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updateLinks="always" defaultThemeVersion="124226"/>
  <bookViews>
    <workbookView xWindow="5805" yWindow="3915" windowWidth="15375" windowHeight="7695" activeTab="2"/>
  </bookViews>
  <sheets>
    <sheet name="الشاشه الرئيسيه" sheetId="4" r:id="rId1"/>
    <sheet name="كدو الاصناف" sheetId="5" r:id="rId2"/>
    <sheet name="تكالبف الطباعه" sheetId="6" r:id="rId3"/>
    <sheet name="تفرير التكلفة" sheetId="7" r:id="rId4"/>
  </sheets>
  <definedNames>
    <definedName name="_xlnm.Print_Area" localSheetId="2">'تكالبف الطباعه'!$H$1:$M$77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W82" i="6" l="1"/>
  <c r="ZP82" i="6"/>
  <c r="ZI82" i="6"/>
  <c r="ZB82" i="6"/>
  <c r="YU82" i="6"/>
  <c r="YN82" i="6"/>
  <c r="YE138" i="6"/>
  <c r="YG82" i="6"/>
  <c r="XZ82" i="6"/>
  <c r="XS82" i="6"/>
  <c r="XJ142" i="6"/>
  <c r="XL82" i="6"/>
  <c r="XE82" i="6"/>
  <c r="WX82" i="6"/>
  <c r="WQ82" i="6"/>
  <c r="WJ82" i="6"/>
  <c r="WC82" i="6"/>
  <c r="VV82" i="6"/>
  <c r="VO82" i="6"/>
  <c r="VH82" i="6"/>
  <c r="VA82" i="6"/>
  <c r="UT82" i="6"/>
  <c r="UM82" i="6"/>
  <c r="UF82" i="6"/>
  <c r="TY82" i="6"/>
  <c r="TR82" i="6"/>
  <c r="TK82" i="6"/>
  <c r="TD82" i="6"/>
  <c r="SW82" i="6"/>
  <c r="SP82" i="6" l="1"/>
  <c r="SI82" i="6"/>
  <c r="SB82" i="6"/>
  <c r="RU82" i="6"/>
  <c r="RN82" i="6"/>
  <c r="RG82" i="6"/>
  <c r="QZ82" i="6"/>
  <c r="QS82" i="6" l="1"/>
  <c r="QL82" i="6"/>
  <c r="QE82" i="6"/>
  <c r="PX82" i="6"/>
  <c r="PQ82" i="6"/>
  <c r="PJ82" i="6"/>
  <c r="PC82" i="6"/>
  <c r="OV82" i="6"/>
  <c r="OO82" i="6" l="1"/>
  <c r="OH82" i="6"/>
  <c r="OA82" i="6"/>
  <c r="NT82" i="6"/>
  <c r="NM82" i="6"/>
  <c r="NF82" i="6"/>
  <c r="MY82" i="6"/>
  <c r="MR82" i="6"/>
  <c r="MK82" i="6"/>
  <c r="MD82" i="6"/>
  <c r="LW82" i="6"/>
  <c r="LP82" i="6"/>
  <c r="LI82" i="6"/>
  <c r="LB82" i="6"/>
  <c r="KU82" i="6"/>
  <c r="KL142" i="6"/>
  <c r="KL139" i="6"/>
  <c r="KN82" i="6"/>
  <c r="KG82" i="6"/>
  <c r="JZ82" i="6"/>
  <c r="JS82" i="6"/>
  <c r="JL82" i="6"/>
  <c r="JE82" i="6"/>
  <c r="IX82" i="6"/>
  <c r="IQ82" i="6"/>
  <c r="IJ82" i="6"/>
  <c r="IC82" i="6"/>
  <c r="HV82" i="6"/>
  <c r="HO82" i="6"/>
  <c r="HA82" i="6"/>
  <c r="HH82" i="6"/>
  <c r="GT82" i="6" l="1"/>
  <c r="GM82" i="6"/>
  <c r="GF82" i="6"/>
  <c r="FY82" i="6"/>
  <c r="FR82" i="6"/>
  <c r="FK82" i="6"/>
  <c r="FD82" i="6"/>
  <c r="EW82" i="6"/>
  <c r="EP82" i="6"/>
  <c r="EI82" i="6"/>
  <c r="EB82" i="6"/>
  <c r="DU82" i="6"/>
  <c r="DN82" i="6"/>
  <c r="DG82" i="6"/>
  <c r="CZ82" i="6"/>
  <c r="CS82" i="6"/>
  <c r="CL82" i="6"/>
  <c r="CE82" i="6"/>
  <c r="BX82" i="6"/>
  <c r="BQ82" i="6"/>
  <c r="BJ82" i="6"/>
  <c r="BC82" i="6"/>
  <c r="AV82" i="6"/>
  <c r="AO82" i="6"/>
  <c r="AH82" i="6"/>
  <c r="AA82" i="6"/>
  <c r="T82" i="6"/>
  <c r="M82" i="6"/>
  <c r="F82" i="6"/>
  <c r="ZW4" i="6"/>
  <c r="ZP4" i="6"/>
  <c r="ZI4" i="6"/>
  <c r="ZB4" i="6"/>
  <c r="YU4" i="6"/>
  <c r="YN4" i="6"/>
  <c r="YG4" i="6"/>
  <c r="XZ4" i="6"/>
  <c r="XS4" i="6"/>
  <c r="XL4" i="6"/>
  <c r="XE4" i="6"/>
  <c r="WX4" i="6"/>
  <c r="WQ4" i="6"/>
  <c r="WJ4" i="6"/>
  <c r="WC4" i="6"/>
  <c r="VV4" i="6"/>
  <c r="VO4" i="6"/>
  <c r="VF60" i="6"/>
  <c r="VF33" i="6"/>
  <c r="VH4" i="6"/>
  <c r="VA4" i="6"/>
  <c r="UT4" i="6"/>
  <c r="UM4" i="6"/>
  <c r="UF4" i="6"/>
  <c r="TY4" i="6" l="1"/>
  <c r="TR4" i="6"/>
  <c r="TK4" i="6"/>
  <c r="TD4" i="6"/>
  <c r="SW4" i="6"/>
  <c r="SP4" i="6"/>
  <c r="SI4" i="6"/>
  <c r="SB4" i="6"/>
  <c r="RU4" i="6"/>
  <c r="RN4" i="6"/>
  <c r="RG4" i="6"/>
  <c r="QZ4" i="6"/>
  <c r="QS4" i="6"/>
  <c r="QL4" i="6" l="1"/>
  <c r="QE4" i="6"/>
  <c r="PX4" i="6"/>
  <c r="PQ4" i="6"/>
  <c r="PJ4" i="6"/>
  <c r="PC4" i="6"/>
  <c r="OV4" i="6"/>
  <c r="OO4" i="6"/>
  <c r="OH4" i="6"/>
  <c r="OA4" i="6"/>
  <c r="NT4" i="6"/>
  <c r="NM4" i="6"/>
  <c r="NF4" i="6"/>
  <c r="MY4" i="6"/>
  <c r="MR4" i="6"/>
  <c r="MK4" i="6"/>
  <c r="MD4" i="6"/>
  <c r="LW4" i="6" l="1"/>
  <c r="LP4" i="6"/>
  <c r="LI4" i="6"/>
  <c r="LB4" i="6" l="1"/>
  <c r="KU4" i="6"/>
  <c r="KN4" i="6"/>
  <c r="KG4" i="6"/>
  <c r="JZ4" i="6"/>
  <c r="JS4" i="6"/>
  <c r="JJ59" i="6"/>
  <c r="JL4" i="6"/>
  <c r="JE4" i="6"/>
  <c r="IV59" i="6"/>
  <c r="IX4" i="6"/>
  <c r="IQ4" i="6"/>
  <c r="IJ4" i="6" l="1"/>
  <c r="IC4" i="6"/>
  <c r="HV4" i="6" l="1"/>
  <c r="HO4" i="6"/>
  <c r="HH4" i="6" l="1"/>
  <c r="HA4" i="6"/>
  <c r="GT4" i="6" l="1"/>
  <c r="GM4" i="6"/>
  <c r="GF4" i="6" l="1"/>
  <c r="FY4" i="6"/>
  <c r="FR4" i="6"/>
  <c r="FK4" i="6"/>
  <c r="FB58" i="6"/>
  <c r="FD4" i="6"/>
  <c r="EW4" i="6"/>
  <c r="EP4" i="6"/>
  <c r="EI4" i="6"/>
  <c r="EB4" i="6" l="1"/>
  <c r="DS59" i="6"/>
  <c r="DU4" i="6"/>
  <c r="DL60" i="6"/>
  <c r="DN4" i="6"/>
  <c r="DG4" i="6"/>
  <c r="CX58" i="6"/>
  <c r="CZ4" i="6"/>
  <c r="CS4" i="6"/>
  <c r="CL4" i="6"/>
  <c r="CC59" i="6"/>
  <c r="CE4" i="6"/>
  <c r="BX4" i="6"/>
  <c r="BQ4" i="6"/>
  <c r="BJ4" i="6"/>
  <c r="BC4" i="6"/>
  <c r="AV4" i="6"/>
  <c r="AO4" i="6" l="1"/>
  <c r="AH4" i="6"/>
  <c r="AA4" i="6"/>
  <c r="T4" i="6"/>
  <c r="M4" i="6"/>
  <c r="D42" i="6" l="1"/>
  <c r="D43" i="6"/>
  <c r="D44" i="6"/>
  <c r="D45" i="6"/>
  <c r="D63" i="6" l="1"/>
  <c r="D64" i="6"/>
  <c r="D36" i="6"/>
  <c r="F4" i="6" l="1"/>
  <c r="B151" i="5" l="1"/>
  <c r="I82" i="7" l="1"/>
  <c r="I80" i="7"/>
  <c r="F22" i="7"/>
  <c r="ZR155" i="6" l="1"/>
  <c r="ZK155" i="6"/>
  <c r="ZD155" i="6"/>
  <c r="YW155" i="6"/>
  <c r="YP155" i="6"/>
  <c r="YI155" i="6"/>
  <c r="YB155" i="6"/>
  <c r="XU155" i="6"/>
  <c r="XN155" i="6"/>
  <c r="XG155" i="6"/>
  <c r="WZ155" i="6"/>
  <c r="WS155" i="6"/>
  <c r="WL155" i="6"/>
  <c r="WE155" i="6"/>
  <c r="VX155" i="6"/>
  <c r="VQ155" i="6"/>
  <c r="VJ155" i="6"/>
  <c r="VC155" i="6"/>
  <c r="UV155" i="6"/>
  <c r="UO155" i="6"/>
  <c r="UH155" i="6"/>
  <c r="UA155" i="6"/>
  <c r="TT155" i="6"/>
  <c r="TM155" i="6"/>
  <c r="TF155" i="6"/>
  <c r="SY155" i="6"/>
  <c r="SR155" i="6"/>
  <c r="SK155" i="6"/>
  <c r="SD155" i="6"/>
  <c r="RW155" i="6"/>
  <c r="RP155" i="6"/>
  <c r="RI155" i="6"/>
  <c r="RB155" i="6"/>
  <c r="QU155" i="6"/>
  <c r="QN155" i="6"/>
  <c r="QG155" i="6"/>
  <c r="PZ155" i="6"/>
  <c r="PS155" i="6"/>
  <c r="PL155" i="6"/>
  <c r="PE155" i="6"/>
  <c r="OX155" i="6"/>
  <c r="OQ155" i="6"/>
  <c r="OJ155" i="6"/>
  <c r="OC155" i="6"/>
  <c r="NV155" i="6"/>
  <c r="NO155" i="6"/>
  <c r="NH155" i="6"/>
  <c r="NA155" i="6"/>
  <c r="MT155" i="6"/>
  <c r="MM155" i="6"/>
  <c r="MF155" i="6"/>
  <c r="LY155" i="6"/>
  <c r="LR155" i="6"/>
  <c r="LK155" i="6"/>
  <c r="LD155" i="6"/>
  <c r="KW155" i="6"/>
  <c r="KP155" i="6"/>
  <c r="KI155" i="6"/>
  <c r="KB155" i="6"/>
  <c r="JU155" i="6"/>
  <c r="JN155" i="6"/>
  <c r="JG155" i="6"/>
  <c r="IZ155" i="6"/>
  <c r="IS155" i="6"/>
  <c r="IL155" i="6"/>
  <c r="IE155" i="6"/>
  <c r="HX155" i="6"/>
  <c r="HQ155" i="6"/>
  <c r="HJ155" i="6"/>
  <c r="HC155" i="6"/>
  <c r="GV155" i="6"/>
  <c r="GO155" i="6"/>
  <c r="GH155" i="6"/>
  <c r="GA155" i="6"/>
  <c r="FT155" i="6"/>
  <c r="FM155" i="6"/>
  <c r="FF155" i="6"/>
  <c r="EY155" i="6"/>
  <c r="ER155" i="6"/>
  <c r="EK155" i="6"/>
  <c r="ED155" i="6"/>
  <c r="DW155" i="6"/>
  <c r="DP155" i="6"/>
  <c r="DI155" i="6"/>
  <c r="DB155" i="6"/>
  <c r="CU155" i="6"/>
  <c r="CN155" i="6"/>
  <c r="CG155" i="6"/>
  <c r="BZ155" i="6"/>
  <c r="BS155" i="6"/>
  <c r="BL155" i="6"/>
  <c r="BE155" i="6"/>
  <c r="AX155" i="6"/>
  <c r="AQ155" i="6"/>
  <c r="AJ155" i="6"/>
  <c r="AC155" i="6"/>
  <c r="V155" i="6"/>
  <c r="O155" i="6"/>
  <c r="H155" i="6"/>
  <c r="A155" i="6"/>
  <c r="ZR77" i="6"/>
  <c r="ZK77" i="6"/>
  <c r="ZD77" i="6"/>
  <c r="YW77" i="6"/>
  <c r="YP77" i="6"/>
  <c r="YI77" i="6"/>
  <c r="YB77" i="6"/>
  <c r="XU77" i="6"/>
  <c r="XN77" i="6"/>
  <c r="XG77" i="6"/>
  <c r="WZ77" i="6"/>
  <c r="WS77" i="6"/>
  <c r="WL77" i="6"/>
  <c r="WE77" i="6"/>
  <c r="VX77" i="6"/>
  <c r="VQ77" i="6"/>
  <c r="VJ77" i="6"/>
  <c r="VC77" i="6"/>
  <c r="UV77" i="6"/>
  <c r="UO77" i="6"/>
  <c r="UH77" i="6"/>
  <c r="UA77" i="6"/>
  <c r="TT77" i="6"/>
  <c r="TM77" i="6"/>
  <c r="TF77" i="6"/>
  <c r="SY77" i="6"/>
  <c r="SR77" i="6"/>
  <c r="SK77" i="6"/>
  <c r="SD77" i="6"/>
  <c r="RW77" i="6"/>
  <c r="RP77" i="6"/>
  <c r="RI77" i="6"/>
  <c r="RB77" i="6"/>
  <c r="QU77" i="6"/>
  <c r="QN77" i="6"/>
  <c r="QG77" i="6"/>
  <c r="PZ77" i="6"/>
  <c r="PS77" i="6"/>
  <c r="PL77" i="6"/>
  <c r="PE77" i="6"/>
  <c r="OX77" i="6"/>
  <c r="OQ77" i="6"/>
  <c r="OJ77" i="6"/>
  <c r="OC77" i="6"/>
  <c r="NV77" i="6"/>
  <c r="NO77" i="6"/>
  <c r="NH77" i="6"/>
  <c r="NA77" i="6"/>
  <c r="MT77" i="6"/>
  <c r="MM77" i="6"/>
  <c r="MF77" i="6"/>
  <c r="LY77" i="6"/>
  <c r="LR77" i="6"/>
  <c r="LK77" i="6"/>
  <c r="LD77" i="6"/>
  <c r="KW77" i="6"/>
  <c r="KP77" i="6"/>
  <c r="KI77" i="6"/>
  <c r="KB77" i="6"/>
  <c r="JU77" i="6"/>
  <c r="JN77" i="6"/>
  <c r="JG77" i="6"/>
  <c r="IZ77" i="6"/>
  <c r="IS77" i="6"/>
  <c r="IL77" i="6"/>
  <c r="IE77" i="6"/>
  <c r="HX77" i="6"/>
  <c r="HQ77" i="6"/>
  <c r="HJ77" i="6"/>
  <c r="HC77" i="6"/>
  <c r="GV77" i="6"/>
  <c r="GO77" i="6"/>
  <c r="GH77" i="6"/>
  <c r="GA77" i="6"/>
  <c r="FT77" i="6"/>
  <c r="FM77" i="6"/>
  <c r="FF77" i="6"/>
  <c r="EY77" i="6"/>
  <c r="ER77" i="6"/>
  <c r="EK77" i="6"/>
  <c r="ED77" i="6"/>
  <c r="DW77" i="6"/>
  <c r="DP77" i="6"/>
  <c r="DI77" i="6"/>
  <c r="DB77" i="6"/>
  <c r="CU77" i="6"/>
  <c r="CN77" i="6"/>
  <c r="CG77" i="6"/>
  <c r="BZ77" i="6"/>
  <c r="BS77" i="6"/>
  <c r="BL77" i="6"/>
  <c r="BE77" i="6"/>
  <c r="AX77" i="6"/>
  <c r="AQ77" i="6"/>
  <c r="AJ77" i="6"/>
  <c r="AC77" i="6"/>
  <c r="V77" i="6"/>
  <c r="O77" i="6"/>
  <c r="H77" i="6"/>
  <c r="A77" i="6"/>
  <c r="C3" i="7" l="1"/>
  <c r="ZU135" i="6" l="1"/>
  <c r="ZU136" i="6"/>
  <c r="ZU137" i="6"/>
  <c r="ZU142" i="6"/>
  <c r="ZU143" i="6"/>
  <c r="ZU144" i="6"/>
  <c r="ZU145" i="6"/>
  <c r="ZU146" i="6"/>
  <c r="ZU147" i="6"/>
  <c r="ZU148" i="6"/>
  <c r="ZU134" i="6"/>
  <c r="ZU118" i="6"/>
  <c r="ZU119" i="6"/>
  <c r="ZU120" i="6"/>
  <c r="ZU121" i="6"/>
  <c r="ZU122" i="6"/>
  <c r="ZU123" i="6"/>
  <c r="ZU124" i="6"/>
  <c r="ZU125" i="6"/>
  <c r="ZU126" i="6"/>
  <c r="ZU127" i="6"/>
  <c r="ZU128" i="6"/>
  <c r="ZU129" i="6"/>
  <c r="ZU130" i="6"/>
  <c r="ZU131" i="6"/>
  <c r="ZU117" i="6"/>
  <c r="ZU114" i="6"/>
  <c r="ZU89" i="6"/>
  <c r="ZU90" i="6"/>
  <c r="ZU91" i="6"/>
  <c r="ZU92" i="6"/>
  <c r="ZU93" i="6"/>
  <c r="ZU94" i="6"/>
  <c r="ZU95" i="6"/>
  <c r="ZU96" i="6"/>
  <c r="ZU97" i="6"/>
  <c r="ZU98" i="6"/>
  <c r="ZU99" i="6"/>
  <c r="ZU100" i="6"/>
  <c r="ZU101" i="6"/>
  <c r="ZU102" i="6"/>
  <c r="ZU103" i="6"/>
  <c r="ZU104" i="6"/>
  <c r="ZU105" i="6"/>
  <c r="ZU106" i="6"/>
  <c r="ZU107" i="6"/>
  <c r="ZN135" i="6"/>
  <c r="ZN136" i="6"/>
  <c r="ZN142" i="6"/>
  <c r="ZN143" i="6"/>
  <c r="ZN144" i="6"/>
  <c r="ZN145" i="6"/>
  <c r="ZN146" i="6"/>
  <c r="ZN147" i="6"/>
  <c r="ZN148" i="6"/>
  <c r="ZN134" i="6"/>
  <c r="ZN118" i="6"/>
  <c r="ZN119" i="6"/>
  <c r="ZN120" i="6"/>
  <c r="ZN121" i="6"/>
  <c r="ZN122" i="6"/>
  <c r="ZN123" i="6"/>
  <c r="ZN124" i="6"/>
  <c r="ZN125" i="6"/>
  <c r="ZN126" i="6"/>
  <c r="ZN127" i="6"/>
  <c r="ZN128" i="6"/>
  <c r="ZN129" i="6"/>
  <c r="ZN130" i="6"/>
  <c r="ZN131" i="6"/>
  <c r="ZN117" i="6"/>
  <c r="ZN114" i="6"/>
  <c r="ZN91" i="6"/>
  <c r="ZN92" i="6"/>
  <c r="ZN93" i="6"/>
  <c r="ZN94" i="6"/>
  <c r="ZN95" i="6"/>
  <c r="ZN96" i="6"/>
  <c r="ZN97" i="6"/>
  <c r="ZN98" i="6"/>
  <c r="ZN99" i="6"/>
  <c r="ZN100" i="6"/>
  <c r="ZN101" i="6"/>
  <c r="ZN102" i="6"/>
  <c r="ZN103" i="6"/>
  <c r="ZN104" i="6"/>
  <c r="ZN105" i="6"/>
  <c r="ZN106" i="6"/>
  <c r="ZN107" i="6"/>
  <c r="ZG135" i="6"/>
  <c r="ZG136" i="6"/>
  <c r="ZG142" i="6"/>
  <c r="ZG143" i="6"/>
  <c r="ZG144" i="6"/>
  <c r="ZG145" i="6"/>
  <c r="ZG146" i="6"/>
  <c r="ZG147" i="6"/>
  <c r="ZG148" i="6"/>
  <c r="ZG134" i="6"/>
  <c r="ZG118" i="6"/>
  <c r="ZG119" i="6"/>
  <c r="ZG120" i="6"/>
  <c r="ZG121" i="6"/>
  <c r="ZG122" i="6"/>
  <c r="ZG123" i="6"/>
  <c r="ZG124" i="6"/>
  <c r="ZG125" i="6"/>
  <c r="ZG126" i="6"/>
  <c r="ZG127" i="6"/>
  <c r="ZG128" i="6"/>
  <c r="ZG129" i="6"/>
  <c r="ZG130" i="6"/>
  <c r="ZG131" i="6"/>
  <c r="ZG117" i="6"/>
  <c r="ZG114" i="6"/>
  <c r="ZG92" i="6"/>
  <c r="ZG93" i="6"/>
  <c r="ZG94" i="6"/>
  <c r="ZG95" i="6"/>
  <c r="ZG96" i="6"/>
  <c r="ZG97" i="6"/>
  <c r="ZG98" i="6"/>
  <c r="ZG99" i="6"/>
  <c r="ZG100" i="6"/>
  <c r="ZG101" i="6"/>
  <c r="ZG102" i="6"/>
  <c r="ZG103" i="6"/>
  <c r="ZG104" i="6"/>
  <c r="ZG105" i="6"/>
  <c r="ZG106" i="6"/>
  <c r="ZG107" i="6"/>
  <c r="YZ135" i="6"/>
  <c r="YZ136" i="6"/>
  <c r="YZ137" i="6"/>
  <c r="YZ138" i="6"/>
  <c r="YZ144" i="6"/>
  <c r="YZ145" i="6"/>
  <c r="YZ146" i="6"/>
  <c r="YZ147" i="6"/>
  <c r="YZ148" i="6"/>
  <c r="YZ134" i="6"/>
  <c r="YZ118" i="6"/>
  <c r="YZ119" i="6"/>
  <c r="YZ120" i="6"/>
  <c r="YZ121" i="6"/>
  <c r="YZ122" i="6"/>
  <c r="YZ123" i="6"/>
  <c r="YZ124" i="6"/>
  <c r="YZ125" i="6"/>
  <c r="YZ126" i="6"/>
  <c r="YZ127" i="6"/>
  <c r="YZ128" i="6"/>
  <c r="YZ129" i="6"/>
  <c r="YZ130" i="6"/>
  <c r="YZ131" i="6"/>
  <c r="YZ117" i="6"/>
  <c r="YZ114" i="6"/>
  <c r="YZ95" i="6"/>
  <c r="YZ96" i="6"/>
  <c r="YZ97" i="6"/>
  <c r="YZ98" i="6"/>
  <c r="YZ99" i="6"/>
  <c r="YZ100" i="6"/>
  <c r="YZ101" i="6"/>
  <c r="YZ102" i="6"/>
  <c r="YZ103" i="6"/>
  <c r="YZ104" i="6"/>
  <c r="YZ105" i="6"/>
  <c r="YZ106" i="6"/>
  <c r="YZ107" i="6"/>
  <c r="YS135" i="6"/>
  <c r="YS136" i="6"/>
  <c r="YS137" i="6"/>
  <c r="YS143" i="6"/>
  <c r="YS144" i="6"/>
  <c r="YS145" i="6"/>
  <c r="YS146" i="6"/>
  <c r="YS147" i="6"/>
  <c r="YS148" i="6"/>
  <c r="YS134" i="6"/>
  <c r="YS118" i="6"/>
  <c r="YS119" i="6"/>
  <c r="YS120" i="6"/>
  <c r="YS121" i="6"/>
  <c r="YS122" i="6"/>
  <c r="YS123" i="6"/>
  <c r="YS124" i="6"/>
  <c r="YS125" i="6"/>
  <c r="YS126" i="6"/>
  <c r="YS127" i="6"/>
  <c r="YS128" i="6"/>
  <c r="YS129" i="6"/>
  <c r="YS130" i="6"/>
  <c r="YS131" i="6"/>
  <c r="YS117" i="6"/>
  <c r="YS114" i="6"/>
  <c r="YS92" i="6"/>
  <c r="YS93" i="6"/>
  <c r="YS94" i="6"/>
  <c r="YS95" i="6"/>
  <c r="YS96" i="6"/>
  <c r="YS97" i="6"/>
  <c r="YS98" i="6"/>
  <c r="YS99" i="6"/>
  <c r="YS100" i="6"/>
  <c r="YS101" i="6"/>
  <c r="YS102" i="6"/>
  <c r="YS103" i="6"/>
  <c r="YS104" i="6"/>
  <c r="YS105" i="6"/>
  <c r="YS106" i="6"/>
  <c r="YS107" i="6"/>
  <c r="YL135" i="6"/>
  <c r="YL136" i="6"/>
  <c r="YL137" i="6"/>
  <c r="YL138" i="6"/>
  <c r="YL144" i="6"/>
  <c r="YL145" i="6"/>
  <c r="YL146" i="6"/>
  <c r="YL147" i="6"/>
  <c r="YL148" i="6"/>
  <c r="YL134" i="6"/>
  <c r="YL118" i="6"/>
  <c r="YL119" i="6"/>
  <c r="YL120" i="6"/>
  <c r="YL121" i="6"/>
  <c r="YL122" i="6"/>
  <c r="YL123" i="6"/>
  <c r="YL124" i="6"/>
  <c r="YL125" i="6"/>
  <c r="YL126" i="6"/>
  <c r="YL127" i="6"/>
  <c r="YL128" i="6"/>
  <c r="YL129" i="6"/>
  <c r="YL130" i="6"/>
  <c r="YL131" i="6"/>
  <c r="YL117" i="6"/>
  <c r="YL114" i="6"/>
  <c r="YL91" i="6"/>
  <c r="YL92" i="6"/>
  <c r="YL93" i="6"/>
  <c r="YL94" i="6"/>
  <c r="YL95" i="6"/>
  <c r="YL96" i="6"/>
  <c r="YL97" i="6"/>
  <c r="YL98" i="6"/>
  <c r="YL99" i="6"/>
  <c r="YL100" i="6"/>
  <c r="YL101" i="6"/>
  <c r="YL102" i="6"/>
  <c r="YL103" i="6"/>
  <c r="YL104" i="6"/>
  <c r="YL105" i="6"/>
  <c r="YL106" i="6"/>
  <c r="YL107" i="6"/>
  <c r="YE135" i="6"/>
  <c r="YE136" i="6"/>
  <c r="YE137" i="6"/>
  <c r="YE143" i="6"/>
  <c r="YE144" i="6"/>
  <c r="YE145" i="6"/>
  <c r="YE146" i="6"/>
  <c r="YE147" i="6"/>
  <c r="YE148" i="6"/>
  <c r="YE134" i="6"/>
  <c r="YE118" i="6"/>
  <c r="YE119" i="6"/>
  <c r="YE120" i="6"/>
  <c r="YE121" i="6"/>
  <c r="YE122" i="6"/>
  <c r="YE123" i="6"/>
  <c r="YE124" i="6"/>
  <c r="YE125" i="6"/>
  <c r="YE126" i="6"/>
  <c r="YE127" i="6"/>
  <c r="YE128" i="6"/>
  <c r="YE129" i="6"/>
  <c r="YE130" i="6"/>
  <c r="YE131" i="6"/>
  <c r="YE117" i="6"/>
  <c r="YE114" i="6"/>
  <c r="YE91" i="6"/>
  <c r="YE92" i="6"/>
  <c r="YE93" i="6"/>
  <c r="YE94" i="6"/>
  <c r="YE95" i="6"/>
  <c r="YE96" i="6"/>
  <c r="YE97" i="6"/>
  <c r="YE98" i="6"/>
  <c r="YE99" i="6"/>
  <c r="YE100" i="6"/>
  <c r="YE101" i="6"/>
  <c r="YE102" i="6"/>
  <c r="YE103" i="6"/>
  <c r="YE104" i="6"/>
  <c r="YE105" i="6"/>
  <c r="YE106" i="6"/>
  <c r="YE107" i="6"/>
  <c r="XX135" i="6"/>
  <c r="XX136" i="6"/>
  <c r="XX137" i="6"/>
  <c r="XX138" i="6"/>
  <c r="XX139" i="6"/>
  <c r="XX145" i="6"/>
  <c r="XX146" i="6"/>
  <c r="XX147" i="6"/>
  <c r="XX148" i="6"/>
  <c r="XX134" i="6"/>
  <c r="XX118" i="6"/>
  <c r="XX119" i="6"/>
  <c r="XX120" i="6"/>
  <c r="XX121" i="6"/>
  <c r="XX122" i="6"/>
  <c r="XX123" i="6"/>
  <c r="XX124" i="6"/>
  <c r="XX125" i="6"/>
  <c r="XX126" i="6"/>
  <c r="XX127" i="6"/>
  <c r="XX128" i="6"/>
  <c r="XX129" i="6"/>
  <c r="XX130" i="6"/>
  <c r="XX131" i="6"/>
  <c r="XX117" i="6"/>
  <c r="XX114" i="6"/>
  <c r="XX91" i="6"/>
  <c r="XX92" i="6"/>
  <c r="XX93" i="6"/>
  <c r="XX94" i="6"/>
  <c r="XX95" i="6"/>
  <c r="XX96" i="6"/>
  <c r="XX97" i="6"/>
  <c r="XX98" i="6"/>
  <c r="XX99" i="6"/>
  <c r="XX100" i="6"/>
  <c r="XX101" i="6"/>
  <c r="XX102" i="6"/>
  <c r="XX103" i="6"/>
  <c r="XX104" i="6"/>
  <c r="XX105" i="6"/>
  <c r="XX106" i="6"/>
  <c r="XX107" i="6"/>
  <c r="XQ135" i="6"/>
  <c r="XQ141" i="6"/>
  <c r="XQ142" i="6"/>
  <c r="XQ143" i="6"/>
  <c r="XQ144" i="6"/>
  <c r="XQ145" i="6"/>
  <c r="XQ146" i="6"/>
  <c r="XQ147" i="6"/>
  <c r="XQ148" i="6"/>
  <c r="XQ134" i="6"/>
  <c r="XQ118" i="6"/>
  <c r="XQ119" i="6"/>
  <c r="XQ120" i="6"/>
  <c r="XQ121" i="6"/>
  <c r="XQ122" i="6"/>
  <c r="XQ123" i="6"/>
  <c r="XQ124" i="6"/>
  <c r="XQ125" i="6"/>
  <c r="XQ126" i="6"/>
  <c r="XQ127" i="6"/>
  <c r="XQ128" i="6"/>
  <c r="XQ129" i="6"/>
  <c r="XQ130" i="6"/>
  <c r="XQ131" i="6"/>
  <c r="XQ117" i="6"/>
  <c r="XQ114" i="6"/>
  <c r="XQ95" i="6"/>
  <c r="XQ96" i="6"/>
  <c r="XQ97" i="6"/>
  <c r="XQ98" i="6"/>
  <c r="XQ99" i="6"/>
  <c r="XQ100" i="6"/>
  <c r="XQ101" i="6"/>
  <c r="XQ102" i="6"/>
  <c r="XQ103" i="6"/>
  <c r="XQ104" i="6"/>
  <c r="XQ105" i="6"/>
  <c r="XQ106" i="6"/>
  <c r="XQ107" i="6"/>
  <c r="XJ135" i="6"/>
  <c r="XJ136" i="6"/>
  <c r="XJ137" i="6"/>
  <c r="XJ138" i="6"/>
  <c r="XJ143" i="6"/>
  <c r="XJ144" i="6"/>
  <c r="XJ145" i="6"/>
  <c r="XJ146" i="6"/>
  <c r="XJ147" i="6"/>
  <c r="XJ148" i="6"/>
  <c r="XJ134" i="6"/>
  <c r="XJ118" i="6"/>
  <c r="XJ119" i="6"/>
  <c r="XJ120" i="6"/>
  <c r="XJ121" i="6"/>
  <c r="XJ122" i="6"/>
  <c r="XJ123" i="6"/>
  <c r="XJ124" i="6"/>
  <c r="XJ125" i="6"/>
  <c r="XJ126" i="6"/>
  <c r="XJ127" i="6"/>
  <c r="XJ128" i="6"/>
  <c r="XJ129" i="6"/>
  <c r="XJ130" i="6"/>
  <c r="XJ131" i="6"/>
  <c r="XJ117" i="6"/>
  <c r="XJ114" i="6"/>
  <c r="XJ93" i="6"/>
  <c r="XJ94" i="6"/>
  <c r="XJ95" i="6"/>
  <c r="XJ96" i="6"/>
  <c r="XJ97" i="6"/>
  <c r="XJ98" i="6"/>
  <c r="XJ99" i="6"/>
  <c r="XJ100" i="6"/>
  <c r="XJ101" i="6"/>
  <c r="XJ102" i="6"/>
  <c r="XJ103" i="6"/>
  <c r="XJ104" i="6"/>
  <c r="XJ105" i="6"/>
  <c r="XJ106" i="6"/>
  <c r="XJ107" i="6"/>
  <c r="XC135" i="6"/>
  <c r="XC136" i="6"/>
  <c r="XC137" i="6"/>
  <c r="XC143" i="6"/>
  <c r="XC144" i="6"/>
  <c r="XC145" i="6"/>
  <c r="XC146" i="6"/>
  <c r="XC147" i="6"/>
  <c r="XC148" i="6"/>
  <c r="XC134" i="6"/>
  <c r="XC118" i="6"/>
  <c r="XC119" i="6"/>
  <c r="XC120" i="6"/>
  <c r="XC121" i="6"/>
  <c r="XC122" i="6"/>
  <c r="XC123" i="6"/>
  <c r="XC124" i="6"/>
  <c r="XC125" i="6"/>
  <c r="XC126" i="6"/>
  <c r="XC127" i="6"/>
  <c r="XC128" i="6"/>
  <c r="XC129" i="6"/>
  <c r="XC130" i="6"/>
  <c r="XC131" i="6"/>
  <c r="XC117" i="6"/>
  <c r="XC114" i="6"/>
  <c r="XC99" i="6"/>
  <c r="XC100" i="6"/>
  <c r="XC101" i="6"/>
  <c r="XC102" i="6"/>
  <c r="XC103" i="6"/>
  <c r="XC104" i="6"/>
  <c r="XC105" i="6"/>
  <c r="XC106" i="6"/>
  <c r="XC107" i="6"/>
  <c r="WV135" i="6"/>
  <c r="WV136" i="6"/>
  <c r="WV142" i="6"/>
  <c r="WV143" i="6"/>
  <c r="WV144" i="6"/>
  <c r="WV145" i="6"/>
  <c r="WV146" i="6"/>
  <c r="WV147" i="6"/>
  <c r="WV148" i="6"/>
  <c r="WV134" i="6"/>
  <c r="WV118" i="6"/>
  <c r="WV119" i="6"/>
  <c r="WV120" i="6"/>
  <c r="WV121" i="6"/>
  <c r="WV122" i="6"/>
  <c r="WV123" i="6"/>
  <c r="WV124" i="6"/>
  <c r="WV125" i="6"/>
  <c r="WV126" i="6"/>
  <c r="WV127" i="6"/>
  <c r="WV128" i="6"/>
  <c r="WV129" i="6"/>
  <c r="WV130" i="6"/>
  <c r="WV131" i="6"/>
  <c r="WV117" i="6"/>
  <c r="WV114" i="6"/>
  <c r="WV89" i="6"/>
  <c r="WV90" i="6"/>
  <c r="WV91" i="6"/>
  <c r="WV92" i="6"/>
  <c r="WV93" i="6"/>
  <c r="WV94" i="6"/>
  <c r="WV95" i="6"/>
  <c r="WV96" i="6"/>
  <c r="WV97" i="6"/>
  <c r="WV98" i="6"/>
  <c r="WV99" i="6"/>
  <c r="WV100" i="6"/>
  <c r="WV101" i="6"/>
  <c r="WV102" i="6"/>
  <c r="WV103" i="6"/>
  <c r="WV104" i="6"/>
  <c r="WV105" i="6"/>
  <c r="WV106" i="6"/>
  <c r="WV107" i="6"/>
  <c r="WO135" i="6"/>
  <c r="WO136" i="6"/>
  <c r="WO137" i="6"/>
  <c r="WO138" i="6"/>
  <c r="WO139" i="6"/>
  <c r="WO144" i="6"/>
  <c r="WO145" i="6"/>
  <c r="WO146" i="6"/>
  <c r="WO147" i="6"/>
  <c r="WO148" i="6"/>
  <c r="WO134" i="6"/>
  <c r="WO118" i="6"/>
  <c r="WO119" i="6"/>
  <c r="WO120" i="6"/>
  <c r="WO121" i="6"/>
  <c r="WO122" i="6"/>
  <c r="WO123" i="6"/>
  <c r="WO124" i="6"/>
  <c r="WO125" i="6"/>
  <c r="WO126" i="6"/>
  <c r="WO127" i="6"/>
  <c r="WO128" i="6"/>
  <c r="WO129" i="6"/>
  <c r="WO130" i="6"/>
  <c r="WO131" i="6"/>
  <c r="WO117" i="6"/>
  <c r="WO114" i="6"/>
  <c r="WO89" i="6"/>
  <c r="WO90" i="6"/>
  <c r="WO91" i="6"/>
  <c r="WO92" i="6"/>
  <c r="WO93" i="6"/>
  <c r="WO94" i="6"/>
  <c r="WO95" i="6"/>
  <c r="WO96" i="6"/>
  <c r="WO97" i="6"/>
  <c r="WO98" i="6"/>
  <c r="WO99" i="6"/>
  <c r="WO100" i="6"/>
  <c r="WO101" i="6"/>
  <c r="WO102" i="6"/>
  <c r="WO103" i="6"/>
  <c r="WO104" i="6"/>
  <c r="WO105" i="6"/>
  <c r="WO106" i="6"/>
  <c r="WO107" i="6"/>
  <c r="WH135" i="6"/>
  <c r="WH136" i="6"/>
  <c r="WH142" i="6"/>
  <c r="WH143" i="6"/>
  <c r="WH144" i="6"/>
  <c r="WH145" i="6"/>
  <c r="WH146" i="6"/>
  <c r="WH147" i="6"/>
  <c r="WH148" i="6"/>
  <c r="WH134" i="6"/>
  <c r="WH118" i="6"/>
  <c r="WH119" i="6"/>
  <c r="WH120" i="6"/>
  <c r="WH121" i="6"/>
  <c r="WH122" i="6"/>
  <c r="WH123" i="6"/>
  <c r="WH124" i="6"/>
  <c r="WH125" i="6"/>
  <c r="WH126" i="6"/>
  <c r="WH127" i="6"/>
  <c r="WH128" i="6"/>
  <c r="WH129" i="6"/>
  <c r="WH130" i="6"/>
  <c r="WH131" i="6"/>
  <c r="WH117" i="6"/>
  <c r="WH114" i="6"/>
  <c r="WH93" i="6"/>
  <c r="WH94" i="6"/>
  <c r="WH95" i="6"/>
  <c r="WH96" i="6"/>
  <c r="WH97" i="6"/>
  <c r="WH98" i="6"/>
  <c r="WH99" i="6"/>
  <c r="WH100" i="6"/>
  <c r="WH101" i="6"/>
  <c r="WH102" i="6"/>
  <c r="WH103" i="6"/>
  <c r="WH104" i="6"/>
  <c r="WH105" i="6"/>
  <c r="WH106" i="6"/>
  <c r="WH107" i="6"/>
  <c r="WA135" i="6"/>
  <c r="WA136" i="6"/>
  <c r="WA142" i="6"/>
  <c r="WA143" i="6"/>
  <c r="WA144" i="6"/>
  <c r="WA145" i="6"/>
  <c r="WA146" i="6"/>
  <c r="WA147" i="6"/>
  <c r="WA148" i="6"/>
  <c r="WA134" i="6"/>
  <c r="WA118" i="6"/>
  <c r="WA119" i="6"/>
  <c r="WA120" i="6"/>
  <c r="WA121" i="6"/>
  <c r="WA122" i="6"/>
  <c r="WA123" i="6"/>
  <c r="WA124" i="6"/>
  <c r="WA125" i="6"/>
  <c r="WA126" i="6"/>
  <c r="WA127" i="6"/>
  <c r="WA128" i="6"/>
  <c r="WA129" i="6"/>
  <c r="WA130" i="6"/>
  <c r="WA131" i="6"/>
  <c r="WA117" i="6"/>
  <c r="WA114" i="6"/>
  <c r="WA89" i="6"/>
  <c r="WA90" i="6"/>
  <c r="WA91" i="6"/>
  <c r="WA92" i="6"/>
  <c r="WA93" i="6"/>
  <c r="WA94" i="6"/>
  <c r="WA95" i="6"/>
  <c r="WA96" i="6"/>
  <c r="WA97" i="6"/>
  <c r="WA98" i="6"/>
  <c r="WA99" i="6"/>
  <c r="WA100" i="6"/>
  <c r="WA101" i="6"/>
  <c r="WA102" i="6"/>
  <c r="WA103" i="6"/>
  <c r="WA104" i="6"/>
  <c r="WA105" i="6"/>
  <c r="WA106" i="6"/>
  <c r="WA107" i="6"/>
  <c r="VT135" i="6"/>
  <c r="VT136" i="6"/>
  <c r="VT142" i="6"/>
  <c r="VT143" i="6"/>
  <c r="VT144" i="6"/>
  <c r="VT145" i="6"/>
  <c r="VT146" i="6"/>
  <c r="VT147" i="6"/>
  <c r="VT148" i="6"/>
  <c r="VT134" i="6"/>
  <c r="VT118" i="6"/>
  <c r="VT119" i="6"/>
  <c r="VT120" i="6"/>
  <c r="VT121" i="6"/>
  <c r="VT122" i="6"/>
  <c r="VT123" i="6"/>
  <c r="VT124" i="6"/>
  <c r="VT125" i="6"/>
  <c r="VT126" i="6"/>
  <c r="VT127" i="6"/>
  <c r="VT128" i="6"/>
  <c r="VT129" i="6"/>
  <c r="VT130" i="6"/>
  <c r="VT131" i="6"/>
  <c r="VT117" i="6"/>
  <c r="VT114" i="6"/>
  <c r="VT89" i="6"/>
  <c r="VT90" i="6"/>
  <c r="VT91" i="6"/>
  <c r="VT92" i="6"/>
  <c r="VT93" i="6"/>
  <c r="VT94" i="6"/>
  <c r="VT95" i="6"/>
  <c r="VT96" i="6"/>
  <c r="VT97" i="6"/>
  <c r="VT98" i="6"/>
  <c r="VT99" i="6"/>
  <c r="VT100" i="6"/>
  <c r="VT101" i="6"/>
  <c r="VT102" i="6"/>
  <c r="VT103" i="6"/>
  <c r="VT104" i="6"/>
  <c r="VT105" i="6"/>
  <c r="VT106" i="6"/>
  <c r="VT107" i="6"/>
  <c r="VM135" i="6"/>
  <c r="VM141" i="6"/>
  <c r="VM142" i="6"/>
  <c r="VM143" i="6"/>
  <c r="VM144" i="6"/>
  <c r="VM145" i="6"/>
  <c r="VM146" i="6"/>
  <c r="VM147" i="6"/>
  <c r="VM148" i="6"/>
  <c r="VM134" i="6"/>
  <c r="VM118" i="6"/>
  <c r="VM119" i="6"/>
  <c r="VM120" i="6"/>
  <c r="VM121" i="6"/>
  <c r="VM122" i="6"/>
  <c r="VM123" i="6"/>
  <c r="VM124" i="6"/>
  <c r="VM125" i="6"/>
  <c r="VM126" i="6"/>
  <c r="VM127" i="6"/>
  <c r="VM128" i="6"/>
  <c r="VM129" i="6"/>
  <c r="VM130" i="6"/>
  <c r="VM131" i="6"/>
  <c r="VM117" i="6"/>
  <c r="VM90" i="6"/>
  <c r="VM91" i="6"/>
  <c r="VM92" i="6"/>
  <c r="VM93" i="6"/>
  <c r="VM94" i="6"/>
  <c r="VM95" i="6"/>
  <c r="VM96" i="6"/>
  <c r="VM97" i="6"/>
  <c r="VM98" i="6"/>
  <c r="VM99" i="6"/>
  <c r="VM100" i="6"/>
  <c r="VM101" i="6"/>
  <c r="VM102" i="6"/>
  <c r="VM103" i="6"/>
  <c r="VM104" i="6"/>
  <c r="VM105" i="6"/>
  <c r="VM106" i="6"/>
  <c r="VM107" i="6"/>
  <c r="VF135" i="6"/>
  <c r="VF136" i="6"/>
  <c r="VF137" i="6"/>
  <c r="VF143" i="6"/>
  <c r="VF144" i="6"/>
  <c r="VF145" i="6"/>
  <c r="VF146" i="6"/>
  <c r="VF147" i="6"/>
  <c r="VF148" i="6"/>
  <c r="VF134" i="6"/>
  <c r="VF118" i="6"/>
  <c r="VF119" i="6"/>
  <c r="VF120" i="6"/>
  <c r="VF121" i="6"/>
  <c r="VF122" i="6"/>
  <c r="VF123" i="6"/>
  <c r="VF124" i="6"/>
  <c r="VF125" i="6"/>
  <c r="VF126" i="6"/>
  <c r="VF127" i="6"/>
  <c r="VF128" i="6"/>
  <c r="VF129" i="6"/>
  <c r="VF130" i="6"/>
  <c r="VF131" i="6"/>
  <c r="VF117" i="6"/>
  <c r="VF114" i="6"/>
  <c r="VF89" i="6"/>
  <c r="VF90" i="6"/>
  <c r="VF91" i="6"/>
  <c r="VF92" i="6"/>
  <c r="VF93" i="6"/>
  <c r="VF94" i="6"/>
  <c r="VF95" i="6"/>
  <c r="VF96" i="6"/>
  <c r="VF97" i="6"/>
  <c r="VF98" i="6"/>
  <c r="VF99" i="6"/>
  <c r="VF100" i="6"/>
  <c r="VF101" i="6"/>
  <c r="VF102" i="6"/>
  <c r="VF103" i="6"/>
  <c r="VF104" i="6"/>
  <c r="VF105" i="6"/>
  <c r="VF106" i="6"/>
  <c r="VF107" i="6"/>
  <c r="UY135" i="6"/>
  <c r="UY136" i="6"/>
  <c r="UY142" i="6"/>
  <c r="UY143" i="6"/>
  <c r="UY144" i="6"/>
  <c r="UY145" i="6"/>
  <c r="UY146" i="6"/>
  <c r="UY147" i="6"/>
  <c r="UY148" i="6"/>
  <c r="UY134" i="6"/>
  <c r="UY118" i="6"/>
  <c r="UY119" i="6"/>
  <c r="UY120" i="6"/>
  <c r="UY121" i="6"/>
  <c r="UY122" i="6"/>
  <c r="UY123" i="6"/>
  <c r="UY124" i="6"/>
  <c r="UY125" i="6"/>
  <c r="UY126" i="6"/>
  <c r="UY127" i="6"/>
  <c r="UY128" i="6"/>
  <c r="UY129" i="6"/>
  <c r="UY130" i="6"/>
  <c r="UY131" i="6"/>
  <c r="UY117" i="6"/>
  <c r="UY114" i="6"/>
  <c r="UY89" i="6"/>
  <c r="UY90" i="6"/>
  <c r="UY91" i="6"/>
  <c r="UY92" i="6"/>
  <c r="UY93" i="6"/>
  <c r="UY94" i="6"/>
  <c r="UY95" i="6"/>
  <c r="UY96" i="6"/>
  <c r="UY97" i="6"/>
  <c r="UY98" i="6"/>
  <c r="UY99" i="6"/>
  <c r="UY100" i="6"/>
  <c r="UY101" i="6"/>
  <c r="UY102" i="6"/>
  <c r="UY103" i="6"/>
  <c r="UY104" i="6"/>
  <c r="UY105" i="6"/>
  <c r="UY106" i="6"/>
  <c r="UY107" i="6"/>
  <c r="UR135" i="6"/>
  <c r="UR136" i="6"/>
  <c r="UR137" i="6"/>
  <c r="UR143" i="6"/>
  <c r="UR144" i="6"/>
  <c r="UR145" i="6"/>
  <c r="UR146" i="6"/>
  <c r="UR147" i="6"/>
  <c r="UR148" i="6"/>
  <c r="UR134" i="6"/>
  <c r="UR118" i="6"/>
  <c r="UR119" i="6"/>
  <c r="UR120" i="6"/>
  <c r="UR121" i="6"/>
  <c r="UR122" i="6"/>
  <c r="UR123" i="6"/>
  <c r="UR124" i="6"/>
  <c r="UR125" i="6"/>
  <c r="UR126" i="6"/>
  <c r="UR127" i="6"/>
  <c r="UR128" i="6"/>
  <c r="UR129" i="6"/>
  <c r="UR130" i="6"/>
  <c r="UR131" i="6"/>
  <c r="UR117" i="6"/>
  <c r="UR114" i="6"/>
  <c r="UR87" i="6"/>
  <c r="UR88" i="6"/>
  <c r="UR89" i="6"/>
  <c r="UR90" i="6"/>
  <c r="UR91" i="6"/>
  <c r="UR92" i="6"/>
  <c r="UR93" i="6"/>
  <c r="UR94" i="6"/>
  <c r="UR95" i="6"/>
  <c r="UR96" i="6"/>
  <c r="UR97" i="6"/>
  <c r="UR98" i="6"/>
  <c r="UR99" i="6"/>
  <c r="UR100" i="6"/>
  <c r="UR101" i="6"/>
  <c r="UR102" i="6"/>
  <c r="UR103" i="6"/>
  <c r="UR104" i="6"/>
  <c r="UR105" i="6"/>
  <c r="UR106" i="6"/>
  <c r="UR107" i="6"/>
  <c r="UK135" i="6"/>
  <c r="UK136" i="6"/>
  <c r="UK142" i="6"/>
  <c r="UK143" i="6"/>
  <c r="UK144" i="6"/>
  <c r="UK145" i="6"/>
  <c r="UK146" i="6"/>
  <c r="UK147" i="6"/>
  <c r="UK148" i="6"/>
  <c r="UK134" i="6"/>
  <c r="UK118" i="6"/>
  <c r="UK119" i="6"/>
  <c r="UK120" i="6"/>
  <c r="UK121" i="6"/>
  <c r="UK122" i="6"/>
  <c r="UK123" i="6"/>
  <c r="UK124" i="6"/>
  <c r="UK125" i="6"/>
  <c r="UK126" i="6"/>
  <c r="UK127" i="6"/>
  <c r="UK128" i="6"/>
  <c r="UK129" i="6"/>
  <c r="UK130" i="6"/>
  <c r="UK131" i="6"/>
  <c r="UK117" i="6"/>
  <c r="UK114" i="6"/>
  <c r="UK89" i="6"/>
  <c r="UK90" i="6"/>
  <c r="UK91" i="6"/>
  <c r="UK92" i="6"/>
  <c r="UK93" i="6"/>
  <c r="UK94" i="6"/>
  <c r="UK95" i="6"/>
  <c r="UK96" i="6"/>
  <c r="UK97" i="6"/>
  <c r="UK98" i="6"/>
  <c r="UK99" i="6"/>
  <c r="UK100" i="6"/>
  <c r="UK101" i="6"/>
  <c r="UK102" i="6"/>
  <c r="UK103" i="6"/>
  <c r="UK104" i="6"/>
  <c r="UK105" i="6"/>
  <c r="UK106" i="6"/>
  <c r="UK107" i="6"/>
  <c r="UD135" i="6"/>
  <c r="UD136" i="6"/>
  <c r="UD142" i="6"/>
  <c r="UD143" i="6"/>
  <c r="UD144" i="6"/>
  <c r="UD145" i="6"/>
  <c r="UD146" i="6"/>
  <c r="UD147" i="6"/>
  <c r="UD148" i="6"/>
  <c r="UD134" i="6"/>
  <c r="UD118" i="6"/>
  <c r="UD119" i="6"/>
  <c r="UD120" i="6"/>
  <c r="UD121" i="6"/>
  <c r="UD122" i="6"/>
  <c r="UD123" i="6"/>
  <c r="UD124" i="6"/>
  <c r="UD125" i="6"/>
  <c r="UD126" i="6"/>
  <c r="UD127" i="6"/>
  <c r="UD128" i="6"/>
  <c r="UD129" i="6"/>
  <c r="UD130" i="6"/>
  <c r="UD131" i="6"/>
  <c r="UD117" i="6"/>
  <c r="UD114" i="6"/>
  <c r="UD89" i="6"/>
  <c r="UD90" i="6"/>
  <c r="UD91" i="6"/>
  <c r="UD92" i="6"/>
  <c r="UD93" i="6"/>
  <c r="UD94" i="6"/>
  <c r="UD95" i="6"/>
  <c r="UD96" i="6"/>
  <c r="UD97" i="6"/>
  <c r="UD98" i="6"/>
  <c r="UD99" i="6"/>
  <c r="UD100" i="6"/>
  <c r="UD101" i="6"/>
  <c r="UD102" i="6"/>
  <c r="UD103" i="6"/>
  <c r="UD104" i="6"/>
  <c r="UD105" i="6"/>
  <c r="UD106" i="6"/>
  <c r="UD107" i="6"/>
  <c r="TW135" i="6"/>
  <c r="TW136" i="6"/>
  <c r="TW137" i="6"/>
  <c r="TW138" i="6"/>
  <c r="TW144" i="6"/>
  <c r="TW145" i="6"/>
  <c r="TW146" i="6"/>
  <c r="TW147" i="6"/>
  <c r="TW148" i="6"/>
  <c r="TW134" i="6"/>
  <c r="TW118" i="6"/>
  <c r="TW119" i="6"/>
  <c r="TW120" i="6"/>
  <c r="TW121" i="6"/>
  <c r="TW122" i="6"/>
  <c r="TW123" i="6"/>
  <c r="TW124" i="6"/>
  <c r="TW125" i="6"/>
  <c r="TW126" i="6"/>
  <c r="TW127" i="6"/>
  <c r="TW128" i="6"/>
  <c r="TW129" i="6"/>
  <c r="TW130" i="6"/>
  <c r="TW131" i="6"/>
  <c r="TW117" i="6"/>
  <c r="TW114" i="6"/>
  <c r="TW89" i="6"/>
  <c r="TW90" i="6"/>
  <c r="TW91" i="6"/>
  <c r="TW92" i="6"/>
  <c r="TW93" i="6"/>
  <c r="TW94" i="6"/>
  <c r="TW95" i="6"/>
  <c r="TW96" i="6"/>
  <c r="TW97" i="6"/>
  <c r="TW98" i="6"/>
  <c r="TW99" i="6"/>
  <c r="TW100" i="6"/>
  <c r="TW101" i="6"/>
  <c r="TW102" i="6"/>
  <c r="TW103" i="6"/>
  <c r="TW104" i="6"/>
  <c r="TW105" i="6"/>
  <c r="TW106" i="6"/>
  <c r="TW107" i="6"/>
  <c r="TP135" i="6"/>
  <c r="TP136" i="6"/>
  <c r="TP137" i="6"/>
  <c r="TP143" i="6"/>
  <c r="TP144" i="6"/>
  <c r="TP145" i="6"/>
  <c r="TP146" i="6"/>
  <c r="TP147" i="6"/>
  <c r="TP148" i="6"/>
  <c r="TP134" i="6"/>
  <c r="TP118" i="6"/>
  <c r="TP119" i="6"/>
  <c r="TP120" i="6"/>
  <c r="TP121" i="6"/>
  <c r="TP122" i="6"/>
  <c r="TP123" i="6"/>
  <c r="TP124" i="6"/>
  <c r="TP125" i="6"/>
  <c r="TP126" i="6"/>
  <c r="TP127" i="6"/>
  <c r="TP128" i="6"/>
  <c r="TP129" i="6"/>
  <c r="TP130" i="6"/>
  <c r="TP131" i="6"/>
  <c r="TP117" i="6"/>
  <c r="TP114" i="6"/>
  <c r="TP89" i="6"/>
  <c r="TP90" i="6"/>
  <c r="TP91" i="6"/>
  <c r="TP92" i="6"/>
  <c r="TP93" i="6"/>
  <c r="TP94" i="6"/>
  <c r="TP95" i="6"/>
  <c r="TP96" i="6"/>
  <c r="TP97" i="6"/>
  <c r="TP98" i="6"/>
  <c r="TP99" i="6"/>
  <c r="TP100" i="6"/>
  <c r="TP101" i="6"/>
  <c r="TP102" i="6"/>
  <c r="TP103" i="6"/>
  <c r="TP104" i="6"/>
  <c r="TP105" i="6"/>
  <c r="TP106" i="6"/>
  <c r="TP107" i="6"/>
  <c r="TI135" i="6"/>
  <c r="TI136" i="6"/>
  <c r="TI137" i="6"/>
  <c r="TI143" i="6"/>
  <c r="TI144" i="6"/>
  <c r="TI145" i="6"/>
  <c r="TI146" i="6"/>
  <c r="TI147" i="6"/>
  <c r="TI148" i="6"/>
  <c r="TI134" i="6"/>
  <c r="TI118" i="6"/>
  <c r="TI119" i="6"/>
  <c r="TI120" i="6"/>
  <c r="TI121" i="6"/>
  <c r="TI122" i="6"/>
  <c r="TI123" i="6"/>
  <c r="TI124" i="6"/>
  <c r="TI125" i="6"/>
  <c r="TI126" i="6"/>
  <c r="TI127" i="6"/>
  <c r="TI128" i="6"/>
  <c r="TI129" i="6"/>
  <c r="TI130" i="6"/>
  <c r="TI131" i="6"/>
  <c r="TI117" i="6"/>
  <c r="TI114" i="6"/>
  <c r="TI89" i="6"/>
  <c r="TI90" i="6"/>
  <c r="TI91" i="6"/>
  <c r="TI92" i="6"/>
  <c r="TI93" i="6"/>
  <c r="TI94" i="6"/>
  <c r="TI95" i="6"/>
  <c r="TI96" i="6"/>
  <c r="TI97" i="6"/>
  <c r="TI98" i="6"/>
  <c r="TI99" i="6"/>
  <c r="TI100" i="6"/>
  <c r="TI101" i="6"/>
  <c r="TI102" i="6"/>
  <c r="TI103" i="6"/>
  <c r="TI104" i="6"/>
  <c r="TI105" i="6"/>
  <c r="TI106" i="6"/>
  <c r="TI107" i="6"/>
  <c r="TB135" i="6"/>
  <c r="TB136" i="6"/>
  <c r="TB137" i="6"/>
  <c r="TB138" i="6"/>
  <c r="TB144" i="6"/>
  <c r="TB145" i="6"/>
  <c r="TB146" i="6"/>
  <c r="TB147" i="6"/>
  <c r="TB148" i="6"/>
  <c r="TB134" i="6"/>
  <c r="TB118" i="6"/>
  <c r="TB119" i="6"/>
  <c r="TB120" i="6"/>
  <c r="TB121" i="6"/>
  <c r="TB122" i="6"/>
  <c r="TB123" i="6"/>
  <c r="TB124" i="6"/>
  <c r="TB125" i="6"/>
  <c r="TB126" i="6"/>
  <c r="TB127" i="6"/>
  <c r="TB128" i="6"/>
  <c r="TB129" i="6"/>
  <c r="TB130" i="6"/>
  <c r="TB131" i="6"/>
  <c r="TB117" i="6"/>
  <c r="TB114" i="6"/>
  <c r="TB97" i="6"/>
  <c r="TB98" i="6"/>
  <c r="TB99" i="6"/>
  <c r="TB100" i="6"/>
  <c r="TB101" i="6"/>
  <c r="TB102" i="6"/>
  <c r="TB103" i="6"/>
  <c r="TB104" i="6"/>
  <c r="TB105" i="6"/>
  <c r="TB106" i="6"/>
  <c r="TB107" i="6"/>
  <c r="SU135" i="6"/>
  <c r="SU136" i="6"/>
  <c r="SU137" i="6"/>
  <c r="SU143" i="6"/>
  <c r="SU144" i="6"/>
  <c r="SU145" i="6"/>
  <c r="SU146" i="6"/>
  <c r="SU147" i="6"/>
  <c r="SU148" i="6"/>
  <c r="SU134" i="6"/>
  <c r="SU118" i="6"/>
  <c r="SU119" i="6"/>
  <c r="SU120" i="6"/>
  <c r="SU121" i="6"/>
  <c r="SU122" i="6"/>
  <c r="SU123" i="6"/>
  <c r="SU124" i="6"/>
  <c r="SU125" i="6"/>
  <c r="SU126" i="6"/>
  <c r="SU127" i="6"/>
  <c r="SU128" i="6"/>
  <c r="SU129" i="6"/>
  <c r="SU130" i="6"/>
  <c r="SU131" i="6"/>
  <c r="SU117" i="6"/>
  <c r="SU114" i="6"/>
  <c r="SU87" i="6"/>
  <c r="SU88" i="6"/>
  <c r="SU89" i="6"/>
  <c r="SU90" i="6"/>
  <c r="SU91" i="6"/>
  <c r="SU92" i="6"/>
  <c r="SU93" i="6"/>
  <c r="SU94" i="6"/>
  <c r="SU95" i="6"/>
  <c r="SU96" i="6"/>
  <c r="SU97" i="6"/>
  <c r="SU98" i="6"/>
  <c r="SU99" i="6"/>
  <c r="SU100" i="6"/>
  <c r="SU101" i="6"/>
  <c r="SU102" i="6"/>
  <c r="SU103" i="6"/>
  <c r="SU104" i="6"/>
  <c r="SU105" i="6"/>
  <c r="SU106" i="6"/>
  <c r="SU107" i="6"/>
  <c r="SN135" i="6"/>
  <c r="SN140" i="6"/>
  <c r="SN141" i="6"/>
  <c r="SN142" i="6"/>
  <c r="SN143" i="6"/>
  <c r="SN144" i="6"/>
  <c r="SN145" i="6"/>
  <c r="SN146" i="6"/>
  <c r="SN147" i="6"/>
  <c r="SN148" i="6"/>
  <c r="SN134" i="6"/>
  <c r="SN118" i="6"/>
  <c r="SN119" i="6"/>
  <c r="SN120" i="6"/>
  <c r="SN121" i="6"/>
  <c r="SN122" i="6"/>
  <c r="SN123" i="6"/>
  <c r="SN124" i="6"/>
  <c r="SN125" i="6"/>
  <c r="SN126" i="6"/>
  <c r="SN127" i="6"/>
  <c r="SN128" i="6"/>
  <c r="SN129" i="6"/>
  <c r="SN130" i="6"/>
  <c r="SN131" i="6"/>
  <c r="SN117" i="6"/>
  <c r="SN114" i="6"/>
  <c r="SN94" i="6"/>
  <c r="SN95" i="6"/>
  <c r="SN96" i="6"/>
  <c r="SN97" i="6"/>
  <c r="SN98" i="6"/>
  <c r="SN99" i="6"/>
  <c r="SN100" i="6"/>
  <c r="SN101" i="6"/>
  <c r="SN102" i="6"/>
  <c r="SN103" i="6"/>
  <c r="SN104" i="6"/>
  <c r="SN105" i="6"/>
  <c r="SN106" i="6"/>
  <c r="SN107" i="6"/>
  <c r="SG135" i="6"/>
  <c r="SG136" i="6"/>
  <c r="SG137" i="6"/>
  <c r="SG143" i="6"/>
  <c r="SG144" i="6"/>
  <c r="SG145" i="6"/>
  <c r="SG146" i="6"/>
  <c r="SG147" i="6"/>
  <c r="SG148" i="6"/>
  <c r="SG134" i="6"/>
  <c r="SG118" i="6"/>
  <c r="SG119" i="6"/>
  <c r="SG120" i="6"/>
  <c r="SG121" i="6"/>
  <c r="SG122" i="6"/>
  <c r="SG123" i="6"/>
  <c r="SG124" i="6"/>
  <c r="SG125" i="6"/>
  <c r="SG126" i="6"/>
  <c r="SG127" i="6"/>
  <c r="SG128" i="6"/>
  <c r="SG129" i="6"/>
  <c r="SG130" i="6"/>
  <c r="SG131" i="6"/>
  <c r="SG117" i="6"/>
  <c r="SG114" i="6"/>
  <c r="SG88" i="6"/>
  <c r="SG89" i="6"/>
  <c r="SG90" i="6"/>
  <c r="SG91" i="6"/>
  <c r="SG92" i="6"/>
  <c r="SG93" i="6"/>
  <c r="SG94" i="6"/>
  <c r="SG95" i="6"/>
  <c r="SG96" i="6"/>
  <c r="SG97" i="6"/>
  <c r="SG98" i="6"/>
  <c r="SG99" i="6"/>
  <c r="SG100" i="6"/>
  <c r="SG101" i="6"/>
  <c r="SG102" i="6"/>
  <c r="SG103" i="6"/>
  <c r="SG104" i="6"/>
  <c r="SG105" i="6"/>
  <c r="SG106" i="6"/>
  <c r="SG107" i="6"/>
  <c r="RZ135" i="6"/>
  <c r="RZ136" i="6"/>
  <c r="RZ137" i="6"/>
  <c r="RZ138" i="6"/>
  <c r="RZ144" i="6"/>
  <c r="RZ145" i="6"/>
  <c r="RZ146" i="6"/>
  <c r="RZ147" i="6"/>
  <c r="RZ148" i="6"/>
  <c r="RZ134" i="6"/>
  <c r="RZ118" i="6"/>
  <c r="RZ119" i="6"/>
  <c r="RZ120" i="6"/>
  <c r="RZ121" i="6"/>
  <c r="RZ122" i="6"/>
  <c r="RZ123" i="6"/>
  <c r="RZ124" i="6"/>
  <c r="RZ125" i="6"/>
  <c r="RZ126" i="6"/>
  <c r="RZ127" i="6"/>
  <c r="RZ128" i="6"/>
  <c r="RZ129" i="6"/>
  <c r="RZ130" i="6"/>
  <c r="RZ131" i="6"/>
  <c r="RZ117" i="6"/>
  <c r="RZ114" i="6"/>
  <c r="RZ90" i="6"/>
  <c r="RZ91" i="6"/>
  <c r="RZ92" i="6"/>
  <c r="RZ93" i="6"/>
  <c r="RZ94" i="6"/>
  <c r="RZ95" i="6"/>
  <c r="RZ96" i="6"/>
  <c r="RZ97" i="6"/>
  <c r="RZ98" i="6"/>
  <c r="RZ99" i="6"/>
  <c r="RZ100" i="6"/>
  <c r="RZ101" i="6"/>
  <c r="RZ102" i="6"/>
  <c r="RZ103" i="6"/>
  <c r="RZ104" i="6"/>
  <c r="RZ105" i="6"/>
  <c r="RZ106" i="6"/>
  <c r="RZ107" i="6"/>
  <c r="RS135" i="6"/>
  <c r="RS136" i="6"/>
  <c r="RS137" i="6"/>
  <c r="RS143" i="6"/>
  <c r="RS144" i="6"/>
  <c r="RS145" i="6"/>
  <c r="RS146" i="6"/>
  <c r="RS147" i="6"/>
  <c r="RS148" i="6"/>
  <c r="RS134" i="6"/>
  <c r="RS118" i="6"/>
  <c r="RS119" i="6"/>
  <c r="RS120" i="6"/>
  <c r="RS121" i="6"/>
  <c r="RS122" i="6"/>
  <c r="RS123" i="6"/>
  <c r="RS124" i="6"/>
  <c r="RS125" i="6"/>
  <c r="RS126" i="6"/>
  <c r="RS127" i="6"/>
  <c r="RS128" i="6"/>
  <c r="RS129" i="6"/>
  <c r="RS130" i="6"/>
  <c r="RS131" i="6"/>
  <c r="RS117" i="6"/>
  <c r="RS111" i="6"/>
  <c r="RS114" i="6"/>
  <c r="RS110" i="6"/>
  <c r="RS93" i="6"/>
  <c r="RS94" i="6"/>
  <c r="RS95" i="6"/>
  <c r="RS96" i="6"/>
  <c r="RS97" i="6"/>
  <c r="RS98" i="6"/>
  <c r="RS99" i="6"/>
  <c r="RS100" i="6"/>
  <c r="RS101" i="6"/>
  <c r="RS102" i="6"/>
  <c r="RS103" i="6"/>
  <c r="RS104" i="6"/>
  <c r="RS105" i="6"/>
  <c r="RS106" i="6"/>
  <c r="RS107" i="6"/>
  <c r="RL135" i="6"/>
  <c r="RL136" i="6"/>
  <c r="RL142" i="6"/>
  <c r="RL143" i="6"/>
  <c r="RL144" i="6"/>
  <c r="RL145" i="6"/>
  <c r="RL146" i="6"/>
  <c r="RL147" i="6"/>
  <c r="RL148" i="6"/>
  <c r="RL134" i="6"/>
  <c r="RL118" i="6"/>
  <c r="RL119" i="6"/>
  <c r="RL120" i="6"/>
  <c r="RL121" i="6"/>
  <c r="RL122" i="6"/>
  <c r="RL123" i="6"/>
  <c r="RL124" i="6"/>
  <c r="RL125" i="6"/>
  <c r="RL126" i="6"/>
  <c r="RL127" i="6"/>
  <c r="RL128" i="6"/>
  <c r="RL129" i="6"/>
  <c r="RL130" i="6"/>
  <c r="RL131" i="6"/>
  <c r="RL117" i="6"/>
  <c r="RL93" i="6"/>
  <c r="RL94" i="6"/>
  <c r="RL95" i="6"/>
  <c r="RL96" i="6"/>
  <c r="RL97" i="6"/>
  <c r="RL98" i="6"/>
  <c r="RL99" i="6"/>
  <c r="RL100" i="6"/>
  <c r="RL101" i="6"/>
  <c r="RL102" i="6"/>
  <c r="RL103" i="6"/>
  <c r="RL104" i="6"/>
  <c r="RL105" i="6"/>
  <c r="RL106" i="6"/>
  <c r="RL107" i="6"/>
  <c r="RE135" i="6"/>
  <c r="RE140" i="6"/>
  <c r="RE141" i="6"/>
  <c r="RE142" i="6"/>
  <c r="RE143" i="6"/>
  <c r="RE144" i="6"/>
  <c r="RE145" i="6"/>
  <c r="RE146" i="6"/>
  <c r="RE147" i="6"/>
  <c r="RE148" i="6"/>
  <c r="RE134" i="6"/>
  <c r="RE118" i="6"/>
  <c r="RE119" i="6"/>
  <c r="RE120" i="6"/>
  <c r="RE121" i="6"/>
  <c r="RE122" i="6"/>
  <c r="RE123" i="6"/>
  <c r="RE124" i="6"/>
  <c r="RE125" i="6"/>
  <c r="RE126" i="6"/>
  <c r="RE127" i="6"/>
  <c r="RE128" i="6"/>
  <c r="RE129" i="6"/>
  <c r="RE130" i="6"/>
  <c r="RE131" i="6"/>
  <c r="RE117" i="6"/>
  <c r="RE114" i="6"/>
  <c r="RE94" i="6"/>
  <c r="RE95" i="6"/>
  <c r="RE96" i="6"/>
  <c r="RE97" i="6"/>
  <c r="RE98" i="6"/>
  <c r="RE99" i="6"/>
  <c r="RE100" i="6"/>
  <c r="RE101" i="6"/>
  <c r="RE102" i="6"/>
  <c r="RE103" i="6"/>
  <c r="RE104" i="6"/>
  <c r="RE105" i="6"/>
  <c r="RE106" i="6"/>
  <c r="RE107" i="6"/>
  <c r="QX140" i="6"/>
  <c r="QX141" i="6"/>
  <c r="QX142" i="6"/>
  <c r="QX143" i="6"/>
  <c r="QX144" i="6"/>
  <c r="QX145" i="6"/>
  <c r="QX146" i="6"/>
  <c r="QX147" i="6"/>
  <c r="QX148" i="6"/>
  <c r="QX134" i="6"/>
  <c r="QX118" i="6"/>
  <c r="QX119" i="6"/>
  <c r="QX120" i="6"/>
  <c r="QX121" i="6"/>
  <c r="QX122" i="6"/>
  <c r="QX123" i="6"/>
  <c r="QX124" i="6"/>
  <c r="QX125" i="6"/>
  <c r="QX126" i="6"/>
  <c r="QX127" i="6"/>
  <c r="QX128" i="6"/>
  <c r="QX129" i="6"/>
  <c r="QX130" i="6"/>
  <c r="QX131" i="6"/>
  <c r="QX117" i="6"/>
  <c r="QX114" i="6"/>
  <c r="QX92" i="6"/>
  <c r="QX93" i="6"/>
  <c r="QX94" i="6"/>
  <c r="QX95" i="6"/>
  <c r="QX96" i="6"/>
  <c r="QX97" i="6"/>
  <c r="QX98" i="6"/>
  <c r="QX99" i="6"/>
  <c r="QX100" i="6"/>
  <c r="QX101" i="6"/>
  <c r="QX102" i="6"/>
  <c r="QX103" i="6"/>
  <c r="QX104" i="6"/>
  <c r="QX105" i="6"/>
  <c r="QX106" i="6"/>
  <c r="QX107" i="6"/>
  <c r="QQ135" i="6"/>
  <c r="QQ136" i="6"/>
  <c r="QQ137" i="6"/>
  <c r="QQ138" i="6"/>
  <c r="QQ144" i="6"/>
  <c r="QQ145" i="6"/>
  <c r="QQ146" i="6"/>
  <c r="QQ147" i="6"/>
  <c r="QQ148" i="6"/>
  <c r="QQ134" i="6"/>
  <c r="QQ118" i="6"/>
  <c r="QQ119" i="6"/>
  <c r="QQ120" i="6"/>
  <c r="QQ121" i="6"/>
  <c r="QQ122" i="6"/>
  <c r="QQ123" i="6"/>
  <c r="QQ124" i="6"/>
  <c r="QQ125" i="6"/>
  <c r="QQ126" i="6"/>
  <c r="QQ127" i="6"/>
  <c r="QQ128" i="6"/>
  <c r="QQ129" i="6"/>
  <c r="QQ130" i="6"/>
  <c r="QQ131" i="6"/>
  <c r="QQ117" i="6"/>
  <c r="QQ114" i="6"/>
  <c r="QQ93" i="6"/>
  <c r="QQ94" i="6"/>
  <c r="QQ95" i="6"/>
  <c r="QQ96" i="6"/>
  <c r="QQ97" i="6"/>
  <c r="QQ98" i="6"/>
  <c r="QQ99" i="6"/>
  <c r="QQ100" i="6"/>
  <c r="QQ101" i="6"/>
  <c r="QQ102" i="6"/>
  <c r="QQ103" i="6"/>
  <c r="QQ104" i="6"/>
  <c r="QQ105" i="6"/>
  <c r="QQ106" i="6"/>
  <c r="QQ107" i="6"/>
  <c r="QJ135" i="6"/>
  <c r="QJ136" i="6"/>
  <c r="QJ137" i="6"/>
  <c r="QJ143" i="6"/>
  <c r="QJ144" i="6"/>
  <c r="QJ145" i="6"/>
  <c r="QJ146" i="6"/>
  <c r="QJ147" i="6"/>
  <c r="QJ148" i="6"/>
  <c r="QJ134" i="6"/>
  <c r="QJ118" i="6"/>
  <c r="QJ119" i="6"/>
  <c r="QJ120" i="6"/>
  <c r="QJ121" i="6"/>
  <c r="QJ122" i="6"/>
  <c r="QJ123" i="6"/>
  <c r="QJ124" i="6"/>
  <c r="QJ125" i="6"/>
  <c r="QJ126" i="6"/>
  <c r="QJ127" i="6"/>
  <c r="QJ128" i="6"/>
  <c r="QJ129" i="6"/>
  <c r="QJ130" i="6"/>
  <c r="QJ131" i="6"/>
  <c r="QJ117" i="6"/>
  <c r="QJ114" i="6"/>
  <c r="QJ89" i="6"/>
  <c r="QJ90" i="6"/>
  <c r="QJ91" i="6"/>
  <c r="QJ92" i="6"/>
  <c r="QJ93" i="6"/>
  <c r="QJ94" i="6"/>
  <c r="QJ95" i="6"/>
  <c r="QJ96" i="6"/>
  <c r="QJ97" i="6"/>
  <c r="QJ98" i="6"/>
  <c r="QJ99" i="6"/>
  <c r="QJ100" i="6"/>
  <c r="QJ101" i="6"/>
  <c r="QJ102" i="6"/>
  <c r="QJ103" i="6"/>
  <c r="QJ104" i="6"/>
  <c r="QJ105" i="6"/>
  <c r="QJ106" i="6"/>
  <c r="QJ107" i="6"/>
  <c r="QC135" i="6"/>
  <c r="QC136" i="6"/>
  <c r="QC137" i="6"/>
  <c r="QC138" i="6"/>
  <c r="QC144" i="6"/>
  <c r="QC145" i="6"/>
  <c r="QC146" i="6"/>
  <c r="QC147" i="6"/>
  <c r="QC148" i="6"/>
  <c r="QC134" i="6"/>
  <c r="QC118" i="6"/>
  <c r="QC119" i="6"/>
  <c r="QC120" i="6"/>
  <c r="QC121" i="6"/>
  <c r="QC122" i="6"/>
  <c r="QC123" i="6"/>
  <c r="QC124" i="6"/>
  <c r="QC125" i="6"/>
  <c r="QC126" i="6"/>
  <c r="QC127" i="6"/>
  <c r="QC128" i="6"/>
  <c r="QC129" i="6"/>
  <c r="QC130" i="6"/>
  <c r="QC131" i="6"/>
  <c r="QC117" i="6"/>
  <c r="QC114" i="6"/>
  <c r="QC87" i="6"/>
  <c r="QC88" i="6"/>
  <c r="QC89" i="6"/>
  <c r="QC90" i="6"/>
  <c r="QC91" i="6"/>
  <c r="QC92" i="6"/>
  <c r="QC93" i="6"/>
  <c r="QC94" i="6"/>
  <c r="QC95" i="6"/>
  <c r="QC96" i="6"/>
  <c r="QC97" i="6"/>
  <c r="QC98" i="6"/>
  <c r="QC99" i="6"/>
  <c r="QC100" i="6"/>
  <c r="QC101" i="6"/>
  <c r="QC102" i="6"/>
  <c r="QC103" i="6"/>
  <c r="QC104" i="6"/>
  <c r="QC105" i="6"/>
  <c r="QC106" i="6"/>
  <c r="QC107" i="6"/>
  <c r="PV135" i="6"/>
  <c r="PV136" i="6"/>
  <c r="PV137" i="6"/>
  <c r="PV143" i="6"/>
  <c r="PV144" i="6"/>
  <c r="PV145" i="6"/>
  <c r="PV146" i="6"/>
  <c r="PV147" i="6"/>
  <c r="PV148" i="6"/>
  <c r="PV134" i="6"/>
  <c r="PV118" i="6"/>
  <c r="PV119" i="6"/>
  <c r="PV120" i="6"/>
  <c r="PV121" i="6"/>
  <c r="PV122" i="6"/>
  <c r="PV123" i="6"/>
  <c r="PV124" i="6"/>
  <c r="PV125" i="6"/>
  <c r="PV126" i="6"/>
  <c r="PV127" i="6"/>
  <c r="PV128" i="6"/>
  <c r="PV129" i="6"/>
  <c r="PV130" i="6"/>
  <c r="PV131" i="6"/>
  <c r="PV117" i="6"/>
  <c r="PV114" i="6"/>
  <c r="PV93" i="6"/>
  <c r="PV94" i="6"/>
  <c r="PV95" i="6"/>
  <c r="PV96" i="6"/>
  <c r="PV97" i="6"/>
  <c r="PV98" i="6"/>
  <c r="PV99" i="6"/>
  <c r="PV100" i="6"/>
  <c r="PV101" i="6"/>
  <c r="PV102" i="6"/>
  <c r="PV103" i="6"/>
  <c r="PV104" i="6"/>
  <c r="PV105" i="6"/>
  <c r="PV106" i="6"/>
  <c r="PV107" i="6"/>
  <c r="PO135" i="6"/>
  <c r="PO136" i="6"/>
  <c r="PO142" i="6"/>
  <c r="PO143" i="6"/>
  <c r="PO144" i="6"/>
  <c r="PO145" i="6"/>
  <c r="PO146" i="6"/>
  <c r="PO147" i="6"/>
  <c r="PO148" i="6"/>
  <c r="PO134" i="6"/>
  <c r="PO118" i="6"/>
  <c r="PO119" i="6"/>
  <c r="PO120" i="6"/>
  <c r="PO121" i="6"/>
  <c r="PO122" i="6"/>
  <c r="PO123" i="6"/>
  <c r="PO124" i="6"/>
  <c r="PO125" i="6"/>
  <c r="PO126" i="6"/>
  <c r="PO127" i="6"/>
  <c r="PO128" i="6"/>
  <c r="PO129" i="6"/>
  <c r="PO130" i="6"/>
  <c r="PO131" i="6"/>
  <c r="PO117" i="6"/>
  <c r="PO114" i="6"/>
  <c r="PO92" i="6"/>
  <c r="PO93" i="6"/>
  <c r="PO94" i="6"/>
  <c r="PO95" i="6"/>
  <c r="PO96" i="6"/>
  <c r="PO97" i="6"/>
  <c r="PO98" i="6"/>
  <c r="PO99" i="6"/>
  <c r="PO100" i="6"/>
  <c r="PO101" i="6"/>
  <c r="PO102" i="6"/>
  <c r="PO103" i="6"/>
  <c r="PO104" i="6"/>
  <c r="PO105" i="6"/>
  <c r="PO106" i="6"/>
  <c r="PO107" i="6"/>
  <c r="PH135" i="6"/>
  <c r="PH136" i="6"/>
  <c r="PH142" i="6"/>
  <c r="PH143" i="6"/>
  <c r="PH144" i="6"/>
  <c r="PH145" i="6"/>
  <c r="PH146" i="6"/>
  <c r="PH147" i="6"/>
  <c r="PH148" i="6"/>
  <c r="PH134" i="6"/>
  <c r="PH118" i="6"/>
  <c r="PH119" i="6"/>
  <c r="PH120" i="6"/>
  <c r="PH121" i="6"/>
  <c r="PH122" i="6"/>
  <c r="PH123" i="6"/>
  <c r="PH124" i="6"/>
  <c r="PH125" i="6"/>
  <c r="PH126" i="6"/>
  <c r="PH127" i="6"/>
  <c r="PH128" i="6"/>
  <c r="PH129" i="6"/>
  <c r="PH130" i="6"/>
  <c r="PH131" i="6"/>
  <c r="PH117" i="6"/>
  <c r="PH114" i="6"/>
  <c r="PH93" i="6"/>
  <c r="PH94" i="6"/>
  <c r="PH95" i="6"/>
  <c r="PH96" i="6"/>
  <c r="PH97" i="6"/>
  <c r="PH98" i="6"/>
  <c r="PH99" i="6"/>
  <c r="PH100" i="6"/>
  <c r="PH101" i="6"/>
  <c r="PH102" i="6"/>
  <c r="PH103" i="6"/>
  <c r="PH104" i="6"/>
  <c r="PH105" i="6"/>
  <c r="PH106" i="6"/>
  <c r="PH107" i="6"/>
  <c r="PA135" i="6"/>
  <c r="PA141" i="6"/>
  <c r="PA142" i="6"/>
  <c r="PA143" i="6"/>
  <c r="PA144" i="6"/>
  <c r="PA145" i="6"/>
  <c r="PA146" i="6"/>
  <c r="PA147" i="6"/>
  <c r="PA148" i="6"/>
  <c r="PA134" i="6"/>
  <c r="PA118" i="6"/>
  <c r="PA119" i="6"/>
  <c r="PA120" i="6"/>
  <c r="PA121" i="6"/>
  <c r="PA122" i="6"/>
  <c r="PA123" i="6"/>
  <c r="PA124" i="6"/>
  <c r="PA125" i="6"/>
  <c r="PA126" i="6"/>
  <c r="PA127" i="6"/>
  <c r="PA128" i="6"/>
  <c r="PA129" i="6"/>
  <c r="PA130" i="6"/>
  <c r="PA131" i="6"/>
  <c r="PA117" i="6"/>
  <c r="PA114" i="6"/>
  <c r="PA95" i="6"/>
  <c r="PA96" i="6"/>
  <c r="PA97" i="6"/>
  <c r="PA98" i="6"/>
  <c r="PA99" i="6"/>
  <c r="PA100" i="6"/>
  <c r="PA101" i="6"/>
  <c r="PA102" i="6"/>
  <c r="PA103" i="6"/>
  <c r="PA104" i="6"/>
  <c r="PA105" i="6"/>
  <c r="PA106" i="6"/>
  <c r="PA107" i="6"/>
  <c r="OT135" i="6"/>
  <c r="OT141" i="6"/>
  <c r="OT142" i="6"/>
  <c r="OT143" i="6"/>
  <c r="OT144" i="6"/>
  <c r="OT145" i="6"/>
  <c r="OT146" i="6"/>
  <c r="OT147" i="6"/>
  <c r="OT148" i="6"/>
  <c r="OT134" i="6"/>
  <c r="OT118" i="6"/>
  <c r="OT119" i="6"/>
  <c r="OT120" i="6"/>
  <c r="OT121" i="6"/>
  <c r="OT122" i="6"/>
  <c r="OT123" i="6"/>
  <c r="OT124" i="6"/>
  <c r="OT125" i="6"/>
  <c r="OT126" i="6"/>
  <c r="OT127" i="6"/>
  <c r="OT128" i="6"/>
  <c r="OT129" i="6"/>
  <c r="OT130" i="6"/>
  <c r="OT131" i="6"/>
  <c r="OT117" i="6"/>
  <c r="OT114" i="6"/>
  <c r="OT89" i="6"/>
  <c r="OT90" i="6"/>
  <c r="OT91" i="6"/>
  <c r="OT92" i="6"/>
  <c r="OT93" i="6"/>
  <c r="OT94" i="6"/>
  <c r="OT95" i="6"/>
  <c r="OT96" i="6"/>
  <c r="OT97" i="6"/>
  <c r="OT98" i="6"/>
  <c r="OT99" i="6"/>
  <c r="OT100" i="6"/>
  <c r="OT101" i="6"/>
  <c r="OT102" i="6"/>
  <c r="OT103" i="6"/>
  <c r="OT104" i="6"/>
  <c r="OT105" i="6"/>
  <c r="OT106" i="6"/>
  <c r="OT107" i="6"/>
  <c r="OM135" i="6"/>
  <c r="OM136" i="6"/>
  <c r="OM137" i="6"/>
  <c r="OM138" i="6"/>
  <c r="OM144" i="6"/>
  <c r="OM145" i="6"/>
  <c r="OM146" i="6"/>
  <c r="OM147" i="6"/>
  <c r="OM148" i="6"/>
  <c r="OM134" i="6"/>
  <c r="OM118" i="6"/>
  <c r="OM119" i="6"/>
  <c r="OM120" i="6"/>
  <c r="OM121" i="6"/>
  <c r="OM122" i="6"/>
  <c r="OM123" i="6"/>
  <c r="OM124" i="6"/>
  <c r="OM125" i="6"/>
  <c r="OM126" i="6"/>
  <c r="OM127" i="6"/>
  <c r="OM128" i="6"/>
  <c r="OM129" i="6"/>
  <c r="OM130" i="6"/>
  <c r="OM131" i="6"/>
  <c r="OM117" i="6"/>
  <c r="OM114" i="6"/>
  <c r="OM90" i="6"/>
  <c r="OM91" i="6"/>
  <c r="OM92" i="6"/>
  <c r="OM93" i="6"/>
  <c r="OM94" i="6"/>
  <c r="OM95" i="6"/>
  <c r="OM96" i="6"/>
  <c r="OM97" i="6"/>
  <c r="OM98" i="6"/>
  <c r="OM99" i="6"/>
  <c r="OM100" i="6"/>
  <c r="OM101" i="6"/>
  <c r="OM102" i="6"/>
  <c r="OM103" i="6"/>
  <c r="OM104" i="6"/>
  <c r="OM105" i="6"/>
  <c r="OM106" i="6"/>
  <c r="OM107" i="6"/>
  <c r="OF135" i="6"/>
  <c r="OF136" i="6"/>
  <c r="OF137" i="6"/>
  <c r="OF143" i="6"/>
  <c r="OF144" i="6"/>
  <c r="OF145" i="6"/>
  <c r="OF146" i="6"/>
  <c r="OF147" i="6"/>
  <c r="OF148" i="6"/>
  <c r="OF134" i="6"/>
  <c r="OF118" i="6"/>
  <c r="OF119" i="6"/>
  <c r="OF120" i="6"/>
  <c r="OF121" i="6"/>
  <c r="OF122" i="6"/>
  <c r="OF123" i="6"/>
  <c r="OF124" i="6"/>
  <c r="OF125" i="6"/>
  <c r="OF126" i="6"/>
  <c r="OF127" i="6"/>
  <c r="OF128" i="6"/>
  <c r="OF129" i="6"/>
  <c r="OF130" i="6"/>
  <c r="OF131" i="6"/>
  <c r="OF117" i="6"/>
  <c r="OF114" i="6"/>
  <c r="OF90" i="6"/>
  <c r="OF91" i="6"/>
  <c r="OF92" i="6"/>
  <c r="OF93" i="6"/>
  <c r="OF94" i="6"/>
  <c r="OF95" i="6"/>
  <c r="OF96" i="6"/>
  <c r="OF97" i="6"/>
  <c r="OF98" i="6"/>
  <c r="OF99" i="6"/>
  <c r="OF100" i="6"/>
  <c r="OF101" i="6"/>
  <c r="OF102" i="6"/>
  <c r="OF103" i="6"/>
  <c r="OF104" i="6"/>
  <c r="OF105" i="6"/>
  <c r="OF106" i="6"/>
  <c r="OF107" i="6"/>
  <c r="NY135" i="6"/>
  <c r="NY141" i="6"/>
  <c r="NY142" i="6"/>
  <c r="NY143" i="6"/>
  <c r="NY144" i="6"/>
  <c r="NY145" i="6"/>
  <c r="NY146" i="6"/>
  <c r="NY147" i="6"/>
  <c r="NY148" i="6"/>
  <c r="NY134" i="6"/>
  <c r="NY118" i="6"/>
  <c r="NY119" i="6"/>
  <c r="NY120" i="6"/>
  <c r="NY121" i="6"/>
  <c r="NY122" i="6"/>
  <c r="NY123" i="6"/>
  <c r="NY124" i="6"/>
  <c r="NY125" i="6"/>
  <c r="NY126" i="6"/>
  <c r="NY127" i="6"/>
  <c r="NY128" i="6"/>
  <c r="NY129" i="6"/>
  <c r="NY130" i="6"/>
  <c r="NY131" i="6"/>
  <c r="NY117" i="6"/>
  <c r="NY114" i="6"/>
  <c r="NY87" i="6"/>
  <c r="NY88" i="6"/>
  <c r="NY89" i="6"/>
  <c r="NY90" i="6"/>
  <c r="NY91" i="6"/>
  <c r="NY92" i="6"/>
  <c r="NY93" i="6"/>
  <c r="NY94" i="6"/>
  <c r="NY95" i="6"/>
  <c r="NY96" i="6"/>
  <c r="NY97" i="6"/>
  <c r="NY98" i="6"/>
  <c r="NY99" i="6"/>
  <c r="NY100" i="6"/>
  <c r="NY101" i="6"/>
  <c r="NY102" i="6"/>
  <c r="NY103" i="6"/>
  <c r="NY104" i="6"/>
  <c r="NY105" i="6"/>
  <c r="NY106" i="6"/>
  <c r="NY107" i="6"/>
  <c r="NR135" i="6"/>
  <c r="NR136" i="6"/>
  <c r="NR142" i="6"/>
  <c r="NR143" i="6"/>
  <c r="NR144" i="6"/>
  <c r="NR145" i="6"/>
  <c r="NR146" i="6"/>
  <c r="NR147" i="6"/>
  <c r="NR148" i="6"/>
  <c r="NR134" i="6"/>
  <c r="NR118" i="6"/>
  <c r="NR119" i="6"/>
  <c r="NR120" i="6"/>
  <c r="NR121" i="6"/>
  <c r="NR122" i="6"/>
  <c r="NR123" i="6"/>
  <c r="NR124" i="6"/>
  <c r="NR125" i="6"/>
  <c r="NR126" i="6"/>
  <c r="NR127" i="6"/>
  <c r="NR128" i="6"/>
  <c r="NR129" i="6"/>
  <c r="NR130" i="6"/>
  <c r="NR131" i="6"/>
  <c r="NR117" i="6"/>
  <c r="NR114" i="6"/>
  <c r="NR89" i="6"/>
  <c r="NR90" i="6"/>
  <c r="NR91" i="6"/>
  <c r="NR92" i="6"/>
  <c r="NR93" i="6"/>
  <c r="NR94" i="6"/>
  <c r="NR95" i="6"/>
  <c r="NR96" i="6"/>
  <c r="NR97" i="6"/>
  <c r="NR98" i="6"/>
  <c r="NR99" i="6"/>
  <c r="NR100" i="6"/>
  <c r="NR101" i="6"/>
  <c r="NR102" i="6"/>
  <c r="NR103" i="6"/>
  <c r="NR104" i="6"/>
  <c r="NR105" i="6"/>
  <c r="NR106" i="6"/>
  <c r="NR107" i="6"/>
  <c r="NK135" i="6"/>
  <c r="NK136" i="6"/>
  <c r="NK137" i="6"/>
  <c r="NK143" i="6"/>
  <c r="NK144" i="6"/>
  <c r="NK145" i="6"/>
  <c r="NK146" i="6"/>
  <c r="NK147" i="6"/>
  <c r="NK148" i="6"/>
  <c r="NK134" i="6"/>
  <c r="NK118" i="6"/>
  <c r="NK119" i="6"/>
  <c r="NK120" i="6"/>
  <c r="NK121" i="6"/>
  <c r="NK122" i="6"/>
  <c r="NK123" i="6"/>
  <c r="NK124" i="6"/>
  <c r="NK125" i="6"/>
  <c r="NK126" i="6"/>
  <c r="NK127" i="6"/>
  <c r="NK128" i="6"/>
  <c r="NK129" i="6"/>
  <c r="NK130" i="6"/>
  <c r="NK131" i="6"/>
  <c r="NK117" i="6"/>
  <c r="NK114" i="6"/>
  <c r="NK89" i="6"/>
  <c r="NK90" i="6"/>
  <c r="NK91" i="6"/>
  <c r="NK92" i="6"/>
  <c r="NK93" i="6"/>
  <c r="NK94" i="6"/>
  <c r="NK95" i="6"/>
  <c r="NK96" i="6"/>
  <c r="NK97" i="6"/>
  <c r="NK98" i="6"/>
  <c r="NK99" i="6"/>
  <c r="NK100" i="6"/>
  <c r="NK101" i="6"/>
  <c r="NK102" i="6"/>
  <c r="NK103" i="6"/>
  <c r="NK104" i="6"/>
  <c r="NK105" i="6"/>
  <c r="NK106" i="6"/>
  <c r="NK107" i="6"/>
  <c r="ND135" i="6"/>
  <c r="ND136" i="6"/>
  <c r="ND142" i="6"/>
  <c r="ND143" i="6"/>
  <c r="ND144" i="6"/>
  <c r="ND145" i="6"/>
  <c r="ND146" i="6"/>
  <c r="ND147" i="6"/>
  <c r="ND148" i="6"/>
  <c r="ND134" i="6"/>
  <c r="ND118" i="6"/>
  <c r="ND119" i="6"/>
  <c r="ND120" i="6"/>
  <c r="ND121" i="6"/>
  <c r="ND122" i="6"/>
  <c r="ND123" i="6"/>
  <c r="ND124" i="6"/>
  <c r="ND125" i="6"/>
  <c r="ND126" i="6"/>
  <c r="ND127" i="6"/>
  <c r="ND128" i="6"/>
  <c r="ND129" i="6"/>
  <c r="ND130" i="6"/>
  <c r="ND131" i="6"/>
  <c r="ND117" i="6"/>
  <c r="ND114" i="6"/>
  <c r="ND91" i="6"/>
  <c r="ND92" i="6"/>
  <c r="ND93" i="6"/>
  <c r="ND94" i="6"/>
  <c r="ND95" i="6"/>
  <c r="ND96" i="6"/>
  <c r="ND97" i="6"/>
  <c r="ND98" i="6"/>
  <c r="ND99" i="6"/>
  <c r="ND100" i="6"/>
  <c r="ND101" i="6"/>
  <c r="ND102" i="6"/>
  <c r="ND103" i="6"/>
  <c r="ND104" i="6"/>
  <c r="ND105" i="6"/>
  <c r="ND106" i="6"/>
  <c r="ND107" i="6"/>
  <c r="MW135" i="6"/>
  <c r="MW136" i="6"/>
  <c r="MW141" i="6"/>
  <c r="MW142" i="6"/>
  <c r="MW143" i="6"/>
  <c r="MW144" i="6"/>
  <c r="MW145" i="6"/>
  <c r="MW146" i="6"/>
  <c r="MW147" i="6"/>
  <c r="MW148" i="6"/>
  <c r="MW134" i="6"/>
  <c r="MW118" i="6"/>
  <c r="MW119" i="6"/>
  <c r="MW120" i="6"/>
  <c r="MW121" i="6"/>
  <c r="MW122" i="6"/>
  <c r="MW123" i="6"/>
  <c r="MW124" i="6"/>
  <c r="MW125" i="6"/>
  <c r="MW126" i="6"/>
  <c r="MW127" i="6"/>
  <c r="MW128" i="6"/>
  <c r="MW129" i="6"/>
  <c r="MW130" i="6"/>
  <c r="MW131" i="6"/>
  <c r="MW117" i="6"/>
  <c r="MW114" i="6"/>
  <c r="MW100" i="6"/>
  <c r="MW101" i="6"/>
  <c r="MW102" i="6"/>
  <c r="MW103" i="6"/>
  <c r="MW104" i="6"/>
  <c r="MW105" i="6"/>
  <c r="MW106" i="6"/>
  <c r="MW107" i="6"/>
  <c r="MP135" i="6"/>
  <c r="MP136" i="6"/>
  <c r="MP137" i="6"/>
  <c r="MP143" i="6"/>
  <c r="MP144" i="6"/>
  <c r="MP145" i="6"/>
  <c r="MP146" i="6"/>
  <c r="MP147" i="6"/>
  <c r="MP148" i="6"/>
  <c r="MP134" i="6"/>
  <c r="MP118" i="6"/>
  <c r="MP119" i="6"/>
  <c r="MP120" i="6"/>
  <c r="MP121" i="6"/>
  <c r="MP122" i="6"/>
  <c r="MP123" i="6"/>
  <c r="MP124" i="6"/>
  <c r="MP125" i="6"/>
  <c r="MP126" i="6"/>
  <c r="MP127" i="6"/>
  <c r="MP128" i="6"/>
  <c r="MP129" i="6"/>
  <c r="MP130" i="6"/>
  <c r="MP131" i="6"/>
  <c r="MP117" i="6"/>
  <c r="MP114" i="6"/>
  <c r="MP99" i="6"/>
  <c r="MP100" i="6"/>
  <c r="MP101" i="6"/>
  <c r="MP102" i="6"/>
  <c r="MP103" i="6"/>
  <c r="MP104" i="6"/>
  <c r="MP105" i="6"/>
  <c r="MP106" i="6"/>
  <c r="MP107" i="6"/>
  <c r="MI135" i="6"/>
  <c r="MI136" i="6"/>
  <c r="MI137" i="6"/>
  <c r="MI143" i="6"/>
  <c r="MI144" i="6"/>
  <c r="MI145" i="6"/>
  <c r="MI146" i="6"/>
  <c r="MI147" i="6"/>
  <c r="MI148" i="6"/>
  <c r="MI134" i="6"/>
  <c r="MI118" i="6"/>
  <c r="MI119" i="6"/>
  <c r="MI120" i="6"/>
  <c r="MI121" i="6"/>
  <c r="MI122" i="6"/>
  <c r="MI123" i="6"/>
  <c r="MI124" i="6"/>
  <c r="MI125" i="6"/>
  <c r="MI126" i="6"/>
  <c r="MI127" i="6"/>
  <c r="MI128" i="6"/>
  <c r="MI129" i="6"/>
  <c r="MI130" i="6"/>
  <c r="MI131" i="6"/>
  <c r="MI117" i="6"/>
  <c r="MI114" i="6"/>
  <c r="MI91" i="6"/>
  <c r="MI92" i="6"/>
  <c r="MI93" i="6"/>
  <c r="MI94" i="6"/>
  <c r="MI95" i="6"/>
  <c r="MI96" i="6"/>
  <c r="MI97" i="6"/>
  <c r="MI98" i="6"/>
  <c r="MI99" i="6"/>
  <c r="MI100" i="6"/>
  <c r="MI101" i="6"/>
  <c r="MI102" i="6"/>
  <c r="MI103" i="6"/>
  <c r="MI104" i="6"/>
  <c r="MI105" i="6"/>
  <c r="MI106" i="6"/>
  <c r="MI107" i="6"/>
  <c r="MB135" i="6" l="1"/>
  <c r="MB136" i="6"/>
  <c r="MB137" i="6"/>
  <c r="MB142" i="6"/>
  <c r="MB143" i="6"/>
  <c r="MB144" i="6"/>
  <c r="MB145" i="6"/>
  <c r="MB146" i="6"/>
  <c r="MB147" i="6"/>
  <c r="MB148" i="6"/>
  <c r="MB134" i="6"/>
  <c r="MB118" i="6"/>
  <c r="MB119" i="6"/>
  <c r="MB120" i="6"/>
  <c r="MB121" i="6"/>
  <c r="MB122" i="6"/>
  <c r="MB123" i="6"/>
  <c r="MB124" i="6"/>
  <c r="MB125" i="6"/>
  <c r="MB126" i="6"/>
  <c r="MB127" i="6"/>
  <c r="MB128" i="6"/>
  <c r="MB129" i="6"/>
  <c r="MB130" i="6"/>
  <c r="MB131" i="6"/>
  <c r="MB117" i="6"/>
  <c r="MB114" i="6"/>
  <c r="MB91" i="6"/>
  <c r="MB92" i="6"/>
  <c r="MB93" i="6"/>
  <c r="MB94" i="6"/>
  <c r="MB95" i="6"/>
  <c r="MB96" i="6"/>
  <c r="MB97" i="6"/>
  <c r="MB98" i="6"/>
  <c r="MB99" i="6"/>
  <c r="MB100" i="6"/>
  <c r="MB101" i="6"/>
  <c r="MB102" i="6"/>
  <c r="MB103" i="6"/>
  <c r="MB104" i="6"/>
  <c r="MB105" i="6"/>
  <c r="MB106" i="6"/>
  <c r="MB107" i="6"/>
  <c r="LU135" i="6"/>
  <c r="LU140" i="6"/>
  <c r="LU141" i="6"/>
  <c r="LU142" i="6"/>
  <c r="LU143" i="6"/>
  <c r="LU144" i="6"/>
  <c r="LU145" i="6"/>
  <c r="LU146" i="6"/>
  <c r="LU147" i="6"/>
  <c r="LU148" i="6"/>
  <c r="LU134" i="6"/>
  <c r="LU118" i="6"/>
  <c r="LU119" i="6"/>
  <c r="LU120" i="6"/>
  <c r="LU121" i="6"/>
  <c r="LU122" i="6"/>
  <c r="LU123" i="6"/>
  <c r="LU124" i="6"/>
  <c r="LU125" i="6"/>
  <c r="LU126" i="6"/>
  <c r="LU127" i="6"/>
  <c r="LU128" i="6"/>
  <c r="LU129" i="6"/>
  <c r="LU130" i="6"/>
  <c r="LU131" i="6"/>
  <c r="LU117" i="6"/>
  <c r="LU114" i="6"/>
  <c r="LU90" i="6"/>
  <c r="LU91" i="6"/>
  <c r="LU92" i="6"/>
  <c r="LU93" i="6"/>
  <c r="LU94" i="6"/>
  <c r="LU95" i="6"/>
  <c r="LU96" i="6"/>
  <c r="LU97" i="6"/>
  <c r="LU98" i="6"/>
  <c r="LU99" i="6"/>
  <c r="LU100" i="6"/>
  <c r="LU101" i="6"/>
  <c r="LU102" i="6"/>
  <c r="LU103" i="6"/>
  <c r="LU104" i="6"/>
  <c r="LU105" i="6"/>
  <c r="LU106" i="6"/>
  <c r="LU107" i="6"/>
  <c r="LN135" i="6"/>
  <c r="LN136" i="6"/>
  <c r="LN141" i="6"/>
  <c r="LN142" i="6"/>
  <c r="LN143" i="6"/>
  <c r="LN144" i="6"/>
  <c r="LN145" i="6"/>
  <c r="LN146" i="6"/>
  <c r="LN147" i="6"/>
  <c r="LN148" i="6"/>
  <c r="LN134" i="6"/>
  <c r="LN118" i="6"/>
  <c r="LN119" i="6"/>
  <c r="LN120" i="6"/>
  <c r="LN121" i="6"/>
  <c r="LN122" i="6"/>
  <c r="LN123" i="6"/>
  <c r="LN124" i="6"/>
  <c r="LN125" i="6"/>
  <c r="LN126" i="6"/>
  <c r="LN127" i="6"/>
  <c r="LN128" i="6"/>
  <c r="LN129" i="6"/>
  <c r="LN130" i="6"/>
  <c r="LN131" i="6"/>
  <c r="LN117" i="6"/>
  <c r="LN114" i="6"/>
  <c r="LN89" i="6"/>
  <c r="LN90" i="6"/>
  <c r="LN91" i="6"/>
  <c r="LN92" i="6"/>
  <c r="LN93" i="6"/>
  <c r="LN94" i="6"/>
  <c r="LN95" i="6"/>
  <c r="LN96" i="6"/>
  <c r="LN97" i="6"/>
  <c r="LN98" i="6"/>
  <c r="LN99" i="6"/>
  <c r="LN100" i="6"/>
  <c r="LN101" i="6"/>
  <c r="LN102" i="6"/>
  <c r="LN103" i="6"/>
  <c r="LN104" i="6"/>
  <c r="LN105" i="6"/>
  <c r="LN106" i="6"/>
  <c r="LN107" i="6"/>
  <c r="LG135" i="6"/>
  <c r="LG136" i="6"/>
  <c r="LG142" i="6"/>
  <c r="LG143" i="6"/>
  <c r="LG144" i="6"/>
  <c r="LG145" i="6"/>
  <c r="LG146" i="6"/>
  <c r="LG147" i="6"/>
  <c r="LG148" i="6"/>
  <c r="LG134" i="6"/>
  <c r="LG118" i="6"/>
  <c r="LG119" i="6"/>
  <c r="LG120" i="6"/>
  <c r="LG121" i="6"/>
  <c r="LG122" i="6"/>
  <c r="LG123" i="6"/>
  <c r="LG124" i="6"/>
  <c r="LG125" i="6"/>
  <c r="LG126" i="6"/>
  <c r="LG127" i="6"/>
  <c r="LG128" i="6"/>
  <c r="LG129" i="6"/>
  <c r="LG130" i="6"/>
  <c r="LG131" i="6"/>
  <c r="LG117" i="6"/>
  <c r="LG114" i="6"/>
  <c r="LG89" i="6"/>
  <c r="LG90" i="6"/>
  <c r="LG91" i="6"/>
  <c r="LG92" i="6"/>
  <c r="LG93" i="6"/>
  <c r="LG94" i="6"/>
  <c r="LG95" i="6"/>
  <c r="LG96" i="6"/>
  <c r="LG97" i="6"/>
  <c r="LG98" i="6"/>
  <c r="LG99" i="6"/>
  <c r="LG100" i="6"/>
  <c r="LG101" i="6"/>
  <c r="LG102" i="6"/>
  <c r="LG103" i="6"/>
  <c r="LG104" i="6"/>
  <c r="LG105" i="6"/>
  <c r="LG106" i="6"/>
  <c r="LG107" i="6"/>
  <c r="KZ135" i="6"/>
  <c r="KZ136" i="6"/>
  <c r="KZ141" i="6"/>
  <c r="KZ142" i="6"/>
  <c r="KZ143" i="6"/>
  <c r="KZ144" i="6"/>
  <c r="KZ145" i="6"/>
  <c r="KZ146" i="6"/>
  <c r="KZ147" i="6"/>
  <c r="KZ148" i="6"/>
  <c r="KZ134" i="6"/>
  <c r="KZ118" i="6"/>
  <c r="KZ119" i="6"/>
  <c r="KZ120" i="6"/>
  <c r="KZ121" i="6"/>
  <c r="KZ122" i="6"/>
  <c r="KZ123" i="6"/>
  <c r="KZ124" i="6"/>
  <c r="KZ125" i="6"/>
  <c r="KZ126" i="6"/>
  <c r="KZ127" i="6"/>
  <c r="KZ128" i="6"/>
  <c r="KZ129" i="6"/>
  <c r="KZ130" i="6"/>
  <c r="KZ131" i="6"/>
  <c r="KZ117" i="6"/>
  <c r="KZ114" i="6"/>
  <c r="KZ87" i="6"/>
  <c r="KZ88" i="6"/>
  <c r="KZ89" i="6"/>
  <c r="KZ90" i="6"/>
  <c r="KZ91" i="6"/>
  <c r="KZ92" i="6"/>
  <c r="KZ93" i="6"/>
  <c r="KZ94" i="6"/>
  <c r="KZ95" i="6"/>
  <c r="KZ96" i="6"/>
  <c r="KZ97" i="6"/>
  <c r="KZ98" i="6"/>
  <c r="KZ99" i="6"/>
  <c r="KZ100" i="6"/>
  <c r="KZ101" i="6"/>
  <c r="KZ102" i="6"/>
  <c r="KZ103" i="6"/>
  <c r="KZ104" i="6"/>
  <c r="KZ105" i="6"/>
  <c r="KZ106" i="6"/>
  <c r="KZ107" i="6"/>
  <c r="KS135" i="6"/>
  <c r="KS136" i="6"/>
  <c r="KS141" i="6"/>
  <c r="KS142" i="6"/>
  <c r="KS143" i="6"/>
  <c r="KS144" i="6"/>
  <c r="KS145" i="6"/>
  <c r="KS146" i="6"/>
  <c r="KS147" i="6"/>
  <c r="KS148" i="6"/>
  <c r="KS134" i="6"/>
  <c r="KS118" i="6"/>
  <c r="KS119" i="6"/>
  <c r="KS120" i="6"/>
  <c r="KS121" i="6"/>
  <c r="KS122" i="6"/>
  <c r="KS123" i="6"/>
  <c r="KS124" i="6"/>
  <c r="KS125" i="6"/>
  <c r="KS126" i="6"/>
  <c r="KS127" i="6"/>
  <c r="KS128" i="6"/>
  <c r="KS129" i="6"/>
  <c r="KS130" i="6"/>
  <c r="KS131" i="6"/>
  <c r="KS117" i="6"/>
  <c r="KS114" i="6"/>
  <c r="KS97" i="6"/>
  <c r="KS98" i="6"/>
  <c r="KS99" i="6"/>
  <c r="KS100" i="6"/>
  <c r="KS101" i="6"/>
  <c r="KS102" i="6"/>
  <c r="KS103" i="6"/>
  <c r="KS104" i="6"/>
  <c r="KS105" i="6"/>
  <c r="KS106" i="6"/>
  <c r="KS107" i="6"/>
  <c r="KL135" i="6"/>
  <c r="KL136" i="6"/>
  <c r="KL137" i="6"/>
  <c r="KL138" i="6"/>
  <c r="KL143" i="6"/>
  <c r="KL144" i="6"/>
  <c r="KL145" i="6"/>
  <c r="KL146" i="6"/>
  <c r="KL147" i="6"/>
  <c r="KL148" i="6"/>
  <c r="KL134" i="6"/>
  <c r="KL118" i="6"/>
  <c r="KL119" i="6"/>
  <c r="KL120" i="6"/>
  <c r="KL121" i="6"/>
  <c r="KL122" i="6"/>
  <c r="KL123" i="6"/>
  <c r="KL124" i="6"/>
  <c r="KL125" i="6"/>
  <c r="KL126" i="6"/>
  <c r="KL127" i="6"/>
  <c r="KL128" i="6"/>
  <c r="KL129" i="6"/>
  <c r="KL130" i="6"/>
  <c r="KL131" i="6"/>
  <c r="KL117" i="6"/>
  <c r="KL111" i="6"/>
  <c r="KL114" i="6"/>
  <c r="KL93" i="6"/>
  <c r="KL94" i="6"/>
  <c r="KL95" i="6"/>
  <c r="KL96" i="6"/>
  <c r="KL97" i="6"/>
  <c r="KL98" i="6"/>
  <c r="KL99" i="6"/>
  <c r="KL100" i="6"/>
  <c r="KL101" i="6"/>
  <c r="KL102" i="6"/>
  <c r="KL103" i="6"/>
  <c r="KL104" i="6"/>
  <c r="KL105" i="6"/>
  <c r="KL106" i="6"/>
  <c r="KL107" i="6"/>
  <c r="KE135" i="6"/>
  <c r="KE136" i="6"/>
  <c r="KE137" i="6"/>
  <c r="KE142" i="6"/>
  <c r="KE143" i="6"/>
  <c r="KE144" i="6"/>
  <c r="KE145" i="6"/>
  <c r="KE146" i="6"/>
  <c r="KE147" i="6"/>
  <c r="KE148" i="6"/>
  <c r="KE134" i="6"/>
  <c r="KE118" i="6"/>
  <c r="KE119" i="6"/>
  <c r="KE120" i="6"/>
  <c r="KE121" i="6"/>
  <c r="KE122" i="6"/>
  <c r="KE123" i="6"/>
  <c r="KE124" i="6"/>
  <c r="KE125" i="6"/>
  <c r="KE126" i="6"/>
  <c r="KE127" i="6"/>
  <c r="KE128" i="6"/>
  <c r="KE129" i="6"/>
  <c r="KE130" i="6"/>
  <c r="KE131" i="6"/>
  <c r="KE117" i="6"/>
  <c r="KE114" i="6"/>
  <c r="KE89" i="6"/>
  <c r="KE90" i="6"/>
  <c r="KE91" i="6"/>
  <c r="KE92" i="6"/>
  <c r="KE93" i="6"/>
  <c r="KE94" i="6"/>
  <c r="KE95" i="6"/>
  <c r="KE96" i="6"/>
  <c r="KE97" i="6"/>
  <c r="KE98" i="6"/>
  <c r="KE99" i="6"/>
  <c r="KE100" i="6"/>
  <c r="KE101" i="6"/>
  <c r="KE102" i="6"/>
  <c r="KE103" i="6"/>
  <c r="KE104" i="6"/>
  <c r="KE105" i="6"/>
  <c r="KE106" i="6"/>
  <c r="KE107" i="6"/>
  <c r="JX135" i="6"/>
  <c r="JX136" i="6"/>
  <c r="JX137" i="6"/>
  <c r="JX142" i="6"/>
  <c r="JX143" i="6"/>
  <c r="JX144" i="6"/>
  <c r="JX145" i="6"/>
  <c r="JX146" i="6"/>
  <c r="JX147" i="6"/>
  <c r="JX148" i="6"/>
  <c r="JX134" i="6"/>
  <c r="JX118" i="6"/>
  <c r="JX119" i="6"/>
  <c r="JX120" i="6"/>
  <c r="JX121" i="6"/>
  <c r="JX122" i="6"/>
  <c r="JX123" i="6"/>
  <c r="JX124" i="6"/>
  <c r="JX125" i="6"/>
  <c r="JX126" i="6"/>
  <c r="JX127" i="6"/>
  <c r="JX128" i="6"/>
  <c r="JX129" i="6"/>
  <c r="JX130" i="6"/>
  <c r="JX131" i="6"/>
  <c r="JX117" i="6"/>
  <c r="JX114" i="6"/>
  <c r="JX89" i="6"/>
  <c r="JX90" i="6"/>
  <c r="JX91" i="6"/>
  <c r="JX92" i="6"/>
  <c r="JX93" i="6"/>
  <c r="JX94" i="6"/>
  <c r="JX95" i="6"/>
  <c r="JX96" i="6"/>
  <c r="JX97" i="6"/>
  <c r="JX98" i="6"/>
  <c r="JX99" i="6"/>
  <c r="JX100" i="6"/>
  <c r="JX101" i="6"/>
  <c r="JX102" i="6"/>
  <c r="JX103" i="6"/>
  <c r="JX104" i="6"/>
  <c r="JX105" i="6"/>
  <c r="JX106" i="6"/>
  <c r="JX107" i="6"/>
  <c r="JQ135" i="6"/>
  <c r="JQ136" i="6"/>
  <c r="JQ141" i="6"/>
  <c r="JQ142" i="6"/>
  <c r="JQ143" i="6"/>
  <c r="JQ144" i="6"/>
  <c r="JQ145" i="6"/>
  <c r="JQ146" i="6"/>
  <c r="JQ147" i="6"/>
  <c r="JQ148" i="6"/>
  <c r="JQ134" i="6"/>
  <c r="JQ118" i="6"/>
  <c r="JQ119" i="6"/>
  <c r="JQ120" i="6"/>
  <c r="JQ121" i="6"/>
  <c r="JQ122" i="6"/>
  <c r="JQ123" i="6"/>
  <c r="JQ124" i="6"/>
  <c r="JQ125" i="6"/>
  <c r="JQ126" i="6"/>
  <c r="JQ127" i="6"/>
  <c r="JQ128" i="6"/>
  <c r="JQ129" i="6"/>
  <c r="JQ130" i="6"/>
  <c r="JQ131" i="6"/>
  <c r="JQ117" i="6"/>
  <c r="JQ114" i="6"/>
  <c r="JQ89" i="6"/>
  <c r="JQ90" i="6"/>
  <c r="JQ91" i="6"/>
  <c r="JQ92" i="6"/>
  <c r="JQ93" i="6"/>
  <c r="JQ94" i="6"/>
  <c r="JQ95" i="6"/>
  <c r="JQ96" i="6"/>
  <c r="JQ97" i="6"/>
  <c r="JQ98" i="6"/>
  <c r="JQ99" i="6"/>
  <c r="JQ100" i="6"/>
  <c r="JQ101" i="6"/>
  <c r="JQ102" i="6"/>
  <c r="JQ103" i="6"/>
  <c r="JQ104" i="6"/>
  <c r="JQ105" i="6"/>
  <c r="JQ106" i="6"/>
  <c r="JQ107" i="6"/>
  <c r="JJ135" i="6"/>
  <c r="JJ140" i="6"/>
  <c r="JJ141" i="6"/>
  <c r="JJ142" i="6"/>
  <c r="JJ143" i="6"/>
  <c r="JJ144" i="6"/>
  <c r="JJ145" i="6"/>
  <c r="JJ146" i="6"/>
  <c r="JJ147" i="6"/>
  <c r="JJ148" i="6"/>
  <c r="JJ134" i="6"/>
  <c r="JJ118" i="6"/>
  <c r="JJ119" i="6"/>
  <c r="JJ120" i="6"/>
  <c r="JJ121" i="6"/>
  <c r="JJ122" i="6"/>
  <c r="JJ123" i="6"/>
  <c r="JJ124" i="6"/>
  <c r="JJ125" i="6"/>
  <c r="JJ126" i="6"/>
  <c r="JJ127" i="6"/>
  <c r="JJ128" i="6"/>
  <c r="JJ129" i="6"/>
  <c r="JJ130" i="6"/>
  <c r="JJ131" i="6"/>
  <c r="JJ117" i="6"/>
  <c r="JJ114" i="6"/>
  <c r="JJ95" i="6"/>
  <c r="JJ96" i="6"/>
  <c r="JJ97" i="6"/>
  <c r="JJ98" i="6"/>
  <c r="JJ99" i="6"/>
  <c r="JJ100" i="6"/>
  <c r="JJ101" i="6"/>
  <c r="JJ102" i="6"/>
  <c r="JJ103" i="6"/>
  <c r="JJ104" i="6"/>
  <c r="JJ105" i="6"/>
  <c r="JJ106" i="6"/>
  <c r="JJ107" i="6"/>
  <c r="JC135" i="6"/>
  <c r="JC136" i="6"/>
  <c r="JC141" i="6"/>
  <c r="JC142" i="6"/>
  <c r="JC143" i="6"/>
  <c r="JC144" i="6"/>
  <c r="JC145" i="6"/>
  <c r="JC146" i="6"/>
  <c r="JC147" i="6"/>
  <c r="JC148" i="6"/>
  <c r="JC134" i="6"/>
  <c r="JC118" i="6"/>
  <c r="JC119" i="6"/>
  <c r="JC120" i="6"/>
  <c r="JC121" i="6"/>
  <c r="JC122" i="6"/>
  <c r="JC123" i="6"/>
  <c r="JC124" i="6"/>
  <c r="JC125" i="6"/>
  <c r="JC126" i="6"/>
  <c r="JC127" i="6"/>
  <c r="JC128" i="6"/>
  <c r="JC129" i="6"/>
  <c r="JC130" i="6"/>
  <c r="JC131" i="6"/>
  <c r="JC117" i="6"/>
  <c r="JC114" i="6"/>
  <c r="JC89" i="6"/>
  <c r="JC90" i="6"/>
  <c r="JC91" i="6"/>
  <c r="JC92" i="6"/>
  <c r="JC93" i="6"/>
  <c r="JC94" i="6"/>
  <c r="JC95" i="6"/>
  <c r="JC96" i="6"/>
  <c r="JC97" i="6"/>
  <c r="JC98" i="6"/>
  <c r="JC99" i="6"/>
  <c r="JC100" i="6"/>
  <c r="JC101" i="6"/>
  <c r="JC102" i="6"/>
  <c r="JC103" i="6"/>
  <c r="JC104" i="6"/>
  <c r="JC105" i="6"/>
  <c r="JC106" i="6"/>
  <c r="JC107" i="6"/>
  <c r="IV135" i="6"/>
  <c r="IV136" i="6"/>
  <c r="IV137" i="6"/>
  <c r="IV143" i="6"/>
  <c r="IV144" i="6"/>
  <c r="IV145" i="6"/>
  <c r="IV146" i="6"/>
  <c r="IV147" i="6"/>
  <c r="IV148" i="6"/>
  <c r="IV134" i="6"/>
  <c r="IV118" i="6"/>
  <c r="IV119" i="6"/>
  <c r="IV120" i="6"/>
  <c r="IV121" i="6"/>
  <c r="IV122" i="6"/>
  <c r="IV123" i="6"/>
  <c r="IV124" i="6"/>
  <c r="IV125" i="6"/>
  <c r="IV126" i="6"/>
  <c r="IV127" i="6"/>
  <c r="IV128" i="6"/>
  <c r="IV129" i="6"/>
  <c r="IV130" i="6"/>
  <c r="IV131" i="6"/>
  <c r="IV117" i="6"/>
  <c r="IV114" i="6"/>
  <c r="IV89" i="6"/>
  <c r="IV90" i="6"/>
  <c r="IV91" i="6"/>
  <c r="IV92" i="6"/>
  <c r="IV93" i="6"/>
  <c r="IV94" i="6"/>
  <c r="IV95" i="6"/>
  <c r="IV96" i="6"/>
  <c r="IV97" i="6"/>
  <c r="IV98" i="6"/>
  <c r="IV99" i="6"/>
  <c r="IV100" i="6"/>
  <c r="IV101" i="6"/>
  <c r="IV102" i="6"/>
  <c r="IV103" i="6"/>
  <c r="IV104" i="6"/>
  <c r="IV105" i="6"/>
  <c r="IV106" i="6"/>
  <c r="IV107" i="6"/>
  <c r="IO135" i="6"/>
  <c r="IO136" i="6"/>
  <c r="IO142" i="6"/>
  <c r="IO143" i="6"/>
  <c r="IO144" i="6"/>
  <c r="IO145" i="6"/>
  <c r="IO146" i="6"/>
  <c r="IO147" i="6"/>
  <c r="IO148" i="6"/>
  <c r="IO134" i="6"/>
  <c r="IO118" i="6"/>
  <c r="IO119" i="6"/>
  <c r="IO120" i="6"/>
  <c r="IO121" i="6"/>
  <c r="IO122" i="6"/>
  <c r="IO123" i="6"/>
  <c r="IO124" i="6"/>
  <c r="IO125" i="6"/>
  <c r="IO126" i="6"/>
  <c r="IO127" i="6"/>
  <c r="IO128" i="6"/>
  <c r="IO129" i="6"/>
  <c r="IO130" i="6"/>
  <c r="IO131" i="6"/>
  <c r="IO117" i="6"/>
  <c r="IO114" i="6"/>
  <c r="IO89" i="6"/>
  <c r="IO90" i="6"/>
  <c r="IO91" i="6"/>
  <c r="IO92" i="6"/>
  <c r="IO93" i="6"/>
  <c r="IO94" i="6"/>
  <c r="IO95" i="6"/>
  <c r="IO96" i="6"/>
  <c r="IO97" i="6"/>
  <c r="IO98" i="6"/>
  <c r="IO99" i="6"/>
  <c r="IO100" i="6"/>
  <c r="IO101" i="6"/>
  <c r="IO102" i="6"/>
  <c r="IO103" i="6"/>
  <c r="IO104" i="6"/>
  <c r="IO105" i="6"/>
  <c r="IO106" i="6"/>
  <c r="IO107" i="6"/>
  <c r="IH135" i="6"/>
  <c r="IH136" i="6"/>
  <c r="IH142" i="6"/>
  <c r="IH143" i="6"/>
  <c r="IH144" i="6"/>
  <c r="IH145" i="6"/>
  <c r="IH146" i="6"/>
  <c r="IH147" i="6"/>
  <c r="IH148" i="6"/>
  <c r="IH134" i="6"/>
  <c r="IH118" i="6"/>
  <c r="IH119" i="6"/>
  <c r="IH120" i="6"/>
  <c r="IH121" i="6"/>
  <c r="IH122" i="6"/>
  <c r="IH123" i="6"/>
  <c r="IH124" i="6"/>
  <c r="IH125" i="6"/>
  <c r="IH126" i="6"/>
  <c r="IH127" i="6"/>
  <c r="IH128" i="6"/>
  <c r="IH129" i="6"/>
  <c r="IH130" i="6"/>
  <c r="IH131" i="6"/>
  <c r="IH117" i="6"/>
  <c r="IH114" i="6"/>
  <c r="IH89" i="6"/>
  <c r="IH90" i="6"/>
  <c r="IH91" i="6"/>
  <c r="IH92" i="6"/>
  <c r="IH93" i="6"/>
  <c r="IH94" i="6"/>
  <c r="IH95" i="6"/>
  <c r="IH96" i="6"/>
  <c r="IH97" i="6"/>
  <c r="IH98" i="6"/>
  <c r="IH99" i="6"/>
  <c r="IH100" i="6"/>
  <c r="IH101" i="6"/>
  <c r="IH102" i="6"/>
  <c r="IH103" i="6"/>
  <c r="IH104" i="6"/>
  <c r="IH105" i="6"/>
  <c r="IH106" i="6"/>
  <c r="IH107" i="6"/>
  <c r="IA135" i="6"/>
  <c r="IA136" i="6"/>
  <c r="IA142" i="6"/>
  <c r="IA143" i="6"/>
  <c r="IA144" i="6"/>
  <c r="IA145" i="6"/>
  <c r="IA146" i="6"/>
  <c r="IA147" i="6"/>
  <c r="IA148" i="6"/>
  <c r="IA134" i="6"/>
  <c r="IA118" i="6"/>
  <c r="IA119" i="6"/>
  <c r="IA120" i="6"/>
  <c r="IA121" i="6"/>
  <c r="IA122" i="6"/>
  <c r="IA123" i="6"/>
  <c r="IA124" i="6"/>
  <c r="IA125" i="6"/>
  <c r="IA126" i="6"/>
  <c r="IA127" i="6"/>
  <c r="IA128" i="6"/>
  <c r="IA129" i="6"/>
  <c r="IA130" i="6"/>
  <c r="IA131" i="6"/>
  <c r="IA117" i="6"/>
  <c r="IA114" i="6"/>
  <c r="IA89" i="6"/>
  <c r="IA90" i="6"/>
  <c r="IA91" i="6"/>
  <c r="IA92" i="6"/>
  <c r="IA93" i="6"/>
  <c r="IA94" i="6"/>
  <c r="IA95" i="6"/>
  <c r="IA96" i="6"/>
  <c r="IA97" i="6"/>
  <c r="IA98" i="6"/>
  <c r="IA99" i="6"/>
  <c r="IA100" i="6"/>
  <c r="IA101" i="6"/>
  <c r="IA102" i="6"/>
  <c r="IA103" i="6"/>
  <c r="IA104" i="6"/>
  <c r="IA105" i="6"/>
  <c r="IA106" i="6"/>
  <c r="IA107" i="6"/>
  <c r="HT135" i="6"/>
  <c r="HT136" i="6"/>
  <c r="HT142" i="6"/>
  <c r="HT143" i="6"/>
  <c r="HT144" i="6"/>
  <c r="HT145" i="6"/>
  <c r="HT146" i="6"/>
  <c r="HT147" i="6"/>
  <c r="HT148" i="6"/>
  <c r="HT134" i="6"/>
  <c r="HT118" i="6"/>
  <c r="HT119" i="6"/>
  <c r="HT120" i="6"/>
  <c r="HT121" i="6"/>
  <c r="HT122" i="6"/>
  <c r="HT123" i="6"/>
  <c r="HT124" i="6"/>
  <c r="HT125" i="6"/>
  <c r="HT126" i="6"/>
  <c r="HT127" i="6"/>
  <c r="HT128" i="6"/>
  <c r="HT129" i="6"/>
  <c r="HT130" i="6"/>
  <c r="HT131" i="6"/>
  <c r="HT117" i="6"/>
  <c r="HT114" i="6"/>
  <c r="HT89" i="6"/>
  <c r="HT90" i="6"/>
  <c r="HT91" i="6"/>
  <c r="HT92" i="6"/>
  <c r="HT93" i="6"/>
  <c r="HT94" i="6"/>
  <c r="HT95" i="6"/>
  <c r="HT96" i="6"/>
  <c r="HT97" i="6"/>
  <c r="HT98" i="6"/>
  <c r="HT99" i="6"/>
  <c r="HT100" i="6"/>
  <c r="HT101" i="6"/>
  <c r="HT102" i="6"/>
  <c r="HT103" i="6"/>
  <c r="HT104" i="6"/>
  <c r="HT105" i="6"/>
  <c r="HT106" i="6"/>
  <c r="HT107" i="6"/>
  <c r="HM135" i="6"/>
  <c r="HM136" i="6"/>
  <c r="HM137" i="6"/>
  <c r="HM142" i="6"/>
  <c r="HM143" i="6"/>
  <c r="HM144" i="6"/>
  <c r="HM145" i="6"/>
  <c r="HM146" i="6"/>
  <c r="HM147" i="6"/>
  <c r="HM148" i="6"/>
  <c r="HM134" i="6"/>
  <c r="HM118" i="6"/>
  <c r="HM119" i="6"/>
  <c r="HM120" i="6"/>
  <c r="HM121" i="6"/>
  <c r="HM122" i="6"/>
  <c r="HM123" i="6"/>
  <c r="HM124" i="6"/>
  <c r="HM125" i="6"/>
  <c r="HM126" i="6"/>
  <c r="HM127" i="6"/>
  <c r="HM128" i="6"/>
  <c r="HM129" i="6"/>
  <c r="HM130" i="6"/>
  <c r="HM131" i="6"/>
  <c r="HM117" i="6"/>
  <c r="HM114" i="6"/>
  <c r="HM89" i="6"/>
  <c r="HM90" i="6"/>
  <c r="HM91" i="6"/>
  <c r="HM92" i="6"/>
  <c r="HM93" i="6"/>
  <c r="HM94" i="6"/>
  <c r="HM95" i="6"/>
  <c r="HM96" i="6"/>
  <c r="HM97" i="6"/>
  <c r="HM98" i="6"/>
  <c r="HM99" i="6"/>
  <c r="HM100" i="6"/>
  <c r="HM101" i="6"/>
  <c r="HM102" i="6"/>
  <c r="HM103" i="6"/>
  <c r="HM104" i="6"/>
  <c r="HM105" i="6"/>
  <c r="HM106" i="6"/>
  <c r="HM107" i="6"/>
  <c r="HF135" i="6"/>
  <c r="HF136" i="6"/>
  <c r="HF137" i="6"/>
  <c r="HF142" i="6"/>
  <c r="HF143" i="6"/>
  <c r="HF144" i="6"/>
  <c r="HF145" i="6"/>
  <c r="HF146" i="6"/>
  <c r="HF147" i="6"/>
  <c r="HF148" i="6"/>
  <c r="HF134" i="6"/>
  <c r="HF118" i="6"/>
  <c r="HF119" i="6"/>
  <c r="HF120" i="6"/>
  <c r="HF121" i="6"/>
  <c r="HF122" i="6"/>
  <c r="HF123" i="6"/>
  <c r="HF124" i="6"/>
  <c r="HF125" i="6"/>
  <c r="HF126" i="6"/>
  <c r="HF127" i="6"/>
  <c r="HF128" i="6"/>
  <c r="HF129" i="6"/>
  <c r="HF130" i="6"/>
  <c r="HF131" i="6"/>
  <c r="HF117" i="6"/>
  <c r="HF114" i="6"/>
  <c r="HF89" i="6"/>
  <c r="HF90" i="6"/>
  <c r="HF91" i="6"/>
  <c r="HF92" i="6"/>
  <c r="HF93" i="6"/>
  <c r="HF94" i="6"/>
  <c r="HF95" i="6"/>
  <c r="HF96" i="6"/>
  <c r="HF97" i="6"/>
  <c r="HF98" i="6"/>
  <c r="HF99" i="6"/>
  <c r="HF100" i="6"/>
  <c r="HF101" i="6"/>
  <c r="HF102" i="6"/>
  <c r="HF103" i="6"/>
  <c r="HF104" i="6"/>
  <c r="HF105" i="6"/>
  <c r="HF106" i="6"/>
  <c r="HF107" i="6"/>
  <c r="GY135" i="6" l="1"/>
  <c r="GY136" i="6"/>
  <c r="GY137" i="6"/>
  <c r="GY143" i="6"/>
  <c r="GY144" i="6"/>
  <c r="GY145" i="6"/>
  <c r="GY146" i="6"/>
  <c r="GY147" i="6"/>
  <c r="GY148" i="6"/>
  <c r="GY134" i="6"/>
  <c r="GY118" i="6"/>
  <c r="GY119" i="6"/>
  <c r="GY120" i="6"/>
  <c r="GY121" i="6"/>
  <c r="GY122" i="6"/>
  <c r="GY123" i="6"/>
  <c r="GY124" i="6"/>
  <c r="GY125" i="6"/>
  <c r="GY126" i="6"/>
  <c r="GY127" i="6"/>
  <c r="GY128" i="6"/>
  <c r="GY129" i="6"/>
  <c r="GY130" i="6"/>
  <c r="GY131" i="6"/>
  <c r="GY117" i="6"/>
  <c r="GY114" i="6"/>
  <c r="GY89" i="6"/>
  <c r="GY90" i="6"/>
  <c r="GY91" i="6"/>
  <c r="GY92" i="6"/>
  <c r="GY93" i="6"/>
  <c r="GY94" i="6"/>
  <c r="GY95" i="6"/>
  <c r="GY96" i="6"/>
  <c r="GY97" i="6"/>
  <c r="GY98" i="6"/>
  <c r="GY99" i="6"/>
  <c r="GY100" i="6"/>
  <c r="GY101" i="6"/>
  <c r="GY102" i="6"/>
  <c r="GY103" i="6"/>
  <c r="GY104" i="6"/>
  <c r="GY105" i="6"/>
  <c r="GY106" i="6"/>
  <c r="GY107" i="6"/>
  <c r="GR135" i="6"/>
  <c r="GR136" i="6"/>
  <c r="GR137" i="6"/>
  <c r="GR138" i="6"/>
  <c r="GR144" i="6"/>
  <c r="GR145" i="6"/>
  <c r="GR146" i="6"/>
  <c r="GR147" i="6"/>
  <c r="GR148" i="6"/>
  <c r="GR134" i="6"/>
  <c r="GR118" i="6"/>
  <c r="GR119" i="6"/>
  <c r="GR120" i="6"/>
  <c r="GR121" i="6"/>
  <c r="GR122" i="6"/>
  <c r="GR123" i="6"/>
  <c r="GR124" i="6"/>
  <c r="GR125" i="6"/>
  <c r="GR126" i="6"/>
  <c r="GR127" i="6"/>
  <c r="GR128" i="6"/>
  <c r="GR129" i="6"/>
  <c r="GR130" i="6"/>
  <c r="GR131" i="6"/>
  <c r="GR117" i="6"/>
  <c r="GR114" i="6"/>
  <c r="GR89" i="6"/>
  <c r="GR90" i="6"/>
  <c r="GR91" i="6"/>
  <c r="GR92" i="6"/>
  <c r="GR93" i="6"/>
  <c r="GR94" i="6"/>
  <c r="GR95" i="6"/>
  <c r="GR96" i="6"/>
  <c r="GR97" i="6"/>
  <c r="GR98" i="6"/>
  <c r="GR99" i="6"/>
  <c r="GR100" i="6"/>
  <c r="GR101" i="6"/>
  <c r="GR102" i="6"/>
  <c r="GR103" i="6"/>
  <c r="GR104" i="6"/>
  <c r="GR105" i="6"/>
  <c r="GR106" i="6"/>
  <c r="GR107" i="6"/>
  <c r="GK135" i="6"/>
  <c r="GK136" i="6"/>
  <c r="GK142" i="6"/>
  <c r="GK143" i="6"/>
  <c r="GK144" i="6"/>
  <c r="GK145" i="6"/>
  <c r="GK146" i="6"/>
  <c r="GK147" i="6"/>
  <c r="GK148" i="6"/>
  <c r="GK134" i="6"/>
  <c r="GK118" i="6"/>
  <c r="GK119" i="6"/>
  <c r="GK120" i="6"/>
  <c r="GK121" i="6"/>
  <c r="GK122" i="6"/>
  <c r="GK123" i="6"/>
  <c r="GK124" i="6"/>
  <c r="GK125" i="6"/>
  <c r="GK126" i="6"/>
  <c r="GK127" i="6"/>
  <c r="GK128" i="6"/>
  <c r="GK129" i="6"/>
  <c r="GK130" i="6"/>
  <c r="GK131" i="6"/>
  <c r="GK117" i="6"/>
  <c r="GK114" i="6"/>
  <c r="GK89" i="6"/>
  <c r="GK90" i="6"/>
  <c r="GK91" i="6"/>
  <c r="GK92" i="6"/>
  <c r="GK93" i="6"/>
  <c r="GK94" i="6"/>
  <c r="GK95" i="6"/>
  <c r="GK96" i="6"/>
  <c r="GK97" i="6"/>
  <c r="GK98" i="6"/>
  <c r="GK99" i="6"/>
  <c r="GK100" i="6"/>
  <c r="GK101" i="6"/>
  <c r="GK102" i="6"/>
  <c r="GK103" i="6"/>
  <c r="GK104" i="6"/>
  <c r="GK105" i="6"/>
  <c r="GK106" i="6"/>
  <c r="GK107" i="6"/>
  <c r="GD135" i="6"/>
  <c r="GD136" i="6"/>
  <c r="GD142" i="6"/>
  <c r="GD143" i="6"/>
  <c r="GD144" i="6"/>
  <c r="GD145" i="6"/>
  <c r="GD146" i="6"/>
  <c r="GD147" i="6"/>
  <c r="GD148" i="6"/>
  <c r="GD134" i="6"/>
  <c r="GD118" i="6"/>
  <c r="GD119" i="6"/>
  <c r="GD120" i="6"/>
  <c r="GD121" i="6"/>
  <c r="GD122" i="6"/>
  <c r="GD123" i="6"/>
  <c r="GD124" i="6"/>
  <c r="GD125" i="6"/>
  <c r="GD126" i="6"/>
  <c r="GD127" i="6"/>
  <c r="GD128" i="6"/>
  <c r="GD129" i="6"/>
  <c r="GD130" i="6"/>
  <c r="GD131" i="6"/>
  <c r="GD117" i="6"/>
  <c r="GD112" i="6"/>
  <c r="GD113" i="6"/>
  <c r="GD114" i="6"/>
  <c r="GD93" i="6"/>
  <c r="GD94" i="6"/>
  <c r="GD95" i="6"/>
  <c r="GD96" i="6"/>
  <c r="GD97" i="6"/>
  <c r="GD98" i="6"/>
  <c r="GD99" i="6"/>
  <c r="GD100" i="6"/>
  <c r="GD101" i="6"/>
  <c r="GD102" i="6"/>
  <c r="GD103" i="6"/>
  <c r="GD104" i="6"/>
  <c r="GD105" i="6"/>
  <c r="GD106" i="6"/>
  <c r="GD107" i="6"/>
  <c r="FW135" i="6"/>
  <c r="FW136" i="6"/>
  <c r="FW141" i="6"/>
  <c r="FW142" i="6"/>
  <c r="FW143" i="6"/>
  <c r="FW144" i="6"/>
  <c r="FW145" i="6"/>
  <c r="FW146" i="6"/>
  <c r="FW147" i="6"/>
  <c r="FW148" i="6"/>
  <c r="FW134" i="6"/>
  <c r="FW118" i="6"/>
  <c r="FW119" i="6"/>
  <c r="FW120" i="6"/>
  <c r="FW121" i="6"/>
  <c r="FW122" i="6"/>
  <c r="FW123" i="6"/>
  <c r="FW124" i="6"/>
  <c r="FW125" i="6"/>
  <c r="FW126" i="6"/>
  <c r="FW127" i="6"/>
  <c r="FW128" i="6"/>
  <c r="FW129" i="6"/>
  <c r="FW130" i="6"/>
  <c r="FW131" i="6"/>
  <c r="FW117" i="6"/>
  <c r="FW89" i="6"/>
  <c r="FW90" i="6"/>
  <c r="FW91" i="6"/>
  <c r="FW92" i="6"/>
  <c r="FW93" i="6"/>
  <c r="FW94" i="6"/>
  <c r="FW95" i="6"/>
  <c r="FW96" i="6"/>
  <c r="FW97" i="6"/>
  <c r="FW98" i="6"/>
  <c r="FW99" i="6"/>
  <c r="FW100" i="6"/>
  <c r="FW101" i="6"/>
  <c r="FW102" i="6"/>
  <c r="FW103" i="6"/>
  <c r="FW104" i="6"/>
  <c r="FW105" i="6"/>
  <c r="FW106" i="6"/>
  <c r="FW107" i="6"/>
  <c r="FP135" i="6"/>
  <c r="FP136" i="6"/>
  <c r="FP142" i="6"/>
  <c r="FP143" i="6"/>
  <c r="FP144" i="6"/>
  <c r="FP145" i="6"/>
  <c r="FP146" i="6"/>
  <c r="FP147" i="6"/>
  <c r="FP148" i="6"/>
  <c r="FP134" i="6"/>
  <c r="FP118" i="6"/>
  <c r="FP119" i="6"/>
  <c r="FP120" i="6"/>
  <c r="FP121" i="6"/>
  <c r="FP122" i="6"/>
  <c r="FP123" i="6"/>
  <c r="FP124" i="6"/>
  <c r="FP125" i="6"/>
  <c r="FP126" i="6"/>
  <c r="FP127" i="6"/>
  <c r="FP128" i="6"/>
  <c r="FP129" i="6"/>
  <c r="FP130" i="6"/>
  <c r="FP131" i="6"/>
  <c r="FP117" i="6"/>
  <c r="FP114" i="6"/>
  <c r="FP89" i="6"/>
  <c r="FP90" i="6"/>
  <c r="FP91" i="6"/>
  <c r="FP92" i="6"/>
  <c r="FP93" i="6"/>
  <c r="FP94" i="6"/>
  <c r="FP95" i="6"/>
  <c r="FP96" i="6"/>
  <c r="FP97" i="6"/>
  <c r="FP98" i="6"/>
  <c r="FP99" i="6"/>
  <c r="FP100" i="6"/>
  <c r="FP101" i="6"/>
  <c r="FP102" i="6"/>
  <c r="FP103" i="6"/>
  <c r="FP104" i="6"/>
  <c r="FP105" i="6"/>
  <c r="FP106" i="6"/>
  <c r="FP107" i="6"/>
  <c r="FI135" i="6"/>
  <c r="FI136" i="6"/>
  <c r="FI137" i="6"/>
  <c r="FI138" i="6"/>
  <c r="FI144" i="6"/>
  <c r="FI145" i="6"/>
  <c r="FI146" i="6"/>
  <c r="FI147" i="6"/>
  <c r="FI148" i="6"/>
  <c r="FI134" i="6"/>
  <c r="FI118" i="6"/>
  <c r="FI119" i="6"/>
  <c r="FI120" i="6"/>
  <c r="FI121" i="6"/>
  <c r="FI122" i="6"/>
  <c r="FI123" i="6"/>
  <c r="FI124" i="6"/>
  <c r="FI125" i="6"/>
  <c r="FI126" i="6"/>
  <c r="FI127" i="6"/>
  <c r="FI128" i="6"/>
  <c r="FI129" i="6"/>
  <c r="FI130" i="6"/>
  <c r="FI131" i="6"/>
  <c r="FI117" i="6"/>
  <c r="FI114" i="6"/>
  <c r="FI89" i="6"/>
  <c r="FI90" i="6"/>
  <c r="FI91" i="6"/>
  <c r="FI92" i="6"/>
  <c r="FI93" i="6"/>
  <c r="FI94" i="6"/>
  <c r="FI95" i="6"/>
  <c r="FI96" i="6"/>
  <c r="FI97" i="6"/>
  <c r="FI98" i="6"/>
  <c r="FI99" i="6"/>
  <c r="FI100" i="6"/>
  <c r="FI101" i="6"/>
  <c r="FI102" i="6"/>
  <c r="FI103" i="6"/>
  <c r="FI104" i="6"/>
  <c r="FI105" i="6"/>
  <c r="FI106" i="6"/>
  <c r="FI107" i="6"/>
  <c r="FB135" i="6"/>
  <c r="FB136" i="6"/>
  <c r="FB142" i="6"/>
  <c r="FB143" i="6"/>
  <c r="FB144" i="6"/>
  <c r="FB145" i="6"/>
  <c r="FB146" i="6"/>
  <c r="FB147" i="6"/>
  <c r="FB148" i="6"/>
  <c r="FB134" i="6"/>
  <c r="FB118" i="6"/>
  <c r="FB119" i="6"/>
  <c r="FB120" i="6"/>
  <c r="FB121" i="6"/>
  <c r="FB122" i="6"/>
  <c r="FB123" i="6"/>
  <c r="FB124" i="6"/>
  <c r="FB125" i="6"/>
  <c r="FB126" i="6"/>
  <c r="FB127" i="6"/>
  <c r="FB128" i="6"/>
  <c r="FB129" i="6"/>
  <c r="FB130" i="6"/>
  <c r="FB131" i="6"/>
  <c r="FB117" i="6"/>
  <c r="FB114" i="6"/>
  <c r="FB87" i="6"/>
  <c r="FB88" i="6"/>
  <c r="FB89" i="6"/>
  <c r="FB90" i="6"/>
  <c r="FB91" i="6"/>
  <c r="FB92" i="6"/>
  <c r="FB93" i="6"/>
  <c r="FB94" i="6"/>
  <c r="FB95" i="6"/>
  <c r="FB96" i="6"/>
  <c r="FB97" i="6"/>
  <c r="FB98" i="6"/>
  <c r="FB99" i="6"/>
  <c r="FB100" i="6"/>
  <c r="FB101" i="6"/>
  <c r="FB102" i="6"/>
  <c r="FB103" i="6"/>
  <c r="FB104" i="6"/>
  <c r="FB105" i="6"/>
  <c r="FB106" i="6"/>
  <c r="FB107" i="6"/>
  <c r="EU135" i="6"/>
  <c r="EU136" i="6"/>
  <c r="EU137" i="6"/>
  <c r="EU143" i="6"/>
  <c r="EU144" i="6"/>
  <c r="EU145" i="6"/>
  <c r="EU146" i="6"/>
  <c r="EU147" i="6"/>
  <c r="EU148" i="6"/>
  <c r="EU134" i="6"/>
  <c r="EU118" i="6"/>
  <c r="EU119" i="6"/>
  <c r="EU120" i="6"/>
  <c r="EU121" i="6"/>
  <c r="EU122" i="6"/>
  <c r="EU123" i="6"/>
  <c r="EU124" i="6"/>
  <c r="EU125" i="6"/>
  <c r="EU126" i="6"/>
  <c r="EU127" i="6"/>
  <c r="EU128" i="6"/>
  <c r="EU129" i="6"/>
  <c r="EU130" i="6"/>
  <c r="EU131" i="6"/>
  <c r="EU117" i="6"/>
  <c r="EU114" i="6"/>
  <c r="EU89" i="6"/>
  <c r="EU90" i="6"/>
  <c r="EU91" i="6"/>
  <c r="EU92" i="6"/>
  <c r="EU93" i="6"/>
  <c r="EU94" i="6"/>
  <c r="EU95" i="6"/>
  <c r="EU96" i="6"/>
  <c r="EU97" i="6"/>
  <c r="EU98" i="6"/>
  <c r="EU99" i="6"/>
  <c r="EU100" i="6"/>
  <c r="EU101" i="6"/>
  <c r="EU102" i="6"/>
  <c r="EU103" i="6"/>
  <c r="EU104" i="6"/>
  <c r="EU105" i="6"/>
  <c r="EU106" i="6"/>
  <c r="EU107" i="6"/>
  <c r="EN135" i="6"/>
  <c r="EN136" i="6"/>
  <c r="EN137" i="6"/>
  <c r="EN142" i="6"/>
  <c r="EN143" i="6"/>
  <c r="EN144" i="6"/>
  <c r="EN145" i="6"/>
  <c r="EN146" i="6"/>
  <c r="EN147" i="6"/>
  <c r="EN148" i="6"/>
  <c r="EN134" i="6"/>
  <c r="EN118" i="6"/>
  <c r="EN119" i="6"/>
  <c r="EN120" i="6"/>
  <c r="EN121" i="6"/>
  <c r="EN122" i="6"/>
  <c r="EN123" i="6"/>
  <c r="EN124" i="6"/>
  <c r="EN125" i="6"/>
  <c r="EN126" i="6"/>
  <c r="EN127" i="6"/>
  <c r="EN128" i="6"/>
  <c r="EN129" i="6"/>
  <c r="EN130" i="6"/>
  <c r="EN131" i="6"/>
  <c r="EN117" i="6"/>
  <c r="EN114" i="6"/>
  <c r="EN89" i="6"/>
  <c r="EN90" i="6"/>
  <c r="EN91" i="6"/>
  <c r="EN92" i="6"/>
  <c r="EN93" i="6"/>
  <c r="EN94" i="6"/>
  <c r="EN95" i="6"/>
  <c r="EN96" i="6"/>
  <c r="EN97" i="6"/>
  <c r="EN98" i="6"/>
  <c r="EN99" i="6"/>
  <c r="EN100" i="6"/>
  <c r="EN101" i="6"/>
  <c r="EN102" i="6"/>
  <c r="EN103" i="6"/>
  <c r="EN104" i="6"/>
  <c r="EN105" i="6"/>
  <c r="EN106" i="6"/>
  <c r="EN107" i="6"/>
  <c r="EG135" i="6"/>
  <c r="EG136" i="6"/>
  <c r="EG137" i="6"/>
  <c r="EG143" i="6"/>
  <c r="EG144" i="6"/>
  <c r="EG145" i="6"/>
  <c r="EG146" i="6"/>
  <c r="EG147" i="6"/>
  <c r="EG148" i="6"/>
  <c r="EG134" i="6"/>
  <c r="EG118" i="6"/>
  <c r="EG119" i="6"/>
  <c r="EG120" i="6"/>
  <c r="EG121" i="6"/>
  <c r="EG122" i="6"/>
  <c r="EG123" i="6"/>
  <c r="EG124" i="6"/>
  <c r="EG125" i="6"/>
  <c r="EG126" i="6"/>
  <c r="EG127" i="6"/>
  <c r="EG128" i="6"/>
  <c r="EG129" i="6"/>
  <c r="EG130" i="6"/>
  <c r="EG131" i="6"/>
  <c r="EG117" i="6"/>
  <c r="EG114" i="6"/>
  <c r="EG88" i="6"/>
  <c r="EG89" i="6"/>
  <c r="EG90" i="6"/>
  <c r="EG91" i="6"/>
  <c r="EG92" i="6"/>
  <c r="EG93" i="6"/>
  <c r="EG94" i="6"/>
  <c r="EG95" i="6"/>
  <c r="EG96" i="6"/>
  <c r="EG97" i="6"/>
  <c r="EG98" i="6"/>
  <c r="EG99" i="6"/>
  <c r="EG100" i="6"/>
  <c r="EG101" i="6"/>
  <c r="EG102" i="6"/>
  <c r="EG103" i="6"/>
  <c r="EG104" i="6"/>
  <c r="EG105" i="6"/>
  <c r="EG106" i="6"/>
  <c r="EG107" i="6"/>
  <c r="DZ135" i="6"/>
  <c r="DZ136" i="6"/>
  <c r="DZ137" i="6"/>
  <c r="DZ143" i="6"/>
  <c r="DZ144" i="6"/>
  <c r="DZ145" i="6"/>
  <c r="DZ146" i="6"/>
  <c r="DZ147" i="6"/>
  <c r="DZ148" i="6"/>
  <c r="DZ134" i="6"/>
  <c r="DZ118" i="6"/>
  <c r="DZ119" i="6"/>
  <c r="DZ120" i="6"/>
  <c r="DZ121" i="6"/>
  <c r="DZ122" i="6"/>
  <c r="DZ123" i="6"/>
  <c r="DZ124" i="6"/>
  <c r="DZ125" i="6"/>
  <c r="DZ126" i="6"/>
  <c r="DZ127" i="6"/>
  <c r="DZ128" i="6"/>
  <c r="DZ129" i="6"/>
  <c r="DZ130" i="6"/>
  <c r="DZ131" i="6"/>
  <c r="DZ117" i="6"/>
  <c r="DZ114" i="6"/>
  <c r="DZ87" i="6"/>
  <c r="DZ88" i="6"/>
  <c r="DZ89" i="6"/>
  <c r="DZ90" i="6"/>
  <c r="DZ91" i="6"/>
  <c r="DZ92" i="6"/>
  <c r="DZ93" i="6"/>
  <c r="DZ94" i="6"/>
  <c r="DZ95" i="6"/>
  <c r="DZ96" i="6"/>
  <c r="DZ97" i="6"/>
  <c r="DZ98" i="6"/>
  <c r="DZ99" i="6"/>
  <c r="DZ100" i="6"/>
  <c r="DZ101" i="6"/>
  <c r="DZ102" i="6"/>
  <c r="DZ103" i="6"/>
  <c r="DZ104" i="6"/>
  <c r="DZ105" i="6"/>
  <c r="DZ106" i="6"/>
  <c r="DZ107" i="6"/>
  <c r="DS135" i="6"/>
  <c r="DS141" i="6"/>
  <c r="DS142" i="6"/>
  <c r="DS143" i="6"/>
  <c r="DS144" i="6"/>
  <c r="DS145" i="6"/>
  <c r="DS146" i="6"/>
  <c r="DS147" i="6"/>
  <c r="DS148" i="6"/>
  <c r="DS134" i="6"/>
  <c r="DS118" i="6"/>
  <c r="DS119" i="6"/>
  <c r="DS120" i="6"/>
  <c r="DS121" i="6"/>
  <c r="DS122" i="6"/>
  <c r="DS123" i="6"/>
  <c r="DS124" i="6"/>
  <c r="DS125" i="6"/>
  <c r="DS126" i="6"/>
  <c r="DS127" i="6"/>
  <c r="DS128" i="6"/>
  <c r="DS129" i="6"/>
  <c r="DS130" i="6"/>
  <c r="DS131" i="6"/>
  <c r="DS117" i="6"/>
  <c r="DS110" i="6"/>
  <c r="DS87" i="6"/>
  <c r="DS88" i="6"/>
  <c r="DS89" i="6"/>
  <c r="DS90" i="6"/>
  <c r="DS91" i="6"/>
  <c r="DS92" i="6"/>
  <c r="DS93" i="6"/>
  <c r="DS94" i="6"/>
  <c r="DS95" i="6"/>
  <c r="DS96" i="6"/>
  <c r="DS97" i="6"/>
  <c r="DS98" i="6"/>
  <c r="DS99" i="6"/>
  <c r="DS100" i="6"/>
  <c r="DS101" i="6"/>
  <c r="DS102" i="6"/>
  <c r="DS103" i="6"/>
  <c r="DS104" i="6"/>
  <c r="DS105" i="6"/>
  <c r="DS106" i="6"/>
  <c r="DS107" i="6"/>
  <c r="DL135" i="6"/>
  <c r="DL136" i="6"/>
  <c r="DL142" i="6"/>
  <c r="DL143" i="6"/>
  <c r="DL144" i="6"/>
  <c r="DL145" i="6"/>
  <c r="DL146" i="6"/>
  <c r="DL147" i="6"/>
  <c r="DL148" i="6"/>
  <c r="DL134" i="6"/>
  <c r="DL118" i="6"/>
  <c r="DL119" i="6"/>
  <c r="DL120" i="6"/>
  <c r="DL121" i="6"/>
  <c r="DL122" i="6"/>
  <c r="DL123" i="6"/>
  <c r="DL124" i="6"/>
  <c r="DL125" i="6"/>
  <c r="DL126" i="6"/>
  <c r="DL127" i="6"/>
  <c r="DL128" i="6"/>
  <c r="DL129" i="6"/>
  <c r="DL130" i="6"/>
  <c r="DL131" i="6"/>
  <c r="DL117" i="6"/>
  <c r="DL114" i="6"/>
  <c r="DL89" i="6"/>
  <c r="DL90" i="6"/>
  <c r="DL91" i="6"/>
  <c r="DL92" i="6"/>
  <c r="DL93" i="6"/>
  <c r="DL94" i="6"/>
  <c r="DL95" i="6"/>
  <c r="DL96" i="6"/>
  <c r="DL97" i="6"/>
  <c r="DL98" i="6"/>
  <c r="DL99" i="6"/>
  <c r="DL100" i="6"/>
  <c r="DL101" i="6"/>
  <c r="DL102" i="6"/>
  <c r="DL103" i="6"/>
  <c r="DL104" i="6"/>
  <c r="DL105" i="6"/>
  <c r="DL106" i="6"/>
  <c r="DL107" i="6"/>
  <c r="DE135" i="6"/>
  <c r="DE141" i="6"/>
  <c r="DE142" i="6"/>
  <c r="DE143" i="6"/>
  <c r="DE144" i="6"/>
  <c r="DE145" i="6"/>
  <c r="DE146" i="6"/>
  <c r="DE147" i="6"/>
  <c r="DE148" i="6"/>
  <c r="DE134" i="6"/>
  <c r="DE118" i="6"/>
  <c r="DE119" i="6"/>
  <c r="DE120" i="6"/>
  <c r="DE121" i="6"/>
  <c r="DE122" i="6"/>
  <c r="DE123" i="6"/>
  <c r="DE124" i="6"/>
  <c r="DE125" i="6"/>
  <c r="DE126" i="6"/>
  <c r="DE127" i="6"/>
  <c r="DE128" i="6"/>
  <c r="DE129" i="6"/>
  <c r="DE130" i="6"/>
  <c r="DE131" i="6"/>
  <c r="DE117" i="6"/>
  <c r="DE114" i="6"/>
  <c r="DE89" i="6"/>
  <c r="DE90" i="6"/>
  <c r="DE91" i="6"/>
  <c r="DE92" i="6"/>
  <c r="DE93" i="6"/>
  <c r="DE94" i="6"/>
  <c r="DE95" i="6"/>
  <c r="DE96" i="6"/>
  <c r="DE97" i="6"/>
  <c r="DE98" i="6"/>
  <c r="DE99" i="6"/>
  <c r="DE100" i="6"/>
  <c r="DE101" i="6"/>
  <c r="DE102" i="6"/>
  <c r="DE103" i="6"/>
  <c r="DE104" i="6"/>
  <c r="DE105" i="6"/>
  <c r="DE106" i="6"/>
  <c r="DE107" i="6"/>
  <c r="CX135" i="6"/>
  <c r="CX136" i="6"/>
  <c r="CX137" i="6"/>
  <c r="CX138" i="6"/>
  <c r="CX144" i="6"/>
  <c r="CX145" i="6"/>
  <c r="CX146" i="6"/>
  <c r="CX147" i="6"/>
  <c r="CX148" i="6"/>
  <c r="CX134" i="6"/>
  <c r="CX118" i="6"/>
  <c r="CX119" i="6"/>
  <c r="CX120" i="6"/>
  <c r="CX121" i="6"/>
  <c r="CX122" i="6"/>
  <c r="CX123" i="6"/>
  <c r="CX124" i="6"/>
  <c r="CX125" i="6"/>
  <c r="CX126" i="6"/>
  <c r="CX127" i="6"/>
  <c r="CX128" i="6"/>
  <c r="CX129" i="6"/>
  <c r="CX130" i="6"/>
  <c r="CX131" i="6"/>
  <c r="CX117" i="6"/>
  <c r="CX114" i="6"/>
  <c r="CX100" i="6"/>
  <c r="CX101" i="6"/>
  <c r="CX102" i="6"/>
  <c r="CX103" i="6"/>
  <c r="CX104" i="6"/>
  <c r="CX105" i="6"/>
  <c r="CX106" i="6"/>
  <c r="CX107" i="6"/>
  <c r="CQ140" i="6"/>
  <c r="CQ141" i="6"/>
  <c r="CQ142" i="6"/>
  <c r="CQ143" i="6"/>
  <c r="CQ144" i="6"/>
  <c r="CQ145" i="6"/>
  <c r="CQ146" i="6"/>
  <c r="CQ147" i="6"/>
  <c r="CQ148" i="6"/>
  <c r="CQ134" i="6"/>
  <c r="CQ118" i="6"/>
  <c r="CQ119" i="6"/>
  <c r="CQ120" i="6"/>
  <c r="CQ121" i="6"/>
  <c r="CQ122" i="6"/>
  <c r="CQ123" i="6"/>
  <c r="CQ124" i="6"/>
  <c r="CQ125" i="6"/>
  <c r="CQ126" i="6"/>
  <c r="CQ127" i="6"/>
  <c r="CQ128" i="6"/>
  <c r="CQ129" i="6"/>
  <c r="CQ130" i="6"/>
  <c r="CQ131" i="6"/>
  <c r="CQ117" i="6"/>
  <c r="CQ114" i="6"/>
  <c r="CQ89" i="6"/>
  <c r="CQ90" i="6"/>
  <c r="CQ91" i="6"/>
  <c r="CQ92" i="6"/>
  <c r="CQ93" i="6"/>
  <c r="CQ94" i="6"/>
  <c r="CQ95" i="6"/>
  <c r="CQ96" i="6"/>
  <c r="CQ97" i="6"/>
  <c r="CQ98" i="6"/>
  <c r="CQ99" i="6"/>
  <c r="CQ100" i="6"/>
  <c r="CQ101" i="6"/>
  <c r="CQ102" i="6"/>
  <c r="CQ103" i="6"/>
  <c r="CQ104" i="6"/>
  <c r="CQ105" i="6"/>
  <c r="CQ106" i="6"/>
  <c r="CQ107" i="6"/>
  <c r="CJ135" i="6"/>
  <c r="CJ136" i="6"/>
  <c r="CJ142" i="6"/>
  <c r="CJ143" i="6"/>
  <c r="CJ144" i="6"/>
  <c r="CJ145" i="6"/>
  <c r="CJ146" i="6"/>
  <c r="CJ147" i="6"/>
  <c r="CJ148" i="6"/>
  <c r="CJ134" i="6"/>
  <c r="CJ118" i="6"/>
  <c r="CJ119" i="6"/>
  <c r="CJ120" i="6"/>
  <c r="CJ121" i="6"/>
  <c r="CJ122" i="6"/>
  <c r="CJ123" i="6"/>
  <c r="CJ124" i="6"/>
  <c r="CJ125" i="6"/>
  <c r="CJ126" i="6"/>
  <c r="CJ127" i="6"/>
  <c r="CJ128" i="6"/>
  <c r="CJ129" i="6"/>
  <c r="CJ130" i="6"/>
  <c r="CJ131" i="6"/>
  <c r="CJ117" i="6"/>
  <c r="CJ114" i="6"/>
  <c r="CJ90" i="6"/>
  <c r="CJ91" i="6"/>
  <c r="CJ92" i="6"/>
  <c r="CJ93" i="6"/>
  <c r="CJ94" i="6"/>
  <c r="CJ95" i="6"/>
  <c r="CJ96" i="6"/>
  <c r="CJ97" i="6"/>
  <c r="CJ98" i="6"/>
  <c r="CJ99" i="6"/>
  <c r="CJ100" i="6"/>
  <c r="CJ101" i="6"/>
  <c r="CJ102" i="6"/>
  <c r="CJ103" i="6"/>
  <c r="CJ104" i="6"/>
  <c r="CJ105" i="6"/>
  <c r="CJ106" i="6"/>
  <c r="CJ107" i="6"/>
  <c r="CC135" i="6"/>
  <c r="CC136" i="6"/>
  <c r="CC142" i="6"/>
  <c r="CC143" i="6"/>
  <c r="CC144" i="6"/>
  <c r="CC145" i="6"/>
  <c r="CC146" i="6"/>
  <c r="CC147" i="6"/>
  <c r="CC148" i="6"/>
  <c r="CC134" i="6"/>
  <c r="CC118" i="6"/>
  <c r="CC119" i="6"/>
  <c r="CC120" i="6"/>
  <c r="CC121" i="6"/>
  <c r="CC122" i="6"/>
  <c r="CC123" i="6"/>
  <c r="CC124" i="6"/>
  <c r="CC125" i="6"/>
  <c r="CC126" i="6"/>
  <c r="CC127" i="6"/>
  <c r="CC128" i="6"/>
  <c r="CC129" i="6"/>
  <c r="CC130" i="6"/>
  <c r="CC131" i="6"/>
  <c r="CC117" i="6"/>
  <c r="CC114" i="6"/>
  <c r="CC89" i="6"/>
  <c r="CC90" i="6"/>
  <c r="CC91" i="6"/>
  <c r="CC92" i="6"/>
  <c r="CC93" i="6"/>
  <c r="CC94" i="6"/>
  <c r="CC95" i="6"/>
  <c r="CC96" i="6"/>
  <c r="CC97" i="6"/>
  <c r="CC98" i="6"/>
  <c r="CC99" i="6"/>
  <c r="CC100" i="6"/>
  <c r="CC101" i="6"/>
  <c r="CC102" i="6"/>
  <c r="CC103" i="6"/>
  <c r="CC104" i="6"/>
  <c r="CC105" i="6"/>
  <c r="CC106" i="6"/>
  <c r="CC107" i="6"/>
  <c r="BV135" i="6"/>
  <c r="BV136" i="6"/>
  <c r="BV137" i="6"/>
  <c r="BV143" i="6"/>
  <c r="BV144" i="6"/>
  <c r="BV145" i="6"/>
  <c r="BV146" i="6"/>
  <c r="BV147" i="6"/>
  <c r="BV148" i="6"/>
  <c r="BV134" i="6"/>
  <c r="BV118" i="6"/>
  <c r="BV119" i="6"/>
  <c r="BV120" i="6"/>
  <c r="BV121" i="6"/>
  <c r="BV122" i="6"/>
  <c r="BV123" i="6"/>
  <c r="BV124" i="6"/>
  <c r="BV125" i="6"/>
  <c r="BV126" i="6"/>
  <c r="BV127" i="6"/>
  <c r="BV128" i="6"/>
  <c r="BV129" i="6"/>
  <c r="BV130" i="6"/>
  <c r="BV131" i="6"/>
  <c r="BV117" i="6"/>
  <c r="BV114" i="6"/>
  <c r="BV89" i="6"/>
  <c r="BV90" i="6"/>
  <c r="BV91" i="6"/>
  <c r="BV92" i="6"/>
  <c r="BV93" i="6"/>
  <c r="BV94" i="6"/>
  <c r="BV95" i="6"/>
  <c r="BV96" i="6"/>
  <c r="BV97" i="6"/>
  <c r="BV98" i="6"/>
  <c r="BV99" i="6"/>
  <c r="BV100" i="6"/>
  <c r="BV101" i="6"/>
  <c r="BV102" i="6"/>
  <c r="BV103" i="6"/>
  <c r="BV104" i="6"/>
  <c r="BV105" i="6"/>
  <c r="BV106" i="6"/>
  <c r="BV107" i="6"/>
  <c r="BO135" i="6" l="1"/>
  <c r="BO136" i="6"/>
  <c r="BO137" i="6"/>
  <c r="BO143" i="6"/>
  <c r="BO144" i="6"/>
  <c r="BO145" i="6"/>
  <c r="BO146" i="6"/>
  <c r="BO147" i="6"/>
  <c r="BO148" i="6"/>
  <c r="BO134" i="6"/>
  <c r="BO118" i="6"/>
  <c r="BO119" i="6"/>
  <c r="BO120" i="6"/>
  <c r="BO121" i="6"/>
  <c r="BO122" i="6"/>
  <c r="BO123" i="6"/>
  <c r="BO124" i="6"/>
  <c r="BO125" i="6"/>
  <c r="BO126" i="6"/>
  <c r="BO127" i="6"/>
  <c r="BO128" i="6"/>
  <c r="BO129" i="6"/>
  <c r="BO130" i="6"/>
  <c r="BO131" i="6"/>
  <c r="BO117" i="6"/>
  <c r="BO110" i="6"/>
  <c r="BO87" i="6"/>
  <c r="BO88" i="6"/>
  <c r="BO89" i="6"/>
  <c r="BO90" i="6"/>
  <c r="BO91" i="6"/>
  <c r="BO92" i="6"/>
  <c r="BO93" i="6"/>
  <c r="BO94" i="6"/>
  <c r="BO95" i="6"/>
  <c r="BO96" i="6"/>
  <c r="BO97" i="6"/>
  <c r="BO98" i="6"/>
  <c r="BO99" i="6"/>
  <c r="BO100" i="6"/>
  <c r="BO101" i="6"/>
  <c r="BO102" i="6"/>
  <c r="BO103" i="6"/>
  <c r="BO104" i="6"/>
  <c r="BO105" i="6"/>
  <c r="BO106" i="6"/>
  <c r="BO107" i="6"/>
  <c r="BH135" i="6"/>
  <c r="BH136" i="6"/>
  <c r="BH137" i="6"/>
  <c r="BH143" i="6"/>
  <c r="BH144" i="6"/>
  <c r="BH145" i="6"/>
  <c r="BH146" i="6"/>
  <c r="BH147" i="6"/>
  <c r="BH148" i="6"/>
  <c r="BH134" i="6"/>
  <c r="BH118" i="6"/>
  <c r="BH119" i="6"/>
  <c r="BH120" i="6"/>
  <c r="BH121" i="6"/>
  <c r="BH122" i="6"/>
  <c r="BH123" i="6"/>
  <c r="BH124" i="6"/>
  <c r="BH125" i="6"/>
  <c r="BH126" i="6"/>
  <c r="BH127" i="6"/>
  <c r="BH128" i="6"/>
  <c r="BH129" i="6"/>
  <c r="BH130" i="6"/>
  <c r="BH131" i="6"/>
  <c r="BH117" i="6"/>
  <c r="BH114" i="6"/>
  <c r="BH89" i="6"/>
  <c r="BH90" i="6"/>
  <c r="BH91" i="6"/>
  <c r="BH92" i="6"/>
  <c r="BH93" i="6"/>
  <c r="BH94" i="6"/>
  <c r="BH95" i="6"/>
  <c r="BH96" i="6"/>
  <c r="BH97" i="6"/>
  <c r="BH98" i="6"/>
  <c r="BH99" i="6"/>
  <c r="BH100" i="6"/>
  <c r="BH101" i="6"/>
  <c r="BH102" i="6"/>
  <c r="BH103" i="6"/>
  <c r="BH104" i="6"/>
  <c r="BH105" i="6"/>
  <c r="BH106" i="6"/>
  <c r="BH107" i="6"/>
  <c r="BA135" i="6"/>
  <c r="BA136" i="6"/>
  <c r="BA137" i="6"/>
  <c r="BA143" i="6"/>
  <c r="BA144" i="6"/>
  <c r="BA145" i="6"/>
  <c r="BA146" i="6"/>
  <c r="BA147" i="6"/>
  <c r="BA148" i="6"/>
  <c r="BA134" i="6"/>
  <c r="BA117" i="6"/>
  <c r="BA118" i="6"/>
  <c r="BA119" i="6"/>
  <c r="BA120" i="6"/>
  <c r="BA121" i="6"/>
  <c r="BA122" i="6"/>
  <c r="BA123" i="6"/>
  <c r="BA124" i="6"/>
  <c r="BA125" i="6"/>
  <c r="BA126" i="6"/>
  <c r="BA127" i="6"/>
  <c r="BA128" i="6"/>
  <c r="BA129" i="6"/>
  <c r="BA130" i="6"/>
  <c r="BA131" i="6"/>
  <c r="BA114" i="6"/>
  <c r="BA94" i="6"/>
  <c r="BA95" i="6"/>
  <c r="BA96" i="6"/>
  <c r="BA97" i="6"/>
  <c r="BA98" i="6"/>
  <c r="BA99" i="6"/>
  <c r="BA100" i="6"/>
  <c r="BA101" i="6"/>
  <c r="BA102" i="6"/>
  <c r="BA103" i="6"/>
  <c r="BA104" i="6"/>
  <c r="BA105" i="6"/>
  <c r="BA106" i="6"/>
  <c r="BA107" i="6"/>
  <c r="AT135" i="6"/>
  <c r="AT136" i="6"/>
  <c r="AT137" i="6"/>
  <c r="AT138" i="6"/>
  <c r="AT144" i="6"/>
  <c r="AT145" i="6"/>
  <c r="AT146" i="6"/>
  <c r="AT147" i="6"/>
  <c r="AT148" i="6"/>
  <c r="AT134" i="6"/>
  <c r="AT118" i="6"/>
  <c r="AT119" i="6"/>
  <c r="AT120" i="6"/>
  <c r="AT121" i="6"/>
  <c r="AT122" i="6"/>
  <c r="AT123" i="6"/>
  <c r="AT124" i="6"/>
  <c r="AT125" i="6"/>
  <c r="AT126" i="6"/>
  <c r="AT127" i="6"/>
  <c r="AT128" i="6"/>
  <c r="AT129" i="6"/>
  <c r="AT130" i="6"/>
  <c r="AT131" i="6"/>
  <c r="AT117" i="6"/>
  <c r="AT114" i="6"/>
  <c r="AT97" i="6"/>
  <c r="AT98" i="6"/>
  <c r="AT99" i="6"/>
  <c r="AT100" i="6"/>
  <c r="AT101" i="6"/>
  <c r="AT102" i="6"/>
  <c r="AT103" i="6"/>
  <c r="AT104" i="6"/>
  <c r="AT105" i="6"/>
  <c r="AT106" i="6"/>
  <c r="AT107" i="6"/>
  <c r="AM135" i="6"/>
  <c r="AM141" i="6"/>
  <c r="AM142" i="6"/>
  <c r="AM143" i="6"/>
  <c r="AM144" i="6"/>
  <c r="AM145" i="6"/>
  <c r="AM146" i="6"/>
  <c r="AM147" i="6"/>
  <c r="AM148" i="6"/>
  <c r="AM134" i="6"/>
  <c r="AM118" i="6"/>
  <c r="AM119" i="6"/>
  <c r="AM120" i="6"/>
  <c r="AM121" i="6"/>
  <c r="AM122" i="6"/>
  <c r="AM123" i="6"/>
  <c r="AM124" i="6"/>
  <c r="AM125" i="6"/>
  <c r="AM126" i="6"/>
  <c r="AM127" i="6"/>
  <c r="AM128" i="6"/>
  <c r="AM129" i="6"/>
  <c r="AM130" i="6"/>
  <c r="AM131" i="6"/>
  <c r="AM117" i="6"/>
  <c r="AM114" i="6"/>
  <c r="AM94" i="6"/>
  <c r="AM95" i="6"/>
  <c r="AM96" i="6"/>
  <c r="AM97" i="6"/>
  <c r="AM98" i="6"/>
  <c r="AM99" i="6"/>
  <c r="AM100" i="6"/>
  <c r="AM101" i="6"/>
  <c r="AM102" i="6"/>
  <c r="AM103" i="6"/>
  <c r="AM104" i="6"/>
  <c r="AM105" i="6"/>
  <c r="AM106" i="6"/>
  <c r="AM107" i="6"/>
  <c r="AF135" i="6"/>
  <c r="AF136" i="6"/>
  <c r="AF142" i="6"/>
  <c r="AF143" i="6"/>
  <c r="AF144" i="6"/>
  <c r="AF145" i="6"/>
  <c r="AF146" i="6"/>
  <c r="AF147" i="6"/>
  <c r="AF148" i="6"/>
  <c r="AF134" i="6"/>
  <c r="AF118" i="6"/>
  <c r="AF119" i="6"/>
  <c r="AF120" i="6"/>
  <c r="AF121" i="6"/>
  <c r="AF122" i="6"/>
  <c r="AF123" i="6"/>
  <c r="AF124" i="6"/>
  <c r="AF125" i="6"/>
  <c r="AF126" i="6"/>
  <c r="AF127" i="6"/>
  <c r="AF128" i="6"/>
  <c r="AF129" i="6"/>
  <c r="AF130" i="6"/>
  <c r="AF131" i="6"/>
  <c r="AF117" i="6"/>
  <c r="AF114" i="6"/>
  <c r="AF93" i="6"/>
  <c r="AF94" i="6"/>
  <c r="AF95" i="6"/>
  <c r="AF96" i="6"/>
  <c r="AF97" i="6"/>
  <c r="AF98" i="6"/>
  <c r="AF99" i="6"/>
  <c r="AF100" i="6"/>
  <c r="AF101" i="6"/>
  <c r="AF102" i="6"/>
  <c r="AF103" i="6"/>
  <c r="AF104" i="6"/>
  <c r="AF105" i="6"/>
  <c r="AF106" i="6"/>
  <c r="AF107" i="6"/>
  <c r="Y135" i="6"/>
  <c r="Y136" i="6"/>
  <c r="Y137" i="6"/>
  <c r="Y143" i="6"/>
  <c r="Y144" i="6"/>
  <c r="Y145" i="6"/>
  <c r="Y146" i="6"/>
  <c r="Y147" i="6"/>
  <c r="Y148" i="6"/>
  <c r="Y134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17" i="6"/>
  <c r="Y114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R135" i="6"/>
  <c r="R141" i="6"/>
  <c r="R142" i="6"/>
  <c r="R143" i="6"/>
  <c r="R144" i="6"/>
  <c r="R145" i="6"/>
  <c r="R146" i="6"/>
  <c r="R147" i="6"/>
  <c r="R148" i="6"/>
  <c r="R134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17" i="6"/>
  <c r="R114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K135" i="6"/>
  <c r="K141" i="6"/>
  <c r="K142" i="6"/>
  <c r="K143" i="6"/>
  <c r="K144" i="6"/>
  <c r="K145" i="6"/>
  <c r="K146" i="6"/>
  <c r="K147" i="6"/>
  <c r="K148" i="6"/>
  <c r="K134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17" i="6"/>
  <c r="K114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D135" i="6"/>
  <c r="D136" i="6"/>
  <c r="D142" i="6"/>
  <c r="D143" i="6"/>
  <c r="D144" i="6"/>
  <c r="D145" i="6"/>
  <c r="D146" i="6"/>
  <c r="D147" i="6"/>
  <c r="D148" i="6"/>
  <c r="D134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17" i="6"/>
  <c r="D114" i="6"/>
  <c r="D98" i="6"/>
  <c r="D99" i="6"/>
  <c r="D100" i="6"/>
  <c r="D101" i="6"/>
  <c r="D102" i="6"/>
  <c r="D103" i="6"/>
  <c r="D104" i="6"/>
  <c r="D105" i="6"/>
  <c r="D106" i="6"/>
  <c r="D107" i="6"/>
  <c r="ZU57" i="6"/>
  <c r="ZU63" i="6"/>
  <c r="ZU64" i="6"/>
  <c r="ZU65" i="6"/>
  <c r="ZU66" i="6"/>
  <c r="ZU67" i="6"/>
  <c r="ZU68" i="6"/>
  <c r="ZU69" i="6"/>
  <c r="ZU70" i="6"/>
  <c r="ZU56" i="6"/>
  <c r="ZU40" i="6"/>
  <c r="ZU41" i="6"/>
  <c r="ZU42" i="6"/>
  <c r="ZU43" i="6"/>
  <c r="ZU44" i="6"/>
  <c r="ZU45" i="6"/>
  <c r="ZU46" i="6"/>
  <c r="ZU47" i="6"/>
  <c r="ZU48" i="6"/>
  <c r="ZU49" i="6"/>
  <c r="ZU50" i="6"/>
  <c r="ZU51" i="6"/>
  <c r="ZU52" i="6"/>
  <c r="ZU53" i="6"/>
  <c r="ZU39" i="6"/>
  <c r="ZU36" i="6"/>
  <c r="ZU17" i="6"/>
  <c r="ZU18" i="6"/>
  <c r="ZU19" i="6"/>
  <c r="ZU20" i="6"/>
  <c r="ZU21" i="6"/>
  <c r="ZU22" i="6"/>
  <c r="ZU23" i="6"/>
  <c r="ZU24" i="6"/>
  <c r="ZU25" i="6"/>
  <c r="ZU26" i="6"/>
  <c r="ZU27" i="6"/>
  <c r="ZU28" i="6"/>
  <c r="ZU29" i="6"/>
  <c r="ZN57" i="6"/>
  <c r="ZN58" i="6"/>
  <c r="ZN64" i="6"/>
  <c r="ZN65" i="6"/>
  <c r="ZN66" i="6"/>
  <c r="ZN67" i="6"/>
  <c r="ZN68" i="6"/>
  <c r="ZN69" i="6"/>
  <c r="ZN70" i="6"/>
  <c r="ZN56" i="6"/>
  <c r="ZN40" i="6"/>
  <c r="ZN41" i="6"/>
  <c r="ZN42" i="6"/>
  <c r="ZN43" i="6"/>
  <c r="ZN44" i="6"/>
  <c r="ZN45" i="6"/>
  <c r="ZN46" i="6"/>
  <c r="ZN47" i="6"/>
  <c r="ZN48" i="6"/>
  <c r="ZN49" i="6"/>
  <c r="ZN50" i="6"/>
  <c r="ZN51" i="6"/>
  <c r="ZN52" i="6"/>
  <c r="ZN53" i="6"/>
  <c r="ZN39" i="6"/>
  <c r="ZN36" i="6"/>
  <c r="ZN11" i="6"/>
  <c r="ZN12" i="6"/>
  <c r="ZN13" i="6"/>
  <c r="ZN14" i="6"/>
  <c r="ZN15" i="6"/>
  <c r="ZN16" i="6"/>
  <c r="ZN17" i="6"/>
  <c r="ZN18" i="6"/>
  <c r="ZN19" i="6"/>
  <c r="ZN20" i="6"/>
  <c r="ZN21" i="6"/>
  <c r="ZN22" i="6"/>
  <c r="ZN23" i="6"/>
  <c r="ZN24" i="6"/>
  <c r="ZN25" i="6"/>
  <c r="ZN26" i="6"/>
  <c r="ZN27" i="6"/>
  <c r="ZN28" i="6"/>
  <c r="ZN29" i="6"/>
  <c r="ZG57" i="6"/>
  <c r="ZG63" i="6"/>
  <c r="ZG64" i="6"/>
  <c r="ZG65" i="6"/>
  <c r="ZG66" i="6"/>
  <c r="ZG67" i="6"/>
  <c r="ZG68" i="6"/>
  <c r="ZG69" i="6"/>
  <c r="ZG70" i="6"/>
  <c r="ZG56" i="6"/>
  <c r="ZG40" i="6"/>
  <c r="ZG41" i="6"/>
  <c r="ZG42" i="6"/>
  <c r="ZG43" i="6"/>
  <c r="ZG44" i="6"/>
  <c r="ZG45" i="6"/>
  <c r="ZG46" i="6"/>
  <c r="ZG47" i="6"/>
  <c r="ZG48" i="6"/>
  <c r="ZG49" i="6"/>
  <c r="ZG50" i="6"/>
  <c r="ZG51" i="6"/>
  <c r="ZG52" i="6"/>
  <c r="ZG53" i="6"/>
  <c r="ZG39" i="6"/>
  <c r="ZG36" i="6"/>
  <c r="ZG11" i="6"/>
  <c r="ZG12" i="6"/>
  <c r="ZG13" i="6"/>
  <c r="ZG14" i="6"/>
  <c r="ZG15" i="6"/>
  <c r="ZG16" i="6"/>
  <c r="ZG17" i="6"/>
  <c r="ZG18" i="6"/>
  <c r="ZG19" i="6"/>
  <c r="ZG20" i="6"/>
  <c r="ZG21" i="6"/>
  <c r="ZG22" i="6"/>
  <c r="ZG23" i="6"/>
  <c r="ZG24" i="6"/>
  <c r="ZG25" i="6"/>
  <c r="ZG26" i="6"/>
  <c r="ZG27" i="6"/>
  <c r="ZG28" i="6"/>
  <c r="ZG29" i="6"/>
  <c r="YZ62" i="6"/>
  <c r="YZ63" i="6"/>
  <c r="YZ64" i="6"/>
  <c r="YZ65" i="6"/>
  <c r="YZ66" i="6"/>
  <c r="YZ67" i="6"/>
  <c r="YZ68" i="6"/>
  <c r="YZ69" i="6"/>
  <c r="YZ70" i="6"/>
  <c r="YZ56" i="6"/>
  <c r="YZ40" i="6"/>
  <c r="YZ41" i="6"/>
  <c r="YZ42" i="6"/>
  <c r="YZ43" i="6"/>
  <c r="YZ44" i="6"/>
  <c r="YZ45" i="6"/>
  <c r="YZ46" i="6"/>
  <c r="YZ47" i="6"/>
  <c r="YZ48" i="6"/>
  <c r="YZ49" i="6"/>
  <c r="YZ50" i="6"/>
  <c r="YZ51" i="6"/>
  <c r="YZ52" i="6"/>
  <c r="YZ53" i="6"/>
  <c r="YZ39" i="6"/>
  <c r="YZ36" i="6"/>
  <c r="YZ9" i="6"/>
  <c r="YZ10" i="6"/>
  <c r="YZ11" i="6"/>
  <c r="YZ12" i="6"/>
  <c r="YZ13" i="6"/>
  <c r="YZ14" i="6"/>
  <c r="YZ15" i="6"/>
  <c r="YZ16" i="6"/>
  <c r="YZ17" i="6"/>
  <c r="YZ18" i="6"/>
  <c r="YZ19" i="6"/>
  <c r="YZ20" i="6"/>
  <c r="YZ21" i="6"/>
  <c r="YZ22" i="6"/>
  <c r="YZ23" i="6"/>
  <c r="YZ24" i="6"/>
  <c r="YZ25" i="6"/>
  <c r="YZ26" i="6"/>
  <c r="YZ27" i="6"/>
  <c r="YZ28" i="6"/>
  <c r="YZ29" i="6"/>
  <c r="YS57" i="6"/>
  <c r="YS58" i="6"/>
  <c r="YS64" i="6"/>
  <c r="YS65" i="6"/>
  <c r="YS66" i="6"/>
  <c r="YS67" i="6"/>
  <c r="YS68" i="6"/>
  <c r="YS69" i="6"/>
  <c r="YS70" i="6"/>
  <c r="YS56" i="6"/>
  <c r="YS40" i="6"/>
  <c r="YS41" i="6"/>
  <c r="YS42" i="6"/>
  <c r="YS43" i="6"/>
  <c r="YS44" i="6"/>
  <c r="YS45" i="6"/>
  <c r="YS46" i="6"/>
  <c r="YS47" i="6"/>
  <c r="YS48" i="6"/>
  <c r="YS49" i="6"/>
  <c r="YS50" i="6"/>
  <c r="YS51" i="6"/>
  <c r="YS52" i="6"/>
  <c r="YS53" i="6"/>
  <c r="YS39" i="6"/>
  <c r="YS36" i="6"/>
  <c r="YS11" i="6"/>
  <c r="YS12" i="6"/>
  <c r="YS13" i="6"/>
  <c r="YS14" i="6"/>
  <c r="YS15" i="6"/>
  <c r="YS16" i="6"/>
  <c r="YS17" i="6"/>
  <c r="YS18" i="6"/>
  <c r="YS19" i="6"/>
  <c r="YS20" i="6"/>
  <c r="YS21" i="6"/>
  <c r="YS22" i="6"/>
  <c r="YS23" i="6"/>
  <c r="YS24" i="6"/>
  <c r="YS25" i="6"/>
  <c r="YS26" i="6"/>
  <c r="YS27" i="6"/>
  <c r="YS28" i="6"/>
  <c r="YS29" i="6"/>
  <c r="YL57" i="6"/>
  <c r="YL58" i="6"/>
  <c r="YL59" i="6"/>
  <c r="YL60" i="6"/>
  <c r="YL66" i="6"/>
  <c r="YL67" i="6"/>
  <c r="YL68" i="6"/>
  <c r="YL69" i="6"/>
  <c r="YL70" i="6"/>
  <c r="YL56" i="6"/>
  <c r="YL40" i="6"/>
  <c r="YL41" i="6"/>
  <c r="YL42" i="6"/>
  <c r="YL43" i="6"/>
  <c r="YL44" i="6"/>
  <c r="YL45" i="6"/>
  <c r="YL46" i="6"/>
  <c r="YL47" i="6"/>
  <c r="YL48" i="6"/>
  <c r="YL49" i="6"/>
  <c r="YL50" i="6"/>
  <c r="YL51" i="6"/>
  <c r="YL52" i="6"/>
  <c r="YL53" i="6"/>
  <c r="YL39" i="6"/>
  <c r="YL36" i="6"/>
  <c r="YL11" i="6"/>
  <c r="YL12" i="6"/>
  <c r="YL13" i="6"/>
  <c r="YL14" i="6"/>
  <c r="YL15" i="6"/>
  <c r="YL16" i="6"/>
  <c r="YL17" i="6"/>
  <c r="YL18" i="6"/>
  <c r="YL19" i="6"/>
  <c r="YL20" i="6"/>
  <c r="YL21" i="6"/>
  <c r="YL22" i="6"/>
  <c r="YL23" i="6"/>
  <c r="YL24" i="6"/>
  <c r="YL25" i="6"/>
  <c r="YL26" i="6"/>
  <c r="YL27" i="6"/>
  <c r="YL28" i="6"/>
  <c r="YL29" i="6"/>
  <c r="YE57" i="6"/>
  <c r="YE63" i="6"/>
  <c r="YE64" i="6"/>
  <c r="YE65" i="6"/>
  <c r="YE66" i="6"/>
  <c r="YE67" i="6"/>
  <c r="YE68" i="6"/>
  <c r="YE69" i="6"/>
  <c r="YE70" i="6"/>
  <c r="YE56" i="6"/>
  <c r="YE40" i="6"/>
  <c r="YE41" i="6"/>
  <c r="YE42" i="6"/>
  <c r="YE43" i="6"/>
  <c r="YE44" i="6"/>
  <c r="YE45" i="6"/>
  <c r="YE46" i="6"/>
  <c r="YE47" i="6"/>
  <c r="YE48" i="6"/>
  <c r="YE49" i="6"/>
  <c r="YE50" i="6"/>
  <c r="YE51" i="6"/>
  <c r="YE52" i="6"/>
  <c r="YE53" i="6"/>
  <c r="YE39" i="6"/>
  <c r="YE36" i="6"/>
  <c r="YE11" i="6"/>
  <c r="YE12" i="6"/>
  <c r="YE13" i="6"/>
  <c r="YE14" i="6"/>
  <c r="YE15" i="6"/>
  <c r="YE16" i="6"/>
  <c r="YE17" i="6"/>
  <c r="YE18" i="6"/>
  <c r="YE19" i="6"/>
  <c r="YE20" i="6"/>
  <c r="YE21" i="6"/>
  <c r="YE22" i="6"/>
  <c r="YE23" i="6"/>
  <c r="YE24" i="6"/>
  <c r="YE25" i="6"/>
  <c r="YE26" i="6"/>
  <c r="YE27" i="6"/>
  <c r="YE28" i="6"/>
  <c r="YE29" i="6"/>
  <c r="XX57" i="6"/>
  <c r="XX58" i="6"/>
  <c r="XX59" i="6"/>
  <c r="XX64" i="6"/>
  <c r="XX65" i="6"/>
  <c r="XX66" i="6"/>
  <c r="XX67" i="6"/>
  <c r="XX68" i="6"/>
  <c r="XX69" i="6"/>
  <c r="XX70" i="6"/>
  <c r="XX56" i="6"/>
  <c r="XX40" i="6"/>
  <c r="XX41" i="6"/>
  <c r="XX42" i="6"/>
  <c r="XX43" i="6"/>
  <c r="XX44" i="6"/>
  <c r="XX45" i="6"/>
  <c r="XX46" i="6"/>
  <c r="XX47" i="6"/>
  <c r="XX48" i="6"/>
  <c r="XX49" i="6"/>
  <c r="XX50" i="6"/>
  <c r="XX51" i="6"/>
  <c r="XX52" i="6"/>
  <c r="XX53" i="6"/>
  <c r="XX39" i="6"/>
  <c r="XX36" i="6"/>
  <c r="XX11" i="6"/>
  <c r="XX12" i="6"/>
  <c r="XX13" i="6"/>
  <c r="XX14" i="6"/>
  <c r="XX15" i="6"/>
  <c r="XX16" i="6"/>
  <c r="XX17" i="6"/>
  <c r="XX18" i="6"/>
  <c r="XX19" i="6"/>
  <c r="XX20" i="6"/>
  <c r="XX21" i="6"/>
  <c r="XX22" i="6"/>
  <c r="XX23" i="6"/>
  <c r="XX24" i="6"/>
  <c r="XX25" i="6"/>
  <c r="XX26" i="6"/>
  <c r="XX27" i="6"/>
  <c r="XX28" i="6"/>
  <c r="XX29" i="6"/>
  <c r="XQ57" i="6"/>
  <c r="XQ58" i="6"/>
  <c r="XQ63" i="6"/>
  <c r="XQ64" i="6"/>
  <c r="XQ65" i="6"/>
  <c r="XQ66" i="6"/>
  <c r="XQ67" i="6"/>
  <c r="XQ68" i="6"/>
  <c r="XQ69" i="6"/>
  <c r="XQ70" i="6"/>
  <c r="XQ56" i="6"/>
  <c r="XQ40" i="6"/>
  <c r="XQ41" i="6"/>
  <c r="XQ42" i="6"/>
  <c r="XQ43" i="6"/>
  <c r="XQ44" i="6"/>
  <c r="XQ45" i="6"/>
  <c r="XQ46" i="6"/>
  <c r="XQ47" i="6"/>
  <c r="XQ48" i="6"/>
  <c r="XQ49" i="6"/>
  <c r="XQ50" i="6"/>
  <c r="XQ51" i="6"/>
  <c r="XQ52" i="6"/>
  <c r="XQ53" i="6"/>
  <c r="XQ39" i="6"/>
  <c r="XQ36" i="6"/>
  <c r="XQ11" i="6"/>
  <c r="XQ12" i="6"/>
  <c r="XQ13" i="6"/>
  <c r="XQ14" i="6"/>
  <c r="XQ15" i="6"/>
  <c r="XQ16" i="6"/>
  <c r="XQ17" i="6"/>
  <c r="XQ18" i="6"/>
  <c r="XQ19" i="6"/>
  <c r="XQ20" i="6"/>
  <c r="XQ21" i="6"/>
  <c r="XQ22" i="6"/>
  <c r="XQ23" i="6"/>
  <c r="XQ24" i="6"/>
  <c r="XQ25" i="6"/>
  <c r="XQ26" i="6"/>
  <c r="XQ27" i="6"/>
  <c r="XQ28" i="6"/>
  <c r="XQ29" i="6"/>
  <c r="XJ57" i="6"/>
  <c r="XJ58" i="6"/>
  <c r="XJ62" i="6"/>
  <c r="XJ63" i="6"/>
  <c r="XJ64" i="6"/>
  <c r="XJ65" i="6"/>
  <c r="XJ66" i="6"/>
  <c r="XJ67" i="6"/>
  <c r="XJ68" i="6"/>
  <c r="XJ69" i="6"/>
  <c r="XJ70" i="6"/>
  <c r="XJ56" i="6"/>
  <c r="XJ40" i="6"/>
  <c r="XJ41" i="6"/>
  <c r="XJ42" i="6"/>
  <c r="XJ43" i="6"/>
  <c r="XJ44" i="6"/>
  <c r="XJ45" i="6"/>
  <c r="XJ46" i="6"/>
  <c r="XJ47" i="6"/>
  <c r="XJ48" i="6"/>
  <c r="XJ49" i="6"/>
  <c r="XJ50" i="6"/>
  <c r="XJ51" i="6"/>
  <c r="XJ52" i="6"/>
  <c r="XJ53" i="6"/>
  <c r="XJ39" i="6"/>
  <c r="XJ36" i="6"/>
  <c r="XJ11" i="6"/>
  <c r="XJ12" i="6"/>
  <c r="XJ13" i="6"/>
  <c r="XJ14" i="6"/>
  <c r="XJ15" i="6"/>
  <c r="XJ16" i="6"/>
  <c r="XJ17" i="6"/>
  <c r="XJ18" i="6"/>
  <c r="XJ19" i="6"/>
  <c r="XJ20" i="6"/>
  <c r="XJ21" i="6"/>
  <c r="XJ22" i="6"/>
  <c r="XJ23" i="6"/>
  <c r="XJ24" i="6"/>
  <c r="XJ25" i="6"/>
  <c r="XJ26" i="6"/>
  <c r="XJ27" i="6"/>
  <c r="XJ28" i="6"/>
  <c r="XJ29" i="6"/>
  <c r="XC57" i="6"/>
  <c r="XC58" i="6"/>
  <c r="XC59" i="6"/>
  <c r="XC65" i="6"/>
  <c r="XC66" i="6"/>
  <c r="XC67" i="6"/>
  <c r="XC68" i="6"/>
  <c r="XC69" i="6"/>
  <c r="XC70" i="6"/>
  <c r="XC56" i="6"/>
  <c r="XC40" i="6"/>
  <c r="XC41" i="6"/>
  <c r="XC42" i="6"/>
  <c r="XC43" i="6"/>
  <c r="XC44" i="6"/>
  <c r="XC45" i="6"/>
  <c r="XC46" i="6"/>
  <c r="XC47" i="6"/>
  <c r="XC48" i="6"/>
  <c r="XC49" i="6"/>
  <c r="XC50" i="6"/>
  <c r="XC51" i="6"/>
  <c r="XC52" i="6"/>
  <c r="XC53" i="6"/>
  <c r="XC39" i="6"/>
  <c r="XC36" i="6"/>
  <c r="XC11" i="6"/>
  <c r="XC12" i="6"/>
  <c r="XC13" i="6"/>
  <c r="XC14" i="6"/>
  <c r="XC15" i="6"/>
  <c r="XC16" i="6"/>
  <c r="XC17" i="6"/>
  <c r="XC18" i="6"/>
  <c r="XC19" i="6"/>
  <c r="XC20" i="6"/>
  <c r="XC21" i="6"/>
  <c r="XC22" i="6"/>
  <c r="XC23" i="6"/>
  <c r="XC24" i="6"/>
  <c r="XC25" i="6"/>
  <c r="XC26" i="6"/>
  <c r="XC27" i="6"/>
  <c r="XC28" i="6"/>
  <c r="XC29" i="6"/>
  <c r="WV57" i="6"/>
  <c r="WV58" i="6"/>
  <c r="WV64" i="6"/>
  <c r="WV65" i="6"/>
  <c r="WV66" i="6"/>
  <c r="WV67" i="6"/>
  <c r="WV68" i="6"/>
  <c r="WV69" i="6"/>
  <c r="WV70" i="6"/>
  <c r="WV56" i="6"/>
  <c r="WV40" i="6"/>
  <c r="WV41" i="6"/>
  <c r="WV42" i="6"/>
  <c r="WV43" i="6"/>
  <c r="WV44" i="6"/>
  <c r="WV45" i="6"/>
  <c r="WV46" i="6"/>
  <c r="WV47" i="6"/>
  <c r="WV48" i="6"/>
  <c r="WV49" i="6"/>
  <c r="WV50" i="6"/>
  <c r="WV51" i="6"/>
  <c r="WV52" i="6"/>
  <c r="WV53" i="6"/>
  <c r="WV39" i="6"/>
  <c r="WV36" i="6"/>
  <c r="WV12" i="6"/>
  <c r="WV13" i="6"/>
  <c r="WV14" i="6"/>
  <c r="WV15" i="6"/>
  <c r="WV16" i="6"/>
  <c r="WV17" i="6"/>
  <c r="WV18" i="6"/>
  <c r="WV19" i="6"/>
  <c r="WV20" i="6"/>
  <c r="WV21" i="6"/>
  <c r="WV22" i="6"/>
  <c r="WV23" i="6"/>
  <c r="WV24" i="6"/>
  <c r="WV25" i="6"/>
  <c r="WV26" i="6"/>
  <c r="WV27" i="6"/>
  <c r="WV28" i="6"/>
  <c r="WV29" i="6"/>
  <c r="WO57" i="6"/>
  <c r="WO63" i="6"/>
  <c r="WO64" i="6"/>
  <c r="WO65" i="6"/>
  <c r="WO66" i="6"/>
  <c r="WO67" i="6"/>
  <c r="WO68" i="6"/>
  <c r="WO69" i="6"/>
  <c r="WO70" i="6"/>
  <c r="WO56" i="6"/>
  <c r="WO40" i="6"/>
  <c r="WO41" i="6"/>
  <c r="WO42" i="6"/>
  <c r="WO43" i="6"/>
  <c r="WO44" i="6"/>
  <c r="WO45" i="6"/>
  <c r="WO46" i="6"/>
  <c r="WO47" i="6"/>
  <c r="WO48" i="6"/>
  <c r="WO49" i="6"/>
  <c r="WO50" i="6"/>
  <c r="WO51" i="6"/>
  <c r="WO52" i="6"/>
  <c r="WO53" i="6"/>
  <c r="WO39" i="6"/>
  <c r="WO36" i="6"/>
  <c r="WO11" i="6"/>
  <c r="WO12" i="6"/>
  <c r="WO13" i="6"/>
  <c r="WO14" i="6"/>
  <c r="WO15" i="6"/>
  <c r="WO16" i="6"/>
  <c r="WO17" i="6"/>
  <c r="WO18" i="6"/>
  <c r="WO19" i="6"/>
  <c r="WO20" i="6"/>
  <c r="WO21" i="6"/>
  <c r="WO22" i="6"/>
  <c r="WO23" i="6"/>
  <c r="WO24" i="6"/>
  <c r="WO25" i="6"/>
  <c r="WO26" i="6"/>
  <c r="WO27" i="6"/>
  <c r="WO28" i="6"/>
  <c r="WO29" i="6"/>
  <c r="WH62" i="6"/>
  <c r="WH63" i="6"/>
  <c r="WH64" i="6"/>
  <c r="WH65" i="6"/>
  <c r="WH66" i="6"/>
  <c r="WH67" i="6"/>
  <c r="WH68" i="6"/>
  <c r="WH69" i="6"/>
  <c r="WH70" i="6"/>
  <c r="WH56" i="6"/>
  <c r="WH40" i="6"/>
  <c r="WH41" i="6"/>
  <c r="WH42" i="6"/>
  <c r="WH43" i="6"/>
  <c r="WH44" i="6"/>
  <c r="WH45" i="6"/>
  <c r="WH46" i="6"/>
  <c r="WH47" i="6"/>
  <c r="WH48" i="6"/>
  <c r="WH49" i="6"/>
  <c r="WH50" i="6"/>
  <c r="WH51" i="6"/>
  <c r="WH52" i="6"/>
  <c r="WH53" i="6"/>
  <c r="WH39" i="6"/>
  <c r="WH32" i="6"/>
  <c r="WH11" i="6"/>
  <c r="WH12" i="6"/>
  <c r="WH13" i="6"/>
  <c r="WH14" i="6"/>
  <c r="WH15" i="6"/>
  <c r="WH16" i="6"/>
  <c r="WH17" i="6"/>
  <c r="WH18" i="6"/>
  <c r="WH19" i="6"/>
  <c r="WH20" i="6"/>
  <c r="WH21" i="6"/>
  <c r="WH22" i="6"/>
  <c r="WH23" i="6"/>
  <c r="WH24" i="6"/>
  <c r="WH25" i="6"/>
  <c r="WH26" i="6"/>
  <c r="WH27" i="6"/>
  <c r="WH28" i="6"/>
  <c r="WH29" i="6"/>
  <c r="WA62" i="6"/>
  <c r="WA63" i="6"/>
  <c r="WA64" i="6"/>
  <c r="WA65" i="6"/>
  <c r="WA66" i="6"/>
  <c r="WA67" i="6"/>
  <c r="WA68" i="6"/>
  <c r="WA69" i="6"/>
  <c r="WA70" i="6"/>
  <c r="WA56" i="6"/>
  <c r="WA40" i="6"/>
  <c r="WA41" i="6"/>
  <c r="WA42" i="6"/>
  <c r="WA43" i="6"/>
  <c r="WA44" i="6"/>
  <c r="WA45" i="6"/>
  <c r="WA46" i="6"/>
  <c r="WA47" i="6"/>
  <c r="WA48" i="6"/>
  <c r="WA49" i="6"/>
  <c r="WA50" i="6"/>
  <c r="WA51" i="6"/>
  <c r="WA52" i="6"/>
  <c r="WA53" i="6"/>
  <c r="WA39" i="6"/>
  <c r="WA36" i="6"/>
  <c r="WA11" i="6"/>
  <c r="WA12" i="6"/>
  <c r="WA13" i="6"/>
  <c r="WA14" i="6"/>
  <c r="WA15" i="6"/>
  <c r="WA16" i="6"/>
  <c r="WA17" i="6"/>
  <c r="WA18" i="6"/>
  <c r="WA19" i="6"/>
  <c r="WA20" i="6"/>
  <c r="WA21" i="6"/>
  <c r="WA22" i="6"/>
  <c r="WA23" i="6"/>
  <c r="WA24" i="6"/>
  <c r="WA25" i="6"/>
  <c r="WA26" i="6"/>
  <c r="WA27" i="6"/>
  <c r="WA28" i="6"/>
  <c r="WA29" i="6"/>
  <c r="VT57" i="6"/>
  <c r="VT58" i="6"/>
  <c r="VT63" i="6"/>
  <c r="VT64" i="6"/>
  <c r="VT65" i="6"/>
  <c r="VT66" i="6"/>
  <c r="VT67" i="6"/>
  <c r="VT68" i="6"/>
  <c r="VT69" i="6"/>
  <c r="VT70" i="6"/>
  <c r="VT56" i="6"/>
  <c r="VT40" i="6"/>
  <c r="VT41" i="6"/>
  <c r="VT42" i="6"/>
  <c r="VT43" i="6"/>
  <c r="VT44" i="6"/>
  <c r="VT45" i="6"/>
  <c r="VT46" i="6"/>
  <c r="VT47" i="6"/>
  <c r="VT48" i="6"/>
  <c r="VT49" i="6"/>
  <c r="VT50" i="6"/>
  <c r="VT51" i="6"/>
  <c r="VT52" i="6"/>
  <c r="VT53" i="6"/>
  <c r="VT39" i="6"/>
  <c r="VT36" i="6"/>
  <c r="VT11" i="6"/>
  <c r="VT12" i="6"/>
  <c r="VT13" i="6"/>
  <c r="VT14" i="6"/>
  <c r="VT15" i="6"/>
  <c r="VT16" i="6"/>
  <c r="VT17" i="6"/>
  <c r="VT18" i="6"/>
  <c r="VT19" i="6"/>
  <c r="VT20" i="6"/>
  <c r="VT21" i="6"/>
  <c r="VT22" i="6"/>
  <c r="VT23" i="6"/>
  <c r="VT24" i="6"/>
  <c r="VT25" i="6"/>
  <c r="VT26" i="6"/>
  <c r="VT27" i="6"/>
  <c r="VT28" i="6"/>
  <c r="VT29" i="6"/>
  <c r="VM57" i="6"/>
  <c r="VM58" i="6"/>
  <c r="VM64" i="6"/>
  <c r="VM65" i="6"/>
  <c r="VM66" i="6"/>
  <c r="VM67" i="6"/>
  <c r="VM68" i="6"/>
  <c r="VM69" i="6"/>
  <c r="VM70" i="6"/>
  <c r="VM56" i="6"/>
  <c r="VM40" i="6"/>
  <c r="VM41" i="6"/>
  <c r="VM42" i="6"/>
  <c r="VM43" i="6"/>
  <c r="VM44" i="6"/>
  <c r="VM45" i="6"/>
  <c r="VM46" i="6"/>
  <c r="VM47" i="6"/>
  <c r="VM48" i="6"/>
  <c r="VM49" i="6"/>
  <c r="VM50" i="6"/>
  <c r="VM51" i="6"/>
  <c r="VM52" i="6"/>
  <c r="VM53" i="6"/>
  <c r="VM39" i="6"/>
  <c r="VM36" i="6"/>
  <c r="VM11" i="6"/>
  <c r="VM12" i="6"/>
  <c r="VM13" i="6"/>
  <c r="VM14" i="6"/>
  <c r="VM15" i="6"/>
  <c r="VM16" i="6"/>
  <c r="VM17" i="6"/>
  <c r="VM18" i="6"/>
  <c r="VM19" i="6"/>
  <c r="VM20" i="6"/>
  <c r="VM21" i="6"/>
  <c r="VM22" i="6"/>
  <c r="VM23" i="6"/>
  <c r="VM24" i="6"/>
  <c r="VM25" i="6"/>
  <c r="VM26" i="6"/>
  <c r="VM27" i="6"/>
  <c r="VM28" i="6"/>
  <c r="VM29" i="6"/>
  <c r="VF57" i="6"/>
  <c r="VF58" i="6"/>
  <c r="VF59" i="6"/>
  <c r="VF65" i="6"/>
  <c r="VF66" i="6"/>
  <c r="VF67" i="6"/>
  <c r="VF68" i="6"/>
  <c r="VF69" i="6"/>
  <c r="VF70" i="6"/>
  <c r="VF56" i="6"/>
  <c r="VF40" i="6"/>
  <c r="VF41" i="6"/>
  <c r="VF42" i="6"/>
  <c r="VF43" i="6"/>
  <c r="VF44" i="6"/>
  <c r="VF45" i="6"/>
  <c r="VF46" i="6"/>
  <c r="VF47" i="6"/>
  <c r="VF48" i="6"/>
  <c r="VF49" i="6"/>
  <c r="VF50" i="6"/>
  <c r="VF51" i="6"/>
  <c r="VF52" i="6"/>
  <c r="VF53" i="6"/>
  <c r="VF39" i="6"/>
  <c r="VF36" i="6"/>
  <c r="VF15" i="6"/>
  <c r="VF16" i="6"/>
  <c r="VF17" i="6"/>
  <c r="VF18" i="6"/>
  <c r="VF19" i="6"/>
  <c r="VF20" i="6"/>
  <c r="VF21" i="6"/>
  <c r="VF22" i="6"/>
  <c r="VF23" i="6"/>
  <c r="VF24" i="6"/>
  <c r="VF25" i="6"/>
  <c r="VF26" i="6"/>
  <c r="VF27" i="6"/>
  <c r="VF28" i="6"/>
  <c r="VF29" i="6"/>
  <c r="UY57" i="6"/>
  <c r="UY58" i="6"/>
  <c r="UY59" i="6"/>
  <c r="UY64" i="6"/>
  <c r="UY65" i="6"/>
  <c r="UY66" i="6"/>
  <c r="UY67" i="6"/>
  <c r="UY68" i="6"/>
  <c r="UY69" i="6"/>
  <c r="UY70" i="6"/>
  <c r="UY56" i="6"/>
  <c r="UY40" i="6"/>
  <c r="UY41" i="6"/>
  <c r="UY42" i="6"/>
  <c r="UY43" i="6"/>
  <c r="UY44" i="6"/>
  <c r="UY45" i="6"/>
  <c r="UY46" i="6"/>
  <c r="UY47" i="6"/>
  <c r="UY48" i="6"/>
  <c r="UY49" i="6"/>
  <c r="UY50" i="6"/>
  <c r="UY51" i="6"/>
  <c r="UY52" i="6"/>
  <c r="UY53" i="6"/>
  <c r="UY39" i="6"/>
  <c r="UY36" i="6"/>
  <c r="UY9" i="6"/>
  <c r="UY10" i="6"/>
  <c r="UY11" i="6"/>
  <c r="UY12" i="6"/>
  <c r="UY13" i="6"/>
  <c r="UY14" i="6"/>
  <c r="UY15" i="6"/>
  <c r="UY16" i="6"/>
  <c r="UY17" i="6"/>
  <c r="UY18" i="6"/>
  <c r="UY19" i="6"/>
  <c r="UY20" i="6"/>
  <c r="UY21" i="6"/>
  <c r="UY22" i="6"/>
  <c r="UY23" i="6"/>
  <c r="UY24" i="6"/>
  <c r="UY25" i="6"/>
  <c r="UY26" i="6"/>
  <c r="UY27" i="6"/>
  <c r="UY28" i="6"/>
  <c r="UY29" i="6"/>
  <c r="UR57" i="6"/>
  <c r="UR58" i="6"/>
  <c r="UR59" i="6"/>
  <c r="UR60" i="6"/>
  <c r="UR66" i="6"/>
  <c r="UR67" i="6"/>
  <c r="UR68" i="6"/>
  <c r="UR69" i="6"/>
  <c r="UR70" i="6"/>
  <c r="UR56" i="6"/>
  <c r="UR40" i="6"/>
  <c r="UR41" i="6"/>
  <c r="UR42" i="6"/>
  <c r="UR43" i="6"/>
  <c r="UR44" i="6"/>
  <c r="UR45" i="6"/>
  <c r="UR46" i="6"/>
  <c r="UR47" i="6"/>
  <c r="UR48" i="6"/>
  <c r="UR49" i="6"/>
  <c r="UR50" i="6"/>
  <c r="UR51" i="6"/>
  <c r="UR52" i="6"/>
  <c r="UR53" i="6"/>
  <c r="UR39" i="6"/>
  <c r="UR36" i="6"/>
  <c r="UR11" i="6"/>
  <c r="UR12" i="6"/>
  <c r="UR13" i="6"/>
  <c r="UR14" i="6"/>
  <c r="UR15" i="6"/>
  <c r="UR16" i="6"/>
  <c r="UR17" i="6"/>
  <c r="UR18" i="6"/>
  <c r="UR19" i="6"/>
  <c r="UR20" i="6"/>
  <c r="UR21" i="6"/>
  <c r="UR22" i="6"/>
  <c r="UR23" i="6"/>
  <c r="UR24" i="6"/>
  <c r="UR25" i="6"/>
  <c r="UR26" i="6"/>
  <c r="UR27" i="6"/>
  <c r="UR28" i="6"/>
  <c r="UR29" i="6"/>
  <c r="UK57" i="6"/>
  <c r="UK58" i="6"/>
  <c r="UK59" i="6"/>
  <c r="UK65" i="6"/>
  <c r="UK66" i="6"/>
  <c r="UK67" i="6"/>
  <c r="UK68" i="6"/>
  <c r="UK69" i="6"/>
  <c r="UK70" i="6"/>
  <c r="UK56" i="6"/>
  <c r="UK40" i="6"/>
  <c r="UK41" i="6"/>
  <c r="UK42" i="6"/>
  <c r="UK43" i="6"/>
  <c r="UK44" i="6"/>
  <c r="UK45" i="6"/>
  <c r="UK46" i="6"/>
  <c r="UK47" i="6"/>
  <c r="UK48" i="6"/>
  <c r="UK49" i="6"/>
  <c r="UK50" i="6"/>
  <c r="UK51" i="6"/>
  <c r="UK52" i="6"/>
  <c r="UK53" i="6"/>
  <c r="UK39" i="6"/>
  <c r="UK36" i="6"/>
  <c r="UK11" i="6"/>
  <c r="UK12" i="6"/>
  <c r="UK13" i="6"/>
  <c r="UK14" i="6"/>
  <c r="UK15" i="6"/>
  <c r="UK16" i="6"/>
  <c r="UK17" i="6"/>
  <c r="UK18" i="6"/>
  <c r="UK19" i="6"/>
  <c r="UK20" i="6"/>
  <c r="UK21" i="6"/>
  <c r="UK22" i="6"/>
  <c r="UK23" i="6"/>
  <c r="UK24" i="6"/>
  <c r="UK25" i="6"/>
  <c r="UK26" i="6"/>
  <c r="UK27" i="6"/>
  <c r="UK28" i="6"/>
  <c r="UK29" i="6"/>
  <c r="UD57" i="6"/>
  <c r="UD58" i="6"/>
  <c r="UD63" i="6"/>
  <c r="UD64" i="6"/>
  <c r="UD65" i="6"/>
  <c r="UD66" i="6"/>
  <c r="UD67" i="6"/>
  <c r="UD68" i="6"/>
  <c r="UD69" i="6"/>
  <c r="UD70" i="6"/>
  <c r="UD56" i="6"/>
  <c r="UD40" i="6"/>
  <c r="UD41" i="6"/>
  <c r="UD42" i="6"/>
  <c r="UD43" i="6"/>
  <c r="UD44" i="6"/>
  <c r="UD45" i="6"/>
  <c r="UD46" i="6"/>
  <c r="UD47" i="6"/>
  <c r="UD48" i="6"/>
  <c r="UD49" i="6"/>
  <c r="UD50" i="6"/>
  <c r="UD51" i="6"/>
  <c r="UD52" i="6"/>
  <c r="UD53" i="6"/>
  <c r="UD39" i="6"/>
  <c r="UD36" i="6"/>
  <c r="UD11" i="6"/>
  <c r="UD12" i="6"/>
  <c r="UD13" i="6"/>
  <c r="UD14" i="6"/>
  <c r="UD15" i="6"/>
  <c r="UD16" i="6"/>
  <c r="UD17" i="6"/>
  <c r="UD18" i="6"/>
  <c r="UD19" i="6"/>
  <c r="UD20" i="6"/>
  <c r="UD21" i="6"/>
  <c r="UD22" i="6"/>
  <c r="UD23" i="6"/>
  <c r="UD24" i="6"/>
  <c r="UD25" i="6"/>
  <c r="UD26" i="6"/>
  <c r="UD27" i="6"/>
  <c r="UD28" i="6"/>
  <c r="UD29" i="6"/>
  <c r="TW57" i="6"/>
  <c r="TW62" i="6"/>
  <c r="TW63" i="6"/>
  <c r="TW64" i="6"/>
  <c r="TW65" i="6"/>
  <c r="TW66" i="6"/>
  <c r="TW67" i="6"/>
  <c r="TW68" i="6"/>
  <c r="TW69" i="6"/>
  <c r="TW70" i="6"/>
  <c r="TW56" i="6"/>
  <c r="TW40" i="6"/>
  <c r="TW41" i="6"/>
  <c r="TW42" i="6"/>
  <c r="TW43" i="6"/>
  <c r="TW44" i="6"/>
  <c r="TW45" i="6"/>
  <c r="TW46" i="6"/>
  <c r="TW47" i="6"/>
  <c r="TW48" i="6"/>
  <c r="TW49" i="6"/>
  <c r="TW50" i="6"/>
  <c r="TW51" i="6"/>
  <c r="TW52" i="6"/>
  <c r="TW53" i="6"/>
  <c r="TW39" i="6"/>
  <c r="TW36" i="6"/>
  <c r="TW11" i="6"/>
  <c r="TW12" i="6"/>
  <c r="TW13" i="6"/>
  <c r="TW14" i="6"/>
  <c r="TW15" i="6"/>
  <c r="TW16" i="6"/>
  <c r="TW17" i="6"/>
  <c r="TW18" i="6"/>
  <c r="TW19" i="6"/>
  <c r="TW20" i="6"/>
  <c r="TW21" i="6"/>
  <c r="TW22" i="6"/>
  <c r="TW23" i="6"/>
  <c r="TW24" i="6"/>
  <c r="TW25" i="6"/>
  <c r="TW26" i="6"/>
  <c r="TW27" i="6"/>
  <c r="TW28" i="6"/>
  <c r="TW29" i="6"/>
  <c r="TP57" i="6"/>
  <c r="TP58" i="6"/>
  <c r="TP63" i="6"/>
  <c r="TP64" i="6"/>
  <c r="TP65" i="6"/>
  <c r="TP66" i="6"/>
  <c r="TP67" i="6"/>
  <c r="TP68" i="6"/>
  <c r="TP69" i="6"/>
  <c r="TP70" i="6"/>
  <c r="TP56" i="6"/>
  <c r="TP40" i="6"/>
  <c r="TP41" i="6"/>
  <c r="TP42" i="6"/>
  <c r="TP43" i="6"/>
  <c r="TP44" i="6"/>
  <c r="TP45" i="6"/>
  <c r="TP46" i="6"/>
  <c r="TP47" i="6"/>
  <c r="TP48" i="6"/>
  <c r="TP49" i="6"/>
  <c r="TP50" i="6"/>
  <c r="TP51" i="6"/>
  <c r="TP52" i="6"/>
  <c r="TP53" i="6"/>
  <c r="TP39" i="6"/>
  <c r="TP36" i="6"/>
  <c r="TP11" i="6"/>
  <c r="TP12" i="6"/>
  <c r="TP13" i="6"/>
  <c r="TP14" i="6"/>
  <c r="TP15" i="6"/>
  <c r="TP16" i="6"/>
  <c r="TP17" i="6"/>
  <c r="TP18" i="6"/>
  <c r="TP19" i="6"/>
  <c r="TP20" i="6"/>
  <c r="TP21" i="6"/>
  <c r="TP22" i="6"/>
  <c r="TP23" i="6"/>
  <c r="TP24" i="6"/>
  <c r="TP25" i="6"/>
  <c r="TP26" i="6"/>
  <c r="TP27" i="6"/>
  <c r="TP28" i="6"/>
  <c r="TP29" i="6"/>
  <c r="TI57" i="6"/>
  <c r="TI58" i="6"/>
  <c r="TI63" i="6"/>
  <c r="TI64" i="6"/>
  <c r="TI65" i="6"/>
  <c r="TI66" i="6"/>
  <c r="TI67" i="6"/>
  <c r="TI68" i="6"/>
  <c r="TI69" i="6"/>
  <c r="TI70" i="6"/>
  <c r="TI56" i="6"/>
  <c r="TI40" i="6"/>
  <c r="TI41" i="6"/>
  <c r="TI42" i="6"/>
  <c r="TI43" i="6"/>
  <c r="TI44" i="6"/>
  <c r="TI45" i="6"/>
  <c r="TI46" i="6"/>
  <c r="TI47" i="6"/>
  <c r="TI48" i="6"/>
  <c r="TI49" i="6"/>
  <c r="TI50" i="6"/>
  <c r="TI51" i="6"/>
  <c r="TI52" i="6"/>
  <c r="TI53" i="6"/>
  <c r="TI39" i="6"/>
  <c r="TI36" i="6"/>
  <c r="TI9" i="6"/>
  <c r="TI10" i="6"/>
  <c r="TI11" i="6"/>
  <c r="TI12" i="6"/>
  <c r="TI13" i="6"/>
  <c r="TI14" i="6"/>
  <c r="TI15" i="6"/>
  <c r="TI16" i="6"/>
  <c r="TI17" i="6"/>
  <c r="TI18" i="6"/>
  <c r="TI19" i="6"/>
  <c r="TI20" i="6"/>
  <c r="TI21" i="6"/>
  <c r="TI22" i="6"/>
  <c r="TI23" i="6"/>
  <c r="TI24" i="6"/>
  <c r="TI25" i="6"/>
  <c r="TI26" i="6"/>
  <c r="TI27" i="6"/>
  <c r="TI28" i="6"/>
  <c r="TI29" i="6"/>
  <c r="TB57" i="6"/>
  <c r="TB58" i="6"/>
  <c r="TB59" i="6"/>
  <c r="TB64" i="6"/>
  <c r="TB65" i="6"/>
  <c r="TB66" i="6"/>
  <c r="TB67" i="6"/>
  <c r="TB68" i="6"/>
  <c r="TB69" i="6"/>
  <c r="TB70" i="6"/>
  <c r="TB56" i="6"/>
  <c r="TB40" i="6"/>
  <c r="TB41" i="6"/>
  <c r="TB42" i="6"/>
  <c r="TB43" i="6"/>
  <c r="TB44" i="6"/>
  <c r="TB45" i="6"/>
  <c r="TB46" i="6"/>
  <c r="TB47" i="6"/>
  <c r="TB48" i="6"/>
  <c r="TB49" i="6"/>
  <c r="TB50" i="6"/>
  <c r="TB51" i="6"/>
  <c r="TB52" i="6"/>
  <c r="TB53" i="6"/>
  <c r="TB39" i="6"/>
  <c r="TB32" i="6"/>
  <c r="TB12" i="6"/>
  <c r="TB13" i="6"/>
  <c r="TB14" i="6"/>
  <c r="TB15" i="6"/>
  <c r="TB16" i="6"/>
  <c r="TB17" i="6"/>
  <c r="TB18" i="6"/>
  <c r="TB19" i="6"/>
  <c r="TB20" i="6"/>
  <c r="TB21" i="6"/>
  <c r="TB22" i="6"/>
  <c r="TB23" i="6"/>
  <c r="TB24" i="6"/>
  <c r="TB25" i="6"/>
  <c r="TB26" i="6"/>
  <c r="TB27" i="6"/>
  <c r="TB28" i="6"/>
  <c r="TB29" i="6"/>
  <c r="SU57" i="6"/>
  <c r="SU58" i="6"/>
  <c r="SU59" i="6"/>
  <c r="SU65" i="6"/>
  <c r="SU66" i="6"/>
  <c r="SU67" i="6"/>
  <c r="SU68" i="6"/>
  <c r="SU69" i="6"/>
  <c r="SU70" i="6"/>
  <c r="SU56" i="6"/>
  <c r="SU40" i="6"/>
  <c r="SU41" i="6"/>
  <c r="SU42" i="6"/>
  <c r="SU43" i="6"/>
  <c r="SU44" i="6"/>
  <c r="SU45" i="6"/>
  <c r="SU46" i="6"/>
  <c r="SU47" i="6"/>
  <c r="SU48" i="6"/>
  <c r="SU49" i="6"/>
  <c r="SU50" i="6"/>
  <c r="SU51" i="6"/>
  <c r="SU52" i="6"/>
  <c r="SU53" i="6"/>
  <c r="SU39" i="6"/>
  <c r="SU36" i="6"/>
  <c r="SU11" i="6"/>
  <c r="SU12" i="6"/>
  <c r="SU13" i="6"/>
  <c r="SU14" i="6"/>
  <c r="SU15" i="6"/>
  <c r="SU16" i="6"/>
  <c r="SU17" i="6"/>
  <c r="SU18" i="6"/>
  <c r="SU19" i="6"/>
  <c r="SU20" i="6"/>
  <c r="SU21" i="6"/>
  <c r="SU22" i="6"/>
  <c r="SU23" i="6"/>
  <c r="SU24" i="6"/>
  <c r="SU25" i="6"/>
  <c r="SU26" i="6"/>
  <c r="SU27" i="6"/>
  <c r="SU28" i="6"/>
  <c r="SU29" i="6"/>
  <c r="SN57" i="6"/>
  <c r="SN58" i="6"/>
  <c r="SN59" i="6"/>
  <c r="SN65" i="6"/>
  <c r="SN66" i="6"/>
  <c r="SN67" i="6"/>
  <c r="SN68" i="6"/>
  <c r="SN69" i="6"/>
  <c r="SN70" i="6"/>
  <c r="SN56" i="6"/>
  <c r="SN40" i="6"/>
  <c r="SN41" i="6"/>
  <c r="SN42" i="6"/>
  <c r="SN43" i="6"/>
  <c r="SN44" i="6"/>
  <c r="SN45" i="6"/>
  <c r="SN46" i="6"/>
  <c r="SN47" i="6"/>
  <c r="SN48" i="6"/>
  <c r="SN49" i="6"/>
  <c r="SN50" i="6"/>
  <c r="SN51" i="6"/>
  <c r="SN52" i="6"/>
  <c r="SN53" i="6"/>
  <c r="SN39" i="6"/>
  <c r="SN36" i="6"/>
  <c r="SN11" i="6"/>
  <c r="SN12" i="6"/>
  <c r="SN13" i="6"/>
  <c r="SN14" i="6"/>
  <c r="SN15" i="6"/>
  <c r="SN16" i="6"/>
  <c r="SN17" i="6"/>
  <c r="SN18" i="6"/>
  <c r="SN19" i="6"/>
  <c r="SN20" i="6"/>
  <c r="SN21" i="6"/>
  <c r="SN22" i="6"/>
  <c r="SN23" i="6"/>
  <c r="SN24" i="6"/>
  <c r="SN25" i="6"/>
  <c r="SN26" i="6"/>
  <c r="SN27" i="6"/>
  <c r="SN28" i="6"/>
  <c r="SN29" i="6"/>
  <c r="SG57" i="6"/>
  <c r="SG58" i="6"/>
  <c r="SG59" i="6"/>
  <c r="SG64" i="6"/>
  <c r="SG65" i="6"/>
  <c r="SG66" i="6"/>
  <c r="SG67" i="6"/>
  <c r="SG68" i="6"/>
  <c r="SG69" i="6"/>
  <c r="SG70" i="6"/>
  <c r="SG56" i="6"/>
  <c r="SG40" i="6"/>
  <c r="SG41" i="6"/>
  <c r="SG42" i="6"/>
  <c r="SG43" i="6"/>
  <c r="SG44" i="6"/>
  <c r="SG45" i="6"/>
  <c r="SG46" i="6"/>
  <c r="SG47" i="6"/>
  <c r="SG48" i="6"/>
  <c r="SG49" i="6"/>
  <c r="SG50" i="6"/>
  <c r="SG51" i="6"/>
  <c r="SG52" i="6"/>
  <c r="SG53" i="6"/>
  <c r="SG39" i="6"/>
  <c r="SG36" i="6"/>
  <c r="SG11" i="6"/>
  <c r="SG12" i="6"/>
  <c r="SG13" i="6"/>
  <c r="SG14" i="6"/>
  <c r="SG15" i="6"/>
  <c r="SG16" i="6"/>
  <c r="SG17" i="6"/>
  <c r="SG18" i="6"/>
  <c r="SG19" i="6"/>
  <c r="SG20" i="6"/>
  <c r="SG21" i="6"/>
  <c r="SG22" i="6"/>
  <c r="SG23" i="6"/>
  <c r="SG24" i="6"/>
  <c r="SG25" i="6"/>
  <c r="SG26" i="6"/>
  <c r="SG27" i="6"/>
  <c r="SG28" i="6"/>
  <c r="SG29" i="6"/>
  <c r="RZ57" i="6"/>
  <c r="RZ58" i="6"/>
  <c r="RZ63" i="6"/>
  <c r="RZ64" i="6"/>
  <c r="RZ65" i="6"/>
  <c r="RZ66" i="6"/>
  <c r="RZ67" i="6"/>
  <c r="RZ68" i="6"/>
  <c r="RZ69" i="6"/>
  <c r="RZ70" i="6"/>
  <c r="RZ56" i="6"/>
  <c r="RZ40" i="6"/>
  <c r="RZ41" i="6"/>
  <c r="RZ42" i="6"/>
  <c r="RZ43" i="6"/>
  <c r="RZ44" i="6"/>
  <c r="RZ45" i="6"/>
  <c r="RZ46" i="6"/>
  <c r="RZ47" i="6"/>
  <c r="RZ48" i="6"/>
  <c r="RZ49" i="6"/>
  <c r="RZ50" i="6"/>
  <c r="RZ51" i="6"/>
  <c r="RZ52" i="6"/>
  <c r="RZ53" i="6"/>
  <c r="RZ39" i="6"/>
  <c r="RZ11" i="6"/>
  <c r="RZ12" i="6"/>
  <c r="RZ13" i="6"/>
  <c r="RZ14" i="6"/>
  <c r="RZ15" i="6"/>
  <c r="RZ16" i="6"/>
  <c r="RZ17" i="6"/>
  <c r="RZ18" i="6"/>
  <c r="RZ19" i="6"/>
  <c r="RZ20" i="6"/>
  <c r="RZ21" i="6"/>
  <c r="RZ22" i="6"/>
  <c r="RZ23" i="6"/>
  <c r="RZ24" i="6"/>
  <c r="RZ25" i="6"/>
  <c r="RZ26" i="6"/>
  <c r="RZ27" i="6"/>
  <c r="RZ28" i="6"/>
  <c r="RZ29" i="6"/>
  <c r="RS57" i="6"/>
  <c r="RS58" i="6"/>
  <c r="RS64" i="6"/>
  <c r="RS65" i="6"/>
  <c r="RS66" i="6"/>
  <c r="RS67" i="6"/>
  <c r="RS68" i="6"/>
  <c r="RS69" i="6"/>
  <c r="RS70" i="6"/>
  <c r="RS56" i="6"/>
  <c r="RS40" i="6"/>
  <c r="RS41" i="6"/>
  <c r="RS42" i="6"/>
  <c r="RS43" i="6"/>
  <c r="RS44" i="6"/>
  <c r="RS45" i="6"/>
  <c r="RS46" i="6"/>
  <c r="RS47" i="6"/>
  <c r="RS48" i="6"/>
  <c r="RS49" i="6"/>
  <c r="RS50" i="6"/>
  <c r="RS51" i="6"/>
  <c r="RS52" i="6"/>
  <c r="RS53" i="6"/>
  <c r="RS39" i="6"/>
  <c r="RS36" i="6"/>
  <c r="RS21" i="6"/>
  <c r="RS22" i="6"/>
  <c r="RS23" i="6"/>
  <c r="RS24" i="6"/>
  <c r="RS25" i="6"/>
  <c r="RS26" i="6"/>
  <c r="RS27" i="6"/>
  <c r="RS28" i="6"/>
  <c r="RS29" i="6"/>
  <c r="RL57" i="6"/>
  <c r="RL58" i="6"/>
  <c r="RL64" i="6"/>
  <c r="RL65" i="6"/>
  <c r="RL66" i="6"/>
  <c r="RL67" i="6"/>
  <c r="RL68" i="6"/>
  <c r="RL69" i="6"/>
  <c r="RL70" i="6"/>
  <c r="RL56" i="6"/>
  <c r="RL40" i="6"/>
  <c r="RL41" i="6"/>
  <c r="RL42" i="6"/>
  <c r="RL43" i="6"/>
  <c r="RL44" i="6"/>
  <c r="RL45" i="6"/>
  <c r="RL46" i="6"/>
  <c r="RL47" i="6"/>
  <c r="RL48" i="6"/>
  <c r="RL49" i="6"/>
  <c r="RL50" i="6"/>
  <c r="RL51" i="6"/>
  <c r="RL52" i="6"/>
  <c r="RL53" i="6"/>
  <c r="RL39" i="6"/>
  <c r="RL36" i="6"/>
  <c r="RL19" i="6"/>
  <c r="RL20" i="6"/>
  <c r="RL21" i="6"/>
  <c r="RL22" i="6"/>
  <c r="RL23" i="6"/>
  <c r="RL24" i="6"/>
  <c r="RL25" i="6"/>
  <c r="RL26" i="6"/>
  <c r="RL27" i="6"/>
  <c r="RL28" i="6"/>
  <c r="RL29" i="6"/>
  <c r="RE57" i="6"/>
  <c r="RE58" i="6"/>
  <c r="RE63" i="6"/>
  <c r="RE64" i="6"/>
  <c r="RE65" i="6"/>
  <c r="RE66" i="6"/>
  <c r="RE67" i="6"/>
  <c r="RE68" i="6"/>
  <c r="RE69" i="6"/>
  <c r="RE70" i="6"/>
  <c r="RE56" i="6"/>
  <c r="RE40" i="6"/>
  <c r="RE41" i="6"/>
  <c r="RE42" i="6"/>
  <c r="RE43" i="6"/>
  <c r="RE44" i="6"/>
  <c r="RE45" i="6"/>
  <c r="RE46" i="6"/>
  <c r="RE47" i="6"/>
  <c r="RE48" i="6"/>
  <c r="RE49" i="6"/>
  <c r="RE50" i="6"/>
  <c r="RE51" i="6"/>
  <c r="RE52" i="6"/>
  <c r="RE53" i="6"/>
  <c r="RE39" i="6"/>
  <c r="RE36" i="6"/>
  <c r="RE11" i="6"/>
  <c r="RE12" i="6"/>
  <c r="RE13" i="6"/>
  <c r="RE14" i="6"/>
  <c r="RE15" i="6"/>
  <c r="RE16" i="6"/>
  <c r="RE17" i="6"/>
  <c r="RE18" i="6"/>
  <c r="RE19" i="6"/>
  <c r="RE20" i="6"/>
  <c r="RE21" i="6"/>
  <c r="RE22" i="6"/>
  <c r="RE23" i="6"/>
  <c r="RE24" i="6"/>
  <c r="RE25" i="6"/>
  <c r="RE26" i="6"/>
  <c r="RE27" i="6"/>
  <c r="RE28" i="6"/>
  <c r="RE29" i="6"/>
  <c r="QX62" i="6"/>
  <c r="QX63" i="6"/>
  <c r="QX64" i="6"/>
  <c r="QX65" i="6"/>
  <c r="QX66" i="6"/>
  <c r="QX67" i="6"/>
  <c r="QX68" i="6"/>
  <c r="QX69" i="6"/>
  <c r="QX70" i="6"/>
  <c r="QX40" i="6"/>
  <c r="QX41" i="6"/>
  <c r="QX42" i="6"/>
  <c r="QX43" i="6"/>
  <c r="QX44" i="6"/>
  <c r="QX45" i="6"/>
  <c r="QX46" i="6"/>
  <c r="QX47" i="6"/>
  <c r="QX48" i="6"/>
  <c r="QX49" i="6"/>
  <c r="QX50" i="6"/>
  <c r="QX51" i="6"/>
  <c r="QX52" i="6"/>
  <c r="QX53" i="6"/>
  <c r="QX39" i="6"/>
  <c r="QX36" i="6"/>
  <c r="QX12" i="6"/>
  <c r="QX13" i="6"/>
  <c r="QX14" i="6"/>
  <c r="QX15" i="6"/>
  <c r="QX16" i="6"/>
  <c r="QX17" i="6"/>
  <c r="QX18" i="6"/>
  <c r="QX19" i="6"/>
  <c r="QX20" i="6"/>
  <c r="QX21" i="6"/>
  <c r="QX22" i="6"/>
  <c r="QX23" i="6"/>
  <c r="QX24" i="6"/>
  <c r="QX25" i="6"/>
  <c r="QX26" i="6"/>
  <c r="QX27" i="6"/>
  <c r="QX28" i="6"/>
  <c r="QX29" i="6"/>
  <c r="QQ57" i="6"/>
  <c r="QQ58" i="6"/>
  <c r="QQ64" i="6"/>
  <c r="QQ65" i="6"/>
  <c r="QQ66" i="6"/>
  <c r="QQ67" i="6"/>
  <c r="QQ68" i="6"/>
  <c r="QQ69" i="6"/>
  <c r="QQ70" i="6"/>
  <c r="QQ56" i="6"/>
  <c r="QQ40" i="6"/>
  <c r="QQ41" i="6"/>
  <c r="QQ42" i="6"/>
  <c r="QQ43" i="6"/>
  <c r="QQ44" i="6"/>
  <c r="QQ45" i="6"/>
  <c r="QQ46" i="6"/>
  <c r="QQ47" i="6"/>
  <c r="QQ48" i="6"/>
  <c r="QQ49" i="6"/>
  <c r="QQ50" i="6"/>
  <c r="QQ51" i="6"/>
  <c r="QQ52" i="6"/>
  <c r="QQ53" i="6"/>
  <c r="QQ39" i="6"/>
  <c r="QQ36" i="6"/>
  <c r="QQ11" i="6"/>
  <c r="QQ12" i="6"/>
  <c r="QQ13" i="6"/>
  <c r="QQ14" i="6"/>
  <c r="QQ15" i="6"/>
  <c r="QQ16" i="6"/>
  <c r="QQ17" i="6"/>
  <c r="QQ18" i="6"/>
  <c r="QQ19" i="6"/>
  <c r="QQ20" i="6"/>
  <c r="QQ21" i="6"/>
  <c r="QQ22" i="6"/>
  <c r="QQ23" i="6"/>
  <c r="QQ24" i="6"/>
  <c r="QQ25" i="6"/>
  <c r="QQ26" i="6"/>
  <c r="QQ27" i="6"/>
  <c r="QQ28" i="6"/>
  <c r="QQ29" i="6"/>
  <c r="QJ57" i="6"/>
  <c r="QJ58" i="6"/>
  <c r="QJ63" i="6"/>
  <c r="QJ64" i="6"/>
  <c r="QJ65" i="6"/>
  <c r="QJ66" i="6"/>
  <c r="QJ67" i="6"/>
  <c r="QJ68" i="6"/>
  <c r="QJ69" i="6"/>
  <c r="QJ70" i="6"/>
  <c r="QJ56" i="6"/>
  <c r="QJ40" i="6"/>
  <c r="QJ41" i="6"/>
  <c r="QJ42" i="6"/>
  <c r="QJ43" i="6"/>
  <c r="QJ44" i="6"/>
  <c r="QJ45" i="6"/>
  <c r="QJ46" i="6"/>
  <c r="QJ47" i="6"/>
  <c r="QJ48" i="6"/>
  <c r="QJ49" i="6"/>
  <c r="QJ50" i="6"/>
  <c r="QJ51" i="6"/>
  <c r="QJ52" i="6"/>
  <c r="QJ53" i="6"/>
  <c r="QJ39" i="6"/>
  <c r="QJ36" i="6"/>
  <c r="QJ16" i="6"/>
  <c r="QJ17" i="6"/>
  <c r="QJ18" i="6"/>
  <c r="QJ19" i="6"/>
  <c r="QJ20" i="6"/>
  <c r="QJ21" i="6"/>
  <c r="QJ22" i="6"/>
  <c r="QJ23" i="6"/>
  <c r="QJ24" i="6"/>
  <c r="QJ25" i="6"/>
  <c r="QJ26" i="6"/>
  <c r="QJ27" i="6"/>
  <c r="QJ28" i="6"/>
  <c r="QJ29" i="6"/>
  <c r="QC57" i="6"/>
  <c r="QC58" i="6"/>
  <c r="QC64" i="6"/>
  <c r="QC65" i="6"/>
  <c r="QC66" i="6"/>
  <c r="QC67" i="6"/>
  <c r="QC68" i="6"/>
  <c r="QC69" i="6"/>
  <c r="QC70" i="6"/>
  <c r="QC56" i="6"/>
  <c r="QC40" i="6"/>
  <c r="QC41" i="6"/>
  <c r="QC42" i="6"/>
  <c r="QC43" i="6"/>
  <c r="QC44" i="6"/>
  <c r="QC45" i="6"/>
  <c r="QC46" i="6"/>
  <c r="QC47" i="6"/>
  <c r="QC48" i="6"/>
  <c r="QC49" i="6"/>
  <c r="QC50" i="6"/>
  <c r="QC51" i="6"/>
  <c r="QC52" i="6"/>
  <c r="QC53" i="6"/>
  <c r="QC39" i="6"/>
  <c r="QC36" i="6"/>
  <c r="QC12" i="6"/>
  <c r="QC13" i="6"/>
  <c r="QC14" i="6"/>
  <c r="QC15" i="6"/>
  <c r="QC16" i="6"/>
  <c r="QC17" i="6"/>
  <c r="QC18" i="6"/>
  <c r="QC19" i="6"/>
  <c r="QC20" i="6"/>
  <c r="QC21" i="6"/>
  <c r="QC22" i="6"/>
  <c r="QC23" i="6"/>
  <c r="QC24" i="6"/>
  <c r="QC25" i="6"/>
  <c r="QC26" i="6"/>
  <c r="QC27" i="6"/>
  <c r="QC28" i="6"/>
  <c r="QC29" i="6"/>
  <c r="PV57" i="6"/>
  <c r="PV58" i="6"/>
  <c r="PV64" i="6"/>
  <c r="PV65" i="6"/>
  <c r="PV66" i="6"/>
  <c r="PV67" i="6"/>
  <c r="PV68" i="6"/>
  <c r="PV69" i="6"/>
  <c r="PV70" i="6"/>
  <c r="PV56" i="6"/>
  <c r="PV40" i="6"/>
  <c r="PV41" i="6"/>
  <c r="PV42" i="6"/>
  <c r="PV43" i="6"/>
  <c r="PV44" i="6"/>
  <c r="PV45" i="6"/>
  <c r="PV46" i="6"/>
  <c r="PV47" i="6"/>
  <c r="PV48" i="6"/>
  <c r="PV49" i="6"/>
  <c r="PV50" i="6"/>
  <c r="PV51" i="6"/>
  <c r="PV52" i="6"/>
  <c r="PV53" i="6"/>
  <c r="PV39" i="6"/>
  <c r="PV36" i="6"/>
  <c r="PV14" i="6"/>
  <c r="PV15" i="6"/>
  <c r="PV16" i="6"/>
  <c r="PV17" i="6"/>
  <c r="PV18" i="6"/>
  <c r="PV19" i="6"/>
  <c r="PV20" i="6"/>
  <c r="PV21" i="6"/>
  <c r="PV22" i="6"/>
  <c r="PV23" i="6"/>
  <c r="PV24" i="6"/>
  <c r="PV25" i="6"/>
  <c r="PV26" i="6"/>
  <c r="PV27" i="6"/>
  <c r="PV28" i="6"/>
  <c r="PV29" i="6"/>
  <c r="PO57" i="6"/>
  <c r="PO58" i="6"/>
  <c r="PO63" i="6"/>
  <c r="PO64" i="6"/>
  <c r="PO65" i="6"/>
  <c r="PO66" i="6"/>
  <c r="PO67" i="6"/>
  <c r="PO68" i="6"/>
  <c r="PO69" i="6"/>
  <c r="PO70" i="6"/>
  <c r="PO56" i="6"/>
  <c r="PO40" i="6"/>
  <c r="PO41" i="6"/>
  <c r="PO42" i="6"/>
  <c r="PO43" i="6"/>
  <c r="PO44" i="6"/>
  <c r="PO45" i="6"/>
  <c r="PO46" i="6"/>
  <c r="PO47" i="6"/>
  <c r="PO48" i="6"/>
  <c r="PO49" i="6"/>
  <c r="PO50" i="6"/>
  <c r="PO51" i="6"/>
  <c r="PO52" i="6"/>
  <c r="PO53" i="6"/>
  <c r="PO39" i="6"/>
  <c r="PO36" i="6"/>
  <c r="PO14" i="6"/>
  <c r="PO15" i="6"/>
  <c r="PO16" i="6"/>
  <c r="PO17" i="6"/>
  <c r="PO18" i="6"/>
  <c r="PO19" i="6"/>
  <c r="PO20" i="6"/>
  <c r="PO21" i="6"/>
  <c r="PO22" i="6"/>
  <c r="PO23" i="6"/>
  <c r="PO24" i="6"/>
  <c r="PO25" i="6"/>
  <c r="PO26" i="6"/>
  <c r="PO27" i="6"/>
  <c r="PO28" i="6"/>
  <c r="PO29" i="6"/>
  <c r="PH57" i="6"/>
  <c r="PH58" i="6"/>
  <c r="PH59" i="6"/>
  <c r="PH60" i="6"/>
  <c r="PH61" i="6"/>
  <c r="PH66" i="6"/>
  <c r="PH67" i="6"/>
  <c r="PH68" i="6"/>
  <c r="PH69" i="6"/>
  <c r="PH70" i="6"/>
  <c r="PH56" i="6"/>
  <c r="PH40" i="6"/>
  <c r="PH41" i="6"/>
  <c r="PH42" i="6"/>
  <c r="PH43" i="6"/>
  <c r="PH44" i="6"/>
  <c r="PH45" i="6"/>
  <c r="PH46" i="6"/>
  <c r="PH47" i="6"/>
  <c r="PH48" i="6"/>
  <c r="PH49" i="6"/>
  <c r="PH50" i="6"/>
  <c r="PH51" i="6"/>
  <c r="PH52" i="6"/>
  <c r="PH53" i="6"/>
  <c r="PH39" i="6"/>
  <c r="PH32" i="6"/>
  <c r="PH20" i="6"/>
  <c r="PH21" i="6"/>
  <c r="PH22" i="6"/>
  <c r="PH23" i="6"/>
  <c r="PH24" i="6"/>
  <c r="PH25" i="6"/>
  <c r="PH26" i="6"/>
  <c r="PH27" i="6"/>
  <c r="PH28" i="6"/>
  <c r="PH29" i="6"/>
  <c r="PA57" i="6"/>
  <c r="PA58" i="6"/>
  <c r="PA59" i="6"/>
  <c r="PA60" i="6"/>
  <c r="PA66" i="6"/>
  <c r="PA67" i="6"/>
  <c r="PA68" i="6"/>
  <c r="PA69" i="6"/>
  <c r="PA70" i="6"/>
  <c r="PA56" i="6"/>
  <c r="PA40" i="6"/>
  <c r="PA41" i="6"/>
  <c r="PA42" i="6"/>
  <c r="PA43" i="6"/>
  <c r="PA44" i="6"/>
  <c r="PA45" i="6"/>
  <c r="PA46" i="6"/>
  <c r="PA47" i="6"/>
  <c r="PA48" i="6"/>
  <c r="PA49" i="6"/>
  <c r="PA50" i="6"/>
  <c r="PA51" i="6"/>
  <c r="PA52" i="6"/>
  <c r="PA53" i="6"/>
  <c r="PA39" i="6"/>
  <c r="PA36" i="6"/>
  <c r="PA17" i="6"/>
  <c r="PA18" i="6"/>
  <c r="PA19" i="6"/>
  <c r="PA20" i="6"/>
  <c r="PA21" i="6"/>
  <c r="PA22" i="6"/>
  <c r="PA23" i="6"/>
  <c r="PA24" i="6"/>
  <c r="PA25" i="6"/>
  <c r="PA26" i="6"/>
  <c r="PA27" i="6"/>
  <c r="PA28" i="6"/>
  <c r="PA29" i="6"/>
  <c r="OT57" i="6"/>
  <c r="OT58" i="6"/>
  <c r="OT64" i="6"/>
  <c r="OT65" i="6"/>
  <c r="OT66" i="6"/>
  <c r="OT67" i="6"/>
  <c r="OT68" i="6"/>
  <c r="OT69" i="6"/>
  <c r="OT70" i="6"/>
  <c r="OT56" i="6"/>
  <c r="OT40" i="6"/>
  <c r="OT41" i="6"/>
  <c r="OT42" i="6"/>
  <c r="OT43" i="6"/>
  <c r="OT44" i="6"/>
  <c r="OT45" i="6"/>
  <c r="OT46" i="6"/>
  <c r="OT47" i="6"/>
  <c r="OT48" i="6"/>
  <c r="OT49" i="6"/>
  <c r="OT50" i="6"/>
  <c r="OT51" i="6"/>
  <c r="OT52" i="6"/>
  <c r="OT53" i="6"/>
  <c r="OT39" i="6"/>
  <c r="OT36" i="6"/>
  <c r="OT11" i="6"/>
  <c r="OT12" i="6"/>
  <c r="OT13" i="6"/>
  <c r="OT14" i="6"/>
  <c r="OT15" i="6"/>
  <c r="OT16" i="6"/>
  <c r="OT17" i="6"/>
  <c r="OT18" i="6"/>
  <c r="OT19" i="6"/>
  <c r="OT20" i="6"/>
  <c r="OT21" i="6"/>
  <c r="OT22" i="6"/>
  <c r="OT23" i="6"/>
  <c r="OT24" i="6"/>
  <c r="OT25" i="6"/>
  <c r="OT26" i="6"/>
  <c r="OT27" i="6"/>
  <c r="OT28" i="6"/>
  <c r="OT29" i="6"/>
  <c r="OM57" i="6"/>
  <c r="OM58" i="6"/>
  <c r="OM59" i="6"/>
  <c r="OM65" i="6"/>
  <c r="OM66" i="6"/>
  <c r="OM67" i="6"/>
  <c r="OM68" i="6"/>
  <c r="OM69" i="6"/>
  <c r="OM70" i="6"/>
  <c r="OM56" i="6"/>
  <c r="OM40" i="6"/>
  <c r="OM41" i="6"/>
  <c r="OM42" i="6"/>
  <c r="OM43" i="6"/>
  <c r="OM44" i="6"/>
  <c r="OM45" i="6"/>
  <c r="OM46" i="6"/>
  <c r="OM47" i="6"/>
  <c r="OM48" i="6"/>
  <c r="OM49" i="6"/>
  <c r="OM50" i="6"/>
  <c r="OM51" i="6"/>
  <c r="OM52" i="6"/>
  <c r="OM53" i="6"/>
  <c r="OM39" i="6"/>
  <c r="OM36" i="6"/>
  <c r="OM11" i="6"/>
  <c r="OM12" i="6"/>
  <c r="OM13" i="6"/>
  <c r="OM14" i="6"/>
  <c r="OM15" i="6"/>
  <c r="OM16" i="6"/>
  <c r="OM17" i="6"/>
  <c r="OM18" i="6"/>
  <c r="OM19" i="6"/>
  <c r="OM20" i="6"/>
  <c r="OM21" i="6"/>
  <c r="OM22" i="6"/>
  <c r="OM23" i="6"/>
  <c r="OM24" i="6"/>
  <c r="OM25" i="6"/>
  <c r="OM26" i="6"/>
  <c r="OM27" i="6"/>
  <c r="OM28" i="6"/>
  <c r="OM29" i="6"/>
  <c r="OF57" i="6"/>
  <c r="OF58" i="6"/>
  <c r="OF59" i="6"/>
  <c r="OF65" i="6"/>
  <c r="OF66" i="6"/>
  <c r="OF67" i="6"/>
  <c r="OF68" i="6"/>
  <c r="OF69" i="6"/>
  <c r="OF70" i="6"/>
  <c r="OF56" i="6"/>
  <c r="OF40" i="6"/>
  <c r="OF41" i="6"/>
  <c r="OF42" i="6"/>
  <c r="OF43" i="6"/>
  <c r="OF44" i="6"/>
  <c r="OF45" i="6"/>
  <c r="OF46" i="6"/>
  <c r="OF47" i="6"/>
  <c r="OF48" i="6"/>
  <c r="OF49" i="6"/>
  <c r="OF50" i="6"/>
  <c r="OF51" i="6"/>
  <c r="OF52" i="6"/>
  <c r="OF53" i="6"/>
  <c r="OF39" i="6"/>
  <c r="OF36" i="6"/>
  <c r="OF11" i="6"/>
  <c r="OF12" i="6"/>
  <c r="OF13" i="6"/>
  <c r="OF14" i="6"/>
  <c r="OF15" i="6"/>
  <c r="OF16" i="6"/>
  <c r="OF17" i="6"/>
  <c r="OF18" i="6"/>
  <c r="OF19" i="6"/>
  <c r="OF20" i="6"/>
  <c r="OF21" i="6"/>
  <c r="OF22" i="6"/>
  <c r="OF23" i="6"/>
  <c r="OF24" i="6"/>
  <c r="OF25" i="6"/>
  <c r="OF26" i="6"/>
  <c r="OF27" i="6"/>
  <c r="OF28" i="6"/>
  <c r="OF29" i="6"/>
  <c r="NY62" i="6"/>
  <c r="NY63" i="6"/>
  <c r="NY64" i="6"/>
  <c r="NY65" i="6"/>
  <c r="NY66" i="6"/>
  <c r="NY67" i="6"/>
  <c r="NY68" i="6"/>
  <c r="NY69" i="6"/>
  <c r="NY70" i="6"/>
  <c r="NY56" i="6"/>
  <c r="NY40" i="6"/>
  <c r="NY41" i="6"/>
  <c r="NY42" i="6"/>
  <c r="NY43" i="6"/>
  <c r="NY44" i="6"/>
  <c r="NY45" i="6"/>
  <c r="NY46" i="6"/>
  <c r="NY47" i="6"/>
  <c r="NY48" i="6"/>
  <c r="NY49" i="6"/>
  <c r="NY50" i="6"/>
  <c r="NY51" i="6"/>
  <c r="NY52" i="6"/>
  <c r="NY53" i="6"/>
  <c r="NY39" i="6"/>
  <c r="NY36" i="6"/>
  <c r="NY11" i="6"/>
  <c r="NY12" i="6"/>
  <c r="NY13" i="6"/>
  <c r="NY14" i="6"/>
  <c r="NY15" i="6"/>
  <c r="NY16" i="6"/>
  <c r="NY17" i="6"/>
  <c r="NY18" i="6"/>
  <c r="NY19" i="6"/>
  <c r="NY20" i="6"/>
  <c r="NY21" i="6"/>
  <c r="NY22" i="6"/>
  <c r="NY23" i="6"/>
  <c r="NY24" i="6"/>
  <c r="NY25" i="6"/>
  <c r="NY26" i="6"/>
  <c r="NY27" i="6"/>
  <c r="NY28" i="6"/>
  <c r="NY29" i="6"/>
  <c r="NR57" i="6"/>
  <c r="NR62" i="6"/>
  <c r="NR63" i="6"/>
  <c r="NR64" i="6"/>
  <c r="NR65" i="6"/>
  <c r="NR66" i="6"/>
  <c r="NR67" i="6"/>
  <c r="NR68" i="6"/>
  <c r="NR69" i="6"/>
  <c r="NR70" i="6"/>
  <c r="NR56" i="6"/>
  <c r="NR40" i="6"/>
  <c r="NR41" i="6"/>
  <c r="NR42" i="6"/>
  <c r="NR43" i="6"/>
  <c r="NR44" i="6"/>
  <c r="NR45" i="6"/>
  <c r="NR46" i="6"/>
  <c r="NR47" i="6"/>
  <c r="NR48" i="6"/>
  <c r="NR49" i="6"/>
  <c r="NR50" i="6"/>
  <c r="NR51" i="6"/>
  <c r="NR52" i="6"/>
  <c r="NR53" i="6"/>
  <c r="NR39" i="6"/>
  <c r="NR36" i="6"/>
  <c r="NR11" i="6"/>
  <c r="NR12" i="6"/>
  <c r="NR13" i="6"/>
  <c r="NR14" i="6"/>
  <c r="NR15" i="6"/>
  <c r="NR16" i="6"/>
  <c r="NR17" i="6"/>
  <c r="NR18" i="6"/>
  <c r="NR19" i="6"/>
  <c r="NR20" i="6"/>
  <c r="NR21" i="6"/>
  <c r="NR22" i="6"/>
  <c r="NR23" i="6"/>
  <c r="NR24" i="6"/>
  <c r="NR25" i="6"/>
  <c r="NR26" i="6"/>
  <c r="NR27" i="6"/>
  <c r="NR28" i="6"/>
  <c r="NR29" i="6"/>
  <c r="NK57" i="6"/>
  <c r="NK58" i="6"/>
  <c r="NK59" i="6"/>
  <c r="NK65" i="6"/>
  <c r="NK66" i="6"/>
  <c r="NK67" i="6"/>
  <c r="NK68" i="6"/>
  <c r="NK69" i="6"/>
  <c r="NK70" i="6"/>
  <c r="NK56" i="6"/>
  <c r="NK40" i="6"/>
  <c r="NK41" i="6"/>
  <c r="NK42" i="6"/>
  <c r="NK43" i="6"/>
  <c r="NK44" i="6"/>
  <c r="NK45" i="6"/>
  <c r="NK46" i="6"/>
  <c r="NK47" i="6"/>
  <c r="NK48" i="6"/>
  <c r="NK49" i="6"/>
  <c r="NK50" i="6"/>
  <c r="NK51" i="6"/>
  <c r="NK52" i="6"/>
  <c r="NK53" i="6"/>
  <c r="NK39" i="6"/>
  <c r="NK36" i="6"/>
  <c r="NK11" i="6"/>
  <c r="NK12" i="6"/>
  <c r="NK13" i="6"/>
  <c r="NK14" i="6"/>
  <c r="NK15" i="6"/>
  <c r="NK16" i="6"/>
  <c r="NK17" i="6"/>
  <c r="NK18" i="6"/>
  <c r="NK19" i="6"/>
  <c r="NK20" i="6"/>
  <c r="NK21" i="6"/>
  <c r="NK22" i="6"/>
  <c r="NK23" i="6"/>
  <c r="NK24" i="6"/>
  <c r="NK25" i="6"/>
  <c r="NK26" i="6"/>
  <c r="NK27" i="6"/>
  <c r="NK28" i="6"/>
  <c r="NK29" i="6"/>
  <c r="ND57" i="6"/>
  <c r="ND58" i="6"/>
  <c r="ND64" i="6"/>
  <c r="ND65" i="6"/>
  <c r="ND66" i="6"/>
  <c r="ND67" i="6"/>
  <c r="ND68" i="6"/>
  <c r="ND69" i="6"/>
  <c r="ND70" i="6"/>
  <c r="ND56" i="6"/>
  <c r="ND40" i="6"/>
  <c r="ND41" i="6"/>
  <c r="ND42" i="6"/>
  <c r="ND43" i="6"/>
  <c r="ND44" i="6"/>
  <c r="ND45" i="6"/>
  <c r="ND46" i="6"/>
  <c r="ND47" i="6"/>
  <c r="ND48" i="6"/>
  <c r="ND49" i="6"/>
  <c r="ND50" i="6"/>
  <c r="ND51" i="6"/>
  <c r="ND52" i="6"/>
  <c r="ND53" i="6"/>
  <c r="ND39" i="6"/>
  <c r="ND36" i="6"/>
  <c r="ND13" i="6"/>
  <c r="ND14" i="6"/>
  <c r="ND15" i="6"/>
  <c r="ND16" i="6"/>
  <c r="ND17" i="6"/>
  <c r="ND18" i="6"/>
  <c r="ND19" i="6"/>
  <c r="ND20" i="6"/>
  <c r="ND21" i="6"/>
  <c r="ND22" i="6"/>
  <c r="ND23" i="6"/>
  <c r="ND24" i="6"/>
  <c r="ND25" i="6"/>
  <c r="ND26" i="6"/>
  <c r="ND27" i="6"/>
  <c r="ND28" i="6"/>
  <c r="ND29" i="6"/>
  <c r="MW57" i="6"/>
  <c r="MW58" i="6"/>
  <c r="MW59" i="6"/>
  <c r="MW65" i="6"/>
  <c r="MW66" i="6"/>
  <c r="MW67" i="6"/>
  <c r="MW68" i="6"/>
  <c r="MW69" i="6"/>
  <c r="MW70" i="6"/>
  <c r="MW56" i="6"/>
  <c r="MW40" i="6"/>
  <c r="MW41" i="6"/>
  <c r="MW42" i="6"/>
  <c r="MW43" i="6"/>
  <c r="MW44" i="6"/>
  <c r="MW45" i="6"/>
  <c r="MW46" i="6"/>
  <c r="MW47" i="6"/>
  <c r="MW48" i="6"/>
  <c r="MW49" i="6"/>
  <c r="MW50" i="6"/>
  <c r="MW51" i="6"/>
  <c r="MW52" i="6"/>
  <c r="MW53" i="6"/>
  <c r="MW39" i="6"/>
  <c r="MW36" i="6"/>
  <c r="MW12" i="6"/>
  <c r="MW13" i="6"/>
  <c r="MW14" i="6"/>
  <c r="MW15" i="6"/>
  <c r="MW16" i="6"/>
  <c r="MW17" i="6"/>
  <c r="MW18" i="6"/>
  <c r="MW19" i="6"/>
  <c r="MW20" i="6"/>
  <c r="MW21" i="6"/>
  <c r="MW22" i="6"/>
  <c r="MW23" i="6"/>
  <c r="MW24" i="6"/>
  <c r="MW25" i="6"/>
  <c r="MW26" i="6"/>
  <c r="MW27" i="6"/>
  <c r="MW28" i="6"/>
  <c r="MW29" i="6"/>
  <c r="MP57" i="6"/>
  <c r="MP58" i="6"/>
  <c r="MP59" i="6"/>
  <c r="MP65" i="6"/>
  <c r="MP66" i="6"/>
  <c r="MP67" i="6"/>
  <c r="MP68" i="6"/>
  <c r="MP69" i="6"/>
  <c r="MP70" i="6"/>
  <c r="MP56" i="6"/>
  <c r="MP40" i="6"/>
  <c r="MP41" i="6"/>
  <c r="MP42" i="6"/>
  <c r="MP43" i="6"/>
  <c r="MP44" i="6"/>
  <c r="MP45" i="6"/>
  <c r="MP46" i="6"/>
  <c r="MP47" i="6"/>
  <c r="MP48" i="6"/>
  <c r="MP49" i="6"/>
  <c r="MP50" i="6"/>
  <c r="MP51" i="6"/>
  <c r="MP52" i="6"/>
  <c r="MP53" i="6"/>
  <c r="MP39" i="6"/>
  <c r="MP36" i="6"/>
  <c r="MP11" i="6"/>
  <c r="MP12" i="6"/>
  <c r="MP13" i="6"/>
  <c r="MP14" i="6"/>
  <c r="MP15" i="6"/>
  <c r="MP16" i="6"/>
  <c r="MP17" i="6"/>
  <c r="MP18" i="6"/>
  <c r="MP19" i="6"/>
  <c r="MP20" i="6"/>
  <c r="MP21" i="6"/>
  <c r="MP22" i="6"/>
  <c r="MP23" i="6"/>
  <c r="MP24" i="6"/>
  <c r="MP25" i="6"/>
  <c r="MP26" i="6"/>
  <c r="MP27" i="6"/>
  <c r="MP28" i="6"/>
  <c r="MP29" i="6"/>
  <c r="MI57" i="6"/>
  <c r="MI58" i="6"/>
  <c r="MI59" i="6"/>
  <c r="MI60" i="6"/>
  <c r="MI66" i="6"/>
  <c r="MI67" i="6"/>
  <c r="MI68" i="6"/>
  <c r="MI69" i="6"/>
  <c r="MI70" i="6"/>
  <c r="MI56" i="6"/>
  <c r="MI40" i="6"/>
  <c r="MI41" i="6"/>
  <c r="MI42" i="6"/>
  <c r="MI43" i="6"/>
  <c r="MI44" i="6"/>
  <c r="MI45" i="6"/>
  <c r="MI46" i="6"/>
  <c r="MI47" i="6"/>
  <c r="MI48" i="6"/>
  <c r="MI49" i="6"/>
  <c r="MI50" i="6"/>
  <c r="MI51" i="6"/>
  <c r="MI52" i="6"/>
  <c r="MI53" i="6"/>
  <c r="MI39" i="6"/>
  <c r="MI36" i="6"/>
  <c r="MI14" i="6"/>
  <c r="MI15" i="6"/>
  <c r="MI16" i="6"/>
  <c r="MI17" i="6"/>
  <c r="MI18" i="6"/>
  <c r="MI19" i="6"/>
  <c r="MI20" i="6"/>
  <c r="MI21" i="6"/>
  <c r="MI22" i="6"/>
  <c r="MI23" i="6"/>
  <c r="MI24" i="6"/>
  <c r="MI25" i="6"/>
  <c r="MI26" i="6"/>
  <c r="MI27" i="6"/>
  <c r="MI28" i="6"/>
  <c r="MI29" i="6"/>
  <c r="MB57" i="6"/>
  <c r="MB62" i="6"/>
  <c r="MB63" i="6"/>
  <c r="MB64" i="6"/>
  <c r="MB65" i="6"/>
  <c r="MB66" i="6"/>
  <c r="MB67" i="6"/>
  <c r="MB68" i="6"/>
  <c r="MB69" i="6"/>
  <c r="MB70" i="6"/>
  <c r="MB56" i="6"/>
  <c r="MB40" i="6"/>
  <c r="MB41" i="6"/>
  <c r="MB42" i="6"/>
  <c r="MB43" i="6"/>
  <c r="MB44" i="6"/>
  <c r="MB45" i="6"/>
  <c r="MB46" i="6"/>
  <c r="MB47" i="6"/>
  <c r="MB48" i="6"/>
  <c r="MB49" i="6"/>
  <c r="MB50" i="6"/>
  <c r="MB51" i="6"/>
  <c r="MB52" i="6"/>
  <c r="MB53" i="6"/>
  <c r="MB39" i="6"/>
  <c r="MB36" i="6"/>
  <c r="MB16" i="6"/>
  <c r="MB17" i="6"/>
  <c r="MB18" i="6"/>
  <c r="MB19" i="6"/>
  <c r="MB20" i="6"/>
  <c r="MB21" i="6"/>
  <c r="MB22" i="6"/>
  <c r="MB23" i="6"/>
  <c r="MB24" i="6"/>
  <c r="MB25" i="6"/>
  <c r="MB26" i="6"/>
  <c r="MB27" i="6"/>
  <c r="MB28" i="6"/>
  <c r="MB29" i="6"/>
  <c r="LU57" i="6"/>
  <c r="LU58" i="6"/>
  <c r="LU64" i="6"/>
  <c r="LU65" i="6"/>
  <c r="LU66" i="6"/>
  <c r="LU67" i="6"/>
  <c r="LU68" i="6"/>
  <c r="LU69" i="6"/>
  <c r="LU70" i="6"/>
  <c r="LU56" i="6"/>
  <c r="LU40" i="6"/>
  <c r="LU41" i="6"/>
  <c r="LU42" i="6"/>
  <c r="LU43" i="6"/>
  <c r="LU44" i="6"/>
  <c r="LU45" i="6"/>
  <c r="LU46" i="6"/>
  <c r="LU47" i="6"/>
  <c r="LU48" i="6"/>
  <c r="LU49" i="6"/>
  <c r="LU50" i="6"/>
  <c r="LU51" i="6"/>
  <c r="LU52" i="6"/>
  <c r="LU53" i="6"/>
  <c r="LU39" i="6"/>
  <c r="LU36" i="6"/>
  <c r="LU9" i="6"/>
  <c r="LU10" i="6"/>
  <c r="LU11" i="6"/>
  <c r="LU12" i="6"/>
  <c r="LU13" i="6"/>
  <c r="LU14" i="6"/>
  <c r="LU15" i="6"/>
  <c r="LU16" i="6"/>
  <c r="LU17" i="6"/>
  <c r="LU18" i="6"/>
  <c r="LU19" i="6"/>
  <c r="LU20" i="6"/>
  <c r="LU21" i="6"/>
  <c r="LU22" i="6"/>
  <c r="LU23" i="6"/>
  <c r="LU24" i="6"/>
  <c r="LU25" i="6"/>
  <c r="LU26" i="6"/>
  <c r="LU27" i="6"/>
  <c r="LU28" i="6"/>
  <c r="LU29" i="6"/>
  <c r="LN57" i="6"/>
  <c r="LN58" i="6"/>
  <c r="LN64" i="6"/>
  <c r="LN65" i="6"/>
  <c r="LN66" i="6"/>
  <c r="LN67" i="6"/>
  <c r="LN68" i="6"/>
  <c r="LN69" i="6"/>
  <c r="LN70" i="6"/>
  <c r="LN56" i="6"/>
  <c r="LN40" i="6"/>
  <c r="LN41" i="6"/>
  <c r="LN42" i="6"/>
  <c r="LN43" i="6"/>
  <c r="LN44" i="6"/>
  <c r="LN45" i="6"/>
  <c r="LN46" i="6"/>
  <c r="LN47" i="6"/>
  <c r="LN48" i="6"/>
  <c r="LN49" i="6"/>
  <c r="LN50" i="6"/>
  <c r="LN51" i="6"/>
  <c r="LN52" i="6"/>
  <c r="LN53" i="6"/>
  <c r="LN39" i="6"/>
  <c r="LN36" i="6"/>
  <c r="LN9" i="6"/>
  <c r="LN10" i="6"/>
  <c r="LN11" i="6"/>
  <c r="LN12" i="6"/>
  <c r="LN13" i="6"/>
  <c r="LN14" i="6"/>
  <c r="LN15" i="6"/>
  <c r="LN16" i="6"/>
  <c r="LN17" i="6"/>
  <c r="LN18" i="6"/>
  <c r="LN19" i="6"/>
  <c r="LN20" i="6"/>
  <c r="LN21" i="6"/>
  <c r="LN22" i="6"/>
  <c r="LN23" i="6"/>
  <c r="LN24" i="6"/>
  <c r="LN25" i="6"/>
  <c r="LN26" i="6"/>
  <c r="LN27" i="6"/>
  <c r="LN28" i="6"/>
  <c r="LN29" i="6"/>
  <c r="LG57" i="6"/>
  <c r="LG58" i="6"/>
  <c r="LG59" i="6"/>
  <c r="LG60" i="6"/>
  <c r="LG66" i="6"/>
  <c r="LG67" i="6"/>
  <c r="LG68" i="6"/>
  <c r="LG69" i="6"/>
  <c r="LG70" i="6"/>
  <c r="LG56" i="6"/>
  <c r="LG40" i="6"/>
  <c r="LG41" i="6"/>
  <c r="LG42" i="6"/>
  <c r="LG43" i="6"/>
  <c r="LG44" i="6"/>
  <c r="LG45" i="6"/>
  <c r="LG46" i="6"/>
  <c r="LG47" i="6"/>
  <c r="LG48" i="6"/>
  <c r="LG49" i="6"/>
  <c r="LG50" i="6"/>
  <c r="LG51" i="6"/>
  <c r="LG52" i="6"/>
  <c r="LG53" i="6"/>
  <c r="LG39" i="6"/>
  <c r="LG36" i="6"/>
  <c r="LG9" i="6"/>
  <c r="LG10" i="6"/>
  <c r="LG11" i="6"/>
  <c r="LG12" i="6"/>
  <c r="LG13" i="6"/>
  <c r="LG14" i="6"/>
  <c r="LG15" i="6"/>
  <c r="LG16" i="6"/>
  <c r="LG17" i="6"/>
  <c r="LG18" i="6"/>
  <c r="LG19" i="6"/>
  <c r="LG20" i="6"/>
  <c r="LG21" i="6"/>
  <c r="LG22" i="6"/>
  <c r="LG23" i="6"/>
  <c r="LG24" i="6"/>
  <c r="LG25" i="6"/>
  <c r="LG26" i="6"/>
  <c r="LG27" i="6"/>
  <c r="LG28" i="6"/>
  <c r="LG29" i="6"/>
  <c r="KZ57" i="6"/>
  <c r="KZ58" i="6"/>
  <c r="KZ63" i="6"/>
  <c r="KZ64" i="6"/>
  <c r="KZ65" i="6"/>
  <c r="KZ66" i="6"/>
  <c r="KZ67" i="6"/>
  <c r="KZ68" i="6"/>
  <c r="KZ69" i="6"/>
  <c r="KZ70" i="6"/>
  <c r="KZ56" i="6"/>
  <c r="KZ40" i="6"/>
  <c r="KZ41" i="6"/>
  <c r="KZ42" i="6"/>
  <c r="KZ43" i="6"/>
  <c r="KZ44" i="6"/>
  <c r="KZ45" i="6"/>
  <c r="KZ46" i="6"/>
  <c r="KZ47" i="6"/>
  <c r="KZ48" i="6"/>
  <c r="KZ49" i="6"/>
  <c r="KZ50" i="6"/>
  <c r="KZ51" i="6"/>
  <c r="KZ52" i="6"/>
  <c r="KZ53" i="6"/>
  <c r="KZ39" i="6"/>
  <c r="KZ36" i="6"/>
  <c r="KZ13" i="6"/>
  <c r="KZ14" i="6"/>
  <c r="KZ15" i="6"/>
  <c r="KZ16" i="6"/>
  <c r="KZ17" i="6"/>
  <c r="KZ18" i="6"/>
  <c r="KZ19" i="6"/>
  <c r="KZ20" i="6"/>
  <c r="KZ21" i="6"/>
  <c r="KZ22" i="6"/>
  <c r="KZ23" i="6"/>
  <c r="KZ24" i="6"/>
  <c r="KZ25" i="6"/>
  <c r="KZ26" i="6"/>
  <c r="KZ27" i="6"/>
  <c r="KZ28" i="6"/>
  <c r="KZ29" i="6"/>
  <c r="KS57" i="6"/>
  <c r="KS58" i="6"/>
  <c r="KS59" i="6"/>
  <c r="KS60" i="6"/>
  <c r="KS65" i="6"/>
  <c r="KS66" i="6"/>
  <c r="KS67" i="6"/>
  <c r="KS68" i="6"/>
  <c r="KS69" i="6"/>
  <c r="KS70" i="6"/>
  <c r="KS56" i="6"/>
  <c r="KS40" i="6"/>
  <c r="KS41" i="6"/>
  <c r="KS42" i="6"/>
  <c r="KS43" i="6"/>
  <c r="KS44" i="6"/>
  <c r="KS45" i="6"/>
  <c r="KS46" i="6"/>
  <c r="KS47" i="6"/>
  <c r="KS48" i="6"/>
  <c r="KS49" i="6"/>
  <c r="KS50" i="6"/>
  <c r="KS51" i="6"/>
  <c r="KS52" i="6"/>
  <c r="KS53" i="6"/>
  <c r="KS39" i="6"/>
  <c r="KS36" i="6"/>
  <c r="KS13" i="6"/>
  <c r="KS14" i="6"/>
  <c r="KS15" i="6"/>
  <c r="KS16" i="6"/>
  <c r="KS17" i="6"/>
  <c r="KS18" i="6"/>
  <c r="KS19" i="6"/>
  <c r="KS20" i="6"/>
  <c r="KS21" i="6"/>
  <c r="KS22" i="6"/>
  <c r="KS23" i="6"/>
  <c r="KS24" i="6"/>
  <c r="KS25" i="6"/>
  <c r="KS26" i="6"/>
  <c r="KS27" i="6"/>
  <c r="KS28" i="6"/>
  <c r="KS29" i="6"/>
  <c r="KL57" i="6" l="1"/>
  <c r="KL58" i="6"/>
  <c r="KL63" i="6"/>
  <c r="KL64" i="6"/>
  <c r="KL65" i="6"/>
  <c r="KL66" i="6"/>
  <c r="KL67" i="6"/>
  <c r="KL68" i="6"/>
  <c r="KL69" i="6"/>
  <c r="KL70" i="6"/>
  <c r="KL56" i="6"/>
  <c r="KL40" i="6"/>
  <c r="KL41" i="6"/>
  <c r="KL42" i="6"/>
  <c r="KL43" i="6"/>
  <c r="KL44" i="6"/>
  <c r="KL45" i="6"/>
  <c r="KL46" i="6"/>
  <c r="KL47" i="6"/>
  <c r="KL48" i="6"/>
  <c r="KL49" i="6"/>
  <c r="KL50" i="6"/>
  <c r="KL51" i="6"/>
  <c r="KL52" i="6"/>
  <c r="KL53" i="6"/>
  <c r="KL39" i="6"/>
  <c r="KL36" i="6"/>
  <c r="KL13" i="6"/>
  <c r="KL14" i="6"/>
  <c r="KL15" i="6"/>
  <c r="KL16" i="6"/>
  <c r="KL17" i="6"/>
  <c r="KL18" i="6"/>
  <c r="KL19" i="6"/>
  <c r="KL20" i="6"/>
  <c r="KL21" i="6"/>
  <c r="KL22" i="6"/>
  <c r="KL23" i="6"/>
  <c r="KL24" i="6"/>
  <c r="KL25" i="6"/>
  <c r="KL26" i="6"/>
  <c r="KL27" i="6"/>
  <c r="KL28" i="6"/>
  <c r="KL29" i="6"/>
  <c r="KE57" i="6"/>
  <c r="KE58" i="6"/>
  <c r="KE64" i="6"/>
  <c r="KE65" i="6"/>
  <c r="KE66" i="6"/>
  <c r="KE67" i="6"/>
  <c r="KE68" i="6"/>
  <c r="KE69" i="6"/>
  <c r="KE70" i="6"/>
  <c r="KE56" i="6"/>
  <c r="KE40" i="6"/>
  <c r="KE41" i="6"/>
  <c r="KE42" i="6"/>
  <c r="KE43" i="6"/>
  <c r="KE44" i="6"/>
  <c r="KE45" i="6"/>
  <c r="KE46" i="6"/>
  <c r="KE47" i="6"/>
  <c r="KE48" i="6"/>
  <c r="KE49" i="6"/>
  <c r="KE50" i="6"/>
  <c r="KE51" i="6"/>
  <c r="KE52" i="6"/>
  <c r="KE53" i="6"/>
  <c r="KE39" i="6"/>
  <c r="KE36" i="6"/>
  <c r="KE11" i="6"/>
  <c r="KE12" i="6"/>
  <c r="KE13" i="6"/>
  <c r="KE14" i="6"/>
  <c r="KE15" i="6"/>
  <c r="KE16" i="6"/>
  <c r="KE17" i="6"/>
  <c r="KE18" i="6"/>
  <c r="KE19" i="6"/>
  <c r="KE20" i="6"/>
  <c r="KE21" i="6"/>
  <c r="KE22" i="6"/>
  <c r="KE23" i="6"/>
  <c r="KE24" i="6"/>
  <c r="KE25" i="6"/>
  <c r="KE26" i="6"/>
  <c r="KE27" i="6"/>
  <c r="KE28" i="6"/>
  <c r="KE29" i="6"/>
  <c r="JX57" i="6"/>
  <c r="JX58" i="6"/>
  <c r="JX63" i="6"/>
  <c r="JX64" i="6"/>
  <c r="JX65" i="6"/>
  <c r="JX66" i="6"/>
  <c r="JX67" i="6"/>
  <c r="JX68" i="6"/>
  <c r="JX69" i="6"/>
  <c r="JX70" i="6"/>
  <c r="JX56" i="6"/>
  <c r="JX40" i="6"/>
  <c r="JX41" i="6"/>
  <c r="JX42" i="6"/>
  <c r="JX43" i="6"/>
  <c r="JX44" i="6"/>
  <c r="JX45" i="6"/>
  <c r="JX46" i="6"/>
  <c r="JX47" i="6"/>
  <c r="JX48" i="6"/>
  <c r="JX49" i="6"/>
  <c r="JX50" i="6"/>
  <c r="JX51" i="6"/>
  <c r="JX52" i="6"/>
  <c r="JX53" i="6"/>
  <c r="JX39" i="6"/>
  <c r="JX36" i="6"/>
  <c r="JX12" i="6"/>
  <c r="JX13" i="6"/>
  <c r="JX14" i="6"/>
  <c r="JX15" i="6"/>
  <c r="JX16" i="6"/>
  <c r="JX17" i="6"/>
  <c r="JX18" i="6"/>
  <c r="JX19" i="6"/>
  <c r="JX20" i="6"/>
  <c r="JX21" i="6"/>
  <c r="JX22" i="6"/>
  <c r="JX23" i="6"/>
  <c r="JX24" i="6"/>
  <c r="JX25" i="6"/>
  <c r="JX26" i="6"/>
  <c r="JX27" i="6"/>
  <c r="JX28" i="6"/>
  <c r="JX29" i="6"/>
  <c r="JQ57" i="6"/>
  <c r="JQ58" i="6"/>
  <c r="JQ59" i="6"/>
  <c r="JQ64" i="6"/>
  <c r="JQ65" i="6"/>
  <c r="JQ66" i="6"/>
  <c r="JQ67" i="6"/>
  <c r="JQ68" i="6"/>
  <c r="JQ69" i="6"/>
  <c r="JQ70" i="6"/>
  <c r="JQ56" i="6"/>
  <c r="JQ40" i="6"/>
  <c r="JQ41" i="6"/>
  <c r="JQ42" i="6"/>
  <c r="JQ43" i="6"/>
  <c r="JQ44" i="6"/>
  <c r="JQ45" i="6"/>
  <c r="JQ46" i="6"/>
  <c r="JQ47" i="6"/>
  <c r="JQ48" i="6"/>
  <c r="JQ49" i="6"/>
  <c r="JQ50" i="6"/>
  <c r="JQ51" i="6"/>
  <c r="JQ52" i="6"/>
  <c r="JQ53" i="6"/>
  <c r="JQ39" i="6"/>
  <c r="JQ36" i="6"/>
  <c r="JQ11" i="6"/>
  <c r="JQ12" i="6"/>
  <c r="JQ13" i="6"/>
  <c r="JQ14" i="6"/>
  <c r="JQ15" i="6"/>
  <c r="JQ16" i="6"/>
  <c r="JQ17" i="6"/>
  <c r="JQ18" i="6"/>
  <c r="JQ19" i="6"/>
  <c r="JQ20" i="6"/>
  <c r="JQ21" i="6"/>
  <c r="JQ22" i="6"/>
  <c r="JQ23" i="6"/>
  <c r="JQ24" i="6"/>
  <c r="JQ25" i="6"/>
  <c r="JQ26" i="6"/>
  <c r="JQ27" i="6"/>
  <c r="JQ28" i="6"/>
  <c r="JQ29" i="6"/>
  <c r="JJ57" i="6"/>
  <c r="JJ58" i="6"/>
  <c r="JJ64" i="6"/>
  <c r="JJ65" i="6"/>
  <c r="JJ66" i="6"/>
  <c r="JJ67" i="6"/>
  <c r="JJ68" i="6"/>
  <c r="JJ69" i="6"/>
  <c r="JJ70" i="6"/>
  <c r="JJ56" i="6"/>
  <c r="JJ40" i="6"/>
  <c r="JJ41" i="6"/>
  <c r="JJ42" i="6"/>
  <c r="JJ43" i="6"/>
  <c r="JJ44" i="6"/>
  <c r="JJ45" i="6"/>
  <c r="JJ46" i="6"/>
  <c r="JJ47" i="6"/>
  <c r="JJ48" i="6"/>
  <c r="JJ49" i="6"/>
  <c r="JJ50" i="6"/>
  <c r="JJ51" i="6"/>
  <c r="JJ52" i="6"/>
  <c r="JJ53" i="6"/>
  <c r="JJ39" i="6"/>
  <c r="JJ36" i="6"/>
  <c r="JJ11" i="6"/>
  <c r="JJ12" i="6"/>
  <c r="JJ13" i="6"/>
  <c r="JJ14" i="6"/>
  <c r="JJ15" i="6"/>
  <c r="JJ16" i="6"/>
  <c r="JJ17" i="6"/>
  <c r="JJ18" i="6"/>
  <c r="JJ19" i="6"/>
  <c r="JJ20" i="6"/>
  <c r="JJ21" i="6"/>
  <c r="JJ22" i="6"/>
  <c r="JJ23" i="6"/>
  <c r="JJ24" i="6"/>
  <c r="JJ25" i="6"/>
  <c r="JJ26" i="6"/>
  <c r="JJ27" i="6"/>
  <c r="JJ28" i="6"/>
  <c r="JJ29" i="6"/>
  <c r="JC57" i="6"/>
  <c r="JC58" i="6"/>
  <c r="JC59" i="6"/>
  <c r="JC65" i="6"/>
  <c r="JC66" i="6"/>
  <c r="JC67" i="6"/>
  <c r="JC68" i="6"/>
  <c r="JC69" i="6"/>
  <c r="JC70" i="6"/>
  <c r="JC56" i="6"/>
  <c r="JC40" i="6"/>
  <c r="JC41" i="6"/>
  <c r="JC42" i="6"/>
  <c r="JC43" i="6"/>
  <c r="JC44" i="6"/>
  <c r="JC45" i="6"/>
  <c r="JC46" i="6"/>
  <c r="JC47" i="6"/>
  <c r="JC48" i="6"/>
  <c r="JC49" i="6"/>
  <c r="JC50" i="6"/>
  <c r="JC51" i="6"/>
  <c r="JC52" i="6"/>
  <c r="JC53" i="6"/>
  <c r="JC39" i="6"/>
  <c r="JC36" i="6"/>
  <c r="JC12" i="6"/>
  <c r="JC13" i="6"/>
  <c r="JC14" i="6"/>
  <c r="JC15" i="6"/>
  <c r="JC16" i="6"/>
  <c r="JC17" i="6"/>
  <c r="JC18" i="6"/>
  <c r="JC19" i="6"/>
  <c r="JC20" i="6"/>
  <c r="JC21" i="6"/>
  <c r="JC22" i="6"/>
  <c r="JC23" i="6"/>
  <c r="JC24" i="6"/>
  <c r="JC25" i="6"/>
  <c r="JC26" i="6"/>
  <c r="JC27" i="6"/>
  <c r="JC28" i="6"/>
  <c r="JC29" i="6"/>
  <c r="IV57" i="6"/>
  <c r="IV58" i="6"/>
  <c r="IV63" i="6"/>
  <c r="IV64" i="6"/>
  <c r="IV65" i="6"/>
  <c r="IV66" i="6"/>
  <c r="IV67" i="6"/>
  <c r="IV68" i="6"/>
  <c r="IV69" i="6"/>
  <c r="IV70" i="6"/>
  <c r="IV56" i="6"/>
  <c r="IV40" i="6"/>
  <c r="IV41" i="6"/>
  <c r="IV42" i="6"/>
  <c r="IV43" i="6"/>
  <c r="IV44" i="6"/>
  <c r="IV45" i="6"/>
  <c r="IV46" i="6"/>
  <c r="IV47" i="6"/>
  <c r="IV48" i="6"/>
  <c r="IV49" i="6"/>
  <c r="IV50" i="6"/>
  <c r="IV51" i="6"/>
  <c r="IV52" i="6"/>
  <c r="IV53" i="6"/>
  <c r="IV39" i="6"/>
  <c r="IV36" i="6"/>
  <c r="IV11" i="6"/>
  <c r="IV12" i="6"/>
  <c r="IV13" i="6"/>
  <c r="IV14" i="6"/>
  <c r="IV15" i="6"/>
  <c r="IV16" i="6"/>
  <c r="IV17" i="6"/>
  <c r="IV18" i="6"/>
  <c r="IV19" i="6"/>
  <c r="IV20" i="6"/>
  <c r="IV21" i="6"/>
  <c r="IV22" i="6"/>
  <c r="IV23" i="6"/>
  <c r="IV24" i="6"/>
  <c r="IV25" i="6"/>
  <c r="IV26" i="6"/>
  <c r="IV27" i="6"/>
  <c r="IV28" i="6"/>
  <c r="IV29" i="6"/>
  <c r="IO57" i="6"/>
  <c r="IO58" i="6"/>
  <c r="IO59" i="6"/>
  <c r="IO60" i="6"/>
  <c r="IO65" i="6"/>
  <c r="IO66" i="6"/>
  <c r="IO67" i="6"/>
  <c r="IO68" i="6"/>
  <c r="IO69" i="6"/>
  <c r="IO70" i="6"/>
  <c r="IO56" i="6"/>
  <c r="IO40" i="6"/>
  <c r="IO41" i="6"/>
  <c r="IO42" i="6"/>
  <c r="IO43" i="6"/>
  <c r="IO44" i="6"/>
  <c r="IO45" i="6"/>
  <c r="IO46" i="6"/>
  <c r="IO47" i="6"/>
  <c r="IO48" i="6"/>
  <c r="IO49" i="6"/>
  <c r="IO50" i="6"/>
  <c r="IO51" i="6"/>
  <c r="IO52" i="6"/>
  <c r="IO53" i="6"/>
  <c r="IO39" i="6"/>
  <c r="IO36" i="6"/>
  <c r="IO9" i="6"/>
  <c r="IO10" i="6"/>
  <c r="IO11" i="6"/>
  <c r="IO12" i="6"/>
  <c r="IO13" i="6"/>
  <c r="IO14" i="6"/>
  <c r="IO15" i="6"/>
  <c r="IO16" i="6"/>
  <c r="IO17" i="6"/>
  <c r="IO18" i="6"/>
  <c r="IO19" i="6"/>
  <c r="IO20" i="6"/>
  <c r="IO21" i="6"/>
  <c r="IO22" i="6"/>
  <c r="IO23" i="6"/>
  <c r="IO24" i="6"/>
  <c r="IO25" i="6"/>
  <c r="IO26" i="6"/>
  <c r="IO27" i="6"/>
  <c r="IO28" i="6"/>
  <c r="IO29" i="6"/>
  <c r="IH57" i="6"/>
  <c r="IH58" i="6"/>
  <c r="IH63" i="6"/>
  <c r="IH64" i="6"/>
  <c r="IH65" i="6"/>
  <c r="IH66" i="6"/>
  <c r="IH67" i="6"/>
  <c r="IH68" i="6"/>
  <c r="IH69" i="6"/>
  <c r="IH70" i="6"/>
  <c r="IH56" i="6"/>
  <c r="IH40" i="6"/>
  <c r="IH41" i="6"/>
  <c r="IH42" i="6"/>
  <c r="IH43" i="6"/>
  <c r="IH44" i="6"/>
  <c r="IH45" i="6"/>
  <c r="IH46" i="6"/>
  <c r="IH47" i="6"/>
  <c r="IH48" i="6"/>
  <c r="IH49" i="6"/>
  <c r="IH50" i="6"/>
  <c r="IH51" i="6"/>
  <c r="IH52" i="6"/>
  <c r="IH53" i="6"/>
  <c r="IH39" i="6"/>
  <c r="IH36" i="6"/>
  <c r="IH12" i="6"/>
  <c r="IH13" i="6"/>
  <c r="IH14" i="6"/>
  <c r="IH15" i="6"/>
  <c r="IH16" i="6"/>
  <c r="IH17" i="6"/>
  <c r="IH18" i="6"/>
  <c r="IH19" i="6"/>
  <c r="IH20" i="6"/>
  <c r="IH21" i="6"/>
  <c r="IH22" i="6"/>
  <c r="IH23" i="6"/>
  <c r="IH24" i="6"/>
  <c r="IH25" i="6"/>
  <c r="IH26" i="6"/>
  <c r="IH27" i="6"/>
  <c r="IH28" i="6"/>
  <c r="IH29" i="6"/>
  <c r="IA57" i="6"/>
  <c r="IA58" i="6"/>
  <c r="IA62" i="6"/>
  <c r="IA63" i="6"/>
  <c r="IA64" i="6"/>
  <c r="IA65" i="6"/>
  <c r="IA66" i="6"/>
  <c r="IA67" i="6"/>
  <c r="IA68" i="6"/>
  <c r="IA69" i="6"/>
  <c r="IA70" i="6"/>
  <c r="IA56" i="6"/>
  <c r="IA40" i="6"/>
  <c r="IA41" i="6"/>
  <c r="IA42" i="6"/>
  <c r="IA43" i="6"/>
  <c r="IA44" i="6"/>
  <c r="IA45" i="6"/>
  <c r="IA46" i="6"/>
  <c r="IA47" i="6"/>
  <c r="IA48" i="6"/>
  <c r="IA49" i="6"/>
  <c r="IA50" i="6"/>
  <c r="IA51" i="6"/>
  <c r="IA52" i="6"/>
  <c r="IA53" i="6"/>
  <c r="IA39" i="6"/>
  <c r="IA36" i="6"/>
  <c r="IA12" i="6"/>
  <c r="IA13" i="6"/>
  <c r="IA14" i="6"/>
  <c r="IA15" i="6"/>
  <c r="IA16" i="6"/>
  <c r="IA17" i="6"/>
  <c r="IA18" i="6"/>
  <c r="IA19" i="6"/>
  <c r="IA20" i="6"/>
  <c r="IA21" i="6"/>
  <c r="IA22" i="6"/>
  <c r="IA23" i="6"/>
  <c r="IA24" i="6"/>
  <c r="IA25" i="6"/>
  <c r="IA26" i="6"/>
  <c r="IA27" i="6"/>
  <c r="IA28" i="6"/>
  <c r="IA29" i="6"/>
  <c r="HT57" i="6"/>
  <c r="HT58" i="6"/>
  <c r="HT63" i="6"/>
  <c r="HT64" i="6"/>
  <c r="HT65" i="6"/>
  <c r="HT66" i="6"/>
  <c r="HT67" i="6"/>
  <c r="HT68" i="6"/>
  <c r="HT69" i="6"/>
  <c r="HT70" i="6"/>
  <c r="HT56" i="6"/>
  <c r="HT40" i="6"/>
  <c r="HT41" i="6"/>
  <c r="HT42" i="6"/>
  <c r="HT43" i="6"/>
  <c r="HT44" i="6"/>
  <c r="HT45" i="6"/>
  <c r="HT46" i="6"/>
  <c r="HT47" i="6"/>
  <c r="HT48" i="6"/>
  <c r="HT49" i="6"/>
  <c r="HT50" i="6"/>
  <c r="HT51" i="6"/>
  <c r="HT52" i="6"/>
  <c r="HT53" i="6"/>
  <c r="HT39" i="6"/>
  <c r="HT36" i="6"/>
  <c r="HT11" i="6"/>
  <c r="HT12" i="6"/>
  <c r="HT13" i="6"/>
  <c r="HT14" i="6"/>
  <c r="HT15" i="6"/>
  <c r="HT16" i="6"/>
  <c r="HT17" i="6"/>
  <c r="HT18" i="6"/>
  <c r="HT19" i="6"/>
  <c r="HT20" i="6"/>
  <c r="HT21" i="6"/>
  <c r="HT22" i="6"/>
  <c r="HT23" i="6"/>
  <c r="HT24" i="6"/>
  <c r="HT25" i="6"/>
  <c r="HT26" i="6"/>
  <c r="HT27" i="6"/>
  <c r="HT28" i="6"/>
  <c r="HT29" i="6"/>
  <c r="HM57" i="6"/>
  <c r="HM58" i="6"/>
  <c r="HM59" i="6"/>
  <c r="HM64" i="6"/>
  <c r="HM65" i="6"/>
  <c r="HM66" i="6"/>
  <c r="HM67" i="6"/>
  <c r="HM68" i="6"/>
  <c r="HM69" i="6"/>
  <c r="HM70" i="6"/>
  <c r="HM56" i="6"/>
  <c r="HM40" i="6"/>
  <c r="HM41" i="6"/>
  <c r="HM42" i="6"/>
  <c r="HM43" i="6"/>
  <c r="HM44" i="6"/>
  <c r="HM45" i="6"/>
  <c r="HM46" i="6"/>
  <c r="HM47" i="6"/>
  <c r="HM48" i="6"/>
  <c r="HM49" i="6"/>
  <c r="HM50" i="6"/>
  <c r="HM51" i="6"/>
  <c r="HM52" i="6"/>
  <c r="HM53" i="6"/>
  <c r="HM39" i="6"/>
  <c r="HM36" i="6"/>
  <c r="HM19" i="6"/>
  <c r="HM20" i="6"/>
  <c r="HM21" i="6"/>
  <c r="HM22" i="6"/>
  <c r="HM23" i="6"/>
  <c r="HM24" i="6"/>
  <c r="HM25" i="6"/>
  <c r="HM26" i="6"/>
  <c r="HM27" i="6"/>
  <c r="HM28" i="6"/>
  <c r="HM29" i="6"/>
  <c r="HF57" i="6"/>
  <c r="HF58" i="6"/>
  <c r="HF64" i="6"/>
  <c r="HF65" i="6"/>
  <c r="HF66" i="6"/>
  <c r="HF67" i="6"/>
  <c r="HF68" i="6"/>
  <c r="HF69" i="6"/>
  <c r="HF70" i="6"/>
  <c r="HF56" i="6"/>
  <c r="HF40" i="6"/>
  <c r="HF41" i="6"/>
  <c r="HF42" i="6"/>
  <c r="HF43" i="6"/>
  <c r="HF44" i="6"/>
  <c r="HF45" i="6"/>
  <c r="HF46" i="6"/>
  <c r="HF47" i="6"/>
  <c r="HF48" i="6"/>
  <c r="HF49" i="6"/>
  <c r="HF50" i="6"/>
  <c r="HF51" i="6"/>
  <c r="HF52" i="6"/>
  <c r="HF53" i="6"/>
  <c r="HF39" i="6"/>
  <c r="HF36" i="6"/>
  <c r="HF11" i="6"/>
  <c r="HF12" i="6"/>
  <c r="HF13" i="6"/>
  <c r="HF14" i="6"/>
  <c r="HF15" i="6"/>
  <c r="HF16" i="6"/>
  <c r="HF17" i="6"/>
  <c r="HF18" i="6"/>
  <c r="HF19" i="6"/>
  <c r="HF20" i="6"/>
  <c r="HF21" i="6"/>
  <c r="HF22" i="6"/>
  <c r="HF23" i="6"/>
  <c r="HF24" i="6"/>
  <c r="HF25" i="6"/>
  <c r="HF26" i="6"/>
  <c r="HF27" i="6"/>
  <c r="HF28" i="6"/>
  <c r="HF29" i="6"/>
  <c r="GY57" i="6"/>
  <c r="GY63" i="6"/>
  <c r="GY64" i="6"/>
  <c r="GY65" i="6"/>
  <c r="GY66" i="6"/>
  <c r="GY67" i="6"/>
  <c r="GY68" i="6"/>
  <c r="GY69" i="6"/>
  <c r="GY70" i="6"/>
  <c r="GY56" i="6"/>
  <c r="GY40" i="6"/>
  <c r="GY41" i="6"/>
  <c r="GY42" i="6"/>
  <c r="GY43" i="6"/>
  <c r="GY44" i="6"/>
  <c r="GY45" i="6"/>
  <c r="GY46" i="6"/>
  <c r="GY47" i="6"/>
  <c r="GY48" i="6"/>
  <c r="GY49" i="6"/>
  <c r="GY50" i="6"/>
  <c r="GY51" i="6"/>
  <c r="GY52" i="6"/>
  <c r="GY53" i="6"/>
  <c r="GY39" i="6"/>
  <c r="GY36" i="6"/>
  <c r="GY11" i="6"/>
  <c r="GY12" i="6"/>
  <c r="GY13" i="6"/>
  <c r="GY14" i="6"/>
  <c r="GY15" i="6"/>
  <c r="GY16" i="6"/>
  <c r="GY17" i="6"/>
  <c r="GY18" i="6"/>
  <c r="GY19" i="6"/>
  <c r="GY20" i="6"/>
  <c r="GY21" i="6"/>
  <c r="GY22" i="6"/>
  <c r="GY23" i="6"/>
  <c r="GY24" i="6"/>
  <c r="GY25" i="6"/>
  <c r="GY26" i="6"/>
  <c r="GY27" i="6"/>
  <c r="GY28" i="6"/>
  <c r="GY29" i="6"/>
  <c r="GR62" i="6"/>
  <c r="GR63" i="6"/>
  <c r="GR64" i="6"/>
  <c r="GR65" i="6"/>
  <c r="GR66" i="6"/>
  <c r="GR67" i="6"/>
  <c r="GR68" i="6"/>
  <c r="GR69" i="6"/>
  <c r="GR70" i="6"/>
  <c r="GR56" i="6"/>
  <c r="GR40" i="6"/>
  <c r="GR41" i="6"/>
  <c r="GR42" i="6"/>
  <c r="GR43" i="6"/>
  <c r="GR44" i="6"/>
  <c r="GR45" i="6"/>
  <c r="GR46" i="6"/>
  <c r="GR47" i="6"/>
  <c r="GR48" i="6"/>
  <c r="GR49" i="6"/>
  <c r="GR50" i="6"/>
  <c r="GR51" i="6"/>
  <c r="GR52" i="6"/>
  <c r="GR53" i="6"/>
  <c r="GR39" i="6"/>
  <c r="GR36" i="6"/>
  <c r="GR15" i="6"/>
  <c r="GR16" i="6"/>
  <c r="GR17" i="6"/>
  <c r="GR18" i="6"/>
  <c r="GR19" i="6"/>
  <c r="GR20" i="6"/>
  <c r="GR21" i="6"/>
  <c r="GR22" i="6"/>
  <c r="GR23" i="6"/>
  <c r="GR24" i="6"/>
  <c r="GR25" i="6"/>
  <c r="GR26" i="6"/>
  <c r="GR27" i="6"/>
  <c r="GR28" i="6"/>
  <c r="GR29" i="6"/>
  <c r="GK57" i="6"/>
  <c r="GK58" i="6"/>
  <c r="GK59" i="6"/>
  <c r="GK60" i="6"/>
  <c r="GK61" i="6"/>
  <c r="GK65" i="6"/>
  <c r="GK66" i="6"/>
  <c r="GK67" i="6"/>
  <c r="GK68" i="6"/>
  <c r="GK69" i="6"/>
  <c r="GK70" i="6"/>
  <c r="GK56" i="6"/>
  <c r="GK40" i="6"/>
  <c r="GK41" i="6"/>
  <c r="GK42" i="6"/>
  <c r="GK43" i="6"/>
  <c r="GK44" i="6"/>
  <c r="GK45" i="6"/>
  <c r="GK46" i="6"/>
  <c r="GK47" i="6"/>
  <c r="GK48" i="6"/>
  <c r="GK49" i="6"/>
  <c r="GK50" i="6"/>
  <c r="GK51" i="6"/>
  <c r="GK52" i="6"/>
  <c r="GK53" i="6"/>
  <c r="GK39" i="6"/>
  <c r="GK36" i="6"/>
  <c r="GK22" i="6"/>
  <c r="GK23" i="6"/>
  <c r="GK24" i="6"/>
  <c r="GK25" i="6"/>
  <c r="GK26" i="6"/>
  <c r="GK27" i="6"/>
  <c r="GK28" i="6"/>
  <c r="GK29" i="6"/>
  <c r="GD57" i="6"/>
  <c r="GD58" i="6"/>
  <c r="GD63" i="6"/>
  <c r="GD64" i="6"/>
  <c r="GD65" i="6"/>
  <c r="GD66" i="6"/>
  <c r="GD67" i="6"/>
  <c r="GD68" i="6"/>
  <c r="GD69" i="6"/>
  <c r="GD70" i="6"/>
  <c r="GD56" i="6"/>
  <c r="GD40" i="6"/>
  <c r="GD41" i="6"/>
  <c r="GD42" i="6"/>
  <c r="GD43" i="6"/>
  <c r="GD44" i="6"/>
  <c r="GD45" i="6"/>
  <c r="GD46" i="6"/>
  <c r="GD47" i="6"/>
  <c r="GD48" i="6"/>
  <c r="GD49" i="6"/>
  <c r="GD50" i="6"/>
  <c r="GD51" i="6"/>
  <c r="GD52" i="6"/>
  <c r="GD53" i="6"/>
  <c r="GD39" i="6"/>
  <c r="GD36" i="6"/>
  <c r="GD16" i="6"/>
  <c r="GD17" i="6"/>
  <c r="GD18" i="6"/>
  <c r="GD19" i="6"/>
  <c r="GD20" i="6"/>
  <c r="GD21" i="6"/>
  <c r="GD22" i="6"/>
  <c r="GD23" i="6"/>
  <c r="GD24" i="6"/>
  <c r="GD25" i="6"/>
  <c r="GD26" i="6"/>
  <c r="GD27" i="6"/>
  <c r="GD28" i="6"/>
  <c r="GD29" i="6"/>
  <c r="FW57" i="6"/>
  <c r="FW58" i="6"/>
  <c r="FW59" i="6"/>
  <c r="FW65" i="6"/>
  <c r="FW66" i="6"/>
  <c r="FW67" i="6"/>
  <c r="FW68" i="6"/>
  <c r="FW69" i="6"/>
  <c r="FW70" i="6"/>
  <c r="FW56" i="6"/>
  <c r="FW40" i="6"/>
  <c r="FW41" i="6"/>
  <c r="FW42" i="6"/>
  <c r="FW43" i="6"/>
  <c r="FW44" i="6"/>
  <c r="FW45" i="6"/>
  <c r="FW46" i="6"/>
  <c r="FW47" i="6"/>
  <c r="FW48" i="6"/>
  <c r="FW49" i="6"/>
  <c r="FW50" i="6"/>
  <c r="FW51" i="6"/>
  <c r="FW52" i="6"/>
  <c r="FW53" i="6"/>
  <c r="FW39" i="6"/>
  <c r="FW36" i="6"/>
  <c r="FW11" i="6"/>
  <c r="FW12" i="6"/>
  <c r="FW13" i="6"/>
  <c r="FW14" i="6"/>
  <c r="FW15" i="6"/>
  <c r="FW16" i="6"/>
  <c r="FW17" i="6"/>
  <c r="FW18" i="6"/>
  <c r="FW19" i="6"/>
  <c r="FW20" i="6"/>
  <c r="FW21" i="6"/>
  <c r="FW22" i="6"/>
  <c r="FW23" i="6"/>
  <c r="FW24" i="6"/>
  <c r="FW25" i="6"/>
  <c r="FW26" i="6"/>
  <c r="FW27" i="6"/>
  <c r="FW28" i="6"/>
  <c r="FW29" i="6"/>
  <c r="FP57" i="6"/>
  <c r="FP62" i="6"/>
  <c r="FP63" i="6"/>
  <c r="FP64" i="6"/>
  <c r="FP65" i="6"/>
  <c r="FP66" i="6"/>
  <c r="FP67" i="6"/>
  <c r="FP68" i="6"/>
  <c r="FP69" i="6"/>
  <c r="FP70" i="6"/>
  <c r="FP56" i="6"/>
  <c r="FP40" i="6"/>
  <c r="FP41" i="6"/>
  <c r="FP42" i="6"/>
  <c r="FP43" i="6"/>
  <c r="FP44" i="6"/>
  <c r="FP45" i="6"/>
  <c r="FP46" i="6"/>
  <c r="FP47" i="6"/>
  <c r="FP48" i="6"/>
  <c r="FP49" i="6"/>
  <c r="FP50" i="6"/>
  <c r="FP51" i="6"/>
  <c r="FP52" i="6"/>
  <c r="FP53" i="6"/>
  <c r="FP39" i="6"/>
  <c r="FP36" i="6"/>
  <c r="FP21" i="6"/>
  <c r="FP22" i="6"/>
  <c r="FP23" i="6"/>
  <c r="FP24" i="6"/>
  <c r="FP25" i="6"/>
  <c r="FP26" i="6"/>
  <c r="FP27" i="6"/>
  <c r="FP28" i="6"/>
  <c r="FP29" i="6"/>
  <c r="FI57" i="6"/>
  <c r="FI62" i="6"/>
  <c r="FI63" i="6"/>
  <c r="FI64" i="6"/>
  <c r="FI65" i="6"/>
  <c r="FI66" i="6"/>
  <c r="FI67" i="6"/>
  <c r="FI68" i="6"/>
  <c r="FI69" i="6"/>
  <c r="FI70" i="6"/>
  <c r="FI56" i="6"/>
  <c r="FI40" i="6"/>
  <c r="FI41" i="6"/>
  <c r="FI42" i="6"/>
  <c r="FI43" i="6"/>
  <c r="FI44" i="6"/>
  <c r="FI45" i="6"/>
  <c r="FI46" i="6"/>
  <c r="FI47" i="6"/>
  <c r="FI48" i="6"/>
  <c r="FI49" i="6"/>
  <c r="FI50" i="6"/>
  <c r="FI51" i="6"/>
  <c r="FI52" i="6"/>
  <c r="FI53" i="6"/>
  <c r="FI39" i="6"/>
  <c r="FI36" i="6"/>
  <c r="FI23" i="6"/>
  <c r="FI24" i="6"/>
  <c r="FI25" i="6"/>
  <c r="FI26" i="6"/>
  <c r="FI27" i="6"/>
  <c r="FI28" i="6"/>
  <c r="FI29" i="6"/>
  <c r="FB57" i="6"/>
  <c r="FB63" i="6"/>
  <c r="FB64" i="6"/>
  <c r="FB65" i="6"/>
  <c r="FB66" i="6"/>
  <c r="FB67" i="6"/>
  <c r="FB68" i="6"/>
  <c r="FB69" i="6"/>
  <c r="FB70" i="6"/>
  <c r="FB56" i="6"/>
  <c r="FB40" i="6"/>
  <c r="FB41" i="6"/>
  <c r="FB42" i="6"/>
  <c r="FB43" i="6"/>
  <c r="FB44" i="6"/>
  <c r="FB45" i="6"/>
  <c r="FB46" i="6"/>
  <c r="FB47" i="6"/>
  <c r="FB48" i="6"/>
  <c r="FB49" i="6"/>
  <c r="FB50" i="6"/>
  <c r="FB51" i="6"/>
  <c r="FB52" i="6"/>
  <c r="FB53" i="6"/>
  <c r="FB39" i="6"/>
  <c r="FB36" i="6"/>
  <c r="FB23" i="6"/>
  <c r="FB24" i="6"/>
  <c r="FB25" i="6"/>
  <c r="FB26" i="6"/>
  <c r="FB27" i="6"/>
  <c r="FB28" i="6"/>
  <c r="FB29" i="6"/>
  <c r="EU57" i="6" l="1"/>
  <c r="EU58" i="6"/>
  <c r="EU64" i="6"/>
  <c r="EU65" i="6"/>
  <c r="EU66" i="6"/>
  <c r="EU67" i="6"/>
  <c r="EU68" i="6"/>
  <c r="EU69" i="6"/>
  <c r="EU70" i="6"/>
  <c r="EU56" i="6"/>
  <c r="EU40" i="6"/>
  <c r="EU41" i="6"/>
  <c r="EU42" i="6"/>
  <c r="EU43" i="6"/>
  <c r="EU44" i="6"/>
  <c r="EU45" i="6"/>
  <c r="EU46" i="6"/>
  <c r="EU47" i="6"/>
  <c r="EU48" i="6"/>
  <c r="EU49" i="6"/>
  <c r="EU50" i="6"/>
  <c r="EU51" i="6"/>
  <c r="EU52" i="6"/>
  <c r="EU53" i="6"/>
  <c r="EU39" i="6"/>
  <c r="EU36" i="6"/>
  <c r="EU22" i="6"/>
  <c r="EU23" i="6"/>
  <c r="EU24" i="6"/>
  <c r="EU25" i="6"/>
  <c r="EU26" i="6"/>
  <c r="EU27" i="6"/>
  <c r="EU28" i="6"/>
  <c r="EU29" i="6"/>
  <c r="EN57" i="6"/>
  <c r="EN58" i="6"/>
  <c r="EN59" i="6"/>
  <c r="EN60" i="6"/>
  <c r="EN64" i="6"/>
  <c r="EN65" i="6"/>
  <c r="EN66" i="6"/>
  <c r="EN67" i="6"/>
  <c r="EN68" i="6"/>
  <c r="EN69" i="6"/>
  <c r="EN70" i="6"/>
  <c r="EN56" i="6"/>
  <c r="EN40" i="6"/>
  <c r="EN41" i="6"/>
  <c r="EN42" i="6"/>
  <c r="EN43" i="6"/>
  <c r="EN44" i="6"/>
  <c r="EN45" i="6"/>
  <c r="EN46" i="6"/>
  <c r="EN47" i="6"/>
  <c r="EN48" i="6"/>
  <c r="EN49" i="6"/>
  <c r="EN50" i="6"/>
  <c r="EN51" i="6"/>
  <c r="EN52" i="6"/>
  <c r="EN53" i="6"/>
  <c r="EN39" i="6"/>
  <c r="EN36" i="6"/>
  <c r="EN22" i="6"/>
  <c r="EN23" i="6"/>
  <c r="EN24" i="6"/>
  <c r="EN25" i="6"/>
  <c r="EN26" i="6"/>
  <c r="EN27" i="6"/>
  <c r="EN28" i="6"/>
  <c r="EN29" i="6"/>
  <c r="EG57" i="6" l="1"/>
  <c r="EG58" i="6"/>
  <c r="EG59" i="6"/>
  <c r="EG64" i="6"/>
  <c r="EG65" i="6"/>
  <c r="EG66" i="6"/>
  <c r="EG67" i="6"/>
  <c r="EG68" i="6"/>
  <c r="EG69" i="6"/>
  <c r="EG70" i="6"/>
  <c r="EG56" i="6"/>
  <c r="EG40" i="6"/>
  <c r="EG41" i="6"/>
  <c r="EG42" i="6"/>
  <c r="EG43" i="6"/>
  <c r="EG44" i="6"/>
  <c r="EG45" i="6"/>
  <c r="EG46" i="6"/>
  <c r="EG47" i="6"/>
  <c r="EG48" i="6"/>
  <c r="EG49" i="6"/>
  <c r="EG50" i="6"/>
  <c r="EG51" i="6"/>
  <c r="EG52" i="6"/>
  <c r="EG53" i="6"/>
  <c r="EG39" i="6"/>
  <c r="EG36" i="6"/>
  <c r="EG22" i="6"/>
  <c r="EG23" i="6"/>
  <c r="EG24" i="6"/>
  <c r="EG25" i="6"/>
  <c r="EG26" i="6"/>
  <c r="EG27" i="6"/>
  <c r="EG28" i="6"/>
  <c r="EG29" i="6"/>
  <c r="DZ57" i="6"/>
  <c r="DZ62" i="6"/>
  <c r="DZ63" i="6"/>
  <c r="DZ64" i="6"/>
  <c r="DZ65" i="6"/>
  <c r="DZ66" i="6"/>
  <c r="DZ67" i="6"/>
  <c r="DZ68" i="6"/>
  <c r="DZ69" i="6"/>
  <c r="DZ70" i="6"/>
  <c r="DZ56" i="6"/>
  <c r="DZ40" i="6"/>
  <c r="DZ41" i="6"/>
  <c r="DZ42" i="6"/>
  <c r="DZ45" i="6"/>
  <c r="DZ46" i="6"/>
  <c r="DZ47" i="6"/>
  <c r="DZ48" i="6"/>
  <c r="DZ49" i="6"/>
  <c r="DZ50" i="6"/>
  <c r="DZ51" i="6"/>
  <c r="DZ52" i="6"/>
  <c r="DZ53" i="6"/>
  <c r="DZ39" i="6"/>
  <c r="DZ36" i="6"/>
  <c r="DZ13" i="6"/>
  <c r="DZ14" i="6"/>
  <c r="DZ15" i="6"/>
  <c r="DZ16" i="6"/>
  <c r="DZ17" i="6"/>
  <c r="DZ18" i="6"/>
  <c r="DZ19" i="6"/>
  <c r="DZ20" i="6"/>
  <c r="DZ21" i="6"/>
  <c r="DZ22" i="6"/>
  <c r="DZ23" i="6"/>
  <c r="DZ24" i="6"/>
  <c r="DZ25" i="6"/>
  <c r="DZ26" i="6"/>
  <c r="DZ27" i="6"/>
  <c r="DZ28" i="6"/>
  <c r="DZ29" i="6"/>
  <c r="DS57" i="6"/>
  <c r="DS58" i="6"/>
  <c r="DS62" i="6"/>
  <c r="DS63" i="6"/>
  <c r="DS64" i="6"/>
  <c r="DS65" i="6"/>
  <c r="DS66" i="6"/>
  <c r="DS67" i="6"/>
  <c r="DS68" i="6"/>
  <c r="DS69" i="6"/>
  <c r="DS70" i="6"/>
  <c r="DS56" i="6"/>
  <c r="DS53" i="6"/>
  <c r="DS52" i="6"/>
  <c r="DS51" i="6"/>
  <c r="DS50" i="6"/>
  <c r="DS49" i="6"/>
  <c r="DS48" i="6"/>
  <c r="DS47" i="6"/>
  <c r="DS46" i="6"/>
  <c r="DS45" i="6"/>
  <c r="DS44" i="6"/>
  <c r="DS41" i="6"/>
  <c r="DS40" i="6"/>
  <c r="DS39" i="6"/>
  <c r="DS36" i="6"/>
  <c r="DS15" i="6"/>
  <c r="DS16" i="6"/>
  <c r="DS17" i="6"/>
  <c r="DS18" i="6"/>
  <c r="DS19" i="6"/>
  <c r="DS20" i="6"/>
  <c r="DS21" i="6"/>
  <c r="DS22" i="6"/>
  <c r="DS23" i="6"/>
  <c r="DS24" i="6"/>
  <c r="DS25" i="6"/>
  <c r="DS26" i="6"/>
  <c r="DS27" i="6"/>
  <c r="DS28" i="6"/>
  <c r="DS29" i="6"/>
  <c r="DL57" i="6"/>
  <c r="DL58" i="6"/>
  <c r="DL59" i="6"/>
  <c r="DL64" i="6"/>
  <c r="DL65" i="6"/>
  <c r="DL66" i="6"/>
  <c r="DL67" i="6"/>
  <c r="DL68" i="6"/>
  <c r="DL69" i="6"/>
  <c r="DL70" i="6"/>
  <c r="DL56" i="6"/>
  <c r="DL53" i="6"/>
  <c r="DL52" i="6"/>
  <c r="DL51" i="6"/>
  <c r="DL50" i="6"/>
  <c r="DL49" i="6"/>
  <c r="DL48" i="6"/>
  <c r="DL47" i="6"/>
  <c r="DL46" i="6"/>
  <c r="DL45" i="6"/>
  <c r="DL44" i="6"/>
  <c r="DL41" i="6"/>
  <c r="DL40" i="6"/>
  <c r="DL39" i="6"/>
  <c r="DL36" i="6"/>
  <c r="DL12" i="6"/>
  <c r="DL13" i="6"/>
  <c r="DL14" i="6"/>
  <c r="DL15" i="6"/>
  <c r="DL16" i="6"/>
  <c r="DL17" i="6"/>
  <c r="DL18" i="6"/>
  <c r="DL19" i="6"/>
  <c r="DL20" i="6"/>
  <c r="DL21" i="6"/>
  <c r="DL22" i="6"/>
  <c r="DL23" i="6"/>
  <c r="DL24" i="6"/>
  <c r="DL25" i="6"/>
  <c r="DL26" i="6"/>
  <c r="DL27" i="6"/>
  <c r="DL28" i="6"/>
  <c r="DL29" i="6"/>
  <c r="DE70" i="6"/>
  <c r="DE69" i="6"/>
  <c r="DE68" i="6"/>
  <c r="DE67" i="6"/>
  <c r="DE66" i="6"/>
  <c r="DE65" i="6"/>
  <c r="DE64" i="6"/>
  <c r="DE63" i="6"/>
  <c r="DE62" i="6"/>
  <c r="DE61" i="6"/>
  <c r="DE56" i="6"/>
  <c r="DE40" i="6"/>
  <c r="DE41" i="6"/>
  <c r="DE42" i="6"/>
  <c r="DE45" i="6"/>
  <c r="DE46" i="6"/>
  <c r="DE47" i="6"/>
  <c r="DE48" i="6"/>
  <c r="DE49" i="6"/>
  <c r="DE50" i="6"/>
  <c r="DE51" i="6"/>
  <c r="DE52" i="6"/>
  <c r="DE53" i="6"/>
  <c r="DE39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DE25" i="6"/>
  <c r="DE26" i="6"/>
  <c r="DE27" i="6"/>
  <c r="DE28" i="6"/>
  <c r="DE29" i="6"/>
  <c r="CX57" i="6"/>
  <c r="CX62" i="6"/>
  <c r="CX63" i="6"/>
  <c r="CX64" i="6"/>
  <c r="CX65" i="6"/>
  <c r="CX66" i="6"/>
  <c r="CX67" i="6"/>
  <c r="CX68" i="6"/>
  <c r="CX69" i="6"/>
  <c r="CX70" i="6"/>
  <c r="CX56" i="6"/>
  <c r="CX40" i="6"/>
  <c r="CX41" i="6"/>
  <c r="CX42" i="6"/>
  <c r="CX43" i="6"/>
  <c r="CX44" i="6"/>
  <c r="CX45" i="6"/>
  <c r="CX48" i="6"/>
  <c r="CX49" i="6"/>
  <c r="CX50" i="6"/>
  <c r="CX51" i="6"/>
  <c r="CX52" i="6"/>
  <c r="CX53" i="6"/>
  <c r="CX39" i="6"/>
  <c r="CX36" i="6"/>
  <c r="CX13" i="6"/>
  <c r="CX14" i="6"/>
  <c r="CX15" i="6"/>
  <c r="CX16" i="6"/>
  <c r="CX17" i="6"/>
  <c r="CX18" i="6"/>
  <c r="CX19" i="6"/>
  <c r="CX20" i="6"/>
  <c r="CX21" i="6"/>
  <c r="CX22" i="6"/>
  <c r="CX23" i="6"/>
  <c r="CX24" i="6"/>
  <c r="CX25" i="6"/>
  <c r="CX26" i="6"/>
  <c r="CX27" i="6"/>
  <c r="CX28" i="6"/>
  <c r="CX29" i="6"/>
  <c r="CQ57" i="6"/>
  <c r="CQ58" i="6"/>
  <c r="CQ63" i="6"/>
  <c r="CQ64" i="6"/>
  <c r="CQ65" i="6"/>
  <c r="CQ66" i="6"/>
  <c r="CQ67" i="6"/>
  <c r="CQ68" i="6"/>
  <c r="CQ69" i="6"/>
  <c r="CQ70" i="6"/>
  <c r="CQ56" i="6"/>
  <c r="CQ40" i="6"/>
  <c r="CQ41" i="6"/>
  <c r="CQ42" i="6"/>
  <c r="CQ43" i="6"/>
  <c r="CQ44" i="6"/>
  <c r="CQ45" i="6"/>
  <c r="CQ46" i="6"/>
  <c r="CQ47" i="6"/>
  <c r="CQ48" i="6"/>
  <c r="CQ49" i="6"/>
  <c r="CQ50" i="6"/>
  <c r="CQ51" i="6"/>
  <c r="CQ52" i="6"/>
  <c r="CQ53" i="6"/>
  <c r="CQ39" i="6"/>
  <c r="CQ36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Q25" i="6"/>
  <c r="CQ26" i="6"/>
  <c r="CQ27" i="6"/>
  <c r="CQ28" i="6"/>
  <c r="CQ29" i="6"/>
  <c r="CJ70" i="6"/>
  <c r="CJ69" i="6"/>
  <c r="CJ68" i="6"/>
  <c r="CJ67" i="6"/>
  <c r="CJ66" i="6"/>
  <c r="CJ65" i="6"/>
  <c r="CJ64" i="6"/>
  <c r="CJ63" i="6"/>
  <c r="CJ58" i="6"/>
  <c r="CJ57" i="6"/>
  <c r="CJ56" i="6"/>
  <c r="CJ53" i="6"/>
  <c r="CJ52" i="6"/>
  <c r="CJ51" i="6"/>
  <c r="CJ50" i="6"/>
  <c r="CJ49" i="6"/>
  <c r="CJ48" i="6"/>
  <c r="CJ47" i="6"/>
  <c r="CJ46" i="6"/>
  <c r="CJ45" i="6"/>
  <c r="CJ44" i="6"/>
  <c r="CJ43" i="6"/>
  <c r="CJ42" i="6"/>
  <c r="CJ41" i="6"/>
  <c r="CJ40" i="6"/>
  <c r="CJ39" i="6"/>
  <c r="CJ36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CJ25" i="6"/>
  <c r="CJ26" i="6"/>
  <c r="CJ27" i="6"/>
  <c r="CJ28" i="6"/>
  <c r="CJ29" i="6"/>
  <c r="CC70" i="6"/>
  <c r="CC69" i="6"/>
  <c r="CC68" i="6"/>
  <c r="CC67" i="6"/>
  <c r="CC66" i="6"/>
  <c r="CC65" i="6"/>
  <c r="CC64" i="6"/>
  <c r="CC63" i="6"/>
  <c r="CC58" i="6"/>
  <c r="CC57" i="6"/>
  <c r="CC56" i="6"/>
  <c r="CC53" i="6"/>
  <c r="CC52" i="6"/>
  <c r="CC51" i="6"/>
  <c r="CC50" i="6"/>
  <c r="CC49" i="6"/>
  <c r="CC48" i="6"/>
  <c r="CC47" i="6"/>
  <c r="CC46" i="6"/>
  <c r="CC45" i="6"/>
  <c r="CC44" i="6"/>
  <c r="CC43" i="6"/>
  <c r="CC42" i="6"/>
  <c r="CC41" i="6"/>
  <c r="CC40" i="6"/>
  <c r="CC39" i="6"/>
  <c r="CC36" i="6"/>
  <c r="CC11" i="6"/>
  <c r="CC12" i="6"/>
  <c r="CC13" i="6"/>
  <c r="CC14" i="6"/>
  <c r="CC15" i="6"/>
  <c r="CC16" i="6"/>
  <c r="CC17" i="6"/>
  <c r="CC18" i="6"/>
  <c r="CC19" i="6"/>
  <c r="CC20" i="6"/>
  <c r="CC21" i="6"/>
  <c r="CC22" i="6"/>
  <c r="CC23" i="6"/>
  <c r="CC24" i="6"/>
  <c r="CC25" i="6"/>
  <c r="CC26" i="6"/>
  <c r="CC27" i="6"/>
  <c r="CC28" i="6"/>
  <c r="CC29" i="6"/>
  <c r="BV70" i="6"/>
  <c r="BV69" i="6"/>
  <c r="BV68" i="6"/>
  <c r="BV67" i="6"/>
  <c r="BV66" i="6"/>
  <c r="BV65" i="6"/>
  <c r="BV64" i="6"/>
  <c r="BV63" i="6"/>
  <c r="BV62" i="6"/>
  <c r="BV57" i="6"/>
  <c r="BV56" i="6"/>
  <c r="BV53" i="6"/>
  <c r="BV52" i="6"/>
  <c r="BV51" i="6"/>
  <c r="BV50" i="6"/>
  <c r="BV49" i="6"/>
  <c r="BV48" i="6"/>
  <c r="BV47" i="6"/>
  <c r="BV46" i="6"/>
  <c r="BV45" i="6"/>
  <c r="BV44" i="6"/>
  <c r="BV43" i="6"/>
  <c r="BV42" i="6"/>
  <c r="BV41" i="6"/>
  <c r="BV40" i="6"/>
  <c r="BV39" i="6"/>
  <c r="BV36" i="6"/>
  <c r="BV11" i="6"/>
  <c r="BV12" i="6"/>
  <c r="BV13" i="6"/>
  <c r="BV14" i="6"/>
  <c r="BV15" i="6"/>
  <c r="BV16" i="6"/>
  <c r="BV17" i="6"/>
  <c r="BV18" i="6"/>
  <c r="BV19" i="6"/>
  <c r="BV20" i="6"/>
  <c r="BV21" i="6"/>
  <c r="BV22" i="6"/>
  <c r="BV23" i="6"/>
  <c r="BV24" i="6"/>
  <c r="BV25" i="6"/>
  <c r="BV26" i="6"/>
  <c r="BV27" i="6"/>
  <c r="BV28" i="6"/>
  <c r="BV29" i="6"/>
  <c r="BO70" i="6"/>
  <c r="BO69" i="6"/>
  <c r="BO68" i="6"/>
  <c r="BO67" i="6"/>
  <c r="BO66" i="6"/>
  <c r="BO65" i="6"/>
  <c r="BO64" i="6"/>
  <c r="BO63" i="6"/>
  <c r="BO62" i="6"/>
  <c r="BO57" i="6"/>
  <c r="BO56" i="6"/>
  <c r="BO53" i="6"/>
  <c r="BO52" i="6"/>
  <c r="BO51" i="6"/>
  <c r="BO50" i="6"/>
  <c r="BO49" i="6"/>
  <c r="BO48" i="6"/>
  <c r="BO47" i="6"/>
  <c r="BO46" i="6"/>
  <c r="BO45" i="6"/>
  <c r="BO44" i="6"/>
  <c r="BO43" i="6"/>
  <c r="BO42" i="6"/>
  <c r="BO41" i="6"/>
  <c r="BO40" i="6"/>
  <c r="BO39" i="6"/>
  <c r="BO29" i="6"/>
  <c r="BO28" i="6"/>
  <c r="BO27" i="6"/>
  <c r="BO26" i="6"/>
  <c r="BO25" i="6"/>
  <c r="BO24" i="6"/>
  <c r="BO23" i="6"/>
  <c r="BO22" i="6"/>
  <c r="BO21" i="6"/>
  <c r="BO20" i="6"/>
  <c r="BO19" i="6"/>
  <c r="BO18" i="6"/>
  <c r="BO17" i="6"/>
  <c r="BO16" i="6"/>
  <c r="BO15" i="6"/>
  <c r="BO14" i="6"/>
  <c r="BO13" i="6"/>
  <c r="BH70" i="6" l="1"/>
  <c r="BH69" i="6"/>
  <c r="BH68" i="6"/>
  <c r="BH67" i="6"/>
  <c r="BH66" i="6"/>
  <c r="BH65" i="6"/>
  <c r="BH64" i="6"/>
  <c r="BH63" i="6"/>
  <c r="BH58" i="6"/>
  <c r="BH57" i="6"/>
  <c r="BH56" i="6"/>
  <c r="BH53" i="6"/>
  <c r="BH52" i="6"/>
  <c r="BH51" i="6"/>
  <c r="BH50" i="6"/>
  <c r="BH49" i="6"/>
  <c r="BH48" i="6"/>
  <c r="BH47" i="6"/>
  <c r="BH46" i="6"/>
  <c r="BH45" i="6"/>
  <c r="BH44" i="6"/>
  <c r="BH43" i="6"/>
  <c r="BH42" i="6"/>
  <c r="BH41" i="6"/>
  <c r="BH40" i="6"/>
  <c r="BH39" i="6"/>
  <c r="BH36" i="6"/>
  <c r="BH14" i="6"/>
  <c r="BH15" i="6"/>
  <c r="BH16" i="6"/>
  <c r="BH17" i="6"/>
  <c r="BH18" i="6"/>
  <c r="BH19" i="6"/>
  <c r="BH20" i="6"/>
  <c r="BH21" i="6"/>
  <c r="BH22" i="6"/>
  <c r="BH23" i="6"/>
  <c r="BH24" i="6"/>
  <c r="BH25" i="6"/>
  <c r="BH26" i="6"/>
  <c r="BH27" i="6"/>
  <c r="BH28" i="6"/>
  <c r="BH29" i="6"/>
  <c r="BA70" i="6"/>
  <c r="BA69" i="6"/>
  <c r="BA68" i="6"/>
  <c r="BA67" i="6"/>
  <c r="BA66" i="6"/>
  <c r="BA65" i="6"/>
  <c r="BA64" i="6"/>
  <c r="BA63" i="6"/>
  <c r="BA58" i="6"/>
  <c r="BA57" i="6"/>
  <c r="BA56" i="6"/>
  <c r="BA53" i="6"/>
  <c r="BA52" i="6"/>
  <c r="BA51" i="6"/>
  <c r="BA50" i="6"/>
  <c r="BA49" i="6"/>
  <c r="BA48" i="6"/>
  <c r="BA47" i="6"/>
  <c r="BA46" i="6"/>
  <c r="BA45" i="6"/>
  <c r="BA44" i="6"/>
  <c r="BA43" i="6"/>
  <c r="BA42" i="6"/>
  <c r="BA41" i="6"/>
  <c r="BA40" i="6"/>
  <c r="BA39" i="6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AT70" i="6"/>
  <c r="AT69" i="6"/>
  <c r="AT68" i="6"/>
  <c r="AT67" i="6"/>
  <c r="AT66" i="6"/>
  <c r="AT65" i="6"/>
  <c r="AT64" i="6"/>
  <c r="AT63" i="6"/>
  <c r="AT57" i="6"/>
  <c r="AT56" i="6"/>
  <c r="AT53" i="6"/>
  <c r="AT52" i="6"/>
  <c r="AT51" i="6"/>
  <c r="AT50" i="6"/>
  <c r="AT49" i="6"/>
  <c r="AT48" i="6"/>
  <c r="AT47" i="6"/>
  <c r="AT46" i="6"/>
  <c r="AT45" i="6"/>
  <c r="AT44" i="6"/>
  <c r="AT43" i="6"/>
  <c r="AT42" i="6"/>
  <c r="AT41" i="6"/>
  <c r="AT40" i="6"/>
  <c r="AT39" i="6"/>
  <c r="AT29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M57" i="6"/>
  <c r="AM62" i="6"/>
  <c r="AM63" i="6"/>
  <c r="AM64" i="6"/>
  <c r="AM65" i="6"/>
  <c r="AM66" i="6"/>
  <c r="AM67" i="6"/>
  <c r="AM68" i="6"/>
  <c r="AM69" i="6"/>
  <c r="AM70" i="6"/>
  <c r="AM56" i="6"/>
  <c r="AM53" i="6"/>
  <c r="AM52" i="6"/>
  <c r="AM51" i="6"/>
  <c r="AM50" i="6"/>
  <c r="AM49" i="6"/>
  <c r="AM48" i="6"/>
  <c r="AM47" i="6"/>
  <c r="AM46" i="6"/>
  <c r="AM45" i="6"/>
  <c r="AM44" i="6"/>
  <c r="AM43" i="6"/>
  <c r="AM42" i="6"/>
  <c r="AM41" i="6"/>
  <c r="AM40" i="6"/>
  <c r="AM39" i="6"/>
  <c r="AM36" i="6"/>
  <c r="AM35" i="6"/>
  <c r="AM3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F57" i="6"/>
  <c r="AF62" i="6"/>
  <c r="AF63" i="6"/>
  <c r="AF64" i="6"/>
  <c r="AF65" i="6"/>
  <c r="AF66" i="6"/>
  <c r="AF67" i="6"/>
  <c r="AF68" i="6"/>
  <c r="AF69" i="6"/>
  <c r="AF70" i="6"/>
  <c r="AF56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6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Y70" i="6"/>
  <c r="Y69" i="6"/>
  <c r="Y68" i="6"/>
  <c r="Y67" i="6"/>
  <c r="Y66" i="6"/>
  <c r="Y65" i="6"/>
  <c r="Y64" i="6"/>
  <c r="Y63" i="6"/>
  <c r="Y62" i="6"/>
  <c r="Y57" i="6"/>
  <c r="Y56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6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R70" i="6"/>
  <c r="R69" i="6"/>
  <c r="R68" i="6"/>
  <c r="R67" i="6"/>
  <c r="R66" i="6"/>
  <c r="R65" i="6"/>
  <c r="R64" i="6"/>
  <c r="R63" i="6"/>
  <c r="R62" i="6"/>
  <c r="R58" i="6"/>
  <c r="R57" i="6"/>
  <c r="R56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39" i="6"/>
  <c r="R36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K61" i="6"/>
  <c r="K62" i="6"/>
  <c r="K63" i="6"/>
  <c r="K64" i="6"/>
  <c r="K65" i="6"/>
  <c r="K66" i="6"/>
  <c r="K67" i="6"/>
  <c r="K68" i="6"/>
  <c r="K69" i="6"/>
  <c r="K70" i="6"/>
  <c r="K56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39" i="6"/>
  <c r="K36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J301" i="7" l="1"/>
  <c r="G301" i="7"/>
  <c r="I301" i="7"/>
  <c r="H301" i="7"/>
  <c r="F301" i="7"/>
  <c r="E301" i="7"/>
  <c r="D301" i="7"/>
  <c r="C301" i="7"/>
  <c r="B301" i="7"/>
  <c r="J300" i="7"/>
  <c r="G300" i="7"/>
  <c r="I300" i="7"/>
  <c r="H300" i="7"/>
  <c r="F300" i="7"/>
  <c r="E300" i="7"/>
  <c r="D300" i="7"/>
  <c r="C300" i="7"/>
  <c r="B300" i="7"/>
  <c r="J299" i="7"/>
  <c r="G299" i="7"/>
  <c r="I299" i="7"/>
  <c r="H299" i="7"/>
  <c r="F299" i="7"/>
  <c r="E299" i="7"/>
  <c r="D299" i="7"/>
  <c r="C299" i="7"/>
  <c r="B299" i="7"/>
  <c r="J298" i="7"/>
  <c r="G298" i="7"/>
  <c r="I298" i="7"/>
  <c r="H298" i="7"/>
  <c r="F298" i="7"/>
  <c r="E298" i="7"/>
  <c r="D298" i="7"/>
  <c r="C298" i="7"/>
  <c r="B298" i="7"/>
  <c r="J297" i="7" l="1"/>
  <c r="G297" i="7"/>
  <c r="I297" i="7"/>
  <c r="H297" i="7"/>
  <c r="F297" i="7"/>
  <c r="E297" i="7"/>
  <c r="D297" i="7"/>
  <c r="C297" i="7"/>
  <c r="B297" i="7"/>
  <c r="J296" i="7"/>
  <c r="G296" i="7"/>
  <c r="I296" i="7"/>
  <c r="H296" i="7"/>
  <c r="F296" i="7"/>
  <c r="E296" i="7"/>
  <c r="D296" i="7"/>
  <c r="C296" i="7"/>
  <c r="B296" i="7"/>
  <c r="J295" i="7"/>
  <c r="G295" i="7"/>
  <c r="I295" i="7"/>
  <c r="H295" i="7"/>
  <c r="F295" i="7"/>
  <c r="E295" i="7"/>
  <c r="D295" i="7"/>
  <c r="C295" i="7"/>
  <c r="B295" i="7"/>
  <c r="J294" i="7"/>
  <c r="G294" i="7"/>
  <c r="I294" i="7"/>
  <c r="H294" i="7"/>
  <c r="F294" i="7"/>
  <c r="E294" i="7"/>
  <c r="D294" i="7"/>
  <c r="C294" i="7"/>
  <c r="B294" i="7"/>
  <c r="J293" i="7"/>
  <c r="G293" i="7"/>
  <c r="I293" i="7"/>
  <c r="H293" i="7"/>
  <c r="F293" i="7"/>
  <c r="E293" i="7"/>
  <c r="D293" i="7"/>
  <c r="C293" i="7"/>
  <c r="B293" i="7"/>
  <c r="J292" i="7"/>
  <c r="G292" i="7"/>
  <c r="I292" i="7"/>
  <c r="H292" i="7"/>
  <c r="F292" i="7"/>
  <c r="E292" i="7"/>
  <c r="D292" i="7"/>
  <c r="C292" i="7"/>
  <c r="B292" i="7"/>
  <c r="J291" i="7"/>
  <c r="G291" i="7"/>
  <c r="I291" i="7"/>
  <c r="H291" i="7"/>
  <c r="F291" i="7"/>
  <c r="E291" i="7"/>
  <c r="D291" i="7"/>
  <c r="C291" i="7"/>
  <c r="B291" i="7"/>
  <c r="J290" i="7"/>
  <c r="G290" i="7"/>
  <c r="I290" i="7"/>
  <c r="H290" i="7"/>
  <c r="F290" i="7"/>
  <c r="E290" i="7"/>
  <c r="D290" i="7"/>
  <c r="C290" i="7"/>
  <c r="B290" i="7"/>
  <c r="J289" i="7"/>
  <c r="G289" i="7"/>
  <c r="I289" i="7"/>
  <c r="H289" i="7"/>
  <c r="F289" i="7"/>
  <c r="E289" i="7"/>
  <c r="D289" i="7"/>
  <c r="C289" i="7"/>
  <c r="B289" i="7"/>
  <c r="J288" i="7"/>
  <c r="G288" i="7"/>
  <c r="I288" i="7"/>
  <c r="H288" i="7"/>
  <c r="F288" i="7"/>
  <c r="E288" i="7"/>
  <c r="D288" i="7"/>
  <c r="C288" i="7"/>
  <c r="B288" i="7"/>
  <c r="J287" i="7"/>
  <c r="G287" i="7"/>
  <c r="I287" i="7"/>
  <c r="H287" i="7"/>
  <c r="F287" i="7"/>
  <c r="E287" i="7"/>
  <c r="D287" i="7"/>
  <c r="C287" i="7"/>
  <c r="B287" i="7"/>
  <c r="J286" i="7"/>
  <c r="G286" i="7"/>
  <c r="I286" i="7"/>
  <c r="H286" i="7"/>
  <c r="F286" i="7"/>
  <c r="E286" i="7"/>
  <c r="D286" i="7"/>
  <c r="C286" i="7"/>
  <c r="B286" i="7"/>
  <c r="J285" i="7"/>
  <c r="G285" i="7"/>
  <c r="I285" i="7"/>
  <c r="H285" i="7"/>
  <c r="F285" i="7"/>
  <c r="E285" i="7"/>
  <c r="D285" i="7"/>
  <c r="C285" i="7"/>
  <c r="B285" i="7"/>
  <c r="J284" i="7"/>
  <c r="G284" i="7"/>
  <c r="I284" i="7"/>
  <c r="H284" i="7"/>
  <c r="F284" i="7"/>
  <c r="E284" i="7"/>
  <c r="D284" i="7"/>
  <c r="C284" i="7"/>
  <c r="B284" i="7"/>
  <c r="J283" i="7"/>
  <c r="G283" i="7"/>
  <c r="I283" i="7"/>
  <c r="H283" i="7"/>
  <c r="F283" i="7"/>
  <c r="E283" i="7"/>
  <c r="D283" i="7"/>
  <c r="C283" i="7"/>
  <c r="B283" i="7"/>
  <c r="J282" i="7"/>
  <c r="G282" i="7"/>
  <c r="I282" i="7"/>
  <c r="H282" i="7"/>
  <c r="F282" i="7"/>
  <c r="E282" i="7"/>
  <c r="D282" i="7"/>
  <c r="C282" i="7"/>
  <c r="B282" i="7"/>
  <c r="J281" i="7"/>
  <c r="G281" i="7"/>
  <c r="I281" i="7"/>
  <c r="H281" i="7"/>
  <c r="F281" i="7"/>
  <c r="E281" i="7"/>
  <c r="D281" i="7"/>
  <c r="C281" i="7"/>
  <c r="B281" i="7"/>
  <c r="J280" i="7"/>
  <c r="G280" i="7"/>
  <c r="I280" i="7"/>
  <c r="H280" i="7"/>
  <c r="F280" i="7"/>
  <c r="E280" i="7"/>
  <c r="D280" i="7"/>
  <c r="C280" i="7"/>
  <c r="B280" i="7"/>
  <c r="J279" i="7"/>
  <c r="G279" i="7"/>
  <c r="I279" i="7"/>
  <c r="H279" i="7"/>
  <c r="F279" i="7"/>
  <c r="E279" i="7"/>
  <c r="D279" i="7"/>
  <c r="C279" i="7"/>
  <c r="B279" i="7"/>
  <c r="J278" i="7"/>
  <c r="G278" i="7"/>
  <c r="I278" i="7"/>
  <c r="H278" i="7"/>
  <c r="F278" i="7"/>
  <c r="E278" i="7"/>
  <c r="D278" i="7"/>
  <c r="C278" i="7"/>
  <c r="B278" i="7"/>
  <c r="J277" i="7"/>
  <c r="G277" i="7"/>
  <c r="I277" i="7"/>
  <c r="H277" i="7"/>
  <c r="F277" i="7"/>
  <c r="E277" i="7"/>
  <c r="D277" i="7"/>
  <c r="C277" i="7"/>
  <c r="B277" i="7"/>
  <c r="J276" i="7"/>
  <c r="G276" i="7"/>
  <c r="I276" i="7"/>
  <c r="H276" i="7"/>
  <c r="F276" i="7"/>
  <c r="E276" i="7"/>
  <c r="D276" i="7"/>
  <c r="C276" i="7"/>
  <c r="B276" i="7"/>
  <c r="J275" i="7"/>
  <c r="G275" i="7"/>
  <c r="I275" i="7"/>
  <c r="H275" i="7"/>
  <c r="F275" i="7"/>
  <c r="E275" i="7"/>
  <c r="D275" i="7"/>
  <c r="C275" i="7"/>
  <c r="B275" i="7"/>
  <c r="J274" i="7"/>
  <c r="G274" i="7"/>
  <c r="I274" i="7"/>
  <c r="H274" i="7"/>
  <c r="F274" i="7"/>
  <c r="E274" i="7"/>
  <c r="D274" i="7"/>
  <c r="C274" i="7"/>
  <c r="B274" i="7"/>
  <c r="J273" i="7"/>
  <c r="G273" i="7"/>
  <c r="I273" i="7"/>
  <c r="H273" i="7"/>
  <c r="F273" i="7"/>
  <c r="E273" i="7"/>
  <c r="D273" i="7"/>
  <c r="C273" i="7"/>
  <c r="B273" i="7"/>
  <c r="J272" i="7"/>
  <c r="G272" i="7"/>
  <c r="I272" i="7"/>
  <c r="H272" i="7"/>
  <c r="F272" i="7"/>
  <c r="E272" i="7"/>
  <c r="D272" i="7"/>
  <c r="C272" i="7"/>
  <c r="B272" i="7"/>
  <c r="J271" i="7"/>
  <c r="G271" i="7"/>
  <c r="I271" i="7"/>
  <c r="H271" i="7"/>
  <c r="F271" i="7"/>
  <c r="E271" i="7"/>
  <c r="D271" i="7"/>
  <c r="C271" i="7"/>
  <c r="B271" i="7"/>
  <c r="J270" i="7"/>
  <c r="G270" i="7"/>
  <c r="I270" i="7"/>
  <c r="H270" i="7"/>
  <c r="F270" i="7"/>
  <c r="E270" i="7"/>
  <c r="D270" i="7"/>
  <c r="C270" i="7"/>
  <c r="B270" i="7"/>
  <c r="J269" i="7" l="1"/>
  <c r="G269" i="7"/>
  <c r="I269" i="7"/>
  <c r="H269" i="7"/>
  <c r="F269" i="7"/>
  <c r="E269" i="7"/>
  <c r="D269" i="7"/>
  <c r="C269" i="7"/>
  <c r="B269" i="7"/>
  <c r="J268" i="7"/>
  <c r="G268" i="7"/>
  <c r="I268" i="7"/>
  <c r="H268" i="7"/>
  <c r="F268" i="7"/>
  <c r="E268" i="7"/>
  <c r="D268" i="7"/>
  <c r="C268" i="7"/>
  <c r="B268" i="7"/>
  <c r="J267" i="7"/>
  <c r="G267" i="7"/>
  <c r="I267" i="7"/>
  <c r="H267" i="7"/>
  <c r="F267" i="7"/>
  <c r="E267" i="7"/>
  <c r="D267" i="7"/>
  <c r="C267" i="7"/>
  <c r="B267" i="7"/>
  <c r="J266" i="7"/>
  <c r="G266" i="7"/>
  <c r="I266" i="7"/>
  <c r="H266" i="7"/>
  <c r="F266" i="7"/>
  <c r="E266" i="7"/>
  <c r="D266" i="7"/>
  <c r="C266" i="7"/>
  <c r="B266" i="7"/>
  <c r="J265" i="7"/>
  <c r="G265" i="7"/>
  <c r="I265" i="7"/>
  <c r="H265" i="7"/>
  <c r="F265" i="7"/>
  <c r="E265" i="7"/>
  <c r="D265" i="7"/>
  <c r="C265" i="7"/>
  <c r="B265" i="7"/>
  <c r="J264" i="7"/>
  <c r="G264" i="7"/>
  <c r="I264" i="7"/>
  <c r="H264" i="7"/>
  <c r="F264" i="7"/>
  <c r="E264" i="7"/>
  <c r="D264" i="7"/>
  <c r="C264" i="7"/>
  <c r="B264" i="7"/>
  <c r="J263" i="7"/>
  <c r="G263" i="7"/>
  <c r="I263" i="7"/>
  <c r="H263" i="7"/>
  <c r="F263" i="7"/>
  <c r="E263" i="7"/>
  <c r="D263" i="7"/>
  <c r="C263" i="7"/>
  <c r="B263" i="7"/>
  <c r="J262" i="7"/>
  <c r="G262" i="7"/>
  <c r="I262" i="7"/>
  <c r="H262" i="7"/>
  <c r="F262" i="7"/>
  <c r="E262" i="7"/>
  <c r="D262" i="7"/>
  <c r="C262" i="7"/>
  <c r="B262" i="7"/>
  <c r="J261" i="7"/>
  <c r="G261" i="7"/>
  <c r="I261" i="7"/>
  <c r="H261" i="7"/>
  <c r="F261" i="7"/>
  <c r="E261" i="7"/>
  <c r="D261" i="7"/>
  <c r="C261" i="7"/>
  <c r="B261" i="7"/>
  <c r="J260" i="7"/>
  <c r="G260" i="7"/>
  <c r="I260" i="7"/>
  <c r="H260" i="7"/>
  <c r="F260" i="7"/>
  <c r="E260" i="7"/>
  <c r="D260" i="7"/>
  <c r="C260" i="7"/>
  <c r="B260" i="7"/>
  <c r="J259" i="7"/>
  <c r="G259" i="7"/>
  <c r="I259" i="7"/>
  <c r="H259" i="7"/>
  <c r="F259" i="7"/>
  <c r="E259" i="7"/>
  <c r="D259" i="7"/>
  <c r="C259" i="7"/>
  <c r="B259" i="7"/>
  <c r="J258" i="7"/>
  <c r="G258" i="7"/>
  <c r="I258" i="7"/>
  <c r="H258" i="7"/>
  <c r="F258" i="7"/>
  <c r="E258" i="7"/>
  <c r="D258" i="7"/>
  <c r="C258" i="7"/>
  <c r="B258" i="7"/>
  <c r="J257" i="7"/>
  <c r="G257" i="7"/>
  <c r="I257" i="7"/>
  <c r="H257" i="7"/>
  <c r="F257" i="7"/>
  <c r="E257" i="7"/>
  <c r="D257" i="7"/>
  <c r="C257" i="7"/>
  <c r="B257" i="7"/>
  <c r="J256" i="7"/>
  <c r="G256" i="7"/>
  <c r="I256" i="7"/>
  <c r="H256" i="7"/>
  <c r="F256" i="7"/>
  <c r="E256" i="7"/>
  <c r="D256" i="7"/>
  <c r="C256" i="7"/>
  <c r="B256" i="7"/>
  <c r="J255" i="7"/>
  <c r="G255" i="7"/>
  <c r="I255" i="7"/>
  <c r="H255" i="7"/>
  <c r="F255" i="7"/>
  <c r="E255" i="7"/>
  <c r="D255" i="7"/>
  <c r="C255" i="7"/>
  <c r="B255" i="7"/>
  <c r="J254" i="7"/>
  <c r="G254" i="7"/>
  <c r="I254" i="7"/>
  <c r="H254" i="7"/>
  <c r="F254" i="7"/>
  <c r="E254" i="7"/>
  <c r="D254" i="7"/>
  <c r="C254" i="7"/>
  <c r="B254" i="7"/>
  <c r="J253" i="7"/>
  <c r="G253" i="7"/>
  <c r="I253" i="7"/>
  <c r="H253" i="7"/>
  <c r="F253" i="7"/>
  <c r="E253" i="7"/>
  <c r="D253" i="7"/>
  <c r="C253" i="7"/>
  <c r="B253" i="7"/>
  <c r="J252" i="7" l="1"/>
  <c r="G252" i="7"/>
  <c r="I252" i="7"/>
  <c r="H252" i="7"/>
  <c r="F252" i="7"/>
  <c r="E252" i="7"/>
  <c r="D252" i="7"/>
  <c r="C252" i="7"/>
  <c r="B252" i="7"/>
  <c r="J251" i="7"/>
  <c r="G251" i="7"/>
  <c r="I251" i="7"/>
  <c r="H251" i="7"/>
  <c r="F251" i="7"/>
  <c r="E251" i="7"/>
  <c r="D251" i="7"/>
  <c r="C251" i="7"/>
  <c r="B251" i="7"/>
  <c r="J250" i="7"/>
  <c r="G250" i="7"/>
  <c r="I250" i="7"/>
  <c r="H250" i="7"/>
  <c r="F250" i="7"/>
  <c r="E250" i="7"/>
  <c r="D250" i="7"/>
  <c r="C250" i="7"/>
  <c r="B250" i="7"/>
  <c r="J249" i="7" l="1"/>
  <c r="G249" i="7"/>
  <c r="I249" i="7"/>
  <c r="H249" i="7"/>
  <c r="F249" i="7"/>
  <c r="E249" i="7"/>
  <c r="D249" i="7"/>
  <c r="C249" i="7"/>
  <c r="B249" i="7"/>
  <c r="J248" i="7"/>
  <c r="G248" i="7"/>
  <c r="I248" i="7"/>
  <c r="H248" i="7"/>
  <c r="F248" i="7"/>
  <c r="E248" i="7"/>
  <c r="D248" i="7"/>
  <c r="C248" i="7"/>
  <c r="B248" i="7"/>
  <c r="J247" i="7"/>
  <c r="G247" i="7"/>
  <c r="I247" i="7"/>
  <c r="H247" i="7"/>
  <c r="F247" i="7"/>
  <c r="E247" i="7"/>
  <c r="D247" i="7"/>
  <c r="C247" i="7"/>
  <c r="B247" i="7"/>
  <c r="J246" i="7"/>
  <c r="G246" i="7"/>
  <c r="I246" i="7"/>
  <c r="H246" i="7"/>
  <c r="F246" i="7"/>
  <c r="E246" i="7"/>
  <c r="D246" i="7"/>
  <c r="C246" i="7"/>
  <c r="B246" i="7"/>
  <c r="J245" i="7"/>
  <c r="G245" i="7"/>
  <c r="I245" i="7"/>
  <c r="H245" i="7"/>
  <c r="F245" i="7"/>
  <c r="E245" i="7"/>
  <c r="D245" i="7"/>
  <c r="C245" i="7"/>
  <c r="B245" i="7"/>
  <c r="J244" i="7"/>
  <c r="G244" i="7"/>
  <c r="I244" i="7"/>
  <c r="H244" i="7"/>
  <c r="F244" i="7"/>
  <c r="E244" i="7"/>
  <c r="D244" i="7"/>
  <c r="C244" i="7"/>
  <c r="B244" i="7"/>
  <c r="J243" i="7"/>
  <c r="G243" i="7"/>
  <c r="I243" i="7"/>
  <c r="H243" i="7"/>
  <c r="F243" i="7"/>
  <c r="E243" i="7"/>
  <c r="D243" i="7"/>
  <c r="C243" i="7"/>
  <c r="B243" i="7"/>
  <c r="J242" i="7"/>
  <c r="G242" i="7"/>
  <c r="I242" i="7"/>
  <c r="H242" i="7"/>
  <c r="F242" i="7"/>
  <c r="E242" i="7"/>
  <c r="D242" i="7"/>
  <c r="C242" i="7"/>
  <c r="B242" i="7"/>
  <c r="J241" i="7"/>
  <c r="G241" i="7"/>
  <c r="I241" i="7"/>
  <c r="H241" i="7"/>
  <c r="F241" i="7"/>
  <c r="E241" i="7"/>
  <c r="D241" i="7"/>
  <c r="C241" i="7"/>
  <c r="B241" i="7"/>
  <c r="J240" i="7" l="1"/>
  <c r="G240" i="7"/>
  <c r="I240" i="7"/>
  <c r="H240" i="7"/>
  <c r="F240" i="7"/>
  <c r="E240" i="7"/>
  <c r="D240" i="7"/>
  <c r="C240" i="7"/>
  <c r="B240" i="7"/>
  <c r="J239" i="7"/>
  <c r="G239" i="7"/>
  <c r="I239" i="7"/>
  <c r="H239" i="7"/>
  <c r="F239" i="7"/>
  <c r="E239" i="7"/>
  <c r="D239" i="7"/>
  <c r="C239" i="7"/>
  <c r="B239" i="7"/>
  <c r="J238" i="7"/>
  <c r="G238" i="7"/>
  <c r="I238" i="7"/>
  <c r="H238" i="7"/>
  <c r="F238" i="7"/>
  <c r="E238" i="7"/>
  <c r="D238" i="7"/>
  <c r="C238" i="7"/>
  <c r="B238" i="7"/>
  <c r="J237" i="7"/>
  <c r="G237" i="7"/>
  <c r="I237" i="7"/>
  <c r="H237" i="7"/>
  <c r="F237" i="7"/>
  <c r="E237" i="7"/>
  <c r="D237" i="7"/>
  <c r="C237" i="7"/>
  <c r="B237" i="7"/>
  <c r="J236" i="7"/>
  <c r="G236" i="7"/>
  <c r="I236" i="7"/>
  <c r="H236" i="7"/>
  <c r="F236" i="7"/>
  <c r="E236" i="7"/>
  <c r="D236" i="7"/>
  <c r="C236" i="7"/>
  <c r="B236" i="7"/>
  <c r="J235" i="7"/>
  <c r="G235" i="7"/>
  <c r="I235" i="7"/>
  <c r="H235" i="7"/>
  <c r="F235" i="7"/>
  <c r="E235" i="7"/>
  <c r="D235" i="7"/>
  <c r="C235" i="7"/>
  <c r="B235" i="7"/>
  <c r="J234" i="7"/>
  <c r="G234" i="7"/>
  <c r="I234" i="7"/>
  <c r="H234" i="7"/>
  <c r="F234" i="7"/>
  <c r="E234" i="7"/>
  <c r="D234" i="7"/>
  <c r="C234" i="7"/>
  <c r="B234" i="7"/>
  <c r="J233" i="7"/>
  <c r="G233" i="7"/>
  <c r="I233" i="7"/>
  <c r="H233" i="7"/>
  <c r="F233" i="7"/>
  <c r="E233" i="7"/>
  <c r="D233" i="7"/>
  <c r="C233" i="7"/>
  <c r="B233" i="7"/>
  <c r="J232" i="7"/>
  <c r="G232" i="7"/>
  <c r="I232" i="7"/>
  <c r="H232" i="7"/>
  <c r="F232" i="7"/>
  <c r="E232" i="7"/>
  <c r="D232" i="7"/>
  <c r="C232" i="7"/>
  <c r="B232" i="7"/>
  <c r="J231" i="7"/>
  <c r="G231" i="7"/>
  <c r="I231" i="7"/>
  <c r="H231" i="7"/>
  <c r="F231" i="7"/>
  <c r="E231" i="7"/>
  <c r="D231" i="7"/>
  <c r="C231" i="7"/>
  <c r="B231" i="7"/>
  <c r="J230" i="7"/>
  <c r="G230" i="7"/>
  <c r="I230" i="7"/>
  <c r="H230" i="7"/>
  <c r="F230" i="7"/>
  <c r="E230" i="7"/>
  <c r="D230" i="7"/>
  <c r="C230" i="7"/>
  <c r="B230" i="7"/>
  <c r="J229" i="7"/>
  <c r="G229" i="7"/>
  <c r="I229" i="7"/>
  <c r="H229" i="7"/>
  <c r="F229" i="7"/>
  <c r="E229" i="7"/>
  <c r="D229" i="7"/>
  <c r="C229" i="7"/>
  <c r="B229" i="7"/>
  <c r="J228" i="7"/>
  <c r="G228" i="7"/>
  <c r="I228" i="7"/>
  <c r="H228" i="7"/>
  <c r="F228" i="7"/>
  <c r="E228" i="7"/>
  <c r="D228" i="7"/>
  <c r="C228" i="7"/>
  <c r="B228" i="7"/>
  <c r="J227" i="7"/>
  <c r="G227" i="7"/>
  <c r="I227" i="7"/>
  <c r="H227" i="7"/>
  <c r="F227" i="7"/>
  <c r="E227" i="7"/>
  <c r="D227" i="7"/>
  <c r="C227" i="7"/>
  <c r="B227" i="7"/>
  <c r="J226" i="7"/>
  <c r="G226" i="7"/>
  <c r="I226" i="7"/>
  <c r="H226" i="7"/>
  <c r="F226" i="7"/>
  <c r="E226" i="7"/>
  <c r="D226" i="7"/>
  <c r="C226" i="7"/>
  <c r="B226" i="7"/>
  <c r="J225" i="7"/>
  <c r="G225" i="7"/>
  <c r="I225" i="7"/>
  <c r="H225" i="7"/>
  <c r="F225" i="7"/>
  <c r="E225" i="7"/>
  <c r="D225" i="7"/>
  <c r="C225" i="7"/>
  <c r="B225" i="7"/>
  <c r="J224" i="7" l="1"/>
  <c r="G224" i="7"/>
  <c r="I224" i="7"/>
  <c r="H224" i="7"/>
  <c r="F224" i="7"/>
  <c r="E224" i="7"/>
  <c r="D224" i="7"/>
  <c r="C224" i="7"/>
  <c r="B224" i="7"/>
  <c r="J223" i="7"/>
  <c r="G223" i="7"/>
  <c r="I223" i="7"/>
  <c r="H223" i="7"/>
  <c r="F223" i="7"/>
  <c r="E223" i="7"/>
  <c r="D223" i="7"/>
  <c r="C223" i="7"/>
  <c r="B223" i="7"/>
  <c r="J222" i="7"/>
  <c r="G222" i="7"/>
  <c r="I222" i="7"/>
  <c r="H222" i="7"/>
  <c r="F222" i="7"/>
  <c r="E222" i="7"/>
  <c r="D222" i="7"/>
  <c r="C222" i="7"/>
  <c r="B222" i="7"/>
  <c r="J221" i="7"/>
  <c r="G221" i="7"/>
  <c r="I221" i="7"/>
  <c r="H221" i="7"/>
  <c r="F221" i="7"/>
  <c r="E221" i="7"/>
  <c r="D221" i="7"/>
  <c r="C221" i="7"/>
  <c r="B221" i="7"/>
  <c r="J220" i="7"/>
  <c r="G220" i="7"/>
  <c r="I220" i="7"/>
  <c r="H220" i="7"/>
  <c r="F220" i="7"/>
  <c r="E220" i="7"/>
  <c r="D220" i="7"/>
  <c r="C220" i="7"/>
  <c r="B220" i="7"/>
  <c r="J219" i="7"/>
  <c r="G219" i="7"/>
  <c r="I219" i="7"/>
  <c r="H219" i="7"/>
  <c r="F219" i="7"/>
  <c r="E219" i="7"/>
  <c r="D219" i="7"/>
  <c r="C219" i="7"/>
  <c r="B219" i="7"/>
  <c r="J218" i="7"/>
  <c r="G218" i="7"/>
  <c r="I218" i="7"/>
  <c r="H218" i="7"/>
  <c r="F218" i="7"/>
  <c r="E218" i="7"/>
  <c r="D218" i="7"/>
  <c r="C218" i="7"/>
  <c r="B218" i="7"/>
  <c r="J217" i="7"/>
  <c r="G217" i="7"/>
  <c r="I217" i="7"/>
  <c r="H217" i="7"/>
  <c r="F217" i="7"/>
  <c r="E217" i="7"/>
  <c r="D217" i="7"/>
  <c r="C217" i="7"/>
  <c r="B217" i="7"/>
  <c r="J216" i="7"/>
  <c r="G216" i="7"/>
  <c r="I216" i="7"/>
  <c r="H216" i="7"/>
  <c r="F216" i="7"/>
  <c r="E216" i="7"/>
  <c r="D216" i="7"/>
  <c r="C216" i="7"/>
  <c r="B216" i="7"/>
  <c r="J215" i="7"/>
  <c r="G215" i="7"/>
  <c r="I215" i="7"/>
  <c r="H215" i="7"/>
  <c r="F215" i="7"/>
  <c r="E215" i="7"/>
  <c r="D215" i="7"/>
  <c r="C215" i="7"/>
  <c r="B215" i="7"/>
  <c r="J214" i="7"/>
  <c r="G214" i="7"/>
  <c r="I214" i="7"/>
  <c r="H214" i="7"/>
  <c r="F214" i="7"/>
  <c r="E214" i="7"/>
  <c r="D214" i="7"/>
  <c r="C214" i="7"/>
  <c r="B214" i="7"/>
  <c r="J213" i="7"/>
  <c r="G213" i="7"/>
  <c r="I213" i="7"/>
  <c r="H213" i="7"/>
  <c r="F213" i="7"/>
  <c r="E213" i="7"/>
  <c r="D213" i="7"/>
  <c r="C213" i="7"/>
  <c r="B213" i="7"/>
  <c r="J212" i="7"/>
  <c r="G212" i="7"/>
  <c r="I212" i="7"/>
  <c r="H212" i="7"/>
  <c r="F212" i="7"/>
  <c r="E212" i="7"/>
  <c r="D212" i="7"/>
  <c r="C212" i="7"/>
  <c r="B212" i="7"/>
  <c r="J211" i="7"/>
  <c r="G211" i="7"/>
  <c r="I211" i="7"/>
  <c r="H211" i="7"/>
  <c r="F211" i="7"/>
  <c r="E211" i="7"/>
  <c r="D211" i="7"/>
  <c r="C211" i="7"/>
  <c r="B211" i="7"/>
  <c r="J210" i="7" l="1"/>
  <c r="G210" i="7"/>
  <c r="I210" i="7"/>
  <c r="H210" i="7"/>
  <c r="F210" i="7"/>
  <c r="E210" i="7"/>
  <c r="D210" i="7"/>
  <c r="C210" i="7"/>
  <c r="B210" i="7"/>
  <c r="J209" i="7"/>
  <c r="G209" i="7"/>
  <c r="I209" i="7"/>
  <c r="H209" i="7"/>
  <c r="F209" i="7"/>
  <c r="E209" i="7"/>
  <c r="D209" i="7"/>
  <c r="C209" i="7"/>
  <c r="B209" i="7"/>
  <c r="J208" i="7"/>
  <c r="G208" i="7"/>
  <c r="I208" i="7"/>
  <c r="H208" i="7"/>
  <c r="F208" i="7"/>
  <c r="E208" i="7"/>
  <c r="D208" i="7"/>
  <c r="C208" i="7"/>
  <c r="B208" i="7"/>
  <c r="J207" i="7"/>
  <c r="G207" i="7"/>
  <c r="I207" i="7"/>
  <c r="H207" i="7"/>
  <c r="F207" i="7"/>
  <c r="E207" i="7"/>
  <c r="D207" i="7"/>
  <c r="C207" i="7"/>
  <c r="B207" i="7"/>
  <c r="J206" i="7"/>
  <c r="G206" i="7"/>
  <c r="I206" i="7"/>
  <c r="H206" i="7"/>
  <c r="F206" i="7"/>
  <c r="E206" i="7"/>
  <c r="D206" i="7"/>
  <c r="C206" i="7"/>
  <c r="B206" i="7"/>
  <c r="J205" i="7"/>
  <c r="G205" i="7"/>
  <c r="I205" i="7"/>
  <c r="H205" i="7"/>
  <c r="F205" i="7"/>
  <c r="E205" i="7"/>
  <c r="D205" i="7"/>
  <c r="C205" i="7"/>
  <c r="B205" i="7"/>
  <c r="J204" i="7"/>
  <c r="G204" i="7"/>
  <c r="I204" i="7"/>
  <c r="H204" i="7"/>
  <c r="F204" i="7"/>
  <c r="E204" i="7"/>
  <c r="D204" i="7"/>
  <c r="C204" i="7"/>
  <c r="B204" i="7"/>
  <c r="J203" i="7"/>
  <c r="G203" i="7"/>
  <c r="I203" i="7"/>
  <c r="H203" i="7"/>
  <c r="F203" i="7"/>
  <c r="E203" i="7"/>
  <c r="D203" i="7"/>
  <c r="C203" i="7"/>
  <c r="B203" i="7"/>
  <c r="J202" i="7"/>
  <c r="G202" i="7"/>
  <c r="I202" i="7"/>
  <c r="H202" i="7"/>
  <c r="F202" i="7"/>
  <c r="E202" i="7"/>
  <c r="D202" i="7"/>
  <c r="C202" i="7"/>
  <c r="B202" i="7"/>
  <c r="J201" i="7"/>
  <c r="G201" i="7"/>
  <c r="I201" i="7"/>
  <c r="H201" i="7"/>
  <c r="F201" i="7"/>
  <c r="E201" i="7"/>
  <c r="D201" i="7"/>
  <c r="C201" i="7"/>
  <c r="B201" i="7"/>
  <c r="J200" i="7"/>
  <c r="G200" i="7"/>
  <c r="I200" i="7"/>
  <c r="H200" i="7"/>
  <c r="F200" i="7"/>
  <c r="E200" i="7"/>
  <c r="D200" i="7"/>
  <c r="C200" i="7"/>
  <c r="B200" i="7"/>
  <c r="J199" i="7"/>
  <c r="G199" i="7"/>
  <c r="I199" i="7"/>
  <c r="H199" i="7"/>
  <c r="F199" i="7"/>
  <c r="E199" i="7"/>
  <c r="D199" i="7"/>
  <c r="C199" i="7"/>
  <c r="B199" i="7"/>
  <c r="J198" i="7"/>
  <c r="G198" i="7"/>
  <c r="I198" i="7"/>
  <c r="H198" i="7"/>
  <c r="F198" i="7"/>
  <c r="E198" i="7"/>
  <c r="D198" i="7"/>
  <c r="C198" i="7"/>
  <c r="B198" i="7"/>
  <c r="J197" i="7"/>
  <c r="G197" i="7"/>
  <c r="I197" i="7"/>
  <c r="H197" i="7"/>
  <c r="F197" i="7"/>
  <c r="E197" i="7"/>
  <c r="D197" i="7"/>
  <c r="C197" i="7"/>
  <c r="B197" i="7"/>
  <c r="J196" i="7"/>
  <c r="G196" i="7"/>
  <c r="I196" i="7"/>
  <c r="H196" i="7"/>
  <c r="F196" i="7"/>
  <c r="E196" i="7"/>
  <c r="D196" i="7"/>
  <c r="C196" i="7"/>
  <c r="B196" i="7"/>
  <c r="J195" i="7"/>
  <c r="G195" i="7"/>
  <c r="I195" i="7"/>
  <c r="H195" i="7"/>
  <c r="F195" i="7"/>
  <c r="E195" i="7"/>
  <c r="D195" i="7"/>
  <c r="C195" i="7"/>
  <c r="B195" i="7"/>
  <c r="J194" i="7"/>
  <c r="G194" i="7"/>
  <c r="I194" i="7"/>
  <c r="H194" i="7"/>
  <c r="F194" i="7"/>
  <c r="E194" i="7"/>
  <c r="D194" i="7"/>
  <c r="C194" i="7"/>
  <c r="B194" i="7"/>
  <c r="J193" i="7"/>
  <c r="G193" i="7"/>
  <c r="I193" i="7"/>
  <c r="H193" i="7"/>
  <c r="F193" i="7"/>
  <c r="E193" i="7"/>
  <c r="D193" i="7"/>
  <c r="C193" i="7"/>
  <c r="B193" i="7"/>
  <c r="J192" i="7"/>
  <c r="G192" i="7"/>
  <c r="I192" i="7"/>
  <c r="H192" i="7"/>
  <c r="F192" i="7"/>
  <c r="E192" i="7"/>
  <c r="D192" i="7"/>
  <c r="C192" i="7"/>
  <c r="B192" i="7"/>
  <c r="J191" i="7"/>
  <c r="G191" i="7"/>
  <c r="I191" i="7"/>
  <c r="H191" i="7"/>
  <c r="F191" i="7"/>
  <c r="E191" i="7"/>
  <c r="D191" i="7"/>
  <c r="C191" i="7"/>
  <c r="B191" i="7"/>
  <c r="J190" i="7"/>
  <c r="G190" i="7"/>
  <c r="I190" i="7"/>
  <c r="H190" i="7"/>
  <c r="F190" i="7"/>
  <c r="E190" i="7"/>
  <c r="D190" i="7"/>
  <c r="C190" i="7"/>
  <c r="B190" i="7"/>
  <c r="J189" i="7"/>
  <c r="G189" i="7"/>
  <c r="I189" i="7"/>
  <c r="H189" i="7"/>
  <c r="F189" i="7"/>
  <c r="E189" i="7"/>
  <c r="D189" i="7"/>
  <c r="C189" i="7"/>
  <c r="B189" i="7"/>
  <c r="J188" i="7"/>
  <c r="G188" i="7"/>
  <c r="I188" i="7"/>
  <c r="H188" i="7"/>
  <c r="F188" i="7"/>
  <c r="E188" i="7"/>
  <c r="D188" i="7"/>
  <c r="C188" i="7"/>
  <c r="B188" i="7"/>
  <c r="J187" i="7"/>
  <c r="G187" i="7"/>
  <c r="I187" i="7"/>
  <c r="H187" i="7"/>
  <c r="F187" i="7"/>
  <c r="E187" i="7"/>
  <c r="D187" i="7"/>
  <c r="C187" i="7"/>
  <c r="B187" i="7"/>
  <c r="J186" i="7"/>
  <c r="G186" i="7"/>
  <c r="I186" i="7"/>
  <c r="H186" i="7"/>
  <c r="F186" i="7"/>
  <c r="E186" i="7"/>
  <c r="D186" i="7"/>
  <c r="C186" i="7"/>
  <c r="B186" i="7"/>
  <c r="J185" i="7"/>
  <c r="G185" i="7"/>
  <c r="I185" i="7"/>
  <c r="H185" i="7"/>
  <c r="F185" i="7"/>
  <c r="E185" i="7"/>
  <c r="D185" i="7"/>
  <c r="C185" i="7"/>
  <c r="B185" i="7"/>
  <c r="J184" i="7"/>
  <c r="G184" i="7"/>
  <c r="I184" i="7"/>
  <c r="H184" i="7"/>
  <c r="F184" i="7"/>
  <c r="E184" i="7"/>
  <c r="D184" i="7"/>
  <c r="C184" i="7"/>
  <c r="B184" i="7"/>
  <c r="J183" i="7"/>
  <c r="G183" i="7"/>
  <c r="I183" i="7"/>
  <c r="H183" i="7"/>
  <c r="F183" i="7"/>
  <c r="E183" i="7"/>
  <c r="D183" i="7"/>
  <c r="C183" i="7"/>
  <c r="B183" i="7"/>
  <c r="J182" i="7"/>
  <c r="G182" i="7"/>
  <c r="I182" i="7"/>
  <c r="H182" i="7"/>
  <c r="F182" i="7"/>
  <c r="E182" i="7"/>
  <c r="D182" i="7"/>
  <c r="C182" i="7"/>
  <c r="B182" i="7"/>
  <c r="J181" i="7"/>
  <c r="G181" i="7"/>
  <c r="I181" i="7"/>
  <c r="H181" i="7"/>
  <c r="F181" i="7"/>
  <c r="E181" i="7"/>
  <c r="D181" i="7"/>
  <c r="C181" i="7"/>
  <c r="B181" i="7"/>
  <c r="J180" i="7"/>
  <c r="G180" i="7"/>
  <c r="I180" i="7"/>
  <c r="H180" i="7"/>
  <c r="F180" i="7"/>
  <c r="E180" i="7"/>
  <c r="D180" i="7"/>
  <c r="C180" i="7"/>
  <c r="B180" i="7"/>
  <c r="J179" i="7"/>
  <c r="G179" i="7"/>
  <c r="I179" i="7"/>
  <c r="H179" i="7"/>
  <c r="F179" i="7"/>
  <c r="E179" i="7"/>
  <c r="D179" i="7"/>
  <c r="C179" i="7"/>
  <c r="B179" i="7"/>
  <c r="J178" i="7" l="1"/>
  <c r="G178" i="7"/>
  <c r="I178" i="7"/>
  <c r="H178" i="7"/>
  <c r="F178" i="7"/>
  <c r="E178" i="7"/>
  <c r="D178" i="7"/>
  <c r="C178" i="7"/>
  <c r="B178" i="7"/>
  <c r="J177" i="7" l="1"/>
  <c r="G177" i="7"/>
  <c r="I177" i="7"/>
  <c r="H177" i="7"/>
  <c r="F177" i="7"/>
  <c r="E177" i="7"/>
  <c r="D177" i="7"/>
  <c r="C177" i="7"/>
  <c r="B177" i="7"/>
  <c r="J176" i="7"/>
  <c r="G176" i="7"/>
  <c r="I176" i="7"/>
  <c r="H176" i="7"/>
  <c r="F176" i="7"/>
  <c r="E176" i="7"/>
  <c r="D176" i="7"/>
  <c r="C176" i="7"/>
  <c r="B176" i="7"/>
  <c r="J175" i="7"/>
  <c r="G175" i="7"/>
  <c r="I175" i="7"/>
  <c r="H175" i="7"/>
  <c r="F175" i="7"/>
  <c r="E175" i="7"/>
  <c r="D175" i="7"/>
  <c r="C175" i="7"/>
  <c r="B175" i="7"/>
  <c r="J174" i="7"/>
  <c r="G174" i="7"/>
  <c r="I174" i="7"/>
  <c r="H174" i="7"/>
  <c r="F174" i="7"/>
  <c r="E174" i="7"/>
  <c r="D174" i="7"/>
  <c r="C174" i="7"/>
  <c r="B174" i="7"/>
  <c r="J173" i="7"/>
  <c r="G173" i="7"/>
  <c r="I173" i="7"/>
  <c r="H173" i="7"/>
  <c r="F173" i="7"/>
  <c r="E173" i="7"/>
  <c r="D173" i="7"/>
  <c r="C173" i="7"/>
  <c r="B173" i="7"/>
  <c r="J172" i="7"/>
  <c r="G172" i="7"/>
  <c r="I172" i="7"/>
  <c r="H172" i="7"/>
  <c r="F172" i="7"/>
  <c r="E172" i="7"/>
  <c r="D172" i="7"/>
  <c r="C172" i="7"/>
  <c r="B172" i="7"/>
  <c r="J171" i="7"/>
  <c r="G171" i="7"/>
  <c r="I171" i="7"/>
  <c r="H171" i="7"/>
  <c r="F171" i="7"/>
  <c r="E171" i="7"/>
  <c r="D171" i="7"/>
  <c r="C171" i="7"/>
  <c r="B171" i="7"/>
  <c r="J170" i="7"/>
  <c r="G170" i="7"/>
  <c r="I170" i="7"/>
  <c r="H170" i="7"/>
  <c r="F170" i="7"/>
  <c r="E170" i="7"/>
  <c r="D170" i="7"/>
  <c r="C170" i="7"/>
  <c r="B170" i="7"/>
  <c r="J169" i="7"/>
  <c r="G169" i="7"/>
  <c r="I169" i="7"/>
  <c r="H169" i="7"/>
  <c r="F169" i="7"/>
  <c r="E169" i="7"/>
  <c r="D169" i="7"/>
  <c r="C169" i="7"/>
  <c r="B169" i="7"/>
  <c r="J168" i="7"/>
  <c r="G168" i="7"/>
  <c r="I168" i="7"/>
  <c r="H168" i="7"/>
  <c r="F168" i="7"/>
  <c r="E168" i="7"/>
  <c r="D168" i="7"/>
  <c r="C168" i="7"/>
  <c r="B168" i="7"/>
  <c r="J167" i="7" l="1"/>
  <c r="G167" i="7"/>
  <c r="I167" i="7"/>
  <c r="H167" i="7"/>
  <c r="F167" i="7"/>
  <c r="E167" i="7"/>
  <c r="D167" i="7"/>
  <c r="C167" i="7"/>
  <c r="B167" i="7"/>
  <c r="J166" i="7"/>
  <c r="G166" i="7"/>
  <c r="I166" i="7"/>
  <c r="H166" i="7"/>
  <c r="F166" i="7"/>
  <c r="E166" i="7"/>
  <c r="D166" i="7"/>
  <c r="C166" i="7"/>
  <c r="B166" i="7"/>
  <c r="J165" i="7"/>
  <c r="G165" i="7"/>
  <c r="I165" i="7"/>
  <c r="H165" i="7"/>
  <c r="F165" i="7"/>
  <c r="E165" i="7"/>
  <c r="D165" i="7"/>
  <c r="C165" i="7"/>
  <c r="B165" i="7"/>
  <c r="J164" i="7"/>
  <c r="G164" i="7"/>
  <c r="I164" i="7"/>
  <c r="H164" i="7"/>
  <c r="F164" i="7"/>
  <c r="E164" i="7"/>
  <c r="D164" i="7"/>
  <c r="C164" i="7"/>
  <c r="B164" i="7"/>
  <c r="J163" i="7"/>
  <c r="G163" i="7"/>
  <c r="I163" i="7"/>
  <c r="H163" i="7"/>
  <c r="F163" i="7"/>
  <c r="E163" i="7"/>
  <c r="D163" i="7"/>
  <c r="C163" i="7"/>
  <c r="B163" i="7"/>
  <c r="J162" i="7"/>
  <c r="G162" i="7"/>
  <c r="I162" i="7"/>
  <c r="H162" i="7"/>
  <c r="F162" i="7"/>
  <c r="E162" i="7"/>
  <c r="D162" i="7"/>
  <c r="C162" i="7"/>
  <c r="B162" i="7"/>
  <c r="J161" i="7"/>
  <c r="G161" i="7"/>
  <c r="I161" i="7"/>
  <c r="H161" i="7"/>
  <c r="F161" i="7"/>
  <c r="E161" i="7"/>
  <c r="D161" i="7"/>
  <c r="C161" i="7"/>
  <c r="B161" i="7"/>
  <c r="J160" i="7"/>
  <c r="G160" i="7"/>
  <c r="I160" i="7"/>
  <c r="H160" i="7"/>
  <c r="F160" i="7"/>
  <c r="E160" i="7"/>
  <c r="D160" i="7"/>
  <c r="C160" i="7"/>
  <c r="B160" i="7"/>
  <c r="J159" i="7"/>
  <c r="G159" i="7"/>
  <c r="I159" i="7"/>
  <c r="H159" i="7"/>
  <c r="F159" i="7"/>
  <c r="E159" i="7"/>
  <c r="D159" i="7"/>
  <c r="C159" i="7"/>
  <c r="B159" i="7"/>
  <c r="J158" i="7"/>
  <c r="G158" i="7"/>
  <c r="I158" i="7"/>
  <c r="H158" i="7"/>
  <c r="F158" i="7"/>
  <c r="E158" i="7"/>
  <c r="D158" i="7"/>
  <c r="C158" i="7"/>
  <c r="B158" i="7"/>
  <c r="J157" i="7" l="1"/>
  <c r="G157" i="7"/>
  <c r="I157" i="7"/>
  <c r="H157" i="7"/>
  <c r="F157" i="7"/>
  <c r="E157" i="7"/>
  <c r="D157" i="7"/>
  <c r="C157" i="7"/>
  <c r="B157" i="7"/>
  <c r="J156" i="7"/>
  <c r="G156" i="7"/>
  <c r="I156" i="7"/>
  <c r="H156" i="7"/>
  <c r="F156" i="7"/>
  <c r="E156" i="7"/>
  <c r="D156" i="7"/>
  <c r="C156" i="7"/>
  <c r="B156" i="7"/>
  <c r="J155" i="7"/>
  <c r="G155" i="7"/>
  <c r="I155" i="7"/>
  <c r="H155" i="7"/>
  <c r="F155" i="7"/>
  <c r="E155" i="7"/>
  <c r="D155" i="7"/>
  <c r="C155" i="7"/>
  <c r="B155" i="7"/>
  <c r="J154" i="7"/>
  <c r="G154" i="7"/>
  <c r="I154" i="7"/>
  <c r="H154" i="7"/>
  <c r="F154" i="7"/>
  <c r="E154" i="7"/>
  <c r="D154" i="7"/>
  <c r="C154" i="7"/>
  <c r="B154" i="7"/>
  <c r="J153" i="7"/>
  <c r="G153" i="7"/>
  <c r="I153" i="7"/>
  <c r="H153" i="7"/>
  <c r="F153" i="7"/>
  <c r="E153" i="7"/>
  <c r="D153" i="7"/>
  <c r="C153" i="7"/>
  <c r="B153" i="7"/>
  <c r="J152" i="7"/>
  <c r="G152" i="7"/>
  <c r="I152" i="7"/>
  <c r="H152" i="7"/>
  <c r="F152" i="7"/>
  <c r="E152" i="7"/>
  <c r="D152" i="7"/>
  <c r="C152" i="7"/>
  <c r="B152" i="7"/>
  <c r="J151" i="7" l="1"/>
  <c r="G151" i="7"/>
  <c r="I151" i="7"/>
  <c r="H151" i="7"/>
  <c r="F151" i="7"/>
  <c r="E151" i="7"/>
  <c r="D151" i="7"/>
  <c r="C151" i="7"/>
  <c r="B151" i="7"/>
  <c r="J150" i="7"/>
  <c r="G150" i="7"/>
  <c r="I150" i="7"/>
  <c r="H150" i="7"/>
  <c r="F150" i="7"/>
  <c r="E150" i="7"/>
  <c r="D150" i="7"/>
  <c r="C150" i="7"/>
  <c r="B150" i="7"/>
  <c r="J149" i="7"/>
  <c r="G149" i="7"/>
  <c r="I149" i="7"/>
  <c r="H149" i="7"/>
  <c r="F149" i="7"/>
  <c r="E149" i="7"/>
  <c r="D149" i="7"/>
  <c r="C149" i="7"/>
  <c r="B149" i="7"/>
  <c r="J148" i="7"/>
  <c r="G148" i="7"/>
  <c r="I148" i="7"/>
  <c r="H148" i="7"/>
  <c r="F148" i="7"/>
  <c r="E148" i="7"/>
  <c r="D148" i="7"/>
  <c r="C148" i="7"/>
  <c r="B148" i="7"/>
  <c r="J147" i="7"/>
  <c r="G147" i="7"/>
  <c r="I147" i="7"/>
  <c r="H147" i="7"/>
  <c r="F147" i="7"/>
  <c r="E147" i="7"/>
  <c r="D147" i="7"/>
  <c r="C147" i="7"/>
  <c r="B147" i="7"/>
  <c r="J146" i="7"/>
  <c r="G146" i="7"/>
  <c r="I146" i="7"/>
  <c r="H146" i="7"/>
  <c r="F146" i="7"/>
  <c r="E146" i="7"/>
  <c r="D146" i="7"/>
  <c r="C146" i="7"/>
  <c r="B146" i="7"/>
  <c r="J145" i="7"/>
  <c r="G145" i="7"/>
  <c r="I145" i="7"/>
  <c r="H145" i="7"/>
  <c r="F145" i="7"/>
  <c r="E145" i="7"/>
  <c r="D145" i="7"/>
  <c r="C145" i="7"/>
  <c r="B145" i="7"/>
  <c r="J144" i="7"/>
  <c r="G144" i="7"/>
  <c r="I144" i="7"/>
  <c r="H144" i="7"/>
  <c r="F144" i="7"/>
  <c r="E144" i="7"/>
  <c r="D144" i="7"/>
  <c r="C144" i="7"/>
  <c r="B144" i="7"/>
  <c r="J143" i="7"/>
  <c r="G143" i="7"/>
  <c r="I143" i="7"/>
  <c r="H143" i="7"/>
  <c r="F143" i="7"/>
  <c r="E143" i="7"/>
  <c r="D143" i="7"/>
  <c r="C143" i="7"/>
  <c r="B143" i="7"/>
  <c r="J142" i="7"/>
  <c r="G142" i="7"/>
  <c r="I142" i="7"/>
  <c r="H142" i="7"/>
  <c r="F142" i="7"/>
  <c r="E142" i="7"/>
  <c r="D142" i="7"/>
  <c r="C142" i="7"/>
  <c r="B142" i="7"/>
  <c r="J141" i="7"/>
  <c r="G141" i="7"/>
  <c r="I141" i="7"/>
  <c r="H141" i="7"/>
  <c r="F141" i="7"/>
  <c r="E141" i="7"/>
  <c r="D141" i="7"/>
  <c r="C141" i="7"/>
  <c r="B141" i="7"/>
  <c r="J140" i="7"/>
  <c r="G140" i="7"/>
  <c r="I140" i="7"/>
  <c r="H140" i="7"/>
  <c r="F140" i="7"/>
  <c r="E140" i="7"/>
  <c r="D140" i="7"/>
  <c r="C140" i="7"/>
  <c r="B140" i="7"/>
  <c r="J139" i="7"/>
  <c r="G139" i="7"/>
  <c r="I139" i="7"/>
  <c r="H139" i="7"/>
  <c r="F139" i="7"/>
  <c r="E139" i="7"/>
  <c r="D139" i="7"/>
  <c r="C139" i="7"/>
  <c r="B139" i="7"/>
  <c r="J138" i="7"/>
  <c r="G138" i="7"/>
  <c r="I138" i="7"/>
  <c r="H138" i="7"/>
  <c r="F138" i="7"/>
  <c r="E138" i="7"/>
  <c r="D138" i="7"/>
  <c r="C138" i="7"/>
  <c r="B138" i="7"/>
  <c r="J137" i="7"/>
  <c r="G137" i="7"/>
  <c r="I137" i="7"/>
  <c r="H137" i="7"/>
  <c r="F137" i="7"/>
  <c r="E137" i="7"/>
  <c r="D137" i="7"/>
  <c r="C137" i="7"/>
  <c r="B137" i="7"/>
  <c r="J136" i="7"/>
  <c r="G136" i="7"/>
  <c r="I136" i="7"/>
  <c r="H136" i="7"/>
  <c r="F136" i="7"/>
  <c r="E136" i="7"/>
  <c r="D136" i="7"/>
  <c r="C136" i="7"/>
  <c r="B136" i="7"/>
  <c r="J135" i="7"/>
  <c r="G135" i="7"/>
  <c r="I135" i="7"/>
  <c r="H135" i="7"/>
  <c r="F135" i="7"/>
  <c r="E135" i="7"/>
  <c r="D135" i="7"/>
  <c r="C135" i="7"/>
  <c r="B135" i="7"/>
  <c r="J134" i="7"/>
  <c r="G134" i="7"/>
  <c r="I134" i="7"/>
  <c r="H134" i="7"/>
  <c r="F134" i="7"/>
  <c r="E134" i="7"/>
  <c r="D134" i="7"/>
  <c r="C134" i="7"/>
  <c r="B134" i="7"/>
  <c r="J133" i="7" l="1"/>
  <c r="G133" i="7"/>
  <c r="I133" i="7"/>
  <c r="H133" i="7"/>
  <c r="F133" i="7"/>
  <c r="E133" i="7"/>
  <c r="D133" i="7"/>
  <c r="C133" i="7"/>
  <c r="B133" i="7"/>
  <c r="J132" i="7"/>
  <c r="G132" i="7"/>
  <c r="I132" i="7"/>
  <c r="H132" i="7"/>
  <c r="F132" i="7"/>
  <c r="E132" i="7"/>
  <c r="D132" i="7"/>
  <c r="C132" i="7"/>
  <c r="B132" i="7"/>
  <c r="J131" i="7"/>
  <c r="G131" i="7"/>
  <c r="I131" i="7"/>
  <c r="H131" i="7"/>
  <c r="F131" i="7"/>
  <c r="E131" i="7"/>
  <c r="D131" i="7"/>
  <c r="C131" i="7"/>
  <c r="B131" i="7"/>
  <c r="J130" i="7"/>
  <c r="G130" i="7"/>
  <c r="I130" i="7"/>
  <c r="H130" i="7"/>
  <c r="F130" i="7"/>
  <c r="E130" i="7"/>
  <c r="D130" i="7"/>
  <c r="C130" i="7"/>
  <c r="B130" i="7"/>
  <c r="J129" i="7"/>
  <c r="G129" i="7"/>
  <c r="I129" i="7"/>
  <c r="H129" i="7"/>
  <c r="F129" i="7"/>
  <c r="E129" i="7"/>
  <c r="D129" i="7"/>
  <c r="C129" i="7"/>
  <c r="B129" i="7"/>
  <c r="J128" i="7"/>
  <c r="G128" i="7"/>
  <c r="I128" i="7"/>
  <c r="H128" i="7"/>
  <c r="F128" i="7"/>
  <c r="E128" i="7"/>
  <c r="D128" i="7"/>
  <c r="C128" i="7"/>
  <c r="B128" i="7"/>
  <c r="J127" i="7"/>
  <c r="G127" i="7"/>
  <c r="I127" i="7"/>
  <c r="H127" i="7"/>
  <c r="F127" i="7"/>
  <c r="E127" i="7"/>
  <c r="D127" i="7"/>
  <c r="C127" i="7"/>
  <c r="B127" i="7"/>
  <c r="J126" i="7"/>
  <c r="G126" i="7"/>
  <c r="I126" i="7"/>
  <c r="H126" i="7"/>
  <c r="F126" i="7"/>
  <c r="E126" i="7"/>
  <c r="D126" i="7"/>
  <c r="C126" i="7"/>
  <c r="B126" i="7"/>
  <c r="J125" i="7"/>
  <c r="G125" i="7"/>
  <c r="I125" i="7"/>
  <c r="H125" i="7"/>
  <c r="F125" i="7"/>
  <c r="E125" i="7"/>
  <c r="D125" i="7"/>
  <c r="C125" i="7"/>
  <c r="B125" i="7"/>
  <c r="J124" i="7"/>
  <c r="G124" i="7"/>
  <c r="I124" i="7"/>
  <c r="H124" i="7"/>
  <c r="F124" i="7"/>
  <c r="E124" i="7"/>
  <c r="D124" i="7"/>
  <c r="C124" i="7"/>
  <c r="B124" i="7"/>
  <c r="J123" i="7" l="1"/>
  <c r="G123" i="7"/>
  <c r="I123" i="7"/>
  <c r="H123" i="7"/>
  <c r="F123" i="7"/>
  <c r="E123" i="7"/>
  <c r="D123" i="7"/>
  <c r="C123" i="7"/>
  <c r="B123" i="7"/>
  <c r="J122" i="7"/>
  <c r="G122" i="7"/>
  <c r="I122" i="7"/>
  <c r="H122" i="7"/>
  <c r="F122" i="7"/>
  <c r="E122" i="7"/>
  <c r="D122" i="7"/>
  <c r="C122" i="7"/>
  <c r="B122" i="7"/>
  <c r="J121" i="7"/>
  <c r="G121" i="7"/>
  <c r="I121" i="7"/>
  <c r="H121" i="7"/>
  <c r="F121" i="7"/>
  <c r="E121" i="7"/>
  <c r="D121" i="7"/>
  <c r="C121" i="7"/>
  <c r="B121" i="7"/>
  <c r="J120" i="7"/>
  <c r="G120" i="7"/>
  <c r="I120" i="7"/>
  <c r="H120" i="7"/>
  <c r="F120" i="7"/>
  <c r="E120" i="7"/>
  <c r="D120" i="7"/>
  <c r="C120" i="7"/>
  <c r="B120" i="7"/>
  <c r="J119" i="7"/>
  <c r="G119" i="7"/>
  <c r="I119" i="7"/>
  <c r="H119" i="7"/>
  <c r="F119" i="7"/>
  <c r="E119" i="7"/>
  <c r="D119" i="7"/>
  <c r="C119" i="7"/>
  <c r="B119" i="7"/>
  <c r="J118" i="7"/>
  <c r="G118" i="7"/>
  <c r="I118" i="7"/>
  <c r="H118" i="7"/>
  <c r="F118" i="7"/>
  <c r="E118" i="7"/>
  <c r="D118" i="7"/>
  <c r="C118" i="7"/>
  <c r="B118" i="7"/>
  <c r="J117" i="7"/>
  <c r="G117" i="7"/>
  <c r="I117" i="7"/>
  <c r="H117" i="7"/>
  <c r="F117" i="7"/>
  <c r="E117" i="7"/>
  <c r="D117" i="7"/>
  <c r="C117" i="7"/>
  <c r="B117" i="7"/>
  <c r="J116" i="7"/>
  <c r="G116" i="7"/>
  <c r="I116" i="7"/>
  <c r="H116" i="7"/>
  <c r="F116" i="7"/>
  <c r="E116" i="7"/>
  <c r="D116" i="7"/>
  <c r="C116" i="7"/>
  <c r="B116" i="7"/>
  <c r="J115" i="7"/>
  <c r="G115" i="7"/>
  <c r="I115" i="7"/>
  <c r="H115" i="7"/>
  <c r="F115" i="7"/>
  <c r="E115" i="7"/>
  <c r="D115" i="7"/>
  <c r="C115" i="7"/>
  <c r="B115" i="7"/>
  <c r="J114" i="7"/>
  <c r="G114" i="7"/>
  <c r="I114" i="7"/>
  <c r="H114" i="7"/>
  <c r="F114" i="7"/>
  <c r="E114" i="7"/>
  <c r="D114" i="7"/>
  <c r="C114" i="7"/>
  <c r="B114" i="7"/>
  <c r="J113" i="7"/>
  <c r="G113" i="7"/>
  <c r="I113" i="7"/>
  <c r="H113" i="7"/>
  <c r="F113" i="7"/>
  <c r="E113" i="7"/>
  <c r="D113" i="7"/>
  <c r="C113" i="7"/>
  <c r="B113" i="7"/>
  <c r="J112" i="7"/>
  <c r="G112" i="7"/>
  <c r="I112" i="7"/>
  <c r="H112" i="7"/>
  <c r="F112" i="7"/>
  <c r="E112" i="7"/>
  <c r="D112" i="7"/>
  <c r="C112" i="7"/>
  <c r="B112" i="7"/>
  <c r="J111" i="7"/>
  <c r="G111" i="7"/>
  <c r="I111" i="7"/>
  <c r="H111" i="7"/>
  <c r="F111" i="7"/>
  <c r="E111" i="7"/>
  <c r="D111" i="7"/>
  <c r="C111" i="7"/>
  <c r="B111" i="7"/>
  <c r="J110" i="7" l="1"/>
  <c r="G110" i="7"/>
  <c r="I110" i="7"/>
  <c r="H110" i="7"/>
  <c r="F110" i="7"/>
  <c r="E110" i="7"/>
  <c r="D110" i="7"/>
  <c r="C110" i="7"/>
  <c r="B110" i="7"/>
  <c r="J109" i="7"/>
  <c r="G109" i="7"/>
  <c r="I109" i="7"/>
  <c r="H109" i="7"/>
  <c r="F109" i="7"/>
  <c r="E109" i="7"/>
  <c r="D109" i="7"/>
  <c r="C109" i="7"/>
  <c r="B109" i="7"/>
  <c r="J108" i="7"/>
  <c r="G108" i="7"/>
  <c r="I108" i="7"/>
  <c r="H108" i="7"/>
  <c r="F108" i="7"/>
  <c r="E108" i="7"/>
  <c r="D108" i="7"/>
  <c r="C108" i="7"/>
  <c r="B108" i="7"/>
  <c r="J107" i="7"/>
  <c r="G107" i="7"/>
  <c r="I107" i="7"/>
  <c r="H107" i="7"/>
  <c r="F107" i="7"/>
  <c r="E107" i="7"/>
  <c r="D107" i="7"/>
  <c r="C107" i="7"/>
  <c r="B107" i="7"/>
  <c r="J106" i="7"/>
  <c r="G106" i="7"/>
  <c r="I106" i="7"/>
  <c r="H106" i="7"/>
  <c r="F106" i="7"/>
  <c r="E106" i="7"/>
  <c r="D106" i="7"/>
  <c r="C106" i="7"/>
  <c r="B106" i="7"/>
  <c r="J105" i="7"/>
  <c r="G105" i="7"/>
  <c r="I105" i="7"/>
  <c r="H105" i="7"/>
  <c r="F105" i="7"/>
  <c r="E105" i="7"/>
  <c r="D105" i="7"/>
  <c r="C105" i="7"/>
  <c r="B105" i="7"/>
  <c r="J104" i="7"/>
  <c r="G104" i="7"/>
  <c r="I104" i="7"/>
  <c r="H104" i="7"/>
  <c r="F104" i="7"/>
  <c r="E104" i="7"/>
  <c r="D104" i="7"/>
  <c r="C104" i="7"/>
  <c r="B104" i="7"/>
  <c r="J103" i="7"/>
  <c r="G103" i="7"/>
  <c r="I103" i="7"/>
  <c r="H103" i="7"/>
  <c r="F103" i="7"/>
  <c r="E103" i="7"/>
  <c r="D103" i="7"/>
  <c r="C103" i="7"/>
  <c r="B103" i="7"/>
  <c r="J102" i="7"/>
  <c r="G102" i="7"/>
  <c r="I102" i="7"/>
  <c r="H102" i="7"/>
  <c r="F102" i="7"/>
  <c r="E102" i="7"/>
  <c r="D102" i="7"/>
  <c r="C102" i="7"/>
  <c r="B102" i="7"/>
  <c r="J101" i="7"/>
  <c r="G101" i="7"/>
  <c r="I101" i="7"/>
  <c r="H101" i="7"/>
  <c r="F101" i="7"/>
  <c r="E101" i="7"/>
  <c r="D101" i="7"/>
  <c r="C101" i="7"/>
  <c r="B101" i="7"/>
  <c r="J100" i="7"/>
  <c r="G100" i="7"/>
  <c r="I100" i="7"/>
  <c r="H100" i="7"/>
  <c r="F100" i="7"/>
  <c r="E100" i="7"/>
  <c r="D100" i="7"/>
  <c r="C100" i="7"/>
  <c r="B100" i="7"/>
  <c r="J99" i="7"/>
  <c r="G99" i="7"/>
  <c r="I99" i="7"/>
  <c r="H99" i="7"/>
  <c r="F99" i="7"/>
  <c r="E99" i="7"/>
  <c r="D99" i="7"/>
  <c r="C99" i="7"/>
  <c r="B99" i="7"/>
  <c r="J98" i="7" l="1"/>
  <c r="G98" i="7"/>
  <c r="I98" i="7"/>
  <c r="H98" i="7"/>
  <c r="F98" i="7"/>
  <c r="E98" i="7"/>
  <c r="D98" i="7"/>
  <c r="C98" i="7"/>
  <c r="B98" i="7"/>
  <c r="J97" i="7" l="1"/>
  <c r="G97" i="7"/>
  <c r="I97" i="7"/>
  <c r="H97" i="7"/>
  <c r="F97" i="7"/>
  <c r="E97" i="7"/>
  <c r="D97" i="7"/>
  <c r="C97" i="7"/>
  <c r="B97" i="7"/>
  <c r="J96" i="7"/>
  <c r="G96" i="7"/>
  <c r="I96" i="7"/>
  <c r="H96" i="7"/>
  <c r="F96" i="7"/>
  <c r="E96" i="7"/>
  <c r="D96" i="7"/>
  <c r="C96" i="7"/>
  <c r="B96" i="7"/>
  <c r="J95" i="7"/>
  <c r="G95" i="7"/>
  <c r="I95" i="7"/>
  <c r="H95" i="7"/>
  <c r="F95" i="7"/>
  <c r="E95" i="7"/>
  <c r="C95" i="7"/>
  <c r="D95" i="7"/>
  <c r="B95" i="7"/>
  <c r="J94" i="7"/>
  <c r="G94" i="7"/>
  <c r="I94" i="7"/>
  <c r="H94" i="7"/>
  <c r="F94" i="7"/>
  <c r="E94" i="7"/>
  <c r="D94" i="7"/>
  <c r="C94" i="7"/>
  <c r="B94" i="7"/>
  <c r="J93" i="7"/>
  <c r="G93" i="7"/>
  <c r="I93" i="7"/>
  <c r="H93" i="7"/>
  <c r="F93" i="7"/>
  <c r="E93" i="7"/>
  <c r="D93" i="7"/>
  <c r="C93" i="7"/>
  <c r="B93" i="7"/>
  <c r="J92" i="7"/>
  <c r="G92" i="7"/>
  <c r="I92" i="7"/>
  <c r="H92" i="7"/>
  <c r="F92" i="7"/>
  <c r="E92" i="7"/>
  <c r="D92" i="7"/>
  <c r="C92" i="7"/>
  <c r="B92" i="7"/>
  <c r="J91" i="7"/>
  <c r="G91" i="7"/>
  <c r="I91" i="7"/>
  <c r="H91" i="7"/>
  <c r="F91" i="7"/>
  <c r="E91" i="7"/>
  <c r="D91" i="7"/>
  <c r="C91" i="7"/>
  <c r="B91" i="7"/>
  <c r="J90" i="7"/>
  <c r="G90" i="7"/>
  <c r="I90" i="7"/>
  <c r="H90" i="7"/>
  <c r="F90" i="7"/>
  <c r="E90" i="7"/>
  <c r="D90" i="7"/>
  <c r="C90" i="7"/>
  <c r="B90" i="7"/>
  <c r="J89" i="7"/>
  <c r="G89" i="7"/>
  <c r="I89" i="7"/>
  <c r="H89" i="7"/>
  <c r="F89" i="7"/>
  <c r="E89" i="7"/>
  <c r="D89" i="7"/>
  <c r="C89" i="7"/>
  <c r="B89" i="7"/>
  <c r="J88" i="7"/>
  <c r="G88" i="7"/>
  <c r="I88" i="7"/>
  <c r="H88" i="7"/>
  <c r="F88" i="7"/>
  <c r="E88" i="7"/>
  <c r="D88" i="7"/>
  <c r="C88" i="7"/>
  <c r="B88" i="7"/>
  <c r="J87" i="7"/>
  <c r="G87" i="7"/>
  <c r="I87" i="7"/>
  <c r="H87" i="7"/>
  <c r="F87" i="7"/>
  <c r="E87" i="7"/>
  <c r="D87" i="7"/>
  <c r="C87" i="7"/>
  <c r="B87" i="7"/>
  <c r="J86" i="7"/>
  <c r="G86" i="7"/>
  <c r="I86" i="7"/>
  <c r="H86" i="7"/>
  <c r="F86" i="7"/>
  <c r="E86" i="7"/>
  <c r="D86" i="7"/>
  <c r="C86" i="7"/>
  <c r="B86" i="7"/>
  <c r="J85" i="7"/>
  <c r="G85" i="7"/>
  <c r="I85" i="7"/>
  <c r="H85" i="7"/>
  <c r="F85" i="7"/>
  <c r="E85" i="7"/>
  <c r="D85" i="7"/>
  <c r="C85" i="7"/>
  <c r="B85" i="7"/>
  <c r="J84" i="7"/>
  <c r="G84" i="7"/>
  <c r="I84" i="7"/>
  <c r="H84" i="7"/>
  <c r="F84" i="7"/>
  <c r="E84" i="7"/>
  <c r="D84" i="7"/>
  <c r="C84" i="7"/>
  <c r="B84" i="7"/>
  <c r="J83" i="7"/>
  <c r="G83" i="7"/>
  <c r="I83" i="7"/>
  <c r="H83" i="7"/>
  <c r="F83" i="7"/>
  <c r="E83" i="7"/>
  <c r="D83" i="7"/>
  <c r="C83" i="7"/>
  <c r="B83" i="7"/>
  <c r="J82" i="7"/>
  <c r="G82" i="7"/>
  <c r="H82" i="7"/>
  <c r="F82" i="7"/>
  <c r="E82" i="7"/>
  <c r="D82" i="7"/>
  <c r="C82" i="7"/>
  <c r="B82" i="7"/>
  <c r="J81" i="7"/>
  <c r="G81" i="7"/>
  <c r="I81" i="7"/>
  <c r="H81" i="7"/>
  <c r="F81" i="7"/>
  <c r="E81" i="7"/>
  <c r="D81" i="7"/>
  <c r="C81" i="7"/>
  <c r="B81" i="7"/>
  <c r="J80" i="7"/>
  <c r="G80" i="7"/>
  <c r="H80" i="7"/>
  <c r="F80" i="7"/>
  <c r="E80" i="7"/>
  <c r="D80" i="7"/>
  <c r="C80" i="7"/>
  <c r="B80" i="7"/>
  <c r="J79" i="7"/>
  <c r="G79" i="7"/>
  <c r="I79" i="7"/>
  <c r="H79" i="7"/>
  <c r="F79" i="7"/>
  <c r="E79" i="7"/>
  <c r="D79" i="7"/>
  <c r="C79" i="7"/>
  <c r="B79" i="7"/>
  <c r="J78" i="7"/>
  <c r="G78" i="7"/>
  <c r="I78" i="7"/>
  <c r="H78" i="7"/>
  <c r="F78" i="7"/>
  <c r="E78" i="7"/>
  <c r="D78" i="7"/>
  <c r="C78" i="7"/>
  <c r="B78" i="7"/>
  <c r="J77" i="7"/>
  <c r="G77" i="7"/>
  <c r="I77" i="7"/>
  <c r="H77" i="7"/>
  <c r="F77" i="7"/>
  <c r="E77" i="7"/>
  <c r="D77" i="7"/>
  <c r="C77" i="7"/>
  <c r="B77" i="7"/>
  <c r="J76" i="7"/>
  <c r="G76" i="7"/>
  <c r="I76" i="7"/>
  <c r="H76" i="7"/>
  <c r="F76" i="7"/>
  <c r="E76" i="7"/>
  <c r="D76" i="7"/>
  <c r="C76" i="7"/>
  <c r="B76" i="7"/>
  <c r="J75" i="7"/>
  <c r="G75" i="7"/>
  <c r="I75" i="7"/>
  <c r="H75" i="7"/>
  <c r="F75" i="7"/>
  <c r="E75" i="7"/>
  <c r="D75" i="7"/>
  <c r="C75" i="7"/>
  <c r="B75" i="7"/>
  <c r="J74" i="7"/>
  <c r="G74" i="7"/>
  <c r="I74" i="7"/>
  <c r="H74" i="7"/>
  <c r="F74" i="7"/>
  <c r="E74" i="7"/>
  <c r="D74" i="7"/>
  <c r="C74" i="7"/>
  <c r="B74" i="7"/>
  <c r="J73" i="7"/>
  <c r="G73" i="7"/>
  <c r="I73" i="7"/>
  <c r="H73" i="7"/>
  <c r="F73" i="7"/>
  <c r="E73" i="7"/>
  <c r="D73" i="7"/>
  <c r="C73" i="7"/>
  <c r="B73" i="7"/>
  <c r="J72" i="7"/>
  <c r="G72" i="7"/>
  <c r="I72" i="7"/>
  <c r="H72" i="7"/>
  <c r="F72" i="7"/>
  <c r="E72" i="7"/>
  <c r="D72" i="7"/>
  <c r="C72" i="7"/>
  <c r="B72" i="7"/>
  <c r="J71" i="7"/>
  <c r="G71" i="7"/>
  <c r="I71" i="7"/>
  <c r="H71" i="7"/>
  <c r="F71" i="7"/>
  <c r="E71" i="7"/>
  <c r="D71" i="7"/>
  <c r="C71" i="7"/>
  <c r="B71" i="7"/>
  <c r="J70" i="7"/>
  <c r="G70" i="7"/>
  <c r="I70" i="7"/>
  <c r="H70" i="7"/>
  <c r="F70" i="7"/>
  <c r="E70" i="7"/>
  <c r="D70" i="7"/>
  <c r="C70" i="7"/>
  <c r="B70" i="7"/>
  <c r="J69" i="7"/>
  <c r="G69" i="7"/>
  <c r="I69" i="7"/>
  <c r="H69" i="7"/>
  <c r="F69" i="7"/>
  <c r="E69" i="7"/>
  <c r="D69" i="7"/>
  <c r="C69" i="7"/>
  <c r="B69" i="7"/>
  <c r="J68" i="7"/>
  <c r="G68" i="7"/>
  <c r="I68" i="7"/>
  <c r="H68" i="7"/>
  <c r="F68" i="7"/>
  <c r="E68" i="7"/>
  <c r="D68" i="7"/>
  <c r="C68" i="7"/>
  <c r="B68" i="7"/>
  <c r="J67" i="7"/>
  <c r="G67" i="7"/>
  <c r="I67" i="7"/>
  <c r="H67" i="7"/>
  <c r="F67" i="7"/>
  <c r="E67" i="7"/>
  <c r="D67" i="7"/>
  <c r="C67" i="7"/>
  <c r="B67" i="7"/>
  <c r="J66" i="7"/>
  <c r="G66" i="7"/>
  <c r="I66" i="7"/>
  <c r="H66" i="7"/>
  <c r="F66" i="7"/>
  <c r="E66" i="7"/>
  <c r="D66" i="7"/>
  <c r="C66" i="7"/>
  <c r="B66" i="7"/>
  <c r="J65" i="7"/>
  <c r="G65" i="7"/>
  <c r="I65" i="7"/>
  <c r="H65" i="7"/>
  <c r="F65" i="7"/>
  <c r="E65" i="7"/>
  <c r="D65" i="7"/>
  <c r="C65" i="7"/>
  <c r="B65" i="7"/>
  <c r="J64" i="7"/>
  <c r="G64" i="7"/>
  <c r="I64" i="7"/>
  <c r="H64" i="7"/>
  <c r="F64" i="7"/>
  <c r="E64" i="7"/>
  <c r="D64" i="7"/>
  <c r="C64" i="7"/>
  <c r="B64" i="7"/>
  <c r="J63" i="7" l="1"/>
  <c r="G63" i="7"/>
  <c r="I63" i="7"/>
  <c r="H63" i="7"/>
  <c r="F63" i="7"/>
  <c r="E63" i="7"/>
  <c r="D63" i="7"/>
  <c r="C63" i="7"/>
  <c r="B63" i="7"/>
  <c r="J62" i="7"/>
  <c r="G62" i="7"/>
  <c r="I62" i="7"/>
  <c r="H62" i="7"/>
  <c r="F62" i="7"/>
  <c r="E62" i="7"/>
  <c r="D62" i="7"/>
  <c r="C62" i="7"/>
  <c r="B62" i="7"/>
  <c r="J61" i="7"/>
  <c r="G61" i="7"/>
  <c r="I61" i="7"/>
  <c r="H61" i="7"/>
  <c r="F61" i="7"/>
  <c r="E61" i="7"/>
  <c r="D61" i="7"/>
  <c r="C61" i="7"/>
  <c r="B61" i="7"/>
  <c r="J60" i="7"/>
  <c r="G60" i="7"/>
  <c r="I60" i="7"/>
  <c r="H60" i="7"/>
  <c r="F60" i="7"/>
  <c r="E60" i="7"/>
  <c r="D60" i="7"/>
  <c r="C60" i="7"/>
  <c r="B60" i="7"/>
  <c r="J59" i="7"/>
  <c r="G59" i="7"/>
  <c r="I59" i="7"/>
  <c r="H59" i="7"/>
  <c r="F59" i="7"/>
  <c r="E59" i="7"/>
  <c r="D59" i="7"/>
  <c r="C59" i="7"/>
  <c r="B59" i="7"/>
  <c r="J58" i="7"/>
  <c r="G58" i="7"/>
  <c r="I58" i="7"/>
  <c r="H58" i="7"/>
  <c r="F58" i="7"/>
  <c r="E58" i="7"/>
  <c r="D58" i="7"/>
  <c r="C58" i="7"/>
  <c r="B58" i="7"/>
  <c r="J57" i="7"/>
  <c r="I57" i="7"/>
  <c r="G57" i="7"/>
  <c r="H57" i="7"/>
  <c r="F57" i="7"/>
  <c r="E57" i="7"/>
  <c r="D57" i="7"/>
  <c r="C57" i="7"/>
  <c r="B57" i="7"/>
  <c r="J56" i="7"/>
  <c r="G56" i="7"/>
  <c r="I56" i="7"/>
  <c r="H56" i="7"/>
  <c r="F56" i="7"/>
  <c r="E56" i="7"/>
  <c r="D56" i="7"/>
  <c r="C56" i="7"/>
  <c r="B56" i="7"/>
  <c r="J55" i="7"/>
  <c r="G55" i="7"/>
  <c r="I55" i="7"/>
  <c r="H55" i="7"/>
  <c r="F55" i="7"/>
  <c r="E55" i="7"/>
  <c r="D55" i="7"/>
  <c r="C55" i="7"/>
  <c r="B55" i="7"/>
  <c r="J54" i="7"/>
  <c r="G54" i="7"/>
  <c r="I54" i="7"/>
  <c r="H54" i="7"/>
  <c r="F54" i="7"/>
  <c r="E54" i="7"/>
  <c r="D54" i="7"/>
  <c r="C54" i="7"/>
  <c r="B54" i="7"/>
  <c r="J53" i="7"/>
  <c r="G53" i="7"/>
  <c r="I53" i="7"/>
  <c r="H53" i="7"/>
  <c r="F53" i="7"/>
  <c r="E53" i="7"/>
  <c r="D53" i="7"/>
  <c r="C53" i="7"/>
  <c r="B53" i="7"/>
  <c r="J52" i="7"/>
  <c r="G52" i="7"/>
  <c r="I52" i="7"/>
  <c r="H52" i="7"/>
  <c r="F52" i="7"/>
  <c r="E52" i="7"/>
  <c r="D52" i="7"/>
  <c r="C52" i="7"/>
  <c r="B52" i="7"/>
  <c r="J51" i="7"/>
  <c r="G51" i="7"/>
  <c r="I51" i="7"/>
  <c r="H51" i="7"/>
  <c r="F51" i="7"/>
  <c r="E51" i="7"/>
  <c r="D51" i="7"/>
  <c r="C51" i="7"/>
  <c r="B51" i="7"/>
  <c r="J50" i="7"/>
  <c r="G50" i="7"/>
  <c r="I50" i="7"/>
  <c r="H50" i="7"/>
  <c r="F50" i="7"/>
  <c r="E50" i="7"/>
  <c r="D50" i="7"/>
  <c r="C50" i="7"/>
  <c r="B50" i="7"/>
  <c r="J49" i="7"/>
  <c r="G49" i="7"/>
  <c r="I49" i="7"/>
  <c r="H49" i="7"/>
  <c r="F49" i="7"/>
  <c r="E49" i="7"/>
  <c r="D49" i="7"/>
  <c r="C49" i="7"/>
  <c r="B49" i="7"/>
  <c r="J48" i="7"/>
  <c r="G48" i="7"/>
  <c r="I48" i="7"/>
  <c r="H48" i="7"/>
  <c r="F48" i="7"/>
  <c r="E48" i="7"/>
  <c r="D48" i="7"/>
  <c r="C48" i="7"/>
  <c r="B48" i="7"/>
  <c r="J47" i="7"/>
  <c r="G47" i="7"/>
  <c r="I47" i="7"/>
  <c r="H47" i="7"/>
  <c r="F47" i="7"/>
  <c r="E47" i="7"/>
  <c r="D47" i="7"/>
  <c r="C47" i="7"/>
  <c r="B47" i="7"/>
  <c r="J46" i="7"/>
  <c r="G46" i="7"/>
  <c r="I46" i="7"/>
  <c r="H46" i="7"/>
  <c r="F46" i="7"/>
  <c r="E46" i="7"/>
  <c r="D46" i="7"/>
  <c r="C46" i="7"/>
  <c r="B46" i="7"/>
  <c r="J45" i="7"/>
  <c r="G45" i="7"/>
  <c r="I45" i="7"/>
  <c r="H45" i="7"/>
  <c r="F45" i="7"/>
  <c r="E45" i="7"/>
  <c r="D45" i="7"/>
  <c r="C45" i="7"/>
  <c r="B45" i="7"/>
  <c r="J44" i="7"/>
  <c r="G44" i="7"/>
  <c r="I44" i="7"/>
  <c r="H44" i="7"/>
  <c r="F44" i="7"/>
  <c r="E44" i="7"/>
  <c r="D44" i="7"/>
  <c r="C44" i="7"/>
  <c r="B44" i="7"/>
  <c r="J43" i="7"/>
  <c r="G43" i="7"/>
  <c r="I43" i="7"/>
  <c r="H43" i="7"/>
  <c r="F43" i="7"/>
  <c r="E43" i="7"/>
  <c r="D43" i="7"/>
  <c r="C43" i="7"/>
  <c r="B43" i="7"/>
  <c r="J42" i="7"/>
  <c r="G42" i="7"/>
  <c r="I42" i="7"/>
  <c r="H42" i="7"/>
  <c r="F42" i="7"/>
  <c r="E42" i="7"/>
  <c r="D42" i="7"/>
  <c r="C42" i="7"/>
  <c r="B42" i="7"/>
  <c r="J41" i="7" l="1"/>
  <c r="G41" i="7"/>
  <c r="I41" i="7"/>
  <c r="H41" i="7"/>
  <c r="F41" i="7"/>
  <c r="E41" i="7"/>
  <c r="D41" i="7"/>
  <c r="C41" i="7"/>
  <c r="B41" i="7"/>
  <c r="J40" i="7"/>
  <c r="G40" i="7"/>
  <c r="I40" i="7"/>
  <c r="H40" i="7"/>
  <c r="F40" i="7"/>
  <c r="E40" i="7"/>
  <c r="D40" i="7"/>
  <c r="C40" i="7"/>
  <c r="B40" i="7"/>
  <c r="J39" i="7"/>
  <c r="G39" i="7"/>
  <c r="I39" i="7"/>
  <c r="H39" i="7"/>
  <c r="F39" i="7"/>
  <c r="E39" i="7"/>
  <c r="D39" i="7"/>
  <c r="C39" i="7"/>
  <c r="B39" i="7"/>
  <c r="J38" i="7"/>
  <c r="G38" i="7"/>
  <c r="I38" i="7"/>
  <c r="H38" i="7"/>
  <c r="F38" i="7"/>
  <c r="E38" i="7"/>
  <c r="D38" i="7"/>
  <c r="C38" i="7"/>
  <c r="B38" i="7"/>
  <c r="J37" i="7"/>
  <c r="G37" i="7"/>
  <c r="I37" i="7"/>
  <c r="H37" i="7"/>
  <c r="F37" i="7"/>
  <c r="E37" i="7"/>
  <c r="D37" i="7"/>
  <c r="C37" i="7"/>
  <c r="B37" i="7"/>
  <c r="J36" i="7"/>
  <c r="G36" i="7"/>
  <c r="I36" i="7"/>
  <c r="H36" i="7"/>
  <c r="F36" i="7"/>
  <c r="E36" i="7"/>
  <c r="D36" i="7"/>
  <c r="C36" i="7"/>
  <c r="B36" i="7"/>
  <c r="J35" i="7"/>
  <c r="G35" i="7"/>
  <c r="I35" i="7"/>
  <c r="H35" i="7"/>
  <c r="F35" i="7"/>
  <c r="E35" i="7"/>
  <c r="D35" i="7"/>
  <c r="C35" i="7"/>
  <c r="B35" i="7"/>
  <c r="J34" i="7"/>
  <c r="G34" i="7"/>
  <c r="I34" i="7"/>
  <c r="H34" i="7"/>
  <c r="F34" i="7"/>
  <c r="E34" i="7"/>
  <c r="D34" i="7"/>
  <c r="C34" i="7"/>
  <c r="B34" i="7"/>
  <c r="J33" i="7"/>
  <c r="G33" i="7"/>
  <c r="I33" i="7"/>
  <c r="H33" i="7"/>
  <c r="F33" i="7"/>
  <c r="E33" i="7"/>
  <c r="D33" i="7"/>
  <c r="C33" i="7"/>
  <c r="B33" i="7"/>
  <c r="J32" i="7"/>
  <c r="G32" i="7"/>
  <c r="I32" i="7"/>
  <c r="H32" i="7"/>
  <c r="F32" i="7"/>
  <c r="E32" i="7"/>
  <c r="D32" i="7"/>
  <c r="C32" i="7"/>
  <c r="B32" i="7"/>
  <c r="J31" i="7"/>
  <c r="G31" i="7"/>
  <c r="I31" i="7"/>
  <c r="H31" i="7"/>
  <c r="F31" i="7"/>
  <c r="E31" i="7"/>
  <c r="D31" i="7"/>
  <c r="C31" i="7"/>
  <c r="B31" i="7"/>
  <c r="J30" i="7"/>
  <c r="G30" i="7"/>
  <c r="I30" i="7"/>
  <c r="H30" i="7"/>
  <c r="F30" i="7"/>
  <c r="E30" i="7"/>
  <c r="D30" i="7"/>
  <c r="C30" i="7"/>
  <c r="B30" i="7"/>
  <c r="J29" i="7"/>
  <c r="G29" i="7"/>
  <c r="I29" i="7"/>
  <c r="H29" i="7"/>
  <c r="F29" i="7"/>
  <c r="E29" i="7"/>
  <c r="D29" i="7"/>
  <c r="C29" i="7"/>
  <c r="B29" i="7"/>
  <c r="J28" i="7" l="1"/>
  <c r="G28" i="7"/>
  <c r="I28" i="7"/>
  <c r="H28" i="7"/>
  <c r="F28" i="7"/>
  <c r="E28" i="7"/>
  <c r="D28" i="7"/>
  <c r="C28" i="7"/>
  <c r="B28" i="7"/>
  <c r="J27" i="7"/>
  <c r="G27" i="7"/>
  <c r="I27" i="7"/>
  <c r="H27" i="7"/>
  <c r="F27" i="7"/>
  <c r="E27" i="7"/>
  <c r="D27" i="7"/>
  <c r="C27" i="7"/>
  <c r="B27" i="7"/>
  <c r="J26" i="7"/>
  <c r="G26" i="7"/>
  <c r="I26" i="7"/>
  <c r="H26" i="7"/>
  <c r="F26" i="7"/>
  <c r="E26" i="7"/>
  <c r="D26" i="7"/>
  <c r="C26" i="7"/>
  <c r="B26" i="7"/>
  <c r="J25" i="7"/>
  <c r="G25" i="7"/>
  <c r="I25" i="7"/>
  <c r="H25" i="7"/>
  <c r="F25" i="7"/>
  <c r="E25" i="7"/>
  <c r="D25" i="7"/>
  <c r="C25" i="7"/>
  <c r="B25" i="7"/>
  <c r="J24" i="7"/>
  <c r="G24" i="7"/>
  <c r="I24" i="7"/>
  <c r="H24" i="7"/>
  <c r="F24" i="7"/>
  <c r="E24" i="7"/>
  <c r="D24" i="7"/>
  <c r="C24" i="7"/>
  <c r="B24" i="7"/>
  <c r="J23" i="7"/>
  <c r="G23" i="7"/>
  <c r="I23" i="7"/>
  <c r="H23" i="7"/>
  <c r="F23" i="7"/>
  <c r="E23" i="7"/>
  <c r="D23" i="7"/>
  <c r="C23" i="7"/>
  <c r="B23" i="7"/>
  <c r="J22" i="7" l="1"/>
  <c r="G22" i="7"/>
  <c r="I22" i="7"/>
  <c r="H22" i="7"/>
  <c r="E22" i="7"/>
  <c r="D22" i="7"/>
  <c r="C22" i="7"/>
  <c r="B22" i="7"/>
  <c r="J21" i="7" l="1"/>
  <c r="G21" i="7"/>
  <c r="I21" i="7"/>
  <c r="H21" i="7"/>
  <c r="F21" i="7"/>
  <c r="E21" i="7"/>
  <c r="D21" i="7"/>
  <c r="C21" i="7"/>
  <c r="B21" i="7"/>
  <c r="J20" i="7"/>
  <c r="G20" i="7"/>
  <c r="I20" i="7"/>
  <c r="H20" i="7"/>
  <c r="F20" i="7"/>
  <c r="E20" i="7"/>
  <c r="D20" i="7"/>
  <c r="C20" i="7"/>
  <c r="B20" i="7"/>
  <c r="J19" i="7"/>
  <c r="G19" i="7"/>
  <c r="I19" i="7"/>
  <c r="H19" i="7"/>
  <c r="F19" i="7"/>
  <c r="E19" i="7"/>
  <c r="D19" i="7"/>
  <c r="C19" i="7"/>
  <c r="B19" i="7"/>
  <c r="J18" i="7"/>
  <c r="G18" i="7"/>
  <c r="I18" i="7"/>
  <c r="H18" i="7"/>
  <c r="F18" i="7"/>
  <c r="E18" i="7"/>
  <c r="D18" i="7"/>
  <c r="C18" i="7"/>
  <c r="B18" i="7"/>
  <c r="J17" i="7"/>
  <c r="G17" i="7"/>
  <c r="I17" i="7"/>
  <c r="H17" i="7"/>
  <c r="F17" i="7"/>
  <c r="E17" i="7"/>
  <c r="D17" i="7"/>
  <c r="C17" i="7"/>
  <c r="B17" i="7"/>
  <c r="J16" i="7"/>
  <c r="G16" i="7"/>
  <c r="I16" i="7"/>
  <c r="H16" i="7"/>
  <c r="F16" i="7"/>
  <c r="E16" i="7"/>
  <c r="D16" i="7"/>
  <c r="C16" i="7"/>
  <c r="B16" i="7"/>
  <c r="J15" i="7"/>
  <c r="G15" i="7"/>
  <c r="I15" i="7"/>
  <c r="H15" i="7"/>
  <c r="F15" i="7"/>
  <c r="E15" i="7"/>
  <c r="D15" i="7"/>
  <c r="C15" i="7"/>
  <c r="B15" i="7"/>
  <c r="J14" i="7"/>
  <c r="G14" i="7"/>
  <c r="I14" i="7"/>
  <c r="H14" i="7"/>
  <c r="F14" i="7"/>
  <c r="E14" i="7"/>
  <c r="D14" i="7"/>
  <c r="C14" i="7"/>
  <c r="B14" i="7"/>
  <c r="J13" i="7"/>
  <c r="G13" i="7"/>
  <c r="I13" i="7"/>
  <c r="H13" i="7"/>
  <c r="F13" i="7"/>
  <c r="E13" i="7"/>
  <c r="D13" i="7"/>
  <c r="C13" i="7"/>
  <c r="B13" i="7"/>
  <c r="J12" i="7"/>
  <c r="G12" i="7"/>
  <c r="I12" i="7"/>
  <c r="H12" i="7"/>
  <c r="F12" i="7"/>
  <c r="E12" i="7"/>
  <c r="D12" i="7"/>
  <c r="C12" i="7"/>
  <c r="B12" i="7"/>
  <c r="J11" i="7"/>
  <c r="G11" i="7"/>
  <c r="I11" i="7"/>
  <c r="H11" i="7"/>
  <c r="F11" i="7"/>
  <c r="E11" i="7"/>
  <c r="D11" i="7"/>
  <c r="C11" i="7"/>
  <c r="B11" i="7"/>
  <c r="J10" i="7"/>
  <c r="G10" i="7"/>
  <c r="I10" i="7"/>
  <c r="H10" i="7"/>
  <c r="F10" i="7"/>
  <c r="E10" i="7"/>
  <c r="D10" i="7"/>
  <c r="C10" i="7"/>
  <c r="B10" i="7"/>
  <c r="J9" i="7"/>
  <c r="J8" i="7"/>
  <c r="G9" i="7"/>
  <c r="I9" i="7"/>
  <c r="H9" i="7"/>
  <c r="F9" i="7"/>
  <c r="E9" i="7"/>
  <c r="D9" i="7"/>
  <c r="C9" i="7"/>
  <c r="B9" i="7"/>
  <c r="G8" i="7"/>
  <c r="I8" i="7"/>
  <c r="H8" i="7"/>
  <c r="F8" i="7"/>
  <c r="E8" i="7"/>
  <c r="D8" i="7"/>
  <c r="C8" i="7"/>
  <c r="B8" i="7"/>
  <c r="J7" i="7" l="1"/>
  <c r="G7" i="7"/>
  <c r="I7" i="7" l="1"/>
  <c r="H7" i="7"/>
  <c r="F7" i="7"/>
  <c r="E7" i="7"/>
  <c r="D7" i="7"/>
  <c r="C7" i="7"/>
  <c r="B7" i="7"/>
  <c r="J6" i="7"/>
  <c r="G6" i="7"/>
  <c r="I6" i="7"/>
  <c r="H6" i="7"/>
  <c r="F6" i="7"/>
  <c r="E6" i="7"/>
  <c r="D6" i="7"/>
  <c r="C6" i="7"/>
  <c r="B6" i="7"/>
  <c r="J5" i="7"/>
  <c r="G5" i="7"/>
  <c r="I5" i="7"/>
  <c r="H5" i="7"/>
  <c r="F5" i="7"/>
  <c r="E5" i="7"/>
  <c r="D5" i="7"/>
  <c r="C5" i="7"/>
  <c r="B5" i="7"/>
  <c r="J4" i="7"/>
  <c r="G4" i="7"/>
  <c r="I4" i="7"/>
  <c r="H4" i="7"/>
  <c r="F4" i="7"/>
  <c r="E4" i="7"/>
  <c r="D4" i="7"/>
  <c r="C4" i="7"/>
  <c r="B4" i="7"/>
  <c r="J3" i="7" l="1"/>
  <c r="G3" i="7"/>
  <c r="I3" i="7"/>
  <c r="H3" i="7"/>
  <c r="F3" i="7"/>
  <c r="E3" i="7"/>
  <c r="D3" i="7"/>
  <c r="B3" i="7"/>
  <c r="J2" i="7"/>
  <c r="G2" i="7"/>
  <c r="I2" i="7"/>
  <c r="I302" i="7" s="1"/>
  <c r="H2" i="7"/>
  <c r="F2" i="7"/>
  <c r="E2" i="7"/>
  <c r="D2" i="7"/>
  <c r="C2" i="7"/>
  <c r="B2" i="7"/>
  <c r="ZW153" i="6"/>
  <c r="ZP153" i="6"/>
  <c r="ZI153" i="6"/>
  <c r="ZB153" i="6"/>
  <c r="YU153" i="6"/>
  <c r="YN153" i="6"/>
  <c r="YG153" i="6"/>
  <c r="XZ153" i="6"/>
  <c r="XS153" i="6"/>
  <c r="XL153" i="6"/>
  <c r="XE153" i="6"/>
  <c r="WX153" i="6"/>
  <c r="WQ153" i="6"/>
  <c r="WJ153" i="6"/>
  <c r="WC153" i="6"/>
  <c r="VV153" i="6"/>
  <c r="VO153" i="6"/>
  <c r="VH153" i="6"/>
  <c r="VA153" i="6"/>
  <c r="UT153" i="6"/>
  <c r="UM153" i="6"/>
  <c r="UF153" i="6"/>
  <c r="TY153" i="6"/>
  <c r="TR153" i="6"/>
  <c r="TK153" i="6"/>
  <c r="TD153" i="6"/>
  <c r="SW153" i="6"/>
  <c r="SP153" i="6"/>
  <c r="SI153" i="6"/>
  <c r="SB153" i="6"/>
  <c r="RU153" i="6"/>
  <c r="RN153" i="6"/>
  <c r="RG153" i="6"/>
  <c r="QZ153" i="6"/>
  <c r="QS153" i="6"/>
  <c r="QL153" i="6"/>
  <c r="QE153" i="6"/>
  <c r="PX153" i="6"/>
  <c r="PQ153" i="6"/>
  <c r="PJ153" i="6"/>
  <c r="PC153" i="6"/>
  <c r="OV153" i="6"/>
  <c r="OO153" i="6"/>
  <c r="OH153" i="6"/>
  <c r="OA153" i="6"/>
  <c r="NT153" i="6"/>
  <c r="NM153" i="6"/>
  <c r="NF153" i="6"/>
  <c r="MY153" i="6"/>
  <c r="MR153" i="6"/>
  <c r="MK153" i="6"/>
  <c r="MD153" i="6"/>
  <c r="LW153" i="6"/>
  <c r="LP153" i="6"/>
  <c r="LI153" i="6"/>
  <c r="LB153" i="6"/>
  <c r="KU153" i="6"/>
  <c r="KN153" i="6"/>
  <c r="KG153" i="6"/>
  <c r="JZ153" i="6"/>
  <c r="JS153" i="6"/>
  <c r="JL153" i="6"/>
  <c r="JE153" i="6"/>
  <c r="IX153" i="6"/>
  <c r="IQ153" i="6"/>
  <c r="IJ153" i="6"/>
  <c r="IC153" i="6"/>
  <c r="HV153" i="6"/>
  <c r="HO153" i="6"/>
  <c r="HH153" i="6"/>
  <c r="HA153" i="6"/>
  <c r="GT153" i="6"/>
  <c r="GM153" i="6"/>
  <c r="GF153" i="6"/>
  <c r="FY153" i="6"/>
  <c r="FR153" i="6"/>
  <c r="FK153" i="6"/>
  <c r="FD153" i="6"/>
  <c r="EW153" i="6"/>
  <c r="EP153" i="6"/>
  <c r="EI153" i="6"/>
  <c r="EB153" i="6"/>
  <c r="DU153" i="6"/>
  <c r="DN153" i="6"/>
  <c r="DG153" i="6"/>
  <c r="CZ153" i="6"/>
  <c r="CS153" i="6"/>
  <c r="CL153" i="6"/>
  <c r="CE153" i="6"/>
  <c r="BX153" i="6"/>
  <c r="BQ153" i="6"/>
  <c r="BJ153" i="6"/>
  <c r="BC153" i="6"/>
  <c r="AV153" i="6"/>
  <c r="AO153" i="6"/>
  <c r="AH153" i="6"/>
  <c r="AA153" i="6"/>
  <c r="T153" i="6"/>
  <c r="M153" i="6"/>
  <c r="F153" i="6"/>
  <c r="ZW152" i="6"/>
  <c r="ZP152" i="6"/>
  <c r="ZI152" i="6"/>
  <c r="ZB152" i="6"/>
  <c r="YU152" i="6"/>
  <c r="YN152" i="6"/>
  <c r="YG152" i="6"/>
  <c r="XZ152" i="6"/>
  <c r="XS152" i="6"/>
  <c r="XL152" i="6"/>
  <c r="XE152" i="6"/>
  <c r="WX152" i="6"/>
  <c r="WQ152" i="6"/>
  <c r="WJ152" i="6"/>
  <c r="WC152" i="6"/>
  <c r="VV152" i="6"/>
  <c r="VO152" i="6"/>
  <c r="VH152" i="6"/>
  <c r="VA152" i="6"/>
  <c r="UT152" i="6"/>
  <c r="UM152" i="6"/>
  <c r="UF152" i="6"/>
  <c r="TY152" i="6"/>
  <c r="TR152" i="6"/>
  <c r="TK152" i="6"/>
  <c r="TD152" i="6"/>
  <c r="SW152" i="6"/>
  <c r="SP152" i="6"/>
  <c r="SI152" i="6"/>
  <c r="SB152" i="6"/>
  <c r="RU152" i="6"/>
  <c r="RN152" i="6"/>
  <c r="RG152" i="6"/>
  <c r="QZ152" i="6"/>
  <c r="QS152" i="6"/>
  <c r="QL152" i="6"/>
  <c r="QE152" i="6"/>
  <c r="PX152" i="6"/>
  <c r="PQ152" i="6"/>
  <c r="PJ152" i="6"/>
  <c r="PC152" i="6"/>
  <c r="OV152" i="6"/>
  <c r="OO152" i="6"/>
  <c r="OH152" i="6"/>
  <c r="OA152" i="6"/>
  <c r="NT152" i="6"/>
  <c r="NM152" i="6"/>
  <c r="NF152" i="6"/>
  <c r="MY152" i="6"/>
  <c r="MR152" i="6"/>
  <c r="MK152" i="6"/>
  <c r="MD152" i="6"/>
  <c r="LW152" i="6"/>
  <c r="LP152" i="6"/>
  <c r="LI152" i="6"/>
  <c r="LB152" i="6"/>
  <c r="KU152" i="6"/>
  <c r="KN152" i="6"/>
  <c r="KG152" i="6"/>
  <c r="JZ152" i="6"/>
  <c r="JS152" i="6"/>
  <c r="JL152" i="6"/>
  <c r="JE152" i="6"/>
  <c r="IX152" i="6"/>
  <c r="IQ152" i="6"/>
  <c r="IJ152" i="6"/>
  <c r="IC152" i="6"/>
  <c r="HV152" i="6"/>
  <c r="HO152" i="6"/>
  <c r="HH152" i="6"/>
  <c r="HA152" i="6"/>
  <c r="GT152" i="6"/>
  <c r="GM152" i="6"/>
  <c r="GF152" i="6"/>
  <c r="FY152" i="6"/>
  <c r="FR152" i="6"/>
  <c r="FK152" i="6"/>
  <c r="FD152" i="6"/>
  <c r="EW152" i="6"/>
  <c r="EP152" i="6"/>
  <c r="EI152" i="6"/>
  <c r="EB152" i="6"/>
  <c r="DU152" i="6"/>
  <c r="DN152" i="6"/>
  <c r="DG152" i="6"/>
  <c r="CZ152" i="6"/>
  <c r="CS152" i="6"/>
  <c r="CL152" i="6"/>
  <c r="CE152" i="6"/>
  <c r="BX152" i="6"/>
  <c r="BQ152" i="6"/>
  <c r="BJ152" i="6"/>
  <c r="BC152" i="6"/>
  <c r="AV152" i="6"/>
  <c r="AO152" i="6"/>
  <c r="AH152" i="6"/>
  <c r="AA152" i="6"/>
  <c r="T152" i="6"/>
  <c r="M152" i="6"/>
  <c r="F152" i="6"/>
  <c r="ZV148" i="6"/>
  <c r="ZS148" i="6"/>
  <c r="ZO148" i="6"/>
  <c r="ZP148" i="6" s="1"/>
  <c r="ZL148" i="6"/>
  <c r="ZH148" i="6"/>
  <c r="ZE148" i="6"/>
  <c r="ZA148" i="6"/>
  <c r="ZB148" i="6" s="1"/>
  <c r="YX148" i="6"/>
  <c r="YT148" i="6"/>
  <c r="YQ148" i="6"/>
  <c r="YM148" i="6"/>
  <c r="YN148" i="6" s="1"/>
  <c r="YJ148" i="6"/>
  <c r="YF148" i="6"/>
  <c r="YC148" i="6"/>
  <c r="XY148" i="6"/>
  <c r="XZ148" i="6" s="1"/>
  <c r="XV148" i="6"/>
  <c r="XR148" i="6"/>
  <c r="XO148" i="6"/>
  <c r="XK148" i="6"/>
  <c r="XL148" i="6" s="1"/>
  <c r="XH148" i="6"/>
  <c r="XD148" i="6"/>
  <c r="XA148" i="6"/>
  <c r="WW148" i="6"/>
  <c r="WX148" i="6" s="1"/>
  <c r="WT148" i="6"/>
  <c r="WP148" i="6"/>
  <c r="WM148" i="6"/>
  <c r="WI148" i="6"/>
  <c r="WJ148" i="6" s="1"/>
  <c r="WF148" i="6"/>
  <c r="WB148" i="6"/>
  <c r="VY148" i="6"/>
  <c r="VU148" i="6"/>
  <c r="VV148" i="6" s="1"/>
  <c r="VR148" i="6"/>
  <c r="VN148" i="6"/>
  <c r="VK148" i="6"/>
  <c r="VG148" i="6"/>
  <c r="VH148" i="6" s="1"/>
  <c r="VD148" i="6"/>
  <c r="UZ148" i="6"/>
  <c r="UW148" i="6"/>
  <c r="US148" i="6"/>
  <c r="UT148" i="6" s="1"/>
  <c r="UP148" i="6"/>
  <c r="UL148" i="6"/>
  <c r="UI148" i="6"/>
  <c r="UE148" i="6"/>
  <c r="UF148" i="6" s="1"/>
  <c r="UB148" i="6"/>
  <c r="TX148" i="6"/>
  <c r="TU148" i="6"/>
  <c r="TQ148" i="6"/>
  <c r="TR148" i="6" s="1"/>
  <c r="TN148" i="6"/>
  <c r="TJ148" i="6"/>
  <c r="TG148" i="6"/>
  <c r="TC148" i="6"/>
  <c r="TD148" i="6" s="1"/>
  <c r="SZ148" i="6"/>
  <c r="SV148" i="6"/>
  <c r="SS148" i="6"/>
  <c r="SO148" i="6"/>
  <c r="SP148" i="6" s="1"/>
  <c r="SL148" i="6"/>
  <c r="SH148" i="6"/>
  <c r="SE148" i="6"/>
  <c r="SA148" i="6"/>
  <c r="SB148" i="6" s="1"/>
  <c r="RX148" i="6"/>
  <c r="RT148" i="6"/>
  <c r="RQ148" i="6"/>
  <c r="RM148" i="6"/>
  <c r="RN148" i="6" s="1"/>
  <c r="RJ148" i="6"/>
  <c r="RF148" i="6"/>
  <c r="RC148" i="6"/>
  <c r="QY148" i="6"/>
  <c r="QZ148" i="6" s="1"/>
  <c r="QV148" i="6"/>
  <c r="QR148" i="6"/>
  <c r="QO148" i="6"/>
  <c r="QK148" i="6"/>
  <c r="QL148" i="6" s="1"/>
  <c r="QH148" i="6"/>
  <c r="QD148" i="6"/>
  <c r="QA148" i="6"/>
  <c r="PW148" i="6"/>
  <c r="PX148" i="6" s="1"/>
  <c r="PT148" i="6"/>
  <c r="PP148" i="6"/>
  <c r="PM148" i="6"/>
  <c r="PI148" i="6"/>
  <c r="PJ148" i="6" s="1"/>
  <c r="PF148" i="6"/>
  <c r="PB148" i="6"/>
  <c r="OY148" i="6"/>
  <c r="OU148" i="6"/>
  <c r="OV148" i="6" s="1"/>
  <c r="OR148" i="6"/>
  <c r="ON148" i="6"/>
  <c r="OK148" i="6"/>
  <c r="OG148" i="6"/>
  <c r="OH148" i="6" s="1"/>
  <c r="OD148" i="6"/>
  <c r="NZ148" i="6"/>
  <c r="NW148" i="6"/>
  <c r="NS148" i="6"/>
  <c r="NT148" i="6" s="1"/>
  <c r="NP148" i="6"/>
  <c r="NL148" i="6"/>
  <c r="NI148" i="6"/>
  <c r="NE148" i="6"/>
  <c r="NF148" i="6" s="1"/>
  <c r="NB148" i="6"/>
  <c r="MX148" i="6"/>
  <c r="MU148" i="6"/>
  <c r="MQ148" i="6"/>
  <c r="MR148" i="6" s="1"/>
  <c r="MN148" i="6"/>
  <c r="MJ148" i="6"/>
  <c r="MG148" i="6"/>
  <c r="MC148" i="6"/>
  <c r="MD148" i="6" s="1"/>
  <c r="LZ148" i="6"/>
  <c r="LV148" i="6"/>
  <c r="LS148" i="6"/>
  <c r="LO148" i="6"/>
  <c r="LP148" i="6" s="1"/>
  <c r="LL148" i="6"/>
  <c r="LH148" i="6"/>
  <c r="LE148" i="6"/>
  <c r="LA148" i="6"/>
  <c r="LB148" i="6" s="1"/>
  <c r="KX148" i="6"/>
  <c r="KT148" i="6"/>
  <c r="KQ148" i="6"/>
  <c r="KM148" i="6"/>
  <c r="KN148" i="6" s="1"/>
  <c r="KJ148" i="6"/>
  <c r="KF148" i="6"/>
  <c r="KC148" i="6"/>
  <c r="JY148" i="6"/>
  <c r="JZ148" i="6" s="1"/>
  <c r="JV148" i="6"/>
  <c r="JR148" i="6"/>
  <c r="JO148" i="6"/>
  <c r="JK148" i="6"/>
  <c r="JL148" i="6" s="1"/>
  <c r="JH148" i="6"/>
  <c r="JD148" i="6"/>
  <c r="JA148" i="6"/>
  <c r="IW148" i="6"/>
  <c r="IX148" i="6" s="1"/>
  <c r="IT148" i="6"/>
  <c r="IP148" i="6"/>
  <c r="IM148" i="6"/>
  <c r="II148" i="6"/>
  <c r="IJ148" i="6" s="1"/>
  <c r="IF148" i="6"/>
  <c r="IB148" i="6"/>
  <c r="HY148" i="6"/>
  <c r="HU148" i="6"/>
  <c r="HV148" i="6" s="1"/>
  <c r="HR148" i="6"/>
  <c r="HN148" i="6"/>
  <c r="HK148" i="6"/>
  <c r="HG148" i="6"/>
  <c r="HH148" i="6" s="1"/>
  <c r="HD148" i="6"/>
  <c r="GZ148" i="6"/>
  <c r="GW148" i="6"/>
  <c r="GS148" i="6"/>
  <c r="GT148" i="6" s="1"/>
  <c r="GP148" i="6"/>
  <c r="GL148" i="6"/>
  <c r="GI148" i="6"/>
  <c r="GE148" i="6"/>
  <c r="GF148" i="6" s="1"/>
  <c r="GB148" i="6"/>
  <c r="FX148" i="6"/>
  <c r="FU148" i="6"/>
  <c r="FQ148" i="6"/>
  <c r="FR148" i="6" s="1"/>
  <c r="FN148" i="6"/>
  <c r="FJ148" i="6"/>
  <c r="FG148" i="6"/>
  <c r="FC148" i="6"/>
  <c r="FD148" i="6" s="1"/>
  <c r="EZ148" i="6"/>
  <c r="EV148" i="6"/>
  <c r="ES148" i="6"/>
  <c r="EO148" i="6"/>
  <c r="EP148" i="6" s="1"/>
  <c r="EL148" i="6"/>
  <c r="EH148" i="6"/>
  <c r="EE148" i="6"/>
  <c r="EA148" i="6"/>
  <c r="EB148" i="6" s="1"/>
  <c r="DX148" i="6"/>
  <c r="DT148" i="6"/>
  <c r="DQ148" i="6"/>
  <c r="DM148" i="6"/>
  <c r="DN148" i="6" s="1"/>
  <c r="DJ148" i="6"/>
  <c r="DF148" i="6"/>
  <c r="DC148" i="6"/>
  <c r="CY148" i="6"/>
  <c r="CZ148" i="6" s="1"/>
  <c r="CV148" i="6"/>
  <c r="CR148" i="6"/>
  <c r="CO148" i="6"/>
  <c r="CK148" i="6"/>
  <c r="CL148" i="6" s="1"/>
  <c r="CH148" i="6"/>
  <c r="CD148" i="6"/>
  <c r="CA148" i="6"/>
  <c r="BW148" i="6"/>
  <c r="BX148" i="6" s="1"/>
  <c r="BT148" i="6"/>
  <c r="BP148" i="6"/>
  <c r="BM148" i="6"/>
  <c r="BI148" i="6"/>
  <c r="BJ148" i="6" s="1"/>
  <c r="BF148" i="6"/>
  <c r="BB148" i="6"/>
  <c r="AY148" i="6"/>
  <c r="AU148" i="6"/>
  <c r="AV148" i="6" s="1"/>
  <c r="AR148" i="6"/>
  <c r="AN148" i="6"/>
  <c r="AK148" i="6"/>
  <c r="AG148" i="6"/>
  <c r="AH148" i="6" s="1"/>
  <c r="AD148" i="6"/>
  <c r="Z148" i="6"/>
  <c r="W148" i="6"/>
  <c r="S148" i="6"/>
  <c r="T148" i="6" s="1"/>
  <c r="P148" i="6"/>
  <c r="L148" i="6"/>
  <c r="I148" i="6"/>
  <c r="E148" i="6"/>
  <c r="F148" i="6" s="1"/>
  <c r="B148" i="6"/>
  <c r="ZV147" i="6"/>
  <c r="ZS147" i="6"/>
  <c r="ZO147" i="6"/>
  <c r="ZP147" i="6" s="1"/>
  <c r="ZL147" i="6"/>
  <c r="ZH147" i="6"/>
  <c r="ZE147" i="6"/>
  <c r="ZA147" i="6"/>
  <c r="ZB147" i="6" s="1"/>
  <c r="YX147" i="6"/>
  <c r="YT147" i="6"/>
  <c r="YQ147" i="6"/>
  <c r="YM147" i="6"/>
  <c r="YN147" i="6" s="1"/>
  <c r="YJ147" i="6"/>
  <c r="YF147" i="6"/>
  <c r="YC147" i="6"/>
  <c r="XY147" i="6"/>
  <c r="XZ147" i="6" s="1"/>
  <c r="XV147" i="6"/>
  <c r="XR147" i="6"/>
  <c r="XO147" i="6"/>
  <c r="XK147" i="6"/>
  <c r="XL147" i="6" s="1"/>
  <c r="XH147" i="6"/>
  <c r="XD147" i="6"/>
  <c r="XA147" i="6"/>
  <c r="WW147" i="6"/>
  <c r="WX147" i="6" s="1"/>
  <c r="WT147" i="6"/>
  <c r="WP147" i="6"/>
  <c r="WM147" i="6"/>
  <c r="WI147" i="6"/>
  <c r="WJ147" i="6" s="1"/>
  <c r="WF147" i="6"/>
  <c r="WB147" i="6"/>
  <c r="VY147" i="6"/>
  <c r="VU147" i="6"/>
  <c r="VV147" i="6" s="1"/>
  <c r="VR147" i="6"/>
  <c r="VN147" i="6"/>
  <c r="VK147" i="6"/>
  <c r="VG147" i="6"/>
  <c r="VH147" i="6" s="1"/>
  <c r="VD147" i="6"/>
  <c r="UZ147" i="6"/>
  <c r="UW147" i="6"/>
  <c r="US147" i="6"/>
  <c r="UT147" i="6" s="1"/>
  <c r="UP147" i="6"/>
  <c r="UL147" i="6"/>
  <c r="UI147" i="6"/>
  <c r="UE147" i="6"/>
  <c r="UF147" i="6" s="1"/>
  <c r="UB147" i="6"/>
  <c r="TX147" i="6"/>
  <c r="TU147" i="6"/>
  <c r="TQ147" i="6"/>
  <c r="TR147" i="6" s="1"/>
  <c r="TN147" i="6"/>
  <c r="TJ147" i="6"/>
  <c r="TG147" i="6"/>
  <c r="TC147" i="6"/>
  <c r="TD147" i="6" s="1"/>
  <c r="SZ147" i="6"/>
  <c r="SV147" i="6"/>
  <c r="SS147" i="6"/>
  <c r="SO147" i="6"/>
  <c r="SP147" i="6" s="1"/>
  <c r="SL147" i="6"/>
  <c r="SH147" i="6"/>
  <c r="SE147" i="6"/>
  <c r="SA147" i="6"/>
  <c r="SB147" i="6" s="1"/>
  <c r="RX147" i="6"/>
  <c r="RT147" i="6"/>
  <c r="RQ147" i="6"/>
  <c r="RM147" i="6"/>
  <c r="RN147" i="6" s="1"/>
  <c r="RJ147" i="6"/>
  <c r="RF147" i="6"/>
  <c r="RC147" i="6"/>
  <c r="QY147" i="6"/>
  <c r="QZ147" i="6" s="1"/>
  <c r="QV147" i="6"/>
  <c r="QR147" i="6"/>
  <c r="QO147" i="6"/>
  <c r="QK147" i="6"/>
  <c r="QL147" i="6" s="1"/>
  <c r="QH147" i="6"/>
  <c r="QD147" i="6"/>
  <c r="QA147" i="6"/>
  <c r="PW147" i="6"/>
  <c r="PX147" i="6" s="1"/>
  <c r="PT147" i="6"/>
  <c r="PP147" i="6"/>
  <c r="PM147" i="6"/>
  <c r="PI147" i="6"/>
  <c r="PJ147" i="6" s="1"/>
  <c r="PF147" i="6"/>
  <c r="PB147" i="6"/>
  <c r="OY147" i="6"/>
  <c r="OU147" i="6"/>
  <c r="OV147" i="6" s="1"/>
  <c r="OR147" i="6"/>
  <c r="ON147" i="6"/>
  <c r="OK147" i="6"/>
  <c r="OG147" i="6"/>
  <c r="OH147" i="6" s="1"/>
  <c r="OD147" i="6"/>
  <c r="NZ147" i="6"/>
  <c r="NW147" i="6"/>
  <c r="NS147" i="6"/>
  <c r="NT147" i="6" s="1"/>
  <c r="NP147" i="6"/>
  <c r="NL147" i="6"/>
  <c r="NI147" i="6"/>
  <c r="NE147" i="6"/>
  <c r="NF147" i="6" s="1"/>
  <c r="NB147" i="6"/>
  <c r="MX147" i="6"/>
  <c r="MU147" i="6"/>
  <c r="MQ147" i="6"/>
  <c r="MR147" i="6" s="1"/>
  <c r="MN147" i="6"/>
  <c r="MJ147" i="6"/>
  <c r="MG147" i="6"/>
  <c r="MC147" i="6"/>
  <c r="MD147" i="6" s="1"/>
  <c r="LZ147" i="6"/>
  <c r="LV147" i="6"/>
  <c r="LS147" i="6"/>
  <c r="LO147" i="6"/>
  <c r="LP147" i="6" s="1"/>
  <c r="LL147" i="6"/>
  <c r="LH147" i="6"/>
  <c r="LE147" i="6"/>
  <c r="LA147" i="6"/>
  <c r="LB147" i="6" s="1"/>
  <c r="KX147" i="6"/>
  <c r="KT147" i="6"/>
  <c r="KQ147" i="6"/>
  <c r="KM147" i="6"/>
  <c r="KN147" i="6" s="1"/>
  <c r="KJ147" i="6"/>
  <c r="KF147" i="6"/>
  <c r="KC147" i="6"/>
  <c r="JY147" i="6"/>
  <c r="JZ147" i="6" s="1"/>
  <c r="JV147" i="6"/>
  <c r="JR147" i="6"/>
  <c r="JO147" i="6"/>
  <c r="JK147" i="6"/>
  <c r="JL147" i="6" s="1"/>
  <c r="JH147" i="6"/>
  <c r="JD147" i="6"/>
  <c r="JA147" i="6"/>
  <c r="IW147" i="6"/>
  <c r="IX147" i="6" s="1"/>
  <c r="IT147" i="6"/>
  <c r="IP147" i="6"/>
  <c r="IM147" i="6"/>
  <c r="II147" i="6"/>
  <c r="IJ147" i="6" s="1"/>
  <c r="IF147" i="6"/>
  <c r="IB147" i="6"/>
  <c r="HY147" i="6"/>
  <c r="HU147" i="6"/>
  <c r="HV147" i="6" s="1"/>
  <c r="HR147" i="6"/>
  <c r="HN147" i="6"/>
  <c r="HK147" i="6"/>
  <c r="HG147" i="6"/>
  <c r="HH147" i="6" s="1"/>
  <c r="HD147" i="6"/>
  <c r="GZ147" i="6"/>
  <c r="GW147" i="6"/>
  <c r="GS147" i="6"/>
  <c r="GT147" i="6" s="1"/>
  <c r="GP147" i="6"/>
  <c r="GL147" i="6"/>
  <c r="GI147" i="6"/>
  <c r="GE147" i="6"/>
  <c r="GF147" i="6" s="1"/>
  <c r="GB147" i="6"/>
  <c r="FX147" i="6"/>
  <c r="FU147" i="6"/>
  <c r="FQ147" i="6"/>
  <c r="FR147" i="6" s="1"/>
  <c r="FN147" i="6"/>
  <c r="FJ147" i="6"/>
  <c r="FG147" i="6"/>
  <c r="FC147" i="6"/>
  <c r="FD147" i="6" s="1"/>
  <c r="EZ147" i="6"/>
  <c r="EV147" i="6"/>
  <c r="ES147" i="6"/>
  <c r="EO147" i="6"/>
  <c r="EP147" i="6" s="1"/>
  <c r="EL147" i="6"/>
  <c r="EH147" i="6"/>
  <c r="EE147" i="6"/>
  <c r="EA147" i="6"/>
  <c r="EB147" i="6" s="1"/>
  <c r="DX147" i="6"/>
  <c r="DT147" i="6"/>
  <c r="DQ147" i="6"/>
  <c r="DM147" i="6"/>
  <c r="DN147" i="6" s="1"/>
  <c r="DJ147" i="6"/>
  <c r="DF147" i="6"/>
  <c r="DC147" i="6"/>
  <c r="CY147" i="6"/>
  <c r="CZ147" i="6" s="1"/>
  <c r="CV147" i="6"/>
  <c r="CR147" i="6"/>
  <c r="CO147" i="6"/>
  <c r="CK147" i="6"/>
  <c r="CL147" i="6" s="1"/>
  <c r="CH147" i="6"/>
  <c r="CD147" i="6"/>
  <c r="CA147" i="6"/>
  <c r="BW147" i="6"/>
  <c r="BX147" i="6" s="1"/>
  <c r="BT147" i="6"/>
  <c r="BP147" i="6"/>
  <c r="BM147" i="6"/>
  <c r="BI147" i="6"/>
  <c r="BJ147" i="6" s="1"/>
  <c r="BF147" i="6"/>
  <c r="BB147" i="6"/>
  <c r="AY147" i="6"/>
  <c r="AU147" i="6"/>
  <c r="AV147" i="6" s="1"/>
  <c r="AR147" i="6"/>
  <c r="AN147" i="6"/>
  <c r="AK147" i="6"/>
  <c r="AG147" i="6"/>
  <c r="AH147" i="6" s="1"/>
  <c r="AD147" i="6"/>
  <c r="Z147" i="6"/>
  <c r="W147" i="6"/>
  <c r="S147" i="6"/>
  <c r="T147" i="6" s="1"/>
  <c r="P147" i="6"/>
  <c r="L147" i="6"/>
  <c r="I147" i="6"/>
  <c r="E147" i="6"/>
  <c r="F147" i="6" s="1"/>
  <c r="B147" i="6"/>
  <c r="ZV146" i="6"/>
  <c r="ZS146" i="6"/>
  <c r="ZO146" i="6"/>
  <c r="ZP146" i="6" s="1"/>
  <c r="ZL146" i="6"/>
  <c r="ZH146" i="6"/>
  <c r="ZE146" i="6"/>
  <c r="ZA146" i="6"/>
  <c r="ZB146" i="6" s="1"/>
  <c r="YX146" i="6"/>
  <c r="YT146" i="6"/>
  <c r="YQ146" i="6"/>
  <c r="YM146" i="6"/>
  <c r="YN146" i="6" s="1"/>
  <c r="YJ146" i="6"/>
  <c r="YF146" i="6"/>
  <c r="YC146" i="6"/>
  <c r="XY146" i="6"/>
  <c r="XZ146" i="6" s="1"/>
  <c r="XV146" i="6"/>
  <c r="XR146" i="6"/>
  <c r="XO146" i="6"/>
  <c r="XK146" i="6"/>
  <c r="XL146" i="6" s="1"/>
  <c r="XH146" i="6"/>
  <c r="XD146" i="6"/>
  <c r="XA146" i="6"/>
  <c r="WW146" i="6"/>
  <c r="WX146" i="6" s="1"/>
  <c r="WT146" i="6"/>
  <c r="WP146" i="6"/>
  <c r="WM146" i="6"/>
  <c r="WI146" i="6"/>
  <c r="WJ146" i="6" s="1"/>
  <c r="WF146" i="6"/>
  <c r="WB146" i="6"/>
  <c r="VY146" i="6"/>
  <c r="VU146" i="6"/>
  <c r="VV146" i="6" s="1"/>
  <c r="VR146" i="6"/>
  <c r="VN146" i="6"/>
  <c r="VK146" i="6"/>
  <c r="VG146" i="6"/>
  <c r="VH146" i="6" s="1"/>
  <c r="VD146" i="6"/>
  <c r="UZ146" i="6"/>
  <c r="UW146" i="6"/>
  <c r="US146" i="6"/>
  <c r="UT146" i="6" s="1"/>
  <c r="UP146" i="6"/>
  <c r="UL146" i="6"/>
  <c r="UI146" i="6"/>
  <c r="UE146" i="6"/>
  <c r="UF146" i="6" s="1"/>
  <c r="UB146" i="6"/>
  <c r="TX146" i="6"/>
  <c r="TU146" i="6"/>
  <c r="TQ146" i="6"/>
  <c r="TR146" i="6" s="1"/>
  <c r="TN146" i="6"/>
  <c r="TJ146" i="6"/>
  <c r="TG146" i="6"/>
  <c r="TC146" i="6"/>
  <c r="TD146" i="6" s="1"/>
  <c r="SZ146" i="6"/>
  <c r="SV146" i="6"/>
  <c r="SS146" i="6"/>
  <c r="SO146" i="6"/>
  <c r="SP146" i="6" s="1"/>
  <c r="SL146" i="6"/>
  <c r="SH146" i="6"/>
  <c r="SE146" i="6"/>
  <c r="SA146" i="6"/>
  <c r="SB146" i="6" s="1"/>
  <c r="RX146" i="6"/>
  <c r="RT146" i="6"/>
  <c r="RQ146" i="6"/>
  <c r="RM146" i="6"/>
  <c r="RN146" i="6" s="1"/>
  <c r="RJ146" i="6"/>
  <c r="RF146" i="6"/>
  <c r="RC146" i="6"/>
  <c r="QY146" i="6"/>
  <c r="QZ146" i="6" s="1"/>
  <c r="QV146" i="6"/>
  <c r="QR146" i="6"/>
  <c r="QO146" i="6"/>
  <c r="QK146" i="6"/>
  <c r="QL146" i="6" s="1"/>
  <c r="QH146" i="6"/>
  <c r="QD146" i="6"/>
  <c r="QA146" i="6"/>
  <c r="PW146" i="6"/>
  <c r="PX146" i="6" s="1"/>
  <c r="PT146" i="6"/>
  <c r="PP146" i="6"/>
  <c r="PM146" i="6"/>
  <c r="PI146" i="6"/>
  <c r="PJ146" i="6" s="1"/>
  <c r="PF146" i="6"/>
  <c r="PB146" i="6"/>
  <c r="OY146" i="6"/>
  <c r="OU146" i="6"/>
  <c r="OV146" i="6" s="1"/>
  <c r="OR146" i="6"/>
  <c r="ON146" i="6"/>
  <c r="OK146" i="6"/>
  <c r="OG146" i="6"/>
  <c r="OH146" i="6" s="1"/>
  <c r="OD146" i="6"/>
  <c r="NZ146" i="6"/>
  <c r="NW146" i="6"/>
  <c r="NS146" i="6"/>
  <c r="NT146" i="6" s="1"/>
  <c r="NP146" i="6"/>
  <c r="NL146" i="6"/>
  <c r="NI146" i="6"/>
  <c r="NE146" i="6"/>
  <c r="NF146" i="6" s="1"/>
  <c r="NB146" i="6"/>
  <c r="MX146" i="6"/>
  <c r="MU146" i="6"/>
  <c r="MQ146" i="6"/>
  <c r="MR146" i="6" s="1"/>
  <c r="MN146" i="6"/>
  <c r="MJ146" i="6"/>
  <c r="MG146" i="6"/>
  <c r="MC146" i="6"/>
  <c r="MD146" i="6" s="1"/>
  <c r="LZ146" i="6"/>
  <c r="LV146" i="6"/>
  <c r="LS146" i="6"/>
  <c r="LO146" i="6"/>
  <c r="LP146" i="6" s="1"/>
  <c r="LL146" i="6"/>
  <c r="LH146" i="6"/>
  <c r="LE146" i="6"/>
  <c r="LA146" i="6"/>
  <c r="LB146" i="6" s="1"/>
  <c r="KX146" i="6"/>
  <c r="KT146" i="6"/>
  <c r="KQ146" i="6"/>
  <c r="KM146" i="6"/>
  <c r="KN146" i="6" s="1"/>
  <c r="KJ146" i="6"/>
  <c r="KF146" i="6"/>
  <c r="KC146" i="6"/>
  <c r="JY146" i="6"/>
  <c r="JZ146" i="6" s="1"/>
  <c r="JV146" i="6"/>
  <c r="JR146" i="6"/>
  <c r="JO146" i="6"/>
  <c r="JK146" i="6"/>
  <c r="JL146" i="6" s="1"/>
  <c r="JH146" i="6"/>
  <c r="JD146" i="6"/>
  <c r="JA146" i="6"/>
  <c r="IW146" i="6"/>
  <c r="IX146" i="6" s="1"/>
  <c r="IT146" i="6"/>
  <c r="IP146" i="6"/>
  <c r="IM146" i="6"/>
  <c r="II146" i="6"/>
  <c r="IJ146" i="6" s="1"/>
  <c r="IF146" i="6"/>
  <c r="IB146" i="6"/>
  <c r="HY146" i="6"/>
  <c r="HU146" i="6"/>
  <c r="HV146" i="6" s="1"/>
  <c r="HR146" i="6"/>
  <c r="HN146" i="6"/>
  <c r="HK146" i="6"/>
  <c r="HG146" i="6"/>
  <c r="HH146" i="6" s="1"/>
  <c r="HD146" i="6"/>
  <c r="GZ146" i="6"/>
  <c r="GW146" i="6"/>
  <c r="GS146" i="6"/>
  <c r="GT146" i="6" s="1"/>
  <c r="GP146" i="6"/>
  <c r="GL146" i="6"/>
  <c r="GI146" i="6"/>
  <c r="GE146" i="6"/>
  <c r="GF146" i="6" s="1"/>
  <c r="GB146" i="6"/>
  <c r="FX146" i="6"/>
  <c r="FU146" i="6"/>
  <c r="FQ146" i="6"/>
  <c r="FR146" i="6" s="1"/>
  <c r="FN146" i="6"/>
  <c r="FJ146" i="6"/>
  <c r="FG146" i="6"/>
  <c r="FC146" i="6"/>
  <c r="FD146" i="6" s="1"/>
  <c r="EZ146" i="6"/>
  <c r="EV146" i="6"/>
  <c r="ES146" i="6"/>
  <c r="EO146" i="6"/>
  <c r="EP146" i="6" s="1"/>
  <c r="EL146" i="6"/>
  <c r="EH146" i="6"/>
  <c r="EE146" i="6"/>
  <c r="EA146" i="6"/>
  <c r="EB146" i="6" s="1"/>
  <c r="DX146" i="6"/>
  <c r="DT146" i="6"/>
  <c r="DQ146" i="6"/>
  <c r="DM146" i="6"/>
  <c r="DN146" i="6" s="1"/>
  <c r="DJ146" i="6"/>
  <c r="DF146" i="6"/>
  <c r="DC146" i="6"/>
  <c r="CY146" i="6"/>
  <c r="CZ146" i="6" s="1"/>
  <c r="CV146" i="6"/>
  <c r="CR146" i="6"/>
  <c r="CO146" i="6"/>
  <c r="CK146" i="6"/>
  <c r="CL146" i="6" s="1"/>
  <c r="CH146" i="6"/>
  <c r="CD146" i="6"/>
  <c r="CA146" i="6"/>
  <c r="BW146" i="6"/>
  <c r="BX146" i="6" s="1"/>
  <c r="BT146" i="6"/>
  <c r="BP146" i="6"/>
  <c r="BM146" i="6"/>
  <c r="BI146" i="6"/>
  <c r="BJ146" i="6" s="1"/>
  <c r="BF146" i="6"/>
  <c r="BB146" i="6"/>
  <c r="AY146" i="6"/>
  <c r="AU146" i="6"/>
  <c r="AV146" i="6" s="1"/>
  <c r="AR146" i="6"/>
  <c r="AN146" i="6"/>
  <c r="AK146" i="6"/>
  <c r="AG146" i="6"/>
  <c r="AH146" i="6" s="1"/>
  <c r="AD146" i="6"/>
  <c r="Z146" i="6"/>
  <c r="W146" i="6"/>
  <c r="S146" i="6"/>
  <c r="T146" i="6" s="1"/>
  <c r="P146" i="6"/>
  <c r="L146" i="6"/>
  <c r="I146" i="6"/>
  <c r="E146" i="6"/>
  <c r="F146" i="6" s="1"/>
  <c r="B146" i="6"/>
  <c r="ZV145" i="6"/>
  <c r="ZS145" i="6"/>
  <c r="ZO145" i="6"/>
  <c r="ZP145" i="6" s="1"/>
  <c r="ZL145" i="6"/>
  <c r="ZH145" i="6"/>
  <c r="ZE145" i="6"/>
  <c r="ZA145" i="6"/>
  <c r="ZB145" i="6" s="1"/>
  <c r="YX145" i="6"/>
  <c r="YT145" i="6"/>
  <c r="YQ145" i="6"/>
  <c r="YM145" i="6"/>
  <c r="YN145" i="6" s="1"/>
  <c r="YJ145" i="6"/>
  <c r="YF145" i="6"/>
  <c r="YC145" i="6"/>
  <c r="XY145" i="6"/>
  <c r="XZ145" i="6" s="1"/>
  <c r="XV145" i="6"/>
  <c r="XR145" i="6"/>
  <c r="XO145" i="6"/>
  <c r="XK145" i="6"/>
  <c r="XL145" i="6" s="1"/>
  <c r="XH145" i="6"/>
  <c r="XD145" i="6"/>
  <c r="XA145" i="6"/>
  <c r="WW145" i="6"/>
  <c r="WX145" i="6" s="1"/>
  <c r="WT145" i="6"/>
  <c r="WP145" i="6"/>
  <c r="WM145" i="6"/>
  <c r="WI145" i="6"/>
  <c r="WJ145" i="6" s="1"/>
  <c r="WF145" i="6"/>
  <c r="WB145" i="6"/>
  <c r="VY145" i="6"/>
  <c r="VU145" i="6"/>
  <c r="VV145" i="6" s="1"/>
  <c r="VR145" i="6"/>
  <c r="VN145" i="6"/>
  <c r="VK145" i="6"/>
  <c r="VG145" i="6"/>
  <c r="VH145" i="6" s="1"/>
  <c r="VD145" i="6"/>
  <c r="UZ145" i="6"/>
  <c r="UW145" i="6"/>
  <c r="US145" i="6"/>
  <c r="UT145" i="6" s="1"/>
  <c r="UP145" i="6"/>
  <c r="UL145" i="6"/>
  <c r="UI145" i="6"/>
  <c r="UE145" i="6"/>
  <c r="UF145" i="6" s="1"/>
  <c r="UB145" i="6"/>
  <c r="TX145" i="6"/>
  <c r="TU145" i="6"/>
  <c r="TQ145" i="6"/>
  <c r="TR145" i="6" s="1"/>
  <c r="TN145" i="6"/>
  <c r="TJ145" i="6"/>
  <c r="TG145" i="6"/>
  <c r="TC145" i="6"/>
  <c r="TD145" i="6" s="1"/>
  <c r="SZ145" i="6"/>
  <c r="SV145" i="6"/>
  <c r="SS145" i="6"/>
  <c r="SO145" i="6"/>
  <c r="SP145" i="6" s="1"/>
  <c r="SL145" i="6"/>
  <c r="SH145" i="6"/>
  <c r="SE145" i="6"/>
  <c r="SA145" i="6"/>
  <c r="SB145" i="6" s="1"/>
  <c r="RX145" i="6"/>
  <c r="RT145" i="6"/>
  <c r="RQ145" i="6"/>
  <c r="RM145" i="6"/>
  <c r="RN145" i="6" s="1"/>
  <c r="RJ145" i="6"/>
  <c r="RF145" i="6"/>
  <c r="RC145" i="6"/>
  <c r="QY145" i="6"/>
  <c r="QZ145" i="6" s="1"/>
  <c r="QV145" i="6"/>
  <c r="QR145" i="6"/>
  <c r="QO145" i="6"/>
  <c r="QK145" i="6"/>
  <c r="QL145" i="6" s="1"/>
  <c r="QH145" i="6"/>
  <c r="QD145" i="6"/>
  <c r="QA145" i="6"/>
  <c r="PW145" i="6"/>
  <c r="PX145" i="6" s="1"/>
  <c r="PT145" i="6"/>
  <c r="PP145" i="6"/>
  <c r="PM145" i="6"/>
  <c r="PI145" i="6"/>
  <c r="PJ145" i="6" s="1"/>
  <c r="PF145" i="6"/>
  <c r="PB145" i="6"/>
  <c r="OY145" i="6"/>
  <c r="OU145" i="6"/>
  <c r="OV145" i="6" s="1"/>
  <c r="OR145" i="6"/>
  <c r="ON145" i="6"/>
  <c r="OK145" i="6"/>
  <c r="OG145" i="6"/>
  <c r="OH145" i="6" s="1"/>
  <c r="OD145" i="6"/>
  <c r="NZ145" i="6"/>
  <c r="NW145" i="6"/>
  <c r="NS145" i="6"/>
  <c r="NT145" i="6" s="1"/>
  <c r="NP145" i="6"/>
  <c r="NL145" i="6"/>
  <c r="NI145" i="6"/>
  <c r="NE145" i="6"/>
  <c r="NF145" i="6" s="1"/>
  <c r="NB145" i="6"/>
  <c r="MX145" i="6"/>
  <c r="MU145" i="6"/>
  <c r="MQ145" i="6"/>
  <c r="MR145" i="6" s="1"/>
  <c r="MN145" i="6"/>
  <c r="MJ145" i="6"/>
  <c r="MG145" i="6"/>
  <c r="MC145" i="6"/>
  <c r="MD145" i="6" s="1"/>
  <c r="LZ145" i="6"/>
  <c r="LV145" i="6"/>
  <c r="LS145" i="6"/>
  <c r="LO145" i="6"/>
  <c r="LP145" i="6" s="1"/>
  <c r="LL145" i="6"/>
  <c r="LH145" i="6"/>
  <c r="LE145" i="6"/>
  <c r="LA145" i="6"/>
  <c r="LB145" i="6" s="1"/>
  <c r="KX145" i="6"/>
  <c r="KT145" i="6"/>
  <c r="KQ145" i="6"/>
  <c r="KM145" i="6"/>
  <c r="KN145" i="6" s="1"/>
  <c r="KJ145" i="6"/>
  <c r="KF145" i="6"/>
  <c r="KC145" i="6"/>
  <c r="JY145" i="6"/>
  <c r="JZ145" i="6" s="1"/>
  <c r="JV145" i="6"/>
  <c r="JR145" i="6"/>
  <c r="JO145" i="6"/>
  <c r="JK145" i="6"/>
  <c r="JL145" i="6" s="1"/>
  <c r="JH145" i="6"/>
  <c r="JD145" i="6"/>
  <c r="JA145" i="6"/>
  <c r="IW145" i="6"/>
  <c r="IX145" i="6" s="1"/>
  <c r="IT145" i="6"/>
  <c r="IP145" i="6"/>
  <c r="IM145" i="6"/>
  <c r="II145" i="6"/>
  <c r="IJ145" i="6" s="1"/>
  <c r="IF145" i="6"/>
  <c r="IB145" i="6"/>
  <c r="HY145" i="6"/>
  <c r="HU145" i="6"/>
  <c r="HV145" i="6" s="1"/>
  <c r="HR145" i="6"/>
  <c r="HN145" i="6"/>
  <c r="HK145" i="6"/>
  <c r="HG145" i="6"/>
  <c r="HH145" i="6" s="1"/>
  <c r="HD145" i="6"/>
  <c r="GZ145" i="6"/>
  <c r="GW145" i="6"/>
  <c r="GS145" i="6"/>
  <c r="GT145" i="6" s="1"/>
  <c r="GP145" i="6"/>
  <c r="GL145" i="6"/>
  <c r="GI145" i="6"/>
  <c r="GE145" i="6"/>
  <c r="GF145" i="6" s="1"/>
  <c r="GB145" i="6"/>
  <c r="FX145" i="6"/>
  <c r="FU145" i="6"/>
  <c r="FQ145" i="6"/>
  <c r="FR145" i="6" s="1"/>
  <c r="FN145" i="6"/>
  <c r="FJ145" i="6"/>
  <c r="FG145" i="6"/>
  <c r="FC145" i="6"/>
  <c r="FD145" i="6" s="1"/>
  <c r="EZ145" i="6"/>
  <c r="EV145" i="6"/>
  <c r="ES145" i="6"/>
  <c r="EO145" i="6"/>
  <c r="EP145" i="6" s="1"/>
  <c r="EL145" i="6"/>
  <c r="EH145" i="6"/>
  <c r="EE145" i="6"/>
  <c r="EA145" i="6"/>
  <c r="EB145" i="6" s="1"/>
  <c r="DX145" i="6"/>
  <c r="DT145" i="6"/>
  <c r="DQ145" i="6"/>
  <c r="DM145" i="6"/>
  <c r="DN145" i="6" s="1"/>
  <c r="DJ145" i="6"/>
  <c r="DF145" i="6"/>
  <c r="DC145" i="6"/>
  <c r="CY145" i="6"/>
  <c r="CZ145" i="6" s="1"/>
  <c r="CV145" i="6"/>
  <c r="CR145" i="6"/>
  <c r="CO145" i="6"/>
  <c r="CK145" i="6"/>
  <c r="CL145" i="6" s="1"/>
  <c r="CH145" i="6"/>
  <c r="CD145" i="6"/>
  <c r="CA145" i="6"/>
  <c r="BW145" i="6"/>
  <c r="BX145" i="6" s="1"/>
  <c r="BT145" i="6"/>
  <c r="BP145" i="6"/>
  <c r="BM145" i="6"/>
  <c r="BI145" i="6"/>
  <c r="BJ145" i="6" s="1"/>
  <c r="BF145" i="6"/>
  <c r="BB145" i="6"/>
  <c r="AY145" i="6"/>
  <c r="AU145" i="6"/>
  <c r="AV145" i="6" s="1"/>
  <c r="AR145" i="6"/>
  <c r="AN145" i="6"/>
  <c r="AK145" i="6"/>
  <c r="AG145" i="6"/>
  <c r="AH145" i="6" s="1"/>
  <c r="AD145" i="6"/>
  <c r="Z145" i="6"/>
  <c r="W145" i="6"/>
  <c r="S145" i="6"/>
  <c r="T145" i="6" s="1"/>
  <c r="P145" i="6"/>
  <c r="L145" i="6"/>
  <c r="I145" i="6"/>
  <c r="E145" i="6"/>
  <c r="F145" i="6" s="1"/>
  <c r="B145" i="6"/>
  <c r="ZV144" i="6"/>
  <c r="ZS144" i="6"/>
  <c r="ZO144" i="6"/>
  <c r="ZP144" i="6" s="1"/>
  <c r="ZL144" i="6"/>
  <c r="ZH144" i="6"/>
  <c r="ZE144" i="6"/>
  <c r="ZA144" i="6"/>
  <c r="ZB144" i="6" s="1"/>
  <c r="YX144" i="6"/>
  <c r="YT144" i="6"/>
  <c r="YQ144" i="6"/>
  <c r="YM144" i="6"/>
  <c r="YN144" i="6" s="1"/>
  <c r="YJ144" i="6"/>
  <c r="YF144" i="6"/>
  <c r="YC144" i="6"/>
  <c r="XY144" i="6"/>
  <c r="XZ144" i="6" s="1"/>
  <c r="XV144" i="6"/>
  <c r="XR144" i="6"/>
  <c r="XO144" i="6"/>
  <c r="XK144" i="6"/>
  <c r="XL144" i="6" s="1"/>
  <c r="XH144" i="6"/>
  <c r="XD144" i="6"/>
  <c r="XA144" i="6"/>
  <c r="WW144" i="6"/>
  <c r="WX144" i="6" s="1"/>
  <c r="WT144" i="6"/>
  <c r="WP144" i="6"/>
  <c r="WM144" i="6"/>
  <c r="WI144" i="6"/>
  <c r="WJ144" i="6" s="1"/>
  <c r="WF144" i="6"/>
  <c r="WB144" i="6"/>
  <c r="VY144" i="6"/>
  <c r="VU144" i="6"/>
  <c r="VV144" i="6" s="1"/>
  <c r="VR144" i="6"/>
  <c r="VN144" i="6"/>
  <c r="VK144" i="6"/>
  <c r="VG144" i="6"/>
  <c r="VH144" i="6" s="1"/>
  <c r="VD144" i="6"/>
  <c r="UZ144" i="6"/>
  <c r="UW144" i="6"/>
  <c r="US144" i="6"/>
  <c r="UT144" i="6" s="1"/>
  <c r="UP144" i="6"/>
  <c r="UL144" i="6"/>
  <c r="UI144" i="6"/>
  <c r="UE144" i="6"/>
  <c r="UF144" i="6" s="1"/>
  <c r="UB144" i="6"/>
  <c r="TX144" i="6"/>
  <c r="TU144" i="6"/>
  <c r="TQ144" i="6"/>
  <c r="TR144" i="6" s="1"/>
  <c r="TN144" i="6"/>
  <c r="TJ144" i="6"/>
  <c r="TG144" i="6"/>
  <c r="TC144" i="6"/>
  <c r="TD144" i="6" s="1"/>
  <c r="SZ144" i="6"/>
  <c r="SV144" i="6"/>
  <c r="SS144" i="6"/>
  <c r="SO144" i="6"/>
  <c r="SP144" i="6" s="1"/>
  <c r="SL144" i="6"/>
  <c r="SH144" i="6"/>
  <c r="SE144" i="6"/>
  <c r="SA144" i="6"/>
  <c r="SB144" i="6" s="1"/>
  <c r="RX144" i="6"/>
  <c r="RT144" i="6"/>
  <c r="RQ144" i="6"/>
  <c r="RM144" i="6"/>
  <c r="RN144" i="6" s="1"/>
  <c r="RJ144" i="6"/>
  <c r="RF144" i="6"/>
  <c r="RC144" i="6"/>
  <c r="QY144" i="6"/>
  <c r="QZ144" i="6" s="1"/>
  <c r="QV144" i="6"/>
  <c r="QR144" i="6"/>
  <c r="QO144" i="6"/>
  <c r="QK144" i="6"/>
  <c r="QL144" i="6" s="1"/>
  <c r="QH144" i="6"/>
  <c r="QD144" i="6"/>
  <c r="QA144" i="6"/>
  <c r="PW144" i="6"/>
  <c r="PX144" i="6" s="1"/>
  <c r="PT144" i="6"/>
  <c r="PP144" i="6"/>
  <c r="PM144" i="6"/>
  <c r="PI144" i="6"/>
  <c r="PJ144" i="6" s="1"/>
  <c r="PF144" i="6"/>
  <c r="PB144" i="6"/>
  <c r="OY144" i="6"/>
  <c r="OU144" i="6"/>
  <c r="OV144" i="6" s="1"/>
  <c r="OR144" i="6"/>
  <c r="ON144" i="6"/>
  <c r="OK144" i="6"/>
  <c r="OG144" i="6"/>
  <c r="OH144" i="6" s="1"/>
  <c r="OD144" i="6"/>
  <c r="NZ144" i="6"/>
  <c r="NW144" i="6"/>
  <c r="NS144" i="6"/>
  <c r="NT144" i="6" s="1"/>
  <c r="NP144" i="6"/>
  <c r="NL144" i="6"/>
  <c r="NI144" i="6"/>
  <c r="NE144" i="6"/>
  <c r="NF144" i="6" s="1"/>
  <c r="NB144" i="6"/>
  <c r="MX144" i="6"/>
  <c r="MU144" i="6"/>
  <c r="MQ144" i="6"/>
  <c r="MR144" i="6" s="1"/>
  <c r="MN144" i="6"/>
  <c r="MJ144" i="6"/>
  <c r="MG144" i="6"/>
  <c r="MC144" i="6"/>
  <c r="MD144" i="6" s="1"/>
  <c r="LZ144" i="6"/>
  <c r="LV144" i="6"/>
  <c r="LS144" i="6"/>
  <c r="LO144" i="6"/>
  <c r="LP144" i="6" s="1"/>
  <c r="LL144" i="6"/>
  <c r="LH144" i="6"/>
  <c r="LE144" i="6"/>
  <c r="LA144" i="6"/>
  <c r="LB144" i="6" s="1"/>
  <c r="KX144" i="6"/>
  <c r="KT144" i="6"/>
  <c r="KQ144" i="6"/>
  <c r="KM144" i="6"/>
  <c r="KN144" i="6" s="1"/>
  <c r="KJ144" i="6"/>
  <c r="KF144" i="6"/>
  <c r="KC144" i="6"/>
  <c r="JY144" i="6"/>
  <c r="JZ144" i="6" s="1"/>
  <c r="JV144" i="6"/>
  <c r="JR144" i="6"/>
  <c r="JO144" i="6"/>
  <c r="JK144" i="6"/>
  <c r="JL144" i="6" s="1"/>
  <c r="JH144" i="6"/>
  <c r="JD144" i="6"/>
  <c r="JA144" i="6"/>
  <c r="IW144" i="6"/>
  <c r="IX144" i="6" s="1"/>
  <c r="IT144" i="6"/>
  <c r="IP144" i="6"/>
  <c r="IM144" i="6"/>
  <c r="II144" i="6"/>
  <c r="IJ144" i="6" s="1"/>
  <c r="IF144" i="6"/>
  <c r="IB144" i="6"/>
  <c r="HY144" i="6"/>
  <c r="HU144" i="6"/>
  <c r="HV144" i="6" s="1"/>
  <c r="HR144" i="6"/>
  <c r="HN144" i="6"/>
  <c r="HK144" i="6"/>
  <c r="HG144" i="6"/>
  <c r="HH144" i="6" s="1"/>
  <c r="HD144" i="6"/>
  <c r="GZ144" i="6"/>
  <c r="GW144" i="6"/>
  <c r="GS144" i="6"/>
  <c r="GT144" i="6" s="1"/>
  <c r="GP144" i="6"/>
  <c r="GL144" i="6"/>
  <c r="GI144" i="6"/>
  <c r="GE144" i="6"/>
  <c r="GF144" i="6" s="1"/>
  <c r="GB144" i="6"/>
  <c r="FX144" i="6"/>
  <c r="FU144" i="6"/>
  <c r="FQ144" i="6"/>
  <c r="FR144" i="6" s="1"/>
  <c r="FN144" i="6"/>
  <c r="FJ144" i="6"/>
  <c r="FG144" i="6"/>
  <c r="FC144" i="6"/>
  <c r="FD144" i="6" s="1"/>
  <c r="EZ144" i="6"/>
  <c r="EV144" i="6"/>
  <c r="ES144" i="6"/>
  <c r="EO144" i="6"/>
  <c r="EP144" i="6" s="1"/>
  <c r="EL144" i="6"/>
  <c r="EH144" i="6"/>
  <c r="EE144" i="6"/>
  <c r="EA144" i="6"/>
  <c r="EB144" i="6" s="1"/>
  <c r="DX144" i="6"/>
  <c r="DT144" i="6"/>
  <c r="DQ144" i="6"/>
  <c r="DM144" i="6"/>
  <c r="DN144" i="6" s="1"/>
  <c r="DJ144" i="6"/>
  <c r="DF144" i="6"/>
  <c r="DC144" i="6"/>
  <c r="CY144" i="6"/>
  <c r="CZ144" i="6" s="1"/>
  <c r="CV144" i="6"/>
  <c r="CR144" i="6"/>
  <c r="CO144" i="6"/>
  <c r="CK144" i="6"/>
  <c r="CL144" i="6" s="1"/>
  <c r="CH144" i="6"/>
  <c r="CD144" i="6"/>
  <c r="CA144" i="6"/>
  <c r="BW144" i="6"/>
  <c r="BX144" i="6" s="1"/>
  <c r="BT144" i="6"/>
  <c r="BP144" i="6"/>
  <c r="BM144" i="6"/>
  <c r="BI144" i="6"/>
  <c r="BJ144" i="6" s="1"/>
  <c r="BF144" i="6"/>
  <c r="BB144" i="6"/>
  <c r="AY144" i="6"/>
  <c r="AU144" i="6"/>
  <c r="AV144" i="6" s="1"/>
  <c r="AR144" i="6"/>
  <c r="AN144" i="6"/>
  <c r="AK144" i="6"/>
  <c r="AG144" i="6"/>
  <c r="AH144" i="6" s="1"/>
  <c r="AD144" i="6"/>
  <c r="Z144" i="6"/>
  <c r="W144" i="6"/>
  <c r="S144" i="6"/>
  <c r="T144" i="6" s="1"/>
  <c r="P144" i="6"/>
  <c r="L144" i="6"/>
  <c r="I144" i="6"/>
  <c r="E144" i="6"/>
  <c r="F144" i="6" s="1"/>
  <c r="B144" i="6"/>
  <c r="ZV143" i="6"/>
  <c r="ZS143" i="6"/>
  <c r="ZO143" i="6"/>
  <c r="ZP143" i="6" s="1"/>
  <c r="ZL143" i="6"/>
  <c r="ZH143" i="6"/>
  <c r="ZE143" i="6"/>
  <c r="ZA143" i="6"/>
  <c r="ZB143" i="6" s="1"/>
  <c r="YX143" i="6"/>
  <c r="YT143" i="6"/>
  <c r="YQ143" i="6"/>
  <c r="YM143" i="6"/>
  <c r="YN143" i="6" s="1"/>
  <c r="YJ143" i="6"/>
  <c r="YF143" i="6"/>
  <c r="YC143" i="6"/>
  <c r="XY143" i="6"/>
  <c r="XZ143" i="6" s="1"/>
  <c r="XV143" i="6"/>
  <c r="XR143" i="6"/>
  <c r="XO143" i="6"/>
  <c r="XK143" i="6"/>
  <c r="XL143" i="6" s="1"/>
  <c r="XH143" i="6"/>
  <c r="XD143" i="6"/>
  <c r="XA143" i="6"/>
  <c r="WW143" i="6"/>
  <c r="WX143" i="6" s="1"/>
  <c r="WT143" i="6"/>
  <c r="WP143" i="6"/>
  <c r="WM143" i="6"/>
  <c r="WI143" i="6"/>
  <c r="WJ143" i="6" s="1"/>
  <c r="WF143" i="6"/>
  <c r="WB143" i="6"/>
  <c r="VY143" i="6"/>
  <c r="VU143" i="6"/>
  <c r="VV143" i="6" s="1"/>
  <c r="VR143" i="6"/>
  <c r="VN143" i="6"/>
  <c r="VK143" i="6"/>
  <c r="VG143" i="6"/>
  <c r="VH143" i="6" s="1"/>
  <c r="VD143" i="6"/>
  <c r="UZ143" i="6"/>
  <c r="UW143" i="6"/>
  <c r="US143" i="6"/>
  <c r="UT143" i="6" s="1"/>
  <c r="UP143" i="6"/>
  <c r="UL143" i="6"/>
  <c r="UI143" i="6"/>
  <c r="UE143" i="6"/>
  <c r="UF143" i="6" s="1"/>
  <c r="UB143" i="6"/>
  <c r="TX143" i="6"/>
  <c r="TU143" i="6"/>
  <c r="TQ143" i="6"/>
  <c r="TR143" i="6" s="1"/>
  <c r="TN143" i="6"/>
  <c r="TJ143" i="6"/>
  <c r="TG143" i="6"/>
  <c r="TC143" i="6"/>
  <c r="TD143" i="6" s="1"/>
  <c r="SZ143" i="6"/>
  <c r="SV143" i="6"/>
  <c r="SS143" i="6"/>
  <c r="SO143" i="6"/>
  <c r="SP143" i="6" s="1"/>
  <c r="SL143" i="6"/>
  <c r="SH143" i="6"/>
  <c r="SE143" i="6"/>
  <c r="SA143" i="6"/>
  <c r="SB143" i="6" s="1"/>
  <c r="RX143" i="6"/>
  <c r="RT143" i="6"/>
  <c r="RQ143" i="6"/>
  <c r="RM143" i="6"/>
  <c r="RN143" i="6" s="1"/>
  <c r="RJ143" i="6"/>
  <c r="RF143" i="6"/>
  <c r="RC143" i="6"/>
  <c r="QY143" i="6"/>
  <c r="QZ143" i="6" s="1"/>
  <c r="QV143" i="6"/>
  <c r="QR143" i="6"/>
  <c r="QO143" i="6"/>
  <c r="QK143" i="6"/>
  <c r="QL143" i="6" s="1"/>
  <c r="QH143" i="6"/>
  <c r="QD143" i="6"/>
  <c r="QA143" i="6"/>
  <c r="PW143" i="6"/>
  <c r="PX143" i="6" s="1"/>
  <c r="PT143" i="6"/>
  <c r="PP143" i="6"/>
  <c r="PM143" i="6"/>
  <c r="PI143" i="6"/>
  <c r="PJ143" i="6" s="1"/>
  <c r="PF143" i="6"/>
  <c r="PB143" i="6"/>
  <c r="OY143" i="6"/>
  <c r="OU143" i="6"/>
  <c r="OV143" i="6" s="1"/>
  <c r="OR143" i="6"/>
  <c r="ON143" i="6"/>
  <c r="OK143" i="6"/>
  <c r="OG143" i="6"/>
  <c r="OH143" i="6" s="1"/>
  <c r="OD143" i="6"/>
  <c r="NZ143" i="6"/>
  <c r="NW143" i="6"/>
  <c r="NS143" i="6"/>
  <c r="NT143" i="6" s="1"/>
  <c r="NP143" i="6"/>
  <c r="NL143" i="6"/>
  <c r="NI143" i="6"/>
  <c r="NE143" i="6"/>
  <c r="NF143" i="6" s="1"/>
  <c r="NB143" i="6"/>
  <c r="MX143" i="6"/>
  <c r="MU143" i="6"/>
  <c r="MQ143" i="6"/>
  <c r="MR143" i="6" s="1"/>
  <c r="MN143" i="6"/>
  <c r="MJ143" i="6"/>
  <c r="MG143" i="6"/>
  <c r="MC143" i="6"/>
  <c r="MD143" i="6" s="1"/>
  <c r="LZ143" i="6"/>
  <c r="LV143" i="6"/>
  <c r="LS143" i="6"/>
  <c r="LO143" i="6"/>
  <c r="LP143" i="6" s="1"/>
  <c r="LL143" i="6"/>
  <c r="LH143" i="6"/>
  <c r="LE143" i="6"/>
  <c r="LA143" i="6"/>
  <c r="LB143" i="6" s="1"/>
  <c r="KX143" i="6"/>
  <c r="KT143" i="6"/>
  <c r="KQ143" i="6"/>
  <c r="KM143" i="6"/>
  <c r="KN143" i="6" s="1"/>
  <c r="KJ143" i="6"/>
  <c r="KF143" i="6"/>
  <c r="KC143" i="6"/>
  <c r="JY143" i="6"/>
  <c r="JZ143" i="6" s="1"/>
  <c r="JV143" i="6"/>
  <c r="JR143" i="6"/>
  <c r="JO143" i="6"/>
  <c r="JK143" i="6"/>
  <c r="JL143" i="6" s="1"/>
  <c r="JH143" i="6"/>
  <c r="JD143" i="6"/>
  <c r="JA143" i="6"/>
  <c r="IW143" i="6"/>
  <c r="IX143" i="6" s="1"/>
  <c r="IT143" i="6"/>
  <c r="IP143" i="6"/>
  <c r="IM143" i="6"/>
  <c r="II143" i="6"/>
  <c r="IJ143" i="6" s="1"/>
  <c r="IF143" i="6"/>
  <c r="IB143" i="6"/>
  <c r="HY143" i="6"/>
  <c r="HU143" i="6"/>
  <c r="HV143" i="6" s="1"/>
  <c r="HR143" i="6"/>
  <c r="HN143" i="6"/>
  <c r="HK143" i="6"/>
  <c r="HG143" i="6"/>
  <c r="HH143" i="6" s="1"/>
  <c r="HD143" i="6"/>
  <c r="GZ143" i="6"/>
  <c r="GW143" i="6"/>
  <c r="GS143" i="6"/>
  <c r="GT143" i="6" s="1"/>
  <c r="GP143" i="6"/>
  <c r="GL143" i="6"/>
  <c r="GI143" i="6"/>
  <c r="GE143" i="6"/>
  <c r="GF143" i="6" s="1"/>
  <c r="GB143" i="6"/>
  <c r="FX143" i="6"/>
  <c r="FU143" i="6"/>
  <c r="FQ143" i="6"/>
  <c r="FR143" i="6" s="1"/>
  <c r="FN143" i="6"/>
  <c r="FJ143" i="6"/>
  <c r="FG143" i="6"/>
  <c r="FC143" i="6"/>
  <c r="FD143" i="6" s="1"/>
  <c r="EZ143" i="6"/>
  <c r="EV143" i="6"/>
  <c r="ES143" i="6"/>
  <c r="EO143" i="6"/>
  <c r="EP143" i="6" s="1"/>
  <c r="EL143" i="6"/>
  <c r="EH143" i="6"/>
  <c r="EE143" i="6"/>
  <c r="EA143" i="6"/>
  <c r="EB143" i="6" s="1"/>
  <c r="DX143" i="6"/>
  <c r="DT143" i="6"/>
  <c r="DQ143" i="6"/>
  <c r="DM143" i="6"/>
  <c r="DN143" i="6" s="1"/>
  <c r="DJ143" i="6"/>
  <c r="DF143" i="6"/>
  <c r="DC143" i="6"/>
  <c r="CY143" i="6"/>
  <c r="CZ143" i="6" s="1"/>
  <c r="CV143" i="6"/>
  <c r="CR143" i="6"/>
  <c r="CO143" i="6"/>
  <c r="CK143" i="6"/>
  <c r="CL143" i="6" s="1"/>
  <c r="CH143" i="6"/>
  <c r="CD143" i="6"/>
  <c r="CA143" i="6"/>
  <c r="BW143" i="6"/>
  <c r="BX143" i="6" s="1"/>
  <c r="BT143" i="6"/>
  <c r="BP143" i="6"/>
  <c r="BM143" i="6"/>
  <c r="BI143" i="6"/>
  <c r="BJ143" i="6" s="1"/>
  <c r="BF143" i="6"/>
  <c r="BB143" i="6"/>
  <c r="AY143" i="6"/>
  <c r="AU143" i="6"/>
  <c r="AV143" i="6" s="1"/>
  <c r="AR143" i="6"/>
  <c r="AN143" i="6"/>
  <c r="AK143" i="6"/>
  <c r="AG143" i="6"/>
  <c r="AH143" i="6" s="1"/>
  <c r="AD143" i="6"/>
  <c r="Z143" i="6"/>
  <c r="W143" i="6"/>
  <c r="S143" i="6"/>
  <c r="T143" i="6" s="1"/>
  <c r="P143" i="6"/>
  <c r="L143" i="6"/>
  <c r="I143" i="6"/>
  <c r="E143" i="6"/>
  <c r="F143" i="6" s="1"/>
  <c r="B143" i="6"/>
  <c r="ZV142" i="6"/>
  <c r="ZS142" i="6"/>
  <c r="ZO142" i="6"/>
  <c r="ZP142" i="6" s="1"/>
  <c r="ZL142" i="6"/>
  <c r="ZH142" i="6"/>
  <c r="ZE142" i="6"/>
  <c r="ZA142" i="6"/>
  <c r="ZB142" i="6" s="1"/>
  <c r="YX142" i="6"/>
  <c r="YT142" i="6"/>
  <c r="YQ142" i="6"/>
  <c r="YM142" i="6"/>
  <c r="YN142" i="6" s="1"/>
  <c r="YJ142" i="6"/>
  <c r="YF142" i="6"/>
  <c r="YC142" i="6"/>
  <c r="XY142" i="6"/>
  <c r="XZ142" i="6" s="1"/>
  <c r="XV142" i="6"/>
  <c r="XR142" i="6"/>
  <c r="XO142" i="6"/>
  <c r="XK142" i="6"/>
  <c r="XL142" i="6" s="1"/>
  <c r="XH142" i="6"/>
  <c r="XD142" i="6"/>
  <c r="XA142" i="6"/>
  <c r="WW142" i="6"/>
  <c r="WX142" i="6" s="1"/>
  <c r="WT142" i="6"/>
  <c r="WP142" i="6"/>
  <c r="WM142" i="6"/>
  <c r="WI142" i="6"/>
  <c r="WJ142" i="6" s="1"/>
  <c r="WF142" i="6"/>
  <c r="WB142" i="6"/>
  <c r="VY142" i="6"/>
  <c r="VU142" i="6"/>
  <c r="VV142" i="6" s="1"/>
  <c r="VR142" i="6"/>
  <c r="VN142" i="6"/>
  <c r="VK142" i="6"/>
  <c r="VG142" i="6"/>
  <c r="VH142" i="6" s="1"/>
  <c r="VD142" i="6"/>
  <c r="UZ142" i="6"/>
  <c r="UW142" i="6"/>
  <c r="US142" i="6"/>
  <c r="UT142" i="6" s="1"/>
  <c r="UP142" i="6"/>
  <c r="UL142" i="6"/>
  <c r="UI142" i="6"/>
  <c r="UE142" i="6"/>
  <c r="UF142" i="6" s="1"/>
  <c r="UB142" i="6"/>
  <c r="TX142" i="6"/>
  <c r="TU142" i="6"/>
  <c r="TQ142" i="6"/>
  <c r="TR142" i="6" s="1"/>
  <c r="TN142" i="6"/>
  <c r="TJ142" i="6"/>
  <c r="TG142" i="6"/>
  <c r="TC142" i="6"/>
  <c r="TD142" i="6" s="1"/>
  <c r="SZ142" i="6"/>
  <c r="SV142" i="6"/>
  <c r="SS142" i="6"/>
  <c r="SO142" i="6"/>
  <c r="SP142" i="6" s="1"/>
  <c r="SL142" i="6"/>
  <c r="SH142" i="6"/>
  <c r="SE142" i="6"/>
  <c r="SA142" i="6"/>
  <c r="SB142" i="6" s="1"/>
  <c r="RX142" i="6"/>
  <c r="RT142" i="6"/>
  <c r="RQ142" i="6"/>
  <c r="RM142" i="6"/>
  <c r="RN142" i="6" s="1"/>
  <c r="RJ142" i="6"/>
  <c r="RF142" i="6"/>
  <c r="RC142" i="6"/>
  <c r="QY142" i="6"/>
  <c r="QZ142" i="6" s="1"/>
  <c r="QV142" i="6"/>
  <c r="QR142" i="6"/>
  <c r="QO142" i="6"/>
  <c r="QK142" i="6"/>
  <c r="QL142" i="6" s="1"/>
  <c r="QH142" i="6"/>
  <c r="QD142" i="6"/>
  <c r="QA142" i="6"/>
  <c r="PW142" i="6"/>
  <c r="PX142" i="6" s="1"/>
  <c r="PT142" i="6"/>
  <c r="PP142" i="6"/>
  <c r="PM142" i="6"/>
  <c r="PI142" i="6"/>
  <c r="PJ142" i="6" s="1"/>
  <c r="PF142" i="6"/>
  <c r="PB142" i="6"/>
  <c r="OY142" i="6"/>
  <c r="OU142" i="6"/>
  <c r="OV142" i="6" s="1"/>
  <c r="OR142" i="6"/>
  <c r="ON142" i="6"/>
  <c r="OK142" i="6"/>
  <c r="OG142" i="6"/>
  <c r="OH142" i="6" s="1"/>
  <c r="OD142" i="6"/>
  <c r="NZ142" i="6"/>
  <c r="NW142" i="6"/>
  <c r="NS142" i="6"/>
  <c r="NT142" i="6" s="1"/>
  <c r="NP142" i="6"/>
  <c r="NL142" i="6"/>
  <c r="NI142" i="6"/>
  <c r="NE142" i="6"/>
  <c r="NF142" i="6" s="1"/>
  <c r="NB142" i="6"/>
  <c r="MX142" i="6"/>
  <c r="MU142" i="6"/>
  <c r="MQ142" i="6"/>
  <c r="MR142" i="6" s="1"/>
  <c r="MN142" i="6"/>
  <c r="MJ142" i="6"/>
  <c r="MG142" i="6"/>
  <c r="MC142" i="6"/>
  <c r="MD142" i="6" s="1"/>
  <c r="LZ142" i="6"/>
  <c r="LV142" i="6"/>
  <c r="LS142" i="6"/>
  <c r="LO142" i="6"/>
  <c r="LP142" i="6" s="1"/>
  <c r="LL142" i="6"/>
  <c r="LH142" i="6"/>
  <c r="LE142" i="6"/>
  <c r="LA142" i="6"/>
  <c r="LB142" i="6" s="1"/>
  <c r="KX142" i="6"/>
  <c r="KT142" i="6"/>
  <c r="KQ142" i="6"/>
  <c r="KM142" i="6"/>
  <c r="KN142" i="6" s="1"/>
  <c r="KJ142" i="6"/>
  <c r="KF142" i="6"/>
  <c r="KC142" i="6"/>
  <c r="JY142" i="6"/>
  <c r="JZ142" i="6" s="1"/>
  <c r="JV142" i="6"/>
  <c r="JR142" i="6"/>
  <c r="JO142" i="6"/>
  <c r="JK142" i="6"/>
  <c r="JL142" i="6" s="1"/>
  <c r="JH142" i="6"/>
  <c r="JD142" i="6"/>
  <c r="JA142" i="6"/>
  <c r="IW142" i="6"/>
  <c r="IX142" i="6" s="1"/>
  <c r="IT142" i="6"/>
  <c r="IP142" i="6"/>
  <c r="IM142" i="6"/>
  <c r="II142" i="6"/>
  <c r="IJ142" i="6" s="1"/>
  <c r="IF142" i="6"/>
  <c r="IB142" i="6"/>
  <c r="HY142" i="6"/>
  <c r="HU142" i="6"/>
  <c r="HV142" i="6" s="1"/>
  <c r="HR142" i="6"/>
  <c r="HN142" i="6"/>
  <c r="HK142" i="6"/>
  <c r="HG142" i="6"/>
  <c r="HH142" i="6" s="1"/>
  <c r="HD142" i="6"/>
  <c r="GZ142" i="6"/>
  <c r="GW142" i="6"/>
  <c r="GS142" i="6"/>
  <c r="GT142" i="6" s="1"/>
  <c r="GP142" i="6"/>
  <c r="GL142" i="6"/>
  <c r="GI142" i="6"/>
  <c r="GE142" i="6"/>
  <c r="GF142" i="6" s="1"/>
  <c r="GB142" i="6"/>
  <c r="FX142" i="6"/>
  <c r="FU142" i="6"/>
  <c r="FQ142" i="6"/>
  <c r="FR142" i="6" s="1"/>
  <c r="FN142" i="6"/>
  <c r="FJ142" i="6"/>
  <c r="FG142" i="6"/>
  <c r="FC142" i="6"/>
  <c r="FD142" i="6" s="1"/>
  <c r="EZ142" i="6"/>
  <c r="EV142" i="6"/>
  <c r="ES142" i="6"/>
  <c r="EO142" i="6"/>
  <c r="EP142" i="6" s="1"/>
  <c r="EL142" i="6"/>
  <c r="EH142" i="6"/>
  <c r="EE142" i="6"/>
  <c r="EA142" i="6"/>
  <c r="EB142" i="6" s="1"/>
  <c r="DX142" i="6"/>
  <c r="DT142" i="6"/>
  <c r="DQ142" i="6"/>
  <c r="DM142" i="6"/>
  <c r="DN142" i="6" s="1"/>
  <c r="DJ142" i="6"/>
  <c r="DF142" i="6"/>
  <c r="DC142" i="6"/>
  <c r="CY142" i="6"/>
  <c r="CZ142" i="6" s="1"/>
  <c r="CV142" i="6"/>
  <c r="CR142" i="6"/>
  <c r="CO142" i="6"/>
  <c r="CK142" i="6"/>
  <c r="CL142" i="6" s="1"/>
  <c r="CH142" i="6"/>
  <c r="CD142" i="6"/>
  <c r="CA142" i="6"/>
  <c r="BW142" i="6"/>
  <c r="BX142" i="6" s="1"/>
  <c r="BT142" i="6"/>
  <c r="BP142" i="6"/>
  <c r="BM142" i="6"/>
  <c r="BI142" i="6"/>
  <c r="BJ142" i="6" s="1"/>
  <c r="BF142" i="6"/>
  <c r="BB142" i="6"/>
  <c r="AY142" i="6"/>
  <c r="AU142" i="6"/>
  <c r="AV142" i="6" s="1"/>
  <c r="AR142" i="6"/>
  <c r="AN142" i="6"/>
  <c r="AK142" i="6"/>
  <c r="AG142" i="6"/>
  <c r="AH142" i="6" s="1"/>
  <c r="AD142" i="6"/>
  <c r="Z142" i="6"/>
  <c r="W142" i="6"/>
  <c r="S142" i="6"/>
  <c r="T142" i="6" s="1"/>
  <c r="P142" i="6"/>
  <c r="L142" i="6"/>
  <c r="I142" i="6"/>
  <c r="E142" i="6"/>
  <c r="F142" i="6" s="1"/>
  <c r="B142" i="6"/>
  <c r="ZV141" i="6"/>
  <c r="ZS141" i="6"/>
  <c r="ZO141" i="6"/>
  <c r="ZP141" i="6" s="1"/>
  <c r="ZL141" i="6"/>
  <c r="ZH141" i="6"/>
  <c r="ZE141" i="6"/>
  <c r="ZA141" i="6"/>
  <c r="ZB141" i="6" s="1"/>
  <c r="YX141" i="6"/>
  <c r="YT141" i="6"/>
  <c r="YQ141" i="6"/>
  <c r="YM141" i="6"/>
  <c r="YN141" i="6" s="1"/>
  <c r="YJ141" i="6"/>
  <c r="YF141" i="6"/>
  <c r="YC141" i="6"/>
  <c r="XY141" i="6"/>
  <c r="XZ141" i="6" s="1"/>
  <c r="XV141" i="6"/>
  <c r="XR141" i="6"/>
  <c r="XO141" i="6"/>
  <c r="XK141" i="6"/>
  <c r="XL141" i="6" s="1"/>
  <c r="XH141" i="6"/>
  <c r="XD141" i="6"/>
  <c r="XA141" i="6"/>
  <c r="WW141" i="6"/>
  <c r="WX141" i="6" s="1"/>
  <c r="WT141" i="6"/>
  <c r="WP141" i="6"/>
  <c r="WM141" i="6"/>
  <c r="WI141" i="6"/>
  <c r="WJ141" i="6" s="1"/>
  <c r="WF141" i="6"/>
  <c r="WB141" i="6"/>
  <c r="VY141" i="6"/>
  <c r="VU141" i="6"/>
  <c r="VV141" i="6" s="1"/>
  <c r="VR141" i="6"/>
  <c r="VN141" i="6"/>
  <c r="VK141" i="6"/>
  <c r="VG141" i="6"/>
  <c r="VH141" i="6" s="1"/>
  <c r="VD141" i="6"/>
  <c r="UZ141" i="6"/>
  <c r="UW141" i="6"/>
  <c r="US141" i="6"/>
  <c r="UT141" i="6" s="1"/>
  <c r="UP141" i="6"/>
  <c r="UL141" i="6"/>
  <c r="UI141" i="6"/>
  <c r="UE141" i="6"/>
  <c r="UF141" i="6" s="1"/>
  <c r="UB141" i="6"/>
  <c r="TX141" i="6"/>
  <c r="TU141" i="6"/>
  <c r="TQ141" i="6"/>
  <c r="TR141" i="6" s="1"/>
  <c r="TN141" i="6"/>
  <c r="TJ141" i="6"/>
  <c r="TG141" i="6"/>
  <c r="TC141" i="6"/>
  <c r="TD141" i="6" s="1"/>
  <c r="SZ141" i="6"/>
  <c r="SV141" i="6"/>
  <c r="SS141" i="6"/>
  <c r="SO141" i="6"/>
  <c r="SP141" i="6" s="1"/>
  <c r="SL141" i="6"/>
  <c r="SH141" i="6"/>
  <c r="SE141" i="6"/>
  <c r="SA141" i="6"/>
  <c r="SB141" i="6" s="1"/>
  <c r="RX141" i="6"/>
  <c r="RT141" i="6"/>
  <c r="RQ141" i="6"/>
  <c r="RM141" i="6"/>
  <c r="RN141" i="6" s="1"/>
  <c r="RJ141" i="6"/>
  <c r="RF141" i="6"/>
  <c r="RC141" i="6"/>
  <c r="QY141" i="6"/>
  <c r="QZ141" i="6" s="1"/>
  <c r="QV141" i="6"/>
  <c r="QR141" i="6"/>
  <c r="QO141" i="6"/>
  <c r="QK141" i="6"/>
  <c r="QL141" i="6" s="1"/>
  <c r="QH141" i="6"/>
  <c r="QD141" i="6"/>
  <c r="QA141" i="6"/>
  <c r="PW141" i="6"/>
  <c r="PX141" i="6" s="1"/>
  <c r="PT141" i="6"/>
  <c r="PP141" i="6"/>
  <c r="PM141" i="6"/>
  <c r="PI141" i="6"/>
  <c r="PJ141" i="6" s="1"/>
  <c r="PF141" i="6"/>
  <c r="PB141" i="6"/>
  <c r="OY141" i="6"/>
  <c r="OU141" i="6"/>
  <c r="OV141" i="6" s="1"/>
  <c r="OR141" i="6"/>
  <c r="ON141" i="6"/>
  <c r="OK141" i="6"/>
  <c r="OG141" i="6"/>
  <c r="OH141" i="6" s="1"/>
  <c r="OD141" i="6"/>
  <c r="NZ141" i="6"/>
  <c r="NW141" i="6"/>
  <c r="NS141" i="6"/>
  <c r="NT141" i="6" s="1"/>
  <c r="NP141" i="6"/>
  <c r="NL141" i="6"/>
  <c r="NI141" i="6"/>
  <c r="NE141" i="6"/>
  <c r="NF141" i="6" s="1"/>
  <c r="NB141" i="6"/>
  <c r="MX141" i="6"/>
  <c r="MU141" i="6"/>
  <c r="MQ141" i="6"/>
  <c r="MR141" i="6" s="1"/>
  <c r="MN141" i="6"/>
  <c r="MJ141" i="6"/>
  <c r="MG141" i="6"/>
  <c r="MC141" i="6"/>
  <c r="MD141" i="6" s="1"/>
  <c r="LZ141" i="6"/>
  <c r="LV141" i="6"/>
  <c r="LS141" i="6"/>
  <c r="LO141" i="6"/>
  <c r="LP141" i="6" s="1"/>
  <c r="LL141" i="6"/>
  <c r="LH141" i="6"/>
  <c r="LE141" i="6"/>
  <c r="LA141" i="6"/>
  <c r="LB141" i="6" s="1"/>
  <c r="KX141" i="6"/>
  <c r="KT141" i="6"/>
  <c r="KQ141" i="6"/>
  <c r="KM141" i="6"/>
  <c r="KN141" i="6" s="1"/>
  <c r="KJ141" i="6"/>
  <c r="KF141" i="6"/>
  <c r="KC141" i="6"/>
  <c r="JY141" i="6"/>
  <c r="JZ141" i="6" s="1"/>
  <c r="JV141" i="6"/>
  <c r="JR141" i="6"/>
  <c r="JO141" i="6"/>
  <c r="JK141" i="6"/>
  <c r="JL141" i="6" s="1"/>
  <c r="JH141" i="6"/>
  <c r="JD141" i="6"/>
  <c r="JA141" i="6"/>
  <c r="IW141" i="6"/>
  <c r="IX141" i="6" s="1"/>
  <c r="IT141" i="6"/>
  <c r="IP141" i="6"/>
  <c r="IM141" i="6"/>
  <c r="II141" i="6"/>
  <c r="IJ141" i="6" s="1"/>
  <c r="IF141" i="6"/>
  <c r="IB141" i="6"/>
  <c r="HY141" i="6"/>
  <c r="HU141" i="6"/>
  <c r="HV141" i="6" s="1"/>
  <c r="HR141" i="6"/>
  <c r="HN141" i="6"/>
  <c r="HK141" i="6"/>
  <c r="HG141" i="6"/>
  <c r="HH141" i="6" s="1"/>
  <c r="HD141" i="6"/>
  <c r="GZ141" i="6"/>
  <c r="GW141" i="6"/>
  <c r="GS141" i="6"/>
  <c r="GT141" i="6" s="1"/>
  <c r="GP141" i="6"/>
  <c r="GL141" i="6"/>
  <c r="GI141" i="6"/>
  <c r="GE141" i="6"/>
  <c r="GF141" i="6" s="1"/>
  <c r="GB141" i="6"/>
  <c r="FX141" i="6"/>
  <c r="FU141" i="6"/>
  <c r="FQ141" i="6"/>
  <c r="FR141" i="6" s="1"/>
  <c r="FN141" i="6"/>
  <c r="FJ141" i="6"/>
  <c r="FG141" i="6"/>
  <c r="FC141" i="6"/>
  <c r="FD141" i="6" s="1"/>
  <c r="EZ141" i="6"/>
  <c r="EV141" i="6"/>
  <c r="ES141" i="6"/>
  <c r="EO141" i="6"/>
  <c r="EP141" i="6" s="1"/>
  <c r="EL141" i="6"/>
  <c r="EH141" i="6"/>
  <c r="EE141" i="6"/>
  <c r="EA141" i="6"/>
  <c r="EB141" i="6" s="1"/>
  <c r="DX141" i="6"/>
  <c r="DT141" i="6"/>
  <c r="DQ141" i="6"/>
  <c r="DM141" i="6"/>
  <c r="DN141" i="6" s="1"/>
  <c r="DJ141" i="6"/>
  <c r="DF141" i="6"/>
  <c r="DC141" i="6"/>
  <c r="CY141" i="6"/>
  <c r="CZ141" i="6" s="1"/>
  <c r="CV141" i="6"/>
  <c r="CR141" i="6"/>
  <c r="CO141" i="6"/>
  <c r="CK141" i="6"/>
  <c r="CL141" i="6" s="1"/>
  <c r="CH141" i="6"/>
  <c r="CD141" i="6"/>
  <c r="CA141" i="6"/>
  <c r="BW141" i="6"/>
  <c r="BX141" i="6" s="1"/>
  <c r="BT141" i="6"/>
  <c r="BP141" i="6"/>
  <c r="BM141" i="6"/>
  <c r="BI141" i="6"/>
  <c r="BJ141" i="6" s="1"/>
  <c r="BF141" i="6"/>
  <c r="BB141" i="6"/>
  <c r="AY141" i="6"/>
  <c r="AU141" i="6"/>
  <c r="AV141" i="6" s="1"/>
  <c r="AR141" i="6"/>
  <c r="AN141" i="6"/>
  <c r="AK141" i="6"/>
  <c r="AG141" i="6"/>
  <c r="AH141" i="6" s="1"/>
  <c r="AD141" i="6"/>
  <c r="Z141" i="6"/>
  <c r="W141" i="6"/>
  <c r="S141" i="6"/>
  <c r="T141" i="6" s="1"/>
  <c r="P141" i="6"/>
  <c r="L141" i="6"/>
  <c r="I141" i="6"/>
  <c r="E141" i="6"/>
  <c r="F141" i="6" s="1"/>
  <c r="B141" i="6"/>
  <c r="ZV140" i="6"/>
  <c r="ZS140" i="6"/>
  <c r="ZO140" i="6"/>
  <c r="ZP140" i="6" s="1"/>
  <c r="ZL140" i="6"/>
  <c r="ZH140" i="6"/>
  <c r="ZE140" i="6"/>
  <c r="ZA140" i="6"/>
  <c r="ZB140" i="6" s="1"/>
  <c r="YX140" i="6"/>
  <c r="YT140" i="6"/>
  <c r="YQ140" i="6"/>
  <c r="YM140" i="6"/>
  <c r="YN140" i="6" s="1"/>
  <c r="YJ140" i="6"/>
  <c r="YF140" i="6"/>
  <c r="YC140" i="6"/>
  <c r="XY140" i="6"/>
  <c r="XZ140" i="6" s="1"/>
  <c r="XV140" i="6"/>
  <c r="XR140" i="6"/>
  <c r="XO140" i="6"/>
  <c r="XK140" i="6"/>
  <c r="XL140" i="6" s="1"/>
  <c r="XH140" i="6"/>
  <c r="XD140" i="6"/>
  <c r="XA140" i="6"/>
  <c r="WW140" i="6"/>
  <c r="WX140" i="6" s="1"/>
  <c r="WT140" i="6"/>
  <c r="WP140" i="6"/>
  <c r="WM140" i="6"/>
  <c r="WI140" i="6"/>
  <c r="WJ140" i="6" s="1"/>
  <c r="WF140" i="6"/>
  <c r="WB140" i="6"/>
  <c r="VY140" i="6"/>
  <c r="VU140" i="6"/>
  <c r="VV140" i="6" s="1"/>
  <c r="VR140" i="6"/>
  <c r="VN140" i="6"/>
  <c r="VK140" i="6"/>
  <c r="VG140" i="6"/>
  <c r="VH140" i="6" s="1"/>
  <c r="VD140" i="6"/>
  <c r="UZ140" i="6"/>
  <c r="UW140" i="6"/>
  <c r="US140" i="6"/>
  <c r="UT140" i="6" s="1"/>
  <c r="UP140" i="6"/>
  <c r="UL140" i="6"/>
  <c r="UI140" i="6"/>
  <c r="UE140" i="6"/>
  <c r="UF140" i="6" s="1"/>
  <c r="UB140" i="6"/>
  <c r="TX140" i="6"/>
  <c r="TU140" i="6"/>
  <c r="TQ140" i="6"/>
  <c r="TR140" i="6" s="1"/>
  <c r="TN140" i="6"/>
  <c r="TJ140" i="6"/>
  <c r="TG140" i="6"/>
  <c r="TC140" i="6"/>
  <c r="TD140" i="6" s="1"/>
  <c r="SZ140" i="6"/>
  <c r="SV140" i="6"/>
  <c r="SS140" i="6"/>
  <c r="SO140" i="6"/>
  <c r="SP140" i="6" s="1"/>
  <c r="SL140" i="6"/>
  <c r="SH140" i="6"/>
  <c r="SE140" i="6"/>
  <c r="SA140" i="6"/>
  <c r="SB140" i="6" s="1"/>
  <c r="RX140" i="6"/>
  <c r="RT140" i="6"/>
  <c r="RQ140" i="6"/>
  <c r="RM140" i="6"/>
  <c r="RN140" i="6" s="1"/>
  <c r="RJ140" i="6"/>
  <c r="RF140" i="6"/>
  <c r="RC140" i="6"/>
  <c r="QY140" i="6"/>
  <c r="QZ140" i="6" s="1"/>
  <c r="QV140" i="6"/>
  <c r="QR140" i="6"/>
  <c r="QO140" i="6"/>
  <c r="QK140" i="6"/>
  <c r="QL140" i="6" s="1"/>
  <c r="QH140" i="6"/>
  <c r="QD140" i="6"/>
  <c r="QA140" i="6"/>
  <c r="PW140" i="6"/>
  <c r="PX140" i="6" s="1"/>
  <c r="PT140" i="6"/>
  <c r="PP140" i="6"/>
  <c r="PM140" i="6"/>
  <c r="PI140" i="6"/>
  <c r="PJ140" i="6" s="1"/>
  <c r="PF140" i="6"/>
  <c r="PB140" i="6"/>
  <c r="OY140" i="6"/>
  <c r="OU140" i="6"/>
  <c r="OV140" i="6" s="1"/>
  <c r="OR140" i="6"/>
  <c r="ON140" i="6"/>
  <c r="OK140" i="6"/>
  <c r="OG140" i="6"/>
  <c r="OH140" i="6" s="1"/>
  <c r="OD140" i="6"/>
  <c r="NZ140" i="6"/>
  <c r="NW140" i="6"/>
  <c r="NS140" i="6"/>
  <c r="NT140" i="6" s="1"/>
  <c r="NP140" i="6"/>
  <c r="NL140" i="6"/>
  <c r="NI140" i="6"/>
  <c r="NE140" i="6"/>
  <c r="NF140" i="6" s="1"/>
  <c r="NB140" i="6"/>
  <c r="MX140" i="6"/>
  <c r="MU140" i="6"/>
  <c r="MQ140" i="6"/>
  <c r="MR140" i="6" s="1"/>
  <c r="MN140" i="6"/>
  <c r="MJ140" i="6"/>
  <c r="MG140" i="6"/>
  <c r="MC140" i="6"/>
  <c r="MD140" i="6" s="1"/>
  <c r="LZ140" i="6"/>
  <c r="LV140" i="6"/>
  <c r="LS140" i="6"/>
  <c r="LO140" i="6"/>
  <c r="LP140" i="6" s="1"/>
  <c r="LL140" i="6"/>
  <c r="LH140" i="6"/>
  <c r="LE140" i="6"/>
  <c r="LA140" i="6"/>
  <c r="LB140" i="6" s="1"/>
  <c r="KX140" i="6"/>
  <c r="KT140" i="6"/>
  <c r="KQ140" i="6"/>
  <c r="KM140" i="6"/>
  <c r="KN140" i="6" s="1"/>
  <c r="KJ140" i="6"/>
  <c r="KF140" i="6"/>
  <c r="KC140" i="6"/>
  <c r="JY140" i="6"/>
  <c r="JZ140" i="6" s="1"/>
  <c r="JV140" i="6"/>
  <c r="JR140" i="6"/>
  <c r="JO140" i="6"/>
  <c r="JK140" i="6"/>
  <c r="JL140" i="6" s="1"/>
  <c r="JH140" i="6"/>
  <c r="JD140" i="6"/>
  <c r="JA140" i="6"/>
  <c r="IW140" i="6"/>
  <c r="IX140" i="6" s="1"/>
  <c r="IT140" i="6"/>
  <c r="IP140" i="6"/>
  <c r="IM140" i="6"/>
  <c r="II140" i="6"/>
  <c r="IJ140" i="6" s="1"/>
  <c r="IF140" i="6"/>
  <c r="IB140" i="6"/>
  <c r="HY140" i="6"/>
  <c r="HU140" i="6"/>
  <c r="HV140" i="6" s="1"/>
  <c r="HR140" i="6"/>
  <c r="HN140" i="6"/>
  <c r="HK140" i="6"/>
  <c r="HG140" i="6"/>
  <c r="HH140" i="6" s="1"/>
  <c r="HD140" i="6"/>
  <c r="GZ140" i="6"/>
  <c r="GW140" i="6"/>
  <c r="GS140" i="6"/>
  <c r="GT140" i="6" s="1"/>
  <c r="GP140" i="6"/>
  <c r="GL140" i="6"/>
  <c r="GI140" i="6"/>
  <c r="GE140" i="6"/>
  <c r="GF140" i="6" s="1"/>
  <c r="GB140" i="6"/>
  <c r="FX140" i="6"/>
  <c r="FU140" i="6"/>
  <c r="FQ140" i="6"/>
  <c r="FR140" i="6" s="1"/>
  <c r="FN140" i="6"/>
  <c r="FJ140" i="6"/>
  <c r="FG140" i="6"/>
  <c r="FC140" i="6"/>
  <c r="FD140" i="6" s="1"/>
  <c r="EZ140" i="6"/>
  <c r="EV140" i="6"/>
  <c r="ES140" i="6"/>
  <c r="EO140" i="6"/>
  <c r="EP140" i="6" s="1"/>
  <c r="EL140" i="6"/>
  <c r="EH140" i="6"/>
  <c r="EE140" i="6"/>
  <c r="EA140" i="6"/>
  <c r="EB140" i="6" s="1"/>
  <c r="DX140" i="6"/>
  <c r="DT140" i="6"/>
  <c r="DQ140" i="6"/>
  <c r="DM140" i="6"/>
  <c r="DN140" i="6" s="1"/>
  <c r="DJ140" i="6"/>
  <c r="DF140" i="6"/>
  <c r="DC140" i="6"/>
  <c r="CY140" i="6"/>
  <c r="CZ140" i="6" s="1"/>
  <c r="CV140" i="6"/>
  <c r="CR140" i="6"/>
  <c r="CO140" i="6"/>
  <c r="CK140" i="6"/>
  <c r="CL140" i="6" s="1"/>
  <c r="CH140" i="6"/>
  <c r="CD140" i="6"/>
  <c r="CA140" i="6"/>
  <c r="BW140" i="6"/>
  <c r="BX140" i="6" s="1"/>
  <c r="BT140" i="6"/>
  <c r="BP140" i="6"/>
  <c r="BM140" i="6"/>
  <c r="BI140" i="6"/>
  <c r="BJ140" i="6" s="1"/>
  <c r="BF140" i="6"/>
  <c r="BB140" i="6"/>
  <c r="AY140" i="6"/>
  <c r="AU140" i="6"/>
  <c r="AV140" i="6" s="1"/>
  <c r="AR140" i="6"/>
  <c r="AN140" i="6"/>
  <c r="AK140" i="6"/>
  <c r="AG140" i="6"/>
  <c r="AH140" i="6" s="1"/>
  <c r="AD140" i="6"/>
  <c r="Z140" i="6"/>
  <c r="W140" i="6"/>
  <c r="S140" i="6"/>
  <c r="T140" i="6" s="1"/>
  <c r="P140" i="6"/>
  <c r="L140" i="6"/>
  <c r="I140" i="6"/>
  <c r="E140" i="6"/>
  <c r="F140" i="6" s="1"/>
  <c r="B140" i="6"/>
  <c r="ZV139" i="6"/>
  <c r="ZS139" i="6"/>
  <c r="ZO139" i="6"/>
  <c r="ZP139" i="6" s="1"/>
  <c r="ZL139" i="6"/>
  <c r="ZH139" i="6"/>
  <c r="ZE139" i="6"/>
  <c r="ZA139" i="6"/>
  <c r="ZB139" i="6" s="1"/>
  <c r="YX139" i="6"/>
  <c r="YT139" i="6"/>
  <c r="YQ139" i="6"/>
  <c r="YM139" i="6"/>
  <c r="YN139" i="6" s="1"/>
  <c r="YJ139" i="6"/>
  <c r="YF139" i="6"/>
  <c r="YC139" i="6"/>
  <c r="XY139" i="6"/>
  <c r="XZ139" i="6" s="1"/>
  <c r="XV139" i="6"/>
  <c r="XR139" i="6"/>
  <c r="XO139" i="6"/>
  <c r="XK139" i="6"/>
  <c r="XL139" i="6" s="1"/>
  <c r="XH139" i="6"/>
  <c r="XD139" i="6"/>
  <c r="XA139" i="6"/>
  <c r="WW139" i="6"/>
  <c r="WX139" i="6" s="1"/>
  <c r="WT139" i="6"/>
  <c r="WP139" i="6"/>
  <c r="WM139" i="6"/>
  <c r="WI139" i="6"/>
  <c r="WJ139" i="6" s="1"/>
  <c r="WF139" i="6"/>
  <c r="WB139" i="6"/>
  <c r="VY139" i="6"/>
  <c r="VU139" i="6"/>
  <c r="VV139" i="6" s="1"/>
  <c r="VR139" i="6"/>
  <c r="VN139" i="6"/>
  <c r="VK139" i="6"/>
  <c r="VG139" i="6"/>
  <c r="VH139" i="6" s="1"/>
  <c r="VD139" i="6"/>
  <c r="UZ139" i="6"/>
  <c r="UW139" i="6"/>
  <c r="US139" i="6"/>
  <c r="UT139" i="6" s="1"/>
  <c r="UP139" i="6"/>
  <c r="UL139" i="6"/>
  <c r="UI139" i="6"/>
  <c r="UE139" i="6"/>
  <c r="UF139" i="6" s="1"/>
  <c r="UB139" i="6"/>
  <c r="TX139" i="6"/>
  <c r="TU139" i="6"/>
  <c r="TQ139" i="6"/>
  <c r="TR139" i="6" s="1"/>
  <c r="TN139" i="6"/>
  <c r="TJ139" i="6"/>
  <c r="TG139" i="6"/>
  <c r="TC139" i="6"/>
  <c r="TD139" i="6" s="1"/>
  <c r="SZ139" i="6"/>
  <c r="SV139" i="6"/>
  <c r="SS139" i="6"/>
  <c r="SO139" i="6"/>
  <c r="SP139" i="6" s="1"/>
  <c r="SL139" i="6"/>
  <c r="SH139" i="6"/>
  <c r="SE139" i="6"/>
  <c r="SA139" i="6"/>
  <c r="SB139" i="6" s="1"/>
  <c r="RX139" i="6"/>
  <c r="RT139" i="6"/>
  <c r="RQ139" i="6"/>
  <c r="RM139" i="6"/>
  <c r="RN139" i="6" s="1"/>
  <c r="RJ139" i="6"/>
  <c r="RF139" i="6"/>
  <c r="RC139" i="6"/>
  <c r="QY139" i="6"/>
  <c r="QZ139" i="6" s="1"/>
  <c r="QV139" i="6"/>
  <c r="QR139" i="6"/>
  <c r="QO139" i="6"/>
  <c r="QK139" i="6"/>
  <c r="QL139" i="6" s="1"/>
  <c r="QH139" i="6"/>
  <c r="QD139" i="6"/>
  <c r="QA139" i="6"/>
  <c r="PW139" i="6"/>
  <c r="PX139" i="6" s="1"/>
  <c r="PT139" i="6"/>
  <c r="PP139" i="6"/>
  <c r="PM139" i="6"/>
  <c r="PI139" i="6"/>
  <c r="PJ139" i="6" s="1"/>
  <c r="PF139" i="6"/>
  <c r="PB139" i="6"/>
  <c r="OY139" i="6"/>
  <c r="OU139" i="6"/>
  <c r="OV139" i="6" s="1"/>
  <c r="OR139" i="6"/>
  <c r="ON139" i="6"/>
  <c r="OK139" i="6"/>
  <c r="OG139" i="6"/>
  <c r="OH139" i="6" s="1"/>
  <c r="OD139" i="6"/>
  <c r="NZ139" i="6"/>
  <c r="NW139" i="6"/>
  <c r="NS139" i="6"/>
  <c r="NT139" i="6" s="1"/>
  <c r="NP139" i="6"/>
  <c r="NL139" i="6"/>
  <c r="NI139" i="6"/>
  <c r="NE139" i="6"/>
  <c r="NF139" i="6" s="1"/>
  <c r="NB139" i="6"/>
  <c r="MX139" i="6"/>
  <c r="MU139" i="6"/>
  <c r="MQ139" i="6"/>
  <c r="MR139" i="6" s="1"/>
  <c r="MN139" i="6"/>
  <c r="MJ139" i="6"/>
  <c r="MG139" i="6"/>
  <c r="MC139" i="6"/>
  <c r="MD139" i="6" s="1"/>
  <c r="LZ139" i="6"/>
  <c r="LV139" i="6"/>
  <c r="LS139" i="6"/>
  <c r="LO139" i="6"/>
  <c r="LP139" i="6" s="1"/>
  <c r="LL139" i="6"/>
  <c r="LH139" i="6"/>
  <c r="LE139" i="6"/>
  <c r="LA139" i="6"/>
  <c r="LB139" i="6" s="1"/>
  <c r="KX139" i="6"/>
  <c r="KT139" i="6"/>
  <c r="KQ139" i="6"/>
  <c r="KM139" i="6"/>
  <c r="KN139" i="6" s="1"/>
  <c r="KJ139" i="6"/>
  <c r="KF139" i="6"/>
  <c r="KC139" i="6"/>
  <c r="JY139" i="6"/>
  <c r="JZ139" i="6" s="1"/>
  <c r="JV139" i="6"/>
  <c r="JR139" i="6"/>
  <c r="JO139" i="6"/>
  <c r="JK139" i="6"/>
  <c r="JL139" i="6" s="1"/>
  <c r="JH139" i="6"/>
  <c r="JD139" i="6"/>
  <c r="JA139" i="6"/>
  <c r="IW139" i="6"/>
  <c r="IX139" i="6" s="1"/>
  <c r="IT139" i="6"/>
  <c r="IP139" i="6"/>
  <c r="IM139" i="6"/>
  <c r="II139" i="6"/>
  <c r="IJ139" i="6" s="1"/>
  <c r="IF139" i="6"/>
  <c r="IB139" i="6"/>
  <c r="HY139" i="6"/>
  <c r="HU139" i="6"/>
  <c r="HV139" i="6" s="1"/>
  <c r="HR139" i="6"/>
  <c r="HN139" i="6"/>
  <c r="HK139" i="6"/>
  <c r="HG139" i="6"/>
  <c r="HH139" i="6" s="1"/>
  <c r="HD139" i="6"/>
  <c r="GZ139" i="6"/>
  <c r="GW139" i="6"/>
  <c r="GS139" i="6"/>
  <c r="GT139" i="6" s="1"/>
  <c r="GP139" i="6"/>
  <c r="GL139" i="6"/>
  <c r="GI139" i="6"/>
  <c r="GE139" i="6"/>
  <c r="GF139" i="6" s="1"/>
  <c r="GB139" i="6"/>
  <c r="FX139" i="6"/>
  <c r="FU139" i="6"/>
  <c r="FQ139" i="6"/>
  <c r="FR139" i="6" s="1"/>
  <c r="FN139" i="6"/>
  <c r="FJ139" i="6"/>
  <c r="FG139" i="6"/>
  <c r="FC139" i="6"/>
  <c r="FD139" i="6" s="1"/>
  <c r="EZ139" i="6"/>
  <c r="EV139" i="6"/>
  <c r="ES139" i="6"/>
  <c r="EO139" i="6"/>
  <c r="EP139" i="6" s="1"/>
  <c r="EL139" i="6"/>
  <c r="EH139" i="6"/>
  <c r="EE139" i="6"/>
  <c r="EA139" i="6"/>
  <c r="EB139" i="6" s="1"/>
  <c r="DX139" i="6"/>
  <c r="DT139" i="6"/>
  <c r="DQ139" i="6"/>
  <c r="DM139" i="6"/>
  <c r="DN139" i="6" s="1"/>
  <c r="DJ139" i="6"/>
  <c r="DF139" i="6"/>
  <c r="DC139" i="6"/>
  <c r="CY139" i="6"/>
  <c r="CZ139" i="6" s="1"/>
  <c r="CV139" i="6"/>
  <c r="CR139" i="6"/>
  <c r="CO139" i="6"/>
  <c r="CK139" i="6"/>
  <c r="CL139" i="6" s="1"/>
  <c r="CH139" i="6"/>
  <c r="CD139" i="6"/>
  <c r="CA139" i="6"/>
  <c r="BW139" i="6"/>
  <c r="BX139" i="6" s="1"/>
  <c r="BT139" i="6"/>
  <c r="BP139" i="6"/>
  <c r="BM139" i="6"/>
  <c r="BI139" i="6"/>
  <c r="BJ139" i="6" s="1"/>
  <c r="BF139" i="6"/>
  <c r="BB139" i="6"/>
  <c r="AY139" i="6"/>
  <c r="AU139" i="6"/>
  <c r="AV139" i="6" s="1"/>
  <c r="AR139" i="6"/>
  <c r="AN139" i="6"/>
  <c r="AK139" i="6"/>
  <c r="AG139" i="6"/>
  <c r="AH139" i="6" s="1"/>
  <c r="AD139" i="6"/>
  <c r="Z139" i="6"/>
  <c r="W139" i="6"/>
  <c r="S139" i="6"/>
  <c r="T139" i="6" s="1"/>
  <c r="P139" i="6"/>
  <c r="L139" i="6"/>
  <c r="I139" i="6"/>
  <c r="E139" i="6"/>
  <c r="F139" i="6" s="1"/>
  <c r="B139" i="6"/>
  <c r="ZV138" i="6"/>
  <c r="ZS138" i="6"/>
  <c r="ZO138" i="6"/>
  <c r="ZP138" i="6" s="1"/>
  <c r="ZL138" i="6"/>
  <c r="ZH138" i="6"/>
  <c r="ZE138" i="6"/>
  <c r="ZA138" i="6"/>
  <c r="ZB138" i="6" s="1"/>
  <c r="YX138" i="6"/>
  <c r="YT138" i="6"/>
  <c r="YQ138" i="6"/>
  <c r="YM138" i="6"/>
  <c r="YN138" i="6" s="1"/>
  <c r="YJ138" i="6"/>
  <c r="YF138" i="6"/>
  <c r="YC138" i="6"/>
  <c r="XY138" i="6"/>
  <c r="XZ138" i="6" s="1"/>
  <c r="XV138" i="6"/>
  <c r="XR138" i="6"/>
  <c r="XO138" i="6"/>
  <c r="XK138" i="6"/>
  <c r="XL138" i="6" s="1"/>
  <c r="XH138" i="6"/>
  <c r="XD138" i="6"/>
  <c r="XA138" i="6"/>
  <c r="WW138" i="6"/>
  <c r="WX138" i="6" s="1"/>
  <c r="WT138" i="6"/>
  <c r="WP138" i="6"/>
  <c r="WM138" i="6"/>
  <c r="WI138" i="6"/>
  <c r="WJ138" i="6" s="1"/>
  <c r="WF138" i="6"/>
  <c r="WB138" i="6"/>
  <c r="VY138" i="6"/>
  <c r="VU138" i="6"/>
  <c r="VV138" i="6" s="1"/>
  <c r="VR138" i="6"/>
  <c r="VN138" i="6"/>
  <c r="VK138" i="6"/>
  <c r="VG138" i="6"/>
  <c r="VH138" i="6" s="1"/>
  <c r="VD138" i="6"/>
  <c r="UZ138" i="6"/>
  <c r="UW138" i="6"/>
  <c r="US138" i="6"/>
  <c r="UT138" i="6" s="1"/>
  <c r="UP138" i="6"/>
  <c r="UL138" i="6"/>
  <c r="UI138" i="6"/>
  <c r="UE138" i="6"/>
  <c r="UF138" i="6" s="1"/>
  <c r="UB138" i="6"/>
  <c r="TX138" i="6"/>
  <c r="TU138" i="6"/>
  <c r="TQ138" i="6"/>
  <c r="TR138" i="6" s="1"/>
  <c r="TN138" i="6"/>
  <c r="TJ138" i="6"/>
  <c r="TG138" i="6"/>
  <c r="TC138" i="6"/>
  <c r="TD138" i="6" s="1"/>
  <c r="SZ138" i="6"/>
  <c r="SV138" i="6"/>
  <c r="SS138" i="6"/>
  <c r="SO138" i="6"/>
  <c r="SP138" i="6" s="1"/>
  <c r="SL138" i="6"/>
  <c r="SH138" i="6"/>
  <c r="SE138" i="6"/>
  <c r="SA138" i="6"/>
  <c r="SB138" i="6" s="1"/>
  <c r="RX138" i="6"/>
  <c r="RT138" i="6"/>
  <c r="RQ138" i="6"/>
  <c r="RM138" i="6"/>
  <c r="RN138" i="6" s="1"/>
  <c r="RJ138" i="6"/>
  <c r="RF138" i="6"/>
  <c r="RC138" i="6"/>
  <c r="QY138" i="6"/>
  <c r="QZ138" i="6" s="1"/>
  <c r="QV138" i="6"/>
  <c r="QR138" i="6"/>
  <c r="QO138" i="6"/>
  <c r="QK138" i="6"/>
  <c r="QL138" i="6" s="1"/>
  <c r="QH138" i="6"/>
  <c r="QD138" i="6"/>
  <c r="QA138" i="6"/>
  <c r="PW138" i="6"/>
  <c r="PX138" i="6" s="1"/>
  <c r="PT138" i="6"/>
  <c r="PP138" i="6"/>
  <c r="PM138" i="6"/>
  <c r="PI138" i="6"/>
  <c r="PJ138" i="6" s="1"/>
  <c r="PF138" i="6"/>
  <c r="PB138" i="6"/>
  <c r="OY138" i="6"/>
  <c r="OU138" i="6"/>
  <c r="OV138" i="6" s="1"/>
  <c r="OR138" i="6"/>
  <c r="ON138" i="6"/>
  <c r="OK138" i="6"/>
  <c r="OG138" i="6"/>
  <c r="OH138" i="6" s="1"/>
  <c r="OD138" i="6"/>
  <c r="NZ138" i="6"/>
  <c r="NW138" i="6"/>
  <c r="NS138" i="6"/>
  <c r="NT138" i="6" s="1"/>
  <c r="NP138" i="6"/>
  <c r="NL138" i="6"/>
  <c r="NI138" i="6"/>
  <c r="NE138" i="6"/>
  <c r="NF138" i="6" s="1"/>
  <c r="NB138" i="6"/>
  <c r="MX138" i="6"/>
  <c r="MU138" i="6"/>
  <c r="MQ138" i="6"/>
  <c r="MR138" i="6" s="1"/>
  <c r="MN138" i="6"/>
  <c r="MJ138" i="6"/>
  <c r="MG138" i="6"/>
  <c r="MC138" i="6"/>
  <c r="MD138" i="6" s="1"/>
  <c r="LZ138" i="6"/>
  <c r="LV138" i="6"/>
  <c r="LS138" i="6"/>
  <c r="LO138" i="6"/>
  <c r="LP138" i="6" s="1"/>
  <c r="LL138" i="6"/>
  <c r="LH138" i="6"/>
  <c r="LE138" i="6"/>
  <c r="LA138" i="6"/>
  <c r="LB138" i="6" s="1"/>
  <c r="KX138" i="6"/>
  <c r="KT138" i="6"/>
  <c r="KQ138" i="6"/>
  <c r="KM138" i="6"/>
  <c r="KN138" i="6" s="1"/>
  <c r="KJ138" i="6"/>
  <c r="KF138" i="6"/>
  <c r="KC138" i="6"/>
  <c r="JY138" i="6"/>
  <c r="JZ138" i="6" s="1"/>
  <c r="JV138" i="6"/>
  <c r="JR138" i="6"/>
  <c r="JO138" i="6"/>
  <c r="JK138" i="6"/>
  <c r="JL138" i="6" s="1"/>
  <c r="JH138" i="6"/>
  <c r="JD138" i="6"/>
  <c r="JA138" i="6"/>
  <c r="IW138" i="6"/>
  <c r="IX138" i="6" s="1"/>
  <c r="IT138" i="6"/>
  <c r="IP138" i="6"/>
  <c r="IM138" i="6"/>
  <c r="II138" i="6"/>
  <c r="IJ138" i="6" s="1"/>
  <c r="IF138" i="6"/>
  <c r="IB138" i="6"/>
  <c r="HY138" i="6"/>
  <c r="HU138" i="6"/>
  <c r="HV138" i="6" s="1"/>
  <c r="HR138" i="6"/>
  <c r="HN138" i="6"/>
  <c r="HK138" i="6"/>
  <c r="HG138" i="6"/>
  <c r="HH138" i="6" s="1"/>
  <c r="HD138" i="6"/>
  <c r="GZ138" i="6"/>
  <c r="GW138" i="6"/>
  <c r="GS138" i="6"/>
  <c r="GT138" i="6" s="1"/>
  <c r="GP138" i="6"/>
  <c r="GL138" i="6"/>
  <c r="GI138" i="6"/>
  <c r="GE138" i="6"/>
  <c r="GF138" i="6" s="1"/>
  <c r="GB138" i="6"/>
  <c r="FX138" i="6"/>
  <c r="FU138" i="6"/>
  <c r="FQ138" i="6"/>
  <c r="FR138" i="6" s="1"/>
  <c r="FN138" i="6"/>
  <c r="FJ138" i="6"/>
  <c r="FG138" i="6"/>
  <c r="FC138" i="6"/>
  <c r="FD138" i="6" s="1"/>
  <c r="EZ138" i="6"/>
  <c r="EV138" i="6"/>
  <c r="ES138" i="6"/>
  <c r="EO138" i="6"/>
  <c r="EP138" i="6" s="1"/>
  <c r="EL138" i="6"/>
  <c r="EH138" i="6"/>
  <c r="EE138" i="6"/>
  <c r="EA138" i="6"/>
  <c r="EB138" i="6" s="1"/>
  <c r="DX138" i="6"/>
  <c r="DT138" i="6"/>
  <c r="DQ138" i="6"/>
  <c r="DM138" i="6"/>
  <c r="DN138" i="6" s="1"/>
  <c r="DJ138" i="6"/>
  <c r="DF138" i="6"/>
  <c r="DC138" i="6"/>
  <c r="CY138" i="6"/>
  <c r="CZ138" i="6" s="1"/>
  <c r="CV138" i="6"/>
  <c r="CR138" i="6"/>
  <c r="CO138" i="6"/>
  <c r="CK138" i="6"/>
  <c r="CL138" i="6" s="1"/>
  <c r="CH138" i="6"/>
  <c r="CD138" i="6"/>
  <c r="CA138" i="6"/>
  <c r="BW138" i="6"/>
  <c r="BX138" i="6" s="1"/>
  <c r="BT138" i="6"/>
  <c r="BP138" i="6"/>
  <c r="BM138" i="6"/>
  <c r="BI138" i="6"/>
  <c r="BJ138" i="6" s="1"/>
  <c r="BF138" i="6"/>
  <c r="BB138" i="6"/>
  <c r="AY138" i="6"/>
  <c r="AU138" i="6"/>
  <c r="AV138" i="6" s="1"/>
  <c r="AR138" i="6"/>
  <c r="AN138" i="6"/>
  <c r="AK138" i="6"/>
  <c r="AG138" i="6"/>
  <c r="AH138" i="6" s="1"/>
  <c r="AD138" i="6"/>
  <c r="Z138" i="6"/>
  <c r="W138" i="6"/>
  <c r="S138" i="6"/>
  <c r="T138" i="6" s="1"/>
  <c r="P138" i="6"/>
  <c r="L138" i="6"/>
  <c r="I138" i="6"/>
  <c r="E138" i="6"/>
  <c r="F138" i="6" s="1"/>
  <c r="B138" i="6"/>
  <c r="ZV137" i="6"/>
  <c r="ZS137" i="6"/>
  <c r="ZO137" i="6"/>
  <c r="ZP137" i="6" s="1"/>
  <c r="ZL137" i="6"/>
  <c r="ZH137" i="6"/>
  <c r="ZE137" i="6"/>
  <c r="ZA137" i="6"/>
  <c r="ZB137" i="6" s="1"/>
  <c r="YX137" i="6"/>
  <c r="YT137" i="6"/>
  <c r="YQ137" i="6"/>
  <c r="YM137" i="6"/>
  <c r="YN137" i="6" s="1"/>
  <c r="YJ137" i="6"/>
  <c r="YF137" i="6"/>
  <c r="YC137" i="6"/>
  <c r="XY137" i="6"/>
  <c r="XZ137" i="6" s="1"/>
  <c r="XV137" i="6"/>
  <c r="XR137" i="6"/>
  <c r="XO137" i="6"/>
  <c r="XK137" i="6"/>
  <c r="XL137" i="6" s="1"/>
  <c r="XH137" i="6"/>
  <c r="XD137" i="6"/>
  <c r="XA137" i="6"/>
  <c r="WW137" i="6"/>
  <c r="WX137" i="6" s="1"/>
  <c r="WT137" i="6"/>
  <c r="WP137" i="6"/>
  <c r="WM137" i="6"/>
  <c r="WI137" i="6"/>
  <c r="WJ137" i="6" s="1"/>
  <c r="WF137" i="6"/>
  <c r="WB137" i="6"/>
  <c r="VY137" i="6"/>
  <c r="VU137" i="6"/>
  <c r="VV137" i="6" s="1"/>
  <c r="VR137" i="6"/>
  <c r="VN137" i="6"/>
  <c r="VK137" i="6"/>
  <c r="VG137" i="6"/>
  <c r="VH137" i="6" s="1"/>
  <c r="VD137" i="6"/>
  <c r="UZ137" i="6"/>
  <c r="UW137" i="6"/>
  <c r="US137" i="6"/>
  <c r="UT137" i="6" s="1"/>
  <c r="UP137" i="6"/>
  <c r="UL137" i="6"/>
  <c r="UI137" i="6"/>
  <c r="UE137" i="6"/>
  <c r="UF137" i="6" s="1"/>
  <c r="UB137" i="6"/>
  <c r="TX137" i="6"/>
  <c r="TU137" i="6"/>
  <c r="TQ137" i="6"/>
  <c r="TR137" i="6" s="1"/>
  <c r="TN137" i="6"/>
  <c r="TJ137" i="6"/>
  <c r="TG137" i="6"/>
  <c r="TC137" i="6"/>
  <c r="TD137" i="6" s="1"/>
  <c r="SZ137" i="6"/>
  <c r="SV137" i="6"/>
  <c r="SS137" i="6"/>
  <c r="SO137" i="6"/>
  <c r="SP137" i="6" s="1"/>
  <c r="SL137" i="6"/>
  <c r="SH137" i="6"/>
  <c r="SE137" i="6"/>
  <c r="SA137" i="6"/>
  <c r="SB137" i="6" s="1"/>
  <c r="RX137" i="6"/>
  <c r="RT137" i="6"/>
  <c r="RQ137" i="6"/>
  <c r="RM137" i="6"/>
  <c r="RN137" i="6" s="1"/>
  <c r="RJ137" i="6"/>
  <c r="RF137" i="6"/>
  <c r="RC137" i="6"/>
  <c r="QY137" i="6"/>
  <c r="QZ137" i="6" s="1"/>
  <c r="QV137" i="6"/>
  <c r="QR137" i="6"/>
  <c r="QO137" i="6"/>
  <c r="QK137" i="6"/>
  <c r="QL137" i="6" s="1"/>
  <c r="QH137" i="6"/>
  <c r="QD137" i="6"/>
  <c r="QA137" i="6"/>
  <c r="PW137" i="6"/>
  <c r="PX137" i="6" s="1"/>
  <c r="PT137" i="6"/>
  <c r="PP137" i="6"/>
  <c r="PM137" i="6"/>
  <c r="PI137" i="6"/>
  <c r="PJ137" i="6" s="1"/>
  <c r="PF137" i="6"/>
  <c r="PB137" i="6"/>
  <c r="OY137" i="6"/>
  <c r="OU137" i="6"/>
  <c r="OV137" i="6" s="1"/>
  <c r="OR137" i="6"/>
  <c r="ON137" i="6"/>
  <c r="OK137" i="6"/>
  <c r="OG137" i="6"/>
  <c r="OH137" i="6" s="1"/>
  <c r="OD137" i="6"/>
  <c r="NZ137" i="6"/>
  <c r="NW137" i="6"/>
  <c r="NS137" i="6"/>
  <c r="NT137" i="6" s="1"/>
  <c r="NP137" i="6"/>
  <c r="NL137" i="6"/>
  <c r="NI137" i="6"/>
  <c r="NE137" i="6"/>
  <c r="NF137" i="6" s="1"/>
  <c r="NB137" i="6"/>
  <c r="MX137" i="6"/>
  <c r="MU137" i="6"/>
  <c r="MQ137" i="6"/>
  <c r="MR137" i="6" s="1"/>
  <c r="MN137" i="6"/>
  <c r="MJ137" i="6"/>
  <c r="MG137" i="6"/>
  <c r="MC137" i="6"/>
  <c r="MD137" i="6" s="1"/>
  <c r="LZ137" i="6"/>
  <c r="LV137" i="6"/>
  <c r="LS137" i="6"/>
  <c r="LO137" i="6"/>
  <c r="LP137" i="6" s="1"/>
  <c r="LL137" i="6"/>
  <c r="LH137" i="6"/>
  <c r="LE137" i="6"/>
  <c r="LA137" i="6"/>
  <c r="LB137" i="6" s="1"/>
  <c r="KX137" i="6"/>
  <c r="KT137" i="6"/>
  <c r="KQ137" i="6"/>
  <c r="KM137" i="6"/>
  <c r="KN137" i="6" s="1"/>
  <c r="KJ137" i="6"/>
  <c r="KF137" i="6"/>
  <c r="KC137" i="6"/>
  <c r="JY137" i="6"/>
  <c r="JZ137" i="6" s="1"/>
  <c r="JV137" i="6"/>
  <c r="JR137" i="6"/>
  <c r="JO137" i="6"/>
  <c r="JK137" i="6"/>
  <c r="JL137" i="6" s="1"/>
  <c r="JH137" i="6"/>
  <c r="JD137" i="6"/>
  <c r="JA137" i="6"/>
  <c r="IW137" i="6"/>
  <c r="IX137" i="6" s="1"/>
  <c r="IT137" i="6"/>
  <c r="IP137" i="6"/>
  <c r="IM137" i="6"/>
  <c r="II137" i="6"/>
  <c r="IJ137" i="6" s="1"/>
  <c r="IF137" i="6"/>
  <c r="IB137" i="6"/>
  <c r="HY137" i="6"/>
  <c r="HU137" i="6"/>
  <c r="HV137" i="6" s="1"/>
  <c r="HR137" i="6"/>
  <c r="HN137" i="6"/>
  <c r="HK137" i="6"/>
  <c r="HG137" i="6"/>
  <c r="HH137" i="6" s="1"/>
  <c r="HD137" i="6"/>
  <c r="GZ137" i="6"/>
  <c r="GW137" i="6"/>
  <c r="GS137" i="6"/>
  <c r="GT137" i="6" s="1"/>
  <c r="GP137" i="6"/>
  <c r="GL137" i="6"/>
  <c r="GI137" i="6"/>
  <c r="GE137" i="6"/>
  <c r="GF137" i="6" s="1"/>
  <c r="GB137" i="6"/>
  <c r="FX137" i="6"/>
  <c r="FU137" i="6"/>
  <c r="FQ137" i="6"/>
  <c r="FR137" i="6" s="1"/>
  <c r="FN137" i="6"/>
  <c r="FJ137" i="6"/>
  <c r="FG137" i="6"/>
  <c r="FC137" i="6"/>
  <c r="FD137" i="6" s="1"/>
  <c r="EZ137" i="6"/>
  <c r="EV137" i="6"/>
  <c r="ES137" i="6"/>
  <c r="EO137" i="6"/>
  <c r="EP137" i="6" s="1"/>
  <c r="EL137" i="6"/>
  <c r="EH137" i="6"/>
  <c r="EE137" i="6"/>
  <c r="EA137" i="6"/>
  <c r="EB137" i="6" s="1"/>
  <c r="DX137" i="6"/>
  <c r="DT137" i="6"/>
  <c r="DQ137" i="6"/>
  <c r="DM137" i="6"/>
  <c r="DN137" i="6" s="1"/>
  <c r="DJ137" i="6"/>
  <c r="DF137" i="6"/>
  <c r="DC137" i="6"/>
  <c r="CY137" i="6"/>
  <c r="CZ137" i="6" s="1"/>
  <c r="CV137" i="6"/>
  <c r="CR137" i="6"/>
  <c r="CO137" i="6"/>
  <c r="CK137" i="6"/>
  <c r="CL137" i="6" s="1"/>
  <c r="CH137" i="6"/>
  <c r="CD137" i="6"/>
  <c r="CA137" i="6"/>
  <c r="BW137" i="6"/>
  <c r="BX137" i="6" s="1"/>
  <c r="BT137" i="6"/>
  <c r="BP137" i="6"/>
  <c r="BM137" i="6"/>
  <c r="BI137" i="6"/>
  <c r="BJ137" i="6" s="1"/>
  <c r="BF137" i="6"/>
  <c r="BB137" i="6"/>
  <c r="AY137" i="6"/>
  <c r="AU137" i="6"/>
  <c r="AV137" i="6" s="1"/>
  <c r="AR137" i="6"/>
  <c r="AN137" i="6"/>
  <c r="AK137" i="6"/>
  <c r="AG137" i="6"/>
  <c r="AH137" i="6" s="1"/>
  <c r="AD137" i="6"/>
  <c r="Z137" i="6"/>
  <c r="W137" i="6"/>
  <c r="S137" i="6"/>
  <c r="T137" i="6" s="1"/>
  <c r="P137" i="6"/>
  <c r="L137" i="6"/>
  <c r="I137" i="6"/>
  <c r="E137" i="6"/>
  <c r="F137" i="6" s="1"/>
  <c r="B137" i="6"/>
  <c r="ZV136" i="6"/>
  <c r="ZS136" i="6"/>
  <c r="ZO136" i="6"/>
  <c r="ZP136" i="6" s="1"/>
  <c r="ZL136" i="6"/>
  <c r="ZH136" i="6"/>
  <c r="ZE136" i="6"/>
  <c r="ZA136" i="6"/>
  <c r="ZB136" i="6" s="1"/>
  <c r="YX136" i="6"/>
  <c r="YT136" i="6"/>
  <c r="YQ136" i="6"/>
  <c r="YM136" i="6"/>
  <c r="YN136" i="6" s="1"/>
  <c r="YJ136" i="6"/>
  <c r="YF136" i="6"/>
  <c r="YC136" i="6"/>
  <c r="XY136" i="6"/>
  <c r="XZ136" i="6" s="1"/>
  <c r="XV136" i="6"/>
  <c r="XR136" i="6"/>
  <c r="XO136" i="6"/>
  <c r="XK136" i="6"/>
  <c r="XL136" i="6" s="1"/>
  <c r="XH136" i="6"/>
  <c r="XD136" i="6"/>
  <c r="XA136" i="6"/>
  <c r="WW136" i="6"/>
  <c r="WX136" i="6" s="1"/>
  <c r="WT136" i="6"/>
  <c r="WP136" i="6"/>
  <c r="WM136" i="6"/>
  <c r="WI136" i="6"/>
  <c r="WJ136" i="6" s="1"/>
  <c r="WF136" i="6"/>
  <c r="WB136" i="6"/>
  <c r="VY136" i="6"/>
  <c r="VU136" i="6"/>
  <c r="VV136" i="6" s="1"/>
  <c r="VR136" i="6"/>
  <c r="VN136" i="6"/>
  <c r="VK136" i="6"/>
  <c r="VG136" i="6"/>
  <c r="VH136" i="6" s="1"/>
  <c r="VD136" i="6"/>
  <c r="UZ136" i="6"/>
  <c r="UW136" i="6"/>
  <c r="US136" i="6"/>
  <c r="UT136" i="6" s="1"/>
  <c r="UP136" i="6"/>
  <c r="UL136" i="6"/>
  <c r="UI136" i="6"/>
  <c r="UE136" i="6"/>
  <c r="UF136" i="6" s="1"/>
  <c r="UB136" i="6"/>
  <c r="TX136" i="6"/>
  <c r="TU136" i="6"/>
  <c r="TQ136" i="6"/>
  <c r="TR136" i="6" s="1"/>
  <c r="TN136" i="6"/>
  <c r="TJ136" i="6"/>
  <c r="TG136" i="6"/>
  <c r="TC136" i="6"/>
  <c r="TD136" i="6" s="1"/>
  <c r="SZ136" i="6"/>
  <c r="SV136" i="6"/>
  <c r="SS136" i="6"/>
  <c r="SO136" i="6"/>
  <c r="SP136" i="6" s="1"/>
  <c r="SL136" i="6"/>
  <c r="SH136" i="6"/>
  <c r="SE136" i="6"/>
  <c r="SA136" i="6"/>
  <c r="SB136" i="6" s="1"/>
  <c r="RX136" i="6"/>
  <c r="RT136" i="6"/>
  <c r="RQ136" i="6"/>
  <c r="RM136" i="6"/>
  <c r="RN136" i="6" s="1"/>
  <c r="RJ136" i="6"/>
  <c r="RF136" i="6"/>
  <c r="RC136" i="6"/>
  <c r="QY136" i="6"/>
  <c r="QZ136" i="6" s="1"/>
  <c r="QV136" i="6"/>
  <c r="QR136" i="6"/>
  <c r="QO136" i="6"/>
  <c r="QK136" i="6"/>
  <c r="QL136" i="6" s="1"/>
  <c r="QH136" i="6"/>
  <c r="QD136" i="6"/>
  <c r="QA136" i="6"/>
  <c r="PW136" i="6"/>
  <c r="PX136" i="6" s="1"/>
  <c r="PT136" i="6"/>
  <c r="PP136" i="6"/>
  <c r="PM136" i="6"/>
  <c r="PI136" i="6"/>
  <c r="PJ136" i="6" s="1"/>
  <c r="PF136" i="6"/>
  <c r="PB136" i="6"/>
  <c r="OY136" i="6"/>
  <c r="OU136" i="6"/>
  <c r="OV136" i="6" s="1"/>
  <c r="OR136" i="6"/>
  <c r="ON136" i="6"/>
  <c r="OK136" i="6"/>
  <c r="OG136" i="6"/>
  <c r="OH136" i="6" s="1"/>
  <c r="OD136" i="6"/>
  <c r="NZ136" i="6"/>
  <c r="NW136" i="6"/>
  <c r="NS136" i="6"/>
  <c r="NT136" i="6" s="1"/>
  <c r="NP136" i="6"/>
  <c r="NL136" i="6"/>
  <c r="NI136" i="6"/>
  <c r="NE136" i="6"/>
  <c r="NF136" i="6" s="1"/>
  <c r="NB136" i="6"/>
  <c r="MX136" i="6"/>
  <c r="MU136" i="6"/>
  <c r="MQ136" i="6"/>
  <c r="MR136" i="6" s="1"/>
  <c r="MN136" i="6"/>
  <c r="MJ136" i="6"/>
  <c r="MG136" i="6"/>
  <c r="MC136" i="6"/>
  <c r="MD136" i="6" s="1"/>
  <c r="LZ136" i="6"/>
  <c r="LV136" i="6"/>
  <c r="LS136" i="6"/>
  <c r="LO136" i="6"/>
  <c r="LP136" i="6" s="1"/>
  <c r="LL136" i="6"/>
  <c r="LH136" i="6"/>
  <c r="LE136" i="6"/>
  <c r="LA136" i="6"/>
  <c r="LB136" i="6" s="1"/>
  <c r="KX136" i="6"/>
  <c r="KT136" i="6"/>
  <c r="KQ136" i="6"/>
  <c r="KM136" i="6"/>
  <c r="KN136" i="6" s="1"/>
  <c r="KJ136" i="6"/>
  <c r="KF136" i="6"/>
  <c r="KC136" i="6"/>
  <c r="JY136" i="6"/>
  <c r="JZ136" i="6" s="1"/>
  <c r="JV136" i="6"/>
  <c r="JR136" i="6"/>
  <c r="JO136" i="6"/>
  <c r="JK136" i="6"/>
  <c r="JL136" i="6" s="1"/>
  <c r="JH136" i="6"/>
  <c r="JD136" i="6"/>
  <c r="JA136" i="6"/>
  <c r="IW136" i="6"/>
  <c r="IX136" i="6" s="1"/>
  <c r="IT136" i="6"/>
  <c r="IP136" i="6"/>
  <c r="IM136" i="6"/>
  <c r="II136" i="6"/>
  <c r="IJ136" i="6" s="1"/>
  <c r="IF136" i="6"/>
  <c r="IB136" i="6"/>
  <c r="HY136" i="6"/>
  <c r="HU136" i="6"/>
  <c r="HV136" i="6" s="1"/>
  <c r="HR136" i="6"/>
  <c r="HN136" i="6"/>
  <c r="HK136" i="6"/>
  <c r="HG136" i="6"/>
  <c r="HH136" i="6" s="1"/>
  <c r="HD136" i="6"/>
  <c r="GZ136" i="6"/>
  <c r="GW136" i="6"/>
  <c r="GS136" i="6"/>
  <c r="GT136" i="6" s="1"/>
  <c r="GP136" i="6"/>
  <c r="GL136" i="6"/>
  <c r="GI136" i="6"/>
  <c r="GE136" i="6"/>
  <c r="GF136" i="6" s="1"/>
  <c r="GB136" i="6"/>
  <c r="FX136" i="6"/>
  <c r="FU136" i="6"/>
  <c r="FQ136" i="6"/>
  <c r="FR136" i="6" s="1"/>
  <c r="FN136" i="6"/>
  <c r="FJ136" i="6"/>
  <c r="FG136" i="6"/>
  <c r="FC136" i="6"/>
  <c r="FD136" i="6" s="1"/>
  <c r="EZ136" i="6"/>
  <c r="EV136" i="6"/>
  <c r="ES136" i="6"/>
  <c r="EO136" i="6"/>
  <c r="EP136" i="6" s="1"/>
  <c r="EL136" i="6"/>
  <c r="EH136" i="6"/>
  <c r="EE136" i="6"/>
  <c r="EA136" i="6"/>
  <c r="EB136" i="6" s="1"/>
  <c r="DX136" i="6"/>
  <c r="DT136" i="6"/>
  <c r="DQ136" i="6"/>
  <c r="DM136" i="6"/>
  <c r="DN136" i="6" s="1"/>
  <c r="DJ136" i="6"/>
  <c r="DF136" i="6"/>
  <c r="DC136" i="6"/>
  <c r="CY136" i="6"/>
  <c r="CZ136" i="6" s="1"/>
  <c r="CV136" i="6"/>
  <c r="CR136" i="6"/>
  <c r="CO136" i="6"/>
  <c r="CK136" i="6"/>
  <c r="CL136" i="6" s="1"/>
  <c r="CH136" i="6"/>
  <c r="CD136" i="6"/>
  <c r="CA136" i="6"/>
  <c r="BW136" i="6"/>
  <c r="BX136" i="6" s="1"/>
  <c r="BT136" i="6"/>
  <c r="BP136" i="6"/>
  <c r="BM136" i="6"/>
  <c r="BI136" i="6"/>
  <c r="BJ136" i="6" s="1"/>
  <c r="BF136" i="6"/>
  <c r="BB136" i="6"/>
  <c r="AY136" i="6"/>
  <c r="AU136" i="6"/>
  <c r="AV136" i="6" s="1"/>
  <c r="AR136" i="6"/>
  <c r="AN136" i="6"/>
  <c r="AK136" i="6"/>
  <c r="AG136" i="6"/>
  <c r="AH136" i="6" s="1"/>
  <c r="AD136" i="6"/>
  <c r="Z136" i="6"/>
  <c r="W136" i="6"/>
  <c r="S136" i="6"/>
  <c r="T136" i="6" s="1"/>
  <c r="P136" i="6"/>
  <c r="L136" i="6"/>
  <c r="I136" i="6"/>
  <c r="E136" i="6"/>
  <c r="F136" i="6" s="1"/>
  <c r="B136" i="6"/>
  <c r="ZV135" i="6"/>
  <c r="ZS135" i="6"/>
  <c r="ZO135" i="6"/>
  <c r="ZP135" i="6" s="1"/>
  <c r="ZL135" i="6"/>
  <c r="ZH135" i="6"/>
  <c r="ZE135" i="6"/>
  <c r="ZA135" i="6"/>
  <c r="ZB135" i="6" s="1"/>
  <c r="YX135" i="6"/>
  <c r="YT135" i="6"/>
  <c r="YQ135" i="6"/>
  <c r="YM135" i="6"/>
  <c r="YN135" i="6" s="1"/>
  <c r="YJ135" i="6"/>
  <c r="YF135" i="6"/>
  <c r="YC135" i="6"/>
  <c r="XY135" i="6"/>
  <c r="XZ135" i="6" s="1"/>
  <c r="XV135" i="6"/>
  <c r="XR135" i="6"/>
  <c r="XO135" i="6"/>
  <c r="XK135" i="6"/>
  <c r="XL135" i="6" s="1"/>
  <c r="XH135" i="6"/>
  <c r="XD135" i="6"/>
  <c r="XA135" i="6"/>
  <c r="WW135" i="6"/>
  <c r="WX135" i="6" s="1"/>
  <c r="WT135" i="6"/>
  <c r="WP135" i="6"/>
  <c r="WM135" i="6"/>
  <c r="WI135" i="6"/>
  <c r="WJ135" i="6" s="1"/>
  <c r="WF135" i="6"/>
  <c r="WB135" i="6"/>
  <c r="VY135" i="6"/>
  <c r="VU135" i="6"/>
  <c r="VV135" i="6" s="1"/>
  <c r="VR135" i="6"/>
  <c r="VN135" i="6"/>
  <c r="VK135" i="6"/>
  <c r="VG135" i="6"/>
  <c r="VH135" i="6" s="1"/>
  <c r="VD135" i="6"/>
  <c r="UZ135" i="6"/>
  <c r="UW135" i="6"/>
  <c r="US135" i="6"/>
  <c r="UT135" i="6" s="1"/>
  <c r="UP135" i="6"/>
  <c r="UL135" i="6"/>
  <c r="UI135" i="6"/>
  <c r="UE135" i="6"/>
  <c r="UF135" i="6" s="1"/>
  <c r="UB135" i="6"/>
  <c r="TX135" i="6"/>
  <c r="TU135" i="6"/>
  <c r="TQ135" i="6"/>
  <c r="TR135" i="6" s="1"/>
  <c r="TN135" i="6"/>
  <c r="TJ135" i="6"/>
  <c r="TG135" i="6"/>
  <c r="TC135" i="6"/>
  <c r="TD135" i="6" s="1"/>
  <c r="SZ135" i="6"/>
  <c r="SV135" i="6"/>
  <c r="SS135" i="6"/>
  <c r="SO135" i="6"/>
  <c r="SP135" i="6" s="1"/>
  <c r="SL135" i="6"/>
  <c r="SH135" i="6"/>
  <c r="SE135" i="6"/>
  <c r="SA135" i="6"/>
  <c r="SB135" i="6" s="1"/>
  <c r="RX135" i="6"/>
  <c r="RT135" i="6"/>
  <c r="RQ135" i="6"/>
  <c r="RM135" i="6"/>
  <c r="RN135" i="6" s="1"/>
  <c r="RJ135" i="6"/>
  <c r="RF135" i="6"/>
  <c r="RC135" i="6"/>
  <c r="QY135" i="6"/>
  <c r="QZ135" i="6" s="1"/>
  <c r="QV135" i="6"/>
  <c r="QR135" i="6"/>
  <c r="QO135" i="6"/>
  <c r="QK135" i="6"/>
  <c r="QL135" i="6" s="1"/>
  <c r="QH135" i="6"/>
  <c r="QD135" i="6"/>
  <c r="QA135" i="6"/>
  <c r="PW135" i="6"/>
  <c r="PX135" i="6" s="1"/>
  <c r="PT135" i="6"/>
  <c r="PP135" i="6"/>
  <c r="PM135" i="6"/>
  <c r="PI135" i="6"/>
  <c r="PJ135" i="6" s="1"/>
  <c r="PF135" i="6"/>
  <c r="PB135" i="6"/>
  <c r="OY135" i="6"/>
  <c r="OU135" i="6"/>
  <c r="OV135" i="6" s="1"/>
  <c r="OR135" i="6"/>
  <c r="ON135" i="6"/>
  <c r="OK135" i="6"/>
  <c r="OG135" i="6"/>
  <c r="OH135" i="6" s="1"/>
  <c r="OD135" i="6"/>
  <c r="NZ135" i="6"/>
  <c r="NW135" i="6"/>
  <c r="NS135" i="6"/>
  <c r="NT135" i="6" s="1"/>
  <c r="NP135" i="6"/>
  <c r="NL135" i="6"/>
  <c r="NI135" i="6"/>
  <c r="NE135" i="6"/>
  <c r="NF135" i="6" s="1"/>
  <c r="NB135" i="6"/>
  <c r="MX135" i="6"/>
  <c r="MU135" i="6"/>
  <c r="MQ135" i="6"/>
  <c r="MR135" i="6" s="1"/>
  <c r="MN135" i="6"/>
  <c r="MJ135" i="6"/>
  <c r="MG135" i="6"/>
  <c r="MC135" i="6"/>
  <c r="MD135" i="6" s="1"/>
  <c r="LZ135" i="6"/>
  <c r="LV135" i="6"/>
  <c r="LS135" i="6"/>
  <c r="LO135" i="6"/>
  <c r="LP135" i="6" s="1"/>
  <c r="LL135" i="6"/>
  <c r="LH135" i="6"/>
  <c r="LE135" i="6"/>
  <c r="LA135" i="6"/>
  <c r="LB135" i="6" s="1"/>
  <c r="KX135" i="6"/>
  <c r="KT135" i="6"/>
  <c r="KQ135" i="6"/>
  <c r="KM135" i="6"/>
  <c r="KN135" i="6" s="1"/>
  <c r="KJ135" i="6"/>
  <c r="KF135" i="6"/>
  <c r="KC135" i="6"/>
  <c r="JY135" i="6"/>
  <c r="JZ135" i="6" s="1"/>
  <c r="JV135" i="6"/>
  <c r="JR135" i="6"/>
  <c r="JO135" i="6"/>
  <c r="JK135" i="6"/>
  <c r="JL135" i="6" s="1"/>
  <c r="JH135" i="6"/>
  <c r="JD135" i="6"/>
  <c r="JA135" i="6"/>
  <c r="IW135" i="6"/>
  <c r="IX135" i="6" s="1"/>
  <c r="IT135" i="6"/>
  <c r="IP135" i="6"/>
  <c r="IM135" i="6"/>
  <c r="II135" i="6"/>
  <c r="IJ135" i="6" s="1"/>
  <c r="IF135" i="6"/>
  <c r="IB135" i="6"/>
  <c r="HY135" i="6"/>
  <c r="HU135" i="6"/>
  <c r="HV135" i="6" s="1"/>
  <c r="HR135" i="6"/>
  <c r="HN135" i="6"/>
  <c r="HK135" i="6"/>
  <c r="HG135" i="6"/>
  <c r="HH135" i="6" s="1"/>
  <c r="HD135" i="6"/>
  <c r="GZ135" i="6"/>
  <c r="GW135" i="6"/>
  <c r="GS135" i="6"/>
  <c r="GT135" i="6" s="1"/>
  <c r="GP135" i="6"/>
  <c r="GL135" i="6"/>
  <c r="GI135" i="6"/>
  <c r="GE135" i="6"/>
  <c r="GF135" i="6" s="1"/>
  <c r="GB135" i="6"/>
  <c r="FX135" i="6"/>
  <c r="FU135" i="6"/>
  <c r="FQ135" i="6"/>
  <c r="FR135" i="6" s="1"/>
  <c r="FN135" i="6"/>
  <c r="FJ135" i="6"/>
  <c r="FG135" i="6"/>
  <c r="FC135" i="6"/>
  <c r="FD135" i="6" s="1"/>
  <c r="EZ135" i="6"/>
  <c r="EV135" i="6"/>
  <c r="ES135" i="6"/>
  <c r="EO135" i="6"/>
  <c r="EP135" i="6" s="1"/>
  <c r="EL135" i="6"/>
  <c r="EH135" i="6"/>
  <c r="EE135" i="6"/>
  <c r="EA135" i="6"/>
  <c r="EB135" i="6" s="1"/>
  <c r="DX135" i="6"/>
  <c r="DT135" i="6"/>
  <c r="DQ135" i="6"/>
  <c r="DM135" i="6"/>
  <c r="DN135" i="6" s="1"/>
  <c r="DJ135" i="6"/>
  <c r="DF135" i="6"/>
  <c r="DC135" i="6"/>
  <c r="CY135" i="6"/>
  <c r="CZ135" i="6" s="1"/>
  <c r="CV135" i="6"/>
  <c r="CR135" i="6"/>
  <c r="CO135" i="6"/>
  <c r="CK135" i="6"/>
  <c r="CL135" i="6" s="1"/>
  <c r="CH135" i="6"/>
  <c r="CD135" i="6"/>
  <c r="CA135" i="6"/>
  <c r="BW135" i="6"/>
  <c r="BX135" i="6" s="1"/>
  <c r="BT135" i="6"/>
  <c r="BP135" i="6"/>
  <c r="BM135" i="6"/>
  <c r="BI135" i="6"/>
  <c r="BJ135" i="6" s="1"/>
  <c r="BF135" i="6"/>
  <c r="BB135" i="6"/>
  <c r="AY135" i="6"/>
  <c r="AU135" i="6"/>
  <c r="AV135" i="6" s="1"/>
  <c r="AR135" i="6"/>
  <c r="AN135" i="6"/>
  <c r="AK135" i="6"/>
  <c r="AG135" i="6"/>
  <c r="AH135" i="6" s="1"/>
  <c r="AD135" i="6"/>
  <c r="Z135" i="6"/>
  <c r="W135" i="6"/>
  <c r="S135" i="6"/>
  <c r="T135" i="6" s="1"/>
  <c r="P135" i="6"/>
  <c r="L135" i="6"/>
  <c r="I135" i="6"/>
  <c r="E135" i="6"/>
  <c r="F135" i="6" s="1"/>
  <c r="B135" i="6"/>
  <c r="ZV134" i="6"/>
  <c r="ZS134" i="6"/>
  <c r="ZO134" i="6"/>
  <c r="ZP134" i="6" s="1"/>
  <c r="ZP149" i="6" s="1"/>
  <c r="ZL134" i="6"/>
  <c r="ZH134" i="6"/>
  <c r="ZE134" i="6"/>
  <c r="ZA134" i="6"/>
  <c r="ZB134" i="6" s="1"/>
  <c r="ZB149" i="6" s="1"/>
  <c r="YX134" i="6"/>
  <c r="YT134" i="6"/>
  <c r="YQ134" i="6"/>
  <c r="YM134" i="6"/>
  <c r="YN134" i="6" s="1"/>
  <c r="YN149" i="6" s="1"/>
  <c r="YJ134" i="6"/>
  <c r="YF134" i="6"/>
  <c r="YC134" i="6"/>
  <c r="XY134" i="6"/>
  <c r="XZ134" i="6" s="1"/>
  <c r="XV134" i="6"/>
  <c r="XR134" i="6"/>
  <c r="XO134" i="6"/>
  <c r="XK134" i="6"/>
  <c r="XL134" i="6" s="1"/>
  <c r="XL149" i="6" s="1"/>
  <c r="XH134" i="6"/>
  <c r="XD134" i="6"/>
  <c r="XA134" i="6"/>
  <c r="WW134" i="6"/>
  <c r="WX134" i="6" s="1"/>
  <c r="WX149" i="6" s="1"/>
  <c r="WT134" i="6"/>
  <c r="WP134" i="6"/>
  <c r="WM134" i="6"/>
  <c r="WI134" i="6"/>
  <c r="WJ134" i="6" s="1"/>
  <c r="WJ149" i="6" s="1"/>
  <c r="WF134" i="6"/>
  <c r="WB134" i="6"/>
  <c r="VY134" i="6"/>
  <c r="VU134" i="6"/>
  <c r="VV134" i="6" s="1"/>
  <c r="VV149" i="6" s="1"/>
  <c r="VR134" i="6"/>
  <c r="VN134" i="6"/>
  <c r="VK134" i="6"/>
  <c r="VG134" i="6"/>
  <c r="VH134" i="6" s="1"/>
  <c r="VD134" i="6"/>
  <c r="UZ134" i="6"/>
  <c r="UW134" i="6"/>
  <c r="US134" i="6"/>
  <c r="UT134" i="6" s="1"/>
  <c r="UT149" i="6" s="1"/>
  <c r="UP134" i="6"/>
  <c r="UL134" i="6"/>
  <c r="UI134" i="6"/>
  <c r="UE134" i="6"/>
  <c r="UF134" i="6" s="1"/>
  <c r="UF149" i="6" s="1"/>
  <c r="UB134" i="6"/>
  <c r="TX134" i="6"/>
  <c r="TU134" i="6"/>
  <c r="TQ134" i="6"/>
  <c r="TR134" i="6" s="1"/>
  <c r="TN134" i="6"/>
  <c r="TJ134" i="6"/>
  <c r="TG134" i="6"/>
  <c r="TC134" i="6"/>
  <c r="TD134" i="6" s="1"/>
  <c r="TD149" i="6" s="1"/>
  <c r="SZ134" i="6"/>
  <c r="SV134" i="6"/>
  <c r="SS134" i="6"/>
  <c r="SO134" i="6"/>
  <c r="SP134" i="6" s="1"/>
  <c r="SL134" i="6"/>
  <c r="SH134" i="6"/>
  <c r="SE134" i="6"/>
  <c r="SA134" i="6"/>
  <c r="SB134" i="6" s="1"/>
  <c r="SB149" i="6" s="1"/>
  <c r="RX134" i="6"/>
  <c r="RT134" i="6"/>
  <c r="RQ134" i="6"/>
  <c r="RM134" i="6"/>
  <c r="RN134" i="6" s="1"/>
  <c r="RN149" i="6" s="1"/>
  <c r="RJ134" i="6"/>
  <c r="RF134" i="6"/>
  <c r="RC134" i="6"/>
  <c r="QY134" i="6"/>
  <c r="QZ134" i="6" s="1"/>
  <c r="QZ149" i="6" s="1"/>
  <c r="QV134" i="6"/>
  <c r="QR134" i="6"/>
  <c r="QO134" i="6"/>
  <c r="QK134" i="6"/>
  <c r="QL134" i="6" s="1"/>
  <c r="QL149" i="6" s="1"/>
  <c r="QH134" i="6"/>
  <c r="QD134" i="6"/>
  <c r="QA134" i="6"/>
  <c r="PW134" i="6"/>
  <c r="PX134" i="6" s="1"/>
  <c r="PX149" i="6" s="1"/>
  <c r="PT134" i="6"/>
  <c r="PP134" i="6"/>
  <c r="PM134" i="6"/>
  <c r="PI134" i="6"/>
  <c r="PJ134" i="6" s="1"/>
  <c r="PJ149" i="6" s="1"/>
  <c r="PF134" i="6"/>
  <c r="PB134" i="6"/>
  <c r="OY134" i="6"/>
  <c r="OU134" i="6"/>
  <c r="OV134" i="6" s="1"/>
  <c r="OV149" i="6" s="1"/>
  <c r="OR134" i="6"/>
  <c r="ON134" i="6"/>
  <c r="OK134" i="6"/>
  <c r="OG134" i="6"/>
  <c r="OH134" i="6" s="1"/>
  <c r="OH149" i="6" s="1"/>
  <c r="OD134" i="6"/>
  <c r="NZ134" i="6"/>
  <c r="NW134" i="6"/>
  <c r="NS134" i="6"/>
  <c r="NT134" i="6" s="1"/>
  <c r="NP134" i="6"/>
  <c r="NL134" i="6"/>
  <c r="NI134" i="6"/>
  <c r="NE134" i="6"/>
  <c r="NF134" i="6" s="1"/>
  <c r="NF149" i="6" s="1"/>
  <c r="NB134" i="6"/>
  <c r="MX134" i="6"/>
  <c r="MU134" i="6"/>
  <c r="MQ134" i="6"/>
  <c r="MR134" i="6" s="1"/>
  <c r="MR149" i="6" s="1"/>
  <c r="MN134" i="6"/>
  <c r="MJ134" i="6"/>
  <c r="MG134" i="6"/>
  <c r="MC134" i="6"/>
  <c r="MD134" i="6" s="1"/>
  <c r="MD149" i="6" s="1"/>
  <c r="LZ134" i="6"/>
  <c r="LV134" i="6"/>
  <c r="LS134" i="6"/>
  <c r="LO134" i="6"/>
  <c r="LP134" i="6" s="1"/>
  <c r="LP149" i="6" s="1"/>
  <c r="LL134" i="6"/>
  <c r="LH134" i="6"/>
  <c r="LE134" i="6"/>
  <c r="LA134" i="6"/>
  <c r="LB134" i="6" s="1"/>
  <c r="LB149" i="6" s="1"/>
  <c r="KX134" i="6"/>
  <c r="KT134" i="6"/>
  <c r="KQ134" i="6"/>
  <c r="KM134" i="6"/>
  <c r="KN134" i="6" s="1"/>
  <c r="KN149" i="6" s="1"/>
  <c r="KJ134" i="6"/>
  <c r="KF134" i="6"/>
  <c r="KC134" i="6"/>
  <c r="JY134" i="6"/>
  <c r="JZ134" i="6" s="1"/>
  <c r="JZ149" i="6" s="1"/>
  <c r="JV134" i="6"/>
  <c r="JR134" i="6"/>
  <c r="JO134" i="6"/>
  <c r="JK134" i="6"/>
  <c r="JL134" i="6" s="1"/>
  <c r="JL149" i="6" s="1"/>
  <c r="JH134" i="6"/>
  <c r="JD134" i="6"/>
  <c r="JA134" i="6"/>
  <c r="IW134" i="6"/>
  <c r="IX134" i="6" s="1"/>
  <c r="IX149" i="6" s="1"/>
  <c r="IT134" i="6"/>
  <c r="IP134" i="6"/>
  <c r="IM134" i="6"/>
  <c r="II134" i="6"/>
  <c r="IJ134" i="6" s="1"/>
  <c r="IJ149" i="6" s="1"/>
  <c r="IF134" i="6"/>
  <c r="IB134" i="6"/>
  <c r="HY134" i="6"/>
  <c r="HU134" i="6"/>
  <c r="HV134" i="6" s="1"/>
  <c r="HV149" i="6" s="1"/>
  <c r="HR134" i="6"/>
  <c r="HN134" i="6"/>
  <c r="HK134" i="6"/>
  <c r="HG134" i="6"/>
  <c r="HH134" i="6" s="1"/>
  <c r="HH149" i="6" s="1"/>
  <c r="HD134" i="6"/>
  <c r="GZ134" i="6"/>
  <c r="GW134" i="6"/>
  <c r="GS134" i="6"/>
  <c r="GT134" i="6" s="1"/>
  <c r="GT149" i="6" s="1"/>
  <c r="GP134" i="6"/>
  <c r="GL134" i="6"/>
  <c r="GI134" i="6"/>
  <c r="GE134" i="6"/>
  <c r="GF134" i="6" s="1"/>
  <c r="GF149" i="6" s="1"/>
  <c r="GB134" i="6"/>
  <c r="FX134" i="6"/>
  <c r="FU134" i="6"/>
  <c r="FQ134" i="6"/>
  <c r="FR134" i="6" s="1"/>
  <c r="FR149" i="6" s="1"/>
  <c r="FN134" i="6"/>
  <c r="FJ134" i="6"/>
  <c r="FG134" i="6"/>
  <c r="FC134" i="6"/>
  <c r="FD134" i="6" s="1"/>
  <c r="FD149" i="6" s="1"/>
  <c r="EZ134" i="6"/>
  <c r="EV134" i="6"/>
  <c r="ES134" i="6"/>
  <c r="EO134" i="6"/>
  <c r="EP134" i="6" s="1"/>
  <c r="EP149" i="6" s="1"/>
  <c r="EL134" i="6"/>
  <c r="EH134" i="6"/>
  <c r="EE134" i="6"/>
  <c r="EA134" i="6"/>
  <c r="EB134" i="6" s="1"/>
  <c r="EB149" i="6" s="1"/>
  <c r="DX134" i="6"/>
  <c r="DT134" i="6"/>
  <c r="DQ134" i="6"/>
  <c r="DM134" i="6"/>
  <c r="DN134" i="6" s="1"/>
  <c r="DN149" i="6" s="1"/>
  <c r="DJ134" i="6"/>
  <c r="DF134" i="6"/>
  <c r="DC134" i="6"/>
  <c r="CY134" i="6"/>
  <c r="CZ134" i="6" s="1"/>
  <c r="CZ149" i="6" s="1"/>
  <c r="CV134" i="6"/>
  <c r="CR134" i="6"/>
  <c r="CO134" i="6"/>
  <c r="CK134" i="6"/>
  <c r="CL134" i="6" s="1"/>
  <c r="CL149" i="6" s="1"/>
  <c r="CH134" i="6"/>
  <c r="CD134" i="6"/>
  <c r="CA134" i="6"/>
  <c r="BW134" i="6"/>
  <c r="BX134" i="6" s="1"/>
  <c r="BX149" i="6" s="1"/>
  <c r="BT134" i="6"/>
  <c r="BP134" i="6"/>
  <c r="BM134" i="6"/>
  <c r="BI134" i="6"/>
  <c r="BJ134" i="6" s="1"/>
  <c r="BJ149" i="6" s="1"/>
  <c r="BF134" i="6"/>
  <c r="BB134" i="6"/>
  <c r="AY134" i="6"/>
  <c r="AU134" i="6"/>
  <c r="AV134" i="6" s="1"/>
  <c r="AV149" i="6" s="1"/>
  <c r="AR134" i="6"/>
  <c r="AN134" i="6"/>
  <c r="AK134" i="6"/>
  <c r="AG134" i="6"/>
  <c r="AH134" i="6" s="1"/>
  <c r="AH149" i="6" s="1"/>
  <c r="AD134" i="6"/>
  <c r="Z134" i="6"/>
  <c r="W134" i="6"/>
  <c r="S134" i="6"/>
  <c r="T134" i="6" s="1"/>
  <c r="T149" i="6" s="1"/>
  <c r="P134" i="6"/>
  <c r="L134" i="6"/>
  <c r="I134" i="6"/>
  <c r="E134" i="6"/>
  <c r="F134" i="6" s="1"/>
  <c r="F149" i="6" s="1"/>
  <c r="B134" i="6"/>
  <c r="ZV131" i="6"/>
  <c r="ZS131" i="6"/>
  <c r="ZO131" i="6"/>
  <c r="ZP131" i="6" s="1"/>
  <c r="ZL131" i="6"/>
  <c r="ZH131" i="6"/>
  <c r="ZE131" i="6"/>
  <c r="ZA131" i="6"/>
  <c r="ZB131" i="6" s="1"/>
  <c r="YX131" i="6"/>
  <c r="YT131" i="6"/>
  <c r="YQ131" i="6"/>
  <c r="YM131" i="6"/>
  <c r="YN131" i="6" s="1"/>
  <c r="YJ131" i="6"/>
  <c r="YF131" i="6"/>
  <c r="YC131" i="6"/>
  <c r="XY131" i="6"/>
  <c r="XZ131" i="6" s="1"/>
  <c r="XV131" i="6"/>
  <c r="XR131" i="6"/>
  <c r="XO131" i="6"/>
  <c r="XK131" i="6"/>
  <c r="XL131" i="6" s="1"/>
  <c r="XH131" i="6"/>
  <c r="XD131" i="6"/>
  <c r="XA131" i="6"/>
  <c r="WW131" i="6"/>
  <c r="WX131" i="6" s="1"/>
  <c r="WT131" i="6"/>
  <c r="WP131" i="6"/>
  <c r="WM131" i="6"/>
  <c r="WI131" i="6"/>
  <c r="WJ131" i="6" s="1"/>
  <c r="WF131" i="6"/>
  <c r="WB131" i="6"/>
  <c r="VY131" i="6"/>
  <c r="VU131" i="6"/>
  <c r="VV131" i="6" s="1"/>
  <c r="VR131" i="6"/>
  <c r="VN131" i="6"/>
  <c r="VK131" i="6"/>
  <c r="VG131" i="6"/>
  <c r="VH131" i="6" s="1"/>
  <c r="VD131" i="6"/>
  <c r="UZ131" i="6"/>
  <c r="UW131" i="6"/>
  <c r="US131" i="6"/>
  <c r="UT131" i="6" s="1"/>
  <c r="UP131" i="6"/>
  <c r="UL131" i="6"/>
  <c r="UI131" i="6"/>
  <c r="UE131" i="6"/>
  <c r="UF131" i="6" s="1"/>
  <c r="UB131" i="6"/>
  <c r="TX131" i="6"/>
  <c r="TU131" i="6"/>
  <c r="TQ131" i="6"/>
  <c r="TR131" i="6" s="1"/>
  <c r="TN131" i="6"/>
  <c r="TJ131" i="6"/>
  <c r="TG131" i="6"/>
  <c r="TC131" i="6"/>
  <c r="TD131" i="6" s="1"/>
  <c r="SZ131" i="6"/>
  <c r="SV131" i="6"/>
  <c r="SS131" i="6"/>
  <c r="SO131" i="6"/>
  <c r="SP131" i="6" s="1"/>
  <c r="SL131" i="6"/>
  <c r="SH131" i="6"/>
  <c r="SE131" i="6"/>
  <c r="SA131" i="6"/>
  <c r="SB131" i="6" s="1"/>
  <c r="RX131" i="6"/>
  <c r="RT131" i="6"/>
  <c r="RQ131" i="6"/>
  <c r="RM131" i="6"/>
  <c r="RN131" i="6" s="1"/>
  <c r="RJ131" i="6"/>
  <c r="RF131" i="6"/>
  <c r="RC131" i="6"/>
  <c r="QY131" i="6"/>
  <c r="QZ131" i="6" s="1"/>
  <c r="QV131" i="6"/>
  <c r="QR131" i="6"/>
  <c r="QO131" i="6"/>
  <c r="QK131" i="6"/>
  <c r="QL131" i="6" s="1"/>
  <c r="QH131" i="6"/>
  <c r="QD131" i="6"/>
  <c r="QA131" i="6"/>
  <c r="PW131" i="6"/>
  <c r="PX131" i="6" s="1"/>
  <c r="PT131" i="6"/>
  <c r="PP131" i="6"/>
  <c r="PM131" i="6"/>
  <c r="PI131" i="6"/>
  <c r="PJ131" i="6" s="1"/>
  <c r="PF131" i="6"/>
  <c r="PB131" i="6"/>
  <c r="OY131" i="6"/>
  <c r="OU131" i="6"/>
  <c r="OV131" i="6" s="1"/>
  <c r="OR131" i="6"/>
  <c r="ON131" i="6"/>
  <c r="OK131" i="6"/>
  <c r="OG131" i="6"/>
  <c r="OH131" i="6" s="1"/>
  <c r="OD131" i="6"/>
  <c r="NZ131" i="6"/>
  <c r="NW131" i="6"/>
  <c r="NS131" i="6"/>
  <c r="NT131" i="6" s="1"/>
  <c r="NP131" i="6"/>
  <c r="NL131" i="6"/>
  <c r="NI131" i="6"/>
  <c r="NE131" i="6"/>
  <c r="NF131" i="6" s="1"/>
  <c r="NB131" i="6"/>
  <c r="MX131" i="6"/>
  <c r="MU131" i="6"/>
  <c r="MQ131" i="6"/>
  <c r="MR131" i="6" s="1"/>
  <c r="MN131" i="6"/>
  <c r="MJ131" i="6"/>
  <c r="MG131" i="6"/>
  <c r="MC131" i="6"/>
  <c r="MD131" i="6" s="1"/>
  <c r="LZ131" i="6"/>
  <c r="LV131" i="6"/>
  <c r="LS131" i="6"/>
  <c r="LO131" i="6"/>
  <c r="LP131" i="6" s="1"/>
  <c r="LL131" i="6"/>
  <c r="LH131" i="6"/>
  <c r="LE131" i="6"/>
  <c r="LA131" i="6"/>
  <c r="LB131" i="6" s="1"/>
  <c r="KX131" i="6"/>
  <c r="KT131" i="6"/>
  <c r="KQ131" i="6"/>
  <c r="KM131" i="6"/>
  <c r="KN131" i="6" s="1"/>
  <c r="KJ131" i="6"/>
  <c r="KF131" i="6"/>
  <c r="KC131" i="6"/>
  <c r="JY131" i="6"/>
  <c r="JZ131" i="6" s="1"/>
  <c r="JV131" i="6"/>
  <c r="JR131" i="6"/>
  <c r="JO131" i="6"/>
  <c r="JK131" i="6"/>
  <c r="JL131" i="6" s="1"/>
  <c r="JH131" i="6"/>
  <c r="JD131" i="6"/>
  <c r="JA131" i="6"/>
  <c r="IW131" i="6"/>
  <c r="IX131" i="6" s="1"/>
  <c r="IT131" i="6"/>
  <c r="IP131" i="6"/>
  <c r="IM131" i="6"/>
  <c r="II131" i="6"/>
  <c r="IJ131" i="6" s="1"/>
  <c r="IF131" i="6"/>
  <c r="IB131" i="6"/>
  <c r="HY131" i="6"/>
  <c r="HU131" i="6"/>
  <c r="HV131" i="6" s="1"/>
  <c r="HR131" i="6"/>
  <c r="HN131" i="6"/>
  <c r="HK131" i="6"/>
  <c r="HG131" i="6"/>
  <c r="HH131" i="6" s="1"/>
  <c r="HD131" i="6"/>
  <c r="GZ131" i="6"/>
  <c r="GW131" i="6"/>
  <c r="GS131" i="6"/>
  <c r="GT131" i="6" s="1"/>
  <c r="GP131" i="6"/>
  <c r="GL131" i="6"/>
  <c r="GI131" i="6"/>
  <c r="GE131" i="6"/>
  <c r="GF131" i="6" s="1"/>
  <c r="GB131" i="6"/>
  <c r="FX131" i="6"/>
  <c r="FU131" i="6"/>
  <c r="FQ131" i="6"/>
  <c r="FR131" i="6" s="1"/>
  <c r="FN131" i="6"/>
  <c r="FJ131" i="6"/>
  <c r="FG131" i="6"/>
  <c r="FC131" i="6"/>
  <c r="FD131" i="6" s="1"/>
  <c r="EZ131" i="6"/>
  <c r="EV131" i="6"/>
  <c r="ES131" i="6"/>
  <c r="EO131" i="6"/>
  <c r="EP131" i="6" s="1"/>
  <c r="EL131" i="6"/>
  <c r="EH131" i="6"/>
  <c r="EE131" i="6"/>
  <c r="EA131" i="6"/>
  <c r="EB131" i="6" s="1"/>
  <c r="DX131" i="6"/>
  <c r="DT131" i="6"/>
  <c r="DQ131" i="6"/>
  <c r="DM131" i="6"/>
  <c r="DN131" i="6" s="1"/>
  <c r="DJ131" i="6"/>
  <c r="DF131" i="6"/>
  <c r="DC131" i="6"/>
  <c r="CY131" i="6"/>
  <c r="CZ131" i="6" s="1"/>
  <c r="CV131" i="6"/>
  <c r="CR131" i="6"/>
  <c r="CO131" i="6"/>
  <c r="CK131" i="6"/>
  <c r="CL131" i="6" s="1"/>
  <c r="CH131" i="6"/>
  <c r="CD131" i="6"/>
  <c r="CA131" i="6"/>
  <c r="BW131" i="6"/>
  <c r="BX131" i="6" s="1"/>
  <c r="BT131" i="6"/>
  <c r="BP131" i="6"/>
  <c r="BM131" i="6"/>
  <c r="BI131" i="6"/>
  <c r="BJ131" i="6" s="1"/>
  <c r="BF131" i="6"/>
  <c r="BB131" i="6"/>
  <c r="AY131" i="6"/>
  <c r="AU131" i="6"/>
  <c r="AV131" i="6" s="1"/>
  <c r="AR131" i="6"/>
  <c r="AN131" i="6"/>
  <c r="AK131" i="6"/>
  <c r="AG131" i="6"/>
  <c r="AH131" i="6" s="1"/>
  <c r="AD131" i="6"/>
  <c r="Z131" i="6"/>
  <c r="W131" i="6"/>
  <c r="S131" i="6"/>
  <c r="T131" i="6" s="1"/>
  <c r="P131" i="6"/>
  <c r="L131" i="6"/>
  <c r="I131" i="6"/>
  <c r="E131" i="6"/>
  <c r="F131" i="6" s="1"/>
  <c r="B131" i="6"/>
  <c r="ZV130" i="6"/>
  <c r="ZS130" i="6"/>
  <c r="ZO130" i="6"/>
  <c r="ZP130" i="6" s="1"/>
  <c r="ZL130" i="6"/>
  <c r="ZH130" i="6"/>
  <c r="ZE130" i="6"/>
  <c r="ZA130" i="6"/>
  <c r="ZB130" i="6" s="1"/>
  <c r="YX130" i="6"/>
  <c r="YT130" i="6"/>
  <c r="YQ130" i="6"/>
  <c r="YM130" i="6"/>
  <c r="YN130" i="6" s="1"/>
  <c r="YJ130" i="6"/>
  <c r="YF130" i="6"/>
  <c r="YC130" i="6"/>
  <c r="XY130" i="6"/>
  <c r="XZ130" i="6" s="1"/>
  <c r="XV130" i="6"/>
  <c r="XR130" i="6"/>
  <c r="XO130" i="6"/>
  <c r="XK130" i="6"/>
  <c r="XL130" i="6" s="1"/>
  <c r="XH130" i="6"/>
  <c r="XD130" i="6"/>
  <c r="XA130" i="6"/>
  <c r="WW130" i="6"/>
  <c r="WX130" i="6" s="1"/>
  <c r="WT130" i="6"/>
  <c r="WP130" i="6"/>
  <c r="WM130" i="6"/>
  <c r="WI130" i="6"/>
  <c r="WJ130" i="6" s="1"/>
  <c r="WF130" i="6"/>
  <c r="WB130" i="6"/>
  <c r="VY130" i="6"/>
  <c r="VU130" i="6"/>
  <c r="VV130" i="6" s="1"/>
  <c r="VR130" i="6"/>
  <c r="VN130" i="6"/>
  <c r="VK130" i="6"/>
  <c r="VG130" i="6"/>
  <c r="VH130" i="6" s="1"/>
  <c r="VD130" i="6"/>
  <c r="UZ130" i="6"/>
  <c r="UW130" i="6"/>
  <c r="US130" i="6"/>
  <c r="UT130" i="6" s="1"/>
  <c r="UP130" i="6"/>
  <c r="UL130" i="6"/>
  <c r="UI130" i="6"/>
  <c r="UE130" i="6"/>
  <c r="UF130" i="6" s="1"/>
  <c r="UB130" i="6"/>
  <c r="TX130" i="6"/>
  <c r="TU130" i="6"/>
  <c r="TQ130" i="6"/>
  <c r="TR130" i="6" s="1"/>
  <c r="TN130" i="6"/>
  <c r="TJ130" i="6"/>
  <c r="TG130" i="6"/>
  <c r="TC130" i="6"/>
  <c r="TD130" i="6" s="1"/>
  <c r="SZ130" i="6"/>
  <c r="SV130" i="6"/>
  <c r="SS130" i="6"/>
  <c r="SO130" i="6"/>
  <c r="SP130" i="6" s="1"/>
  <c r="SL130" i="6"/>
  <c r="SH130" i="6"/>
  <c r="SE130" i="6"/>
  <c r="SA130" i="6"/>
  <c r="SB130" i="6" s="1"/>
  <c r="RX130" i="6"/>
  <c r="RT130" i="6"/>
  <c r="RQ130" i="6"/>
  <c r="RM130" i="6"/>
  <c r="RN130" i="6" s="1"/>
  <c r="RJ130" i="6"/>
  <c r="RF130" i="6"/>
  <c r="RC130" i="6"/>
  <c r="QY130" i="6"/>
  <c r="QZ130" i="6" s="1"/>
  <c r="QV130" i="6"/>
  <c r="QR130" i="6"/>
  <c r="QO130" i="6"/>
  <c r="QK130" i="6"/>
  <c r="QL130" i="6" s="1"/>
  <c r="QH130" i="6"/>
  <c r="QD130" i="6"/>
  <c r="QA130" i="6"/>
  <c r="PW130" i="6"/>
  <c r="PX130" i="6" s="1"/>
  <c r="PT130" i="6"/>
  <c r="PP130" i="6"/>
  <c r="PM130" i="6"/>
  <c r="PI130" i="6"/>
  <c r="PJ130" i="6" s="1"/>
  <c r="PF130" i="6"/>
  <c r="PB130" i="6"/>
  <c r="OY130" i="6"/>
  <c r="OU130" i="6"/>
  <c r="OV130" i="6" s="1"/>
  <c r="OR130" i="6"/>
  <c r="ON130" i="6"/>
  <c r="OK130" i="6"/>
  <c r="OG130" i="6"/>
  <c r="OH130" i="6" s="1"/>
  <c r="OD130" i="6"/>
  <c r="NZ130" i="6"/>
  <c r="NW130" i="6"/>
  <c r="NS130" i="6"/>
  <c r="NT130" i="6" s="1"/>
  <c r="NP130" i="6"/>
  <c r="NL130" i="6"/>
  <c r="NI130" i="6"/>
  <c r="NE130" i="6"/>
  <c r="NF130" i="6" s="1"/>
  <c r="NB130" i="6"/>
  <c r="MX130" i="6"/>
  <c r="MU130" i="6"/>
  <c r="MQ130" i="6"/>
  <c r="MR130" i="6" s="1"/>
  <c r="MN130" i="6"/>
  <c r="MJ130" i="6"/>
  <c r="MG130" i="6"/>
  <c r="MC130" i="6"/>
  <c r="MD130" i="6" s="1"/>
  <c r="LZ130" i="6"/>
  <c r="LV130" i="6"/>
  <c r="LS130" i="6"/>
  <c r="LO130" i="6"/>
  <c r="LP130" i="6" s="1"/>
  <c r="LL130" i="6"/>
  <c r="LH130" i="6"/>
  <c r="LE130" i="6"/>
  <c r="LA130" i="6"/>
  <c r="LB130" i="6" s="1"/>
  <c r="KX130" i="6"/>
  <c r="KT130" i="6"/>
  <c r="KQ130" i="6"/>
  <c r="KM130" i="6"/>
  <c r="KN130" i="6" s="1"/>
  <c r="KJ130" i="6"/>
  <c r="KF130" i="6"/>
  <c r="KC130" i="6"/>
  <c r="JY130" i="6"/>
  <c r="JZ130" i="6" s="1"/>
  <c r="JV130" i="6"/>
  <c r="JR130" i="6"/>
  <c r="JO130" i="6"/>
  <c r="JK130" i="6"/>
  <c r="JL130" i="6" s="1"/>
  <c r="JH130" i="6"/>
  <c r="JD130" i="6"/>
  <c r="JA130" i="6"/>
  <c r="IW130" i="6"/>
  <c r="IX130" i="6" s="1"/>
  <c r="IT130" i="6"/>
  <c r="IP130" i="6"/>
  <c r="IM130" i="6"/>
  <c r="II130" i="6"/>
  <c r="IJ130" i="6" s="1"/>
  <c r="IF130" i="6"/>
  <c r="IB130" i="6"/>
  <c r="HY130" i="6"/>
  <c r="HU130" i="6"/>
  <c r="HV130" i="6" s="1"/>
  <c r="HR130" i="6"/>
  <c r="HN130" i="6"/>
  <c r="HK130" i="6"/>
  <c r="HG130" i="6"/>
  <c r="HH130" i="6" s="1"/>
  <c r="HD130" i="6"/>
  <c r="GZ130" i="6"/>
  <c r="GW130" i="6"/>
  <c r="GS130" i="6"/>
  <c r="GT130" i="6" s="1"/>
  <c r="GP130" i="6"/>
  <c r="GL130" i="6"/>
  <c r="GI130" i="6"/>
  <c r="GE130" i="6"/>
  <c r="GF130" i="6" s="1"/>
  <c r="GB130" i="6"/>
  <c r="FX130" i="6"/>
  <c r="FU130" i="6"/>
  <c r="FQ130" i="6"/>
  <c r="FR130" i="6" s="1"/>
  <c r="FN130" i="6"/>
  <c r="FJ130" i="6"/>
  <c r="FG130" i="6"/>
  <c r="FC130" i="6"/>
  <c r="FD130" i="6" s="1"/>
  <c r="EZ130" i="6"/>
  <c r="EV130" i="6"/>
  <c r="ES130" i="6"/>
  <c r="EO130" i="6"/>
  <c r="EP130" i="6" s="1"/>
  <c r="EL130" i="6"/>
  <c r="EH130" i="6"/>
  <c r="EE130" i="6"/>
  <c r="EA130" i="6"/>
  <c r="EB130" i="6" s="1"/>
  <c r="DX130" i="6"/>
  <c r="DT130" i="6"/>
  <c r="DQ130" i="6"/>
  <c r="DM130" i="6"/>
  <c r="DN130" i="6" s="1"/>
  <c r="DJ130" i="6"/>
  <c r="DF130" i="6"/>
  <c r="DC130" i="6"/>
  <c r="CY130" i="6"/>
  <c r="CZ130" i="6" s="1"/>
  <c r="CV130" i="6"/>
  <c r="CR130" i="6"/>
  <c r="CO130" i="6"/>
  <c r="CK130" i="6"/>
  <c r="CL130" i="6" s="1"/>
  <c r="CH130" i="6"/>
  <c r="CD130" i="6"/>
  <c r="CA130" i="6"/>
  <c r="BW130" i="6"/>
  <c r="BX130" i="6" s="1"/>
  <c r="BT130" i="6"/>
  <c r="BP130" i="6"/>
  <c r="BM130" i="6"/>
  <c r="BI130" i="6"/>
  <c r="BJ130" i="6" s="1"/>
  <c r="BF130" i="6"/>
  <c r="BB130" i="6"/>
  <c r="AY130" i="6"/>
  <c r="AU130" i="6"/>
  <c r="AV130" i="6" s="1"/>
  <c r="AR130" i="6"/>
  <c r="AN130" i="6"/>
  <c r="AK130" i="6"/>
  <c r="AG130" i="6"/>
  <c r="AH130" i="6" s="1"/>
  <c r="AD130" i="6"/>
  <c r="Z130" i="6"/>
  <c r="W130" i="6"/>
  <c r="S130" i="6"/>
  <c r="T130" i="6" s="1"/>
  <c r="P130" i="6"/>
  <c r="L130" i="6"/>
  <c r="I130" i="6"/>
  <c r="E130" i="6"/>
  <c r="F130" i="6" s="1"/>
  <c r="B130" i="6"/>
  <c r="ZV129" i="6"/>
  <c r="ZS129" i="6"/>
  <c r="ZO129" i="6"/>
  <c r="ZP129" i="6" s="1"/>
  <c r="ZL129" i="6"/>
  <c r="ZH129" i="6"/>
  <c r="ZE129" i="6"/>
  <c r="ZA129" i="6"/>
  <c r="ZB129" i="6" s="1"/>
  <c r="YX129" i="6"/>
  <c r="YT129" i="6"/>
  <c r="YQ129" i="6"/>
  <c r="YM129" i="6"/>
  <c r="YN129" i="6" s="1"/>
  <c r="YJ129" i="6"/>
  <c r="YF129" i="6"/>
  <c r="YC129" i="6"/>
  <c r="XY129" i="6"/>
  <c r="XZ129" i="6" s="1"/>
  <c r="XV129" i="6"/>
  <c r="XR129" i="6"/>
  <c r="XO129" i="6"/>
  <c r="XK129" i="6"/>
  <c r="XL129" i="6" s="1"/>
  <c r="XH129" i="6"/>
  <c r="XD129" i="6"/>
  <c r="XA129" i="6"/>
  <c r="WW129" i="6"/>
  <c r="WX129" i="6" s="1"/>
  <c r="WT129" i="6"/>
  <c r="WP129" i="6"/>
  <c r="WM129" i="6"/>
  <c r="WI129" i="6"/>
  <c r="WJ129" i="6" s="1"/>
  <c r="WF129" i="6"/>
  <c r="WB129" i="6"/>
  <c r="VY129" i="6"/>
  <c r="VU129" i="6"/>
  <c r="VV129" i="6" s="1"/>
  <c r="VR129" i="6"/>
  <c r="VN129" i="6"/>
  <c r="VK129" i="6"/>
  <c r="VG129" i="6"/>
  <c r="VH129" i="6" s="1"/>
  <c r="VD129" i="6"/>
  <c r="UZ129" i="6"/>
  <c r="UW129" i="6"/>
  <c r="US129" i="6"/>
  <c r="UT129" i="6" s="1"/>
  <c r="UP129" i="6"/>
  <c r="UL129" i="6"/>
  <c r="UI129" i="6"/>
  <c r="UE129" i="6"/>
  <c r="UF129" i="6" s="1"/>
  <c r="UB129" i="6"/>
  <c r="TX129" i="6"/>
  <c r="TU129" i="6"/>
  <c r="TQ129" i="6"/>
  <c r="TR129" i="6" s="1"/>
  <c r="TN129" i="6"/>
  <c r="TJ129" i="6"/>
  <c r="TG129" i="6"/>
  <c r="TC129" i="6"/>
  <c r="TD129" i="6" s="1"/>
  <c r="SZ129" i="6"/>
  <c r="SV129" i="6"/>
  <c r="SS129" i="6"/>
  <c r="SO129" i="6"/>
  <c r="SP129" i="6" s="1"/>
  <c r="SL129" i="6"/>
  <c r="SH129" i="6"/>
  <c r="SE129" i="6"/>
  <c r="SA129" i="6"/>
  <c r="SB129" i="6" s="1"/>
  <c r="RX129" i="6"/>
  <c r="RT129" i="6"/>
  <c r="RQ129" i="6"/>
  <c r="RM129" i="6"/>
  <c r="RN129" i="6" s="1"/>
  <c r="RJ129" i="6"/>
  <c r="RF129" i="6"/>
  <c r="RC129" i="6"/>
  <c r="QY129" i="6"/>
  <c r="QZ129" i="6" s="1"/>
  <c r="QV129" i="6"/>
  <c r="QR129" i="6"/>
  <c r="QO129" i="6"/>
  <c r="QK129" i="6"/>
  <c r="QL129" i="6" s="1"/>
  <c r="QH129" i="6"/>
  <c r="QD129" i="6"/>
  <c r="QA129" i="6"/>
  <c r="PW129" i="6"/>
  <c r="PX129" i="6" s="1"/>
  <c r="PT129" i="6"/>
  <c r="PP129" i="6"/>
  <c r="PM129" i="6"/>
  <c r="PI129" i="6"/>
  <c r="PJ129" i="6" s="1"/>
  <c r="PF129" i="6"/>
  <c r="PB129" i="6"/>
  <c r="OY129" i="6"/>
  <c r="OU129" i="6"/>
  <c r="OV129" i="6" s="1"/>
  <c r="OR129" i="6"/>
  <c r="ON129" i="6"/>
  <c r="OK129" i="6"/>
  <c r="OG129" i="6"/>
  <c r="OH129" i="6" s="1"/>
  <c r="OD129" i="6"/>
  <c r="NZ129" i="6"/>
  <c r="NW129" i="6"/>
  <c r="NS129" i="6"/>
  <c r="NT129" i="6" s="1"/>
  <c r="NP129" i="6"/>
  <c r="NL129" i="6"/>
  <c r="NI129" i="6"/>
  <c r="NE129" i="6"/>
  <c r="NF129" i="6" s="1"/>
  <c r="NB129" i="6"/>
  <c r="MX129" i="6"/>
  <c r="MU129" i="6"/>
  <c r="MQ129" i="6"/>
  <c r="MR129" i="6" s="1"/>
  <c r="MN129" i="6"/>
  <c r="MJ129" i="6"/>
  <c r="MG129" i="6"/>
  <c r="MC129" i="6"/>
  <c r="MD129" i="6" s="1"/>
  <c r="LZ129" i="6"/>
  <c r="LV129" i="6"/>
  <c r="LS129" i="6"/>
  <c r="LO129" i="6"/>
  <c r="LP129" i="6" s="1"/>
  <c r="LL129" i="6"/>
  <c r="LH129" i="6"/>
  <c r="LE129" i="6"/>
  <c r="LA129" i="6"/>
  <c r="LB129" i="6" s="1"/>
  <c r="KX129" i="6"/>
  <c r="KT129" i="6"/>
  <c r="KQ129" i="6"/>
  <c r="KM129" i="6"/>
  <c r="KN129" i="6" s="1"/>
  <c r="KJ129" i="6"/>
  <c r="KF129" i="6"/>
  <c r="KC129" i="6"/>
  <c r="JY129" i="6"/>
  <c r="JZ129" i="6" s="1"/>
  <c r="JV129" i="6"/>
  <c r="JR129" i="6"/>
  <c r="JO129" i="6"/>
  <c r="JK129" i="6"/>
  <c r="JL129" i="6" s="1"/>
  <c r="JH129" i="6"/>
  <c r="JD129" i="6"/>
  <c r="JA129" i="6"/>
  <c r="IW129" i="6"/>
  <c r="IX129" i="6" s="1"/>
  <c r="IT129" i="6"/>
  <c r="IP129" i="6"/>
  <c r="IM129" i="6"/>
  <c r="II129" i="6"/>
  <c r="IJ129" i="6" s="1"/>
  <c r="IF129" i="6"/>
  <c r="IB129" i="6"/>
  <c r="HY129" i="6"/>
  <c r="HU129" i="6"/>
  <c r="HV129" i="6" s="1"/>
  <c r="HR129" i="6"/>
  <c r="HN129" i="6"/>
  <c r="HK129" i="6"/>
  <c r="HG129" i="6"/>
  <c r="HH129" i="6" s="1"/>
  <c r="HD129" i="6"/>
  <c r="GZ129" i="6"/>
  <c r="GW129" i="6"/>
  <c r="GS129" i="6"/>
  <c r="GT129" i="6" s="1"/>
  <c r="GP129" i="6"/>
  <c r="GL129" i="6"/>
  <c r="GI129" i="6"/>
  <c r="GE129" i="6"/>
  <c r="GF129" i="6" s="1"/>
  <c r="GB129" i="6"/>
  <c r="FX129" i="6"/>
  <c r="FU129" i="6"/>
  <c r="FQ129" i="6"/>
  <c r="FR129" i="6" s="1"/>
  <c r="FN129" i="6"/>
  <c r="FJ129" i="6"/>
  <c r="FG129" i="6"/>
  <c r="FC129" i="6"/>
  <c r="FD129" i="6" s="1"/>
  <c r="EZ129" i="6"/>
  <c r="EV129" i="6"/>
  <c r="ES129" i="6"/>
  <c r="EO129" i="6"/>
  <c r="EP129" i="6" s="1"/>
  <c r="EL129" i="6"/>
  <c r="EH129" i="6"/>
  <c r="EE129" i="6"/>
  <c r="EA129" i="6"/>
  <c r="EB129" i="6" s="1"/>
  <c r="DX129" i="6"/>
  <c r="DT129" i="6"/>
  <c r="DQ129" i="6"/>
  <c r="DM129" i="6"/>
  <c r="DN129" i="6" s="1"/>
  <c r="DJ129" i="6"/>
  <c r="DF129" i="6"/>
  <c r="DC129" i="6"/>
  <c r="CY129" i="6"/>
  <c r="CZ129" i="6" s="1"/>
  <c r="CV129" i="6"/>
  <c r="CR129" i="6"/>
  <c r="CO129" i="6"/>
  <c r="CK129" i="6"/>
  <c r="CL129" i="6" s="1"/>
  <c r="CH129" i="6"/>
  <c r="CD129" i="6"/>
  <c r="CA129" i="6"/>
  <c r="BW129" i="6"/>
  <c r="BX129" i="6" s="1"/>
  <c r="BT129" i="6"/>
  <c r="BP129" i="6"/>
  <c r="BM129" i="6"/>
  <c r="BI129" i="6"/>
  <c r="BJ129" i="6" s="1"/>
  <c r="BF129" i="6"/>
  <c r="BB129" i="6"/>
  <c r="AY129" i="6"/>
  <c r="AU129" i="6"/>
  <c r="AV129" i="6" s="1"/>
  <c r="AR129" i="6"/>
  <c r="AN129" i="6"/>
  <c r="AK129" i="6"/>
  <c r="AG129" i="6"/>
  <c r="AH129" i="6" s="1"/>
  <c r="AD129" i="6"/>
  <c r="Z129" i="6"/>
  <c r="W129" i="6"/>
  <c r="S129" i="6"/>
  <c r="T129" i="6" s="1"/>
  <c r="P129" i="6"/>
  <c r="L129" i="6"/>
  <c r="I129" i="6"/>
  <c r="E129" i="6"/>
  <c r="F129" i="6" s="1"/>
  <c r="B129" i="6"/>
  <c r="ZV128" i="6"/>
  <c r="ZS128" i="6"/>
  <c r="ZO128" i="6"/>
  <c r="ZP128" i="6" s="1"/>
  <c r="ZL128" i="6"/>
  <c r="ZH128" i="6"/>
  <c r="ZE128" i="6"/>
  <c r="ZA128" i="6"/>
  <c r="ZB128" i="6" s="1"/>
  <c r="YX128" i="6"/>
  <c r="YT128" i="6"/>
  <c r="YQ128" i="6"/>
  <c r="YM128" i="6"/>
  <c r="YN128" i="6" s="1"/>
  <c r="YJ128" i="6"/>
  <c r="YF128" i="6"/>
  <c r="YC128" i="6"/>
  <c r="XY128" i="6"/>
  <c r="XZ128" i="6" s="1"/>
  <c r="XV128" i="6"/>
  <c r="XR128" i="6"/>
  <c r="XO128" i="6"/>
  <c r="XK128" i="6"/>
  <c r="XL128" i="6" s="1"/>
  <c r="XH128" i="6"/>
  <c r="XD128" i="6"/>
  <c r="XA128" i="6"/>
  <c r="WW128" i="6"/>
  <c r="WX128" i="6" s="1"/>
  <c r="WT128" i="6"/>
  <c r="WP128" i="6"/>
  <c r="WM128" i="6"/>
  <c r="WI128" i="6"/>
  <c r="WJ128" i="6" s="1"/>
  <c r="WF128" i="6"/>
  <c r="WB128" i="6"/>
  <c r="VY128" i="6"/>
  <c r="VU128" i="6"/>
  <c r="VV128" i="6" s="1"/>
  <c r="VR128" i="6"/>
  <c r="VN128" i="6"/>
  <c r="VK128" i="6"/>
  <c r="VG128" i="6"/>
  <c r="VH128" i="6" s="1"/>
  <c r="VD128" i="6"/>
  <c r="UZ128" i="6"/>
  <c r="UW128" i="6"/>
  <c r="US128" i="6"/>
  <c r="UT128" i="6" s="1"/>
  <c r="UP128" i="6"/>
  <c r="UL128" i="6"/>
  <c r="UI128" i="6"/>
  <c r="UE128" i="6"/>
  <c r="UF128" i="6" s="1"/>
  <c r="UB128" i="6"/>
  <c r="TX128" i="6"/>
  <c r="TU128" i="6"/>
  <c r="TQ128" i="6"/>
  <c r="TR128" i="6" s="1"/>
  <c r="TN128" i="6"/>
  <c r="TJ128" i="6"/>
  <c r="TG128" i="6"/>
  <c r="TC128" i="6"/>
  <c r="TD128" i="6" s="1"/>
  <c r="SZ128" i="6"/>
  <c r="SV128" i="6"/>
  <c r="SS128" i="6"/>
  <c r="SO128" i="6"/>
  <c r="SP128" i="6" s="1"/>
  <c r="SL128" i="6"/>
  <c r="SH128" i="6"/>
  <c r="SE128" i="6"/>
  <c r="SA128" i="6"/>
  <c r="SB128" i="6" s="1"/>
  <c r="RX128" i="6"/>
  <c r="RT128" i="6"/>
  <c r="RQ128" i="6"/>
  <c r="RM128" i="6"/>
  <c r="RN128" i="6" s="1"/>
  <c r="RJ128" i="6"/>
  <c r="RF128" i="6"/>
  <c r="RC128" i="6"/>
  <c r="QY128" i="6"/>
  <c r="QZ128" i="6" s="1"/>
  <c r="QV128" i="6"/>
  <c r="QR128" i="6"/>
  <c r="QO128" i="6"/>
  <c r="QK128" i="6"/>
  <c r="QL128" i="6" s="1"/>
  <c r="QH128" i="6"/>
  <c r="QD128" i="6"/>
  <c r="QA128" i="6"/>
  <c r="PW128" i="6"/>
  <c r="PX128" i="6" s="1"/>
  <c r="PT128" i="6"/>
  <c r="PP128" i="6"/>
  <c r="PM128" i="6"/>
  <c r="PI128" i="6"/>
  <c r="PJ128" i="6" s="1"/>
  <c r="PF128" i="6"/>
  <c r="PB128" i="6"/>
  <c r="OY128" i="6"/>
  <c r="OU128" i="6"/>
  <c r="OV128" i="6" s="1"/>
  <c r="OR128" i="6"/>
  <c r="ON128" i="6"/>
  <c r="OK128" i="6"/>
  <c r="OG128" i="6"/>
  <c r="OH128" i="6" s="1"/>
  <c r="OD128" i="6"/>
  <c r="NZ128" i="6"/>
  <c r="NW128" i="6"/>
  <c r="NS128" i="6"/>
  <c r="NT128" i="6" s="1"/>
  <c r="NP128" i="6"/>
  <c r="NL128" i="6"/>
  <c r="NI128" i="6"/>
  <c r="NE128" i="6"/>
  <c r="NF128" i="6" s="1"/>
  <c r="NB128" i="6"/>
  <c r="MX128" i="6"/>
  <c r="MU128" i="6"/>
  <c r="MQ128" i="6"/>
  <c r="MR128" i="6" s="1"/>
  <c r="MN128" i="6"/>
  <c r="MJ128" i="6"/>
  <c r="MG128" i="6"/>
  <c r="MC128" i="6"/>
  <c r="MD128" i="6" s="1"/>
  <c r="LZ128" i="6"/>
  <c r="LV128" i="6"/>
  <c r="LS128" i="6"/>
  <c r="LO128" i="6"/>
  <c r="LP128" i="6" s="1"/>
  <c r="LL128" i="6"/>
  <c r="LH128" i="6"/>
  <c r="LE128" i="6"/>
  <c r="LA128" i="6"/>
  <c r="LB128" i="6" s="1"/>
  <c r="KX128" i="6"/>
  <c r="KT128" i="6"/>
  <c r="KQ128" i="6"/>
  <c r="KM128" i="6"/>
  <c r="KN128" i="6" s="1"/>
  <c r="KJ128" i="6"/>
  <c r="KF128" i="6"/>
  <c r="KC128" i="6"/>
  <c r="JY128" i="6"/>
  <c r="JZ128" i="6" s="1"/>
  <c r="JV128" i="6"/>
  <c r="JR128" i="6"/>
  <c r="JO128" i="6"/>
  <c r="JK128" i="6"/>
  <c r="JL128" i="6" s="1"/>
  <c r="JH128" i="6"/>
  <c r="JD128" i="6"/>
  <c r="JA128" i="6"/>
  <c r="IW128" i="6"/>
  <c r="IX128" i="6" s="1"/>
  <c r="IT128" i="6"/>
  <c r="IP128" i="6"/>
  <c r="IM128" i="6"/>
  <c r="II128" i="6"/>
  <c r="IJ128" i="6" s="1"/>
  <c r="IF128" i="6"/>
  <c r="IB128" i="6"/>
  <c r="HY128" i="6"/>
  <c r="HU128" i="6"/>
  <c r="HV128" i="6" s="1"/>
  <c r="HR128" i="6"/>
  <c r="HN128" i="6"/>
  <c r="HK128" i="6"/>
  <c r="HG128" i="6"/>
  <c r="HH128" i="6" s="1"/>
  <c r="HD128" i="6"/>
  <c r="GZ128" i="6"/>
  <c r="GW128" i="6"/>
  <c r="GS128" i="6"/>
  <c r="GT128" i="6" s="1"/>
  <c r="GP128" i="6"/>
  <c r="GL128" i="6"/>
  <c r="GI128" i="6"/>
  <c r="GE128" i="6"/>
  <c r="GF128" i="6" s="1"/>
  <c r="GB128" i="6"/>
  <c r="FX128" i="6"/>
  <c r="FU128" i="6"/>
  <c r="FQ128" i="6"/>
  <c r="FR128" i="6" s="1"/>
  <c r="FN128" i="6"/>
  <c r="FJ128" i="6"/>
  <c r="FG128" i="6"/>
  <c r="FC128" i="6"/>
  <c r="FD128" i="6" s="1"/>
  <c r="EZ128" i="6"/>
  <c r="EV128" i="6"/>
  <c r="ES128" i="6"/>
  <c r="EO128" i="6"/>
  <c r="EP128" i="6" s="1"/>
  <c r="EL128" i="6"/>
  <c r="EH128" i="6"/>
  <c r="EE128" i="6"/>
  <c r="EA128" i="6"/>
  <c r="EB128" i="6" s="1"/>
  <c r="DX128" i="6"/>
  <c r="DT128" i="6"/>
  <c r="DQ128" i="6"/>
  <c r="DM128" i="6"/>
  <c r="DN128" i="6" s="1"/>
  <c r="DJ128" i="6"/>
  <c r="DF128" i="6"/>
  <c r="DC128" i="6"/>
  <c r="CY128" i="6"/>
  <c r="CZ128" i="6" s="1"/>
  <c r="CV128" i="6"/>
  <c r="CR128" i="6"/>
  <c r="CO128" i="6"/>
  <c r="CK128" i="6"/>
  <c r="CL128" i="6" s="1"/>
  <c r="CH128" i="6"/>
  <c r="CD128" i="6"/>
  <c r="CA128" i="6"/>
  <c r="BW128" i="6"/>
  <c r="BX128" i="6" s="1"/>
  <c r="BT128" i="6"/>
  <c r="BP128" i="6"/>
  <c r="BM128" i="6"/>
  <c r="BI128" i="6"/>
  <c r="BJ128" i="6" s="1"/>
  <c r="BF128" i="6"/>
  <c r="BB128" i="6"/>
  <c r="AY128" i="6"/>
  <c r="AU128" i="6"/>
  <c r="AV128" i="6" s="1"/>
  <c r="AR128" i="6"/>
  <c r="AN128" i="6"/>
  <c r="AK128" i="6"/>
  <c r="AG128" i="6"/>
  <c r="AH128" i="6" s="1"/>
  <c r="AD128" i="6"/>
  <c r="Z128" i="6"/>
  <c r="W128" i="6"/>
  <c r="S128" i="6"/>
  <c r="T128" i="6" s="1"/>
  <c r="P128" i="6"/>
  <c r="L128" i="6"/>
  <c r="I128" i="6"/>
  <c r="E128" i="6"/>
  <c r="F128" i="6" s="1"/>
  <c r="B128" i="6"/>
  <c r="ZV127" i="6"/>
  <c r="ZS127" i="6"/>
  <c r="ZO127" i="6"/>
  <c r="ZP127" i="6" s="1"/>
  <c r="ZL127" i="6"/>
  <c r="ZH127" i="6"/>
  <c r="ZE127" i="6"/>
  <c r="ZA127" i="6"/>
  <c r="ZB127" i="6" s="1"/>
  <c r="YX127" i="6"/>
  <c r="YT127" i="6"/>
  <c r="YQ127" i="6"/>
  <c r="YM127" i="6"/>
  <c r="YN127" i="6" s="1"/>
  <c r="YJ127" i="6"/>
  <c r="YF127" i="6"/>
  <c r="YC127" i="6"/>
  <c r="XY127" i="6"/>
  <c r="XZ127" i="6" s="1"/>
  <c r="XV127" i="6"/>
  <c r="XR127" i="6"/>
  <c r="XO127" i="6"/>
  <c r="XK127" i="6"/>
  <c r="XL127" i="6" s="1"/>
  <c r="XH127" i="6"/>
  <c r="XD127" i="6"/>
  <c r="XA127" i="6"/>
  <c r="WW127" i="6"/>
  <c r="WX127" i="6" s="1"/>
  <c r="WT127" i="6"/>
  <c r="WP127" i="6"/>
  <c r="WM127" i="6"/>
  <c r="WI127" i="6"/>
  <c r="WJ127" i="6" s="1"/>
  <c r="WF127" i="6"/>
  <c r="WB127" i="6"/>
  <c r="VY127" i="6"/>
  <c r="VU127" i="6"/>
  <c r="VV127" i="6" s="1"/>
  <c r="VR127" i="6"/>
  <c r="VN127" i="6"/>
  <c r="VK127" i="6"/>
  <c r="VG127" i="6"/>
  <c r="VH127" i="6" s="1"/>
  <c r="VD127" i="6"/>
  <c r="UZ127" i="6"/>
  <c r="UW127" i="6"/>
  <c r="US127" i="6"/>
  <c r="UT127" i="6" s="1"/>
  <c r="UP127" i="6"/>
  <c r="UL127" i="6"/>
  <c r="UI127" i="6"/>
  <c r="UE127" i="6"/>
  <c r="UF127" i="6" s="1"/>
  <c r="UB127" i="6"/>
  <c r="TX127" i="6"/>
  <c r="TU127" i="6"/>
  <c r="TQ127" i="6"/>
  <c r="TR127" i="6" s="1"/>
  <c r="TN127" i="6"/>
  <c r="TJ127" i="6"/>
  <c r="TG127" i="6"/>
  <c r="TC127" i="6"/>
  <c r="TD127" i="6" s="1"/>
  <c r="SZ127" i="6"/>
  <c r="SV127" i="6"/>
  <c r="SS127" i="6"/>
  <c r="SO127" i="6"/>
  <c r="SP127" i="6" s="1"/>
  <c r="SL127" i="6"/>
  <c r="SH127" i="6"/>
  <c r="SE127" i="6"/>
  <c r="SA127" i="6"/>
  <c r="SB127" i="6" s="1"/>
  <c r="RX127" i="6"/>
  <c r="RT127" i="6"/>
  <c r="RQ127" i="6"/>
  <c r="RM127" i="6"/>
  <c r="RN127" i="6" s="1"/>
  <c r="RJ127" i="6"/>
  <c r="RF127" i="6"/>
  <c r="RC127" i="6"/>
  <c r="QY127" i="6"/>
  <c r="QZ127" i="6" s="1"/>
  <c r="QV127" i="6"/>
  <c r="QR127" i="6"/>
  <c r="QO127" i="6"/>
  <c r="QK127" i="6"/>
  <c r="QL127" i="6" s="1"/>
  <c r="QH127" i="6"/>
  <c r="QD127" i="6"/>
  <c r="QA127" i="6"/>
  <c r="PW127" i="6"/>
  <c r="PX127" i="6" s="1"/>
  <c r="PT127" i="6"/>
  <c r="PP127" i="6"/>
  <c r="PM127" i="6"/>
  <c r="PI127" i="6"/>
  <c r="PJ127" i="6" s="1"/>
  <c r="PF127" i="6"/>
  <c r="PB127" i="6"/>
  <c r="OY127" i="6"/>
  <c r="OU127" i="6"/>
  <c r="OV127" i="6" s="1"/>
  <c r="OR127" i="6"/>
  <c r="ON127" i="6"/>
  <c r="OK127" i="6"/>
  <c r="OG127" i="6"/>
  <c r="OH127" i="6" s="1"/>
  <c r="OD127" i="6"/>
  <c r="NZ127" i="6"/>
  <c r="NW127" i="6"/>
  <c r="NS127" i="6"/>
  <c r="NT127" i="6" s="1"/>
  <c r="NP127" i="6"/>
  <c r="NL127" i="6"/>
  <c r="NI127" i="6"/>
  <c r="NE127" i="6"/>
  <c r="NF127" i="6" s="1"/>
  <c r="NB127" i="6"/>
  <c r="MX127" i="6"/>
  <c r="MU127" i="6"/>
  <c r="MQ127" i="6"/>
  <c r="MR127" i="6" s="1"/>
  <c r="MN127" i="6"/>
  <c r="MJ127" i="6"/>
  <c r="MG127" i="6"/>
  <c r="MC127" i="6"/>
  <c r="MD127" i="6" s="1"/>
  <c r="LZ127" i="6"/>
  <c r="LV127" i="6"/>
  <c r="LS127" i="6"/>
  <c r="LO127" i="6"/>
  <c r="LP127" i="6" s="1"/>
  <c r="LL127" i="6"/>
  <c r="LH127" i="6"/>
  <c r="LE127" i="6"/>
  <c r="LA127" i="6"/>
  <c r="LB127" i="6" s="1"/>
  <c r="KX127" i="6"/>
  <c r="KT127" i="6"/>
  <c r="KQ127" i="6"/>
  <c r="KM127" i="6"/>
  <c r="KN127" i="6" s="1"/>
  <c r="KJ127" i="6"/>
  <c r="KF127" i="6"/>
  <c r="KC127" i="6"/>
  <c r="JY127" i="6"/>
  <c r="JZ127" i="6" s="1"/>
  <c r="JV127" i="6"/>
  <c r="JR127" i="6"/>
  <c r="JO127" i="6"/>
  <c r="JK127" i="6"/>
  <c r="JL127" i="6" s="1"/>
  <c r="JH127" i="6"/>
  <c r="JD127" i="6"/>
  <c r="JA127" i="6"/>
  <c r="IW127" i="6"/>
  <c r="IX127" i="6" s="1"/>
  <c r="IT127" i="6"/>
  <c r="IP127" i="6"/>
  <c r="IM127" i="6"/>
  <c r="II127" i="6"/>
  <c r="IJ127" i="6" s="1"/>
  <c r="IF127" i="6"/>
  <c r="IB127" i="6"/>
  <c r="HY127" i="6"/>
  <c r="HU127" i="6"/>
  <c r="HV127" i="6" s="1"/>
  <c r="HR127" i="6"/>
  <c r="HN127" i="6"/>
  <c r="HK127" i="6"/>
  <c r="HG127" i="6"/>
  <c r="HH127" i="6" s="1"/>
  <c r="HD127" i="6"/>
  <c r="GZ127" i="6"/>
  <c r="GW127" i="6"/>
  <c r="GS127" i="6"/>
  <c r="GT127" i="6" s="1"/>
  <c r="GP127" i="6"/>
  <c r="GL127" i="6"/>
  <c r="GI127" i="6"/>
  <c r="GE127" i="6"/>
  <c r="GF127" i="6" s="1"/>
  <c r="GB127" i="6"/>
  <c r="FX127" i="6"/>
  <c r="FU127" i="6"/>
  <c r="FQ127" i="6"/>
  <c r="FR127" i="6" s="1"/>
  <c r="FN127" i="6"/>
  <c r="FJ127" i="6"/>
  <c r="FG127" i="6"/>
  <c r="FC127" i="6"/>
  <c r="FD127" i="6" s="1"/>
  <c r="EZ127" i="6"/>
  <c r="EV127" i="6"/>
  <c r="ES127" i="6"/>
  <c r="EO127" i="6"/>
  <c r="EP127" i="6" s="1"/>
  <c r="EL127" i="6"/>
  <c r="EH127" i="6"/>
  <c r="EE127" i="6"/>
  <c r="EA127" i="6"/>
  <c r="EB127" i="6" s="1"/>
  <c r="DX127" i="6"/>
  <c r="DT127" i="6"/>
  <c r="DQ127" i="6"/>
  <c r="DM127" i="6"/>
  <c r="DN127" i="6" s="1"/>
  <c r="DJ127" i="6"/>
  <c r="DF127" i="6"/>
  <c r="DC127" i="6"/>
  <c r="CY127" i="6"/>
  <c r="CZ127" i="6" s="1"/>
  <c r="CV127" i="6"/>
  <c r="CR127" i="6"/>
  <c r="CO127" i="6"/>
  <c r="CK127" i="6"/>
  <c r="CL127" i="6" s="1"/>
  <c r="CH127" i="6"/>
  <c r="CD127" i="6"/>
  <c r="CA127" i="6"/>
  <c r="BW127" i="6"/>
  <c r="BX127" i="6" s="1"/>
  <c r="BT127" i="6"/>
  <c r="BP127" i="6"/>
  <c r="BM127" i="6"/>
  <c r="BI127" i="6"/>
  <c r="BJ127" i="6" s="1"/>
  <c r="BF127" i="6"/>
  <c r="BB127" i="6"/>
  <c r="AY127" i="6"/>
  <c r="AU127" i="6"/>
  <c r="AV127" i="6" s="1"/>
  <c r="AR127" i="6"/>
  <c r="AN127" i="6"/>
  <c r="AK127" i="6"/>
  <c r="AG127" i="6"/>
  <c r="AH127" i="6" s="1"/>
  <c r="AD127" i="6"/>
  <c r="Z127" i="6"/>
  <c r="W127" i="6"/>
  <c r="S127" i="6"/>
  <c r="T127" i="6" s="1"/>
  <c r="P127" i="6"/>
  <c r="L127" i="6"/>
  <c r="I127" i="6"/>
  <c r="E127" i="6"/>
  <c r="F127" i="6" s="1"/>
  <c r="B127" i="6"/>
  <c r="ZV126" i="6"/>
  <c r="ZS126" i="6"/>
  <c r="ZO126" i="6"/>
  <c r="ZP126" i="6" s="1"/>
  <c r="ZL126" i="6"/>
  <c r="ZH126" i="6"/>
  <c r="ZE126" i="6"/>
  <c r="ZA126" i="6"/>
  <c r="ZB126" i="6" s="1"/>
  <c r="YX126" i="6"/>
  <c r="YT126" i="6"/>
  <c r="YQ126" i="6"/>
  <c r="YM126" i="6"/>
  <c r="YN126" i="6" s="1"/>
  <c r="YJ126" i="6"/>
  <c r="YF126" i="6"/>
  <c r="YC126" i="6"/>
  <c r="XY126" i="6"/>
  <c r="XZ126" i="6" s="1"/>
  <c r="XV126" i="6"/>
  <c r="XR126" i="6"/>
  <c r="XO126" i="6"/>
  <c r="XK126" i="6"/>
  <c r="XL126" i="6" s="1"/>
  <c r="XH126" i="6"/>
  <c r="XD126" i="6"/>
  <c r="XA126" i="6"/>
  <c r="WW126" i="6"/>
  <c r="WX126" i="6" s="1"/>
  <c r="WT126" i="6"/>
  <c r="WP126" i="6"/>
  <c r="WM126" i="6"/>
  <c r="WI126" i="6"/>
  <c r="WJ126" i="6" s="1"/>
  <c r="WF126" i="6"/>
  <c r="WB126" i="6"/>
  <c r="VY126" i="6"/>
  <c r="VU126" i="6"/>
  <c r="VV126" i="6" s="1"/>
  <c r="VR126" i="6"/>
  <c r="VN126" i="6"/>
  <c r="VK126" i="6"/>
  <c r="VG126" i="6"/>
  <c r="VH126" i="6" s="1"/>
  <c r="VD126" i="6"/>
  <c r="UZ126" i="6"/>
  <c r="UW126" i="6"/>
  <c r="US126" i="6"/>
  <c r="UT126" i="6" s="1"/>
  <c r="UP126" i="6"/>
  <c r="UL126" i="6"/>
  <c r="UI126" i="6"/>
  <c r="UE126" i="6"/>
  <c r="UF126" i="6" s="1"/>
  <c r="UB126" i="6"/>
  <c r="TX126" i="6"/>
  <c r="TU126" i="6"/>
  <c r="TQ126" i="6"/>
  <c r="TR126" i="6" s="1"/>
  <c r="TN126" i="6"/>
  <c r="TJ126" i="6"/>
  <c r="TG126" i="6"/>
  <c r="TC126" i="6"/>
  <c r="TD126" i="6" s="1"/>
  <c r="SZ126" i="6"/>
  <c r="SV126" i="6"/>
  <c r="SS126" i="6"/>
  <c r="SO126" i="6"/>
  <c r="SP126" i="6" s="1"/>
  <c r="SL126" i="6"/>
  <c r="SH126" i="6"/>
  <c r="SE126" i="6"/>
  <c r="SA126" i="6"/>
  <c r="SB126" i="6" s="1"/>
  <c r="RX126" i="6"/>
  <c r="RT126" i="6"/>
  <c r="RQ126" i="6"/>
  <c r="RM126" i="6"/>
  <c r="RN126" i="6" s="1"/>
  <c r="RJ126" i="6"/>
  <c r="RF126" i="6"/>
  <c r="RC126" i="6"/>
  <c r="QY126" i="6"/>
  <c r="QZ126" i="6" s="1"/>
  <c r="QV126" i="6"/>
  <c r="QR126" i="6"/>
  <c r="QO126" i="6"/>
  <c r="QK126" i="6"/>
  <c r="QL126" i="6" s="1"/>
  <c r="QH126" i="6"/>
  <c r="QD126" i="6"/>
  <c r="QA126" i="6"/>
  <c r="PW126" i="6"/>
  <c r="PX126" i="6" s="1"/>
  <c r="PT126" i="6"/>
  <c r="PP126" i="6"/>
  <c r="PM126" i="6"/>
  <c r="PI126" i="6"/>
  <c r="PJ126" i="6" s="1"/>
  <c r="PF126" i="6"/>
  <c r="PB126" i="6"/>
  <c r="OY126" i="6"/>
  <c r="OU126" i="6"/>
  <c r="OV126" i="6" s="1"/>
  <c r="OR126" i="6"/>
  <c r="ON126" i="6"/>
  <c r="OK126" i="6"/>
  <c r="OG126" i="6"/>
  <c r="OH126" i="6" s="1"/>
  <c r="OD126" i="6"/>
  <c r="NZ126" i="6"/>
  <c r="NW126" i="6"/>
  <c r="NS126" i="6"/>
  <c r="NT126" i="6" s="1"/>
  <c r="NP126" i="6"/>
  <c r="NL126" i="6"/>
  <c r="NI126" i="6"/>
  <c r="NE126" i="6"/>
  <c r="NF126" i="6" s="1"/>
  <c r="NB126" i="6"/>
  <c r="MX126" i="6"/>
  <c r="MU126" i="6"/>
  <c r="MQ126" i="6"/>
  <c r="MR126" i="6" s="1"/>
  <c r="MN126" i="6"/>
  <c r="MJ126" i="6"/>
  <c r="MG126" i="6"/>
  <c r="MC126" i="6"/>
  <c r="MD126" i="6" s="1"/>
  <c r="LZ126" i="6"/>
  <c r="LV126" i="6"/>
  <c r="LS126" i="6"/>
  <c r="LO126" i="6"/>
  <c r="LP126" i="6" s="1"/>
  <c r="LL126" i="6"/>
  <c r="LH126" i="6"/>
  <c r="LE126" i="6"/>
  <c r="LA126" i="6"/>
  <c r="LB126" i="6" s="1"/>
  <c r="KX126" i="6"/>
  <c r="KT126" i="6"/>
  <c r="KQ126" i="6"/>
  <c r="KM126" i="6"/>
  <c r="KN126" i="6" s="1"/>
  <c r="KJ126" i="6"/>
  <c r="KF126" i="6"/>
  <c r="KC126" i="6"/>
  <c r="JY126" i="6"/>
  <c r="JZ126" i="6" s="1"/>
  <c r="JV126" i="6"/>
  <c r="JR126" i="6"/>
  <c r="JO126" i="6"/>
  <c r="JK126" i="6"/>
  <c r="JL126" i="6" s="1"/>
  <c r="JH126" i="6"/>
  <c r="JD126" i="6"/>
  <c r="JA126" i="6"/>
  <c r="IW126" i="6"/>
  <c r="IX126" i="6" s="1"/>
  <c r="IT126" i="6"/>
  <c r="IP126" i="6"/>
  <c r="IM126" i="6"/>
  <c r="II126" i="6"/>
  <c r="IJ126" i="6" s="1"/>
  <c r="IF126" i="6"/>
  <c r="IB126" i="6"/>
  <c r="HY126" i="6"/>
  <c r="HU126" i="6"/>
  <c r="HV126" i="6" s="1"/>
  <c r="HR126" i="6"/>
  <c r="HN126" i="6"/>
  <c r="HK126" i="6"/>
  <c r="HG126" i="6"/>
  <c r="HH126" i="6" s="1"/>
  <c r="HD126" i="6"/>
  <c r="GZ126" i="6"/>
  <c r="GW126" i="6"/>
  <c r="GS126" i="6"/>
  <c r="GT126" i="6" s="1"/>
  <c r="GP126" i="6"/>
  <c r="GL126" i="6"/>
  <c r="GI126" i="6"/>
  <c r="GE126" i="6"/>
  <c r="GF126" i="6" s="1"/>
  <c r="GB126" i="6"/>
  <c r="FX126" i="6"/>
  <c r="FU126" i="6"/>
  <c r="FQ126" i="6"/>
  <c r="FR126" i="6" s="1"/>
  <c r="FN126" i="6"/>
  <c r="FJ126" i="6"/>
  <c r="FG126" i="6"/>
  <c r="FC126" i="6"/>
  <c r="FD126" i="6" s="1"/>
  <c r="EZ126" i="6"/>
  <c r="EV126" i="6"/>
  <c r="ES126" i="6"/>
  <c r="EO126" i="6"/>
  <c r="EP126" i="6" s="1"/>
  <c r="EL126" i="6"/>
  <c r="EH126" i="6"/>
  <c r="EE126" i="6"/>
  <c r="EA126" i="6"/>
  <c r="EB126" i="6" s="1"/>
  <c r="DX126" i="6"/>
  <c r="DT126" i="6"/>
  <c r="DQ126" i="6"/>
  <c r="DM126" i="6"/>
  <c r="DN126" i="6" s="1"/>
  <c r="DJ126" i="6"/>
  <c r="DF126" i="6"/>
  <c r="DC126" i="6"/>
  <c r="CY126" i="6"/>
  <c r="CZ126" i="6" s="1"/>
  <c r="CV126" i="6"/>
  <c r="CR126" i="6"/>
  <c r="CO126" i="6"/>
  <c r="CK126" i="6"/>
  <c r="CL126" i="6" s="1"/>
  <c r="CH126" i="6"/>
  <c r="CD126" i="6"/>
  <c r="CA126" i="6"/>
  <c r="BW126" i="6"/>
  <c r="BX126" i="6" s="1"/>
  <c r="BT126" i="6"/>
  <c r="BP126" i="6"/>
  <c r="BM126" i="6"/>
  <c r="BI126" i="6"/>
  <c r="BJ126" i="6" s="1"/>
  <c r="BF126" i="6"/>
  <c r="BB126" i="6"/>
  <c r="AY126" i="6"/>
  <c r="AU126" i="6"/>
  <c r="AV126" i="6" s="1"/>
  <c r="AR126" i="6"/>
  <c r="AN126" i="6"/>
  <c r="AK126" i="6"/>
  <c r="AG126" i="6"/>
  <c r="AH126" i="6" s="1"/>
  <c r="AD126" i="6"/>
  <c r="Z126" i="6"/>
  <c r="W126" i="6"/>
  <c r="S126" i="6"/>
  <c r="T126" i="6" s="1"/>
  <c r="P126" i="6"/>
  <c r="L126" i="6"/>
  <c r="I126" i="6"/>
  <c r="E126" i="6"/>
  <c r="F126" i="6" s="1"/>
  <c r="B126" i="6"/>
  <c r="ZV125" i="6"/>
  <c r="ZS125" i="6"/>
  <c r="ZO125" i="6"/>
  <c r="ZP125" i="6" s="1"/>
  <c r="ZL125" i="6"/>
  <c r="ZH125" i="6"/>
  <c r="ZE125" i="6"/>
  <c r="ZA125" i="6"/>
  <c r="ZB125" i="6" s="1"/>
  <c r="YX125" i="6"/>
  <c r="YT125" i="6"/>
  <c r="YQ125" i="6"/>
  <c r="YM125" i="6"/>
  <c r="YN125" i="6" s="1"/>
  <c r="YJ125" i="6"/>
  <c r="YF125" i="6"/>
  <c r="YC125" i="6"/>
  <c r="XY125" i="6"/>
  <c r="XZ125" i="6" s="1"/>
  <c r="XV125" i="6"/>
  <c r="XR125" i="6"/>
  <c r="XO125" i="6"/>
  <c r="XK125" i="6"/>
  <c r="XL125" i="6" s="1"/>
  <c r="XH125" i="6"/>
  <c r="XD125" i="6"/>
  <c r="XA125" i="6"/>
  <c r="WW125" i="6"/>
  <c r="WX125" i="6" s="1"/>
  <c r="WT125" i="6"/>
  <c r="WP125" i="6"/>
  <c r="WM125" i="6"/>
  <c r="WI125" i="6"/>
  <c r="WJ125" i="6" s="1"/>
  <c r="WF125" i="6"/>
  <c r="WB125" i="6"/>
  <c r="VY125" i="6"/>
  <c r="VU125" i="6"/>
  <c r="VV125" i="6" s="1"/>
  <c r="VR125" i="6"/>
  <c r="VN125" i="6"/>
  <c r="VK125" i="6"/>
  <c r="VG125" i="6"/>
  <c r="VH125" i="6" s="1"/>
  <c r="VD125" i="6"/>
  <c r="UZ125" i="6"/>
  <c r="UW125" i="6"/>
  <c r="US125" i="6"/>
  <c r="UT125" i="6" s="1"/>
  <c r="UP125" i="6"/>
  <c r="UL125" i="6"/>
  <c r="UI125" i="6"/>
  <c r="UE125" i="6"/>
  <c r="UF125" i="6" s="1"/>
  <c r="UB125" i="6"/>
  <c r="TX125" i="6"/>
  <c r="TU125" i="6"/>
  <c r="TQ125" i="6"/>
  <c r="TR125" i="6" s="1"/>
  <c r="TN125" i="6"/>
  <c r="TJ125" i="6"/>
  <c r="TG125" i="6"/>
  <c r="TC125" i="6"/>
  <c r="TD125" i="6" s="1"/>
  <c r="SZ125" i="6"/>
  <c r="SV125" i="6"/>
  <c r="SS125" i="6"/>
  <c r="SO125" i="6"/>
  <c r="SP125" i="6" s="1"/>
  <c r="SL125" i="6"/>
  <c r="SH125" i="6"/>
  <c r="SE125" i="6"/>
  <c r="SA125" i="6"/>
  <c r="SB125" i="6" s="1"/>
  <c r="RX125" i="6"/>
  <c r="RT125" i="6"/>
  <c r="RQ125" i="6"/>
  <c r="RM125" i="6"/>
  <c r="RN125" i="6" s="1"/>
  <c r="RJ125" i="6"/>
  <c r="RF125" i="6"/>
  <c r="RC125" i="6"/>
  <c r="QY125" i="6"/>
  <c r="QZ125" i="6" s="1"/>
  <c r="QV125" i="6"/>
  <c r="QR125" i="6"/>
  <c r="QO125" i="6"/>
  <c r="QK125" i="6"/>
  <c r="QL125" i="6" s="1"/>
  <c r="QH125" i="6"/>
  <c r="QD125" i="6"/>
  <c r="QA125" i="6"/>
  <c r="PW125" i="6"/>
  <c r="PX125" i="6" s="1"/>
  <c r="PT125" i="6"/>
  <c r="PP125" i="6"/>
  <c r="PM125" i="6"/>
  <c r="PI125" i="6"/>
  <c r="PJ125" i="6" s="1"/>
  <c r="PF125" i="6"/>
  <c r="PB125" i="6"/>
  <c r="OY125" i="6"/>
  <c r="OU125" i="6"/>
  <c r="OV125" i="6" s="1"/>
  <c r="OR125" i="6"/>
  <c r="ON125" i="6"/>
  <c r="OK125" i="6"/>
  <c r="OG125" i="6"/>
  <c r="OH125" i="6" s="1"/>
  <c r="OD125" i="6"/>
  <c r="NZ125" i="6"/>
  <c r="NW125" i="6"/>
  <c r="NS125" i="6"/>
  <c r="NT125" i="6" s="1"/>
  <c r="NP125" i="6"/>
  <c r="NL125" i="6"/>
  <c r="NI125" i="6"/>
  <c r="NE125" i="6"/>
  <c r="NF125" i="6" s="1"/>
  <c r="NB125" i="6"/>
  <c r="MX125" i="6"/>
  <c r="MU125" i="6"/>
  <c r="MQ125" i="6"/>
  <c r="MR125" i="6" s="1"/>
  <c r="MN125" i="6"/>
  <c r="MJ125" i="6"/>
  <c r="MG125" i="6"/>
  <c r="MC125" i="6"/>
  <c r="MD125" i="6" s="1"/>
  <c r="LZ125" i="6"/>
  <c r="LV125" i="6"/>
  <c r="LS125" i="6"/>
  <c r="LO125" i="6"/>
  <c r="LP125" i="6" s="1"/>
  <c r="LL125" i="6"/>
  <c r="LH125" i="6"/>
  <c r="LE125" i="6"/>
  <c r="LA125" i="6"/>
  <c r="LB125" i="6" s="1"/>
  <c r="KX125" i="6"/>
  <c r="KT125" i="6"/>
  <c r="KQ125" i="6"/>
  <c r="KM125" i="6"/>
  <c r="KN125" i="6" s="1"/>
  <c r="KJ125" i="6"/>
  <c r="KF125" i="6"/>
  <c r="KC125" i="6"/>
  <c r="JY125" i="6"/>
  <c r="JZ125" i="6" s="1"/>
  <c r="JV125" i="6"/>
  <c r="JR125" i="6"/>
  <c r="JO125" i="6"/>
  <c r="JK125" i="6"/>
  <c r="JL125" i="6" s="1"/>
  <c r="JH125" i="6"/>
  <c r="JD125" i="6"/>
  <c r="JA125" i="6"/>
  <c r="IW125" i="6"/>
  <c r="IX125" i="6" s="1"/>
  <c r="IT125" i="6"/>
  <c r="IP125" i="6"/>
  <c r="IM125" i="6"/>
  <c r="II125" i="6"/>
  <c r="IJ125" i="6" s="1"/>
  <c r="IF125" i="6"/>
  <c r="IB125" i="6"/>
  <c r="HY125" i="6"/>
  <c r="HU125" i="6"/>
  <c r="HV125" i="6" s="1"/>
  <c r="HR125" i="6"/>
  <c r="HN125" i="6"/>
  <c r="HK125" i="6"/>
  <c r="HG125" i="6"/>
  <c r="HH125" i="6" s="1"/>
  <c r="HD125" i="6"/>
  <c r="GZ125" i="6"/>
  <c r="GW125" i="6"/>
  <c r="GS125" i="6"/>
  <c r="GT125" i="6" s="1"/>
  <c r="GP125" i="6"/>
  <c r="GL125" i="6"/>
  <c r="GI125" i="6"/>
  <c r="GE125" i="6"/>
  <c r="GF125" i="6" s="1"/>
  <c r="GB125" i="6"/>
  <c r="FX125" i="6"/>
  <c r="FU125" i="6"/>
  <c r="FQ125" i="6"/>
  <c r="FR125" i="6" s="1"/>
  <c r="FN125" i="6"/>
  <c r="FJ125" i="6"/>
  <c r="FG125" i="6"/>
  <c r="FC125" i="6"/>
  <c r="FD125" i="6" s="1"/>
  <c r="EZ125" i="6"/>
  <c r="EV125" i="6"/>
  <c r="ES125" i="6"/>
  <c r="EO125" i="6"/>
  <c r="EP125" i="6" s="1"/>
  <c r="EL125" i="6"/>
  <c r="EH125" i="6"/>
  <c r="EE125" i="6"/>
  <c r="EA125" i="6"/>
  <c r="EB125" i="6" s="1"/>
  <c r="DX125" i="6"/>
  <c r="DT125" i="6"/>
  <c r="DQ125" i="6"/>
  <c r="DM125" i="6"/>
  <c r="DN125" i="6" s="1"/>
  <c r="DJ125" i="6"/>
  <c r="DF125" i="6"/>
  <c r="DC125" i="6"/>
  <c r="CY125" i="6"/>
  <c r="CZ125" i="6" s="1"/>
  <c r="CV125" i="6"/>
  <c r="CR125" i="6"/>
  <c r="CO125" i="6"/>
  <c r="CK125" i="6"/>
  <c r="CL125" i="6" s="1"/>
  <c r="CH125" i="6"/>
  <c r="CD125" i="6"/>
  <c r="CA125" i="6"/>
  <c r="BW125" i="6"/>
  <c r="BX125" i="6" s="1"/>
  <c r="BT125" i="6"/>
  <c r="BP125" i="6"/>
  <c r="BM125" i="6"/>
  <c r="BI125" i="6"/>
  <c r="BJ125" i="6" s="1"/>
  <c r="BF125" i="6"/>
  <c r="BB125" i="6"/>
  <c r="AY125" i="6"/>
  <c r="AU125" i="6"/>
  <c r="AV125" i="6" s="1"/>
  <c r="AR125" i="6"/>
  <c r="AN125" i="6"/>
  <c r="AK125" i="6"/>
  <c r="AG125" i="6"/>
  <c r="AH125" i="6" s="1"/>
  <c r="AD125" i="6"/>
  <c r="Z125" i="6"/>
  <c r="W125" i="6"/>
  <c r="S125" i="6"/>
  <c r="T125" i="6" s="1"/>
  <c r="P125" i="6"/>
  <c r="L125" i="6"/>
  <c r="I125" i="6"/>
  <c r="E125" i="6"/>
  <c r="F125" i="6" s="1"/>
  <c r="B125" i="6"/>
  <c r="ZV124" i="6"/>
  <c r="ZS124" i="6"/>
  <c r="ZO124" i="6"/>
  <c r="ZP124" i="6" s="1"/>
  <c r="ZL124" i="6"/>
  <c r="ZH124" i="6"/>
  <c r="ZE124" i="6"/>
  <c r="ZA124" i="6"/>
  <c r="ZB124" i="6" s="1"/>
  <c r="YX124" i="6"/>
  <c r="YT124" i="6"/>
  <c r="YQ124" i="6"/>
  <c r="YM124" i="6"/>
  <c r="YN124" i="6" s="1"/>
  <c r="YJ124" i="6"/>
  <c r="YF124" i="6"/>
  <c r="YC124" i="6"/>
  <c r="XY124" i="6"/>
  <c r="XZ124" i="6" s="1"/>
  <c r="XV124" i="6"/>
  <c r="XR124" i="6"/>
  <c r="XO124" i="6"/>
  <c r="XK124" i="6"/>
  <c r="XL124" i="6" s="1"/>
  <c r="XH124" i="6"/>
  <c r="XD124" i="6"/>
  <c r="XA124" i="6"/>
  <c r="WW124" i="6"/>
  <c r="WX124" i="6" s="1"/>
  <c r="WT124" i="6"/>
  <c r="WP124" i="6"/>
  <c r="WM124" i="6"/>
  <c r="WI124" i="6"/>
  <c r="WJ124" i="6" s="1"/>
  <c r="WF124" i="6"/>
  <c r="WB124" i="6"/>
  <c r="VY124" i="6"/>
  <c r="VU124" i="6"/>
  <c r="VV124" i="6" s="1"/>
  <c r="VR124" i="6"/>
  <c r="VN124" i="6"/>
  <c r="VK124" i="6"/>
  <c r="VG124" i="6"/>
  <c r="VH124" i="6" s="1"/>
  <c r="VD124" i="6"/>
  <c r="UZ124" i="6"/>
  <c r="UW124" i="6"/>
  <c r="US124" i="6"/>
  <c r="UT124" i="6" s="1"/>
  <c r="UP124" i="6"/>
  <c r="UL124" i="6"/>
  <c r="UI124" i="6"/>
  <c r="UE124" i="6"/>
  <c r="UF124" i="6" s="1"/>
  <c r="UB124" i="6"/>
  <c r="TX124" i="6"/>
  <c r="TU124" i="6"/>
  <c r="TQ124" i="6"/>
  <c r="TR124" i="6" s="1"/>
  <c r="TN124" i="6"/>
  <c r="TJ124" i="6"/>
  <c r="TG124" i="6"/>
  <c r="TC124" i="6"/>
  <c r="TD124" i="6" s="1"/>
  <c r="SZ124" i="6"/>
  <c r="SV124" i="6"/>
  <c r="SS124" i="6"/>
  <c r="SO124" i="6"/>
  <c r="SP124" i="6" s="1"/>
  <c r="SL124" i="6"/>
  <c r="SH124" i="6"/>
  <c r="SE124" i="6"/>
  <c r="SA124" i="6"/>
  <c r="SB124" i="6" s="1"/>
  <c r="RX124" i="6"/>
  <c r="RT124" i="6"/>
  <c r="RQ124" i="6"/>
  <c r="RM124" i="6"/>
  <c r="RN124" i="6" s="1"/>
  <c r="RJ124" i="6"/>
  <c r="RF124" i="6"/>
  <c r="RC124" i="6"/>
  <c r="QY124" i="6"/>
  <c r="QZ124" i="6" s="1"/>
  <c r="QV124" i="6"/>
  <c r="QR124" i="6"/>
  <c r="QO124" i="6"/>
  <c r="QK124" i="6"/>
  <c r="QL124" i="6" s="1"/>
  <c r="QH124" i="6"/>
  <c r="QD124" i="6"/>
  <c r="QA124" i="6"/>
  <c r="PW124" i="6"/>
  <c r="PX124" i="6" s="1"/>
  <c r="PT124" i="6"/>
  <c r="PP124" i="6"/>
  <c r="PM124" i="6"/>
  <c r="PI124" i="6"/>
  <c r="PJ124" i="6" s="1"/>
  <c r="PF124" i="6"/>
  <c r="PB124" i="6"/>
  <c r="OY124" i="6"/>
  <c r="OU124" i="6"/>
  <c r="OV124" i="6" s="1"/>
  <c r="OR124" i="6"/>
  <c r="ON124" i="6"/>
  <c r="OK124" i="6"/>
  <c r="OG124" i="6"/>
  <c r="OH124" i="6" s="1"/>
  <c r="OD124" i="6"/>
  <c r="NZ124" i="6"/>
  <c r="NW124" i="6"/>
  <c r="NS124" i="6"/>
  <c r="NT124" i="6" s="1"/>
  <c r="NP124" i="6"/>
  <c r="NL124" i="6"/>
  <c r="NI124" i="6"/>
  <c r="NE124" i="6"/>
  <c r="NF124" i="6" s="1"/>
  <c r="NB124" i="6"/>
  <c r="MX124" i="6"/>
  <c r="MU124" i="6"/>
  <c r="MQ124" i="6"/>
  <c r="MR124" i="6" s="1"/>
  <c r="MN124" i="6"/>
  <c r="MJ124" i="6"/>
  <c r="MG124" i="6"/>
  <c r="MC124" i="6"/>
  <c r="MD124" i="6" s="1"/>
  <c r="LZ124" i="6"/>
  <c r="LV124" i="6"/>
  <c r="LS124" i="6"/>
  <c r="LO124" i="6"/>
  <c r="LP124" i="6" s="1"/>
  <c r="LL124" i="6"/>
  <c r="LH124" i="6"/>
  <c r="LE124" i="6"/>
  <c r="LA124" i="6"/>
  <c r="LB124" i="6" s="1"/>
  <c r="KX124" i="6"/>
  <c r="KT124" i="6"/>
  <c r="KQ124" i="6"/>
  <c r="KM124" i="6"/>
  <c r="KN124" i="6" s="1"/>
  <c r="KJ124" i="6"/>
  <c r="KF124" i="6"/>
  <c r="KC124" i="6"/>
  <c r="JY124" i="6"/>
  <c r="JZ124" i="6" s="1"/>
  <c r="JV124" i="6"/>
  <c r="JR124" i="6"/>
  <c r="JO124" i="6"/>
  <c r="JK124" i="6"/>
  <c r="JL124" i="6" s="1"/>
  <c r="JH124" i="6"/>
  <c r="JD124" i="6"/>
  <c r="JA124" i="6"/>
  <c r="IW124" i="6"/>
  <c r="IX124" i="6" s="1"/>
  <c r="IT124" i="6"/>
  <c r="IP124" i="6"/>
  <c r="IM124" i="6"/>
  <c r="II124" i="6"/>
  <c r="IJ124" i="6" s="1"/>
  <c r="IF124" i="6"/>
  <c r="IB124" i="6"/>
  <c r="HY124" i="6"/>
  <c r="HU124" i="6"/>
  <c r="HV124" i="6" s="1"/>
  <c r="HR124" i="6"/>
  <c r="HN124" i="6"/>
  <c r="HK124" i="6"/>
  <c r="HG124" i="6"/>
  <c r="HH124" i="6" s="1"/>
  <c r="HD124" i="6"/>
  <c r="GZ124" i="6"/>
  <c r="GW124" i="6"/>
  <c r="GS124" i="6"/>
  <c r="GT124" i="6" s="1"/>
  <c r="GP124" i="6"/>
  <c r="GL124" i="6"/>
  <c r="GI124" i="6"/>
  <c r="GE124" i="6"/>
  <c r="GF124" i="6" s="1"/>
  <c r="GB124" i="6"/>
  <c r="FX124" i="6"/>
  <c r="FU124" i="6"/>
  <c r="FQ124" i="6"/>
  <c r="FR124" i="6" s="1"/>
  <c r="FN124" i="6"/>
  <c r="FJ124" i="6"/>
  <c r="FG124" i="6"/>
  <c r="FC124" i="6"/>
  <c r="FD124" i="6" s="1"/>
  <c r="EZ124" i="6"/>
  <c r="EV124" i="6"/>
  <c r="ES124" i="6"/>
  <c r="EO124" i="6"/>
  <c r="EP124" i="6" s="1"/>
  <c r="EL124" i="6"/>
  <c r="EH124" i="6"/>
  <c r="EE124" i="6"/>
  <c r="EA124" i="6"/>
  <c r="EB124" i="6" s="1"/>
  <c r="DX124" i="6"/>
  <c r="DT124" i="6"/>
  <c r="DQ124" i="6"/>
  <c r="DM124" i="6"/>
  <c r="DN124" i="6" s="1"/>
  <c r="DJ124" i="6"/>
  <c r="DF124" i="6"/>
  <c r="DC124" i="6"/>
  <c r="CY124" i="6"/>
  <c r="CZ124" i="6" s="1"/>
  <c r="CV124" i="6"/>
  <c r="CR124" i="6"/>
  <c r="CO124" i="6"/>
  <c r="CK124" i="6"/>
  <c r="CL124" i="6" s="1"/>
  <c r="CH124" i="6"/>
  <c r="CD124" i="6"/>
  <c r="CA124" i="6"/>
  <c r="BW124" i="6"/>
  <c r="BX124" i="6" s="1"/>
  <c r="BT124" i="6"/>
  <c r="BP124" i="6"/>
  <c r="BM124" i="6"/>
  <c r="BI124" i="6"/>
  <c r="BJ124" i="6" s="1"/>
  <c r="BF124" i="6"/>
  <c r="BB124" i="6"/>
  <c r="AY124" i="6"/>
  <c r="AU124" i="6"/>
  <c r="AV124" i="6" s="1"/>
  <c r="AR124" i="6"/>
  <c r="AN124" i="6"/>
  <c r="AK124" i="6"/>
  <c r="AG124" i="6"/>
  <c r="AH124" i="6" s="1"/>
  <c r="AD124" i="6"/>
  <c r="Z124" i="6"/>
  <c r="W124" i="6"/>
  <c r="S124" i="6"/>
  <c r="T124" i="6" s="1"/>
  <c r="P124" i="6"/>
  <c r="L124" i="6"/>
  <c r="I124" i="6"/>
  <c r="E124" i="6"/>
  <c r="F124" i="6" s="1"/>
  <c r="B124" i="6"/>
  <c r="ZV123" i="6"/>
  <c r="ZS123" i="6"/>
  <c r="ZO123" i="6"/>
  <c r="ZP123" i="6" s="1"/>
  <c r="ZL123" i="6"/>
  <c r="ZH123" i="6"/>
  <c r="ZE123" i="6"/>
  <c r="ZA123" i="6"/>
  <c r="ZB123" i="6" s="1"/>
  <c r="YX123" i="6"/>
  <c r="YT123" i="6"/>
  <c r="YQ123" i="6"/>
  <c r="YM123" i="6"/>
  <c r="YN123" i="6" s="1"/>
  <c r="YJ123" i="6"/>
  <c r="YF123" i="6"/>
  <c r="YC123" i="6"/>
  <c r="XY123" i="6"/>
  <c r="XZ123" i="6" s="1"/>
  <c r="XV123" i="6"/>
  <c r="XR123" i="6"/>
  <c r="XO123" i="6"/>
  <c r="XK123" i="6"/>
  <c r="XL123" i="6" s="1"/>
  <c r="XH123" i="6"/>
  <c r="XD123" i="6"/>
  <c r="XA123" i="6"/>
  <c r="WW123" i="6"/>
  <c r="WX123" i="6" s="1"/>
  <c r="WT123" i="6"/>
  <c r="WP123" i="6"/>
  <c r="WM123" i="6"/>
  <c r="WI123" i="6"/>
  <c r="WJ123" i="6" s="1"/>
  <c r="WF123" i="6"/>
  <c r="WB123" i="6"/>
  <c r="VY123" i="6"/>
  <c r="VU123" i="6"/>
  <c r="VV123" i="6" s="1"/>
  <c r="VR123" i="6"/>
  <c r="VN123" i="6"/>
  <c r="VK123" i="6"/>
  <c r="VG123" i="6"/>
  <c r="VH123" i="6" s="1"/>
  <c r="VD123" i="6"/>
  <c r="UZ123" i="6"/>
  <c r="UW123" i="6"/>
  <c r="US123" i="6"/>
  <c r="UT123" i="6" s="1"/>
  <c r="UP123" i="6"/>
  <c r="UL123" i="6"/>
  <c r="UI123" i="6"/>
  <c r="UE123" i="6"/>
  <c r="UF123" i="6" s="1"/>
  <c r="UB123" i="6"/>
  <c r="TX123" i="6"/>
  <c r="TU123" i="6"/>
  <c r="TQ123" i="6"/>
  <c r="TR123" i="6" s="1"/>
  <c r="TN123" i="6"/>
  <c r="TJ123" i="6"/>
  <c r="TG123" i="6"/>
  <c r="TC123" i="6"/>
  <c r="TD123" i="6" s="1"/>
  <c r="SZ123" i="6"/>
  <c r="SV123" i="6"/>
  <c r="SS123" i="6"/>
  <c r="SO123" i="6"/>
  <c r="SP123" i="6" s="1"/>
  <c r="SL123" i="6"/>
  <c r="SH123" i="6"/>
  <c r="SE123" i="6"/>
  <c r="SA123" i="6"/>
  <c r="SB123" i="6" s="1"/>
  <c r="RX123" i="6"/>
  <c r="RT123" i="6"/>
  <c r="RQ123" i="6"/>
  <c r="RM123" i="6"/>
  <c r="RN123" i="6" s="1"/>
  <c r="RJ123" i="6"/>
  <c r="RF123" i="6"/>
  <c r="RC123" i="6"/>
  <c r="QY123" i="6"/>
  <c r="QZ123" i="6" s="1"/>
  <c r="QV123" i="6"/>
  <c r="QR123" i="6"/>
  <c r="QO123" i="6"/>
  <c r="QK123" i="6"/>
  <c r="QL123" i="6" s="1"/>
  <c r="QH123" i="6"/>
  <c r="QD123" i="6"/>
  <c r="QA123" i="6"/>
  <c r="PW123" i="6"/>
  <c r="PX123" i="6" s="1"/>
  <c r="PT123" i="6"/>
  <c r="PP123" i="6"/>
  <c r="PM123" i="6"/>
  <c r="PI123" i="6"/>
  <c r="PJ123" i="6" s="1"/>
  <c r="PF123" i="6"/>
  <c r="PB123" i="6"/>
  <c r="OY123" i="6"/>
  <c r="OU123" i="6"/>
  <c r="OV123" i="6" s="1"/>
  <c r="OR123" i="6"/>
  <c r="ON123" i="6"/>
  <c r="OK123" i="6"/>
  <c r="OG123" i="6"/>
  <c r="OH123" i="6" s="1"/>
  <c r="OD123" i="6"/>
  <c r="NZ123" i="6"/>
  <c r="NW123" i="6"/>
  <c r="NS123" i="6"/>
  <c r="NT123" i="6" s="1"/>
  <c r="NP123" i="6"/>
  <c r="NL123" i="6"/>
  <c r="NI123" i="6"/>
  <c r="NE123" i="6"/>
  <c r="NF123" i="6" s="1"/>
  <c r="NB123" i="6"/>
  <c r="MX123" i="6"/>
  <c r="MU123" i="6"/>
  <c r="MQ123" i="6"/>
  <c r="MR123" i="6" s="1"/>
  <c r="MN123" i="6"/>
  <c r="MJ123" i="6"/>
  <c r="MG123" i="6"/>
  <c r="MC123" i="6"/>
  <c r="MD123" i="6" s="1"/>
  <c r="LZ123" i="6"/>
  <c r="LV123" i="6"/>
  <c r="LS123" i="6"/>
  <c r="LO123" i="6"/>
  <c r="LP123" i="6" s="1"/>
  <c r="LL123" i="6"/>
  <c r="LH123" i="6"/>
  <c r="LE123" i="6"/>
  <c r="LA123" i="6"/>
  <c r="LB123" i="6" s="1"/>
  <c r="KX123" i="6"/>
  <c r="KT123" i="6"/>
  <c r="KQ123" i="6"/>
  <c r="KM123" i="6"/>
  <c r="KN123" i="6" s="1"/>
  <c r="KJ123" i="6"/>
  <c r="KF123" i="6"/>
  <c r="KC123" i="6"/>
  <c r="JY123" i="6"/>
  <c r="JZ123" i="6" s="1"/>
  <c r="JV123" i="6"/>
  <c r="JR123" i="6"/>
  <c r="JO123" i="6"/>
  <c r="JK123" i="6"/>
  <c r="JL123" i="6" s="1"/>
  <c r="JH123" i="6"/>
  <c r="JD123" i="6"/>
  <c r="JA123" i="6"/>
  <c r="IW123" i="6"/>
  <c r="IX123" i="6" s="1"/>
  <c r="IT123" i="6"/>
  <c r="IP123" i="6"/>
  <c r="IM123" i="6"/>
  <c r="II123" i="6"/>
  <c r="IJ123" i="6" s="1"/>
  <c r="IF123" i="6"/>
  <c r="IB123" i="6"/>
  <c r="HY123" i="6"/>
  <c r="HU123" i="6"/>
  <c r="HV123" i="6" s="1"/>
  <c r="HR123" i="6"/>
  <c r="HN123" i="6"/>
  <c r="HK123" i="6"/>
  <c r="HG123" i="6"/>
  <c r="HH123" i="6" s="1"/>
  <c r="HD123" i="6"/>
  <c r="GZ123" i="6"/>
  <c r="GW123" i="6"/>
  <c r="GS123" i="6"/>
  <c r="GT123" i="6" s="1"/>
  <c r="GP123" i="6"/>
  <c r="GL123" i="6"/>
  <c r="GI123" i="6"/>
  <c r="GE123" i="6"/>
  <c r="GF123" i="6" s="1"/>
  <c r="GB123" i="6"/>
  <c r="FX123" i="6"/>
  <c r="FU123" i="6"/>
  <c r="FQ123" i="6"/>
  <c r="FR123" i="6" s="1"/>
  <c r="FN123" i="6"/>
  <c r="FJ123" i="6"/>
  <c r="FG123" i="6"/>
  <c r="FC123" i="6"/>
  <c r="FD123" i="6" s="1"/>
  <c r="EZ123" i="6"/>
  <c r="EV123" i="6"/>
  <c r="ES123" i="6"/>
  <c r="EO123" i="6"/>
  <c r="EP123" i="6" s="1"/>
  <c r="EL123" i="6"/>
  <c r="EH123" i="6"/>
  <c r="EE123" i="6"/>
  <c r="EA123" i="6"/>
  <c r="EB123" i="6" s="1"/>
  <c r="DX123" i="6"/>
  <c r="DT123" i="6"/>
  <c r="DQ123" i="6"/>
  <c r="DM123" i="6"/>
  <c r="DN123" i="6" s="1"/>
  <c r="DJ123" i="6"/>
  <c r="DF123" i="6"/>
  <c r="DC123" i="6"/>
  <c r="CY123" i="6"/>
  <c r="CZ123" i="6" s="1"/>
  <c r="CV123" i="6"/>
  <c r="CR123" i="6"/>
  <c r="CO123" i="6"/>
  <c r="CK123" i="6"/>
  <c r="CL123" i="6" s="1"/>
  <c r="CH123" i="6"/>
  <c r="CD123" i="6"/>
  <c r="CA123" i="6"/>
  <c r="BW123" i="6"/>
  <c r="BX123" i="6" s="1"/>
  <c r="BT123" i="6"/>
  <c r="BP123" i="6"/>
  <c r="BM123" i="6"/>
  <c r="BI123" i="6"/>
  <c r="BJ123" i="6" s="1"/>
  <c r="BF123" i="6"/>
  <c r="BB123" i="6"/>
  <c r="AY123" i="6"/>
  <c r="AU123" i="6"/>
  <c r="AV123" i="6" s="1"/>
  <c r="AR123" i="6"/>
  <c r="AN123" i="6"/>
  <c r="AK123" i="6"/>
  <c r="AG123" i="6"/>
  <c r="AH123" i="6" s="1"/>
  <c r="AD123" i="6"/>
  <c r="Z123" i="6"/>
  <c r="W123" i="6"/>
  <c r="S123" i="6"/>
  <c r="T123" i="6" s="1"/>
  <c r="P123" i="6"/>
  <c r="L123" i="6"/>
  <c r="I123" i="6"/>
  <c r="E123" i="6"/>
  <c r="F123" i="6" s="1"/>
  <c r="B123" i="6"/>
  <c r="ZV122" i="6"/>
  <c r="ZS122" i="6"/>
  <c r="ZO122" i="6"/>
  <c r="ZP122" i="6" s="1"/>
  <c r="ZL122" i="6"/>
  <c r="ZH122" i="6"/>
  <c r="ZE122" i="6"/>
  <c r="ZA122" i="6"/>
  <c r="ZB122" i="6" s="1"/>
  <c r="YX122" i="6"/>
  <c r="YT122" i="6"/>
  <c r="YQ122" i="6"/>
  <c r="YM122" i="6"/>
  <c r="YN122" i="6" s="1"/>
  <c r="YJ122" i="6"/>
  <c r="YF122" i="6"/>
  <c r="YC122" i="6"/>
  <c r="XY122" i="6"/>
  <c r="XZ122" i="6" s="1"/>
  <c r="XV122" i="6"/>
  <c r="XR122" i="6"/>
  <c r="XO122" i="6"/>
  <c r="XK122" i="6"/>
  <c r="XL122" i="6" s="1"/>
  <c r="XH122" i="6"/>
  <c r="XD122" i="6"/>
  <c r="XA122" i="6"/>
  <c r="WW122" i="6"/>
  <c r="WX122" i="6" s="1"/>
  <c r="WT122" i="6"/>
  <c r="WP122" i="6"/>
  <c r="WM122" i="6"/>
  <c r="WI122" i="6"/>
  <c r="WJ122" i="6" s="1"/>
  <c r="WF122" i="6"/>
  <c r="WB122" i="6"/>
  <c r="VY122" i="6"/>
  <c r="VU122" i="6"/>
  <c r="VV122" i="6" s="1"/>
  <c r="VR122" i="6"/>
  <c r="VN122" i="6"/>
  <c r="VK122" i="6"/>
  <c r="VG122" i="6"/>
  <c r="VH122" i="6" s="1"/>
  <c r="VD122" i="6"/>
  <c r="UZ122" i="6"/>
  <c r="UW122" i="6"/>
  <c r="US122" i="6"/>
  <c r="UT122" i="6" s="1"/>
  <c r="UP122" i="6"/>
  <c r="UL122" i="6"/>
  <c r="UI122" i="6"/>
  <c r="UE122" i="6"/>
  <c r="UF122" i="6" s="1"/>
  <c r="UB122" i="6"/>
  <c r="TX122" i="6"/>
  <c r="TU122" i="6"/>
  <c r="TQ122" i="6"/>
  <c r="TR122" i="6" s="1"/>
  <c r="TN122" i="6"/>
  <c r="TJ122" i="6"/>
  <c r="TG122" i="6"/>
  <c r="TC122" i="6"/>
  <c r="TD122" i="6" s="1"/>
  <c r="SZ122" i="6"/>
  <c r="SV122" i="6"/>
  <c r="SS122" i="6"/>
  <c r="SO122" i="6"/>
  <c r="SP122" i="6" s="1"/>
  <c r="SL122" i="6"/>
  <c r="SH122" i="6"/>
  <c r="SE122" i="6"/>
  <c r="SA122" i="6"/>
  <c r="SB122" i="6" s="1"/>
  <c r="RX122" i="6"/>
  <c r="RT122" i="6"/>
  <c r="RQ122" i="6"/>
  <c r="RM122" i="6"/>
  <c r="RN122" i="6" s="1"/>
  <c r="RJ122" i="6"/>
  <c r="RF122" i="6"/>
  <c r="RC122" i="6"/>
  <c r="QY122" i="6"/>
  <c r="QZ122" i="6" s="1"/>
  <c r="QV122" i="6"/>
  <c r="QR122" i="6"/>
  <c r="QO122" i="6"/>
  <c r="QK122" i="6"/>
  <c r="QL122" i="6" s="1"/>
  <c r="QH122" i="6"/>
  <c r="QD122" i="6"/>
  <c r="QA122" i="6"/>
  <c r="PW122" i="6"/>
  <c r="PX122" i="6" s="1"/>
  <c r="PT122" i="6"/>
  <c r="PP122" i="6"/>
  <c r="PM122" i="6"/>
  <c r="PI122" i="6"/>
  <c r="PJ122" i="6" s="1"/>
  <c r="PF122" i="6"/>
  <c r="PB122" i="6"/>
  <c r="OY122" i="6"/>
  <c r="OU122" i="6"/>
  <c r="OV122" i="6" s="1"/>
  <c r="OR122" i="6"/>
  <c r="ON122" i="6"/>
  <c r="OK122" i="6"/>
  <c r="OG122" i="6"/>
  <c r="OH122" i="6" s="1"/>
  <c r="OD122" i="6"/>
  <c r="NZ122" i="6"/>
  <c r="NW122" i="6"/>
  <c r="NS122" i="6"/>
  <c r="NT122" i="6" s="1"/>
  <c r="NP122" i="6"/>
  <c r="NL122" i="6"/>
  <c r="NI122" i="6"/>
  <c r="NE122" i="6"/>
  <c r="NF122" i="6" s="1"/>
  <c r="NB122" i="6"/>
  <c r="MX122" i="6"/>
  <c r="MU122" i="6"/>
  <c r="MQ122" i="6"/>
  <c r="MR122" i="6" s="1"/>
  <c r="MN122" i="6"/>
  <c r="MJ122" i="6"/>
  <c r="MG122" i="6"/>
  <c r="MC122" i="6"/>
  <c r="MD122" i="6" s="1"/>
  <c r="LZ122" i="6"/>
  <c r="LV122" i="6"/>
  <c r="LS122" i="6"/>
  <c r="LO122" i="6"/>
  <c r="LP122" i="6" s="1"/>
  <c r="LL122" i="6"/>
  <c r="LH122" i="6"/>
  <c r="LE122" i="6"/>
  <c r="LA122" i="6"/>
  <c r="LB122" i="6" s="1"/>
  <c r="KX122" i="6"/>
  <c r="KT122" i="6"/>
  <c r="KQ122" i="6"/>
  <c r="KM122" i="6"/>
  <c r="KN122" i="6" s="1"/>
  <c r="KJ122" i="6"/>
  <c r="KF122" i="6"/>
  <c r="KC122" i="6"/>
  <c r="JY122" i="6"/>
  <c r="JZ122" i="6" s="1"/>
  <c r="JV122" i="6"/>
  <c r="JR122" i="6"/>
  <c r="JO122" i="6"/>
  <c r="JK122" i="6"/>
  <c r="JL122" i="6" s="1"/>
  <c r="JH122" i="6"/>
  <c r="JD122" i="6"/>
  <c r="JA122" i="6"/>
  <c r="IW122" i="6"/>
  <c r="IX122" i="6" s="1"/>
  <c r="IT122" i="6"/>
  <c r="IP122" i="6"/>
  <c r="IM122" i="6"/>
  <c r="II122" i="6"/>
  <c r="IJ122" i="6" s="1"/>
  <c r="IF122" i="6"/>
  <c r="IB122" i="6"/>
  <c r="HY122" i="6"/>
  <c r="HU122" i="6"/>
  <c r="HV122" i="6" s="1"/>
  <c r="HR122" i="6"/>
  <c r="HN122" i="6"/>
  <c r="HK122" i="6"/>
  <c r="HG122" i="6"/>
  <c r="HH122" i="6" s="1"/>
  <c r="HD122" i="6"/>
  <c r="GZ122" i="6"/>
  <c r="GW122" i="6"/>
  <c r="GS122" i="6"/>
  <c r="GT122" i="6" s="1"/>
  <c r="GP122" i="6"/>
  <c r="GL122" i="6"/>
  <c r="GI122" i="6"/>
  <c r="GE122" i="6"/>
  <c r="GF122" i="6" s="1"/>
  <c r="GB122" i="6"/>
  <c r="FX122" i="6"/>
  <c r="FU122" i="6"/>
  <c r="FQ122" i="6"/>
  <c r="FR122" i="6" s="1"/>
  <c r="FN122" i="6"/>
  <c r="FJ122" i="6"/>
  <c r="FG122" i="6"/>
  <c r="FC122" i="6"/>
  <c r="FD122" i="6" s="1"/>
  <c r="EZ122" i="6"/>
  <c r="EV122" i="6"/>
  <c r="ES122" i="6"/>
  <c r="EO122" i="6"/>
  <c r="EP122" i="6" s="1"/>
  <c r="EL122" i="6"/>
  <c r="EH122" i="6"/>
  <c r="EE122" i="6"/>
  <c r="EA122" i="6"/>
  <c r="EB122" i="6" s="1"/>
  <c r="DX122" i="6"/>
  <c r="DT122" i="6"/>
  <c r="DQ122" i="6"/>
  <c r="DM122" i="6"/>
  <c r="DN122" i="6" s="1"/>
  <c r="DJ122" i="6"/>
  <c r="DF122" i="6"/>
  <c r="DC122" i="6"/>
  <c r="CY122" i="6"/>
  <c r="CZ122" i="6" s="1"/>
  <c r="CV122" i="6"/>
  <c r="CR122" i="6"/>
  <c r="CO122" i="6"/>
  <c r="CK122" i="6"/>
  <c r="CL122" i="6" s="1"/>
  <c r="CH122" i="6"/>
  <c r="CD122" i="6"/>
  <c r="CA122" i="6"/>
  <c r="BW122" i="6"/>
  <c r="BX122" i="6" s="1"/>
  <c r="BT122" i="6"/>
  <c r="BP122" i="6"/>
  <c r="BM122" i="6"/>
  <c r="BI122" i="6"/>
  <c r="BJ122" i="6" s="1"/>
  <c r="BF122" i="6"/>
  <c r="BB122" i="6"/>
  <c r="AY122" i="6"/>
  <c r="AU122" i="6"/>
  <c r="AV122" i="6" s="1"/>
  <c r="AR122" i="6"/>
  <c r="AN122" i="6"/>
  <c r="AK122" i="6"/>
  <c r="AG122" i="6"/>
  <c r="AH122" i="6" s="1"/>
  <c r="AD122" i="6"/>
  <c r="Z122" i="6"/>
  <c r="W122" i="6"/>
  <c r="S122" i="6"/>
  <c r="T122" i="6" s="1"/>
  <c r="P122" i="6"/>
  <c r="L122" i="6"/>
  <c r="I122" i="6"/>
  <c r="E122" i="6"/>
  <c r="F122" i="6" s="1"/>
  <c r="B122" i="6"/>
  <c r="ZV121" i="6"/>
  <c r="ZS121" i="6"/>
  <c r="ZO121" i="6"/>
  <c r="ZP121" i="6" s="1"/>
  <c r="ZL121" i="6"/>
  <c r="ZH121" i="6"/>
  <c r="ZE121" i="6"/>
  <c r="ZA121" i="6"/>
  <c r="ZB121" i="6" s="1"/>
  <c r="YX121" i="6"/>
  <c r="YT121" i="6"/>
  <c r="YQ121" i="6"/>
  <c r="YM121" i="6"/>
  <c r="YN121" i="6" s="1"/>
  <c r="YJ121" i="6"/>
  <c r="YF121" i="6"/>
  <c r="YC121" i="6"/>
  <c r="XY121" i="6"/>
  <c r="XZ121" i="6" s="1"/>
  <c r="XV121" i="6"/>
  <c r="XR121" i="6"/>
  <c r="XO121" i="6"/>
  <c r="XK121" i="6"/>
  <c r="XL121" i="6" s="1"/>
  <c r="XH121" i="6"/>
  <c r="XD121" i="6"/>
  <c r="XA121" i="6"/>
  <c r="WW121" i="6"/>
  <c r="WX121" i="6" s="1"/>
  <c r="WT121" i="6"/>
  <c r="WP121" i="6"/>
  <c r="WM121" i="6"/>
  <c r="WI121" i="6"/>
  <c r="WJ121" i="6" s="1"/>
  <c r="WF121" i="6"/>
  <c r="WB121" i="6"/>
  <c r="VY121" i="6"/>
  <c r="VU121" i="6"/>
  <c r="VR121" i="6"/>
  <c r="VN121" i="6"/>
  <c r="VK121" i="6"/>
  <c r="VG121" i="6"/>
  <c r="VH121" i="6" s="1"/>
  <c r="VD121" i="6"/>
  <c r="UZ121" i="6"/>
  <c r="UW121" i="6"/>
  <c r="US121" i="6"/>
  <c r="UT121" i="6" s="1"/>
  <c r="UP121" i="6"/>
  <c r="UL121" i="6"/>
  <c r="UI121" i="6"/>
  <c r="UE121" i="6"/>
  <c r="UF121" i="6" s="1"/>
  <c r="UB121" i="6"/>
  <c r="TX121" i="6"/>
  <c r="TU121" i="6"/>
  <c r="TQ121" i="6"/>
  <c r="TR121" i="6" s="1"/>
  <c r="TN121" i="6"/>
  <c r="TJ121" i="6"/>
  <c r="TG121" i="6"/>
  <c r="TC121" i="6"/>
  <c r="TD121" i="6" s="1"/>
  <c r="SZ121" i="6"/>
  <c r="SV121" i="6"/>
  <c r="SS121" i="6"/>
  <c r="SO121" i="6"/>
  <c r="SP121" i="6" s="1"/>
  <c r="SL121" i="6"/>
  <c r="SH121" i="6"/>
  <c r="SE121" i="6"/>
  <c r="SA121" i="6"/>
  <c r="SB121" i="6" s="1"/>
  <c r="RX121" i="6"/>
  <c r="RT121" i="6"/>
  <c r="RQ121" i="6"/>
  <c r="RM121" i="6"/>
  <c r="RN121" i="6" s="1"/>
  <c r="RJ121" i="6"/>
  <c r="RF121" i="6"/>
  <c r="RC121" i="6"/>
  <c r="QY121" i="6"/>
  <c r="QZ121" i="6" s="1"/>
  <c r="QV121" i="6"/>
  <c r="QR121" i="6"/>
  <c r="QO121" i="6"/>
  <c r="QK121" i="6"/>
  <c r="QL121" i="6" s="1"/>
  <c r="QH121" i="6"/>
  <c r="QD121" i="6"/>
  <c r="QA121" i="6"/>
  <c r="PW121" i="6"/>
  <c r="PX121" i="6" s="1"/>
  <c r="PT121" i="6"/>
  <c r="PP121" i="6"/>
  <c r="PM121" i="6"/>
  <c r="PI121" i="6"/>
  <c r="PJ121" i="6" s="1"/>
  <c r="PF121" i="6"/>
  <c r="PB121" i="6"/>
  <c r="OY121" i="6"/>
  <c r="OU121" i="6"/>
  <c r="OV121" i="6" s="1"/>
  <c r="OR121" i="6"/>
  <c r="ON121" i="6"/>
  <c r="OK121" i="6"/>
  <c r="OG121" i="6"/>
  <c r="OH121" i="6" s="1"/>
  <c r="OD121" i="6"/>
  <c r="NZ121" i="6"/>
  <c r="NW121" i="6"/>
  <c r="NS121" i="6"/>
  <c r="NT121" i="6" s="1"/>
  <c r="NP121" i="6"/>
  <c r="NL121" i="6"/>
  <c r="NI121" i="6"/>
  <c r="NE121" i="6"/>
  <c r="NF121" i="6" s="1"/>
  <c r="NB121" i="6"/>
  <c r="MX121" i="6"/>
  <c r="MU121" i="6"/>
  <c r="MQ121" i="6"/>
  <c r="MR121" i="6" s="1"/>
  <c r="MN121" i="6"/>
  <c r="MJ121" i="6"/>
  <c r="MG121" i="6"/>
  <c r="MC121" i="6"/>
  <c r="MD121" i="6" s="1"/>
  <c r="LZ121" i="6"/>
  <c r="LV121" i="6"/>
  <c r="LS121" i="6"/>
  <c r="LO121" i="6"/>
  <c r="LP121" i="6" s="1"/>
  <c r="LL121" i="6"/>
  <c r="LH121" i="6"/>
  <c r="LE121" i="6"/>
  <c r="LA121" i="6"/>
  <c r="LB121" i="6" s="1"/>
  <c r="KX121" i="6"/>
  <c r="KT121" i="6"/>
  <c r="KQ121" i="6"/>
  <c r="KM121" i="6"/>
  <c r="KN121" i="6" s="1"/>
  <c r="KJ121" i="6"/>
  <c r="KF121" i="6"/>
  <c r="KC121" i="6"/>
  <c r="JY121" i="6"/>
  <c r="JZ121" i="6" s="1"/>
  <c r="JV121" i="6"/>
  <c r="JR121" i="6"/>
  <c r="JO121" i="6"/>
  <c r="JK121" i="6"/>
  <c r="JL121" i="6" s="1"/>
  <c r="JH121" i="6"/>
  <c r="JD121" i="6"/>
  <c r="JA121" i="6"/>
  <c r="IW121" i="6"/>
  <c r="IX121" i="6" s="1"/>
  <c r="IT121" i="6"/>
  <c r="IP121" i="6"/>
  <c r="IM121" i="6"/>
  <c r="II121" i="6"/>
  <c r="IJ121" i="6" s="1"/>
  <c r="IF121" i="6"/>
  <c r="IB121" i="6"/>
  <c r="HY121" i="6"/>
  <c r="HU121" i="6"/>
  <c r="HV121" i="6" s="1"/>
  <c r="HR121" i="6"/>
  <c r="HN121" i="6"/>
  <c r="HK121" i="6"/>
  <c r="HG121" i="6"/>
  <c r="HH121" i="6" s="1"/>
  <c r="HD121" i="6"/>
  <c r="GZ121" i="6"/>
  <c r="GW121" i="6"/>
  <c r="GS121" i="6"/>
  <c r="GT121" i="6" s="1"/>
  <c r="GP121" i="6"/>
  <c r="GL121" i="6"/>
  <c r="GI121" i="6"/>
  <c r="GE121" i="6"/>
  <c r="GF121" i="6" s="1"/>
  <c r="GB121" i="6"/>
  <c r="FX121" i="6"/>
  <c r="FU121" i="6"/>
  <c r="FQ121" i="6"/>
  <c r="FR121" i="6" s="1"/>
  <c r="FN121" i="6"/>
  <c r="FJ121" i="6"/>
  <c r="FG121" i="6"/>
  <c r="FC121" i="6"/>
  <c r="FD121" i="6" s="1"/>
  <c r="EZ121" i="6"/>
  <c r="EV121" i="6"/>
  <c r="ES121" i="6"/>
  <c r="EO121" i="6"/>
  <c r="EP121" i="6" s="1"/>
  <c r="EL121" i="6"/>
  <c r="EH121" i="6"/>
  <c r="EE121" i="6"/>
  <c r="EA121" i="6"/>
  <c r="EB121" i="6" s="1"/>
  <c r="DX121" i="6"/>
  <c r="DT121" i="6"/>
  <c r="DQ121" i="6"/>
  <c r="DM121" i="6"/>
  <c r="DN121" i="6" s="1"/>
  <c r="DJ121" i="6"/>
  <c r="DF121" i="6"/>
  <c r="DC121" i="6"/>
  <c r="CY121" i="6"/>
  <c r="CZ121" i="6" s="1"/>
  <c r="CV121" i="6"/>
  <c r="CR121" i="6"/>
  <c r="CO121" i="6"/>
  <c r="CK121" i="6"/>
  <c r="CL121" i="6" s="1"/>
  <c r="CH121" i="6"/>
  <c r="CD121" i="6"/>
  <c r="CA121" i="6"/>
  <c r="BW121" i="6"/>
  <c r="BX121" i="6" s="1"/>
  <c r="BT121" i="6"/>
  <c r="BP121" i="6"/>
  <c r="BM121" i="6"/>
  <c r="BI121" i="6"/>
  <c r="BJ121" i="6" s="1"/>
  <c r="BF121" i="6"/>
  <c r="BB121" i="6"/>
  <c r="AY121" i="6"/>
  <c r="AU121" i="6"/>
  <c r="AV121" i="6" s="1"/>
  <c r="AR121" i="6"/>
  <c r="AN121" i="6"/>
  <c r="AK121" i="6"/>
  <c r="AG121" i="6"/>
  <c r="AH121" i="6" s="1"/>
  <c r="AD121" i="6"/>
  <c r="Z121" i="6"/>
  <c r="W121" i="6"/>
  <c r="S121" i="6"/>
  <c r="T121" i="6" s="1"/>
  <c r="P121" i="6"/>
  <c r="L121" i="6"/>
  <c r="I121" i="6"/>
  <c r="E121" i="6"/>
  <c r="F121" i="6" s="1"/>
  <c r="B121" i="6"/>
  <c r="ZV120" i="6"/>
  <c r="ZS120" i="6"/>
  <c r="ZO120" i="6"/>
  <c r="ZP120" i="6" s="1"/>
  <c r="ZL120" i="6"/>
  <c r="ZH120" i="6"/>
  <c r="ZE120" i="6"/>
  <c r="ZA120" i="6"/>
  <c r="ZB120" i="6" s="1"/>
  <c r="YX120" i="6"/>
  <c r="YT120" i="6"/>
  <c r="YQ120" i="6"/>
  <c r="YM120" i="6"/>
  <c r="YN120" i="6" s="1"/>
  <c r="YJ120" i="6"/>
  <c r="YF120" i="6"/>
  <c r="YC120" i="6"/>
  <c r="XY120" i="6"/>
  <c r="XZ120" i="6" s="1"/>
  <c r="XV120" i="6"/>
  <c r="XR120" i="6"/>
  <c r="XO120" i="6"/>
  <c r="XK120" i="6"/>
  <c r="XL120" i="6" s="1"/>
  <c r="XH120" i="6"/>
  <c r="XD120" i="6"/>
  <c r="XA120" i="6"/>
  <c r="WW120" i="6"/>
  <c r="WX120" i="6" s="1"/>
  <c r="WT120" i="6"/>
  <c r="WP120" i="6"/>
  <c r="WM120" i="6"/>
  <c r="WI120" i="6"/>
  <c r="WJ120" i="6" s="1"/>
  <c r="WF120" i="6"/>
  <c r="WB120" i="6"/>
  <c r="VY120" i="6"/>
  <c r="VU120" i="6"/>
  <c r="VV120" i="6" s="1"/>
  <c r="VR120" i="6"/>
  <c r="VN120" i="6"/>
  <c r="VK120" i="6"/>
  <c r="VG120" i="6"/>
  <c r="VH120" i="6" s="1"/>
  <c r="VD120" i="6"/>
  <c r="UZ120" i="6"/>
  <c r="UW120" i="6"/>
  <c r="US120" i="6"/>
  <c r="UT120" i="6" s="1"/>
  <c r="UP120" i="6"/>
  <c r="UL120" i="6"/>
  <c r="UI120" i="6"/>
  <c r="UE120" i="6"/>
  <c r="UF120" i="6" s="1"/>
  <c r="UB120" i="6"/>
  <c r="TX120" i="6"/>
  <c r="TU120" i="6"/>
  <c r="TQ120" i="6"/>
  <c r="TR120" i="6" s="1"/>
  <c r="TN120" i="6"/>
  <c r="TJ120" i="6"/>
  <c r="TG120" i="6"/>
  <c r="TC120" i="6"/>
  <c r="TD120" i="6" s="1"/>
  <c r="SZ120" i="6"/>
  <c r="SV120" i="6"/>
  <c r="SS120" i="6"/>
  <c r="SO120" i="6"/>
  <c r="SP120" i="6" s="1"/>
  <c r="SL120" i="6"/>
  <c r="SH120" i="6"/>
  <c r="SE120" i="6"/>
  <c r="SA120" i="6"/>
  <c r="SB120" i="6" s="1"/>
  <c r="RX120" i="6"/>
  <c r="RT120" i="6"/>
  <c r="RQ120" i="6"/>
  <c r="RM120" i="6"/>
  <c r="RN120" i="6" s="1"/>
  <c r="RJ120" i="6"/>
  <c r="RF120" i="6"/>
  <c r="RC120" i="6"/>
  <c r="QY120" i="6"/>
  <c r="QZ120" i="6" s="1"/>
  <c r="QV120" i="6"/>
  <c r="QR120" i="6"/>
  <c r="QO120" i="6"/>
  <c r="QK120" i="6"/>
  <c r="QL120" i="6" s="1"/>
  <c r="QH120" i="6"/>
  <c r="QD120" i="6"/>
  <c r="QA120" i="6"/>
  <c r="PW120" i="6"/>
  <c r="PX120" i="6" s="1"/>
  <c r="PT120" i="6"/>
  <c r="PP120" i="6"/>
  <c r="PM120" i="6"/>
  <c r="PI120" i="6"/>
  <c r="PJ120" i="6" s="1"/>
  <c r="PF120" i="6"/>
  <c r="PB120" i="6"/>
  <c r="OY120" i="6"/>
  <c r="OU120" i="6"/>
  <c r="OV120" i="6" s="1"/>
  <c r="OR120" i="6"/>
  <c r="ON120" i="6"/>
  <c r="OK120" i="6"/>
  <c r="OG120" i="6"/>
  <c r="OH120" i="6" s="1"/>
  <c r="OD120" i="6"/>
  <c r="NZ120" i="6"/>
  <c r="NW120" i="6"/>
  <c r="NS120" i="6"/>
  <c r="NT120" i="6" s="1"/>
  <c r="NP120" i="6"/>
  <c r="NL120" i="6"/>
  <c r="NI120" i="6"/>
  <c r="NE120" i="6"/>
  <c r="NF120" i="6" s="1"/>
  <c r="NB120" i="6"/>
  <c r="MX120" i="6"/>
  <c r="MU120" i="6"/>
  <c r="MQ120" i="6"/>
  <c r="MR120" i="6" s="1"/>
  <c r="MN120" i="6"/>
  <c r="MJ120" i="6"/>
  <c r="MG120" i="6"/>
  <c r="MC120" i="6"/>
  <c r="MD120" i="6" s="1"/>
  <c r="LZ120" i="6"/>
  <c r="LV120" i="6"/>
  <c r="LS120" i="6"/>
  <c r="LO120" i="6"/>
  <c r="LP120" i="6" s="1"/>
  <c r="LL120" i="6"/>
  <c r="LH120" i="6"/>
  <c r="LE120" i="6"/>
  <c r="LA120" i="6"/>
  <c r="LB120" i="6" s="1"/>
  <c r="KX120" i="6"/>
  <c r="KT120" i="6"/>
  <c r="KQ120" i="6"/>
  <c r="KM120" i="6"/>
  <c r="KN120" i="6" s="1"/>
  <c r="KJ120" i="6"/>
  <c r="KF120" i="6"/>
  <c r="KC120" i="6"/>
  <c r="JY120" i="6"/>
  <c r="JZ120" i="6" s="1"/>
  <c r="JV120" i="6"/>
  <c r="JR120" i="6"/>
  <c r="JO120" i="6"/>
  <c r="JK120" i="6"/>
  <c r="JL120" i="6" s="1"/>
  <c r="JH120" i="6"/>
  <c r="JD120" i="6"/>
  <c r="JA120" i="6"/>
  <c r="IW120" i="6"/>
  <c r="IX120" i="6" s="1"/>
  <c r="IT120" i="6"/>
  <c r="IP120" i="6"/>
  <c r="IM120" i="6"/>
  <c r="II120" i="6"/>
  <c r="IJ120" i="6" s="1"/>
  <c r="IF120" i="6"/>
  <c r="IB120" i="6"/>
  <c r="HY120" i="6"/>
  <c r="HU120" i="6"/>
  <c r="HV120" i="6" s="1"/>
  <c r="HR120" i="6"/>
  <c r="HN120" i="6"/>
  <c r="HK120" i="6"/>
  <c r="HG120" i="6"/>
  <c r="HH120" i="6" s="1"/>
  <c r="HD120" i="6"/>
  <c r="GZ120" i="6"/>
  <c r="GW120" i="6"/>
  <c r="GS120" i="6"/>
  <c r="GT120" i="6" s="1"/>
  <c r="GP120" i="6"/>
  <c r="GL120" i="6"/>
  <c r="GI120" i="6"/>
  <c r="GE120" i="6"/>
  <c r="GF120" i="6" s="1"/>
  <c r="GB120" i="6"/>
  <c r="FX120" i="6"/>
  <c r="FU120" i="6"/>
  <c r="FQ120" i="6"/>
  <c r="FR120" i="6" s="1"/>
  <c r="FN120" i="6"/>
  <c r="FJ120" i="6"/>
  <c r="FG120" i="6"/>
  <c r="FC120" i="6"/>
  <c r="FD120" i="6" s="1"/>
  <c r="EZ120" i="6"/>
  <c r="EV120" i="6"/>
  <c r="ES120" i="6"/>
  <c r="EO120" i="6"/>
  <c r="EP120" i="6" s="1"/>
  <c r="EL120" i="6"/>
  <c r="EH120" i="6"/>
  <c r="EE120" i="6"/>
  <c r="EA120" i="6"/>
  <c r="EB120" i="6" s="1"/>
  <c r="DX120" i="6"/>
  <c r="DT120" i="6"/>
  <c r="DQ120" i="6"/>
  <c r="DM120" i="6"/>
  <c r="DN120" i="6" s="1"/>
  <c r="DJ120" i="6"/>
  <c r="DF120" i="6"/>
  <c r="DC120" i="6"/>
  <c r="CY120" i="6"/>
  <c r="CZ120" i="6" s="1"/>
  <c r="CV120" i="6"/>
  <c r="CR120" i="6"/>
  <c r="CO120" i="6"/>
  <c r="CK120" i="6"/>
  <c r="CL120" i="6" s="1"/>
  <c r="CH120" i="6"/>
  <c r="CD120" i="6"/>
  <c r="CA120" i="6"/>
  <c r="BW120" i="6"/>
  <c r="BX120" i="6" s="1"/>
  <c r="BT120" i="6"/>
  <c r="BP120" i="6"/>
  <c r="BM120" i="6"/>
  <c r="BI120" i="6"/>
  <c r="BJ120" i="6" s="1"/>
  <c r="BF120" i="6"/>
  <c r="BB120" i="6"/>
  <c r="AY120" i="6"/>
  <c r="AU120" i="6"/>
  <c r="AV120" i="6" s="1"/>
  <c r="AR120" i="6"/>
  <c r="AN120" i="6"/>
  <c r="AK120" i="6"/>
  <c r="AG120" i="6"/>
  <c r="AH120" i="6" s="1"/>
  <c r="AD120" i="6"/>
  <c r="Z120" i="6"/>
  <c r="W120" i="6"/>
  <c r="S120" i="6"/>
  <c r="T120" i="6" s="1"/>
  <c r="P120" i="6"/>
  <c r="L120" i="6"/>
  <c r="I120" i="6"/>
  <c r="E120" i="6"/>
  <c r="F120" i="6" s="1"/>
  <c r="B120" i="6"/>
  <c r="ZV119" i="6"/>
  <c r="ZS119" i="6"/>
  <c r="ZO119" i="6"/>
  <c r="ZP119" i="6" s="1"/>
  <c r="ZL119" i="6"/>
  <c r="ZH119" i="6"/>
  <c r="ZE119" i="6"/>
  <c r="ZA119" i="6"/>
  <c r="ZB119" i="6" s="1"/>
  <c r="YX119" i="6"/>
  <c r="YT119" i="6"/>
  <c r="YQ119" i="6"/>
  <c r="YM119" i="6"/>
  <c r="YN119" i="6" s="1"/>
  <c r="YJ119" i="6"/>
  <c r="YF119" i="6"/>
  <c r="YC119" i="6"/>
  <c r="XY119" i="6"/>
  <c r="XZ119" i="6" s="1"/>
  <c r="XV119" i="6"/>
  <c r="XR119" i="6"/>
  <c r="XO119" i="6"/>
  <c r="XK119" i="6"/>
  <c r="XL119" i="6" s="1"/>
  <c r="XH119" i="6"/>
  <c r="XD119" i="6"/>
  <c r="XA119" i="6"/>
  <c r="WW119" i="6"/>
  <c r="WX119" i="6" s="1"/>
  <c r="WT119" i="6"/>
  <c r="WP119" i="6"/>
  <c r="WM119" i="6"/>
  <c r="WI119" i="6"/>
  <c r="WJ119" i="6" s="1"/>
  <c r="WF119" i="6"/>
  <c r="WB119" i="6"/>
  <c r="VY119" i="6"/>
  <c r="VU119" i="6"/>
  <c r="VV119" i="6" s="1"/>
  <c r="VR119" i="6"/>
  <c r="VN119" i="6"/>
  <c r="VK119" i="6"/>
  <c r="VG119" i="6"/>
  <c r="VH119" i="6" s="1"/>
  <c r="VD119" i="6"/>
  <c r="UZ119" i="6"/>
  <c r="UW119" i="6"/>
  <c r="US119" i="6"/>
  <c r="UT119" i="6" s="1"/>
  <c r="UP119" i="6"/>
  <c r="UL119" i="6"/>
  <c r="UI119" i="6"/>
  <c r="UE119" i="6"/>
  <c r="UF119" i="6" s="1"/>
  <c r="UB119" i="6"/>
  <c r="TX119" i="6"/>
  <c r="TU119" i="6"/>
  <c r="TQ119" i="6"/>
  <c r="TR119" i="6" s="1"/>
  <c r="TN119" i="6"/>
  <c r="TJ119" i="6"/>
  <c r="TG119" i="6"/>
  <c r="TC119" i="6"/>
  <c r="TD119" i="6" s="1"/>
  <c r="SZ119" i="6"/>
  <c r="SV119" i="6"/>
  <c r="SS119" i="6"/>
  <c r="SO119" i="6"/>
  <c r="SP119" i="6" s="1"/>
  <c r="SL119" i="6"/>
  <c r="SH119" i="6"/>
  <c r="SE119" i="6"/>
  <c r="SA119" i="6"/>
  <c r="SB119" i="6" s="1"/>
  <c r="RX119" i="6"/>
  <c r="RT119" i="6"/>
  <c r="RQ119" i="6"/>
  <c r="RM119" i="6"/>
  <c r="RN119" i="6" s="1"/>
  <c r="RJ119" i="6"/>
  <c r="RF119" i="6"/>
  <c r="RC119" i="6"/>
  <c r="QY119" i="6"/>
  <c r="QZ119" i="6" s="1"/>
  <c r="QV119" i="6"/>
  <c r="QR119" i="6"/>
  <c r="QO119" i="6"/>
  <c r="QK119" i="6"/>
  <c r="QL119" i="6" s="1"/>
  <c r="QH119" i="6"/>
  <c r="QD119" i="6"/>
  <c r="QA119" i="6"/>
  <c r="PW119" i="6"/>
  <c r="PX119" i="6" s="1"/>
  <c r="PT119" i="6"/>
  <c r="PP119" i="6"/>
  <c r="PM119" i="6"/>
  <c r="PI119" i="6"/>
  <c r="PJ119" i="6" s="1"/>
  <c r="PF119" i="6"/>
  <c r="PB119" i="6"/>
  <c r="OY119" i="6"/>
  <c r="OU119" i="6"/>
  <c r="OV119" i="6" s="1"/>
  <c r="OR119" i="6"/>
  <c r="ON119" i="6"/>
  <c r="OK119" i="6"/>
  <c r="OG119" i="6"/>
  <c r="OH119" i="6" s="1"/>
  <c r="OD119" i="6"/>
  <c r="NZ119" i="6"/>
  <c r="NW119" i="6"/>
  <c r="NS119" i="6"/>
  <c r="NT119" i="6" s="1"/>
  <c r="NP119" i="6"/>
  <c r="NL119" i="6"/>
  <c r="NI119" i="6"/>
  <c r="NE119" i="6"/>
  <c r="NF119" i="6" s="1"/>
  <c r="NB119" i="6"/>
  <c r="MX119" i="6"/>
  <c r="MU119" i="6"/>
  <c r="MQ119" i="6"/>
  <c r="MR119" i="6" s="1"/>
  <c r="MN119" i="6"/>
  <c r="MJ119" i="6"/>
  <c r="MG119" i="6"/>
  <c r="MC119" i="6"/>
  <c r="MD119" i="6" s="1"/>
  <c r="LZ119" i="6"/>
  <c r="LV119" i="6"/>
  <c r="LS119" i="6"/>
  <c r="LO119" i="6"/>
  <c r="LP119" i="6" s="1"/>
  <c r="LL119" i="6"/>
  <c r="LH119" i="6"/>
  <c r="LE119" i="6"/>
  <c r="LA119" i="6"/>
  <c r="LB119" i="6" s="1"/>
  <c r="KX119" i="6"/>
  <c r="KT119" i="6"/>
  <c r="KQ119" i="6"/>
  <c r="KM119" i="6"/>
  <c r="KN119" i="6" s="1"/>
  <c r="KJ119" i="6"/>
  <c r="KF119" i="6"/>
  <c r="KC119" i="6"/>
  <c r="JY119" i="6"/>
  <c r="JZ119" i="6" s="1"/>
  <c r="JV119" i="6"/>
  <c r="JR119" i="6"/>
  <c r="JO119" i="6"/>
  <c r="JK119" i="6"/>
  <c r="JL119" i="6" s="1"/>
  <c r="JH119" i="6"/>
  <c r="JD119" i="6"/>
  <c r="JA119" i="6"/>
  <c r="IW119" i="6"/>
  <c r="IX119" i="6" s="1"/>
  <c r="IT119" i="6"/>
  <c r="IP119" i="6"/>
  <c r="IM119" i="6"/>
  <c r="II119" i="6"/>
  <c r="IJ119" i="6" s="1"/>
  <c r="IF119" i="6"/>
  <c r="IB119" i="6"/>
  <c r="HY119" i="6"/>
  <c r="HU119" i="6"/>
  <c r="HV119" i="6" s="1"/>
  <c r="HR119" i="6"/>
  <c r="HN119" i="6"/>
  <c r="HK119" i="6"/>
  <c r="HG119" i="6"/>
  <c r="HH119" i="6" s="1"/>
  <c r="HD119" i="6"/>
  <c r="GZ119" i="6"/>
  <c r="GW119" i="6"/>
  <c r="GS119" i="6"/>
  <c r="GT119" i="6" s="1"/>
  <c r="GP119" i="6"/>
  <c r="GL119" i="6"/>
  <c r="GI119" i="6"/>
  <c r="GE119" i="6"/>
  <c r="GF119" i="6" s="1"/>
  <c r="GB119" i="6"/>
  <c r="FX119" i="6"/>
  <c r="FU119" i="6"/>
  <c r="FQ119" i="6"/>
  <c r="FR119" i="6" s="1"/>
  <c r="FN119" i="6"/>
  <c r="FJ119" i="6"/>
  <c r="FG119" i="6"/>
  <c r="FC119" i="6"/>
  <c r="FD119" i="6" s="1"/>
  <c r="EZ119" i="6"/>
  <c r="EV119" i="6"/>
  <c r="ES119" i="6"/>
  <c r="EO119" i="6"/>
  <c r="EP119" i="6" s="1"/>
  <c r="EL119" i="6"/>
  <c r="EH119" i="6"/>
  <c r="EE119" i="6"/>
  <c r="EA119" i="6"/>
  <c r="EB119" i="6" s="1"/>
  <c r="DX119" i="6"/>
  <c r="DT119" i="6"/>
  <c r="DQ119" i="6"/>
  <c r="DM119" i="6"/>
  <c r="DN119" i="6" s="1"/>
  <c r="DJ119" i="6"/>
  <c r="DF119" i="6"/>
  <c r="DC119" i="6"/>
  <c r="CY119" i="6"/>
  <c r="CZ119" i="6" s="1"/>
  <c r="CV119" i="6"/>
  <c r="CR119" i="6"/>
  <c r="CO119" i="6"/>
  <c r="CK119" i="6"/>
  <c r="CL119" i="6" s="1"/>
  <c r="CH119" i="6"/>
  <c r="CD119" i="6"/>
  <c r="CA119" i="6"/>
  <c r="BW119" i="6"/>
  <c r="BX119" i="6" s="1"/>
  <c r="BT119" i="6"/>
  <c r="BP119" i="6"/>
  <c r="BM119" i="6"/>
  <c r="BI119" i="6"/>
  <c r="BJ119" i="6" s="1"/>
  <c r="BF119" i="6"/>
  <c r="BB119" i="6"/>
  <c r="AY119" i="6"/>
  <c r="AU119" i="6"/>
  <c r="AV119" i="6" s="1"/>
  <c r="AR119" i="6"/>
  <c r="AN119" i="6"/>
  <c r="AK119" i="6"/>
  <c r="AG119" i="6"/>
  <c r="AH119" i="6" s="1"/>
  <c r="AD119" i="6"/>
  <c r="Z119" i="6"/>
  <c r="W119" i="6"/>
  <c r="S119" i="6"/>
  <c r="T119" i="6" s="1"/>
  <c r="P119" i="6"/>
  <c r="L119" i="6"/>
  <c r="I119" i="6"/>
  <c r="E119" i="6"/>
  <c r="F119" i="6" s="1"/>
  <c r="B119" i="6"/>
  <c r="ZV118" i="6"/>
  <c r="ZS118" i="6"/>
  <c r="ZO118" i="6"/>
  <c r="ZP118" i="6" s="1"/>
  <c r="ZL118" i="6"/>
  <c r="ZH118" i="6"/>
  <c r="ZE118" i="6"/>
  <c r="ZA118" i="6"/>
  <c r="ZB118" i="6" s="1"/>
  <c r="YX118" i="6"/>
  <c r="YT118" i="6"/>
  <c r="YQ118" i="6"/>
  <c r="YM118" i="6"/>
  <c r="YN118" i="6" s="1"/>
  <c r="YJ118" i="6"/>
  <c r="YF118" i="6"/>
  <c r="YC118" i="6"/>
  <c r="XY118" i="6"/>
  <c r="XZ118" i="6" s="1"/>
  <c r="XV118" i="6"/>
  <c r="XR118" i="6"/>
  <c r="XO118" i="6"/>
  <c r="XK118" i="6"/>
  <c r="XL118" i="6" s="1"/>
  <c r="XH118" i="6"/>
  <c r="XD118" i="6"/>
  <c r="XA118" i="6"/>
  <c r="WW118" i="6"/>
  <c r="WX118" i="6" s="1"/>
  <c r="WT118" i="6"/>
  <c r="WP118" i="6"/>
  <c r="WM118" i="6"/>
  <c r="WI118" i="6"/>
  <c r="WJ118" i="6" s="1"/>
  <c r="WF118" i="6"/>
  <c r="WB118" i="6"/>
  <c r="VY118" i="6"/>
  <c r="VU118" i="6"/>
  <c r="VV118" i="6" s="1"/>
  <c r="VR118" i="6"/>
  <c r="VN118" i="6"/>
  <c r="VK118" i="6"/>
  <c r="VG118" i="6"/>
  <c r="VH118" i="6" s="1"/>
  <c r="VD118" i="6"/>
  <c r="UZ118" i="6"/>
  <c r="UW118" i="6"/>
  <c r="US118" i="6"/>
  <c r="UT118" i="6" s="1"/>
  <c r="UP118" i="6"/>
  <c r="UL118" i="6"/>
  <c r="UI118" i="6"/>
  <c r="UE118" i="6"/>
  <c r="UF118" i="6" s="1"/>
  <c r="UB118" i="6"/>
  <c r="TX118" i="6"/>
  <c r="TU118" i="6"/>
  <c r="TQ118" i="6"/>
  <c r="TR118" i="6" s="1"/>
  <c r="TN118" i="6"/>
  <c r="TJ118" i="6"/>
  <c r="TG118" i="6"/>
  <c r="TC118" i="6"/>
  <c r="TD118" i="6" s="1"/>
  <c r="SZ118" i="6"/>
  <c r="SV118" i="6"/>
  <c r="SS118" i="6"/>
  <c r="SO118" i="6"/>
  <c r="SP118" i="6" s="1"/>
  <c r="SL118" i="6"/>
  <c r="SH118" i="6"/>
  <c r="SE118" i="6"/>
  <c r="SA118" i="6"/>
  <c r="SB118" i="6" s="1"/>
  <c r="RX118" i="6"/>
  <c r="RT118" i="6"/>
  <c r="RQ118" i="6"/>
  <c r="RM118" i="6"/>
  <c r="RN118" i="6" s="1"/>
  <c r="RJ118" i="6"/>
  <c r="RF118" i="6"/>
  <c r="RC118" i="6"/>
  <c r="QY118" i="6"/>
  <c r="QZ118" i="6" s="1"/>
  <c r="QV118" i="6"/>
  <c r="QR118" i="6"/>
  <c r="QO118" i="6"/>
  <c r="QK118" i="6"/>
  <c r="QL118" i="6" s="1"/>
  <c r="QH118" i="6"/>
  <c r="QD118" i="6"/>
  <c r="QA118" i="6"/>
  <c r="PW118" i="6"/>
  <c r="PX118" i="6" s="1"/>
  <c r="PT118" i="6"/>
  <c r="PP118" i="6"/>
  <c r="PM118" i="6"/>
  <c r="PI118" i="6"/>
  <c r="PJ118" i="6" s="1"/>
  <c r="PF118" i="6"/>
  <c r="PB118" i="6"/>
  <c r="OY118" i="6"/>
  <c r="OU118" i="6"/>
  <c r="OV118" i="6" s="1"/>
  <c r="OR118" i="6"/>
  <c r="ON118" i="6"/>
  <c r="OK118" i="6"/>
  <c r="OG118" i="6"/>
  <c r="OH118" i="6" s="1"/>
  <c r="OD118" i="6"/>
  <c r="NZ118" i="6"/>
  <c r="NW118" i="6"/>
  <c r="NS118" i="6"/>
  <c r="NT118" i="6" s="1"/>
  <c r="NP118" i="6"/>
  <c r="NL118" i="6"/>
  <c r="NI118" i="6"/>
  <c r="NE118" i="6"/>
  <c r="NF118" i="6" s="1"/>
  <c r="NB118" i="6"/>
  <c r="MX118" i="6"/>
  <c r="MU118" i="6"/>
  <c r="MQ118" i="6"/>
  <c r="MR118" i="6" s="1"/>
  <c r="MN118" i="6"/>
  <c r="MJ118" i="6"/>
  <c r="MG118" i="6"/>
  <c r="MC118" i="6"/>
  <c r="MD118" i="6" s="1"/>
  <c r="LZ118" i="6"/>
  <c r="LV118" i="6"/>
  <c r="LS118" i="6"/>
  <c r="LO118" i="6"/>
  <c r="LP118" i="6" s="1"/>
  <c r="LL118" i="6"/>
  <c r="LH118" i="6"/>
  <c r="LE118" i="6"/>
  <c r="LA118" i="6"/>
  <c r="LB118" i="6" s="1"/>
  <c r="KX118" i="6"/>
  <c r="KT118" i="6"/>
  <c r="KQ118" i="6"/>
  <c r="KM118" i="6"/>
  <c r="KN118" i="6" s="1"/>
  <c r="KJ118" i="6"/>
  <c r="KF118" i="6"/>
  <c r="KC118" i="6"/>
  <c r="JY118" i="6"/>
  <c r="JZ118" i="6" s="1"/>
  <c r="JV118" i="6"/>
  <c r="JR118" i="6"/>
  <c r="JO118" i="6"/>
  <c r="JK118" i="6"/>
  <c r="JL118" i="6" s="1"/>
  <c r="JH118" i="6"/>
  <c r="JD118" i="6"/>
  <c r="JA118" i="6"/>
  <c r="IW118" i="6"/>
  <c r="IX118" i="6" s="1"/>
  <c r="IT118" i="6"/>
  <c r="IP118" i="6"/>
  <c r="IM118" i="6"/>
  <c r="II118" i="6"/>
  <c r="IJ118" i="6" s="1"/>
  <c r="IF118" i="6"/>
  <c r="IB118" i="6"/>
  <c r="HY118" i="6"/>
  <c r="HU118" i="6"/>
  <c r="HV118" i="6" s="1"/>
  <c r="HR118" i="6"/>
  <c r="HN118" i="6"/>
  <c r="HK118" i="6"/>
  <c r="HG118" i="6"/>
  <c r="HH118" i="6" s="1"/>
  <c r="HD118" i="6"/>
  <c r="GZ118" i="6"/>
  <c r="GW118" i="6"/>
  <c r="GS118" i="6"/>
  <c r="GT118" i="6" s="1"/>
  <c r="GP118" i="6"/>
  <c r="GL118" i="6"/>
  <c r="GI118" i="6"/>
  <c r="GE118" i="6"/>
  <c r="GF118" i="6" s="1"/>
  <c r="GB118" i="6"/>
  <c r="FX118" i="6"/>
  <c r="FU118" i="6"/>
  <c r="FQ118" i="6"/>
  <c r="FR118" i="6" s="1"/>
  <c r="FN118" i="6"/>
  <c r="FJ118" i="6"/>
  <c r="FG118" i="6"/>
  <c r="FC118" i="6"/>
  <c r="FD118" i="6" s="1"/>
  <c r="EZ118" i="6"/>
  <c r="EV118" i="6"/>
  <c r="ES118" i="6"/>
  <c r="EO118" i="6"/>
  <c r="EP118" i="6" s="1"/>
  <c r="EL118" i="6"/>
  <c r="EH118" i="6"/>
  <c r="EE118" i="6"/>
  <c r="EA118" i="6"/>
  <c r="EB118" i="6" s="1"/>
  <c r="DX118" i="6"/>
  <c r="DT118" i="6"/>
  <c r="DQ118" i="6"/>
  <c r="DM118" i="6"/>
  <c r="DN118" i="6" s="1"/>
  <c r="DJ118" i="6"/>
  <c r="DF118" i="6"/>
  <c r="DC118" i="6"/>
  <c r="CY118" i="6"/>
  <c r="CZ118" i="6" s="1"/>
  <c r="CV118" i="6"/>
  <c r="CR118" i="6"/>
  <c r="CO118" i="6"/>
  <c r="CK118" i="6"/>
  <c r="CL118" i="6" s="1"/>
  <c r="CH118" i="6"/>
  <c r="CD118" i="6"/>
  <c r="CA118" i="6"/>
  <c r="BW118" i="6"/>
  <c r="BX118" i="6" s="1"/>
  <c r="BT118" i="6"/>
  <c r="BP118" i="6"/>
  <c r="BM118" i="6"/>
  <c r="BI118" i="6"/>
  <c r="BJ118" i="6" s="1"/>
  <c r="BF118" i="6"/>
  <c r="BB118" i="6"/>
  <c r="AY118" i="6"/>
  <c r="AU118" i="6"/>
  <c r="AV118" i="6" s="1"/>
  <c r="AR118" i="6"/>
  <c r="AN118" i="6"/>
  <c r="AK118" i="6"/>
  <c r="AG118" i="6"/>
  <c r="AH118" i="6" s="1"/>
  <c r="AD118" i="6"/>
  <c r="Z118" i="6"/>
  <c r="W118" i="6"/>
  <c r="S118" i="6"/>
  <c r="T118" i="6" s="1"/>
  <c r="P118" i="6"/>
  <c r="L118" i="6"/>
  <c r="I118" i="6"/>
  <c r="E118" i="6"/>
  <c r="F118" i="6" s="1"/>
  <c r="B118" i="6"/>
  <c r="ZV117" i="6"/>
  <c r="ZS117" i="6"/>
  <c r="ZO117" i="6"/>
  <c r="ZP117" i="6" s="1"/>
  <c r="ZL117" i="6"/>
  <c r="ZH117" i="6"/>
  <c r="ZE117" i="6"/>
  <c r="ZA117" i="6"/>
  <c r="ZB117" i="6" s="1"/>
  <c r="YX117" i="6"/>
  <c r="YT117" i="6"/>
  <c r="YQ117" i="6"/>
  <c r="YM117" i="6"/>
  <c r="YN117" i="6" s="1"/>
  <c r="YJ117" i="6"/>
  <c r="YF117" i="6"/>
  <c r="YC117" i="6"/>
  <c r="XY117" i="6"/>
  <c r="XZ117" i="6" s="1"/>
  <c r="XV117" i="6"/>
  <c r="XR117" i="6"/>
  <c r="XO117" i="6"/>
  <c r="XK117" i="6"/>
  <c r="XL117" i="6" s="1"/>
  <c r="XH117" i="6"/>
  <c r="XD117" i="6"/>
  <c r="XA117" i="6"/>
  <c r="WW117" i="6"/>
  <c r="WX117" i="6" s="1"/>
  <c r="WT117" i="6"/>
  <c r="WP117" i="6"/>
  <c r="WM117" i="6"/>
  <c r="WI117" i="6"/>
  <c r="WJ117" i="6" s="1"/>
  <c r="WF117" i="6"/>
  <c r="WB117" i="6"/>
  <c r="VY117" i="6"/>
  <c r="VU117" i="6"/>
  <c r="VV117" i="6" s="1"/>
  <c r="VR117" i="6"/>
  <c r="VN117" i="6"/>
  <c r="VK117" i="6"/>
  <c r="VG117" i="6"/>
  <c r="VH117" i="6" s="1"/>
  <c r="VD117" i="6"/>
  <c r="UZ117" i="6"/>
  <c r="UW117" i="6"/>
  <c r="US117" i="6"/>
  <c r="UT117" i="6" s="1"/>
  <c r="UP117" i="6"/>
  <c r="UL117" i="6"/>
  <c r="UI117" i="6"/>
  <c r="UE117" i="6"/>
  <c r="UF117" i="6" s="1"/>
  <c r="UB117" i="6"/>
  <c r="TX117" i="6"/>
  <c r="TU117" i="6"/>
  <c r="TQ117" i="6"/>
  <c r="TR117" i="6" s="1"/>
  <c r="TN117" i="6"/>
  <c r="TJ117" i="6"/>
  <c r="TG117" i="6"/>
  <c r="TC117" i="6"/>
  <c r="TD117" i="6" s="1"/>
  <c r="SZ117" i="6"/>
  <c r="SV117" i="6"/>
  <c r="SS117" i="6"/>
  <c r="SO117" i="6"/>
  <c r="SP117" i="6" s="1"/>
  <c r="SL117" i="6"/>
  <c r="SH117" i="6"/>
  <c r="SE117" i="6"/>
  <c r="SA117" i="6"/>
  <c r="SB117" i="6" s="1"/>
  <c r="RX117" i="6"/>
  <c r="RT117" i="6"/>
  <c r="RQ117" i="6"/>
  <c r="RM117" i="6"/>
  <c r="RN117" i="6" s="1"/>
  <c r="RJ117" i="6"/>
  <c r="RF117" i="6"/>
  <c r="RC117" i="6"/>
  <c r="QY117" i="6"/>
  <c r="QZ117" i="6" s="1"/>
  <c r="QV117" i="6"/>
  <c r="QR117" i="6"/>
  <c r="QO117" i="6"/>
  <c r="QK117" i="6"/>
  <c r="QL117" i="6" s="1"/>
  <c r="QH117" i="6"/>
  <c r="QD117" i="6"/>
  <c r="QA117" i="6"/>
  <c r="PW117" i="6"/>
  <c r="PX117" i="6" s="1"/>
  <c r="PT117" i="6"/>
  <c r="PP117" i="6"/>
  <c r="PM117" i="6"/>
  <c r="PI117" i="6"/>
  <c r="PJ117" i="6" s="1"/>
  <c r="PF117" i="6"/>
  <c r="PB117" i="6"/>
  <c r="OY117" i="6"/>
  <c r="OU117" i="6"/>
  <c r="OV117" i="6" s="1"/>
  <c r="OR117" i="6"/>
  <c r="ON117" i="6"/>
  <c r="OK117" i="6"/>
  <c r="OG117" i="6"/>
  <c r="OH117" i="6" s="1"/>
  <c r="OD117" i="6"/>
  <c r="NZ117" i="6"/>
  <c r="NW117" i="6"/>
  <c r="NS117" i="6"/>
  <c r="NT117" i="6" s="1"/>
  <c r="NP117" i="6"/>
  <c r="NL117" i="6"/>
  <c r="NI117" i="6"/>
  <c r="NE117" i="6"/>
  <c r="NF117" i="6" s="1"/>
  <c r="NB117" i="6"/>
  <c r="MX117" i="6"/>
  <c r="MU117" i="6"/>
  <c r="MQ117" i="6"/>
  <c r="MR117" i="6" s="1"/>
  <c r="MN117" i="6"/>
  <c r="MJ117" i="6"/>
  <c r="MG117" i="6"/>
  <c r="MC117" i="6"/>
  <c r="MD117" i="6" s="1"/>
  <c r="LZ117" i="6"/>
  <c r="LV117" i="6"/>
  <c r="LS117" i="6"/>
  <c r="LO117" i="6"/>
  <c r="LP117" i="6" s="1"/>
  <c r="LL117" i="6"/>
  <c r="LH117" i="6"/>
  <c r="LE117" i="6"/>
  <c r="LA117" i="6"/>
  <c r="LB117" i="6" s="1"/>
  <c r="KX117" i="6"/>
  <c r="KT117" i="6"/>
  <c r="KQ117" i="6"/>
  <c r="KM117" i="6"/>
  <c r="KN117" i="6" s="1"/>
  <c r="KJ117" i="6"/>
  <c r="KF117" i="6"/>
  <c r="KC117" i="6"/>
  <c r="JY117" i="6"/>
  <c r="JZ117" i="6" s="1"/>
  <c r="JV117" i="6"/>
  <c r="JR117" i="6"/>
  <c r="JO117" i="6"/>
  <c r="JK117" i="6"/>
  <c r="JL117" i="6" s="1"/>
  <c r="JH117" i="6"/>
  <c r="JD117" i="6"/>
  <c r="JA117" i="6"/>
  <c r="IW117" i="6"/>
  <c r="IX117" i="6" s="1"/>
  <c r="IT117" i="6"/>
  <c r="IP117" i="6"/>
  <c r="IM117" i="6"/>
  <c r="II117" i="6"/>
  <c r="IJ117" i="6" s="1"/>
  <c r="IF117" i="6"/>
  <c r="IB117" i="6"/>
  <c r="HY117" i="6"/>
  <c r="HU117" i="6"/>
  <c r="HV117" i="6" s="1"/>
  <c r="HR117" i="6"/>
  <c r="HN117" i="6"/>
  <c r="HK117" i="6"/>
  <c r="HG117" i="6"/>
  <c r="HH117" i="6" s="1"/>
  <c r="HH132" i="6" s="1"/>
  <c r="HD117" i="6"/>
  <c r="GZ117" i="6"/>
  <c r="GW117" i="6"/>
  <c r="GS117" i="6"/>
  <c r="GT117" i="6" s="1"/>
  <c r="GT132" i="6" s="1"/>
  <c r="GP117" i="6"/>
  <c r="GL117" i="6"/>
  <c r="GI117" i="6"/>
  <c r="GE117" i="6"/>
  <c r="GF117" i="6" s="1"/>
  <c r="GF132" i="6" s="1"/>
  <c r="GB117" i="6"/>
  <c r="FX117" i="6"/>
  <c r="FU117" i="6"/>
  <c r="FQ117" i="6"/>
  <c r="FR117" i="6" s="1"/>
  <c r="FR132" i="6" s="1"/>
  <c r="FN117" i="6"/>
  <c r="FJ117" i="6"/>
  <c r="FG117" i="6"/>
  <c r="FC117" i="6"/>
  <c r="FD117" i="6" s="1"/>
  <c r="FD132" i="6" s="1"/>
  <c r="EZ117" i="6"/>
  <c r="EV117" i="6"/>
  <c r="ES117" i="6"/>
  <c r="EO117" i="6"/>
  <c r="EP117" i="6" s="1"/>
  <c r="EP132" i="6" s="1"/>
  <c r="EL117" i="6"/>
  <c r="EH117" i="6"/>
  <c r="EE117" i="6"/>
  <c r="EA117" i="6"/>
  <c r="EB117" i="6" s="1"/>
  <c r="EB132" i="6" s="1"/>
  <c r="DX117" i="6"/>
  <c r="DT117" i="6"/>
  <c r="DQ117" i="6"/>
  <c r="DM117" i="6"/>
  <c r="DN117" i="6" s="1"/>
  <c r="DN132" i="6" s="1"/>
  <c r="DJ117" i="6"/>
  <c r="DF117" i="6"/>
  <c r="DC117" i="6"/>
  <c r="CY117" i="6"/>
  <c r="CZ117" i="6" s="1"/>
  <c r="CZ132" i="6" s="1"/>
  <c r="CV117" i="6"/>
  <c r="CR117" i="6"/>
  <c r="CO117" i="6"/>
  <c r="CK117" i="6"/>
  <c r="CL117" i="6" s="1"/>
  <c r="CL132" i="6" s="1"/>
  <c r="CH117" i="6"/>
  <c r="CD117" i="6"/>
  <c r="CA117" i="6"/>
  <c r="BW117" i="6"/>
  <c r="BX117" i="6" s="1"/>
  <c r="BT117" i="6"/>
  <c r="BP117" i="6"/>
  <c r="BM117" i="6"/>
  <c r="BI117" i="6"/>
  <c r="BJ117" i="6" s="1"/>
  <c r="BJ132" i="6" s="1"/>
  <c r="BF117" i="6"/>
  <c r="BB117" i="6"/>
  <c r="AY117" i="6"/>
  <c r="AU117" i="6"/>
  <c r="AV117" i="6" s="1"/>
  <c r="AV132" i="6" s="1"/>
  <c r="AR117" i="6"/>
  <c r="AN117" i="6"/>
  <c r="AK117" i="6"/>
  <c r="AG117" i="6"/>
  <c r="AH117" i="6" s="1"/>
  <c r="AH132" i="6" s="1"/>
  <c r="AD117" i="6"/>
  <c r="Z117" i="6"/>
  <c r="W117" i="6"/>
  <c r="S117" i="6"/>
  <c r="T117" i="6" s="1"/>
  <c r="T132" i="6" s="1"/>
  <c r="P117" i="6"/>
  <c r="L117" i="6"/>
  <c r="I117" i="6"/>
  <c r="E117" i="6"/>
  <c r="F117" i="6" s="1"/>
  <c r="F132" i="6" s="1"/>
  <c r="B117" i="6"/>
  <c r="ZV114" i="6"/>
  <c r="ZS114" i="6"/>
  <c r="ZO114" i="6"/>
  <c r="ZP114" i="6" s="1"/>
  <c r="ZL114" i="6"/>
  <c r="ZH114" i="6"/>
  <c r="ZE114" i="6"/>
  <c r="ZA114" i="6"/>
  <c r="ZB114" i="6" s="1"/>
  <c r="YX114" i="6"/>
  <c r="YT114" i="6"/>
  <c r="YQ114" i="6"/>
  <c r="YM114" i="6"/>
  <c r="YN114" i="6" s="1"/>
  <c r="YJ114" i="6"/>
  <c r="YF114" i="6"/>
  <c r="YC114" i="6"/>
  <c r="XY114" i="6"/>
  <c r="XZ114" i="6" s="1"/>
  <c r="XV114" i="6"/>
  <c r="XR114" i="6"/>
  <c r="XO114" i="6"/>
  <c r="XK114" i="6"/>
  <c r="XL114" i="6" s="1"/>
  <c r="XH114" i="6"/>
  <c r="XD114" i="6"/>
  <c r="XA114" i="6"/>
  <c r="WW114" i="6"/>
  <c r="WX114" i="6" s="1"/>
  <c r="WT114" i="6"/>
  <c r="WP114" i="6"/>
  <c r="WM114" i="6"/>
  <c r="WI114" i="6"/>
  <c r="WJ114" i="6" s="1"/>
  <c r="WF114" i="6"/>
  <c r="WB114" i="6"/>
  <c r="VY114" i="6"/>
  <c r="VU114" i="6"/>
  <c r="VV114" i="6" s="1"/>
  <c r="VR114" i="6"/>
  <c r="VN114" i="6"/>
  <c r="VK114" i="6"/>
  <c r="VG114" i="6"/>
  <c r="VH114" i="6" s="1"/>
  <c r="VD114" i="6"/>
  <c r="UZ114" i="6"/>
  <c r="UW114" i="6"/>
  <c r="US114" i="6"/>
  <c r="UT114" i="6" s="1"/>
  <c r="UP114" i="6"/>
  <c r="UL114" i="6"/>
  <c r="UI114" i="6"/>
  <c r="UE114" i="6"/>
  <c r="UF114" i="6" s="1"/>
  <c r="UB114" i="6"/>
  <c r="TX114" i="6"/>
  <c r="TU114" i="6"/>
  <c r="TQ114" i="6"/>
  <c r="TR114" i="6" s="1"/>
  <c r="TN114" i="6"/>
  <c r="TJ114" i="6"/>
  <c r="TG114" i="6"/>
  <c r="TC114" i="6"/>
  <c r="TD114" i="6" s="1"/>
  <c r="SZ114" i="6"/>
  <c r="SV114" i="6"/>
  <c r="SS114" i="6"/>
  <c r="SO114" i="6"/>
  <c r="SP114" i="6" s="1"/>
  <c r="SL114" i="6"/>
  <c r="SH114" i="6"/>
  <c r="SE114" i="6"/>
  <c r="SA114" i="6"/>
  <c r="SB114" i="6" s="1"/>
  <c r="RX114" i="6"/>
  <c r="RT114" i="6"/>
  <c r="RQ114" i="6"/>
  <c r="RM114" i="6"/>
  <c r="RN114" i="6" s="1"/>
  <c r="RJ114" i="6"/>
  <c r="RF114" i="6"/>
  <c r="RC114" i="6"/>
  <c r="QY114" i="6"/>
  <c r="QZ114" i="6" s="1"/>
  <c r="QV114" i="6"/>
  <c r="QR114" i="6"/>
  <c r="QO114" i="6"/>
  <c r="QK114" i="6"/>
  <c r="QL114" i="6" s="1"/>
  <c r="QH114" i="6"/>
  <c r="QD114" i="6"/>
  <c r="QA114" i="6"/>
  <c r="PW114" i="6"/>
  <c r="PX114" i="6" s="1"/>
  <c r="PT114" i="6"/>
  <c r="PP114" i="6"/>
  <c r="PM114" i="6"/>
  <c r="PI114" i="6"/>
  <c r="PJ114" i="6" s="1"/>
  <c r="PF114" i="6"/>
  <c r="PB114" i="6"/>
  <c r="OY114" i="6"/>
  <c r="OU114" i="6"/>
  <c r="OV114" i="6" s="1"/>
  <c r="OR114" i="6"/>
  <c r="ON114" i="6"/>
  <c r="OK114" i="6"/>
  <c r="OG114" i="6"/>
  <c r="OH114" i="6" s="1"/>
  <c r="OD114" i="6"/>
  <c r="NZ114" i="6"/>
  <c r="NW114" i="6"/>
  <c r="NS114" i="6"/>
  <c r="NT114" i="6" s="1"/>
  <c r="NP114" i="6"/>
  <c r="NL114" i="6"/>
  <c r="NI114" i="6"/>
  <c r="NE114" i="6"/>
  <c r="NF114" i="6" s="1"/>
  <c r="NB114" i="6"/>
  <c r="MX114" i="6"/>
  <c r="MU114" i="6"/>
  <c r="MQ114" i="6"/>
  <c r="MR114" i="6" s="1"/>
  <c r="MN114" i="6"/>
  <c r="MJ114" i="6"/>
  <c r="MG114" i="6"/>
  <c r="MC114" i="6"/>
  <c r="MD114" i="6" s="1"/>
  <c r="LZ114" i="6"/>
  <c r="LV114" i="6"/>
  <c r="LS114" i="6"/>
  <c r="LO114" i="6"/>
  <c r="LP114" i="6" s="1"/>
  <c r="LL114" i="6"/>
  <c r="LH114" i="6"/>
  <c r="LE114" i="6"/>
  <c r="LA114" i="6"/>
  <c r="LB114" i="6" s="1"/>
  <c r="KX114" i="6"/>
  <c r="KT114" i="6"/>
  <c r="KQ114" i="6"/>
  <c r="KM114" i="6"/>
  <c r="KN114" i="6" s="1"/>
  <c r="KJ114" i="6"/>
  <c r="KF114" i="6"/>
  <c r="KC114" i="6"/>
  <c r="JY114" i="6"/>
  <c r="JZ114" i="6" s="1"/>
  <c r="JV114" i="6"/>
  <c r="JR114" i="6"/>
  <c r="JO114" i="6"/>
  <c r="JK114" i="6"/>
  <c r="JL114" i="6" s="1"/>
  <c r="JH114" i="6"/>
  <c r="JD114" i="6"/>
  <c r="JA114" i="6"/>
  <c r="IW114" i="6"/>
  <c r="IX114" i="6" s="1"/>
  <c r="IT114" i="6"/>
  <c r="IP114" i="6"/>
  <c r="IM114" i="6"/>
  <c r="II114" i="6"/>
  <c r="IJ114" i="6" s="1"/>
  <c r="IF114" i="6"/>
  <c r="IB114" i="6"/>
  <c r="HY114" i="6"/>
  <c r="HU114" i="6"/>
  <c r="HV114" i="6" s="1"/>
  <c r="HR114" i="6"/>
  <c r="HN114" i="6"/>
  <c r="HK114" i="6"/>
  <c r="HG114" i="6"/>
  <c r="HH114" i="6" s="1"/>
  <c r="HD114" i="6"/>
  <c r="GZ114" i="6"/>
  <c r="GW114" i="6"/>
  <c r="GS114" i="6"/>
  <c r="GT114" i="6" s="1"/>
  <c r="GP114" i="6"/>
  <c r="GL114" i="6"/>
  <c r="GI114" i="6"/>
  <c r="GE114" i="6"/>
  <c r="GF114" i="6" s="1"/>
  <c r="GB114" i="6"/>
  <c r="FX114" i="6"/>
  <c r="FU114" i="6"/>
  <c r="FQ114" i="6"/>
  <c r="FR114" i="6" s="1"/>
  <c r="FN114" i="6"/>
  <c r="FJ114" i="6"/>
  <c r="FG114" i="6"/>
  <c r="FC114" i="6"/>
  <c r="FD114" i="6" s="1"/>
  <c r="EZ114" i="6"/>
  <c r="EV114" i="6"/>
  <c r="ES114" i="6"/>
  <c r="EO114" i="6"/>
  <c r="EP114" i="6" s="1"/>
  <c r="EL114" i="6"/>
  <c r="EH114" i="6"/>
  <c r="EE114" i="6"/>
  <c r="EA114" i="6"/>
  <c r="EB114" i="6" s="1"/>
  <c r="DX114" i="6"/>
  <c r="DT114" i="6"/>
  <c r="DQ114" i="6"/>
  <c r="DM114" i="6"/>
  <c r="DN114" i="6" s="1"/>
  <c r="DJ114" i="6"/>
  <c r="DF114" i="6"/>
  <c r="DC114" i="6"/>
  <c r="CY114" i="6"/>
  <c r="CZ114" i="6" s="1"/>
  <c r="CV114" i="6"/>
  <c r="CR114" i="6"/>
  <c r="CO114" i="6"/>
  <c r="CK114" i="6"/>
  <c r="CL114" i="6" s="1"/>
  <c r="CH114" i="6"/>
  <c r="CD114" i="6"/>
  <c r="CA114" i="6"/>
  <c r="BW114" i="6"/>
  <c r="BX114" i="6" s="1"/>
  <c r="BT114" i="6"/>
  <c r="BP114" i="6"/>
  <c r="BM114" i="6"/>
  <c r="BI114" i="6"/>
  <c r="BJ114" i="6" s="1"/>
  <c r="BF114" i="6"/>
  <c r="BB114" i="6"/>
  <c r="AY114" i="6"/>
  <c r="AU114" i="6"/>
  <c r="AV114" i="6" s="1"/>
  <c r="AR114" i="6"/>
  <c r="AN114" i="6"/>
  <c r="AK114" i="6"/>
  <c r="AG114" i="6"/>
  <c r="AH114" i="6" s="1"/>
  <c r="AD114" i="6"/>
  <c r="Z114" i="6"/>
  <c r="W114" i="6"/>
  <c r="S114" i="6"/>
  <c r="T114" i="6" s="1"/>
  <c r="P114" i="6"/>
  <c r="L114" i="6"/>
  <c r="I114" i="6"/>
  <c r="E114" i="6"/>
  <c r="F114" i="6" s="1"/>
  <c r="B114" i="6"/>
  <c r="ZV113" i="6"/>
  <c r="ZS113" i="6"/>
  <c r="ZO113" i="6"/>
  <c r="ZP113" i="6" s="1"/>
  <c r="ZL113" i="6"/>
  <c r="ZH113" i="6"/>
  <c r="ZE113" i="6"/>
  <c r="ZA113" i="6"/>
  <c r="ZB113" i="6" s="1"/>
  <c r="YX113" i="6"/>
  <c r="YT113" i="6"/>
  <c r="YQ113" i="6"/>
  <c r="YM113" i="6"/>
  <c r="YN113" i="6" s="1"/>
  <c r="YJ113" i="6"/>
  <c r="YF113" i="6"/>
  <c r="YC113" i="6"/>
  <c r="XY113" i="6"/>
  <c r="XZ113" i="6" s="1"/>
  <c r="XV113" i="6"/>
  <c r="XR113" i="6"/>
  <c r="XO113" i="6"/>
  <c r="XK113" i="6"/>
  <c r="XL113" i="6" s="1"/>
  <c r="XH113" i="6"/>
  <c r="XD113" i="6"/>
  <c r="XA113" i="6"/>
  <c r="WW113" i="6"/>
  <c r="WX113" i="6" s="1"/>
  <c r="WT113" i="6"/>
  <c r="WP113" i="6"/>
  <c r="WM113" i="6"/>
  <c r="WI113" i="6"/>
  <c r="WJ113" i="6" s="1"/>
  <c r="WF113" i="6"/>
  <c r="WB113" i="6"/>
  <c r="VY113" i="6"/>
  <c r="VU113" i="6"/>
  <c r="VV113" i="6" s="1"/>
  <c r="VR113" i="6"/>
  <c r="VN113" i="6"/>
  <c r="VK113" i="6"/>
  <c r="VG113" i="6"/>
  <c r="VH113" i="6" s="1"/>
  <c r="VD113" i="6"/>
  <c r="UZ113" i="6"/>
  <c r="UW113" i="6"/>
  <c r="US113" i="6"/>
  <c r="UT113" i="6" s="1"/>
  <c r="UP113" i="6"/>
  <c r="UL113" i="6"/>
  <c r="UI113" i="6"/>
  <c r="UE113" i="6"/>
  <c r="UF113" i="6" s="1"/>
  <c r="UB113" i="6"/>
  <c r="TX113" i="6"/>
  <c r="TU113" i="6"/>
  <c r="TQ113" i="6"/>
  <c r="TR113" i="6" s="1"/>
  <c r="TN113" i="6"/>
  <c r="TJ113" i="6"/>
  <c r="TG113" i="6"/>
  <c r="TC113" i="6"/>
  <c r="TD113" i="6" s="1"/>
  <c r="SZ113" i="6"/>
  <c r="SV113" i="6"/>
  <c r="SS113" i="6"/>
  <c r="SO113" i="6"/>
  <c r="SP113" i="6" s="1"/>
  <c r="SL113" i="6"/>
  <c r="SH113" i="6"/>
  <c r="SE113" i="6"/>
  <c r="SA113" i="6"/>
  <c r="SB113" i="6" s="1"/>
  <c r="RX113" i="6"/>
  <c r="RT113" i="6"/>
  <c r="RQ113" i="6"/>
  <c r="RM113" i="6"/>
  <c r="RN113" i="6" s="1"/>
  <c r="RJ113" i="6"/>
  <c r="RF113" i="6"/>
  <c r="RC113" i="6"/>
  <c r="QY113" i="6"/>
  <c r="QZ113" i="6" s="1"/>
  <c r="QV113" i="6"/>
  <c r="QR113" i="6"/>
  <c r="QO113" i="6"/>
  <c r="QK113" i="6"/>
  <c r="QL113" i="6" s="1"/>
  <c r="QH113" i="6"/>
  <c r="QD113" i="6"/>
  <c r="QA113" i="6"/>
  <c r="PW113" i="6"/>
  <c r="PX113" i="6" s="1"/>
  <c r="PT113" i="6"/>
  <c r="PP113" i="6"/>
  <c r="PM113" i="6"/>
  <c r="PI113" i="6"/>
  <c r="PJ113" i="6" s="1"/>
  <c r="PF113" i="6"/>
  <c r="PB113" i="6"/>
  <c r="OY113" i="6"/>
  <c r="OU113" i="6"/>
  <c r="OV113" i="6" s="1"/>
  <c r="OR113" i="6"/>
  <c r="ON113" i="6"/>
  <c r="OK113" i="6"/>
  <c r="OG113" i="6"/>
  <c r="OH113" i="6" s="1"/>
  <c r="OD113" i="6"/>
  <c r="NZ113" i="6"/>
  <c r="NW113" i="6"/>
  <c r="NS113" i="6"/>
  <c r="NT113" i="6" s="1"/>
  <c r="NP113" i="6"/>
  <c r="NL113" i="6"/>
  <c r="NI113" i="6"/>
  <c r="NE113" i="6"/>
  <c r="NF113" i="6" s="1"/>
  <c r="NB113" i="6"/>
  <c r="MX113" i="6"/>
  <c r="MU113" i="6"/>
  <c r="MQ113" i="6"/>
  <c r="MR113" i="6" s="1"/>
  <c r="MN113" i="6"/>
  <c r="MJ113" i="6"/>
  <c r="MG113" i="6"/>
  <c r="MC113" i="6"/>
  <c r="MD113" i="6" s="1"/>
  <c r="LZ113" i="6"/>
  <c r="LV113" i="6"/>
  <c r="LS113" i="6"/>
  <c r="LO113" i="6"/>
  <c r="LP113" i="6" s="1"/>
  <c r="LL113" i="6"/>
  <c r="LH113" i="6"/>
  <c r="LE113" i="6"/>
  <c r="LA113" i="6"/>
  <c r="LB113" i="6" s="1"/>
  <c r="KX113" i="6"/>
  <c r="KT113" i="6"/>
  <c r="KQ113" i="6"/>
  <c r="KM113" i="6"/>
  <c r="KN113" i="6" s="1"/>
  <c r="KJ113" i="6"/>
  <c r="KF113" i="6"/>
  <c r="KC113" i="6"/>
  <c r="JY113" i="6"/>
  <c r="JZ113" i="6" s="1"/>
  <c r="JV113" i="6"/>
  <c r="JR113" i="6"/>
  <c r="JO113" i="6"/>
  <c r="JK113" i="6"/>
  <c r="JL113" i="6" s="1"/>
  <c r="JH113" i="6"/>
  <c r="JD113" i="6"/>
  <c r="JA113" i="6"/>
  <c r="IW113" i="6"/>
  <c r="IX113" i="6" s="1"/>
  <c r="IT113" i="6"/>
  <c r="IP113" i="6"/>
  <c r="IM113" i="6"/>
  <c r="II113" i="6"/>
  <c r="IJ113" i="6" s="1"/>
  <c r="IF113" i="6"/>
  <c r="IB113" i="6"/>
  <c r="HY113" i="6"/>
  <c r="HU113" i="6"/>
  <c r="HV113" i="6" s="1"/>
  <c r="HR113" i="6"/>
  <c r="HN113" i="6"/>
  <c r="HK113" i="6"/>
  <c r="HG113" i="6"/>
  <c r="HH113" i="6" s="1"/>
  <c r="HD113" i="6"/>
  <c r="GZ113" i="6"/>
  <c r="GW113" i="6"/>
  <c r="GS113" i="6"/>
  <c r="GT113" i="6" s="1"/>
  <c r="GP113" i="6"/>
  <c r="GL113" i="6"/>
  <c r="GI113" i="6"/>
  <c r="GE113" i="6"/>
  <c r="GF113" i="6" s="1"/>
  <c r="GB113" i="6"/>
  <c r="FX113" i="6"/>
  <c r="FU113" i="6"/>
  <c r="FQ113" i="6"/>
  <c r="FR113" i="6" s="1"/>
  <c r="FN113" i="6"/>
  <c r="FJ113" i="6"/>
  <c r="FG113" i="6"/>
  <c r="FC113" i="6"/>
  <c r="FD113" i="6" s="1"/>
  <c r="EZ113" i="6"/>
  <c r="EV113" i="6"/>
  <c r="ES113" i="6"/>
  <c r="EO113" i="6"/>
  <c r="EP113" i="6" s="1"/>
  <c r="EL113" i="6"/>
  <c r="EH113" i="6"/>
  <c r="EE113" i="6"/>
  <c r="EA113" i="6"/>
  <c r="EB113" i="6" s="1"/>
  <c r="DX113" i="6"/>
  <c r="DT113" i="6"/>
  <c r="DQ113" i="6"/>
  <c r="DM113" i="6"/>
  <c r="DN113" i="6" s="1"/>
  <c r="DJ113" i="6"/>
  <c r="DF113" i="6"/>
  <c r="DC113" i="6"/>
  <c r="CY113" i="6"/>
  <c r="CZ113" i="6" s="1"/>
  <c r="CV113" i="6"/>
  <c r="CR113" i="6"/>
  <c r="CO113" i="6"/>
  <c r="CK113" i="6"/>
  <c r="CL113" i="6" s="1"/>
  <c r="CH113" i="6"/>
  <c r="CD113" i="6"/>
  <c r="CA113" i="6"/>
  <c r="BW113" i="6"/>
  <c r="BX113" i="6" s="1"/>
  <c r="BT113" i="6"/>
  <c r="BP113" i="6"/>
  <c r="BM113" i="6"/>
  <c r="BI113" i="6"/>
  <c r="BJ113" i="6" s="1"/>
  <c r="BF113" i="6"/>
  <c r="BB113" i="6"/>
  <c r="AY113" i="6"/>
  <c r="AU113" i="6"/>
  <c r="AV113" i="6" s="1"/>
  <c r="AR113" i="6"/>
  <c r="AN113" i="6"/>
  <c r="AK113" i="6"/>
  <c r="AG113" i="6"/>
  <c r="AH113" i="6" s="1"/>
  <c r="AD113" i="6"/>
  <c r="Z113" i="6"/>
  <c r="W113" i="6"/>
  <c r="S113" i="6"/>
  <c r="T113" i="6" s="1"/>
  <c r="P113" i="6"/>
  <c r="L113" i="6"/>
  <c r="I113" i="6"/>
  <c r="E113" i="6"/>
  <c r="F113" i="6" s="1"/>
  <c r="B113" i="6"/>
  <c r="ZV112" i="6"/>
  <c r="ZS112" i="6"/>
  <c r="ZO112" i="6"/>
  <c r="ZP112" i="6" s="1"/>
  <c r="ZL112" i="6"/>
  <c r="ZH112" i="6"/>
  <c r="ZE112" i="6"/>
  <c r="ZA112" i="6"/>
  <c r="ZB112" i="6" s="1"/>
  <c r="YX112" i="6"/>
  <c r="YT112" i="6"/>
  <c r="YQ112" i="6"/>
  <c r="YM112" i="6"/>
  <c r="YN112" i="6" s="1"/>
  <c r="YJ112" i="6"/>
  <c r="YF112" i="6"/>
  <c r="YC112" i="6"/>
  <c r="XY112" i="6"/>
  <c r="XZ112" i="6" s="1"/>
  <c r="XV112" i="6"/>
  <c r="XR112" i="6"/>
  <c r="XO112" i="6"/>
  <c r="XK112" i="6"/>
  <c r="XL112" i="6" s="1"/>
  <c r="XH112" i="6"/>
  <c r="XD112" i="6"/>
  <c r="XA112" i="6"/>
  <c r="WW112" i="6"/>
  <c r="WX112" i="6" s="1"/>
  <c r="WT112" i="6"/>
  <c r="WP112" i="6"/>
  <c r="WM112" i="6"/>
  <c r="WI112" i="6"/>
  <c r="WJ112" i="6" s="1"/>
  <c r="WF112" i="6"/>
  <c r="WB112" i="6"/>
  <c r="VY112" i="6"/>
  <c r="VU112" i="6"/>
  <c r="VV112" i="6" s="1"/>
  <c r="VR112" i="6"/>
  <c r="VN112" i="6"/>
  <c r="VK112" i="6"/>
  <c r="VG112" i="6"/>
  <c r="VH112" i="6" s="1"/>
  <c r="VD112" i="6"/>
  <c r="UZ112" i="6"/>
  <c r="UW112" i="6"/>
  <c r="US112" i="6"/>
  <c r="UT112" i="6" s="1"/>
  <c r="UP112" i="6"/>
  <c r="UL112" i="6"/>
  <c r="UI112" i="6"/>
  <c r="UE112" i="6"/>
  <c r="UF112" i="6" s="1"/>
  <c r="UB112" i="6"/>
  <c r="TX112" i="6"/>
  <c r="TU112" i="6"/>
  <c r="TQ112" i="6"/>
  <c r="TR112" i="6" s="1"/>
  <c r="TN112" i="6"/>
  <c r="TJ112" i="6"/>
  <c r="TG112" i="6"/>
  <c r="TC112" i="6"/>
  <c r="TD112" i="6" s="1"/>
  <c r="SZ112" i="6"/>
  <c r="SV112" i="6"/>
  <c r="SS112" i="6"/>
  <c r="SO112" i="6"/>
  <c r="SP112" i="6" s="1"/>
  <c r="SL112" i="6"/>
  <c r="SH112" i="6"/>
  <c r="SE112" i="6"/>
  <c r="SA112" i="6"/>
  <c r="SB112" i="6" s="1"/>
  <c r="RX112" i="6"/>
  <c r="RT112" i="6"/>
  <c r="RQ112" i="6"/>
  <c r="RM112" i="6"/>
  <c r="RN112" i="6" s="1"/>
  <c r="RJ112" i="6"/>
  <c r="RF112" i="6"/>
  <c r="RC112" i="6"/>
  <c r="QY112" i="6"/>
  <c r="QZ112" i="6" s="1"/>
  <c r="QV112" i="6"/>
  <c r="QR112" i="6"/>
  <c r="QO112" i="6"/>
  <c r="QK112" i="6"/>
  <c r="QL112" i="6" s="1"/>
  <c r="QH112" i="6"/>
  <c r="QD112" i="6"/>
  <c r="QA112" i="6"/>
  <c r="PW112" i="6"/>
  <c r="PX112" i="6" s="1"/>
  <c r="PT112" i="6"/>
  <c r="PP112" i="6"/>
  <c r="PM112" i="6"/>
  <c r="PI112" i="6"/>
  <c r="PJ112" i="6" s="1"/>
  <c r="PF112" i="6"/>
  <c r="PB112" i="6"/>
  <c r="OY112" i="6"/>
  <c r="OU112" i="6"/>
  <c r="OV112" i="6" s="1"/>
  <c r="OR112" i="6"/>
  <c r="ON112" i="6"/>
  <c r="OK112" i="6"/>
  <c r="OG112" i="6"/>
  <c r="OH112" i="6" s="1"/>
  <c r="OD112" i="6"/>
  <c r="NZ112" i="6"/>
  <c r="NW112" i="6"/>
  <c r="NS112" i="6"/>
  <c r="NT112" i="6" s="1"/>
  <c r="NP112" i="6"/>
  <c r="NL112" i="6"/>
  <c r="NI112" i="6"/>
  <c r="NE112" i="6"/>
  <c r="NF112" i="6" s="1"/>
  <c r="NB112" i="6"/>
  <c r="MX112" i="6"/>
  <c r="MU112" i="6"/>
  <c r="MQ112" i="6"/>
  <c r="MR112" i="6" s="1"/>
  <c r="MN112" i="6"/>
  <c r="MJ112" i="6"/>
  <c r="MG112" i="6"/>
  <c r="MC112" i="6"/>
  <c r="MD112" i="6" s="1"/>
  <c r="LZ112" i="6"/>
  <c r="LV112" i="6"/>
  <c r="LS112" i="6"/>
  <c r="LO112" i="6"/>
  <c r="LP112" i="6" s="1"/>
  <c r="LL112" i="6"/>
  <c r="LH112" i="6"/>
  <c r="LE112" i="6"/>
  <c r="LA112" i="6"/>
  <c r="LB112" i="6" s="1"/>
  <c r="KX112" i="6"/>
  <c r="KT112" i="6"/>
  <c r="KQ112" i="6"/>
  <c r="KM112" i="6"/>
  <c r="KN112" i="6" s="1"/>
  <c r="KJ112" i="6"/>
  <c r="KF112" i="6"/>
  <c r="KC112" i="6"/>
  <c r="JY112" i="6"/>
  <c r="JZ112" i="6" s="1"/>
  <c r="JV112" i="6"/>
  <c r="JR112" i="6"/>
  <c r="JO112" i="6"/>
  <c r="JK112" i="6"/>
  <c r="JL112" i="6" s="1"/>
  <c r="JH112" i="6"/>
  <c r="JD112" i="6"/>
  <c r="JA112" i="6"/>
  <c r="IW112" i="6"/>
  <c r="IX112" i="6" s="1"/>
  <c r="IT112" i="6"/>
  <c r="IP112" i="6"/>
  <c r="IM112" i="6"/>
  <c r="II112" i="6"/>
  <c r="IJ112" i="6" s="1"/>
  <c r="IF112" i="6"/>
  <c r="IB112" i="6"/>
  <c r="HY112" i="6"/>
  <c r="HU112" i="6"/>
  <c r="HV112" i="6" s="1"/>
  <c r="HR112" i="6"/>
  <c r="HN112" i="6"/>
  <c r="HK112" i="6"/>
  <c r="HG112" i="6"/>
  <c r="HH112" i="6" s="1"/>
  <c r="HD112" i="6"/>
  <c r="GZ112" i="6"/>
  <c r="GW112" i="6"/>
  <c r="GS112" i="6"/>
  <c r="GT112" i="6" s="1"/>
  <c r="GP112" i="6"/>
  <c r="GL112" i="6"/>
  <c r="GI112" i="6"/>
  <c r="GE112" i="6"/>
  <c r="GF112" i="6" s="1"/>
  <c r="GB112" i="6"/>
  <c r="FX112" i="6"/>
  <c r="FU112" i="6"/>
  <c r="FQ112" i="6"/>
  <c r="FR112" i="6" s="1"/>
  <c r="FN112" i="6"/>
  <c r="FJ112" i="6"/>
  <c r="FG112" i="6"/>
  <c r="FC112" i="6"/>
  <c r="FD112" i="6" s="1"/>
  <c r="EZ112" i="6"/>
  <c r="EV112" i="6"/>
  <c r="ES112" i="6"/>
  <c r="EO112" i="6"/>
  <c r="EP112" i="6" s="1"/>
  <c r="EL112" i="6"/>
  <c r="EH112" i="6"/>
  <c r="EE112" i="6"/>
  <c r="EA112" i="6"/>
  <c r="EB112" i="6" s="1"/>
  <c r="DX112" i="6"/>
  <c r="DT112" i="6"/>
  <c r="DQ112" i="6"/>
  <c r="DM112" i="6"/>
  <c r="DN112" i="6" s="1"/>
  <c r="DJ112" i="6"/>
  <c r="DF112" i="6"/>
  <c r="DC112" i="6"/>
  <c r="CY112" i="6"/>
  <c r="CZ112" i="6" s="1"/>
  <c r="CV112" i="6"/>
  <c r="CR112" i="6"/>
  <c r="CO112" i="6"/>
  <c r="CK112" i="6"/>
  <c r="CL112" i="6" s="1"/>
  <c r="CH112" i="6"/>
  <c r="CD112" i="6"/>
  <c r="CA112" i="6"/>
  <c r="BW112" i="6"/>
  <c r="BX112" i="6" s="1"/>
  <c r="BT112" i="6"/>
  <c r="BP112" i="6"/>
  <c r="BM112" i="6"/>
  <c r="BI112" i="6"/>
  <c r="BJ112" i="6" s="1"/>
  <c r="BF112" i="6"/>
  <c r="BB112" i="6"/>
  <c r="AY112" i="6"/>
  <c r="AU112" i="6"/>
  <c r="AV112" i="6" s="1"/>
  <c r="AR112" i="6"/>
  <c r="AN112" i="6"/>
  <c r="AK112" i="6"/>
  <c r="AG112" i="6"/>
  <c r="AH112" i="6" s="1"/>
  <c r="AD112" i="6"/>
  <c r="Z112" i="6"/>
  <c r="W112" i="6"/>
  <c r="S112" i="6"/>
  <c r="T112" i="6" s="1"/>
  <c r="P112" i="6"/>
  <c r="L112" i="6"/>
  <c r="I112" i="6"/>
  <c r="E112" i="6"/>
  <c r="F112" i="6" s="1"/>
  <c r="B112" i="6"/>
  <c r="ZV111" i="6"/>
  <c r="ZS111" i="6"/>
  <c r="ZO111" i="6"/>
  <c r="ZP111" i="6" s="1"/>
  <c r="ZL111" i="6"/>
  <c r="ZH111" i="6"/>
  <c r="ZE111" i="6"/>
  <c r="ZA111" i="6"/>
  <c r="ZB111" i="6" s="1"/>
  <c r="YX111" i="6"/>
  <c r="YT111" i="6"/>
  <c r="YQ111" i="6"/>
  <c r="YM111" i="6"/>
  <c r="YN111" i="6" s="1"/>
  <c r="YJ111" i="6"/>
  <c r="YF111" i="6"/>
  <c r="YC111" i="6"/>
  <c r="XY111" i="6"/>
  <c r="XZ111" i="6" s="1"/>
  <c r="XV111" i="6"/>
  <c r="XR111" i="6"/>
  <c r="XO111" i="6"/>
  <c r="XK111" i="6"/>
  <c r="XL111" i="6" s="1"/>
  <c r="XH111" i="6"/>
  <c r="XD111" i="6"/>
  <c r="XA111" i="6"/>
  <c r="WW111" i="6"/>
  <c r="WX111" i="6" s="1"/>
  <c r="WT111" i="6"/>
  <c r="WP111" i="6"/>
  <c r="WM111" i="6"/>
  <c r="WI111" i="6"/>
  <c r="WJ111" i="6" s="1"/>
  <c r="WF111" i="6"/>
  <c r="WB111" i="6"/>
  <c r="VY111" i="6"/>
  <c r="VU111" i="6"/>
  <c r="VV111" i="6" s="1"/>
  <c r="VR111" i="6"/>
  <c r="VN111" i="6"/>
  <c r="VK111" i="6"/>
  <c r="VG111" i="6"/>
  <c r="VH111" i="6" s="1"/>
  <c r="VD111" i="6"/>
  <c r="UZ111" i="6"/>
  <c r="UW111" i="6"/>
  <c r="US111" i="6"/>
  <c r="UT111" i="6" s="1"/>
  <c r="UP111" i="6"/>
  <c r="UL111" i="6"/>
  <c r="UI111" i="6"/>
  <c r="UE111" i="6"/>
  <c r="UF111" i="6" s="1"/>
  <c r="UB111" i="6"/>
  <c r="TX111" i="6"/>
  <c r="TU111" i="6"/>
  <c r="TQ111" i="6"/>
  <c r="TR111" i="6" s="1"/>
  <c r="TN111" i="6"/>
  <c r="TJ111" i="6"/>
  <c r="TG111" i="6"/>
  <c r="TC111" i="6"/>
  <c r="TD111" i="6" s="1"/>
  <c r="SZ111" i="6"/>
  <c r="SV111" i="6"/>
  <c r="SS111" i="6"/>
  <c r="SO111" i="6"/>
  <c r="SP111" i="6" s="1"/>
  <c r="SL111" i="6"/>
  <c r="SH111" i="6"/>
  <c r="SE111" i="6"/>
  <c r="SA111" i="6"/>
  <c r="SB111" i="6" s="1"/>
  <c r="RX111" i="6"/>
  <c r="RT111" i="6"/>
  <c r="RQ111" i="6"/>
  <c r="RM111" i="6"/>
  <c r="RN111" i="6" s="1"/>
  <c r="RJ111" i="6"/>
  <c r="RF111" i="6"/>
  <c r="RC111" i="6"/>
  <c r="QY111" i="6"/>
  <c r="QZ111" i="6" s="1"/>
  <c r="QV111" i="6"/>
  <c r="QR111" i="6"/>
  <c r="QO111" i="6"/>
  <c r="QK111" i="6"/>
  <c r="QL111" i="6" s="1"/>
  <c r="QH111" i="6"/>
  <c r="QD111" i="6"/>
  <c r="QA111" i="6"/>
  <c r="PW111" i="6"/>
  <c r="PX111" i="6" s="1"/>
  <c r="PT111" i="6"/>
  <c r="PP111" i="6"/>
  <c r="PM111" i="6"/>
  <c r="PI111" i="6"/>
  <c r="PJ111" i="6" s="1"/>
  <c r="PF111" i="6"/>
  <c r="PB111" i="6"/>
  <c r="OY111" i="6"/>
  <c r="OU111" i="6"/>
  <c r="OV111" i="6" s="1"/>
  <c r="OR111" i="6"/>
  <c r="ON111" i="6"/>
  <c r="OK111" i="6"/>
  <c r="OG111" i="6"/>
  <c r="OH111" i="6" s="1"/>
  <c r="OD111" i="6"/>
  <c r="NZ111" i="6"/>
  <c r="NW111" i="6"/>
  <c r="NS111" i="6"/>
  <c r="NT111" i="6" s="1"/>
  <c r="NP111" i="6"/>
  <c r="NL111" i="6"/>
  <c r="NI111" i="6"/>
  <c r="NE111" i="6"/>
  <c r="NF111" i="6" s="1"/>
  <c r="NB111" i="6"/>
  <c r="MX111" i="6"/>
  <c r="MU111" i="6"/>
  <c r="MQ111" i="6"/>
  <c r="MR111" i="6" s="1"/>
  <c r="MN111" i="6"/>
  <c r="MJ111" i="6"/>
  <c r="MG111" i="6"/>
  <c r="MC111" i="6"/>
  <c r="MD111" i="6" s="1"/>
  <c r="LZ111" i="6"/>
  <c r="LV111" i="6"/>
  <c r="LS111" i="6"/>
  <c r="LO111" i="6"/>
  <c r="LP111" i="6" s="1"/>
  <c r="LL111" i="6"/>
  <c r="LH111" i="6"/>
  <c r="LE111" i="6"/>
  <c r="LA111" i="6"/>
  <c r="LB111" i="6" s="1"/>
  <c r="KX111" i="6"/>
  <c r="KT111" i="6"/>
  <c r="KQ111" i="6"/>
  <c r="KM111" i="6"/>
  <c r="KN111" i="6" s="1"/>
  <c r="KJ111" i="6"/>
  <c r="KF111" i="6"/>
  <c r="KC111" i="6"/>
  <c r="JY111" i="6"/>
  <c r="JZ111" i="6" s="1"/>
  <c r="JV111" i="6"/>
  <c r="JR111" i="6"/>
  <c r="JO111" i="6"/>
  <c r="JK111" i="6"/>
  <c r="JL111" i="6" s="1"/>
  <c r="JH111" i="6"/>
  <c r="JD111" i="6"/>
  <c r="JA111" i="6"/>
  <c r="IW111" i="6"/>
  <c r="IX111" i="6" s="1"/>
  <c r="IT111" i="6"/>
  <c r="IP111" i="6"/>
  <c r="IM111" i="6"/>
  <c r="II111" i="6"/>
  <c r="IJ111" i="6" s="1"/>
  <c r="IF111" i="6"/>
  <c r="IB111" i="6"/>
  <c r="HY111" i="6"/>
  <c r="HU111" i="6"/>
  <c r="HV111" i="6" s="1"/>
  <c r="HR111" i="6"/>
  <c r="HN111" i="6"/>
  <c r="HK111" i="6"/>
  <c r="HG111" i="6"/>
  <c r="HH111" i="6" s="1"/>
  <c r="HD111" i="6"/>
  <c r="GZ111" i="6"/>
  <c r="GW111" i="6"/>
  <c r="GS111" i="6"/>
  <c r="GT111" i="6" s="1"/>
  <c r="GP111" i="6"/>
  <c r="GL111" i="6"/>
  <c r="GI111" i="6"/>
  <c r="GE111" i="6"/>
  <c r="GF111" i="6" s="1"/>
  <c r="GB111" i="6"/>
  <c r="FX111" i="6"/>
  <c r="FU111" i="6"/>
  <c r="FQ111" i="6"/>
  <c r="FR111" i="6" s="1"/>
  <c r="FN111" i="6"/>
  <c r="FJ111" i="6"/>
  <c r="FG111" i="6"/>
  <c r="FC111" i="6"/>
  <c r="FD111" i="6" s="1"/>
  <c r="EZ111" i="6"/>
  <c r="EV111" i="6"/>
  <c r="ES111" i="6"/>
  <c r="EO111" i="6"/>
  <c r="EP111" i="6" s="1"/>
  <c r="EL111" i="6"/>
  <c r="EH111" i="6"/>
  <c r="EE111" i="6"/>
  <c r="EA111" i="6"/>
  <c r="EB111" i="6" s="1"/>
  <c r="DX111" i="6"/>
  <c r="DT111" i="6"/>
  <c r="DQ111" i="6"/>
  <c r="DM111" i="6"/>
  <c r="DN111" i="6" s="1"/>
  <c r="DJ111" i="6"/>
  <c r="DF111" i="6"/>
  <c r="DC111" i="6"/>
  <c r="CY111" i="6"/>
  <c r="CZ111" i="6" s="1"/>
  <c r="CV111" i="6"/>
  <c r="CR111" i="6"/>
  <c r="CO111" i="6"/>
  <c r="CK111" i="6"/>
  <c r="CL111" i="6" s="1"/>
  <c r="CH111" i="6"/>
  <c r="CD111" i="6"/>
  <c r="CA111" i="6"/>
  <c r="BW111" i="6"/>
  <c r="BX111" i="6" s="1"/>
  <c r="BT111" i="6"/>
  <c r="BP111" i="6"/>
  <c r="BM111" i="6"/>
  <c r="BI111" i="6"/>
  <c r="BJ111" i="6" s="1"/>
  <c r="BF111" i="6"/>
  <c r="BB111" i="6"/>
  <c r="AY111" i="6"/>
  <c r="AU111" i="6"/>
  <c r="AV111" i="6" s="1"/>
  <c r="AR111" i="6"/>
  <c r="AN111" i="6"/>
  <c r="AK111" i="6"/>
  <c r="AG111" i="6"/>
  <c r="AH111" i="6" s="1"/>
  <c r="AD111" i="6"/>
  <c r="Z111" i="6"/>
  <c r="W111" i="6"/>
  <c r="S111" i="6"/>
  <c r="T111" i="6" s="1"/>
  <c r="P111" i="6"/>
  <c r="L111" i="6"/>
  <c r="I111" i="6"/>
  <c r="E111" i="6"/>
  <c r="F111" i="6" s="1"/>
  <c r="B111" i="6"/>
  <c r="ZV110" i="6"/>
  <c r="ZS110" i="6"/>
  <c r="ZO110" i="6"/>
  <c r="ZP110" i="6" s="1"/>
  <c r="ZL110" i="6"/>
  <c r="ZH110" i="6"/>
  <c r="ZE110" i="6"/>
  <c r="ZA110" i="6"/>
  <c r="ZB110" i="6" s="1"/>
  <c r="YX110" i="6"/>
  <c r="YT110" i="6"/>
  <c r="YQ110" i="6"/>
  <c r="YM110" i="6"/>
  <c r="YN110" i="6" s="1"/>
  <c r="YJ110" i="6"/>
  <c r="YF110" i="6"/>
  <c r="YC110" i="6"/>
  <c r="XY110" i="6"/>
  <c r="XZ110" i="6" s="1"/>
  <c r="XV110" i="6"/>
  <c r="XR110" i="6"/>
  <c r="XO110" i="6"/>
  <c r="XK110" i="6"/>
  <c r="XL110" i="6" s="1"/>
  <c r="XH110" i="6"/>
  <c r="XD110" i="6"/>
  <c r="XA110" i="6"/>
  <c r="WW110" i="6"/>
  <c r="WX110" i="6" s="1"/>
  <c r="WT110" i="6"/>
  <c r="WP110" i="6"/>
  <c r="WM110" i="6"/>
  <c r="WI110" i="6"/>
  <c r="WJ110" i="6" s="1"/>
  <c r="WF110" i="6"/>
  <c r="WB110" i="6"/>
  <c r="VY110" i="6"/>
  <c r="VU110" i="6"/>
  <c r="VV110" i="6" s="1"/>
  <c r="VR110" i="6"/>
  <c r="VN110" i="6"/>
  <c r="VK110" i="6"/>
  <c r="VG110" i="6"/>
  <c r="VH110" i="6" s="1"/>
  <c r="VD110" i="6"/>
  <c r="UZ110" i="6"/>
  <c r="UW110" i="6"/>
  <c r="US110" i="6"/>
  <c r="UT110" i="6" s="1"/>
  <c r="UP110" i="6"/>
  <c r="UL110" i="6"/>
  <c r="UI110" i="6"/>
  <c r="UE110" i="6"/>
  <c r="UF110" i="6" s="1"/>
  <c r="UB110" i="6"/>
  <c r="TX110" i="6"/>
  <c r="TU110" i="6"/>
  <c r="TQ110" i="6"/>
  <c r="TR110" i="6" s="1"/>
  <c r="TN110" i="6"/>
  <c r="TJ110" i="6"/>
  <c r="TG110" i="6"/>
  <c r="TC110" i="6"/>
  <c r="TD110" i="6" s="1"/>
  <c r="SZ110" i="6"/>
  <c r="SV110" i="6"/>
  <c r="SS110" i="6"/>
  <c r="SO110" i="6"/>
  <c r="SP110" i="6" s="1"/>
  <c r="SL110" i="6"/>
  <c r="SH110" i="6"/>
  <c r="SE110" i="6"/>
  <c r="SA110" i="6"/>
  <c r="SB110" i="6" s="1"/>
  <c r="RX110" i="6"/>
  <c r="RT110" i="6"/>
  <c r="RQ110" i="6"/>
  <c r="RM110" i="6"/>
  <c r="RN110" i="6" s="1"/>
  <c r="RJ110" i="6"/>
  <c r="RF110" i="6"/>
  <c r="RC110" i="6"/>
  <c r="QY110" i="6"/>
  <c r="QZ110" i="6" s="1"/>
  <c r="QV110" i="6"/>
  <c r="QR110" i="6"/>
  <c r="QO110" i="6"/>
  <c r="QK110" i="6"/>
  <c r="QL110" i="6" s="1"/>
  <c r="QH110" i="6"/>
  <c r="QD110" i="6"/>
  <c r="QA110" i="6"/>
  <c r="PW110" i="6"/>
  <c r="PX110" i="6" s="1"/>
  <c r="PT110" i="6"/>
  <c r="PP110" i="6"/>
  <c r="PM110" i="6"/>
  <c r="PI110" i="6"/>
  <c r="PJ110" i="6" s="1"/>
  <c r="PF110" i="6"/>
  <c r="PB110" i="6"/>
  <c r="OY110" i="6"/>
  <c r="OU110" i="6"/>
  <c r="OV110" i="6" s="1"/>
  <c r="OR110" i="6"/>
  <c r="ON110" i="6"/>
  <c r="OK110" i="6"/>
  <c r="OG110" i="6"/>
  <c r="OH110" i="6" s="1"/>
  <c r="OD110" i="6"/>
  <c r="NZ110" i="6"/>
  <c r="NW110" i="6"/>
  <c r="NS110" i="6"/>
  <c r="NT110" i="6" s="1"/>
  <c r="NP110" i="6"/>
  <c r="NL110" i="6"/>
  <c r="NI110" i="6"/>
  <c r="NE110" i="6"/>
  <c r="NF110" i="6" s="1"/>
  <c r="NB110" i="6"/>
  <c r="MX110" i="6"/>
  <c r="MU110" i="6"/>
  <c r="MQ110" i="6"/>
  <c r="MR110" i="6" s="1"/>
  <c r="MN110" i="6"/>
  <c r="MJ110" i="6"/>
  <c r="MG110" i="6"/>
  <c r="MC110" i="6"/>
  <c r="MD110" i="6" s="1"/>
  <c r="LZ110" i="6"/>
  <c r="LV110" i="6"/>
  <c r="LS110" i="6"/>
  <c r="LO110" i="6"/>
  <c r="LP110" i="6" s="1"/>
  <c r="LL110" i="6"/>
  <c r="LH110" i="6"/>
  <c r="LE110" i="6"/>
  <c r="LA110" i="6"/>
  <c r="LB110" i="6" s="1"/>
  <c r="KX110" i="6"/>
  <c r="KT110" i="6"/>
  <c r="KQ110" i="6"/>
  <c r="KM110" i="6"/>
  <c r="KN110" i="6" s="1"/>
  <c r="KJ110" i="6"/>
  <c r="KF110" i="6"/>
  <c r="KC110" i="6"/>
  <c r="JY110" i="6"/>
  <c r="JZ110" i="6" s="1"/>
  <c r="JV110" i="6"/>
  <c r="JR110" i="6"/>
  <c r="JO110" i="6"/>
  <c r="JK110" i="6"/>
  <c r="JL110" i="6" s="1"/>
  <c r="JH110" i="6"/>
  <c r="JD110" i="6"/>
  <c r="JA110" i="6"/>
  <c r="IW110" i="6"/>
  <c r="IX110" i="6" s="1"/>
  <c r="IT110" i="6"/>
  <c r="IP110" i="6"/>
  <c r="IM110" i="6"/>
  <c r="II110" i="6"/>
  <c r="IJ110" i="6" s="1"/>
  <c r="IF110" i="6"/>
  <c r="IB110" i="6"/>
  <c r="HY110" i="6"/>
  <c r="HU110" i="6"/>
  <c r="HV110" i="6" s="1"/>
  <c r="HR110" i="6"/>
  <c r="HN110" i="6"/>
  <c r="HK110" i="6"/>
  <c r="HG110" i="6"/>
  <c r="HH110" i="6" s="1"/>
  <c r="HD110" i="6"/>
  <c r="GZ110" i="6"/>
  <c r="GW110" i="6"/>
  <c r="GS110" i="6"/>
  <c r="GT110" i="6" s="1"/>
  <c r="GT115" i="6" s="1"/>
  <c r="GP110" i="6"/>
  <c r="GL110" i="6"/>
  <c r="GI110" i="6"/>
  <c r="GE110" i="6"/>
  <c r="GF110" i="6" s="1"/>
  <c r="GF115" i="6" s="1"/>
  <c r="GB110" i="6"/>
  <c r="FX110" i="6"/>
  <c r="FU110" i="6"/>
  <c r="FQ110" i="6"/>
  <c r="FR110" i="6" s="1"/>
  <c r="FR115" i="6" s="1"/>
  <c r="FN110" i="6"/>
  <c r="FJ110" i="6"/>
  <c r="FG110" i="6"/>
  <c r="FC110" i="6"/>
  <c r="FD110" i="6" s="1"/>
  <c r="FD115" i="6" s="1"/>
  <c r="EZ110" i="6"/>
  <c r="EV110" i="6"/>
  <c r="ES110" i="6"/>
  <c r="EO110" i="6"/>
  <c r="EP110" i="6" s="1"/>
  <c r="EP115" i="6" s="1"/>
  <c r="EL110" i="6"/>
  <c r="EH110" i="6"/>
  <c r="EE110" i="6"/>
  <c r="EA110" i="6"/>
  <c r="EB110" i="6" s="1"/>
  <c r="EB115" i="6" s="1"/>
  <c r="DX110" i="6"/>
  <c r="DT110" i="6"/>
  <c r="DQ110" i="6"/>
  <c r="DM110" i="6"/>
  <c r="DN110" i="6" s="1"/>
  <c r="DN115" i="6" s="1"/>
  <c r="DJ110" i="6"/>
  <c r="DF110" i="6"/>
  <c r="DC110" i="6"/>
  <c r="CY110" i="6"/>
  <c r="CZ110" i="6" s="1"/>
  <c r="CZ115" i="6" s="1"/>
  <c r="CV110" i="6"/>
  <c r="CR110" i="6"/>
  <c r="CO110" i="6"/>
  <c r="CK110" i="6"/>
  <c r="CL110" i="6" s="1"/>
  <c r="CL115" i="6" s="1"/>
  <c r="CH110" i="6"/>
  <c r="CD110" i="6"/>
  <c r="CA110" i="6"/>
  <c r="BW110" i="6"/>
  <c r="BX110" i="6" s="1"/>
  <c r="BX115" i="6" s="1"/>
  <c r="BT110" i="6"/>
  <c r="BP110" i="6"/>
  <c r="BM110" i="6"/>
  <c r="BI110" i="6"/>
  <c r="BJ110" i="6" s="1"/>
  <c r="BJ115" i="6" s="1"/>
  <c r="BF110" i="6"/>
  <c r="BB110" i="6"/>
  <c r="AY110" i="6"/>
  <c r="AU110" i="6"/>
  <c r="AV110" i="6" s="1"/>
  <c r="AV115" i="6" s="1"/>
  <c r="AR110" i="6"/>
  <c r="AN110" i="6"/>
  <c r="AK110" i="6"/>
  <c r="AG110" i="6"/>
  <c r="AH110" i="6" s="1"/>
  <c r="AH115" i="6" s="1"/>
  <c r="AD110" i="6"/>
  <c r="Z110" i="6"/>
  <c r="W110" i="6"/>
  <c r="S110" i="6"/>
  <c r="T110" i="6" s="1"/>
  <c r="T115" i="6" s="1"/>
  <c r="P110" i="6"/>
  <c r="L110" i="6"/>
  <c r="I110" i="6"/>
  <c r="E110" i="6"/>
  <c r="F110" i="6" s="1"/>
  <c r="F115" i="6" s="1"/>
  <c r="B110" i="6"/>
  <c r="ZV107" i="6"/>
  <c r="ZS107" i="6"/>
  <c r="ZO107" i="6"/>
  <c r="ZP107" i="6" s="1"/>
  <c r="ZL107" i="6"/>
  <c r="ZH107" i="6"/>
  <c r="ZE107" i="6"/>
  <c r="ZA107" i="6"/>
  <c r="ZB107" i="6" s="1"/>
  <c r="YX107" i="6"/>
  <c r="YT107" i="6"/>
  <c r="YQ107" i="6"/>
  <c r="YM107" i="6"/>
  <c r="YN107" i="6" s="1"/>
  <c r="YJ107" i="6"/>
  <c r="YF107" i="6"/>
  <c r="YC107" i="6"/>
  <c r="XY107" i="6"/>
  <c r="XZ107" i="6" s="1"/>
  <c r="XV107" i="6"/>
  <c r="XR107" i="6"/>
  <c r="XO107" i="6"/>
  <c r="XK107" i="6"/>
  <c r="XL107" i="6" s="1"/>
  <c r="XH107" i="6"/>
  <c r="XD107" i="6"/>
  <c r="XA107" i="6"/>
  <c r="WW107" i="6"/>
  <c r="WX107" i="6" s="1"/>
  <c r="WT107" i="6"/>
  <c r="WP107" i="6"/>
  <c r="WM107" i="6"/>
  <c r="WI107" i="6"/>
  <c r="WJ107" i="6" s="1"/>
  <c r="WF107" i="6"/>
  <c r="WB107" i="6"/>
  <c r="VY107" i="6"/>
  <c r="VU107" i="6"/>
  <c r="VV107" i="6" s="1"/>
  <c r="VR107" i="6"/>
  <c r="VN107" i="6"/>
  <c r="VK107" i="6"/>
  <c r="VG107" i="6"/>
  <c r="VH107" i="6" s="1"/>
  <c r="VD107" i="6"/>
  <c r="UZ107" i="6"/>
  <c r="UW107" i="6"/>
  <c r="US107" i="6"/>
  <c r="UT107" i="6" s="1"/>
  <c r="UP107" i="6"/>
  <c r="UL107" i="6"/>
  <c r="UI107" i="6"/>
  <c r="UE107" i="6"/>
  <c r="UF107" i="6" s="1"/>
  <c r="UB107" i="6"/>
  <c r="TX107" i="6"/>
  <c r="TU107" i="6"/>
  <c r="TQ107" i="6"/>
  <c r="TR107" i="6" s="1"/>
  <c r="TN107" i="6"/>
  <c r="TJ107" i="6"/>
  <c r="TG107" i="6"/>
  <c r="TC107" i="6"/>
  <c r="TD107" i="6" s="1"/>
  <c r="SZ107" i="6"/>
  <c r="SV107" i="6"/>
  <c r="SS107" i="6"/>
  <c r="SO107" i="6"/>
  <c r="SP107" i="6" s="1"/>
  <c r="SL107" i="6"/>
  <c r="SH107" i="6"/>
  <c r="SE107" i="6"/>
  <c r="SA107" i="6"/>
  <c r="SB107" i="6" s="1"/>
  <c r="RX107" i="6"/>
  <c r="RT107" i="6"/>
  <c r="RQ107" i="6"/>
  <c r="RM107" i="6"/>
  <c r="RN107" i="6" s="1"/>
  <c r="RJ107" i="6"/>
  <c r="RF107" i="6"/>
  <c r="RC107" i="6"/>
  <c r="QY107" i="6"/>
  <c r="QZ107" i="6" s="1"/>
  <c r="QV107" i="6"/>
  <c r="QR107" i="6"/>
  <c r="QO107" i="6"/>
  <c r="QK107" i="6"/>
  <c r="QL107" i="6" s="1"/>
  <c r="QH107" i="6"/>
  <c r="QD107" i="6"/>
  <c r="QA107" i="6"/>
  <c r="PW107" i="6"/>
  <c r="PX107" i="6" s="1"/>
  <c r="PT107" i="6"/>
  <c r="PP107" i="6"/>
  <c r="PM107" i="6"/>
  <c r="PI107" i="6"/>
  <c r="PJ107" i="6" s="1"/>
  <c r="PF107" i="6"/>
  <c r="PB107" i="6"/>
  <c r="OY107" i="6"/>
  <c r="OU107" i="6"/>
  <c r="OV107" i="6" s="1"/>
  <c r="OR107" i="6"/>
  <c r="ON107" i="6"/>
  <c r="OK107" i="6"/>
  <c r="OG107" i="6"/>
  <c r="OH107" i="6" s="1"/>
  <c r="OD107" i="6"/>
  <c r="NZ107" i="6"/>
  <c r="NW107" i="6"/>
  <c r="NS107" i="6"/>
  <c r="NT107" i="6" s="1"/>
  <c r="NP107" i="6"/>
  <c r="NL107" i="6"/>
  <c r="NI107" i="6"/>
  <c r="NE107" i="6"/>
  <c r="NF107" i="6" s="1"/>
  <c r="NB107" i="6"/>
  <c r="MX107" i="6"/>
  <c r="MU107" i="6"/>
  <c r="MQ107" i="6"/>
  <c r="MR107" i="6" s="1"/>
  <c r="MN107" i="6"/>
  <c r="MJ107" i="6"/>
  <c r="MG107" i="6"/>
  <c r="MC107" i="6"/>
  <c r="MD107" i="6" s="1"/>
  <c r="LZ107" i="6"/>
  <c r="LV107" i="6"/>
  <c r="LS107" i="6"/>
  <c r="LO107" i="6"/>
  <c r="LP107" i="6" s="1"/>
  <c r="LL107" i="6"/>
  <c r="LH107" i="6"/>
  <c r="LE107" i="6"/>
  <c r="LA107" i="6"/>
  <c r="LB107" i="6" s="1"/>
  <c r="KX107" i="6"/>
  <c r="KT107" i="6"/>
  <c r="KQ107" i="6"/>
  <c r="KM107" i="6"/>
  <c r="KN107" i="6" s="1"/>
  <c r="KJ107" i="6"/>
  <c r="KF107" i="6"/>
  <c r="KC107" i="6"/>
  <c r="JY107" i="6"/>
  <c r="JZ107" i="6" s="1"/>
  <c r="JV107" i="6"/>
  <c r="JR107" i="6"/>
  <c r="JO107" i="6"/>
  <c r="JK107" i="6"/>
  <c r="JL107" i="6" s="1"/>
  <c r="JH107" i="6"/>
  <c r="JD107" i="6"/>
  <c r="JA107" i="6"/>
  <c r="IW107" i="6"/>
  <c r="IX107" i="6" s="1"/>
  <c r="IT107" i="6"/>
  <c r="IP107" i="6"/>
  <c r="IM107" i="6"/>
  <c r="II107" i="6"/>
  <c r="IJ107" i="6" s="1"/>
  <c r="IF107" i="6"/>
  <c r="IB107" i="6"/>
  <c r="HY107" i="6"/>
  <c r="HU107" i="6"/>
  <c r="HV107" i="6" s="1"/>
  <c r="HR107" i="6"/>
  <c r="HN107" i="6"/>
  <c r="HK107" i="6"/>
  <c r="HG107" i="6"/>
  <c r="HH107" i="6" s="1"/>
  <c r="HD107" i="6"/>
  <c r="GZ107" i="6"/>
  <c r="GW107" i="6"/>
  <c r="GS107" i="6"/>
  <c r="GT107" i="6" s="1"/>
  <c r="GP107" i="6"/>
  <c r="GL107" i="6"/>
  <c r="GI107" i="6"/>
  <c r="GE107" i="6"/>
  <c r="GF107" i="6" s="1"/>
  <c r="GB107" i="6"/>
  <c r="FX107" i="6"/>
  <c r="FU107" i="6"/>
  <c r="FQ107" i="6"/>
  <c r="FR107" i="6" s="1"/>
  <c r="FN107" i="6"/>
  <c r="FJ107" i="6"/>
  <c r="FG107" i="6"/>
  <c r="FC107" i="6"/>
  <c r="FD107" i="6" s="1"/>
  <c r="EZ107" i="6"/>
  <c r="EV107" i="6"/>
  <c r="ES107" i="6"/>
  <c r="EO107" i="6"/>
  <c r="EP107" i="6" s="1"/>
  <c r="EL107" i="6"/>
  <c r="EH107" i="6"/>
  <c r="EE107" i="6"/>
  <c r="EA107" i="6"/>
  <c r="EB107" i="6" s="1"/>
  <c r="DX107" i="6"/>
  <c r="DT107" i="6"/>
  <c r="DQ107" i="6"/>
  <c r="DM107" i="6"/>
  <c r="DN107" i="6" s="1"/>
  <c r="DJ107" i="6"/>
  <c r="DF107" i="6"/>
  <c r="DC107" i="6"/>
  <c r="CY107" i="6"/>
  <c r="CZ107" i="6" s="1"/>
  <c r="CV107" i="6"/>
  <c r="CR107" i="6"/>
  <c r="CO107" i="6"/>
  <c r="CK107" i="6"/>
  <c r="CL107" i="6" s="1"/>
  <c r="CH107" i="6"/>
  <c r="CD107" i="6"/>
  <c r="CA107" i="6"/>
  <c r="BW107" i="6"/>
  <c r="BX107" i="6" s="1"/>
  <c r="BT107" i="6"/>
  <c r="BP107" i="6"/>
  <c r="BM107" i="6"/>
  <c r="BI107" i="6"/>
  <c r="BJ107" i="6" s="1"/>
  <c r="BF107" i="6"/>
  <c r="BB107" i="6"/>
  <c r="AY107" i="6"/>
  <c r="AU107" i="6"/>
  <c r="AV107" i="6" s="1"/>
  <c r="AR107" i="6"/>
  <c r="AN107" i="6"/>
  <c r="AK107" i="6"/>
  <c r="AG107" i="6"/>
  <c r="AH107" i="6" s="1"/>
  <c r="AD107" i="6"/>
  <c r="Z107" i="6"/>
  <c r="W107" i="6"/>
  <c r="S107" i="6"/>
  <c r="T107" i="6" s="1"/>
  <c r="P107" i="6"/>
  <c r="L107" i="6"/>
  <c r="I107" i="6"/>
  <c r="E107" i="6"/>
  <c r="F107" i="6" s="1"/>
  <c r="B107" i="6"/>
  <c r="ZV106" i="6"/>
  <c r="ZS106" i="6"/>
  <c r="ZO106" i="6"/>
  <c r="ZP106" i="6" s="1"/>
  <c r="ZL106" i="6"/>
  <c r="ZH106" i="6"/>
  <c r="ZE106" i="6"/>
  <c r="ZA106" i="6"/>
  <c r="ZB106" i="6" s="1"/>
  <c r="YX106" i="6"/>
  <c r="YT106" i="6"/>
  <c r="YQ106" i="6"/>
  <c r="YM106" i="6"/>
  <c r="YN106" i="6" s="1"/>
  <c r="YJ106" i="6"/>
  <c r="YF106" i="6"/>
  <c r="YC106" i="6"/>
  <c r="XY106" i="6"/>
  <c r="XZ106" i="6" s="1"/>
  <c r="XV106" i="6"/>
  <c r="XR106" i="6"/>
  <c r="XO106" i="6"/>
  <c r="XK106" i="6"/>
  <c r="XL106" i="6" s="1"/>
  <c r="XH106" i="6"/>
  <c r="XD106" i="6"/>
  <c r="XA106" i="6"/>
  <c r="WW106" i="6"/>
  <c r="WX106" i="6" s="1"/>
  <c r="WT106" i="6"/>
  <c r="WP106" i="6"/>
  <c r="WM106" i="6"/>
  <c r="WI106" i="6"/>
  <c r="WJ106" i="6" s="1"/>
  <c r="WF106" i="6"/>
  <c r="WB106" i="6"/>
  <c r="VY106" i="6"/>
  <c r="VU106" i="6"/>
  <c r="VV106" i="6" s="1"/>
  <c r="VR106" i="6"/>
  <c r="VN106" i="6"/>
  <c r="VK106" i="6"/>
  <c r="VG106" i="6"/>
  <c r="VH106" i="6" s="1"/>
  <c r="VD106" i="6"/>
  <c r="UZ106" i="6"/>
  <c r="UW106" i="6"/>
  <c r="US106" i="6"/>
  <c r="UT106" i="6" s="1"/>
  <c r="UP106" i="6"/>
  <c r="UL106" i="6"/>
  <c r="UI106" i="6"/>
  <c r="UE106" i="6"/>
  <c r="UF106" i="6" s="1"/>
  <c r="UB106" i="6"/>
  <c r="TX106" i="6"/>
  <c r="TU106" i="6"/>
  <c r="TQ106" i="6"/>
  <c r="TR106" i="6" s="1"/>
  <c r="TN106" i="6"/>
  <c r="TJ106" i="6"/>
  <c r="TG106" i="6"/>
  <c r="TC106" i="6"/>
  <c r="TD106" i="6" s="1"/>
  <c r="SZ106" i="6"/>
  <c r="SV106" i="6"/>
  <c r="SS106" i="6"/>
  <c r="SO106" i="6"/>
  <c r="SP106" i="6" s="1"/>
  <c r="SL106" i="6"/>
  <c r="SH106" i="6"/>
  <c r="SE106" i="6"/>
  <c r="SA106" i="6"/>
  <c r="SB106" i="6" s="1"/>
  <c r="RX106" i="6"/>
  <c r="RT106" i="6"/>
  <c r="RQ106" i="6"/>
  <c r="RM106" i="6"/>
  <c r="RN106" i="6" s="1"/>
  <c r="RJ106" i="6"/>
  <c r="RF106" i="6"/>
  <c r="RC106" i="6"/>
  <c r="QY106" i="6"/>
  <c r="QZ106" i="6" s="1"/>
  <c r="QV106" i="6"/>
  <c r="QR106" i="6"/>
  <c r="QO106" i="6"/>
  <c r="QK106" i="6"/>
  <c r="QL106" i="6" s="1"/>
  <c r="QH106" i="6"/>
  <c r="QD106" i="6"/>
  <c r="QA106" i="6"/>
  <c r="PW106" i="6"/>
  <c r="PX106" i="6" s="1"/>
  <c r="PT106" i="6"/>
  <c r="PP106" i="6"/>
  <c r="PM106" i="6"/>
  <c r="PI106" i="6"/>
  <c r="PJ106" i="6" s="1"/>
  <c r="PF106" i="6"/>
  <c r="PB106" i="6"/>
  <c r="OY106" i="6"/>
  <c r="OU106" i="6"/>
  <c r="OV106" i="6" s="1"/>
  <c r="OR106" i="6"/>
  <c r="ON106" i="6"/>
  <c r="OK106" i="6"/>
  <c r="OG106" i="6"/>
  <c r="OH106" i="6" s="1"/>
  <c r="OD106" i="6"/>
  <c r="NZ106" i="6"/>
  <c r="NW106" i="6"/>
  <c r="NS106" i="6"/>
  <c r="NT106" i="6" s="1"/>
  <c r="NP106" i="6"/>
  <c r="NL106" i="6"/>
  <c r="NI106" i="6"/>
  <c r="NE106" i="6"/>
  <c r="NF106" i="6" s="1"/>
  <c r="NB106" i="6"/>
  <c r="MX106" i="6"/>
  <c r="MU106" i="6"/>
  <c r="MQ106" i="6"/>
  <c r="MR106" i="6" s="1"/>
  <c r="MN106" i="6"/>
  <c r="MJ106" i="6"/>
  <c r="MG106" i="6"/>
  <c r="MC106" i="6"/>
  <c r="MD106" i="6" s="1"/>
  <c r="LZ106" i="6"/>
  <c r="LV106" i="6"/>
  <c r="LS106" i="6"/>
  <c r="LO106" i="6"/>
  <c r="LP106" i="6" s="1"/>
  <c r="LL106" i="6"/>
  <c r="LH106" i="6"/>
  <c r="LE106" i="6"/>
  <c r="LA106" i="6"/>
  <c r="LB106" i="6" s="1"/>
  <c r="KX106" i="6"/>
  <c r="KT106" i="6"/>
  <c r="KQ106" i="6"/>
  <c r="KM106" i="6"/>
  <c r="KN106" i="6" s="1"/>
  <c r="KJ106" i="6"/>
  <c r="KF106" i="6"/>
  <c r="KC106" i="6"/>
  <c r="JY106" i="6"/>
  <c r="JZ106" i="6" s="1"/>
  <c r="JV106" i="6"/>
  <c r="JR106" i="6"/>
  <c r="JO106" i="6"/>
  <c r="JK106" i="6"/>
  <c r="JL106" i="6" s="1"/>
  <c r="JH106" i="6"/>
  <c r="JD106" i="6"/>
  <c r="JA106" i="6"/>
  <c r="IW106" i="6"/>
  <c r="IX106" i="6" s="1"/>
  <c r="IT106" i="6"/>
  <c r="IP106" i="6"/>
  <c r="IM106" i="6"/>
  <c r="II106" i="6"/>
  <c r="IJ106" i="6" s="1"/>
  <c r="IF106" i="6"/>
  <c r="IB106" i="6"/>
  <c r="HY106" i="6"/>
  <c r="HU106" i="6"/>
  <c r="HV106" i="6" s="1"/>
  <c r="HR106" i="6"/>
  <c r="HN106" i="6"/>
  <c r="HK106" i="6"/>
  <c r="HG106" i="6"/>
  <c r="HH106" i="6" s="1"/>
  <c r="HD106" i="6"/>
  <c r="GZ106" i="6"/>
  <c r="GW106" i="6"/>
  <c r="GS106" i="6"/>
  <c r="GT106" i="6" s="1"/>
  <c r="GP106" i="6"/>
  <c r="GL106" i="6"/>
  <c r="GI106" i="6"/>
  <c r="GE106" i="6"/>
  <c r="GF106" i="6" s="1"/>
  <c r="GB106" i="6"/>
  <c r="FX106" i="6"/>
  <c r="FU106" i="6"/>
  <c r="FQ106" i="6"/>
  <c r="FR106" i="6" s="1"/>
  <c r="FN106" i="6"/>
  <c r="FJ106" i="6"/>
  <c r="FG106" i="6"/>
  <c r="FC106" i="6"/>
  <c r="FD106" i="6" s="1"/>
  <c r="EZ106" i="6"/>
  <c r="EV106" i="6"/>
  <c r="ES106" i="6"/>
  <c r="EO106" i="6"/>
  <c r="EP106" i="6" s="1"/>
  <c r="EL106" i="6"/>
  <c r="EH106" i="6"/>
  <c r="EE106" i="6"/>
  <c r="EA106" i="6"/>
  <c r="EB106" i="6" s="1"/>
  <c r="DX106" i="6"/>
  <c r="DT106" i="6"/>
  <c r="DQ106" i="6"/>
  <c r="DM106" i="6"/>
  <c r="DN106" i="6" s="1"/>
  <c r="DJ106" i="6"/>
  <c r="DF106" i="6"/>
  <c r="DC106" i="6"/>
  <c r="CY106" i="6"/>
  <c r="CZ106" i="6" s="1"/>
  <c r="CV106" i="6"/>
  <c r="CR106" i="6"/>
  <c r="CO106" i="6"/>
  <c r="CK106" i="6"/>
  <c r="CL106" i="6" s="1"/>
  <c r="CH106" i="6"/>
  <c r="CD106" i="6"/>
  <c r="CA106" i="6"/>
  <c r="BW106" i="6"/>
  <c r="BX106" i="6" s="1"/>
  <c r="BT106" i="6"/>
  <c r="BP106" i="6"/>
  <c r="BM106" i="6"/>
  <c r="BI106" i="6"/>
  <c r="BJ106" i="6" s="1"/>
  <c r="BF106" i="6"/>
  <c r="BB106" i="6"/>
  <c r="AY106" i="6"/>
  <c r="AU106" i="6"/>
  <c r="AV106" i="6" s="1"/>
  <c r="AR106" i="6"/>
  <c r="AN106" i="6"/>
  <c r="AK106" i="6"/>
  <c r="AG106" i="6"/>
  <c r="AH106" i="6" s="1"/>
  <c r="AD106" i="6"/>
  <c r="Z106" i="6"/>
  <c r="W106" i="6"/>
  <c r="S106" i="6"/>
  <c r="T106" i="6" s="1"/>
  <c r="P106" i="6"/>
  <c r="L106" i="6"/>
  <c r="I106" i="6"/>
  <c r="E106" i="6"/>
  <c r="F106" i="6" s="1"/>
  <c r="B106" i="6"/>
  <c r="ZV105" i="6"/>
  <c r="ZS105" i="6"/>
  <c r="ZO105" i="6"/>
  <c r="ZP105" i="6" s="1"/>
  <c r="ZL105" i="6"/>
  <c r="ZH105" i="6"/>
  <c r="ZE105" i="6"/>
  <c r="ZA105" i="6"/>
  <c r="ZB105" i="6" s="1"/>
  <c r="YX105" i="6"/>
  <c r="YT105" i="6"/>
  <c r="YQ105" i="6"/>
  <c r="YM105" i="6"/>
  <c r="YN105" i="6" s="1"/>
  <c r="YJ105" i="6"/>
  <c r="YF105" i="6"/>
  <c r="YC105" i="6"/>
  <c r="XY105" i="6"/>
  <c r="XZ105" i="6" s="1"/>
  <c r="XV105" i="6"/>
  <c r="XR105" i="6"/>
  <c r="XO105" i="6"/>
  <c r="XK105" i="6"/>
  <c r="XL105" i="6" s="1"/>
  <c r="XH105" i="6"/>
  <c r="XD105" i="6"/>
  <c r="XA105" i="6"/>
  <c r="WW105" i="6"/>
  <c r="WX105" i="6" s="1"/>
  <c r="WT105" i="6"/>
  <c r="WP105" i="6"/>
  <c r="WM105" i="6"/>
  <c r="WI105" i="6"/>
  <c r="WJ105" i="6" s="1"/>
  <c r="WF105" i="6"/>
  <c r="WB105" i="6"/>
  <c r="VY105" i="6"/>
  <c r="VU105" i="6"/>
  <c r="VV105" i="6" s="1"/>
  <c r="VR105" i="6"/>
  <c r="VN105" i="6"/>
  <c r="VK105" i="6"/>
  <c r="VG105" i="6"/>
  <c r="VH105" i="6" s="1"/>
  <c r="VD105" i="6"/>
  <c r="UZ105" i="6"/>
  <c r="UW105" i="6"/>
  <c r="US105" i="6"/>
  <c r="UT105" i="6" s="1"/>
  <c r="UP105" i="6"/>
  <c r="UL105" i="6"/>
  <c r="UI105" i="6"/>
  <c r="UE105" i="6"/>
  <c r="UF105" i="6" s="1"/>
  <c r="UB105" i="6"/>
  <c r="TX105" i="6"/>
  <c r="TU105" i="6"/>
  <c r="TQ105" i="6"/>
  <c r="TR105" i="6" s="1"/>
  <c r="TN105" i="6"/>
  <c r="TJ105" i="6"/>
  <c r="TG105" i="6"/>
  <c r="TC105" i="6"/>
  <c r="TD105" i="6" s="1"/>
  <c r="SZ105" i="6"/>
  <c r="SV105" i="6"/>
  <c r="SS105" i="6"/>
  <c r="SO105" i="6"/>
  <c r="SP105" i="6" s="1"/>
  <c r="SL105" i="6"/>
  <c r="SH105" i="6"/>
  <c r="SE105" i="6"/>
  <c r="SA105" i="6"/>
  <c r="SB105" i="6" s="1"/>
  <c r="RX105" i="6"/>
  <c r="RT105" i="6"/>
  <c r="RQ105" i="6"/>
  <c r="RM105" i="6"/>
  <c r="RN105" i="6" s="1"/>
  <c r="RJ105" i="6"/>
  <c r="RF105" i="6"/>
  <c r="RC105" i="6"/>
  <c r="QY105" i="6"/>
  <c r="QZ105" i="6" s="1"/>
  <c r="QV105" i="6"/>
  <c r="QR105" i="6"/>
  <c r="QO105" i="6"/>
  <c r="QK105" i="6"/>
  <c r="QL105" i="6" s="1"/>
  <c r="QH105" i="6"/>
  <c r="QD105" i="6"/>
  <c r="QA105" i="6"/>
  <c r="PW105" i="6"/>
  <c r="PX105" i="6" s="1"/>
  <c r="PT105" i="6"/>
  <c r="PP105" i="6"/>
  <c r="PM105" i="6"/>
  <c r="PI105" i="6"/>
  <c r="PJ105" i="6" s="1"/>
  <c r="PF105" i="6"/>
  <c r="PB105" i="6"/>
  <c r="OY105" i="6"/>
  <c r="OU105" i="6"/>
  <c r="OV105" i="6" s="1"/>
  <c r="OR105" i="6"/>
  <c r="ON105" i="6"/>
  <c r="OK105" i="6"/>
  <c r="OG105" i="6"/>
  <c r="OH105" i="6" s="1"/>
  <c r="OD105" i="6"/>
  <c r="NZ105" i="6"/>
  <c r="NW105" i="6"/>
  <c r="NS105" i="6"/>
  <c r="NT105" i="6" s="1"/>
  <c r="NP105" i="6"/>
  <c r="NL105" i="6"/>
  <c r="NI105" i="6"/>
  <c r="NE105" i="6"/>
  <c r="NF105" i="6" s="1"/>
  <c r="NB105" i="6"/>
  <c r="MX105" i="6"/>
  <c r="MU105" i="6"/>
  <c r="MQ105" i="6"/>
  <c r="MR105" i="6" s="1"/>
  <c r="MN105" i="6"/>
  <c r="MJ105" i="6"/>
  <c r="MG105" i="6"/>
  <c r="MC105" i="6"/>
  <c r="MD105" i="6" s="1"/>
  <c r="LZ105" i="6"/>
  <c r="LV105" i="6"/>
  <c r="LS105" i="6"/>
  <c r="LO105" i="6"/>
  <c r="LP105" i="6" s="1"/>
  <c r="LL105" i="6"/>
  <c r="LH105" i="6"/>
  <c r="LE105" i="6"/>
  <c r="LA105" i="6"/>
  <c r="LB105" i="6" s="1"/>
  <c r="KX105" i="6"/>
  <c r="KT105" i="6"/>
  <c r="KQ105" i="6"/>
  <c r="KM105" i="6"/>
  <c r="KN105" i="6" s="1"/>
  <c r="KJ105" i="6"/>
  <c r="KF105" i="6"/>
  <c r="KC105" i="6"/>
  <c r="JY105" i="6"/>
  <c r="JZ105" i="6" s="1"/>
  <c r="JV105" i="6"/>
  <c r="JR105" i="6"/>
  <c r="JO105" i="6"/>
  <c r="JK105" i="6"/>
  <c r="JL105" i="6" s="1"/>
  <c r="JH105" i="6"/>
  <c r="JD105" i="6"/>
  <c r="JA105" i="6"/>
  <c r="IW105" i="6"/>
  <c r="IX105" i="6" s="1"/>
  <c r="IT105" i="6"/>
  <c r="IP105" i="6"/>
  <c r="IM105" i="6"/>
  <c r="II105" i="6"/>
  <c r="IJ105" i="6" s="1"/>
  <c r="IF105" i="6"/>
  <c r="IB105" i="6"/>
  <c r="HY105" i="6"/>
  <c r="HU105" i="6"/>
  <c r="HV105" i="6" s="1"/>
  <c r="HR105" i="6"/>
  <c r="HN105" i="6"/>
  <c r="HK105" i="6"/>
  <c r="HG105" i="6"/>
  <c r="HH105" i="6" s="1"/>
  <c r="HD105" i="6"/>
  <c r="GZ105" i="6"/>
  <c r="GW105" i="6"/>
  <c r="GS105" i="6"/>
  <c r="GT105" i="6" s="1"/>
  <c r="GP105" i="6"/>
  <c r="GL105" i="6"/>
  <c r="GI105" i="6"/>
  <c r="GE105" i="6"/>
  <c r="GF105" i="6" s="1"/>
  <c r="GB105" i="6"/>
  <c r="FX105" i="6"/>
  <c r="FU105" i="6"/>
  <c r="FQ105" i="6"/>
  <c r="FR105" i="6" s="1"/>
  <c r="FN105" i="6"/>
  <c r="FJ105" i="6"/>
  <c r="FG105" i="6"/>
  <c r="FC105" i="6"/>
  <c r="FD105" i="6" s="1"/>
  <c r="EZ105" i="6"/>
  <c r="EV105" i="6"/>
  <c r="ES105" i="6"/>
  <c r="EO105" i="6"/>
  <c r="EP105" i="6" s="1"/>
  <c r="EL105" i="6"/>
  <c r="EH105" i="6"/>
  <c r="EE105" i="6"/>
  <c r="EA105" i="6"/>
  <c r="EB105" i="6" s="1"/>
  <c r="DX105" i="6"/>
  <c r="DT105" i="6"/>
  <c r="DQ105" i="6"/>
  <c r="DM105" i="6"/>
  <c r="DN105" i="6" s="1"/>
  <c r="DJ105" i="6"/>
  <c r="DF105" i="6"/>
  <c r="DC105" i="6"/>
  <c r="CY105" i="6"/>
  <c r="CZ105" i="6" s="1"/>
  <c r="CV105" i="6"/>
  <c r="CR105" i="6"/>
  <c r="CO105" i="6"/>
  <c r="CK105" i="6"/>
  <c r="CL105" i="6" s="1"/>
  <c r="CH105" i="6"/>
  <c r="CD105" i="6"/>
  <c r="CA105" i="6"/>
  <c r="BW105" i="6"/>
  <c r="BX105" i="6" s="1"/>
  <c r="BT105" i="6"/>
  <c r="BP105" i="6"/>
  <c r="BM105" i="6"/>
  <c r="BI105" i="6"/>
  <c r="BJ105" i="6" s="1"/>
  <c r="BF105" i="6"/>
  <c r="BB105" i="6"/>
  <c r="AY105" i="6"/>
  <c r="AU105" i="6"/>
  <c r="AV105" i="6" s="1"/>
  <c r="AR105" i="6"/>
  <c r="AN105" i="6"/>
  <c r="AK105" i="6"/>
  <c r="AG105" i="6"/>
  <c r="AH105" i="6" s="1"/>
  <c r="AD105" i="6"/>
  <c r="Z105" i="6"/>
  <c r="W105" i="6"/>
  <c r="S105" i="6"/>
  <c r="T105" i="6" s="1"/>
  <c r="P105" i="6"/>
  <c r="L105" i="6"/>
  <c r="I105" i="6"/>
  <c r="E105" i="6"/>
  <c r="F105" i="6" s="1"/>
  <c r="B105" i="6"/>
  <c r="ZV104" i="6"/>
  <c r="ZS104" i="6"/>
  <c r="ZO104" i="6"/>
  <c r="ZP104" i="6" s="1"/>
  <c r="ZL104" i="6"/>
  <c r="ZH104" i="6"/>
  <c r="ZE104" i="6"/>
  <c r="ZA104" i="6"/>
  <c r="ZB104" i="6" s="1"/>
  <c r="YX104" i="6"/>
  <c r="YT104" i="6"/>
  <c r="YQ104" i="6"/>
  <c r="YM104" i="6"/>
  <c r="YN104" i="6" s="1"/>
  <c r="YJ104" i="6"/>
  <c r="YF104" i="6"/>
  <c r="YC104" i="6"/>
  <c r="XY104" i="6"/>
  <c r="XZ104" i="6" s="1"/>
  <c r="XV104" i="6"/>
  <c r="XR104" i="6"/>
  <c r="XO104" i="6"/>
  <c r="XK104" i="6"/>
  <c r="XL104" i="6" s="1"/>
  <c r="XH104" i="6"/>
  <c r="XD104" i="6"/>
  <c r="XA104" i="6"/>
  <c r="WW104" i="6"/>
  <c r="WX104" i="6" s="1"/>
  <c r="WT104" i="6"/>
  <c r="WP104" i="6"/>
  <c r="WM104" i="6"/>
  <c r="WI104" i="6"/>
  <c r="WJ104" i="6" s="1"/>
  <c r="WF104" i="6"/>
  <c r="WB104" i="6"/>
  <c r="VY104" i="6"/>
  <c r="VU104" i="6"/>
  <c r="VV104" i="6" s="1"/>
  <c r="VR104" i="6"/>
  <c r="VN104" i="6"/>
  <c r="VK104" i="6"/>
  <c r="VG104" i="6"/>
  <c r="VH104" i="6" s="1"/>
  <c r="VD104" i="6"/>
  <c r="UZ104" i="6"/>
  <c r="UW104" i="6"/>
  <c r="US104" i="6"/>
  <c r="UT104" i="6" s="1"/>
  <c r="UP104" i="6"/>
  <c r="UL104" i="6"/>
  <c r="UI104" i="6"/>
  <c r="UE104" i="6"/>
  <c r="UF104" i="6" s="1"/>
  <c r="UB104" i="6"/>
  <c r="TX104" i="6"/>
  <c r="TU104" i="6"/>
  <c r="TQ104" i="6"/>
  <c r="TR104" i="6" s="1"/>
  <c r="TN104" i="6"/>
  <c r="TJ104" i="6"/>
  <c r="TG104" i="6"/>
  <c r="TC104" i="6"/>
  <c r="TD104" i="6" s="1"/>
  <c r="SZ104" i="6"/>
  <c r="SV104" i="6"/>
  <c r="SS104" i="6"/>
  <c r="SO104" i="6"/>
  <c r="SP104" i="6" s="1"/>
  <c r="SL104" i="6"/>
  <c r="SH104" i="6"/>
  <c r="SE104" i="6"/>
  <c r="SA104" i="6"/>
  <c r="SB104" i="6" s="1"/>
  <c r="RX104" i="6"/>
  <c r="RT104" i="6"/>
  <c r="RQ104" i="6"/>
  <c r="RM104" i="6"/>
  <c r="RN104" i="6" s="1"/>
  <c r="RJ104" i="6"/>
  <c r="RF104" i="6"/>
  <c r="RC104" i="6"/>
  <c r="QY104" i="6"/>
  <c r="QZ104" i="6" s="1"/>
  <c r="QV104" i="6"/>
  <c r="QR104" i="6"/>
  <c r="QO104" i="6"/>
  <c r="QK104" i="6"/>
  <c r="QL104" i="6" s="1"/>
  <c r="QH104" i="6"/>
  <c r="QD104" i="6"/>
  <c r="QA104" i="6"/>
  <c r="PW104" i="6"/>
  <c r="PX104" i="6" s="1"/>
  <c r="PT104" i="6"/>
  <c r="PP104" i="6"/>
  <c r="PM104" i="6"/>
  <c r="PI104" i="6"/>
  <c r="PJ104" i="6" s="1"/>
  <c r="PF104" i="6"/>
  <c r="PB104" i="6"/>
  <c r="OY104" i="6"/>
  <c r="OU104" i="6"/>
  <c r="OV104" i="6" s="1"/>
  <c r="OR104" i="6"/>
  <c r="ON104" i="6"/>
  <c r="OK104" i="6"/>
  <c r="OG104" i="6"/>
  <c r="OH104" i="6" s="1"/>
  <c r="OD104" i="6"/>
  <c r="NZ104" i="6"/>
  <c r="NW104" i="6"/>
  <c r="NS104" i="6"/>
  <c r="NT104" i="6" s="1"/>
  <c r="NP104" i="6"/>
  <c r="NL104" i="6"/>
  <c r="NI104" i="6"/>
  <c r="NE104" i="6"/>
  <c r="NF104" i="6" s="1"/>
  <c r="NB104" i="6"/>
  <c r="MX104" i="6"/>
  <c r="MU104" i="6"/>
  <c r="MQ104" i="6"/>
  <c r="MR104" i="6" s="1"/>
  <c r="MN104" i="6"/>
  <c r="MJ104" i="6"/>
  <c r="MG104" i="6"/>
  <c r="MC104" i="6"/>
  <c r="MD104" i="6" s="1"/>
  <c r="LZ104" i="6"/>
  <c r="LV104" i="6"/>
  <c r="LS104" i="6"/>
  <c r="LO104" i="6"/>
  <c r="LP104" i="6" s="1"/>
  <c r="LL104" i="6"/>
  <c r="LH104" i="6"/>
  <c r="LE104" i="6"/>
  <c r="LA104" i="6"/>
  <c r="LB104" i="6" s="1"/>
  <c r="KX104" i="6"/>
  <c r="KT104" i="6"/>
  <c r="KQ104" i="6"/>
  <c r="KM104" i="6"/>
  <c r="KN104" i="6" s="1"/>
  <c r="KJ104" i="6"/>
  <c r="KF104" i="6"/>
  <c r="KC104" i="6"/>
  <c r="JY104" i="6"/>
  <c r="JZ104" i="6" s="1"/>
  <c r="JV104" i="6"/>
  <c r="JR104" i="6"/>
  <c r="JO104" i="6"/>
  <c r="JK104" i="6"/>
  <c r="JL104" i="6" s="1"/>
  <c r="JH104" i="6"/>
  <c r="JD104" i="6"/>
  <c r="JA104" i="6"/>
  <c r="IW104" i="6"/>
  <c r="IX104" i="6" s="1"/>
  <c r="IT104" i="6"/>
  <c r="IP104" i="6"/>
  <c r="IM104" i="6"/>
  <c r="II104" i="6"/>
  <c r="IJ104" i="6" s="1"/>
  <c r="IF104" i="6"/>
  <c r="IB104" i="6"/>
  <c r="HY104" i="6"/>
  <c r="HU104" i="6"/>
  <c r="HV104" i="6" s="1"/>
  <c r="HR104" i="6"/>
  <c r="HN104" i="6"/>
  <c r="HK104" i="6"/>
  <c r="HG104" i="6"/>
  <c r="HH104" i="6" s="1"/>
  <c r="HD104" i="6"/>
  <c r="GZ104" i="6"/>
  <c r="GW104" i="6"/>
  <c r="GS104" i="6"/>
  <c r="GT104" i="6" s="1"/>
  <c r="GP104" i="6"/>
  <c r="GL104" i="6"/>
  <c r="GI104" i="6"/>
  <c r="GE104" i="6"/>
  <c r="GF104" i="6" s="1"/>
  <c r="GB104" i="6"/>
  <c r="FX104" i="6"/>
  <c r="FU104" i="6"/>
  <c r="FQ104" i="6"/>
  <c r="FR104" i="6" s="1"/>
  <c r="FN104" i="6"/>
  <c r="FJ104" i="6"/>
  <c r="FG104" i="6"/>
  <c r="FC104" i="6"/>
  <c r="FD104" i="6" s="1"/>
  <c r="EZ104" i="6"/>
  <c r="EV104" i="6"/>
  <c r="ES104" i="6"/>
  <c r="EO104" i="6"/>
  <c r="EP104" i="6" s="1"/>
  <c r="EL104" i="6"/>
  <c r="EH104" i="6"/>
  <c r="EE104" i="6"/>
  <c r="EA104" i="6"/>
  <c r="EB104" i="6" s="1"/>
  <c r="DX104" i="6"/>
  <c r="DT104" i="6"/>
  <c r="DQ104" i="6"/>
  <c r="DM104" i="6"/>
  <c r="DN104" i="6" s="1"/>
  <c r="DJ104" i="6"/>
  <c r="DF104" i="6"/>
  <c r="DC104" i="6"/>
  <c r="CY104" i="6"/>
  <c r="CZ104" i="6" s="1"/>
  <c r="CV104" i="6"/>
  <c r="CR104" i="6"/>
  <c r="CO104" i="6"/>
  <c r="CK104" i="6"/>
  <c r="CL104" i="6" s="1"/>
  <c r="CH104" i="6"/>
  <c r="CD104" i="6"/>
  <c r="CA104" i="6"/>
  <c r="BW104" i="6"/>
  <c r="BX104" i="6" s="1"/>
  <c r="BT104" i="6"/>
  <c r="BP104" i="6"/>
  <c r="BM104" i="6"/>
  <c r="BI104" i="6"/>
  <c r="BJ104" i="6" s="1"/>
  <c r="BF104" i="6"/>
  <c r="BB104" i="6"/>
  <c r="AY104" i="6"/>
  <c r="AU104" i="6"/>
  <c r="AV104" i="6" s="1"/>
  <c r="AR104" i="6"/>
  <c r="AN104" i="6"/>
  <c r="AK104" i="6"/>
  <c r="AG104" i="6"/>
  <c r="AH104" i="6" s="1"/>
  <c r="AD104" i="6"/>
  <c r="Z104" i="6"/>
  <c r="W104" i="6"/>
  <c r="S104" i="6"/>
  <c r="T104" i="6" s="1"/>
  <c r="P104" i="6"/>
  <c r="L104" i="6"/>
  <c r="I104" i="6"/>
  <c r="E104" i="6"/>
  <c r="F104" i="6" s="1"/>
  <c r="B104" i="6"/>
  <c r="ZV103" i="6"/>
  <c r="ZS103" i="6"/>
  <c r="ZO103" i="6"/>
  <c r="ZP103" i="6" s="1"/>
  <c r="ZL103" i="6"/>
  <c r="ZH103" i="6"/>
  <c r="ZE103" i="6"/>
  <c r="ZA103" i="6"/>
  <c r="ZB103" i="6" s="1"/>
  <c r="YX103" i="6"/>
  <c r="YT103" i="6"/>
  <c r="YQ103" i="6"/>
  <c r="YM103" i="6"/>
  <c r="YN103" i="6" s="1"/>
  <c r="YJ103" i="6"/>
  <c r="YF103" i="6"/>
  <c r="YC103" i="6"/>
  <c r="XY103" i="6"/>
  <c r="XZ103" i="6" s="1"/>
  <c r="XV103" i="6"/>
  <c r="XR103" i="6"/>
  <c r="XO103" i="6"/>
  <c r="XK103" i="6"/>
  <c r="XL103" i="6" s="1"/>
  <c r="XH103" i="6"/>
  <c r="XD103" i="6"/>
  <c r="XA103" i="6"/>
  <c r="WW103" i="6"/>
  <c r="WX103" i="6" s="1"/>
  <c r="WT103" i="6"/>
  <c r="WP103" i="6"/>
  <c r="WM103" i="6"/>
  <c r="WI103" i="6"/>
  <c r="WJ103" i="6" s="1"/>
  <c r="WF103" i="6"/>
  <c r="WB103" i="6"/>
  <c r="VY103" i="6"/>
  <c r="VU103" i="6"/>
  <c r="VV103" i="6" s="1"/>
  <c r="VR103" i="6"/>
  <c r="VN103" i="6"/>
  <c r="VK103" i="6"/>
  <c r="VG103" i="6"/>
  <c r="VH103" i="6" s="1"/>
  <c r="VD103" i="6"/>
  <c r="UZ103" i="6"/>
  <c r="UW103" i="6"/>
  <c r="US103" i="6"/>
  <c r="UT103" i="6" s="1"/>
  <c r="UP103" i="6"/>
  <c r="UL103" i="6"/>
  <c r="UI103" i="6"/>
  <c r="UE103" i="6"/>
  <c r="UF103" i="6" s="1"/>
  <c r="UB103" i="6"/>
  <c r="TX103" i="6"/>
  <c r="TU103" i="6"/>
  <c r="TQ103" i="6"/>
  <c r="TR103" i="6" s="1"/>
  <c r="TN103" i="6"/>
  <c r="TJ103" i="6"/>
  <c r="TG103" i="6"/>
  <c r="TC103" i="6"/>
  <c r="TD103" i="6" s="1"/>
  <c r="SZ103" i="6"/>
  <c r="SV103" i="6"/>
  <c r="SS103" i="6"/>
  <c r="SO103" i="6"/>
  <c r="SP103" i="6" s="1"/>
  <c r="SL103" i="6"/>
  <c r="SH103" i="6"/>
  <c r="SE103" i="6"/>
  <c r="SA103" i="6"/>
  <c r="SB103" i="6" s="1"/>
  <c r="RX103" i="6"/>
  <c r="RT103" i="6"/>
  <c r="RQ103" i="6"/>
  <c r="RM103" i="6"/>
  <c r="RN103" i="6" s="1"/>
  <c r="RJ103" i="6"/>
  <c r="RF103" i="6"/>
  <c r="RC103" i="6"/>
  <c r="QY103" i="6"/>
  <c r="QZ103" i="6" s="1"/>
  <c r="QV103" i="6"/>
  <c r="QR103" i="6"/>
  <c r="QO103" i="6"/>
  <c r="QK103" i="6"/>
  <c r="QL103" i="6" s="1"/>
  <c r="QH103" i="6"/>
  <c r="QD103" i="6"/>
  <c r="QA103" i="6"/>
  <c r="PW103" i="6"/>
  <c r="PX103" i="6" s="1"/>
  <c r="PT103" i="6"/>
  <c r="PP103" i="6"/>
  <c r="PM103" i="6"/>
  <c r="PI103" i="6"/>
  <c r="PJ103" i="6" s="1"/>
  <c r="PF103" i="6"/>
  <c r="PB103" i="6"/>
  <c r="OY103" i="6"/>
  <c r="OU103" i="6"/>
  <c r="OV103" i="6" s="1"/>
  <c r="OR103" i="6"/>
  <c r="ON103" i="6"/>
  <c r="OK103" i="6"/>
  <c r="OG103" i="6"/>
  <c r="OH103" i="6" s="1"/>
  <c r="OD103" i="6"/>
  <c r="NZ103" i="6"/>
  <c r="NW103" i="6"/>
  <c r="NS103" i="6"/>
  <c r="NT103" i="6" s="1"/>
  <c r="NP103" i="6"/>
  <c r="NL103" i="6"/>
  <c r="NI103" i="6"/>
  <c r="NE103" i="6"/>
  <c r="NF103" i="6" s="1"/>
  <c r="NB103" i="6"/>
  <c r="MX103" i="6"/>
  <c r="MU103" i="6"/>
  <c r="MQ103" i="6"/>
  <c r="MR103" i="6" s="1"/>
  <c r="MN103" i="6"/>
  <c r="MJ103" i="6"/>
  <c r="MG103" i="6"/>
  <c r="MC103" i="6"/>
  <c r="MD103" i="6" s="1"/>
  <c r="LZ103" i="6"/>
  <c r="LV103" i="6"/>
  <c r="LS103" i="6"/>
  <c r="LO103" i="6"/>
  <c r="LP103" i="6" s="1"/>
  <c r="LL103" i="6"/>
  <c r="LH103" i="6"/>
  <c r="LE103" i="6"/>
  <c r="LA103" i="6"/>
  <c r="LB103" i="6" s="1"/>
  <c r="KX103" i="6"/>
  <c r="KT103" i="6"/>
  <c r="KQ103" i="6"/>
  <c r="KM103" i="6"/>
  <c r="KN103" i="6" s="1"/>
  <c r="KJ103" i="6"/>
  <c r="KF103" i="6"/>
  <c r="KC103" i="6"/>
  <c r="JY103" i="6"/>
  <c r="JZ103" i="6" s="1"/>
  <c r="JV103" i="6"/>
  <c r="JR103" i="6"/>
  <c r="JO103" i="6"/>
  <c r="JK103" i="6"/>
  <c r="JL103" i="6" s="1"/>
  <c r="JH103" i="6"/>
  <c r="JD103" i="6"/>
  <c r="JA103" i="6"/>
  <c r="IW103" i="6"/>
  <c r="IX103" i="6" s="1"/>
  <c r="IT103" i="6"/>
  <c r="IP103" i="6"/>
  <c r="IM103" i="6"/>
  <c r="II103" i="6"/>
  <c r="IJ103" i="6" s="1"/>
  <c r="IF103" i="6"/>
  <c r="IB103" i="6"/>
  <c r="HY103" i="6"/>
  <c r="HU103" i="6"/>
  <c r="HV103" i="6" s="1"/>
  <c r="HR103" i="6"/>
  <c r="HN103" i="6"/>
  <c r="HK103" i="6"/>
  <c r="HG103" i="6"/>
  <c r="HH103" i="6" s="1"/>
  <c r="HD103" i="6"/>
  <c r="GZ103" i="6"/>
  <c r="GW103" i="6"/>
  <c r="GS103" i="6"/>
  <c r="GT103" i="6" s="1"/>
  <c r="GP103" i="6"/>
  <c r="GL103" i="6"/>
  <c r="GI103" i="6"/>
  <c r="GE103" i="6"/>
  <c r="GF103" i="6" s="1"/>
  <c r="GB103" i="6"/>
  <c r="FX103" i="6"/>
  <c r="FU103" i="6"/>
  <c r="FQ103" i="6"/>
  <c r="FR103" i="6" s="1"/>
  <c r="FN103" i="6"/>
  <c r="FJ103" i="6"/>
  <c r="FG103" i="6"/>
  <c r="FC103" i="6"/>
  <c r="FD103" i="6" s="1"/>
  <c r="EZ103" i="6"/>
  <c r="EV103" i="6"/>
  <c r="ES103" i="6"/>
  <c r="EO103" i="6"/>
  <c r="EP103" i="6" s="1"/>
  <c r="EL103" i="6"/>
  <c r="EH103" i="6"/>
  <c r="EE103" i="6"/>
  <c r="EA103" i="6"/>
  <c r="EB103" i="6" s="1"/>
  <c r="DX103" i="6"/>
  <c r="DT103" i="6"/>
  <c r="DQ103" i="6"/>
  <c r="DM103" i="6"/>
  <c r="DN103" i="6" s="1"/>
  <c r="DJ103" i="6"/>
  <c r="DF103" i="6"/>
  <c r="DC103" i="6"/>
  <c r="CY103" i="6"/>
  <c r="CZ103" i="6" s="1"/>
  <c r="CV103" i="6"/>
  <c r="CR103" i="6"/>
  <c r="CO103" i="6"/>
  <c r="CK103" i="6"/>
  <c r="CL103" i="6" s="1"/>
  <c r="CH103" i="6"/>
  <c r="CD103" i="6"/>
  <c r="CA103" i="6"/>
  <c r="BW103" i="6"/>
  <c r="BX103" i="6" s="1"/>
  <c r="BT103" i="6"/>
  <c r="BP103" i="6"/>
  <c r="BM103" i="6"/>
  <c r="BI103" i="6"/>
  <c r="BJ103" i="6" s="1"/>
  <c r="BF103" i="6"/>
  <c r="BB103" i="6"/>
  <c r="AY103" i="6"/>
  <c r="AU103" i="6"/>
  <c r="AV103" i="6" s="1"/>
  <c r="AR103" i="6"/>
  <c r="AN103" i="6"/>
  <c r="AK103" i="6"/>
  <c r="AG103" i="6"/>
  <c r="AH103" i="6" s="1"/>
  <c r="AD103" i="6"/>
  <c r="Z103" i="6"/>
  <c r="W103" i="6"/>
  <c r="S103" i="6"/>
  <c r="T103" i="6" s="1"/>
  <c r="P103" i="6"/>
  <c r="L103" i="6"/>
  <c r="I103" i="6"/>
  <c r="E103" i="6"/>
  <c r="F103" i="6" s="1"/>
  <c r="B103" i="6"/>
  <c r="ZV102" i="6"/>
  <c r="ZS102" i="6"/>
  <c r="ZO102" i="6"/>
  <c r="ZP102" i="6" s="1"/>
  <c r="ZL102" i="6"/>
  <c r="ZH102" i="6"/>
  <c r="ZE102" i="6"/>
  <c r="ZA102" i="6"/>
  <c r="ZB102" i="6" s="1"/>
  <c r="YX102" i="6"/>
  <c r="YT102" i="6"/>
  <c r="YQ102" i="6"/>
  <c r="YM102" i="6"/>
  <c r="YN102" i="6" s="1"/>
  <c r="YJ102" i="6"/>
  <c r="YF102" i="6"/>
  <c r="YC102" i="6"/>
  <c r="XY102" i="6"/>
  <c r="XZ102" i="6" s="1"/>
  <c r="XV102" i="6"/>
  <c r="XR102" i="6"/>
  <c r="XO102" i="6"/>
  <c r="XK102" i="6"/>
  <c r="XL102" i="6" s="1"/>
  <c r="XH102" i="6"/>
  <c r="XD102" i="6"/>
  <c r="XA102" i="6"/>
  <c r="WW102" i="6"/>
  <c r="WX102" i="6" s="1"/>
  <c r="WT102" i="6"/>
  <c r="WP102" i="6"/>
  <c r="WM102" i="6"/>
  <c r="WI102" i="6"/>
  <c r="WJ102" i="6" s="1"/>
  <c r="WF102" i="6"/>
  <c r="WB102" i="6"/>
  <c r="VY102" i="6"/>
  <c r="VU102" i="6"/>
  <c r="VV102" i="6" s="1"/>
  <c r="VR102" i="6"/>
  <c r="VN102" i="6"/>
  <c r="VK102" i="6"/>
  <c r="VG102" i="6"/>
  <c r="VH102" i="6" s="1"/>
  <c r="VD102" i="6"/>
  <c r="UZ102" i="6"/>
  <c r="UW102" i="6"/>
  <c r="US102" i="6"/>
  <c r="UT102" i="6" s="1"/>
  <c r="UP102" i="6"/>
  <c r="UL102" i="6"/>
  <c r="UI102" i="6"/>
  <c r="UE102" i="6"/>
  <c r="UF102" i="6" s="1"/>
  <c r="UB102" i="6"/>
  <c r="TX102" i="6"/>
  <c r="TU102" i="6"/>
  <c r="TQ102" i="6"/>
  <c r="TR102" i="6" s="1"/>
  <c r="TN102" i="6"/>
  <c r="TJ102" i="6"/>
  <c r="TG102" i="6"/>
  <c r="TC102" i="6"/>
  <c r="TD102" i="6" s="1"/>
  <c r="SZ102" i="6"/>
  <c r="SV102" i="6"/>
  <c r="SS102" i="6"/>
  <c r="SO102" i="6"/>
  <c r="SP102" i="6" s="1"/>
  <c r="SL102" i="6"/>
  <c r="SH102" i="6"/>
  <c r="SE102" i="6"/>
  <c r="SA102" i="6"/>
  <c r="SB102" i="6" s="1"/>
  <c r="RX102" i="6"/>
  <c r="RT102" i="6"/>
  <c r="RQ102" i="6"/>
  <c r="RM102" i="6"/>
  <c r="RN102" i="6" s="1"/>
  <c r="RJ102" i="6"/>
  <c r="RF102" i="6"/>
  <c r="RC102" i="6"/>
  <c r="QY102" i="6"/>
  <c r="QZ102" i="6" s="1"/>
  <c r="QV102" i="6"/>
  <c r="QR102" i="6"/>
  <c r="QO102" i="6"/>
  <c r="QK102" i="6"/>
  <c r="QL102" i="6" s="1"/>
  <c r="QH102" i="6"/>
  <c r="QD102" i="6"/>
  <c r="QA102" i="6"/>
  <c r="PW102" i="6"/>
  <c r="PX102" i="6" s="1"/>
  <c r="PT102" i="6"/>
  <c r="PP102" i="6"/>
  <c r="PM102" i="6"/>
  <c r="PI102" i="6"/>
  <c r="PJ102" i="6" s="1"/>
  <c r="PF102" i="6"/>
  <c r="PB102" i="6"/>
  <c r="OY102" i="6"/>
  <c r="OU102" i="6"/>
  <c r="OV102" i="6" s="1"/>
  <c r="OR102" i="6"/>
  <c r="ON102" i="6"/>
  <c r="OK102" i="6"/>
  <c r="OG102" i="6"/>
  <c r="OH102" i="6" s="1"/>
  <c r="OD102" i="6"/>
  <c r="NZ102" i="6"/>
  <c r="NW102" i="6"/>
  <c r="NS102" i="6"/>
  <c r="NT102" i="6" s="1"/>
  <c r="NP102" i="6"/>
  <c r="NL102" i="6"/>
  <c r="NI102" i="6"/>
  <c r="NE102" i="6"/>
  <c r="NF102" i="6" s="1"/>
  <c r="NB102" i="6"/>
  <c r="MX102" i="6"/>
  <c r="MU102" i="6"/>
  <c r="MQ102" i="6"/>
  <c r="MR102" i="6" s="1"/>
  <c r="MN102" i="6"/>
  <c r="MJ102" i="6"/>
  <c r="MG102" i="6"/>
  <c r="MC102" i="6"/>
  <c r="MD102" i="6" s="1"/>
  <c r="LZ102" i="6"/>
  <c r="LV102" i="6"/>
  <c r="LS102" i="6"/>
  <c r="LO102" i="6"/>
  <c r="LP102" i="6" s="1"/>
  <c r="LL102" i="6"/>
  <c r="LH102" i="6"/>
  <c r="LE102" i="6"/>
  <c r="LA102" i="6"/>
  <c r="LB102" i="6" s="1"/>
  <c r="KX102" i="6"/>
  <c r="KT102" i="6"/>
  <c r="KQ102" i="6"/>
  <c r="KM102" i="6"/>
  <c r="KN102" i="6" s="1"/>
  <c r="KJ102" i="6"/>
  <c r="KF102" i="6"/>
  <c r="KC102" i="6"/>
  <c r="JY102" i="6"/>
  <c r="JZ102" i="6" s="1"/>
  <c r="JV102" i="6"/>
  <c r="JR102" i="6"/>
  <c r="JO102" i="6"/>
  <c r="JK102" i="6"/>
  <c r="JL102" i="6" s="1"/>
  <c r="JH102" i="6"/>
  <c r="JD102" i="6"/>
  <c r="JA102" i="6"/>
  <c r="IW102" i="6"/>
  <c r="IX102" i="6" s="1"/>
  <c r="IT102" i="6"/>
  <c r="IP102" i="6"/>
  <c r="IM102" i="6"/>
  <c r="II102" i="6"/>
  <c r="IJ102" i="6" s="1"/>
  <c r="IF102" i="6"/>
  <c r="IB102" i="6"/>
  <c r="HY102" i="6"/>
  <c r="HU102" i="6"/>
  <c r="HV102" i="6" s="1"/>
  <c r="HR102" i="6"/>
  <c r="HN102" i="6"/>
  <c r="HK102" i="6"/>
  <c r="HG102" i="6"/>
  <c r="HH102" i="6" s="1"/>
  <c r="HD102" i="6"/>
  <c r="GZ102" i="6"/>
  <c r="GW102" i="6"/>
  <c r="GS102" i="6"/>
  <c r="GT102" i="6" s="1"/>
  <c r="GP102" i="6"/>
  <c r="GL102" i="6"/>
  <c r="GI102" i="6"/>
  <c r="GE102" i="6"/>
  <c r="GF102" i="6" s="1"/>
  <c r="GB102" i="6"/>
  <c r="FX102" i="6"/>
  <c r="FU102" i="6"/>
  <c r="FQ102" i="6"/>
  <c r="FR102" i="6" s="1"/>
  <c r="FN102" i="6"/>
  <c r="FJ102" i="6"/>
  <c r="FG102" i="6"/>
  <c r="FC102" i="6"/>
  <c r="FD102" i="6" s="1"/>
  <c r="EZ102" i="6"/>
  <c r="EV102" i="6"/>
  <c r="ES102" i="6"/>
  <c r="EO102" i="6"/>
  <c r="EP102" i="6" s="1"/>
  <c r="EL102" i="6"/>
  <c r="EH102" i="6"/>
  <c r="EE102" i="6"/>
  <c r="EA102" i="6"/>
  <c r="EB102" i="6" s="1"/>
  <c r="DX102" i="6"/>
  <c r="DT102" i="6"/>
  <c r="DQ102" i="6"/>
  <c r="DM102" i="6"/>
  <c r="DN102" i="6" s="1"/>
  <c r="DJ102" i="6"/>
  <c r="DF102" i="6"/>
  <c r="DC102" i="6"/>
  <c r="CY102" i="6"/>
  <c r="CZ102" i="6" s="1"/>
  <c r="CV102" i="6"/>
  <c r="CR102" i="6"/>
  <c r="CO102" i="6"/>
  <c r="CK102" i="6"/>
  <c r="CL102" i="6" s="1"/>
  <c r="CH102" i="6"/>
  <c r="CD102" i="6"/>
  <c r="CA102" i="6"/>
  <c r="BW102" i="6"/>
  <c r="BX102" i="6" s="1"/>
  <c r="BT102" i="6"/>
  <c r="BP102" i="6"/>
  <c r="BM102" i="6"/>
  <c r="BI102" i="6"/>
  <c r="BJ102" i="6" s="1"/>
  <c r="BF102" i="6"/>
  <c r="BB102" i="6"/>
  <c r="AY102" i="6"/>
  <c r="AU102" i="6"/>
  <c r="AV102" i="6" s="1"/>
  <c r="AR102" i="6"/>
  <c r="AN102" i="6"/>
  <c r="AK102" i="6"/>
  <c r="AG102" i="6"/>
  <c r="AH102" i="6" s="1"/>
  <c r="AD102" i="6"/>
  <c r="Z102" i="6"/>
  <c r="W102" i="6"/>
  <c r="S102" i="6"/>
  <c r="T102" i="6" s="1"/>
  <c r="P102" i="6"/>
  <c r="L102" i="6"/>
  <c r="I102" i="6"/>
  <c r="E102" i="6"/>
  <c r="F102" i="6" s="1"/>
  <c r="B102" i="6"/>
  <c r="ZV101" i="6"/>
  <c r="ZS101" i="6"/>
  <c r="ZO101" i="6"/>
  <c r="ZP101" i="6" s="1"/>
  <c r="ZL101" i="6"/>
  <c r="ZH101" i="6"/>
  <c r="ZE101" i="6"/>
  <c r="ZA101" i="6"/>
  <c r="ZB101" i="6" s="1"/>
  <c r="YX101" i="6"/>
  <c r="YT101" i="6"/>
  <c r="YQ101" i="6"/>
  <c r="YM101" i="6"/>
  <c r="YN101" i="6" s="1"/>
  <c r="YJ101" i="6"/>
  <c r="YF101" i="6"/>
  <c r="YC101" i="6"/>
  <c r="XY101" i="6"/>
  <c r="XZ101" i="6" s="1"/>
  <c r="XV101" i="6"/>
  <c r="XR101" i="6"/>
  <c r="XO101" i="6"/>
  <c r="XK101" i="6"/>
  <c r="XL101" i="6" s="1"/>
  <c r="XH101" i="6"/>
  <c r="XD101" i="6"/>
  <c r="XA101" i="6"/>
  <c r="WW101" i="6"/>
  <c r="WX101" i="6" s="1"/>
  <c r="WT101" i="6"/>
  <c r="WP101" i="6"/>
  <c r="WM101" i="6"/>
  <c r="WI101" i="6"/>
  <c r="WJ101" i="6" s="1"/>
  <c r="WF101" i="6"/>
  <c r="WB101" i="6"/>
  <c r="VY101" i="6"/>
  <c r="VU101" i="6"/>
  <c r="VV101" i="6" s="1"/>
  <c r="VR101" i="6"/>
  <c r="VN101" i="6"/>
  <c r="VK101" i="6"/>
  <c r="VG101" i="6"/>
  <c r="VH101" i="6" s="1"/>
  <c r="VD101" i="6"/>
  <c r="UZ101" i="6"/>
  <c r="UW101" i="6"/>
  <c r="US101" i="6"/>
  <c r="UT101" i="6" s="1"/>
  <c r="UP101" i="6"/>
  <c r="UL101" i="6"/>
  <c r="UI101" i="6"/>
  <c r="UE101" i="6"/>
  <c r="UF101" i="6" s="1"/>
  <c r="UB101" i="6"/>
  <c r="TX101" i="6"/>
  <c r="TU101" i="6"/>
  <c r="TQ101" i="6"/>
  <c r="TR101" i="6" s="1"/>
  <c r="TN101" i="6"/>
  <c r="TJ101" i="6"/>
  <c r="TG101" i="6"/>
  <c r="TC101" i="6"/>
  <c r="TD101" i="6" s="1"/>
  <c r="SZ101" i="6"/>
  <c r="SV101" i="6"/>
  <c r="SS101" i="6"/>
  <c r="SO101" i="6"/>
  <c r="SP101" i="6" s="1"/>
  <c r="SL101" i="6"/>
  <c r="SH101" i="6"/>
  <c r="SE101" i="6"/>
  <c r="SA101" i="6"/>
  <c r="SB101" i="6" s="1"/>
  <c r="RX101" i="6"/>
  <c r="RT101" i="6"/>
  <c r="RQ101" i="6"/>
  <c r="RM101" i="6"/>
  <c r="RN101" i="6" s="1"/>
  <c r="RJ101" i="6"/>
  <c r="RF101" i="6"/>
  <c r="RC101" i="6"/>
  <c r="QY101" i="6"/>
  <c r="QZ101" i="6" s="1"/>
  <c r="QV101" i="6"/>
  <c r="QR101" i="6"/>
  <c r="QO101" i="6"/>
  <c r="QK101" i="6"/>
  <c r="QL101" i="6" s="1"/>
  <c r="QH101" i="6"/>
  <c r="QD101" i="6"/>
  <c r="QA101" i="6"/>
  <c r="PW101" i="6"/>
  <c r="PX101" i="6" s="1"/>
  <c r="PT101" i="6"/>
  <c r="PP101" i="6"/>
  <c r="PM101" i="6"/>
  <c r="PI101" i="6"/>
  <c r="PJ101" i="6" s="1"/>
  <c r="PF101" i="6"/>
  <c r="PB101" i="6"/>
  <c r="OY101" i="6"/>
  <c r="OU101" i="6"/>
  <c r="OV101" i="6" s="1"/>
  <c r="OR101" i="6"/>
  <c r="ON101" i="6"/>
  <c r="OK101" i="6"/>
  <c r="OG101" i="6"/>
  <c r="OH101" i="6" s="1"/>
  <c r="OD101" i="6"/>
  <c r="NZ101" i="6"/>
  <c r="NW101" i="6"/>
  <c r="NS101" i="6"/>
  <c r="NT101" i="6" s="1"/>
  <c r="NP101" i="6"/>
  <c r="NL101" i="6"/>
  <c r="NI101" i="6"/>
  <c r="NE101" i="6"/>
  <c r="NF101" i="6" s="1"/>
  <c r="NB101" i="6"/>
  <c r="MX101" i="6"/>
  <c r="MU101" i="6"/>
  <c r="MQ101" i="6"/>
  <c r="MR101" i="6" s="1"/>
  <c r="MN101" i="6"/>
  <c r="MJ101" i="6"/>
  <c r="MG101" i="6"/>
  <c r="MC101" i="6"/>
  <c r="MD101" i="6" s="1"/>
  <c r="LZ101" i="6"/>
  <c r="LV101" i="6"/>
  <c r="LS101" i="6"/>
  <c r="LO101" i="6"/>
  <c r="LP101" i="6" s="1"/>
  <c r="LL101" i="6"/>
  <c r="LH101" i="6"/>
  <c r="LE101" i="6"/>
  <c r="LA101" i="6"/>
  <c r="LB101" i="6" s="1"/>
  <c r="KX101" i="6"/>
  <c r="KT101" i="6"/>
  <c r="KQ101" i="6"/>
  <c r="KM101" i="6"/>
  <c r="KN101" i="6" s="1"/>
  <c r="KJ101" i="6"/>
  <c r="KF101" i="6"/>
  <c r="KC101" i="6"/>
  <c r="JY101" i="6"/>
  <c r="JZ101" i="6" s="1"/>
  <c r="JV101" i="6"/>
  <c r="JR101" i="6"/>
  <c r="JO101" i="6"/>
  <c r="JK101" i="6"/>
  <c r="JL101" i="6" s="1"/>
  <c r="JH101" i="6"/>
  <c r="JD101" i="6"/>
  <c r="JA101" i="6"/>
  <c r="IW101" i="6"/>
  <c r="IX101" i="6" s="1"/>
  <c r="IT101" i="6"/>
  <c r="IP101" i="6"/>
  <c r="IM101" i="6"/>
  <c r="II101" i="6"/>
  <c r="IJ101" i="6" s="1"/>
  <c r="IF101" i="6"/>
  <c r="IB101" i="6"/>
  <c r="HY101" i="6"/>
  <c r="HU101" i="6"/>
  <c r="HV101" i="6" s="1"/>
  <c r="HR101" i="6"/>
  <c r="HN101" i="6"/>
  <c r="HK101" i="6"/>
  <c r="HG101" i="6"/>
  <c r="HH101" i="6" s="1"/>
  <c r="HD101" i="6"/>
  <c r="GZ101" i="6"/>
  <c r="GW101" i="6"/>
  <c r="GS101" i="6"/>
  <c r="GT101" i="6" s="1"/>
  <c r="GP101" i="6"/>
  <c r="GL101" i="6"/>
  <c r="GI101" i="6"/>
  <c r="GE101" i="6"/>
  <c r="GF101" i="6" s="1"/>
  <c r="GB101" i="6"/>
  <c r="FX101" i="6"/>
  <c r="FU101" i="6"/>
  <c r="FQ101" i="6"/>
  <c r="FR101" i="6" s="1"/>
  <c r="FN101" i="6"/>
  <c r="FJ101" i="6"/>
  <c r="FG101" i="6"/>
  <c r="FC101" i="6"/>
  <c r="FD101" i="6" s="1"/>
  <c r="EZ101" i="6"/>
  <c r="EV101" i="6"/>
  <c r="ES101" i="6"/>
  <c r="EO101" i="6"/>
  <c r="EP101" i="6" s="1"/>
  <c r="EL101" i="6"/>
  <c r="EH101" i="6"/>
  <c r="EE101" i="6"/>
  <c r="EA101" i="6"/>
  <c r="EB101" i="6" s="1"/>
  <c r="DX101" i="6"/>
  <c r="DT101" i="6"/>
  <c r="DQ101" i="6"/>
  <c r="DM101" i="6"/>
  <c r="DN101" i="6" s="1"/>
  <c r="DJ101" i="6"/>
  <c r="DF101" i="6"/>
  <c r="DC101" i="6"/>
  <c r="CY101" i="6"/>
  <c r="CZ101" i="6" s="1"/>
  <c r="CV101" i="6"/>
  <c r="CR101" i="6"/>
  <c r="CO101" i="6"/>
  <c r="CK101" i="6"/>
  <c r="CL101" i="6" s="1"/>
  <c r="CH101" i="6"/>
  <c r="CD101" i="6"/>
  <c r="CA101" i="6"/>
  <c r="BW101" i="6"/>
  <c r="BX101" i="6" s="1"/>
  <c r="BT101" i="6"/>
  <c r="BP101" i="6"/>
  <c r="BM101" i="6"/>
  <c r="BI101" i="6"/>
  <c r="BJ101" i="6" s="1"/>
  <c r="BF101" i="6"/>
  <c r="BB101" i="6"/>
  <c r="AY101" i="6"/>
  <c r="AU101" i="6"/>
  <c r="AV101" i="6" s="1"/>
  <c r="AR101" i="6"/>
  <c r="AN101" i="6"/>
  <c r="AK101" i="6"/>
  <c r="AG101" i="6"/>
  <c r="AH101" i="6" s="1"/>
  <c r="AD101" i="6"/>
  <c r="Z101" i="6"/>
  <c r="W101" i="6"/>
  <c r="S101" i="6"/>
  <c r="T101" i="6" s="1"/>
  <c r="P101" i="6"/>
  <c r="L101" i="6"/>
  <c r="I101" i="6"/>
  <c r="E101" i="6"/>
  <c r="F101" i="6" s="1"/>
  <c r="B101" i="6"/>
  <c r="ZV100" i="6"/>
  <c r="ZS100" i="6"/>
  <c r="ZO100" i="6"/>
  <c r="ZP100" i="6" s="1"/>
  <c r="ZL100" i="6"/>
  <c r="ZH100" i="6"/>
  <c r="ZE100" i="6"/>
  <c r="ZA100" i="6"/>
  <c r="ZB100" i="6" s="1"/>
  <c r="YX100" i="6"/>
  <c r="YT100" i="6"/>
  <c r="YQ100" i="6"/>
  <c r="YM100" i="6"/>
  <c r="YN100" i="6" s="1"/>
  <c r="YJ100" i="6"/>
  <c r="YF100" i="6"/>
  <c r="YC100" i="6"/>
  <c r="XY100" i="6"/>
  <c r="XZ100" i="6" s="1"/>
  <c r="XV100" i="6"/>
  <c r="XR100" i="6"/>
  <c r="XO100" i="6"/>
  <c r="XK100" i="6"/>
  <c r="XL100" i="6" s="1"/>
  <c r="XH100" i="6"/>
  <c r="XD100" i="6"/>
  <c r="XA100" i="6"/>
  <c r="WW100" i="6"/>
  <c r="WX100" i="6" s="1"/>
  <c r="WT100" i="6"/>
  <c r="WP100" i="6"/>
  <c r="WM100" i="6"/>
  <c r="WI100" i="6"/>
  <c r="WJ100" i="6" s="1"/>
  <c r="WF100" i="6"/>
  <c r="WB100" i="6"/>
  <c r="VY100" i="6"/>
  <c r="VU100" i="6"/>
  <c r="VV100" i="6" s="1"/>
  <c r="VR100" i="6"/>
  <c r="VN100" i="6"/>
  <c r="VK100" i="6"/>
  <c r="VG100" i="6"/>
  <c r="VH100" i="6" s="1"/>
  <c r="VD100" i="6"/>
  <c r="UZ100" i="6"/>
  <c r="UW100" i="6"/>
  <c r="US100" i="6"/>
  <c r="UT100" i="6" s="1"/>
  <c r="UP100" i="6"/>
  <c r="UL100" i="6"/>
  <c r="UI100" i="6"/>
  <c r="UE100" i="6"/>
  <c r="UF100" i="6" s="1"/>
  <c r="UB100" i="6"/>
  <c r="TX100" i="6"/>
  <c r="TU100" i="6"/>
  <c r="TQ100" i="6"/>
  <c r="TR100" i="6" s="1"/>
  <c r="TN100" i="6"/>
  <c r="TJ100" i="6"/>
  <c r="TG100" i="6"/>
  <c r="TC100" i="6"/>
  <c r="TD100" i="6" s="1"/>
  <c r="SZ100" i="6"/>
  <c r="SV100" i="6"/>
  <c r="SS100" i="6"/>
  <c r="SO100" i="6"/>
  <c r="SP100" i="6" s="1"/>
  <c r="SL100" i="6"/>
  <c r="SH100" i="6"/>
  <c r="SE100" i="6"/>
  <c r="SA100" i="6"/>
  <c r="SB100" i="6" s="1"/>
  <c r="RX100" i="6"/>
  <c r="RT100" i="6"/>
  <c r="RQ100" i="6"/>
  <c r="RM100" i="6"/>
  <c r="RN100" i="6" s="1"/>
  <c r="RJ100" i="6"/>
  <c r="RF100" i="6"/>
  <c r="RC100" i="6"/>
  <c r="QY100" i="6"/>
  <c r="QZ100" i="6" s="1"/>
  <c r="QV100" i="6"/>
  <c r="QR100" i="6"/>
  <c r="QO100" i="6"/>
  <c r="QK100" i="6"/>
  <c r="QL100" i="6" s="1"/>
  <c r="QH100" i="6"/>
  <c r="QD100" i="6"/>
  <c r="QA100" i="6"/>
  <c r="PW100" i="6"/>
  <c r="PX100" i="6" s="1"/>
  <c r="PT100" i="6"/>
  <c r="PP100" i="6"/>
  <c r="PM100" i="6"/>
  <c r="PI100" i="6"/>
  <c r="PJ100" i="6" s="1"/>
  <c r="PF100" i="6"/>
  <c r="PB100" i="6"/>
  <c r="OY100" i="6"/>
  <c r="OU100" i="6"/>
  <c r="OV100" i="6" s="1"/>
  <c r="OR100" i="6"/>
  <c r="ON100" i="6"/>
  <c r="OK100" i="6"/>
  <c r="OG100" i="6"/>
  <c r="OH100" i="6" s="1"/>
  <c r="OD100" i="6"/>
  <c r="NZ100" i="6"/>
  <c r="NW100" i="6"/>
  <c r="NS100" i="6"/>
  <c r="NT100" i="6" s="1"/>
  <c r="NP100" i="6"/>
  <c r="NL100" i="6"/>
  <c r="NI100" i="6"/>
  <c r="NE100" i="6"/>
  <c r="NF100" i="6" s="1"/>
  <c r="NB100" i="6"/>
  <c r="MX100" i="6"/>
  <c r="MU100" i="6"/>
  <c r="MQ100" i="6"/>
  <c r="MR100" i="6" s="1"/>
  <c r="MN100" i="6"/>
  <c r="MJ100" i="6"/>
  <c r="MG100" i="6"/>
  <c r="MC100" i="6"/>
  <c r="MD100" i="6" s="1"/>
  <c r="LZ100" i="6"/>
  <c r="LV100" i="6"/>
  <c r="LS100" i="6"/>
  <c r="LO100" i="6"/>
  <c r="LP100" i="6" s="1"/>
  <c r="LL100" i="6"/>
  <c r="LH100" i="6"/>
  <c r="LE100" i="6"/>
  <c r="LA100" i="6"/>
  <c r="LB100" i="6" s="1"/>
  <c r="KX100" i="6"/>
  <c r="KT100" i="6"/>
  <c r="KQ100" i="6"/>
  <c r="KM100" i="6"/>
  <c r="KN100" i="6" s="1"/>
  <c r="KJ100" i="6"/>
  <c r="KF100" i="6"/>
  <c r="KC100" i="6"/>
  <c r="JY100" i="6"/>
  <c r="JZ100" i="6" s="1"/>
  <c r="JV100" i="6"/>
  <c r="JR100" i="6"/>
  <c r="JO100" i="6"/>
  <c r="JK100" i="6"/>
  <c r="JL100" i="6" s="1"/>
  <c r="JH100" i="6"/>
  <c r="JD100" i="6"/>
  <c r="JA100" i="6"/>
  <c r="IW100" i="6"/>
  <c r="IX100" i="6" s="1"/>
  <c r="IT100" i="6"/>
  <c r="IP100" i="6"/>
  <c r="IM100" i="6"/>
  <c r="II100" i="6"/>
  <c r="IJ100" i="6" s="1"/>
  <c r="IF100" i="6"/>
  <c r="IB100" i="6"/>
  <c r="HY100" i="6"/>
  <c r="HU100" i="6"/>
  <c r="HV100" i="6" s="1"/>
  <c r="HR100" i="6"/>
  <c r="HN100" i="6"/>
  <c r="HK100" i="6"/>
  <c r="HG100" i="6"/>
  <c r="HH100" i="6" s="1"/>
  <c r="HD100" i="6"/>
  <c r="GZ100" i="6"/>
  <c r="GW100" i="6"/>
  <c r="GS100" i="6"/>
  <c r="GT100" i="6" s="1"/>
  <c r="GP100" i="6"/>
  <c r="GL100" i="6"/>
  <c r="GI100" i="6"/>
  <c r="GE100" i="6"/>
  <c r="GF100" i="6" s="1"/>
  <c r="GB100" i="6"/>
  <c r="FX100" i="6"/>
  <c r="FU100" i="6"/>
  <c r="FQ100" i="6"/>
  <c r="FR100" i="6" s="1"/>
  <c r="FN100" i="6"/>
  <c r="FJ100" i="6"/>
  <c r="FG100" i="6"/>
  <c r="FC100" i="6"/>
  <c r="FD100" i="6" s="1"/>
  <c r="EZ100" i="6"/>
  <c r="EV100" i="6"/>
  <c r="ES100" i="6"/>
  <c r="EO100" i="6"/>
  <c r="EP100" i="6" s="1"/>
  <c r="EL100" i="6"/>
  <c r="EH100" i="6"/>
  <c r="EE100" i="6"/>
  <c r="EA100" i="6"/>
  <c r="EB100" i="6" s="1"/>
  <c r="DX100" i="6"/>
  <c r="DT100" i="6"/>
  <c r="DQ100" i="6"/>
  <c r="DM100" i="6"/>
  <c r="DN100" i="6" s="1"/>
  <c r="DJ100" i="6"/>
  <c r="DF100" i="6"/>
  <c r="DC100" i="6"/>
  <c r="CY100" i="6"/>
  <c r="CZ100" i="6" s="1"/>
  <c r="CV100" i="6"/>
  <c r="CR100" i="6"/>
  <c r="CO100" i="6"/>
  <c r="CK100" i="6"/>
  <c r="CL100" i="6" s="1"/>
  <c r="CH100" i="6"/>
  <c r="CD100" i="6"/>
  <c r="CA100" i="6"/>
  <c r="BW100" i="6"/>
  <c r="BX100" i="6" s="1"/>
  <c r="BT100" i="6"/>
  <c r="BP100" i="6"/>
  <c r="BM100" i="6"/>
  <c r="BI100" i="6"/>
  <c r="BJ100" i="6" s="1"/>
  <c r="BF100" i="6"/>
  <c r="BB100" i="6"/>
  <c r="AY100" i="6"/>
  <c r="AU100" i="6"/>
  <c r="AV100" i="6" s="1"/>
  <c r="AR100" i="6"/>
  <c r="AN100" i="6"/>
  <c r="AK100" i="6"/>
  <c r="AG100" i="6"/>
  <c r="AH100" i="6" s="1"/>
  <c r="AD100" i="6"/>
  <c r="Z100" i="6"/>
  <c r="W100" i="6"/>
  <c r="S100" i="6"/>
  <c r="T100" i="6" s="1"/>
  <c r="P100" i="6"/>
  <c r="L100" i="6"/>
  <c r="I100" i="6"/>
  <c r="E100" i="6"/>
  <c r="F100" i="6" s="1"/>
  <c r="B100" i="6"/>
  <c r="ZV99" i="6"/>
  <c r="ZS99" i="6"/>
  <c r="ZO99" i="6"/>
  <c r="ZP99" i="6" s="1"/>
  <c r="ZL99" i="6"/>
  <c r="ZH99" i="6"/>
  <c r="ZE99" i="6"/>
  <c r="ZA99" i="6"/>
  <c r="ZB99" i="6" s="1"/>
  <c r="YX99" i="6"/>
  <c r="YT99" i="6"/>
  <c r="YQ99" i="6"/>
  <c r="YM99" i="6"/>
  <c r="YN99" i="6" s="1"/>
  <c r="YJ99" i="6"/>
  <c r="YF99" i="6"/>
  <c r="YC99" i="6"/>
  <c r="XY99" i="6"/>
  <c r="XZ99" i="6" s="1"/>
  <c r="XV99" i="6"/>
  <c r="XR99" i="6"/>
  <c r="XO99" i="6"/>
  <c r="XK99" i="6"/>
  <c r="XL99" i="6" s="1"/>
  <c r="XH99" i="6"/>
  <c r="XD99" i="6"/>
  <c r="XA99" i="6"/>
  <c r="WW99" i="6"/>
  <c r="WX99" i="6" s="1"/>
  <c r="WT99" i="6"/>
  <c r="WP99" i="6"/>
  <c r="WM99" i="6"/>
  <c r="WI99" i="6"/>
  <c r="WJ99" i="6" s="1"/>
  <c r="WF99" i="6"/>
  <c r="WB99" i="6"/>
  <c r="VY99" i="6"/>
  <c r="VU99" i="6"/>
  <c r="VV99" i="6" s="1"/>
  <c r="VR99" i="6"/>
  <c r="VN99" i="6"/>
  <c r="VK99" i="6"/>
  <c r="VG99" i="6"/>
  <c r="VH99" i="6" s="1"/>
  <c r="VD99" i="6"/>
  <c r="UZ99" i="6"/>
  <c r="UW99" i="6"/>
  <c r="US99" i="6"/>
  <c r="UT99" i="6" s="1"/>
  <c r="UP99" i="6"/>
  <c r="UL99" i="6"/>
  <c r="UI99" i="6"/>
  <c r="UE99" i="6"/>
  <c r="UF99" i="6" s="1"/>
  <c r="UB99" i="6"/>
  <c r="TX99" i="6"/>
  <c r="TU99" i="6"/>
  <c r="TQ99" i="6"/>
  <c r="TR99" i="6" s="1"/>
  <c r="TN99" i="6"/>
  <c r="TJ99" i="6"/>
  <c r="TG99" i="6"/>
  <c r="TC99" i="6"/>
  <c r="TD99" i="6" s="1"/>
  <c r="SZ99" i="6"/>
  <c r="SV99" i="6"/>
  <c r="SS99" i="6"/>
  <c r="SO99" i="6"/>
  <c r="SP99" i="6" s="1"/>
  <c r="SL99" i="6"/>
  <c r="SH99" i="6"/>
  <c r="SE99" i="6"/>
  <c r="SA99" i="6"/>
  <c r="SB99" i="6" s="1"/>
  <c r="RX99" i="6"/>
  <c r="RT99" i="6"/>
  <c r="RQ99" i="6"/>
  <c r="RM99" i="6"/>
  <c r="RN99" i="6" s="1"/>
  <c r="RJ99" i="6"/>
  <c r="RF99" i="6"/>
  <c r="RC99" i="6"/>
  <c r="QY99" i="6"/>
  <c r="QZ99" i="6" s="1"/>
  <c r="QV99" i="6"/>
  <c r="QR99" i="6"/>
  <c r="QO99" i="6"/>
  <c r="QK99" i="6"/>
  <c r="QL99" i="6" s="1"/>
  <c r="QH99" i="6"/>
  <c r="QD99" i="6"/>
  <c r="QA99" i="6"/>
  <c r="PW99" i="6"/>
  <c r="PX99" i="6" s="1"/>
  <c r="PT99" i="6"/>
  <c r="PP99" i="6"/>
  <c r="PM99" i="6"/>
  <c r="PI99" i="6"/>
  <c r="PJ99" i="6" s="1"/>
  <c r="PF99" i="6"/>
  <c r="PB99" i="6"/>
  <c r="OY99" i="6"/>
  <c r="OU99" i="6"/>
  <c r="OV99" i="6" s="1"/>
  <c r="OR99" i="6"/>
  <c r="ON99" i="6"/>
  <c r="OK99" i="6"/>
  <c r="OG99" i="6"/>
  <c r="OH99" i="6" s="1"/>
  <c r="OD99" i="6"/>
  <c r="NZ99" i="6"/>
  <c r="NW99" i="6"/>
  <c r="NS99" i="6"/>
  <c r="NT99" i="6" s="1"/>
  <c r="NP99" i="6"/>
  <c r="NL99" i="6"/>
  <c r="NI99" i="6"/>
  <c r="NE99" i="6"/>
  <c r="NF99" i="6" s="1"/>
  <c r="NB99" i="6"/>
  <c r="MX99" i="6"/>
  <c r="MU99" i="6"/>
  <c r="MQ99" i="6"/>
  <c r="MR99" i="6" s="1"/>
  <c r="MN99" i="6"/>
  <c r="MJ99" i="6"/>
  <c r="MG99" i="6"/>
  <c r="MC99" i="6"/>
  <c r="MD99" i="6" s="1"/>
  <c r="LZ99" i="6"/>
  <c r="LV99" i="6"/>
  <c r="LS99" i="6"/>
  <c r="LO99" i="6"/>
  <c r="LP99" i="6" s="1"/>
  <c r="LL99" i="6"/>
  <c r="LH99" i="6"/>
  <c r="LE99" i="6"/>
  <c r="LA99" i="6"/>
  <c r="LB99" i="6" s="1"/>
  <c r="KX99" i="6"/>
  <c r="KT99" i="6"/>
  <c r="KQ99" i="6"/>
  <c r="KM99" i="6"/>
  <c r="KN99" i="6" s="1"/>
  <c r="KJ99" i="6"/>
  <c r="KF99" i="6"/>
  <c r="KC99" i="6"/>
  <c r="JY99" i="6"/>
  <c r="JZ99" i="6" s="1"/>
  <c r="JV99" i="6"/>
  <c r="JR99" i="6"/>
  <c r="JO99" i="6"/>
  <c r="JK99" i="6"/>
  <c r="JL99" i="6" s="1"/>
  <c r="JH99" i="6"/>
  <c r="JD99" i="6"/>
  <c r="JA99" i="6"/>
  <c r="IW99" i="6"/>
  <c r="IX99" i="6" s="1"/>
  <c r="IT99" i="6"/>
  <c r="IP99" i="6"/>
  <c r="IM99" i="6"/>
  <c r="II99" i="6"/>
  <c r="IJ99" i="6" s="1"/>
  <c r="IF99" i="6"/>
  <c r="IB99" i="6"/>
  <c r="HY99" i="6"/>
  <c r="HU99" i="6"/>
  <c r="HV99" i="6" s="1"/>
  <c r="HR99" i="6"/>
  <c r="HN99" i="6"/>
  <c r="HK99" i="6"/>
  <c r="HG99" i="6"/>
  <c r="HH99" i="6" s="1"/>
  <c r="HD99" i="6"/>
  <c r="GZ99" i="6"/>
  <c r="GW99" i="6"/>
  <c r="GS99" i="6"/>
  <c r="GT99" i="6" s="1"/>
  <c r="GP99" i="6"/>
  <c r="GL99" i="6"/>
  <c r="GI99" i="6"/>
  <c r="GE99" i="6"/>
  <c r="GF99" i="6" s="1"/>
  <c r="GB99" i="6"/>
  <c r="FX99" i="6"/>
  <c r="FU99" i="6"/>
  <c r="FQ99" i="6"/>
  <c r="FR99" i="6" s="1"/>
  <c r="FN99" i="6"/>
  <c r="FJ99" i="6"/>
  <c r="FG99" i="6"/>
  <c r="FC99" i="6"/>
  <c r="FD99" i="6" s="1"/>
  <c r="EZ99" i="6"/>
  <c r="EV99" i="6"/>
  <c r="ES99" i="6"/>
  <c r="EO99" i="6"/>
  <c r="EP99" i="6" s="1"/>
  <c r="EL99" i="6"/>
  <c r="EH99" i="6"/>
  <c r="EE99" i="6"/>
  <c r="EA99" i="6"/>
  <c r="EB99" i="6" s="1"/>
  <c r="DX99" i="6"/>
  <c r="DT99" i="6"/>
  <c r="DQ99" i="6"/>
  <c r="DM99" i="6"/>
  <c r="DN99" i="6" s="1"/>
  <c r="DJ99" i="6"/>
  <c r="DF99" i="6"/>
  <c r="DC99" i="6"/>
  <c r="CY99" i="6"/>
  <c r="CZ99" i="6" s="1"/>
  <c r="CV99" i="6"/>
  <c r="CR99" i="6"/>
  <c r="CO99" i="6"/>
  <c r="CK99" i="6"/>
  <c r="CL99" i="6" s="1"/>
  <c r="CH99" i="6"/>
  <c r="CD99" i="6"/>
  <c r="CA99" i="6"/>
  <c r="BW99" i="6"/>
  <c r="BX99" i="6" s="1"/>
  <c r="BT99" i="6"/>
  <c r="BP99" i="6"/>
  <c r="BM99" i="6"/>
  <c r="BI99" i="6"/>
  <c r="BJ99" i="6" s="1"/>
  <c r="BF99" i="6"/>
  <c r="BB99" i="6"/>
  <c r="AY99" i="6"/>
  <c r="AU99" i="6"/>
  <c r="AV99" i="6" s="1"/>
  <c r="AR99" i="6"/>
  <c r="AN99" i="6"/>
  <c r="AK99" i="6"/>
  <c r="AG99" i="6"/>
  <c r="AH99" i="6" s="1"/>
  <c r="AD99" i="6"/>
  <c r="Z99" i="6"/>
  <c r="W99" i="6"/>
  <c r="S99" i="6"/>
  <c r="T99" i="6" s="1"/>
  <c r="P99" i="6"/>
  <c r="L99" i="6"/>
  <c r="I99" i="6"/>
  <c r="E99" i="6"/>
  <c r="F99" i="6" s="1"/>
  <c r="B99" i="6"/>
  <c r="ZV98" i="6"/>
  <c r="ZS98" i="6"/>
  <c r="ZO98" i="6"/>
  <c r="ZP98" i="6" s="1"/>
  <c r="ZL98" i="6"/>
  <c r="ZH98" i="6"/>
  <c r="ZE98" i="6"/>
  <c r="ZA98" i="6"/>
  <c r="ZB98" i="6" s="1"/>
  <c r="YX98" i="6"/>
  <c r="YT98" i="6"/>
  <c r="YQ98" i="6"/>
  <c r="YM98" i="6"/>
  <c r="YN98" i="6" s="1"/>
  <c r="YJ98" i="6"/>
  <c r="YF98" i="6"/>
  <c r="YC98" i="6"/>
  <c r="XY98" i="6"/>
  <c r="XZ98" i="6" s="1"/>
  <c r="XV98" i="6"/>
  <c r="XR98" i="6"/>
  <c r="XO98" i="6"/>
  <c r="XK98" i="6"/>
  <c r="XL98" i="6" s="1"/>
  <c r="XH98" i="6"/>
  <c r="XD98" i="6"/>
  <c r="XA98" i="6"/>
  <c r="WW98" i="6"/>
  <c r="WX98" i="6" s="1"/>
  <c r="WT98" i="6"/>
  <c r="WP98" i="6"/>
  <c r="WM98" i="6"/>
  <c r="WI98" i="6"/>
  <c r="WJ98" i="6" s="1"/>
  <c r="WF98" i="6"/>
  <c r="WB98" i="6"/>
  <c r="VY98" i="6"/>
  <c r="VU98" i="6"/>
  <c r="VV98" i="6" s="1"/>
  <c r="VR98" i="6"/>
  <c r="VN98" i="6"/>
  <c r="VK98" i="6"/>
  <c r="VG98" i="6"/>
  <c r="VH98" i="6" s="1"/>
  <c r="VD98" i="6"/>
  <c r="UZ98" i="6"/>
  <c r="UW98" i="6"/>
  <c r="US98" i="6"/>
  <c r="UT98" i="6" s="1"/>
  <c r="UP98" i="6"/>
  <c r="UL98" i="6"/>
  <c r="UI98" i="6"/>
  <c r="UE98" i="6"/>
  <c r="UF98" i="6" s="1"/>
  <c r="UB98" i="6"/>
  <c r="TX98" i="6"/>
  <c r="TU98" i="6"/>
  <c r="TQ98" i="6"/>
  <c r="TR98" i="6" s="1"/>
  <c r="TN98" i="6"/>
  <c r="TJ98" i="6"/>
  <c r="TG98" i="6"/>
  <c r="TC98" i="6"/>
  <c r="TD98" i="6" s="1"/>
  <c r="SZ98" i="6"/>
  <c r="SV98" i="6"/>
  <c r="SS98" i="6"/>
  <c r="SO98" i="6"/>
  <c r="SP98" i="6" s="1"/>
  <c r="SL98" i="6"/>
  <c r="SH98" i="6"/>
  <c r="SE98" i="6"/>
  <c r="SA98" i="6"/>
  <c r="SB98" i="6" s="1"/>
  <c r="RX98" i="6"/>
  <c r="RT98" i="6"/>
  <c r="RQ98" i="6"/>
  <c r="RM98" i="6"/>
  <c r="RN98" i="6" s="1"/>
  <c r="RJ98" i="6"/>
  <c r="RF98" i="6"/>
  <c r="RC98" i="6"/>
  <c r="QY98" i="6"/>
  <c r="QZ98" i="6" s="1"/>
  <c r="QV98" i="6"/>
  <c r="QR98" i="6"/>
  <c r="QO98" i="6"/>
  <c r="QK98" i="6"/>
  <c r="QL98" i="6" s="1"/>
  <c r="QH98" i="6"/>
  <c r="QD98" i="6"/>
  <c r="QA98" i="6"/>
  <c r="PW98" i="6"/>
  <c r="PX98" i="6" s="1"/>
  <c r="PT98" i="6"/>
  <c r="PP98" i="6"/>
  <c r="PM98" i="6"/>
  <c r="PI98" i="6"/>
  <c r="PJ98" i="6" s="1"/>
  <c r="PF98" i="6"/>
  <c r="PB98" i="6"/>
  <c r="OY98" i="6"/>
  <c r="OU98" i="6"/>
  <c r="OV98" i="6" s="1"/>
  <c r="OR98" i="6"/>
  <c r="ON98" i="6"/>
  <c r="OK98" i="6"/>
  <c r="OG98" i="6"/>
  <c r="OH98" i="6" s="1"/>
  <c r="OD98" i="6"/>
  <c r="NZ98" i="6"/>
  <c r="NW98" i="6"/>
  <c r="NS98" i="6"/>
  <c r="NT98" i="6" s="1"/>
  <c r="NP98" i="6"/>
  <c r="NL98" i="6"/>
  <c r="NI98" i="6"/>
  <c r="NE98" i="6"/>
  <c r="NF98" i="6" s="1"/>
  <c r="NB98" i="6"/>
  <c r="MX98" i="6"/>
  <c r="MU98" i="6"/>
  <c r="MQ98" i="6"/>
  <c r="MR98" i="6" s="1"/>
  <c r="MN98" i="6"/>
  <c r="MJ98" i="6"/>
  <c r="MG98" i="6"/>
  <c r="MC98" i="6"/>
  <c r="MD98" i="6" s="1"/>
  <c r="LZ98" i="6"/>
  <c r="LV98" i="6"/>
  <c r="LS98" i="6"/>
  <c r="LO98" i="6"/>
  <c r="LP98" i="6" s="1"/>
  <c r="LL98" i="6"/>
  <c r="LH98" i="6"/>
  <c r="LE98" i="6"/>
  <c r="LA98" i="6"/>
  <c r="LB98" i="6" s="1"/>
  <c r="KX98" i="6"/>
  <c r="KT98" i="6"/>
  <c r="KQ98" i="6"/>
  <c r="KM98" i="6"/>
  <c r="KN98" i="6" s="1"/>
  <c r="KJ98" i="6"/>
  <c r="KF98" i="6"/>
  <c r="KC98" i="6"/>
  <c r="JY98" i="6"/>
  <c r="JZ98" i="6" s="1"/>
  <c r="JV98" i="6"/>
  <c r="JR98" i="6"/>
  <c r="JO98" i="6"/>
  <c r="JK98" i="6"/>
  <c r="JL98" i="6" s="1"/>
  <c r="JH98" i="6"/>
  <c r="JD98" i="6"/>
  <c r="JA98" i="6"/>
  <c r="IW98" i="6"/>
  <c r="IX98" i="6" s="1"/>
  <c r="IT98" i="6"/>
  <c r="IP98" i="6"/>
  <c r="IM98" i="6"/>
  <c r="II98" i="6"/>
  <c r="IJ98" i="6" s="1"/>
  <c r="IF98" i="6"/>
  <c r="IB98" i="6"/>
  <c r="HY98" i="6"/>
  <c r="HU98" i="6"/>
  <c r="HV98" i="6" s="1"/>
  <c r="HR98" i="6"/>
  <c r="HN98" i="6"/>
  <c r="HK98" i="6"/>
  <c r="HG98" i="6"/>
  <c r="HH98" i="6" s="1"/>
  <c r="HD98" i="6"/>
  <c r="GZ98" i="6"/>
  <c r="GW98" i="6"/>
  <c r="GS98" i="6"/>
  <c r="GT98" i="6" s="1"/>
  <c r="GP98" i="6"/>
  <c r="GL98" i="6"/>
  <c r="GI98" i="6"/>
  <c r="GE98" i="6"/>
  <c r="GF98" i="6" s="1"/>
  <c r="GB98" i="6"/>
  <c r="FX98" i="6"/>
  <c r="FU98" i="6"/>
  <c r="FQ98" i="6"/>
  <c r="FR98" i="6" s="1"/>
  <c r="FN98" i="6"/>
  <c r="FJ98" i="6"/>
  <c r="FG98" i="6"/>
  <c r="FC98" i="6"/>
  <c r="FD98" i="6" s="1"/>
  <c r="EZ98" i="6"/>
  <c r="EV98" i="6"/>
  <c r="ES98" i="6"/>
  <c r="EO98" i="6"/>
  <c r="EP98" i="6" s="1"/>
  <c r="EL98" i="6"/>
  <c r="EH98" i="6"/>
  <c r="EE98" i="6"/>
  <c r="EA98" i="6"/>
  <c r="EB98" i="6" s="1"/>
  <c r="DX98" i="6"/>
  <c r="DT98" i="6"/>
  <c r="DQ98" i="6"/>
  <c r="DM98" i="6"/>
  <c r="DN98" i="6" s="1"/>
  <c r="DJ98" i="6"/>
  <c r="DF98" i="6"/>
  <c r="DC98" i="6"/>
  <c r="CY98" i="6"/>
  <c r="CZ98" i="6" s="1"/>
  <c r="CV98" i="6"/>
  <c r="CR98" i="6"/>
  <c r="CO98" i="6"/>
  <c r="CK98" i="6"/>
  <c r="CL98" i="6" s="1"/>
  <c r="CH98" i="6"/>
  <c r="CD98" i="6"/>
  <c r="CA98" i="6"/>
  <c r="BW98" i="6"/>
  <c r="BX98" i="6" s="1"/>
  <c r="BT98" i="6"/>
  <c r="BP98" i="6"/>
  <c r="BM98" i="6"/>
  <c r="BI98" i="6"/>
  <c r="BJ98" i="6" s="1"/>
  <c r="BF98" i="6"/>
  <c r="BB98" i="6"/>
  <c r="AY98" i="6"/>
  <c r="AU98" i="6"/>
  <c r="AV98" i="6" s="1"/>
  <c r="AR98" i="6"/>
  <c r="AN98" i="6"/>
  <c r="AK98" i="6"/>
  <c r="AG98" i="6"/>
  <c r="AH98" i="6" s="1"/>
  <c r="AD98" i="6"/>
  <c r="Z98" i="6"/>
  <c r="W98" i="6"/>
  <c r="S98" i="6"/>
  <c r="T98" i="6" s="1"/>
  <c r="P98" i="6"/>
  <c r="L98" i="6"/>
  <c r="I98" i="6"/>
  <c r="E98" i="6"/>
  <c r="F98" i="6" s="1"/>
  <c r="B98" i="6"/>
  <c r="ZV97" i="6"/>
  <c r="ZS97" i="6"/>
  <c r="ZO97" i="6"/>
  <c r="ZP97" i="6" s="1"/>
  <c r="ZL97" i="6"/>
  <c r="ZH97" i="6"/>
  <c r="ZE97" i="6"/>
  <c r="ZA97" i="6"/>
  <c r="ZB97" i="6" s="1"/>
  <c r="YX97" i="6"/>
  <c r="YT97" i="6"/>
  <c r="YQ97" i="6"/>
  <c r="YM97" i="6"/>
  <c r="YN97" i="6" s="1"/>
  <c r="YJ97" i="6"/>
  <c r="YF97" i="6"/>
  <c r="YC97" i="6"/>
  <c r="XY97" i="6"/>
  <c r="XZ97" i="6" s="1"/>
  <c r="XV97" i="6"/>
  <c r="XR97" i="6"/>
  <c r="XO97" i="6"/>
  <c r="XK97" i="6"/>
  <c r="XL97" i="6" s="1"/>
  <c r="XH97" i="6"/>
  <c r="XD97" i="6"/>
  <c r="XA97" i="6"/>
  <c r="WW97" i="6"/>
  <c r="WX97" i="6" s="1"/>
  <c r="WT97" i="6"/>
  <c r="WP97" i="6"/>
  <c r="WM97" i="6"/>
  <c r="WI97" i="6"/>
  <c r="WJ97" i="6" s="1"/>
  <c r="WF97" i="6"/>
  <c r="WB97" i="6"/>
  <c r="VY97" i="6"/>
  <c r="VU97" i="6"/>
  <c r="VV97" i="6" s="1"/>
  <c r="VR97" i="6"/>
  <c r="VN97" i="6"/>
  <c r="VK97" i="6"/>
  <c r="VG97" i="6"/>
  <c r="VH97" i="6" s="1"/>
  <c r="VD97" i="6"/>
  <c r="UZ97" i="6"/>
  <c r="UW97" i="6"/>
  <c r="US97" i="6"/>
  <c r="UT97" i="6" s="1"/>
  <c r="UP97" i="6"/>
  <c r="UL97" i="6"/>
  <c r="UI97" i="6"/>
  <c r="UE97" i="6"/>
  <c r="UF97" i="6" s="1"/>
  <c r="UB97" i="6"/>
  <c r="TX97" i="6"/>
  <c r="TU97" i="6"/>
  <c r="TQ97" i="6"/>
  <c r="TR97" i="6" s="1"/>
  <c r="TN97" i="6"/>
  <c r="TJ97" i="6"/>
  <c r="TG97" i="6"/>
  <c r="TC97" i="6"/>
  <c r="TD97" i="6" s="1"/>
  <c r="SZ97" i="6"/>
  <c r="SV97" i="6"/>
  <c r="SS97" i="6"/>
  <c r="SO97" i="6"/>
  <c r="SP97" i="6" s="1"/>
  <c r="SL97" i="6"/>
  <c r="SH97" i="6"/>
  <c r="SE97" i="6"/>
  <c r="SA97" i="6"/>
  <c r="SB97" i="6" s="1"/>
  <c r="RX97" i="6"/>
  <c r="RT97" i="6"/>
  <c r="RQ97" i="6"/>
  <c r="RM97" i="6"/>
  <c r="RN97" i="6" s="1"/>
  <c r="RJ97" i="6"/>
  <c r="RF97" i="6"/>
  <c r="RC97" i="6"/>
  <c r="QY97" i="6"/>
  <c r="QZ97" i="6" s="1"/>
  <c r="QV97" i="6"/>
  <c r="QR97" i="6"/>
  <c r="QO97" i="6"/>
  <c r="QK97" i="6"/>
  <c r="QL97" i="6" s="1"/>
  <c r="QH97" i="6"/>
  <c r="QD97" i="6"/>
  <c r="QA97" i="6"/>
  <c r="PW97" i="6"/>
  <c r="PX97" i="6" s="1"/>
  <c r="PT97" i="6"/>
  <c r="PP97" i="6"/>
  <c r="PM97" i="6"/>
  <c r="PI97" i="6"/>
  <c r="PJ97" i="6" s="1"/>
  <c r="PF97" i="6"/>
  <c r="PB97" i="6"/>
  <c r="OY97" i="6"/>
  <c r="OU97" i="6"/>
  <c r="OV97" i="6" s="1"/>
  <c r="OR97" i="6"/>
  <c r="ON97" i="6"/>
  <c r="OK97" i="6"/>
  <c r="OG97" i="6"/>
  <c r="OH97" i="6" s="1"/>
  <c r="OD97" i="6"/>
  <c r="NZ97" i="6"/>
  <c r="NW97" i="6"/>
  <c r="NS97" i="6"/>
  <c r="NT97" i="6" s="1"/>
  <c r="NP97" i="6"/>
  <c r="NL97" i="6"/>
  <c r="NI97" i="6"/>
  <c r="NE97" i="6"/>
  <c r="NF97" i="6" s="1"/>
  <c r="NB97" i="6"/>
  <c r="MX97" i="6"/>
  <c r="MU97" i="6"/>
  <c r="MQ97" i="6"/>
  <c r="MR97" i="6" s="1"/>
  <c r="MN97" i="6"/>
  <c r="MJ97" i="6"/>
  <c r="MG97" i="6"/>
  <c r="MC97" i="6"/>
  <c r="MD97" i="6" s="1"/>
  <c r="LZ97" i="6"/>
  <c r="LV97" i="6"/>
  <c r="LS97" i="6"/>
  <c r="LO97" i="6"/>
  <c r="LP97" i="6" s="1"/>
  <c r="LL97" i="6"/>
  <c r="LH97" i="6"/>
  <c r="LE97" i="6"/>
  <c r="LA97" i="6"/>
  <c r="LB97" i="6" s="1"/>
  <c r="KX97" i="6"/>
  <c r="KT97" i="6"/>
  <c r="KQ97" i="6"/>
  <c r="KM97" i="6"/>
  <c r="KN97" i="6" s="1"/>
  <c r="KJ97" i="6"/>
  <c r="KF97" i="6"/>
  <c r="KC97" i="6"/>
  <c r="JY97" i="6"/>
  <c r="JZ97" i="6" s="1"/>
  <c r="JV97" i="6"/>
  <c r="JR97" i="6"/>
  <c r="JO97" i="6"/>
  <c r="JK97" i="6"/>
  <c r="JL97" i="6" s="1"/>
  <c r="JH97" i="6"/>
  <c r="JD97" i="6"/>
  <c r="JA97" i="6"/>
  <c r="IW97" i="6"/>
  <c r="IX97" i="6" s="1"/>
  <c r="IT97" i="6"/>
  <c r="IP97" i="6"/>
  <c r="IM97" i="6"/>
  <c r="II97" i="6"/>
  <c r="IJ97" i="6" s="1"/>
  <c r="IF97" i="6"/>
  <c r="IB97" i="6"/>
  <c r="HY97" i="6"/>
  <c r="HU97" i="6"/>
  <c r="HV97" i="6" s="1"/>
  <c r="HR97" i="6"/>
  <c r="HN97" i="6"/>
  <c r="HK97" i="6"/>
  <c r="HG97" i="6"/>
  <c r="HH97" i="6" s="1"/>
  <c r="HD97" i="6"/>
  <c r="GZ97" i="6"/>
  <c r="GW97" i="6"/>
  <c r="GS97" i="6"/>
  <c r="GT97" i="6" s="1"/>
  <c r="GP97" i="6"/>
  <c r="GL97" i="6"/>
  <c r="GI97" i="6"/>
  <c r="GE97" i="6"/>
  <c r="GF97" i="6" s="1"/>
  <c r="GB97" i="6"/>
  <c r="FX97" i="6"/>
  <c r="FU97" i="6"/>
  <c r="FQ97" i="6"/>
  <c r="FR97" i="6" s="1"/>
  <c r="FN97" i="6"/>
  <c r="FJ97" i="6"/>
  <c r="FG97" i="6"/>
  <c r="FC97" i="6"/>
  <c r="FD97" i="6" s="1"/>
  <c r="EZ97" i="6"/>
  <c r="EV97" i="6"/>
  <c r="ES97" i="6"/>
  <c r="EO97" i="6"/>
  <c r="EP97" i="6" s="1"/>
  <c r="EL97" i="6"/>
  <c r="EH97" i="6"/>
  <c r="EE97" i="6"/>
  <c r="EA97" i="6"/>
  <c r="EB97" i="6" s="1"/>
  <c r="DX97" i="6"/>
  <c r="DT97" i="6"/>
  <c r="DQ97" i="6"/>
  <c r="DM97" i="6"/>
  <c r="DN97" i="6" s="1"/>
  <c r="DJ97" i="6"/>
  <c r="DF97" i="6"/>
  <c r="DC97" i="6"/>
  <c r="CY97" i="6"/>
  <c r="CZ97" i="6" s="1"/>
  <c r="CV97" i="6"/>
  <c r="CR97" i="6"/>
  <c r="CO97" i="6"/>
  <c r="CK97" i="6"/>
  <c r="CL97" i="6" s="1"/>
  <c r="CH97" i="6"/>
  <c r="CD97" i="6"/>
  <c r="CA97" i="6"/>
  <c r="BW97" i="6"/>
  <c r="BX97" i="6" s="1"/>
  <c r="BT97" i="6"/>
  <c r="BP97" i="6"/>
  <c r="BM97" i="6"/>
  <c r="BI97" i="6"/>
  <c r="BJ97" i="6" s="1"/>
  <c r="BF97" i="6"/>
  <c r="BB97" i="6"/>
  <c r="AY97" i="6"/>
  <c r="AU97" i="6"/>
  <c r="AV97" i="6" s="1"/>
  <c r="AR97" i="6"/>
  <c r="AN97" i="6"/>
  <c r="AK97" i="6"/>
  <c r="AG97" i="6"/>
  <c r="AH97" i="6" s="1"/>
  <c r="AD97" i="6"/>
  <c r="Z97" i="6"/>
  <c r="W97" i="6"/>
  <c r="S97" i="6"/>
  <c r="T97" i="6" s="1"/>
  <c r="P97" i="6"/>
  <c r="L97" i="6"/>
  <c r="I97" i="6"/>
  <c r="E97" i="6"/>
  <c r="F97" i="6" s="1"/>
  <c r="B97" i="6"/>
  <c r="ZV96" i="6"/>
  <c r="ZS96" i="6"/>
  <c r="ZO96" i="6"/>
  <c r="ZP96" i="6" s="1"/>
  <c r="ZL96" i="6"/>
  <c r="ZH96" i="6"/>
  <c r="ZE96" i="6"/>
  <c r="ZA96" i="6"/>
  <c r="ZB96" i="6" s="1"/>
  <c r="YX96" i="6"/>
  <c r="YT96" i="6"/>
  <c r="YQ96" i="6"/>
  <c r="YM96" i="6"/>
  <c r="YN96" i="6" s="1"/>
  <c r="YJ96" i="6"/>
  <c r="YF96" i="6"/>
  <c r="YC96" i="6"/>
  <c r="XY96" i="6"/>
  <c r="XZ96" i="6" s="1"/>
  <c r="XV96" i="6"/>
  <c r="XR96" i="6"/>
  <c r="XO96" i="6"/>
  <c r="XK96" i="6"/>
  <c r="XL96" i="6" s="1"/>
  <c r="XH96" i="6"/>
  <c r="XD96" i="6"/>
  <c r="XA96" i="6"/>
  <c r="WW96" i="6"/>
  <c r="WX96" i="6" s="1"/>
  <c r="WT96" i="6"/>
  <c r="WP96" i="6"/>
  <c r="WM96" i="6"/>
  <c r="WI96" i="6"/>
  <c r="WJ96" i="6" s="1"/>
  <c r="WF96" i="6"/>
  <c r="WB96" i="6"/>
  <c r="VY96" i="6"/>
  <c r="VU96" i="6"/>
  <c r="VV96" i="6" s="1"/>
  <c r="VR96" i="6"/>
  <c r="VN96" i="6"/>
  <c r="VK96" i="6"/>
  <c r="VG96" i="6"/>
  <c r="VH96" i="6" s="1"/>
  <c r="VD96" i="6"/>
  <c r="UZ96" i="6"/>
  <c r="UW96" i="6"/>
  <c r="US96" i="6"/>
  <c r="UT96" i="6" s="1"/>
  <c r="UP96" i="6"/>
  <c r="UL96" i="6"/>
  <c r="UI96" i="6"/>
  <c r="UE96" i="6"/>
  <c r="UF96" i="6" s="1"/>
  <c r="UB96" i="6"/>
  <c r="TX96" i="6"/>
  <c r="TU96" i="6"/>
  <c r="TQ96" i="6"/>
  <c r="TR96" i="6" s="1"/>
  <c r="TN96" i="6"/>
  <c r="TJ96" i="6"/>
  <c r="TG96" i="6"/>
  <c r="TC96" i="6"/>
  <c r="TD96" i="6" s="1"/>
  <c r="SZ96" i="6"/>
  <c r="SV96" i="6"/>
  <c r="SS96" i="6"/>
  <c r="SO96" i="6"/>
  <c r="SP96" i="6" s="1"/>
  <c r="SL96" i="6"/>
  <c r="SH96" i="6"/>
  <c r="SE96" i="6"/>
  <c r="SA96" i="6"/>
  <c r="SB96" i="6" s="1"/>
  <c r="RX96" i="6"/>
  <c r="RT96" i="6"/>
  <c r="RQ96" i="6"/>
  <c r="RM96" i="6"/>
  <c r="RN96" i="6" s="1"/>
  <c r="RJ96" i="6"/>
  <c r="RF96" i="6"/>
  <c r="RC96" i="6"/>
  <c r="QY96" i="6"/>
  <c r="QZ96" i="6" s="1"/>
  <c r="QV96" i="6"/>
  <c r="QR96" i="6"/>
  <c r="QO96" i="6"/>
  <c r="QK96" i="6"/>
  <c r="QL96" i="6" s="1"/>
  <c r="QH96" i="6"/>
  <c r="QD96" i="6"/>
  <c r="QA96" i="6"/>
  <c r="PW96" i="6"/>
  <c r="PX96" i="6" s="1"/>
  <c r="PT96" i="6"/>
  <c r="PP96" i="6"/>
  <c r="PM96" i="6"/>
  <c r="PI96" i="6"/>
  <c r="PJ96" i="6" s="1"/>
  <c r="PF96" i="6"/>
  <c r="PB96" i="6"/>
  <c r="OY96" i="6"/>
  <c r="OU96" i="6"/>
  <c r="OV96" i="6" s="1"/>
  <c r="OR96" i="6"/>
  <c r="ON96" i="6"/>
  <c r="OK96" i="6"/>
  <c r="OG96" i="6"/>
  <c r="OH96" i="6" s="1"/>
  <c r="OD96" i="6"/>
  <c r="NZ96" i="6"/>
  <c r="NW96" i="6"/>
  <c r="NS96" i="6"/>
  <c r="NT96" i="6" s="1"/>
  <c r="NP96" i="6"/>
  <c r="NL96" i="6"/>
  <c r="NI96" i="6"/>
  <c r="NE96" i="6"/>
  <c r="NF96" i="6" s="1"/>
  <c r="NB96" i="6"/>
  <c r="MX96" i="6"/>
  <c r="MU96" i="6"/>
  <c r="MQ96" i="6"/>
  <c r="MR96" i="6" s="1"/>
  <c r="MN96" i="6"/>
  <c r="MJ96" i="6"/>
  <c r="MG96" i="6"/>
  <c r="MC96" i="6"/>
  <c r="MD96" i="6" s="1"/>
  <c r="LZ96" i="6"/>
  <c r="LV96" i="6"/>
  <c r="LS96" i="6"/>
  <c r="LO96" i="6"/>
  <c r="LP96" i="6" s="1"/>
  <c r="LL96" i="6"/>
  <c r="LH96" i="6"/>
  <c r="LE96" i="6"/>
  <c r="LA96" i="6"/>
  <c r="LB96" i="6" s="1"/>
  <c r="KX96" i="6"/>
  <c r="KT96" i="6"/>
  <c r="KQ96" i="6"/>
  <c r="KM96" i="6"/>
  <c r="KN96" i="6" s="1"/>
  <c r="KJ96" i="6"/>
  <c r="KF96" i="6"/>
  <c r="KC96" i="6"/>
  <c r="JY96" i="6"/>
  <c r="JZ96" i="6" s="1"/>
  <c r="JV96" i="6"/>
  <c r="JR96" i="6"/>
  <c r="JO96" i="6"/>
  <c r="JK96" i="6"/>
  <c r="JL96" i="6" s="1"/>
  <c r="JH96" i="6"/>
  <c r="JD96" i="6"/>
  <c r="JA96" i="6"/>
  <c r="IW96" i="6"/>
  <c r="IX96" i="6" s="1"/>
  <c r="IT96" i="6"/>
  <c r="IP96" i="6"/>
  <c r="IM96" i="6"/>
  <c r="II96" i="6"/>
  <c r="IJ96" i="6" s="1"/>
  <c r="IF96" i="6"/>
  <c r="IB96" i="6"/>
  <c r="HY96" i="6"/>
  <c r="HU96" i="6"/>
  <c r="HV96" i="6" s="1"/>
  <c r="HR96" i="6"/>
  <c r="HN96" i="6"/>
  <c r="HK96" i="6"/>
  <c r="HG96" i="6"/>
  <c r="HH96" i="6" s="1"/>
  <c r="HD96" i="6"/>
  <c r="GZ96" i="6"/>
  <c r="GW96" i="6"/>
  <c r="GS96" i="6"/>
  <c r="GT96" i="6" s="1"/>
  <c r="GP96" i="6"/>
  <c r="GL96" i="6"/>
  <c r="GI96" i="6"/>
  <c r="GE96" i="6"/>
  <c r="GF96" i="6" s="1"/>
  <c r="GB96" i="6"/>
  <c r="FX96" i="6"/>
  <c r="FU96" i="6"/>
  <c r="FQ96" i="6"/>
  <c r="FR96" i="6" s="1"/>
  <c r="FN96" i="6"/>
  <c r="FJ96" i="6"/>
  <c r="FG96" i="6"/>
  <c r="FC96" i="6"/>
  <c r="FD96" i="6" s="1"/>
  <c r="EZ96" i="6"/>
  <c r="EV96" i="6"/>
  <c r="ES96" i="6"/>
  <c r="EO96" i="6"/>
  <c r="EP96" i="6" s="1"/>
  <c r="EL96" i="6"/>
  <c r="EH96" i="6"/>
  <c r="EE96" i="6"/>
  <c r="EA96" i="6"/>
  <c r="EB96" i="6" s="1"/>
  <c r="DX96" i="6"/>
  <c r="DT96" i="6"/>
  <c r="DQ96" i="6"/>
  <c r="DM96" i="6"/>
  <c r="DN96" i="6" s="1"/>
  <c r="DJ96" i="6"/>
  <c r="DF96" i="6"/>
  <c r="DC96" i="6"/>
  <c r="CY96" i="6"/>
  <c r="CZ96" i="6" s="1"/>
  <c r="CV96" i="6"/>
  <c r="CR96" i="6"/>
  <c r="CO96" i="6"/>
  <c r="CK96" i="6"/>
  <c r="CL96" i="6" s="1"/>
  <c r="CH96" i="6"/>
  <c r="CD96" i="6"/>
  <c r="CA96" i="6"/>
  <c r="BW96" i="6"/>
  <c r="BX96" i="6" s="1"/>
  <c r="BT96" i="6"/>
  <c r="BP96" i="6"/>
  <c r="BM96" i="6"/>
  <c r="BI96" i="6"/>
  <c r="BJ96" i="6" s="1"/>
  <c r="BF96" i="6"/>
  <c r="BB96" i="6"/>
  <c r="AY96" i="6"/>
  <c r="AU96" i="6"/>
  <c r="AV96" i="6" s="1"/>
  <c r="AR96" i="6"/>
  <c r="AN96" i="6"/>
  <c r="AK96" i="6"/>
  <c r="AG96" i="6"/>
  <c r="AH96" i="6" s="1"/>
  <c r="AD96" i="6"/>
  <c r="Z96" i="6"/>
  <c r="W96" i="6"/>
  <c r="S96" i="6"/>
  <c r="T96" i="6" s="1"/>
  <c r="P96" i="6"/>
  <c r="L96" i="6"/>
  <c r="I96" i="6"/>
  <c r="E96" i="6"/>
  <c r="F96" i="6" s="1"/>
  <c r="B96" i="6"/>
  <c r="ZV95" i="6"/>
  <c r="ZS95" i="6"/>
  <c r="ZO95" i="6"/>
  <c r="ZP95" i="6" s="1"/>
  <c r="ZL95" i="6"/>
  <c r="ZH95" i="6"/>
  <c r="ZE95" i="6"/>
  <c r="ZA95" i="6"/>
  <c r="ZB95" i="6" s="1"/>
  <c r="YX95" i="6"/>
  <c r="YT95" i="6"/>
  <c r="YQ95" i="6"/>
  <c r="YM95" i="6"/>
  <c r="YN95" i="6" s="1"/>
  <c r="YJ95" i="6"/>
  <c r="YF95" i="6"/>
  <c r="YC95" i="6"/>
  <c r="XY95" i="6"/>
  <c r="XZ95" i="6" s="1"/>
  <c r="XV95" i="6"/>
  <c r="XR95" i="6"/>
  <c r="XO95" i="6"/>
  <c r="XK95" i="6"/>
  <c r="XL95" i="6" s="1"/>
  <c r="XH95" i="6"/>
  <c r="XD95" i="6"/>
  <c r="XA95" i="6"/>
  <c r="WW95" i="6"/>
  <c r="WX95" i="6" s="1"/>
  <c r="WT95" i="6"/>
  <c r="WP95" i="6"/>
  <c r="WM95" i="6"/>
  <c r="WI95" i="6"/>
  <c r="WJ95" i="6" s="1"/>
  <c r="WF95" i="6"/>
  <c r="WB95" i="6"/>
  <c r="VY95" i="6"/>
  <c r="VU95" i="6"/>
  <c r="VV95" i="6" s="1"/>
  <c r="VR95" i="6"/>
  <c r="VN95" i="6"/>
  <c r="VK95" i="6"/>
  <c r="VG95" i="6"/>
  <c r="VH95" i="6" s="1"/>
  <c r="VD95" i="6"/>
  <c r="UZ95" i="6"/>
  <c r="UW95" i="6"/>
  <c r="US95" i="6"/>
  <c r="UT95" i="6" s="1"/>
  <c r="UP95" i="6"/>
  <c r="UL95" i="6"/>
  <c r="UI95" i="6"/>
  <c r="UE95" i="6"/>
  <c r="UF95" i="6" s="1"/>
  <c r="UB95" i="6"/>
  <c r="TX95" i="6"/>
  <c r="TU95" i="6"/>
  <c r="TQ95" i="6"/>
  <c r="TR95" i="6" s="1"/>
  <c r="TN95" i="6"/>
  <c r="TJ95" i="6"/>
  <c r="TG95" i="6"/>
  <c r="TC95" i="6"/>
  <c r="TD95" i="6" s="1"/>
  <c r="SZ95" i="6"/>
  <c r="SV95" i="6"/>
  <c r="SS95" i="6"/>
  <c r="SO95" i="6"/>
  <c r="SP95" i="6" s="1"/>
  <c r="SL95" i="6"/>
  <c r="SH95" i="6"/>
  <c r="SE95" i="6"/>
  <c r="SA95" i="6"/>
  <c r="SB95" i="6" s="1"/>
  <c r="RX95" i="6"/>
  <c r="RT95" i="6"/>
  <c r="RQ95" i="6"/>
  <c r="RM95" i="6"/>
  <c r="RN95" i="6" s="1"/>
  <c r="RJ95" i="6"/>
  <c r="RF95" i="6"/>
  <c r="RC95" i="6"/>
  <c r="QY95" i="6"/>
  <c r="QZ95" i="6" s="1"/>
  <c r="QV95" i="6"/>
  <c r="QR95" i="6"/>
  <c r="QO95" i="6"/>
  <c r="QK95" i="6"/>
  <c r="QL95" i="6" s="1"/>
  <c r="QH95" i="6"/>
  <c r="QD95" i="6"/>
  <c r="QA95" i="6"/>
  <c r="PW95" i="6"/>
  <c r="PX95" i="6" s="1"/>
  <c r="PT95" i="6"/>
  <c r="PP95" i="6"/>
  <c r="PM95" i="6"/>
  <c r="PI95" i="6"/>
  <c r="PJ95" i="6" s="1"/>
  <c r="PF95" i="6"/>
  <c r="PB95" i="6"/>
  <c r="OY95" i="6"/>
  <c r="OU95" i="6"/>
  <c r="OV95" i="6" s="1"/>
  <c r="OR95" i="6"/>
  <c r="ON95" i="6"/>
  <c r="OK95" i="6"/>
  <c r="OG95" i="6"/>
  <c r="OH95" i="6" s="1"/>
  <c r="OD95" i="6"/>
  <c r="NZ95" i="6"/>
  <c r="NW95" i="6"/>
  <c r="NS95" i="6"/>
  <c r="NT95" i="6" s="1"/>
  <c r="NP95" i="6"/>
  <c r="NL95" i="6"/>
  <c r="NI95" i="6"/>
  <c r="NE95" i="6"/>
  <c r="NF95" i="6" s="1"/>
  <c r="NB95" i="6"/>
  <c r="MX95" i="6"/>
  <c r="MU95" i="6"/>
  <c r="MQ95" i="6"/>
  <c r="MR95" i="6" s="1"/>
  <c r="MN95" i="6"/>
  <c r="MJ95" i="6"/>
  <c r="MG95" i="6"/>
  <c r="MC95" i="6"/>
  <c r="MD95" i="6" s="1"/>
  <c r="LZ95" i="6"/>
  <c r="LV95" i="6"/>
  <c r="LS95" i="6"/>
  <c r="LO95" i="6"/>
  <c r="LP95" i="6" s="1"/>
  <c r="LL95" i="6"/>
  <c r="LH95" i="6"/>
  <c r="LE95" i="6"/>
  <c r="LA95" i="6"/>
  <c r="LB95" i="6" s="1"/>
  <c r="KX95" i="6"/>
  <c r="KT95" i="6"/>
  <c r="KQ95" i="6"/>
  <c r="KM95" i="6"/>
  <c r="KN95" i="6" s="1"/>
  <c r="KJ95" i="6"/>
  <c r="KF95" i="6"/>
  <c r="KC95" i="6"/>
  <c r="JY95" i="6"/>
  <c r="JZ95" i="6" s="1"/>
  <c r="JV95" i="6"/>
  <c r="JR95" i="6"/>
  <c r="JO95" i="6"/>
  <c r="JK95" i="6"/>
  <c r="JL95" i="6" s="1"/>
  <c r="JH95" i="6"/>
  <c r="JD95" i="6"/>
  <c r="JA95" i="6"/>
  <c r="IW95" i="6"/>
  <c r="IX95" i="6" s="1"/>
  <c r="IT95" i="6"/>
  <c r="IP95" i="6"/>
  <c r="IM95" i="6"/>
  <c r="II95" i="6"/>
  <c r="IJ95" i="6" s="1"/>
  <c r="IF95" i="6"/>
  <c r="IB95" i="6"/>
  <c r="HY95" i="6"/>
  <c r="HU95" i="6"/>
  <c r="HV95" i="6" s="1"/>
  <c r="HR95" i="6"/>
  <c r="HN95" i="6"/>
  <c r="HK95" i="6"/>
  <c r="HG95" i="6"/>
  <c r="HH95" i="6" s="1"/>
  <c r="HD95" i="6"/>
  <c r="GZ95" i="6"/>
  <c r="GW95" i="6"/>
  <c r="GS95" i="6"/>
  <c r="GT95" i="6" s="1"/>
  <c r="GP95" i="6"/>
  <c r="GL95" i="6"/>
  <c r="GI95" i="6"/>
  <c r="GE95" i="6"/>
  <c r="GF95" i="6" s="1"/>
  <c r="GB95" i="6"/>
  <c r="FX95" i="6"/>
  <c r="FU95" i="6"/>
  <c r="FQ95" i="6"/>
  <c r="FR95" i="6" s="1"/>
  <c r="FN95" i="6"/>
  <c r="FJ95" i="6"/>
  <c r="FG95" i="6"/>
  <c r="FC95" i="6"/>
  <c r="FD95" i="6" s="1"/>
  <c r="EZ95" i="6"/>
  <c r="EV95" i="6"/>
  <c r="ES95" i="6"/>
  <c r="EO95" i="6"/>
  <c r="EP95" i="6" s="1"/>
  <c r="EL95" i="6"/>
  <c r="EH95" i="6"/>
  <c r="EE95" i="6"/>
  <c r="EA95" i="6"/>
  <c r="EB95" i="6" s="1"/>
  <c r="DX95" i="6"/>
  <c r="DT95" i="6"/>
  <c r="DQ95" i="6"/>
  <c r="DM95" i="6"/>
  <c r="DN95" i="6" s="1"/>
  <c r="DJ95" i="6"/>
  <c r="DF95" i="6"/>
  <c r="DC95" i="6"/>
  <c r="CY95" i="6"/>
  <c r="CZ95" i="6" s="1"/>
  <c r="CV95" i="6"/>
  <c r="CR95" i="6"/>
  <c r="CO95" i="6"/>
  <c r="CK95" i="6"/>
  <c r="CL95" i="6" s="1"/>
  <c r="CH95" i="6"/>
  <c r="CD95" i="6"/>
  <c r="CA95" i="6"/>
  <c r="BW95" i="6"/>
  <c r="BX95" i="6" s="1"/>
  <c r="BT95" i="6"/>
  <c r="BP95" i="6"/>
  <c r="BM95" i="6"/>
  <c r="BI95" i="6"/>
  <c r="BJ95" i="6" s="1"/>
  <c r="BF95" i="6"/>
  <c r="BB95" i="6"/>
  <c r="AY95" i="6"/>
  <c r="AU95" i="6"/>
  <c r="AV95" i="6" s="1"/>
  <c r="AR95" i="6"/>
  <c r="AN95" i="6"/>
  <c r="AK95" i="6"/>
  <c r="AG95" i="6"/>
  <c r="AH95" i="6" s="1"/>
  <c r="AD95" i="6"/>
  <c r="Z95" i="6"/>
  <c r="W95" i="6"/>
  <c r="S95" i="6"/>
  <c r="T95" i="6" s="1"/>
  <c r="P95" i="6"/>
  <c r="L95" i="6"/>
  <c r="I95" i="6"/>
  <c r="E95" i="6"/>
  <c r="F95" i="6" s="1"/>
  <c r="B95" i="6"/>
  <c r="ZV94" i="6"/>
  <c r="ZS94" i="6"/>
  <c r="ZO94" i="6"/>
  <c r="ZP94" i="6" s="1"/>
  <c r="ZL94" i="6"/>
  <c r="ZH94" i="6"/>
  <c r="ZE94" i="6"/>
  <c r="ZA94" i="6"/>
  <c r="ZB94" i="6" s="1"/>
  <c r="YX94" i="6"/>
  <c r="YT94" i="6"/>
  <c r="YQ94" i="6"/>
  <c r="YM94" i="6"/>
  <c r="YN94" i="6" s="1"/>
  <c r="YJ94" i="6"/>
  <c r="YF94" i="6"/>
  <c r="YC94" i="6"/>
  <c r="XY94" i="6"/>
  <c r="XZ94" i="6" s="1"/>
  <c r="XV94" i="6"/>
  <c r="XR94" i="6"/>
  <c r="XO94" i="6"/>
  <c r="XK94" i="6"/>
  <c r="XL94" i="6" s="1"/>
  <c r="XH94" i="6"/>
  <c r="XD94" i="6"/>
  <c r="XA94" i="6"/>
  <c r="WW94" i="6"/>
  <c r="WX94" i="6" s="1"/>
  <c r="WT94" i="6"/>
  <c r="WP94" i="6"/>
  <c r="WM94" i="6"/>
  <c r="WI94" i="6"/>
  <c r="WJ94" i="6" s="1"/>
  <c r="WF94" i="6"/>
  <c r="WB94" i="6"/>
  <c r="VY94" i="6"/>
  <c r="VU94" i="6"/>
  <c r="VV94" i="6" s="1"/>
  <c r="VR94" i="6"/>
  <c r="VN94" i="6"/>
  <c r="VK94" i="6"/>
  <c r="VG94" i="6"/>
  <c r="VH94" i="6" s="1"/>
  <c r="VD94" i="6"/>
  <c r="UZ94" i="6"/>
  <c r="UW94" i="6"/>
  <c r="US94" i="6"/>
  <c r="UT94" i="6" s="1"/>
  <c r="UP94" i="6"/>
  <c r="UL94" i="6"/>
  <c r="UI94" i="6"/>
  <c r="UE94" i="6"/>
  <c r="UF94" i="6" s="1"/>
  <c r="UB94" i="6"/>
  <c r="TX94" i="6"/>
  <c r="TU94" i="6"/>
  <c r="TQ94" i="6"/>
  <c r="TR94" i="6" s="1"/>
  <c r="TN94" i="6"/>
  <c r="TJ94" i="6"/>
  <c r="TG94" i="6"/>
  <c r="TC94" i="6"/>
  <c r="TD94" i="6" s="1"/>
  <c r="SZ94" i="6"/>
  <c r="SV94" i="6"/>
  <c r="SS94" i="6"/>
  <c r="SO94" i="6"/>
  <c r="SP94" i="6" s="1"/>
  <c r="SL94" i="6"/>
  <c r="SH94" i="6"/>
  <c r="SE94" i="6"/>
  <c r="SA94" i="6"/>
  <c r="SB94" i="6" s="1"/>
  <c r="RX94" i="6"/>
  <c r="RT94" i="6"/>
  <c r="RQ94" i="6"/>
  <c r="RM94" i="6"/>
  <c r="RN94" i="6" s="1"/>
  <c r="RJ94" i="6"/>
  <c r="RF94" i="6"/>
  <c r="RC94" i="6"/>
  <c r="QY94" i="6"/>
  <c r="QZ94" i="6" s="1"/>
  <c r="QV94" i="6"/>
  <c r="QR94" i="6"/>
  <c r="QO94" i="6"/>
  <c r="QK94" i="6"/>
  <c r="QL94" i="6" s="1"/>
  <c r="QH94" i="6"/>
  <c r="QD94" i="6"/>
  <c r="QA94" i="6"/>
  <c r="PW94" i="6"/>
  <c r="PX94" i="6" s="1"/>
  <c r="PT94" i="6"/>
  <c r="PP94" i="6"/>
  <c r="PM94" i="6"/>
  <c r="PI94" i="6"/>
  <c r="PJ94" i="6" s="1"/>
  <c r="PF94" i="6"/>
  <c r="PB94" i="6"/>
  <c r="OY94" i="6"/>
  <c r="OU94" i="6"/>
  <c r="OV94" i="6" s="1"/>
  <c r="OR94" i="6"/>
  <c r="ON94" i="6"/>
  <c r="OK94" i="6"/>
  <c r="OG94" i="6"/>
  <c r="OH94" i="6" s="1"/>
  <c r="OD94" i="6"/>
  <c r="NZ94" i="6"/>
  <c r="NW94" i="6"/>
  <c r="NS94" i="6"/>
  <c r="NT94" i="6" s="1"/>
  <c r="NP94" i="6"/>
  <c r="NL94" i="6"/>
  <c r="NI94" i="6"/>
  <c r="NE94" i="6"/>
  <c r="NF94" i="6" s="1"/>
  <c r="NB94" i="6"/>
  <c r="MX94" i="6"/>
  <c r="MU94" i="6"/>
  <c r="MQ94" i="6"/>
  <c r="MR94" i="6" s="1"/>
  <c r="MN94" i="6"/>
  <c r="MJ94" i="6"/>
  <c r="MG94" i="6"/>
  <c r="MC94" i="6"/>
  <c r="MD94" i="6" s="1"/>
  <c r="LZ94" i="6"/>
  <c r="LV94" i="6"/>
  <c r="LS94" i="6"/>
  <c r="LO94" i="6"/>
  <c r="LP94" i="6" s="1"/>
  <c r="LL94" i="6"/>
  <c r="LH94" i="6"/>
  <c r="LE94" i="6"/>
  <c r="LA94" i="6"/>
  <c r="LB94" i="6" s="1"/>
  <c r="KX94" i="6"/>
  <c r="KT94" i="6"/>
  <c r="KQ94" i="6"/>
  <c r="KM94" i="6"/>
  <c r="KN94" i="6" s="1"/>
  <c r="KJ94" i="6"/>
  <c r="KF94" i="6"/>
  <c r="KC94" i="6"/>
  <c r="JY94" i="6"/>
  <c r="JZ94" i="6" s="1"/>
  <c r="JV94" i="6"/>
  <c r="JR94" i="6"/>
  <c r="JO94" i="6"/>
  <c r="JK94" i="6"/>
  <c r="JL94" i="6" s="1"/>
  <c r="JH94" i="6"/>
  <c r="JD94" i="6"/>
  <c r="JA94" i="6"/>
  <c r="IW94" i="6"/>
  <c r="IX94" i="6" s="1"/>
  <c r="IT94" i="6"/>
  <c r="IP94" i="6"/>
  <c r="IM94" i="6"/>
  <c r="II94" i="6"/>
  <c r="IJ94" i="6" s="1"/>
  <c r="IF94" i="6"/>
  <c r="IB94" i="6"/>
  <c r="HY94" i="6"/>
  <c r="HU94" i="6"/>
  <c r="HV94" i="6" s="1"/>
  <c r="HR94" i="6"/>
  <c r="HN94" i="6"/>
  <c r="HK94" i="6"/>
  <c r="HG94" i="6"/>
  <c r="HH94" i="6" s="1"/>
  <c r="HD94" i="6"/>
  <c r="GZ94" i="6"/>
  <c r="GW94" i="6"/>
  <c r="GS94" i="6"/>
  <c r="GT94" i="6" s="1"/>
  <c r="GP94" i="6"/>
  <c r="GL94" i="6"/>
  <c r="GI94" i="6"/>
  <c r="GE94" i="6"/>
  <c r="GF94" i="6" s="1"/>
  <c r="GB94" i="6"/>
  <c r="FX94" i="6"/>
  <c r="FU94" i="6"/>
  <c r="FQ94" i="6"/>
  <c r="FR94" i="6" s="1"/>
  <c r="FN94" i="6"/>
  <c r="FJ94" i="6"/>
  <c r="FG94" i="6"/>
  <c r="FC94" i="6"/>
  <c r="FD94" i="6" s="1"/>
  <c r="EZ94" i="6"/>
  <c r="EV94" i="6"/>
  <c r="ES94" i="6"/>
  <c r="EO94" i="6"/>
  <c r="EP94" i="6" s="1"/>
  <c r="EL94" i="6"/>
  <c r="EH94" i="6"/>
  <c r="EE94" i="6"/>
  <c r="EA94" i="6"/>
  <c r="EB94" i="6" s="1"/>
  <c r="DX94" i="6"/>
  <c r="DT94" i="6"/>
  <c r="DQ94" i="6"/>
  <c r="DM94" i="6"/>
  <c r="DN94" i="6" s="1"/>
  <c r="DJ94" i="6"/>
  <c r="DF94" i="6"/>
  <c r="DC94" i="6"/>
  <c r="CY94" i="6"/>
  <c r="CZ94" i="6" s="1"/>
  <c r="CV94" i="6"/>
  <c r="CR94" i="6"/>
  <c r="CO94" i="6"/>
  <c r="CK94" i="6"/>
  <c r="CL94" i="6" s="1"/>
  <c r="CH94" i="6"/>
  <c r="CD94" i="6"/>
  <c r="CA94" i="6"/>
  <c r="BW94" i="6"/>
  <c r="BX94" i="6" s="1"/>
  <c r="BT94" i="6"/>
  <c r="BP94" i="6"/>
  <c r="BM94" i="6"/>
  <c r="BI94" i="6"/>
  <c r="BJ94" i="6" s="1"/>
  <c r="BF94" i="6"/>
  <c r="BB94" i="6"/>
  <c r="AY94" i="6"/>
  <c r="AU94" i="6"/>
  <c r="AV94" i="6" s="1"/>
  <c r="AR94" i="6"/>
  <c r="AN94" i="6"/>
  <c r="AK94" i="6"/>
  <c r="AG94" i="6"/>
  <c r="AH94" i="6" s="1"/>
  <c r="AD94" i="6"/>
  <c r="Z94" i="6"/>
  <c r="W94" i="6"/>
  <c r="S94" i="6"/>
  <c r="T94" i="6" s="1"/>
  <c r="P94" i="6"/>
  <c r="L94" i="6"/>
  <c r="I94" i="6"/>
  <c r="E94" i="6"/>
  <c r="F94" i="6" s="1"/>
  <c r="B94" i="6"/>
  <c r="ZV93" i="6"/>
  <c r="ZS93" i="6"/>
  <c r="ZO93" i="6"/>
  <c r="ZP93" i="6" s="1"/>
  <c r="ZL93" i="6"/>
  <c r="ZH93" i="6"/>
  <c r="ZE93" i="6"/>
  <c r="ZA93" i="6"/>
  <c r="ZB93" i="6" s="1"/>
  <c r="YX93" i="6"/>
  <c r="YT93" i="6"/>
  <c r="YQ93" i="6"/>
  <c r="YM93" i="6"/>
  <c r="YN93" i="6" s="1"/>
  <c r="YJ93" i="6"/>
  <c r="YF93" i="6"/>
  <c r="YC93" i="6"/>
  <c r="XY93" i="6"/>
  <c r="XZ93" i="6" s="1"/>
  <c r="XV93" i="6"/>
  <c r="XR93" i="6"/>
  <c r="XO93" i="6"/>
  <c r="XK93" i="6"/>
  <c r="XL93" i="6" s="1"/>
  <c r="XH93" i="6"/>
  <c r="XD93" i="6"/>
  <c r="XA93" i="6"/>
  <c r="WW93" i="6"/>
  <c r="WX93" i="6" s="1"/>
  <c r="WT93" i="6"/>
  <c r="WP93" i="6"/>
  <c r="WM93" i="6"/>
  <c r="WI93" i="6"/>
  <c r="WJ93" i="6" s="1"/>
  <c r="WF93" i="6"/>
  <c r="WB93" i="6"/>
  <c r="VY93" i="6"/>
  <c r="VU93" i="6"/>
  <c r="VV93" i="6" s="1"/>
  <c r="VR93" i="6"/>
  <c r="VN93" i="6"/>
  <c r="VK93" i="6"/>
  <c r="VG93" i="6"/>
  <c r="VH93" i="6" s="1"/>
  <c r="VD93" i="6"/>
  <c r="UZ93" i="6"/>
  <c r="UW93" i="6"/>
  <c r="US93" i="6"/>
  <c r="UT93" i="6" s="1"/>
  <c r="UP93" i="6"/>
  <c r="UL93" i="6"/>
  <c r="UI93" i="6"/>
  <c r="UE93" i="6"/>
  <c r="UF93" i="6" s="1"/>
  <c r="UB93" i="6"/>
  <c r="TX93" i="6"/>
  <c r="TU93" i="6"/>
  <c r="TQ93" i="6"/>
  <c r="TR93" i="6" s="1"/>
  <c r="TN93" i="6"/>
  <c r="TJ93" i="6"/>
  <c r="TG93" i="6"/>
  <c r="TC93" i="6"/>
  <c r="TD93" i="6" s="1"/>
  <c r="SZ93" i="6"/>
  <c r="SV93" i="6"/>
  <c r="SS93" i="6"/>
  <c r="SO93" i="6"/>
  <c r="SP93" i="6" s="1"/>
  <c r="SL93" i="6"/>
  <c r="SH93" i="6"/>
  <c r="SE93" i="6"/>
  <c r="SA93" i="6"/>
  <c r="SB93" i="6" s="1"/>
  <c r="RX93" i="6"/>
  <c r="RT93" i="6"/>
  <c r="RQ93" i="6"/>
  <c r="RM93" i="6"/>
  <c r="RN93" i="6" s="1"/>
  <c r="RJ93" i="6"/>
  <c r="RF93" i="6"/>
  <c r="RC93" i="6"/>
  <c r="QY93" i="6"/>
  <c r="QZ93" i="6" s="1"/>
  <c r="QV93" i="6"/>
  <c r="QR93" i="6"/>
  <c r="QO93" i="6"/>
  <c r="QK93" i="6"/>
  <c r="QL93" i="6" s="1"/>
  <c r="QH93" i="6"/>
  <c r="QD93" i="6"/>
  <c r="QA93" i="6"/>
  <c r="PW93" i="6"/>
  <c r="PX93" i="6" s="1"/>
  <c r="PT93" i="6"/>
  <c r="PP93" i="6"/>
  <c r="PM93" i="6"/>
  <c r="PI93" i="6"/>
  <c r="PJ93" i="6" s="1"/>
  <c r="PF93" i="6"/>
  <c r="PB93" i="6"/>
  <c r="OY93" i="6"/>
  <c r="OU93" i="6"/>
  <c r="OV93" i="6" s="1"/>
  <c r="OR93" i="6"/>
  <c r="ON93" i="6"/>
  <c r="OK93" i="6"/>
  <c r="OG93" i="6"/>
  <c r="OH93" i="6" s="1"/>
  <c r="OD93" i="6"/>
  <c r="NZ93" i="6"/>
  <c r="NW93" i="6"/>
  <c r="NS93" i="6"/>
  <c r="NT93" i="6" s="1"/>
  <c r="NP93" i="6"/>
  <c r="NL93" i="6"/>
  <c r="NI93" i="6"/>
  <c r="NE93" i="6"/>
  <c r="NF93" i="6" s="1"/>
  <c r="NB93" i="6"/>
  <c r="MX93" i="6"/>
  <c r="MU93" i="6"/>
  <c r="MQ93" i="6"/>
  <c r="MR93" i="6" s="1"/>
  <c r="MN93" i="6"/>
  <c r="MJ93" i="6"/>
  <c r="MG93" i="6"/>
  <c r="MC93" i="6"/>
  <c r="MD93" i="6" s="1"/>
  <c r="LZ93" i="6"/>
  <c r="LV93" i="6"/>
  <c r="LS93" i="6"/>
  <c r="LO93" i="6"/>
  <c r="LP93" i="6" s="1"/>
  <c r="LL93" i="6"/>
  <c r="LH93" i="6"/>
  <c r="LE93" i="6"/>
  <c r="LA93" i="6"/>
  <c r="LB93" i="6" s="1"/>
  <c r="KX93" i="6"/>
  <c r="KT93" i="6"/>
  <c r="KQ93" i="6"/>
  <c r="KM93" i="6"/>
  <c r="KN93" i="6" s="1"/>
  <c r="KJ93" i="6"/>
  <c r="KF93" i="6"/>
  <c r="KC93" i="6"/>
  <c r="JY93" i="6"/>
  <c r="JZ93" i="6" s="1"/>
  <c r="JV93" i="6"/>
  <c r="JR93" i="6"/>
  <c r="JO93" i="6"/>
  <c r="JK93" i="6"/>
  <c r="JL93" i="6" s="1"/>
  <c r="JH93" i="6"/>
  <c r="JD93" i="6"/>
  <c r="JA93" i="6"/>
  <c r="IW93" i="6"/>
  <c r="IX93" i="6" s="1"/>
  <c r="IT93" i="6"/>
  <c r="IP93" i="6"/>
  <c r="IM93" i="6"/>
  <c r="II93" i="6"/>
  <c r="IJ93" i="6" s="1"/>
  <c r="IF93" i="6"/>
  <c r="IB93" i="6"/>
  <c r="HY93" i="6"/>
  <c r="HU93" i="6"/>
  <c r="HV93" i="6" s="1"/>
  <c r="HR93" i="6"/>
  <c r="HN93" i="6"/>
  <c r="HK93" i="6"/>
  <c r="HG93" i="6"/>
  <c r="HH93" i="6" s="1"/>
  <c r="HD93" i="6"/>
  <c r="GZ93" i="6"/>
  <c r="GW93" i="6"/>
  <c r="GS93" i="6"/>
  <c r="GT93" i="6" s="1"/>
  <c r="GP93" i="6"/>
  <c r="GL93" i="6"/>
  <c r="GI93" i="6"/>
  <c r="GE93" i="6"/>
  <c r="GF93" i="6" s="1"/>
  <c r="GB93" i="6"/>
  <c r="FX93" i="6"/>
  <c r="FU93" i="6"/>
  <c r="FQ93" i="6"/>
  <c r="FR93" i="6" s="1"/>
  <c r="FN93" i="6"/>
  <c r="FJ93" i="6"/>
  <c r="FG93" i="6"/>
  <c r="FC93" i="6"/>
  <c r="FD93" i="6" s="1"/>
  <c r="EZ93" i="6"/>
  <c r="EV93" i="6"/>
  <c r="ES93" i="6"/>
  <c r="EO93" i="6"/>
  <c r="EP93" i="6" s="1"/>
  <c r="EL93" i="6"/>
  <c r="EH93" i="6"/>
  <c r="EE93" i="6"/>
  <c r="EA93" i="6"/>
  <c r="EB93" i="6" s="1"/>
  <c r="DX93" i="6"/>
  <c r="DT93" i="6"/>
  <c r="DQ93" i="6"/>
  <c r="DM93" i="6"/>
  <c r="DN93" i="6" s="1"/>
  <c r="DJ93" i="6"/>
  <c r="DF93" i="6"/>
  <c r="DC93" i="6"/>
  <c r="CY93" i="6"/>
  <c r="CZ93" i="6" s="1"/>
  <c r="CV93" i="6"/>
  <c r="CR93" i="6"/>
  <c r="CO93" i="6"/>
  <c r="CK93" i="6"/>
  <c r="CL93" i="6" s="1"/>
  <c r="CH93" i="6"/>
  <c r="CD93" i="6"/>
  <c r="CA93" i="6"/>
  <c r="BW93" i="6"/>
  <c r="BX93" i="6" s="1"/>
  <c r="BT93" i="6"/>
  <c r="BP93" i="6"/>
  <c r="BM93" i="6"/>
  <c r="BI93" i="6"/>
  <c r="BJ93" i="6" s="1"/>
  <c r="BF93" i="6"/>
  <c r="BB93" i="6"/>
  <c r="AY93" i="6"/>
  <c r="AU93" i="6"/>
  <c r="AV93" i="6" s="1"/>
  <c r="AR93" i="6"/>
  <c r="AN93" i="6"/>
  <c r="AK93" i="6"/>
  <c r="AG93" i="6"/>
  <c r="AH93" i="6" s="1"/>
  <c r="AD93" i="6"/>
  <c r="Z93" i="6"/>
  <c r="W93" i="6"/>
  <c r="S93" i="6"/>
  <c r="T93" i="6" s="1"/>
  <c r="P93" i="6"/>
  <c r="L93" i="6"/>
  <c r="I93" i="6"/>
  <c r="E93" i="6"/>
  <c r="F93" i="6" s="1"/>
  <c r="B93" i="6"/>
  <c r="ZV92" i="6"/>
  <c r="ZS92" i="6"/>
  <c r="ZO92" i="6"/>
  <c r="ZP92" i="6" s="1"/>
  <c r="ZL92" i="6"/>
  <c r="ZH92" i="6"/>
  <c r="ZE92" i="6"/>
  <c r="ZA92" i="6"/>
  <c r="ZB92" i="6" s="1"/>
  <c r="YX92" i="6"/>
  <c r="YT92" i="6"/>
  <c r="YQ92" i="6"/>
  <c r="YM92" i="6"/>
  <c r="YN92" i="6" s="1"/>
  <c r="YJ92" i="6"/>
  <c r="YF92" i="6"/>
  <c r="YC92" i="6"/>
  <c r="XY92" i="6"/>
  <c r="XZ92" i="6" s="1"/>
  <c r="XV92" i="6"/>
  <c r="XR92" i="6"/>
  <c r="XO92" i="6"/>
  <c r="XK92" i="6"/>
  <c r="XL92" i="6" s="1"/>
  <c r="XH92" i="6"/>
  <c r="XD92" i="6"/>
  <c r="XA92" i="6"/>
  <c r="WW92" i="6"/>
  <c r="WX92" i="6" s="1"/>
  <c r="WT92" i="6"/>
  <c r="WP92" i="6"/>
  <c r="WM92" i="6"/>
  <c r="WI92" i="6"/>
  <c r="WJ92" i="6" s="1"/>
  <c r="WF92" i="6"/>
  <c r="WB92" i="6"/>
  <c r="VY92" i="6"/>
  <c r="VU92" i="6"/>
  <c r="VV92" i="6" s="1"/>
  <c r="VR92" i="6"/>
  <c r="VN92" i="6"/>
  <c r="VK92" i="6"/>
  <c r="VG92" i="6"/>
  <c r="VH92" i="6" s="1"/>
  <c r="VD92" i="6"/>
  <c r="UZ92" i="6"/>
  <c r="UW92" i="6"/>
  <c r="US92" i="6"/>
  <c r="UP92" i="6"/>
  <c r="UL92" i="6"/>
  <c r="UM92" i="6" s="1"/>
  <c r="UI92" i="6"/>
  <c r="UE92" i="6"/>
  <c r="UB92" i="6"/>
  <c r="TX92" i="6"/>
  <c r="TY92" i="6" s="1"/>
  <c r="TU92" i="6"/>
  <c r="TQ92" i="6"/>
  <c r="TN92" i="6"/>
  <c r="TJ92" i="6"/>
  <c r="TK92" i="6" s="1"/>
  <c r="TG92" i="6"/>
  <c r="TC92" i="6"/>
  <c r="SZ92" i="6"/>
  <c r="SV92" i="6"/>
  <c r="SW92" i="6" s="1"/>
  <c r="SS92" i="6"/>
  <c r="SO92" i="6"/>
  <c r="SL92" i="6"/>
  <c r="SH92" i="6"/>
  <c r="SI92" i="6" s="1"/>
  <c r="SE92" i="6"/>
  <c r="SA92" i="6"/>
  <c r="RX92" i="6"/>
  <c r="RT92" i="6"/>
  <c r="RU92" i="6" s="1"/>
  <c r="RQ92" i="6"/>
  <c r="RM92" i="6"/>
  <c r="RJ92" i="6"/>
  <c r="RF92" i="6"/>
  <c r="RG92" i="6" s="1"/>
  <c r="RC92" i="6"/>
  <c r="QY92" i="6"/>
  <c r="QV92" i="6"/>
  <c r="QR92" i="6"/>
  <c r="QS92" i="6" s="1"/>
  <c r="QO92" i="6"/>
  <c r="QK92" i="6"/>
  <c r="QH92" i="6"/>
  <c r="QD92" i="6"/>
  <c r="QE92" i="6" s="1"/>
  <c r="QA92" i="6"/>
  <c r="PW92" i="6"/>
  <c r="PT92" i="6"/>
  <c r="PP92" i="6"/>
  <c r="PQ92" i="6" s="1"/>
  <c r="PM92" i="6"/>
  <c r="PI92" i="6"/>
  <c r="PF92" i="6"/>
  <c r="PB92" i="6"/>
  <c r="PC92" i="6" s="1"/>
  <c r="OY92" i="6"/>
  <c r="OU92" i="6"/>
  <c r="OR92" i="6"/>
  <c r="ON92" i="6"/>
  <c r="OO92" i="6" s="1"/>
  <c r="OK92" i="6"/>
  <c r="OG92" i="6"/>
  <c r="OD92" i="6"/>
  <c r="NZ92" i="6"/>
  <c r="OA92" i="6" s="1"/>
  <c r="NW92" i="6"/>
  <c r="NS92" i="6"/>
  <c r="NP92" i="6"/>
  <c r="NL92" i="6"/>
  <c r="NM92" i="6" s="1"/>
  <c r="NI92" i="6"/>
  <c r="NE92" i="6"/>
  <c r="NB92" i="6"/>
  <c r="MX92" i="6"/>
  <c r="MY92" i="6" s="1"/>
  <c r="MU92" i="6"/>
  <c r="MQ92" i="6"/>
  <c r="MN92" i="6"/>
  <c r="MJ92" i="6"/>
  <c r="MK92" i="6" s="1"/>
  <c r="MG92" i="6"/>
  <c r="MC92" i="6"/>
  <c r="LZ92" i="6"/>
  <c r="LV92" i="6"/>
  <c r="LW92" i="6" s="1"/>
  <c r="LS92" i="6"/>
  <c r="LO92" i="6"/>
  <c r="LL92" i="6"/>
  <c r="LH92" i="6"/>
  <c r="LI92" i="6" s="1"/>
  <c r="LE92" i="6"/>
  <c r="LA92" i="6"/>
  <c r="KX92" i="6"/>
  <c r="KT92" i="6"/>
  <c r="KU92" i="6" s="1"/>
  <c r="KQ92" i="6"/>
  <c r="KM92" i="6"/>
  <c r="KJ92" i="6"/>
  <c r="KF92" i="6"/>
  <c r="KG92" i="6" s="1"/>
  <c r="KC92" i="6"/>
  <c r="JY92" i="6"/>
  <c r="JV92" i="6"/>
  <c r="JR92" i="6"/>
  <c r="JS92" i="6" s="1"/>
  <c r="JO92" i="6"/>
  <c r="JK92" i="6"/>
  <c r="JH92" i="6"/>
  <c r="JD92" i="6"/>
  <c r="JE92" i="6" s="1"/>
  <c r="JA92" i="6"/>
  <c r="IW92" i="6"/>
  <c r="IT92" i="6"/>
  <c r="IP92" i="6"/>
  <c r="IQ92" i="6" s="1"/>
  <c r="IM92" i="6"/>
  <c r="II92" i="6"/>
  <c r="IF92" i="6"/>
  <c r="IB92" i="6"/>
  <c r="IC92" i="6" s="1"/>
  <c r="HY92" i="6"/>
  <c r="HU92" i="6"/>
  <c r="HR92" i="6"/>
  <c r="HN92" i="6"/>
  <c r="HO92" i="6" s="1"/>
  <c r="HK92" i="6"/>
  <c r="HG92" i="6"/>
  <c r="HD92" i="6"/>
  <c r="GZ92" i="6"/>
  <c r="HA92" i="6" s="1"/>
  <c r="GW92" i="6"/>
  <c r="GS92" i="6"/>
  <c r="GP92" i="6"/>
  <c r="GL92" i="6"/>
  <c r="GM92" i="6" s="1"/>
  <c r="GI92" i="6"/>
  <c r="GE92" i="6"/>
  <c r="GB92" i="6"/>
  <c r="FX92" i="6"/>
  <c r="FY92" i="6" s="1"/>
  <c r="FU92" i="6"/>
  <c r="FQ92" i="6"/>
  <c r="FN92" i="6"/>
  <c r="FJ92" i="6"/>
  <c r="FK92" i="6" s="1"/>
  <c r="FG92" i="6"/>
  <c r="FC92" i="6"/>
  <c r="EZ92" i="6"/>
  <c r="EV92" i="6"/>
  <c r="EW92" i="6" s="1"/>
  <c r="ES92" i="6"/>
  <c r="EO92" i="6"/>
  <c r="EL92" i="6"/>
  <c r="EH92" i="6"/>
  <c r="EI92" i="6" s="1"/>
  <c r="EE92" i="6"/>
  <c r="EA92" i="6"/>
  <c r="DX92" i="6"/>
  <c r="DT92" i="6"/>
  <c r="DU92" i="6" s="1"/>
  <c r="DQ92" i="6"/>
  <c r="DM92" i="6"/>
  <c r="DJ92" i="6"/>
  <c r="DF92" i="6"/>
  <c r="DG92" i="6" s="1"/>
  <c r="DC92" i="6"/>
  <c r="CY92" i="6"/>
  <c r="CV92" i="6"/>
  <c r="CR92" i="6"/>
  <c r="CS92" i="6" s="1"/>
  <c r="CO92" i="6"/>
  <c r="CK92" i="6"/>
  <c r="CH92" i="6"/>
  <c r="CD92" i="6"/>
  <c r="CE92" i="6" s="1"/>
  <c r="CA92" i="6"/>
  <c r="BW92" i="6"/>
  <c r="BT92" i="6"/>
  <c r="BP92" i="6"/>
  <c r="BQ92" i="6" s="1"/>
  <c r="BM92" i="6"/>
  <c r="BI92" i="6"/>
  <c r="BF92" i="6"/>
  <c r="BB92" i="6"/>
  <c r="BC92" i="6" s="1"/>
  <c r="AY92" i="6"/>
  <c r="AU92" i="6"/>
  <c r="AR92" i="6"/>
  <c r="AN92" i="6"/>
  <c r="AO92" i="6" s="1"/>
  <c r="AK92" i="6"/>
  <c r="AG92" i="6"/>
  <c r="AD92" i="6"/>
  <c r="Z92" i="6"/>
  <c r="AA92" i="6" s="1"/>
  <c r="W92" i="6"/>
  <c r="S92" i="6"/>
  <c r="P92" i="6"/>
  <c r="L92" i="6"/>
  <c r="M92" i="6" s="1"/>
  <c r="I92" i="6"/>
  <c r="E92" i="6"/>
  <c r="B92" i="6"/>
  <c r="ZV91" i="6"/>
  <c r="ZW91" i="6" s="1"/>
  <c r="ZS91" i="6"/>
  <c r="ZO91" i="6"/>
  <c r="ZL91" i="6"/>
  <c r="ZH91" i="6"/>
  <c r="ZI91" i="6" s="1"/>
  <c r="ZE91" i="6"/>
  <c r="ZA91" i="6"/>
  <c r="YX91" i="6"/>
  <c r="YT91" i="6"/>
  <c r="YU91" i="6" s="1"/>
  <c r="YQ91" i="6"/>
  <c r="YM91" i="6"/>
  <c r="YJ91" i="6"/>
  <c r="YF91" i="6"/>
  <c r="YG91" i="6" s="1"/>
  <c r="YC91" i="6"/>
  <c r="XY91" i="6"/>
  <c r="XV91" i="6"/>
  <c r="XR91" i="6"/>
  <c r="XS91" i="6" s="1"/>
  <c r="XO91" i="6"/>
  <c r="XK91" i="6"/>
  <c r="XH91" i="6"/>
  <c r="XD91" i="6"/>
  <c r="XE91" i="6" s="1"/>
  <c r="XA91" i="6"/>
  <c r="WW91" i="6"/>
  <c r="WT91" i="6"/>
  <c r="WP91" i="6"/>
  <c r="WQ91" i="6" s="1"/>
  <c r="WM91" i="6"/>
  <c r="WI91" i="6"/>
  <c r="WF91" i="6"/>
  <c r="WB91" i="6"/>
  <c r="WC91" i="6" s="1"/>
  <c r="VY91" i="6"/>
  <c r="VU91" i="6"/>
  <c r="VR91" i="6"/>
  <c r="VN91" i="6"/>
  <c r="VO91" i="6" s="1"/>
  <c r="VK91" i="6"/>
  <c r="VG91" i="6"/>
  <c r="VD91" i="6"/>
  <c r="UZ91" i="6"/>
  <c r="VA91" i="6" s="1"/>
  <c r="UW91" i="6"/>
  <c r="US91" i="6"/>
  <c r="UP91" i="6"/>
  <c r="UL91" i="6"/>
  <c r="UM91" i="6" s="1"/>
  <c r="UI91" i="6"/>
  <c r="UE91" i="6"/>
  <c r="UB91" i="6"/>
  <c r="TX91" i="6"/>
  <c r="TY91" i="6" s="1"/>
  <c r="TU91" i="6"/>
  <c r="TQ91" i="6"/>
  <c r="TN91" i="6"/>
  <c r="TJ91" i="6"/>
  <c r="TK91" i="6" s="1"/>
  <c r="TG91" i="6"/>
  <c r="TC91" i="6"/>
  <c r="SZ91" i="6"/>
  <c r="SV91" i="6"/>
  <c r="SW91" i="6" s="1"/>
  <c r="SS91" i="6"/>
  <c r="SO91" i="6"/>
  <c r="SL91" i="6"/>
  <c r="SH91" i="6"/>
  <c r="SI91" i="6" s="1"/>
  <c r="SE91" i="6"/>
  <c r="SA91" i="6"/>
  <c r="RX91" i="6"/>
  <c r="RT91" i="6"/>
  <c r="RU91" i="6" s="1"/>
  <c r="RQ91" i="6"/>
  <c r="RM91" i="6"/>
  <c r="RJ91" i="6"/>
  <c r="RF91" i="6"/>
  <c r="RG91" i="6" s="1"/>
  <c r="RC91" i="6"/>
  <c r="QY91" i="6"/>
  <c r="QV91" i="6"/>
  <c r="QR91" i="6"/>
  <c r="QS91" i="6" s="1"/>
  <c r="QO91" i="6"/>
  <c r="QK91" i="6"/>
  <c r="QH91" i="6"/>
  <c r="QD91" i="6"/>
  <c r="QE91" i="6" s="1"/>
  <c r="QA91" i="6"/>
  <c r="PW91" i="6"/>
  <c r="PT91" i="6"/>
  <c r="PP91" i="6"/>
  <c r="PQ91" i="6" s="1"/>
  <c r="PM91" i="6"/>
  <c r="PI91" i="6"/>
  <c r="PF91" i="6"/>
  <c r="PB91" i="6"/>
  <c r="PC91" i="6" s="1"/>
  <c r="OY91" i="6"/>
  <c r="OU91" i="6"/>
  <c r="OR91" i="6"/>
  <c r="ON91" i="6"/>
  <c r="OO91" i="6" s="1"/>
  <c r="OK91" i="6"/>
  <c r="OG91" i="6"/>
  <c r="OD91" i="6"/>
  <c r="NZ91" i="6"/>
  <c r="OA91" i="6" s="1"/>
  <c r="NW91" i="6"/>
  <c r="NS91" i="6"/>
  <c r="NP91" i="6"/>
  <c r="NL91" i="6"/>
  <c r="NM91" i="6" s="1"/>
  <c r="NI91" i="6"/>
  <c r="NE91" i="6"/>
  <c r="NB91" i="6"/>
  <c r="MX91" i="6"/>
  <c r="MY91" i="6" s="1"/>
  <c r="MU91" i="6"/>
  <c r="MQ91" i="6"/>
  <c r="MN91" i="6"/>
  <c r="MJ91" i="6"/>
  <c r="MK91" i="6" s="1"/>
  <c r="MG91" i="6"/>
  <c r="MC91" i="6"/>
  <c r="LZ91" i="6"/>
  <c r="LV91" i="6"/>
  <c r="LW91" i="6" s="1"/>
  <c r="LS91" i="6"/>
  <c r="LO91" i="6"/>
  <c r="LL91" i="6"/>
  <c r="LH91" i="6"/>
  <c r="LI91" i="6" s="1"/>
  <c r="LE91" i="6"/>
  <c r="LA91" i="6"/>
  <c r="KX91" i="6"/>
  <c r="KT91" i="6"/>
  <c r="KU91" i="6" s="1"/>
  <c r="KQ91" i="6"/>
  <c r="KM91" i="6"/>
  <c r="KJ91" i="6"/>
  <c r="KF91" i="6"/>
  <c r="KG91" i="6" s="1"/>
  <c r="KC91" i="6"/>
  <c r="JY91" i="6"/>
  <c r="JV91" i="6"/>
  <c r="JR91" i="6"/>
  <c r="JS91" i="6" s="1"/>
  <c r="JO91" i="6"/>
  <c r="JK91" i="6"/>
  <c r="JH91" i="6"/>
  <c r="JD91" i="6"/>
  <c r="JE91" i="6" s="1"/>
  <c r="JA91" i="6"/>
  <c r="IW91" i="6"/>
  <c r="IT91" i="6"/>
  <c r="IP91" i="6"/>
  <c r="IQ91" i="6" s="1"/>
  <c r="IM91" i="6"/>
  <c r="II91" i="6"/>
  <c r="IF91" i="6"/>
  <c r="IB91" i="6"/>
  <c r="IC91" i="6" s="1"/>
  <c r="HY91" i="6"/>
  <c r="HU91" i="6"/>
  <c r="HR91" i="6"/>
  <c r="HN91" i="6"/>
  <c r="HO91" i="6" s="1"/>
  <c r="HK91" i="6"/>
  <c r="HG91" i="6"/>
  <c r="HD91" i="6"/>
  <c r="GZ91" i="6"/>
  <c r="HA91" i="6" s="1"/>
  <c r="GW91" i="6"/>
  <c r="GS91" i="6"/>
  <c r="GP91" i="6"/>
  <c r="GL91" i="6"/>
  <c r="GM91" i="6" s="1"/>
  <c r="GI91" i="6"/>
  <c r="GE91" i="6"/>
  <c r="GB91" i="6"/>
  <c r="FX91" i="6"/>
  <c r="FY91" i="6" s="1"/>
  <c r="FU91" i="6"/>
  <c r="FQ91" i="6"/>
  <c r="FN91" i="6"/>
  <c r="FJ91" i="6"/>
  <c r="FK91" i="6" s="1"/>
  <c r="FG91" i="6"/>
  <c r="FC91" i="6"/>
  <c r="EZ91" i="6"/>
  <c r="EV91" i="6"/>
  <c r="EW91" i="6" s="1"/>
  <c r="ES91" i="6"/>
  <c r="EO91" i="6"/>
  <c r="EL91" i="6"/>
  <c r="EH91" i="6"/>
  <c r="EI91" i="6" s="1"/>
  <c r="EE91" i="6"/>
  <c r="EA91" i="6"/>
  <c r="DX91" i="6"/>
  <c r="DT91" i="6"/>
  <c r="DU91" i="6" s="1"/>
  <c r="DQ91" i="6"/>
  <c r="DM91" i="6"/>
  <c r="DJ91" i="6"/>
  <c r="DF91" i="6"/>
  <c r="DG91" i="6" s="1"/>
  <c r="DC91" i="6"/>
  <c r="CY91" i="6"/>
  <c r="CV91" i="6"/>
  <c r="CR91" i="6"/>
  <c r="CS91" i="6" s="1"/>
  <c r="CO91" i="6"/>
  <c r="CK91" i="6"/>
  <c r="CH91" i="6"/>
  <c r="CD91" i="6"/>
  <c r="CE91" i="6" s="1"/>
  <c r="CA91" i="6"/>
  <c r="BW91" i="6"/>
  <c r="BT91" i="6"/>
  <c r="BP91" i="6"/>
  <c r="BQ91" i="6" s="1"/>
  <c r="BM91" i="6"/>
  <c r="BI91" i="6"/>
  <c r="BF91" i="6"/>
  <c r="BB91" i="6"/>
  <c r="BC91" i="6" s="1"/>
  <c r="AY91" i="6"/>
  <c r="AU91" i="6"/>
  <c r="AR91" i="6"/>
  <c r="AN91" i="6"/>
  <c r="AO91" i="6" s="1"/>
  <c r="AK91" i="6"/>
  <c r="AG91" i="6"/>
  <c r="AD91" i="6"/>
  <c r="Z91" i="6"/>
  <c r="AA91" i="6" s="1"/>
  <c r="W91" i="6"/>
  <c r="S91" i="6"/>
  <c r="P91" i="6"/>
  <c r="L91" i="6"/>
  <c r="M91" i="6" s="1"/>
  <c r="I91" i="6"/>
  <c r="E91" i="6"/>
  <c r="B91" i="6"/>
  <c r="ZV90" i="6"/>
  <c r="ZW90" i="6" s="1"/>
  <c r="ZS90" i="6"/>
  <c r="ZO90" i="6"/>
  <c r="ZL90" i="6"/>
  <c r="ZH90" i="6"/>
  <c r="ZI90" i="6" s="1"/>
  <c r="ZE90" i="6"/>
  <c r="ZA90" i="6"/>
  <c r="YX90" i="6"/>
  <c r="YT90" i="6"/>
  <c r="YU90" i="6" s="1"/>
  <c r="YQ90" i="6"/>
  <c r="YM90" i="6"/>
  <c r="YJ90" i="6"/>
  <c r="YF90" i="6"/>
  <c r="YG90" i="6" s="1"/>
  <c r="YC90" i="6"/>
  <c r="XY90" i="6"/>
  <c r="XV90" i="6"/>
  <c r="XR90" i="6"/>
  <c r="XS90" i="6" s="1"/>
  <c r="XO90" i="6"/>
  <c r="XK90" i="6"/>
  <c r="XH90" i="6"/>
  <c r="XD90" i="6"/>
  <c r="XE90" i="6" s="1"/>
  <c r="XA90" i="6"/>
  <c r="WW90" i="6"/>
  <c r="WT90" i="6"/>
  <c r="WP90" i="6"/>
  <c r="WQ90" i="6" s="1"/>
  <c r="WM90" i="6"/>
  <c r="WI90" i="6"/>
  <c r="WF90" i="6"/>
  <c r="WB90" i="6"/>
  <c r="WC90" i="6" s="1"/>
  <c r="VY90" i="6"/>
  <c r="VU90" i="6"/>
  <c r="VR90" i="6"/>
  <c r="VN90" i="6"/>
  <c r="VO90" i="6" s="1"/>
  <c r="VK90" i="6"/>
  <c r="VG90" i="6"/>
  <c r="VD90" i="6"/>
  <c r="UZ90" i="6"/>
  <c r="VA90" i="6" s="1"/>
  <c r="UW90" i="6"/>
  <c r="US90" i="6"/>
  <c r="UP90" i="6"/>
  <c r="UL90" i="6"/>
  <c r="UM90" i="6" s="1"/>
  <c r="UI90" i="6"/>
  <c r="UE90" i="6"/>
  <c r="UB90" i="6"/>
  <c r="TX90" i="6"/>
  <c r="TY90" i="6" s="1"/>
  <c r="TU90" i="6"/>
  <c r="TQ90" i="6"/>
  <c r="TN90" i="6"/>
  <c r="TJ90" i="6"/>
  <c r="TK90" i="6" s="1"/>
  <c r="TG90" i="6"/>
  <c r="TC90" i="6"/>
  <c r="SZ90" i="6"/>
  <c r="SV90" i="6"/>
  <c r="SW90" i="6" s="1"/>
  <c r="SS90" i="6"/>
  <c r="SO90" i="6"/>
  <c r="SL90" i="6"/>
  <c r="SH90" i="6"/>
  <c r="SI90" i="6" s="1"/>
  <c r="SE90" i="6"/>
  <c r="SA90" i="6"/>
  <c r="RX90" i="6"/>
  <c r="RT90" i="6"/>
  <c r="RU90" i="6" s="1"/>
  <c r="RQ90" i="6"/>
  <c r="RM90" i="6"/>
  <c r="RJ90" i="6"/>
  <c r="RF90" i="6"/>
  <c r="RG90" i="6" s="1"/>
  <c r="RC90" i="6"/>
  <c r="QY90" i="6"/>
  <c r="QV90" i="6"/>
  <c r="QR90" i="6"/>
  <c r="QS90" i="6" s="1"/>
  <c r="QO90" i="6"/>
  <c r="QK90" i="6"/>
  <c r="QH90" i="6"/>
  <c r="QD90" i="6"/>
  <c r="QE90" i="6" s="1"/>
  <c r="QA90" i="6"/>
  <c r="PW90" i="6"/>
  <c r="PT90" i="6"/>
  <c r="PP90" i="6"/>
  <c r="PQ90" i="6" s="1"/>
  <c r="PM90" i="6"/>
  <c r="PI90" i="6"/>
  <c r="PF90" i="6"/>
  <c r="PB90" i="6"/>
  <c r="PC90" i="6" s="1"/>
  <c r="OY90" i="6"/>
  <c r="OU90" i="6"/>
  <c r="OR90" i="6"/>
  <c r="ON90" i="6"/>
  <c r="OO90" i="6" s="1"/>
  <c r="OK90" i="6"/>
  <c r="OG90" i="6"/>
  <c r="OD90" i="6"/>
  <c r="NZ90" i="6"/>
  <c r="OA90" i="6" s="1"/>
  <c r="NW90" i="6"/>
  <c r="NS90" i="6"/>
  <c r="NP90" i="6"/>
  <c r="NL90" i="6"/>
  <c r="NM90" i="6" s="1"/>
  <c r="NI90" i="6"/>
  <c r="NE90" i="6"/>
  <c r="NB90" i="6"/>
  <c r="MX90" i="6"/>
  <c r="MY90" i="6" s="1"/>
  <c r="MU90" i="6"/>
  <c r="MQ90" i="6"/>
  <c r="MN90" i="6"/>
  <c r="MJ90" i="6"/>
  <c r="MK90" i="6" s="1"/>
  <c r="MG90" i="6"/>
  <c r="MC90" i="6"/>
  <c r="LZ90" i="6"/>
  <c r="LV90" i="6"/>
  <c r="LW90" i="6" s="1"/>
  <c r="LS90" i="6"/>
  <c r="LO90" i="6"/>
  <c r="LL90" i="6"/>
  <c r="LH90" i="6"/>
  <c r="LI90" i="6" s="1"/>
  <c r="LE90" i="6"/>
  <c r="LA90" i="6"/>
  <c r="KX90" i="6"/>
  <c r="KT90" i="6"/>
  <c r="KU90" i="6" s="1"/>
  <c r="KQ90" i="6"/>
  <c r="KM90" i="6"/>
  <c r="KJ90" i="6"/>
  <c r="KF90" i="6"/>
  <c r="KG90" i="6" s="1"/>
  <c r="KC90" i="6"/>
  <c r="JY90" i="6"/>
  <c r="JV90" i="6"/>
  <c r="JR90" i="6"/>
  <c r="JS90" i="6" s="1"/>
  <c r="JO90" i="6"/>
  <c r="JK90" i="6"/>
  <c r="JH90" i="6"/>
  <c r="JD90" i="6"/>
  <c r="JE90" i="6" s="1"/>
  <c r="JA90" i="6"/>
  <c r="IW90" i="6"/>
  <c r="IT90" i="6"/>
  <c r="IP90" i="6"/>
  <c r="IQ90" i="6" s="1"/>
  <c r="IM90" i="6"/>
  <c r="II90" i="6"/>
  <c r="IF90" i="6"/>
  <c r="IB90" i="6"/>
  <c r="IC90" i="6" s="1"/>
  <c r="HY90" i="6"/>
  <c r="HU90" i="6"/>
  <c r="HR90" i="6"/>
  <c r="HN90" i="6"/>
  <c r="HO90" i="6" s="1"/>
  <c r="HK90" i="6"/>
  <c r="HG90" i="6"/>
  <c r="HD90" i="6"/>
  <c r="GZ90" i="6"/>
  <c r="HA90" i="6" s="1"/>
  <c r="GW90" i="6"/>
  <c r="GS90" i="6"/>
  <c r="GP90" i="6"/>
  <c r="GL90" i="6"/>
  <c r="GM90" i="6" s="1"/>
  <c r="GI90" i="6"/>
  <c r="GE90" i="6"/>
  <c r="GB90" i="6"/>
  <c r="FX90" i="6"/>
  <c r="FY90" i="6" s="1"/>
  <c r="FU90" i="6"/>
  <c r="FQ90" i="6"/>
  <c r="FN90" i="6"/>
  <c r="FJ90" i="6"/>
  <c r="FK90" i="6" s="1"/>
  <c r="FG90" i="6"/>
  <c r="FC90" i="6"/>
  <c r="EZ90" i="6"/>
  <c r="EV90" i="6"/>
  <c r="EW90" i="6" s="1"/>
  <c r="ES90" i="6"/>
  <c r="EO90" i="6"/>
  <c r="EL90" i="6"/>
  <c r="EH90" i="6"/>
  <c r="EI90" i="6" s="1"/>
  <c r="EE90" i="6"/>
  <c r="EA90" i="6"/>
  <c r="DX90" i="6"/>
  <c r="DT90" i="6"/>
  <c r="DU90" i="6" s="1"/>
  <c r="DQ90" i="6"/>
  <c r="DM90" i="6"/>
  <c r="DJ90" i="6"/>
  <c r="DF90" i="6"/>
  <c r="DG90" i="6" s="1"/>
  <c r="DC90" i="6"/>
  <c r="CY90" i="6"/>
  <c r="CV90" i="6"/>
  <c r="CR90" i="6"/>
  <c r="CS90" i="6" s="1"/>
  <c r="CO90" i="6"/>
  <c r="CK90" i="6"/>
  <c r="CH90" i="6"/>
  <c r="CD90" i="6"/>
  <c r="CE90" i="6" s="1"/>
  <c r="CA90" i="6"/>
  <c r="BW90" i="6"/>
  <c r="BT90" i="6"/>
  <c r="BP90" i="6"/>
  <c r="BQ90" i="6" s="1"/>
  <c r="BM90" i="6"/>
  <c r="BI90" i="6"/>
  <c r="BF90" i="6"/>
  <c r="BB90" i="6"/>
  <c r="BC90" i="6" s="1"/>
  <c r="AY90" i="6"/>
  <c r="AU90" i="6"/>
  <c r="AR90" i="6"/>
  <c r="AN90" i="6"/>
  <c r="AO90" i="6" s="1"/>
  <c r="AK90" i="6"/>
  <c r="AG90" i="6"/>
  <c r="AD90" i="6"/>
  <c r="Z90" i="6"/>
  <c r="AA90" i="6" s="1"/>
  <c r="W90" i="6"/>
  <c r="S90" i="6"/>
  <c r="P90" i="6"/>
  <c r="L90" i="6"/>
  <c r="M90" i="6" s="1"/>
  <c r="I90" i="6"/>
  <c r="E90" i="6"/>
  <c r="B90" i="6"/>
  <c r="ZV89" i="6"/>
  <c r="ZW89" i="6" s="1"/>
  <c r="ZS89" i="6"/>
  <c r="ZO89" i="6"/>
  <c r="ZL89" i="6"/>
  <c r="ZH89" i="6"/>
  <c r="ZI89" i="6" s="1"/>
  <c r="ZE89" i="6"/>
  <c r="ZA89" i="6"/>
  <c r="YX89" i="6"/>
  <c r="YT89" i="6"/>
  <c r="YU89" i="6" s="1"/>
  <c r="YQ89" i="6"/>
  <c r="YM89" i="6"/>
  <c r="YJ89" i="6"/>
  <c r="YF89" i="6"/>
  <c r="YG89" i="6" s="1"/>
  <c r="YC89" i="6"/>
  <c r="XY89" i="6"/>
  <c r="XV89" i="6"/>
  <c r="XR89" i="6"/>
  <c r="XS89" i="6" s="1"/>
  <c r="XO89" i="6"/>
  <c r="XK89" i="6"/>
  <c r="XH89" i="6"/>
  <c r="XD89" i="6"/>
  <c r="XE89" i="6" s="1"/>
  <c r="XA89" i="6"/>
  <c r="WW89" i="6"/>
  <c r="WT89" i="6"/>
  <c r="WP89" i="6"/>
  <c r="WQ89" i="6" s="1"/>
  <c r="WM89" i="6"/>
  <c r="WI89" i="6"/>
  <c r="WF89" i="6"/>
  <c r="WB89" i="6"/>
  <c r="WC89" i="6" s="1"/>
  <c r="VY89" i="6"/>
  <c r="VU89" i="6"/>
  <c r="VR89" i="6"/>
  <c r="VN89" i="6"/>
  <c r="VO89" i="6" s="1"/>
  <c r="VK89" i="6"/>
  <c r="VG89" i="6"/>
  <c r="VD89" i="6"/>
  <c r="UZ89" i="6"/>
  <c r="VA89" i="6" s="1"/>
  <c r="UW89" i="6"/>
  <c r="US89" i="6"/>
  <c r="UP89" i="6"/>
  <c r="UL89" i="6"/>
  <c r="UM89" i="6" s="1"/>
  <c r="UI89" i="6"/>
  <c r="UE89" i="6"/>
  <c r="UB89" i="6"/>
  <c r="TX89" i="6"/>
  <c r="TY89" i="6" s="1"/>
  <c r="TU89" i="6"/>
  <c r="TQ89" i="6"/>
  <c r="TN89" i="6"/>
  <c r="TJ89" i="6"/>
  <c r="TK89" i="6" s="1"/>
  <c r="TG89" i="6"/>
  <c r="TC89" i="6"/>
  <c r="SZ89" i="6"/>
  <c r="SV89" i="6"/>
  <c r="SW89" i="6" s="1"/>
  <c r="SS89" i="6"/>
  <c r="SO89" i="6"/>
  <c r="SL89" i="6"/>
  <c r="SH89" i="6"/>
  <c r="SI89" i="6" s="1"/>
  <c r="SE89" i="6"/>
  <c r="SA89" i="6"/>
  <c r="RX89" i="6"/>
  <c r="RT89" i="6"/>
  <c r="RU89" i="6" s="1"/>
  <c r="RQ89" i="6"/>
  <c r="RM89" i="6"/>
  <c r="RJ89" i="6"/>
  <c r="RF89" i="6"/>
  <c r="RG89" i="6" s="1"/>
  <c r="RC89" i="6"/>
  <c r="QY89" i="6"/>
  <c r="QV89" i="6"/>
  <c r="QR89" i="6"/>
  <c r="QS89" i="6" s="1"/>
  <c r="QO89" i="6"/>
  <c r="QK89" i="6"/>
  <c r="QH89" i="6"/>
  <c r="QD89" i="6"/>
  <c r="QE89" i="6" s="1"/>
  <c r="QA89" i="6"/>
  <c r="PW89" i="6"/>
  <c r="PT89" i="6"/>
  <c r="PP89" i="6"/>
  <c r="PQ89" i="6" s="1"/>
  <c r="PM89" i="6"/>
  <c r="PI89" i="6"/>
  <c r="PF89" i="6"/>
  <c r="PB89" i="6"/>
  <c r="PC89" i="6" s="1"/>
  <c r="OY89" i="6"/>
  <c r="OU89" i="6"/>
  <c r="OR89" i="6"/>
  <c r="ON89" i="6"/>
  <c r="OO89" i="6" s="1"/>
  <c r="OK89" i="6"/>
  <c r="OG89" i="6"/>
  <c r="OD89" i="6"/>
  <c r="NZ89" i="6"/>
  <c r="OA89" i="6" s="1"/>
  <c r="NW89" i="6"/>
  <c r="NS89" i="6"/>
  <c r="NP89" i="6"/>
  <c r="NL89" i="6"/>
  <c r="NM89" i="6" s="1"/>
  <c r="NI89" i="6"/>
  <c r="NE89" i="6"/>
  <c r="NB89" i="6"/>
  <c r="MX89" i="6"/>
  <c r="MY89" i="6" s="1"/>
  <c r="MU89" i="6"/>
  <c r="MQ89" i="6"/>
  <c r="MN89" i="6"/>
  <c r="MJ89" i="6"/>
  <c r="MK89" i="6" s="1"/>
  <c r="MG89" i="6"/>
  <c r="MC89" i="6"/>
  <c r="LZ89" i="6"/>
  <c r="LV89" i="6"/>
  <c r="LW89" i="6" s="1"/>
  <c r="LS89" i="6"/>
  <c r="LO89" i="6"/>
  <c r="LL89" i="6"/>
  <c r="LH89" i="6"/>
  <c r="LI89" i="6" s="1"/>
  <c r="LE89" i="6"/>
  <c r="LA89" i="6"/>
  <c r="KX89" i="6"/>
  <c r="KT89" i="6"/>
  <c r="KU89" i="6" s="1"/>
  <c r="KQ89" i="6"/>
  <c r="KM89" i="6"/>
  <c r="KJ89" i="6"/>
  <c r="KF89" i="6"/>
  <c r="KG89" i="6" s="1"/>
  <c r="KC89" i="6"/>
  <c r="JY89" i="6"/>
  <c r="JV89" i="6"/>
  <c r="JR89" i="6"/>
  <c r="JS89" i="6" s="1"/>
  <c r="JO89" i="6"/>
  <c r="JK89" i="6"/>
  <c r="JH89" i="6"/>
  <c r="JD89" i="6"/>
  <c r="JE89" i="6" s="1"/>
  <c r="JA89" i="6"/>
  <c r="IW89" i="6"/>
  <c r="IT89" i="6"/>
  <c r="IP89" i="6"/>
  <c r="IQ89" i="6" s="1"/>
  <c r="IM89" i="6"/>
  <c r="II89" i="6"/>
  <c r="IF89" i="6"/>
  <c r="IB89" i="6"/>
  <c r="IC89" i="6" s="1"/>
  <c r="HY89" i="6"/>
  <c r="HU89" i="6"/>
  <c r="HR89" i="6"/>
  <c r="HN89" i="6"/>
  <c r="HO89" i="6" s="1"/>
  <c r="HK89" i="6"/>
  <c r="HG89" i="6"/>
  <c r="HD89" i="6"/>
  <c r="GZ89" i="6"/>
  <c r="HA89" i="6" s="1"/>
  <c r="GW89" i="6"/>
  <c r="GS89" i="6"/>
  <c r="GP89" i="6"/>
  <c r="GL89" i="6"/>
  <c r="GM89" i="6" s="1"/>
  <c r="GI89" i="6"/>
  <c r="GE89" i="6"/>
  <c r="GB89" i="6"/>
  <c r="FX89" i="6"/>
  <c r="FY89" i="6" s="1"/>
  <c r="FU89" i="6"/>
  <c r="FQ89" i="6"/>
  <c r="FN89" i="6"/>
  <c r="FJ89" i="6"/>
  <c r="FK89" i="6" s="1"/>
  <c r="FG89" i="6"/>
  <c r="FC89" i="6"/>
  <c r="EZ89" i="6"/>
  <c r="EV89" i="6"/>
  <c r="EW89" i="6" s="1"/>
  <c r="ES89" i="6"/>
  <c r="EO89" i="6"/>
  <c r="EL89" i="6"/>
  <c r="EH89" i="6"/>
  <c r="EI89" i="6" s="1"/>
  <c r="EE89" i="6"/>
  <c r="EA89" i="6"/>
  <c r="DX89" i="6"/>
  <c r="DT89" i="6"/>
  <c r="DU89" i="6" s="1"/>
  <c r="DQ89" i="6"/>
  <c r="DM89" i="6"/>
  <c r="DJ89" i="6"/>
  <c r="DF89" i="6"/>
  <c r="DG89" i="6" s="1"/>
  <c r="DC89" i="6"/>
  <c r="CY89" i="6"/>
  <c r="CV89" i="6"/>
  <c r="CR89" i="6"/>
  <c r="CS89" i="6" s="1"/>
  <c r="CO89" i="6"/>
  <c r="CK89" i="6"/>
  <c r="CH89" i="6"/>
  <c r="CD89" i="6"/>
  <c r="CE89" i="6" s="1"/>
  <c r="CA89" i="6"/>
  <c r="BW89" i="6"/>
  <c r="BT89" i="6"/>
  <c r="BP89" i="6"/>
  <c r="BQ89" i="6" s="1"/>
  <c r="BM89" i="6"/>
  <c r="BI89" i="6"/>
  <c r="BF89" i="6"/>
  <c r="BB89" i="6"/>
  <c r="BC89" i="6" s="1"/>
  <c r="AY89" i="6"/>
  <c r="AU89" i="6"/>
  <c r="AR89" i="6"/>
  <c r="AN89" i="6"/>
  <c r="AO89" i="6" s="1"/>
  <c r="AK89" i="6"/>
  <c r="AG89" i="6"/>
  <c r="AD89" i="6"/>
  <c r="Z89" i="6"/>
  <c r="AA89" i="6" s="1"/>
  <c r="W89" i="6"/>
  <c r="S89" i="6"/>
  <c r="P89" i="6"/>
  <c r="L89" i="6"/>
  <c r="M89" i="6" s="1"/>
  <c r="I89" i="6"/>
  <c r="E89" i="6"/>
  <c r="B89" i="6"/>
  <c r="ZV88" i="6"/>
  <c r="ZW88" i="6" s="1"/>
  <c r="ZS88" i="6"/>
  <c r="ZO88" i="6"/>
  <c r="ZL88" i="6"/>
  <c r="ZH88" i="6"/>
  <c r="ZI88" i="6" s="1"/>
  <c r="ZE88" i="6"/>
  <c r="ZA88" i="6"/>
  <c r="YX88" i="6"/>
  <c r="YT88" i="6"/>
  <c r="YU88" i="6" s="1"/>
  <c r="YQ88" i="6"/>
  <c r="YM88" i="6"/>
  <c r="YJ88" i="6"/>
  <c r="YF88" i="6"/>
  <c r="YG88" i="6" s="1"/>
  <c r="YC88" i="6"/>
  <c r="XY88" i="6"/>
  <c r="XV88" i="6"/>
  <c r="XR88" i="6"/>
  <c r="XS88" i="6" s="1"/>
  <c r="XO88" i="6"/>
  <c r="XK88" i="6"/>
  <c r="XH88" i="6"/>
  <c r="XD88" i="6"/>
  <c r="XE88" i="6" s="1"/>
  <c r="XA88" i="6"/>
  <c r="WW88" i="6"/>
  <c r="WT88" i="6"/>
  <c r="WP88" i="6"/>
  <c r="WQ88" i="6" s="1"/>
  <c r="WM88" i="6"/>
  <c r="WI88" i="6"/>
  <c r="WF88" i="6"/>
  <c r="WB88" i="6"/>
  <c r="WC88" i="6" s="1"/>
  <c r="VY88" i="6"/>
  <c r="VU88" i="6"/>
  <c r="VR88" i="6"/>
  <c r="VN88" i="6"/>
  <c r="VO88" i="6" s="1"/>
  <c r="VK88" i="6"/>
  <c r="VG88" i="6"/>
  <c r="VD88" i="6"/>
  <c r="UZ88" i="6"/>
  <c r="VA88" i="6" s="1"/>
  <c r="UW88" i="6"/>
  <c r="US88" i="6"/>
  <c r="UP88" i="6"/>
  <c r="UL88" i="6"/>
  <c r="UM88" i="6" s="1"/>
  <c r="UI88" i="6"/>
  <c r="UE88" i="6"/>
  <c r="UB88" i="6"/>
  <c r="TX88" i="6"/>
  <c r="TY88" i="6" s="1"/>
  <c r="TU88" i="6"/>
  <c r="TQ88" i="6"/>
  <c r="TN88" i="6"/>
  <c r="TJ88" i="6"/>
  <c r="TK88" i="6" s="1"/>
  <c r="TG88" i="6"/>
  <c r="TC88" i="6"/>
  <c r="SZ88" i="6"/>
  <c r="SV88" i="6"/>
  <c r="SW88" i="6" s="1"/>
  <c r="SS88" i="6"/>
  <c r="SO88" i="6"/>
  <c r="SL88" i="6"/>
  <c r="SH88" i="6"/>
  <c r="SI88" i="6" s="1"/>
  <c r="SE88" i="6"/>
  <c r="SA88" i="6"/>
  <c r="RX88" i="6"/>
  <c r="RT88" i="6"/>
  <c r="RU88" i="6" s="1"/>
  <c r="RQ88" i="6"/>
  <c r="RM88" i="6"/>
  <c r="RJ88" i="6"/>
  <c r="RF88" i="6"/>
  <c r="RG88" i="6" s="1"/>
  <c r="RC88" i="6"/>
  <c r="QY88" i="6"/>
  <c r="QV88" i="6"/>
  <c r="QR88" i="6"/>
  <c r="QS88" i="6" s="1"/>
  <c r="QO88" i="6"/>
  <c r="QK88" i="6"/>
  <c r="QH88" i="6"/>
  <c r="QD88" i="6"/>
  <c r="QE88" i="6" s="1"/>
  <c r="QA88" i="6"/>
  <c r="PW88" i="6"/>
  <c r="PT88" i="6"/>
  <c r="PP88" i="6"/>
  <c r="PQ88" i="6" s="1"/>
  <c r="PM88" i="6"/>
  <c r="PI88" i="6"/>
  <c r="PF88" i="6"/>
  <c r="PB88" i="6"/>
  <c r="PC88" i="6" s="1"/>
  <c r="OY88" i="6"/>
  <c r="OU88" i="6"/>
  <c r="OR88" i="6"/>
  <c r="ON88" i="6"/>
  <c r="OO88" i="6" s="1"/>
  <c r="OK88" i="6"/>
  <c r="OG88" i="6"/>
  <c r="OD88" i="6"/>
  <c r="NZ88" i="6"/>
  <c r="OA88" i="6" s="1"/>
  <c r="NW88" i="6"/>
  <c r="NS88" i="6"/>
  <c r="NP88" i="6"/>
  <c r="NL88" i="6"/>
  <c r="NM88" i="6" s="1"/>
  <c r="NI88" i="6"/>
  <c r="NE88" i="6"/>
  <c r="NB88" i="6"/>
  <c r="MX88" i="6"/>
  <c r="MY88" i="6" s="1"/>
  <c r="MU88" i="6"/>
  <c r="MQ88" i="6"/>
  <c r="MN88" i="6"/>
  <c r="MJ88" i="6"/>
  <c r="MK88" i="6" s="1"/>
  <c r="MG88" i="6"/>
  <c r="MC88" i="6"/>
  <c r="LZ88" i="6"/>
  <c r="LV88" i="6"/>
  <c r="LW88" i="6" s="1"/>
  <c r="LS88" i="6"/>
  <c r="LO88" i="6"/>
  <c r="LL88" i="6"/>
  <c r="LH88" i="6"/>
  <c r="LI88" i="6" s="1"/>
  <c r="LE88" i="6"/>
  <c r="LA88" i="6"/>
  <c r="KX88" i="6"/>
  <c r="KT88" i="6"/>
  <c r="KU88" i="6" s="1"/>
  <c r="KQ88" i="6"/>
  <c r="KM88" i="6"/>
  <c r="KJ88" i="6"/>
  <c r="KF88" i="6"/>
  <c r="KG88" i="6" s="1"/>
  <c r="KC88" i="6"/>
  <c r="JY88" i="6"/>
  <c r="JV88" i="6"/>
  <c r="JR88" i="6"/>
  <c r="JS88" i="6" s="1"/>
  <c r="JO88" i="6"/>
  <c r="JK88" i="6"/>
  <c r="JH88" i="6"/>
  <c r="JD88" i="6"/>
  <c r="JE88" i="6" s="1"/>
  <c r="JA88" i="6"/>
  <c r="IW88" i="6"/>
  <c r="IT88" i="6"/>
  <c r="IP88" i="6"/>
  <c r="IQ88" i="6" s="1"/>
  <c r="IM88" i="6"/>
  <c r="II88" i="6"/>
  <c r="IF88" i="6"/>
  <c r="IB88" i="6"/>
  <c r="IC88" i="6" s="1"/>
  <c r="HY88" i="6"/>
  <c r="HU88" i="6"/>
  <c r="HR88" i="6"/>
  <c r="HN88" i="6"/>
  <c r="HO88" i="6" s="1"/>
  <c r="HK88" i="6"/>
  <c r="HG88" i="6"/>
  <c r="HD88" i="6"/>
  <c r="GZ88" i="6"/>
  <c r="HA88" i="6" s="1"/>
  <c r="GW88" i="6"/>
  <c r="GS88" i="6"/>
  <c r="GP88" i="6"/>
  <c r="GL88" i="6"/>
  <c r="GM88" i="6" s="1"/>
  <c r="GI88" i="6"/>
  <c r="GE88" i="6"/>
  <c r="GB88" i="6"/>
  <c r="FX88" i="6"/>
  <c r="FY88" i="6" s="1"/>
  <c r="FU88" i="6"/>
  <c r="FQ88" i="6"/>
  <c r="FN88" i="6"/>
  <c r="FJ88" i="6"/>
  <c r="FK88" i="6" s="1"/>
  <c r="FG88" i="6"/>
  <c r="FC88" i="6"/>
  <c r="EZ88" i="6"/>
  <c r="EV88" i="6"/>
  <c r="EW88" i="6" s="1"/>
  <c r="ES88" i="6"/>
  <c r="EO88" i="6"/>
  <c r="EL88" i="6"/>
  <c r="EH88" i="6"/>
  <c r="EI88" i="6" s="1"/>
  <c r="EE88" i="6"/>
  <c r="EA88" i="6"/>
  <c r="DX88" i="6"/>
  <c r="DT88" i="6"/>
  <c r="DU88" i="6" s="1"/>
  <c r="DQ88" i="6"/>
  <c r="DM88" i="6"/>
  <c r="DJ88" i="6"/>
  <c r="DF88" i="6"/>
  <c r="DG88" i="6" s="1"/>
  <c r="DC88" i="6"/>
  <c r="CY88" i="6"/>
  <c r="CV88" i="6"/>
  <c r="CR88" i="6"/>
  <c r="CS88" i="6" s="1"/>
  <c r="CO88" i="6"/>
  <c r="CK88" i="6"/>
  <c r="CH88" i="6"/>
  <c r="CD88" i="6"/>
  <c r="CE88" i="6" s="1"/>
  <c r="CA88" i="6"/>
  <c r="BW88" i="6"/>
  <c r="BT88" i="6"/>
  <c r="BP88" i="6"/>
  <c r="BQ88" i="6" s="1"/>
  <c r="BM88" i="6"/>
  <c r="BI88" i="6"/>
  <c r="BF88" i="6"/>
  <c r="BB88" i="6"/>
  <c r="BC88" i="6" s="1"/>
  <c r="AY88" i="6"/>
  <c r="AU88" i="6"/>
  <c r="AR88" i="6"/>
  <c r="AN88" i="6"/>
  <c r="AO88" i="6" s="1"/>
  <c r="AK88" i="6"/>
  <c r="AG88" i="6"/>
  <c r="AD88" i="6"/>
  <c r="Z88" i="6"/>
  <c r="AA88" i="6" s="1"/>
  <c r="W88" i="6"/>
  <c r="S88" i="6"/>
  <c r="P88" i="6"/>
  <c r="L88" i="6"/>
  <c r="M88" i="6" s="1"/>
  <c r="I88" i="6"/>
  <c r="E88" i="6"/>
  <c r="B88" i="6"/>
  <c r="ZV87" i="6"/>
  <c r="ZW87" i="6" s="1"/>
  <c r="ZS87" i="6"/>
  <c r="ZO87" i="6"/>
  <c r="ZL87" i="6"/>
  <c r="ZH87" i="6"/>
  <c r="ZI87" i="6" s="1"/>
  <c r="ZE87" i="6"/>
  <c r="ZA87" i="6"/>
  <c r="YX87" i="6"/>
  <c r="YT87" i="6"/>
  <c r="YU87" i="6" s="1"/>
  <c r="YQ87" i="6"/>
  <c r="YM87" i="6"/>
  <c r="YJ87" i="6"/>
  <c r="YF87" i="6"/>
  <c r="YG87" i="6" s="1"/>
  <c r="YC87" i="6"/>
  <c r="XY87" i="6"/>
  <c r="XV87" i="6"/>
  <c r="XR87" i="6"/>
  <c r="XS87" i="6" s="1"/>
  <c r="XO87" i="6"/>
  <c r="XK87" i="6"/>
  <c r="XH87" i="6"/>
  <c r="XD87" i="6"/>
  <c r="XE87" i="6" s="1"/>
  <c r="XA87" i="6"/>
  <c r="WW87" i="6"/>
  <c r="WT87" i="6"/>
  <c r="WP87" i="6"/>
  <c r="WQ87" i="6" s="1"/>
  <c r="WM87" i="6"/>
  <c r="WI87" i="6"/>
  <c r="WF87" i="6"/>
  <c r="WB87" i="6"/>
  <c r="WC87" i="6" s="1"/>
  <c r="VY87" i="6"/>
  <c r="VU87" i="6"/>
  <c r="VR87" i="6"/>
  <c r="VN87" i="6"/>
  <c r="VO87" i="6" s="1"/>
  <c r="VK87" i="6"/>
  <c r="VG87" i="6"/>
  <c r="VD87" i="6"/>
  <c r="UZ87" i="6"/>
  <c r="VA87" i="6" s="1"/>
  <c r="UW87" i="6"/>
  <c r="US87" i="6"/>
  <c r="UP87" i="6"/>
  <c r="UL87" i="6"/>
  <c r="UM87" i="6" s="1"/>
  <c r="UI87" i="6"/>
  <c r="UE87" i="6"/>
  <c r="UB87" i="6"/>
  <c r="TX87" i="6"/>
  <c r="TY87" i="6" s="1"/>
  <c r="TU87" i="6"/>
  <c r="TQ87" i="6"/>
  <c r="TN87" i="6"/>
  <c r="TJ87" i="6"/>
  <c r="TK87" i="6" s="1"/>
  <c r="TG87" i="6"/>
  <c r="TC87" i="6"/>
  <c r="SZ87" i="6"/>
  <c r="SV87" i="6"/>
  <c r="SW87" i="6" s="1"/>
  <c r="SS87" i="6"/>
  <c r="SO87" i="6"/>
  <c r="SL87" i="6"/>
  <c r="SH87" i="6"/>
  <c r="SI87" i="6" s="1"/>
  <c r="SE87" i="6"/>
  <c r="SA87" i="6"/>
  <c r="RX87" i="6"/>
  <c r="RT87" i="6"/>
  <c r="RU87" i="6" s="1"/>
  <c r="RQ87" i="6"/>
  <c r="RM87" i="6"/>
  <c r="RJ87" i="6"/>
  <c r="RF87" i="6"/>
  <c r="RG87" i="6" s="1"/>
  <c r="RC87" i="6"/>
  <c r="QY87" i="6"/>
  <c r="QV87" i="6"/>
  <c r="QR87" i="6"/>
  <c r="QS87" i="6" s="1"/>
  <c r="QO87" i="6"/>
  <c r="QK87" i="6"/>
  <c r="QH87" i="6"/>
  <c r="QD87" i="6"/>
  <c r="QE87" i="6" s="1"/>
  <c r="QA87" i="6"/>
  <c r="PW87" i="6"/>
  <c r="PT87" i="6"/>
  <c r="PP87" i="6"/>
  <c r="PQ87" i="6" s="1"/>
  <c r="PM87" i="6"/>
  <c r="PI87" i="6"/>
  <c r="PF87" i="6"/>
  <c r="PB87" i="6"/>
  <c r="PC87" i="6" s="1"/>
  <c r="OY87" i="6"/>
  <c r="OU87" i="6"/>
  <c r="OR87" i="6"/>
  <c r="ON87" i="6"/>
  <c r="OO87" i="6" s="1"/>
  <c r="OK87" i="6"/>
  <c r="OG87" i="6"/>
  <c r="OD87" i="6"/>
  <c r="NZ87" i="6"/>
  <c r="OA87" i="6" s="1"/>
  <c r="NW87" i="6"/>
  <c r="NS87" i="6"/>
  <c r="NP87" i="6"/>
  <c r="NL87" i="6"/>
  <c r="NM87" i="6" s="1"/>
  <c r="NI87" i="6"/>
  <c r="NE87" i="6"/>
  <c r="NB87" i="6"/>
  <c r="MX87" i="6"/>
  <c r="MY87" i="6" s="1"/>
  <c r="MU87" i="6"/>
  <c r="MQ87" i="6"/>
  <c r="MN87" i="6"/>
  <c r="MJ87" i="6"/>
  <c r="MK87" i="6" s="1"/>
  <c r="MG87" i="6"/>
  <c r="MC87" i="6"/>
  <c r="LZ87" i="6"/>
  <c r="LV87" i="6"/>
  <c r="LW87" i="6" s="1"/>
  <c r="LS87" i="6"/>
  <c r="LO87" i="6"/>
  <c r="LL87" i="6"/>
  <c r="LH87" i="6"/>
  <c r="LI87" i="6" s="1"/>
  <c r="LE87" i="6"/>
  <c r="LA87" i="6"/>
  <c r="KX87" i="6"/>
  <c r="KT87" i="6"/>
  <c r="KU87" i="6" s="1"/>
  <c r="KQ87" i="6"/>
  <c r="KM87" i="6"/>
  <c r="KJ87" i="6"/>
  <c r="KF87" i="6"/>
  <c r="KG87" i="6" s="1"/>
  <c r="KC87" i="6"/>
  <c r="JY87" i="6"/>
  <c r="JV87" i="6"/>
  <c r="JR87" i="6"/>
  <c r="JS87" i="6" s="1"/>
  <c r="JO87" i="6"/>
  <c r="JK87" i="6"/>
  <c r="JH87" i="6"/>
  <c r="JD87" i="6"/>
  <c r="JE87" i="6" s="1"/>
  <c r="JA87" i="6"/>
  <c r="IW87" i="6"/>
  <c r="IT87" i="6"/>
  <c r="IP87" i="6"/>
  <c r="IQ87" i="6" s="1"/>
  <c r="IM87" i="6"/>
  <c r="II87" i="6"/>
  <c r="IF87" i="6"/>
  <c r="IB87" i="6"/>
  <c r="IC87" i="6" s="1"/>
  <c r="HY87" i="6"/>
  <c r="HU87" i="6"/>
  <c r="HR87" i="6"/>
  <c r="HN87" i="6"/>
  <c r="HO87" i="6" s="1"/>
  <c r="HK87" i="6"/>
  <c r="HG87" i="6"/>
  <c r="HD87" i="6"/>
  <c r="GZ87" i="6"/>
  <c r="HA87" i="6" s="1"/>
  <c r="GW87" i="6"/>
  <c r="GS87" i="6"/>
  <c r="GP87" i="6"/>
  <c r="GL87" i="6"/>
  <c r="GM87" i="6" s="1"/>
  <c r="GI87" i="6"/>
  <c r="GE87" i="6"/>
  <c r="GB87" i="6"/>
  <c r="FX87" i="6"/>
  <c r="FY87" i="6" s="1"/>
  <c r="FU87" i="6"/>
  <c r="FQ87" i="6"/>
  <c r="FN87" i="6"/>
  <c r="FJ87" i="6"/>
  <c r="FK87" i="6" s="1"/>
  <c r="FG87" i="6"/>
  <c r="FC87" i="6"/>
  <c r="EZ87" i="6"/>
  <c r="EV87" i="6"/>
  <c r="EW87" i="6" s="1"/>
  <c r="ES87" i="6"/>
  <c r="EO87" i="6"/>
  <c r="EL87" i="6"/>
  <c r="EH87" i="6"/>
  <c r="EI87" i="6" s="1"/>
  <c r="EE87" i="6"/>
  <c r="EA87" i="6"/>
  <c r="DX87" i="6"/>
  <c r="DT87" i="6"/>
  <c r="DU87" i="6" s="1"/>
  <c r="DQ87" i="6"/>
  <c r="DM87" i="6"/>
  <c r="DJ87" i="6"/>
  <c r="DF87" i="6"/>
  <c r="DG87" i="6" s="1"/>
  <c r="DC87" i="6"/>
  <c r="CY87" i="6"/>
  <c r="CV87" i="6"/>
  <c r="CR87" i="6"/>
  <c r="CS87" i="6" s="1"/>
  <c r="CO87" i="6"/>
  <c r="CK87" i="6"/>
  <c r="CH87" i="6"/>
  <c r="CD87" i="6"/>
  <c r="CE87" i="6" s="1"/>
  <c r="CA87" i="6"/>
  <c r="BW87" i="6"/>
  <c r="BT87" i="6"/>
  <c r="BP87" i="6"/>
  <c r="BQ87" i="6" s="1"/>
  <c r="BM87" i="6"/>
  <c r="BI87" i="6"/>
  <c r="BF87" i="6"/>
  <c r="BB87" i="6"/>
  <c r="BC87" i="6" s="1"/>
  <c r="AY87" i="6"/>
  <c r="AU87" i="6"/>
  <c r="AR87" i="6"/>
  <c r="AN87" i="6"/>
  <c r="AO87" i="6" s="1"/>
  <c r="AK87" i="6"/>
  <c r="AG87" i="6"/>
  <c r="AD87" i="6"/>
  <c r="Z87" i="6"/>
  <c r="AA87" i="6" s="1"/>
  <c r="W87" i="6"/>
  <c r="S87" i="6"/>
  <c r="P87" i="6"/>
  <c r="L87" i="6"/>
  <c r="M87" i="6" s="1"/>
  <c r="I87" i="6"/>
  <c r="E87" i="6"/>
  <c r="B87" i="6"/>
  <c r="ZV86" i="6"/>
  <c r="ZW86" i="6" s="1"/>
  <c r="ZS86" i="6"/>
  <c r="ZO86" i="6"/>
  <c r="ZL86" i="6"/>
  <c r="ZH86" i="6"/>
  <c r="ZI86" i="6" s="1"/>
  <c r="ZE86" i="6"/>
  <c r="ZA86" i="6"/>
  <c r="YX86" i="6"/>
  <c r="YT86" i="6"/>
  <c r="YU86" i="6" s="1"/>
  <c r="YQ86" i="6"/>
  <c r="YM86" i="6"/>
  <c r="YJ86" i="6"/>
  <c r="YF86" i="6"/>
  <c r="YG86" i="6" s="1"/>
  <c r="YC86" i="6"/>
  <c r="XY86" i="6"/>
  <c r="XV86" i="6"/>
  <c r="XR86" i="6"/>
  <c r="XS86" i="6" s="1"/>
  <c r="XO86" i="6"/>
  <c r="XK86" i="6"/>
  <c r="XH86" i="6"/>
  <c r="XD86" i="6"/>
  <c r="XE86" i="6" s="1"/>
  <c r="XA86" i="6"/>
  <c r="WW86" i="6"/>
  <c r="WT86" i="6"/>
  <c r="WP86" i="6"/>
  <c r="WQ86" i="6" s="1"/>
  <c r="WM86" i="6"/>
  <c r="WI86" i="6"/>
  <c r="WF86" i="6"/>
  <c r="WB86" i="6"/>
  <c r="WC86" i="6" s="1"/>
  <c r="VY86" i="6"/>
  <c r="VU86" i="6"/>
  <c r="VR86" i="6"/>
  <c r="VN86" i="6"/>
  <c r="VO86" i="6" s="1"/>
  <c r="VK86" i="6"/>
  <c r="VG86" i="6"/>
  <c r="VD86" i="6"/>
  <c r="UZ86" i="6"/>
  <c r="VA86" i="6" s="1"/>
  <c r="UW86" i="6"/>
  <c r="US86" i="6"/>
  <c r="UP86" i="6"/>
  <c r="UL86" i="6"/>
  <c r="UM86" i="6" s="1"/>
  <c r="UI86" i="6"/>
  <c r="UE86" i="6"/>
  <c r="UB86" i="6"/>
  <c r="TX86" i="6"/>
  <c r="TY86" i="6" s="1"/>
  <c r="TU86" i="6"/>
  <c r="TQ86" i="6"/>
  <c r="TN86" i="6"/>
  <c r="TJ86" i="6"/>
  <c r="TK86" i="6" s="1"/>
  <c r="TG86" i="6"/>
  <c r="TC86" i="6"/>
  <c r="SZ86" i="6"/>
  <c r="SV86" i="6"/>
  <c r="SW86" i="6" s="1"/>
  <c r="SS86" i="6"/>
  <c r="SO86" i="6"/>
  <c r="SL86" i="6"/>
  <c r="SH86" i="6"/>
  <c r="SI86" i="6" s="1"/>
  <c r="SE86" i="6"/>
  <c r="SA86" i="6"/>
  <c r="RX86" i="6"/>
  <c r="RT86" i="6"/>
  <c r="RU86" i="6" s="1"/>
  <c r="RQ86" i="6"/>
  <c r="RM86" i="6"/>
  <c r="RJ86" i="6"/>
  <c r="RF86" i="6"/>
  <c r="RG86" i="6" s="1"/>
  <c r="RC86" i="6"/>
  <c r="QY86" i="6"/>
  <c r="QV86" i="6"/>
  <c r="QR86" i="6"/>
  <c r="QS86" i="6" s="1"/>
  <c r="QO86" i="6"/>
  <c r="QK86" i="6"/>
  <c r="QH86" i="6"/>
  <c r="QD86" i="6"/>
  <c r="QE86" i="6" s="1"/>
  <c r="QA86" i="6"/>
  <c r="PW86" i="6"/>
  <c r="PT86" i="6"/>
  <c r="PP86" i="6"/>
  <c r="PQ86" i="6" s="1"/>
  <c r="PM86" i="6"/>
  <c r="PI86" i="6"/>
  <c r="PF86" i="6"/>
  <c r="PB86" i="6"/>
  <c r="PC86" i="6" s="1"/>
  <c r="OY86" i="6"/>
  <c r="OU86" i="6"/>
  <c r="OR86" i="6"/>
  <c r="ON86" i="6"/>
  <c r="OO86" i="6" s="1"/>
  <c r="OK86" i="6"/>
  <c r="OG86" i="6"/>
  <c r="OD86" i="6"/>
  <c r="NZ86" i="6"/>
  <c r="OA86" i="6" s="1"/>
  <c r="NW86" i="6"/>
  <c r="NS86" i="6"/>
  <c r="NP86" i="6"/>
  <c r="NL86" i="6"/>
  <c r="NM86" i="6" s="1"/>
  <c r="NI86" i="6"/>
  <c r="NE86" i="6"/>
  <c r="NB86" i="6"/>
  <c r="MX86" i="6"/>
  <c r="MY86" i="6" s="1"/>
  <c r="MU86" i="6"/>
  <c r="MQ86" i="6"/>
  <c r="MN86" i="6"/>
  <c r="MJ86" i="6"/>
  <c r="MK86" i="6" s="1"/>
  <c r="MG86" i="6"/>
  <c r="MC86" i="6"/>
  <c r="LZ86" i="6"/>
  <c r="LV86" i="6"/>
  <c r="LW86" i="6" s="1"/>
  <c r="LS86" i="6"/>
  <c r="LO86" i="6"/>
  <c r="LL86" i="6"/>
  <c r="LH86" i="6"/>
  <c r="LI86" i="6" s="1"/>
  <c r="LE86" i="6"/>
  <c r="LA86" i="6"/>
  <c r="KX86" i="6"/>
  <c r="KT86" i="6"/>
  <c r="KU86" i="6" s="1"/>
  <c r="KQ86" i="6"/>
  <c r="KM86" i="6"/>
  <c r="KJ86" i="6"/>
  <c r="KF86" i="6"/>
  <c r="KG86" i="6" s="1"/>
  <c r="KC86" i="6"/>
  <c r="JY86" i="6"/>
  <c r="JV86" i="6"/>
  <c r="JR86" i="6"/>
  <c r="JS86" i="6" s="1"/>
  <c r="JO86" i="6"/>
  <c r="JK86" i="6"/>
  <c r="JH86" i="6"/>
  <c r="JD86" i="6"/>
  <c r="JE86" i="6" s="1"/>
  <c r="JA86" i="6"/>
  <c r="IW86" i="6"/>
  <c r="IT86" i="6"/>
  <c r="IP86" i="6"/>
  <c r="IQ86" i="6" s="1"/>
  <c r="IM86" i="6"/>
  <c r="II86" i="6"/>
  <c r="IF86" i="6"/>
  <c r="IB86" i="6"/>
  <c r="IC86" i="6" s="1"/>
  <c r="HY86" i="6"/>
  <c r="HU86" i="6"/>
  <c r="HR86" i="6"/>
  <c r="HN86" i="6"/>
  <c r="HO86" i="6" s="1"/>
  <c r="HK86" i="6"/>
  <c r="HG86" i="6"/>
  <c r="HD86" i="6"/>
  <c r="GZ86" i="6"/>
  <c r="HA86" i="6" s="1"/>
  <c r="GW86" i="6"/>
  <c r="GS86" i="6"/>
  <c r="GP86" i="6"/>
  <c r="GL86" i="6"/>
  <c r="GM86" i="6" s="1"/>
  <c r="GI86" i="6"/>
  <c r="GE86" i="6"/>
  <c r="GB86" i="6"/>
  <c r="FX86" i="6"/>
  <c r="FY86" i="6" s="1"/>
  <c r="FU86" i="6"/>
  <c r="FQ86" i="6"/>
  <c r="FN86" i="6"/>
  <c r="FJ86" i="6"/>
  <c r="FK86" i="6" s="1"/>
  <c r="FG86" i="6"/>
  <c r="FC86" i="6"/>
  <c r="EZ86" i="6"/>
  <c r="EV86" i="6"/>
  <c r="EW86" i="6" s="1"/>
  <c r="ES86" i="6"/>
  <c r="EO86" i="6"/>
  <c r="EL86" i="6"/>
  <c r="EH86" i="6"/>
  <c r="EI86" i="6" s="1"/>
  <c r="EE86" i="6"/>
  <c r="EA86" i="6"/>
  <c r="DX86" i="6"/>
  <c r="DT86" i="6"/>
  <c r="DU86" i="6" s="1"/>
  <c r="DQ86" i="6"/>
  <c r="DM86" i="6"/>
  <c r="DJ86" i="6"/>
  <c r="DF86" i="6"/>
  <c r="DG86" i="6" s="1"/>
  <c r="DC86" i="6"/>
  <c r="CY86" i="6"/>
  <c r="CV86" i="6"/>
  <c r="CR86" i="6"/>
  <c r="CS86" i="6" s="1"/>
  <c r="CO86" i="6"/>
  <c r="CK86" i="6"/>
  <c r="CH86" i="6"/>
  <c r="CD86" i="6"/>
  <c r="CE86" i="6" s="1"/>
  <c r="CA86" i="6"/>
  <c r="BW86" i="6"/>
  <c r="BT86" i="6"/>
  <c r="BP86" i="6"/>
  <c r="BQ86" i="6" s="1"/>
  <c r="BM86" i="6"/>
  <c r="BI86" i="6"/>
  <c r="BF86" i="6"/>
  <c r="BB86" i="6"/>
  <c r="BC86" i="6" s="1"/>
  <c r="AY86" i="6"/>
  <c r="AU86" i="6"/>
  <c r="AR86" i="6"/>
  <c r="AN86" i="6"/>
  <c r="AO86" i="6" s="1"/>
  <c r="AK86" i="6"/>
  <c r="AG86" i="6"/>
  <c r="AD86" i="6"/>
  <c r="Z86" i="6"/>
  <c r="AA86" i="6" s="1"/>
  <c r="W86" i="6"/>
  <c r="S86" i="6"/>
  <c r="P86" i="6"/>
  <c r="L86" i="6"/>
  <c r="M86" i="6" s="1"/>
  <c r="I86" i="6"/>
  <c r="E86" i="6"/>
  <c r="B86" i="6"/>
  <c r="ZV85" i="6"/>
  <c r="ZW85" i="6" s="1"/>
  <c r="ZS85" i="6"/>
  <c r="ZO85" i="6"/>
  <c r="ZL85" i="6"/>
  <c r="ZH85" i="6"/>
  <c r="ZI85" i="6" s="1"/>
  <c r="ZE85" i="6"/>
  <c r="ZA85" i="6"/>
  <c r="YX85" i="6"/>
  <c r="YT85" i="6"/>
  <c r="YU85" i="6" s="1"/>
  <c r="YQ85" i="6"/>
  <c r="YM85" i="6"/>
  <c r="YJ85" i="6"/>
  <c r="YF85" i="6"/>
  <c r="YG85" i="6" s="1"/>
  <c r="YC85" i="6"/>
  <c r="XY85" i="6"/>
  <c r="XV85" i="6"/>
  <c r="XR85" i="6"/>
  <c r="XS85" i="6" s="1"/>
  <c r="XO85" i="6"/>
  <c r="XK85" i="6"/>
  <c r="XH85" i="6"/>
  <c r="XD85" i="6"/>
  <c r="XE85" i="6" s="1"/>
  <c r="XA85" i="6"/>
  <c r="WW85" i="6"/>
  <c r="WT85" i="6"/>
  <c r="WP85" i="6"/>
  <c r="WQ85" i="6" s="1"/>
  <c r="WM85" i="6"/>
  <c r="WI85" i="6"/>
  <c r="WF85" i="6"/>
  <c r="WB85" i="6"/>
  <c r="WC85" i="6" s="1"/>
  <c r="VY85" i="6"/>
  <c r="VU85" i="6"/>
  <c r="VR85" i="6"/>
  <c r="VN85" i="6"/>
  <c r="VO85" i="6" s="1"/>
  <c r="VK85" i="6"/>
  <c r="VG85" i="6"/>
  <c r="VD85" i="6"/>
  <c r="UZ85" i="6"/>
  <c r="VA85" i="6" s="1"/>
  <c r="UW85" i="6"/>
  <c r="US85" i="6"/>
  <c r="UP85" i="6"/>
  <c r="UL85" i="6"/>
  <c r="UM85" i="6" s="1"/>
  <c r="UI85" i="6"/>
  <c r="UE85" i="6"/>
  <c r="UB85" i="6"/>
  <c r="TX85" i="6"/>
  <c r="TY85" i="6" s="1"/>
  <c r="TU85" i="6"/>
  <c r="TQ85" i="6"/>
  <c r="TN85" i="6"/>
  <c r="TJ85" i="6"/>
  <c r="TK85" i="6" s="1"/>
  <c r="TG85" i="6"/>
  <c r="TC85" i="6"/>
  <c r="SZ85" i="6"/>
  <c r="SV85" i="6"/>
  <c r="SW85" i="6" s="1"/>
  <c r="SS85" i="6"/>
  <c r="SO85" i="6"/>
  <c r="SL85" i="6"/>
  <c r="SH85" i="6"/>
  <c r="SI85" i="6" s="1"/>
  <c r="SE85" i="6"/>
  <c r="SA85" i="6"/>
  <c r="RX85" i="6"/>
  <c r="RT85" i="6"/>
  <c r="RU85" i="6" s="1"/>
  <c r="RQ85" i="6"/>
  <c r="RM85" i="6"/>
  <c r="RJ85" i="6"/>
  <c r="RF85" i="6"/>
  <c r="RG85" i="6" s="1"/>
  <c r="RC85" i="6"/>
  <c r="QY85" i="6"/>
  <c r="QV85" i="6"/>
  <c r="QR85" i="6"/>
  <c r="QS85" i="6" s="1"/>
  <c r="QO85" i="6"/>
  <c r="QK85" i="6"/>
  <c r="QH85" i="6"/>
  <c r="QD85" i="6"/>
  <c r="QE85" i="6" s="1"/>
  <c r="QA85" i="6"/>
  <c r="PW85" i="6"/>
  <c r="PT85" i="6"/>
  <c r="PP85" i="6"/>
  <c r="PQ85" i="6" s="1"/>
  <c r="PM85" i="6"/>
  <c r="PI85" i="6"/>
  <c r="PF85" i="6"/>
  <c r="PB85" i="6"/>
  <c r="PC85" i="6" s="1"/>
  <c r="OY85" i="6"/>
  <c r="OU85" i="6"/>
  <c r="OR85" i="6"/>
  <c r="ON85" i="6"/>
  <c r="OO85" i="6" s="1"/>
  <c r="OK85" i="6"/>
  <c r="OG85" i="6"/>
  <c r="OD85" i="6"/>
  <c r="NZ85" i="6"/>
  <c r="OA85" i="6" s="1"/>
  <c r="NW85" i="6"/>
  <c r="NS85" i="6"/>
  <c r="NP85" i="6"/>
  <c r="NL85" i="6"/>
  <c r="NM85" i="6" s="1"/>
  <c r="NI85" i="6"/>
  <c r="NE85" i="6"/>
  <c r="NB85" i="6"/>
  <c r="MX85" i="6"/>
  <c r="MY85" i="6" s="1"/>
  <c r="MU85" i="6"/>
  <c r="MQ85" i="6"/>
  <c r="MN85" i="6"/>
  <c r="MJ85" i="6"/>
  <c r="MK85" i="6" s="1"/>
  <c r="MG85" i="6"/>
  <c r="MC85" i="6"/>
  <c r="LZ85" i="6"/>
  <c r="LV85" i="6"/>
  <c r="LW85" i="6" s="1"/>
  <c r="LS85" i="6"/>
  <c r="LO85" i="6"/>
  <c r="LL85" i="6"/>
  <c r="LH85" i="6"/>
  <c r="LI85" i="6" s="1"/>
  <c r="LE85" i="6"/>
  <c r="LA85" i="6"/>
  <c r="KX85" i="6"/>
  <c r="KT85" i="6"/>
  <c r="KU85" i="6" s="1"/>
  <c r="KQ85" i="6"/>
  <c r="KM85" i="6"/>
  <c r="KJ85" i="6"/>
  <c r="KF85" i="6"/>
  <c r="KG85" i="6" s="1"/>
  <c r="KC85" i="6"/>
  <c r="JY85" i="6"/>
  <c r="JV85" i="6"/>
  <c r="JR85" i="6"/>
  <c r="JS85" i="6" s="1"/>
  <c r="JO85" i="6"/>
  <c r="JK85" i="6"/>
  <c r="JH85" i="6"/>
  <c r="JD85" i="6"/>
  <c r="JE85" i="6" s="1"/>
  <c r="JA85" i="6"/>
  <c r="IW85" i="6"/>
  <c r="IT85" i="6"/>
  <c r="IP85" i="6"/>
  <c r="IQ85" i="6" s="1"/>
  <c r="IM85" i="6"/>
  <c r="II85" i="6"/>
  <c r="IF85" i="6"/>
  <c r="IB85" i="6"/>
  <c r="IC85" i="6" s="1"/>
  <c r="HY85" i="6"/>
  <c r="HU85" i="6"/>
  <c r="HR85" i="6"/>
  <c r="HN85" i="6"/>
  <c r="HO85" i="6" s="1"/>
  <c r="HK85" i="6"/>
  <c r="HG85" i="6"/>
  <c r="HD85" i="6"/>
  <c r="GZ85" i="6"/>
  <c r="HA85" i="6" s="1"/>
  <c r="GW85" i="6"/>
  <c r="GS85" i="6"/>
  <c r="GP85" i="6"/>
  <c r="GL85" i="6"/>
  <c r="GM85" i="6" s="1"/>
  <c r="GI85" i="6"/>
  <c r="GE85" i="6"/>
  <c r="GB85" i="6"/>
  <c r="FX85" i="6"/>
  <c r="FY85" i="6" s="1"/>
  <c r="FU85" i="6"/>
  <c r="FQ85" i="6"/>
  <c r="FN85" i="6"/>
  <c r="FJ85" i="6"/>
  <c r="FK85" i="6" s="1"/>
  <c r="FG85" i="6"/>
  <c r="FC85" i="6"/>
  <c r="EZ85" i="6"/>
  <c r="EV85" i="6"/>
  <c r="EW85" i="6" s="1"/>
  <c r="ES85" i="6"/>
  <c r="EO85" i="6"/>
  <c r="EL85" i="6"/>
  <c r="EH85" i="6"/>
  <c r="EI85" i="6" s="1"/>
  <c r="EE85" i="6"/>
  <c r="EA85" i="6"/>
  <c r="DX85" i="6"/>
  <c r="DT85" i="6"/>
  <c r="DU85" i="6" s="1"/>
  <c r="DQ85" i="6"/>
  <c r="DM85" i="6"/>
  <c r="DJ85" i="6"/>
  <c r="DF85" i="6"/>
  <c r="DG85" i="6" s="1"/>
  <c r="DC85" i="6"/>
  <c r="CY85" i="6"/>
  <c r="CV85" i="6"/>
  <c r="CR85" i="6"/>
  <c r="CS85" i="6" s="1"/>
  <c r="CO85" i="6"/>
  <c r="CK85" i="6"/>
  <c r="CH85" i="6"/>
  <c r="CD85" i="6"/>
  <c r="CE85" i="6" s="1"/>
  <c r="CA85" i="6"/>
  <c r="BW85" i="6"/>
  <c r="BT85" i="6"/>
  <c r="BP85" i="6"/>
  <c r="BQ85" i="6" s="1"/>
  <c r="BM85" i="6"/>
  <c r="BI85" i="6"/>
  <c r="BF85" i="6"/>
  <c r="BB85" i="6"/>
  <c r="BC85" i="6" s="1"/>
  <c r="AY85" i="6"/>
  <c r="AU85" i="6"/>
  <c r="AR85" i="6"/>
  <c r="AN85" i="6"/>
  <c r="AO85" i="6" s="1"/>
  <c r="AK85" i="6"/>
  <c r="AG85" i="6"/>
  <c r="AD85" i="6"/>
  <c r="Z85" i="6"/>
  <c r="AA85" i="6" s="1"/>
  <c r="W85" i="6"/>
  <c r="S85" i="6"/>
  <c r="P85" i="6"/>
  <c r="L85" i="6"/>
  <c r="M85" i="6" s="1"/>
  <c r="I85" i="6"/>
  <c r="E85" i="6"/>
  <c r="B85" i="6"/>
  <c r="ZV84" i="6"/>
  <c r="ZW84" i="6" s="1"/>
  <c r="ZS84" i="6"/>
  <c r="ZO84" i="6"/>
  <c r="ZL84" i="6"/>
  <c r="ZH84" i="6"/>
  <c r="ZI84" i="6" s="1"/>
  <c r="ZE84" i="6"/>
  <c r="ZA84" i="6"/>
  <c r="YX84" i="6"/>
  <c r="YT84" i="6"/>
  <c r="YU84" i="6" s="1"/>
  <c r="YQ84" i="6"/>
  <c r="YM84" i="6"/>
  <c r="YJ84" i="6"/>
  <c r="YF84" i="6"/>
  <c r="YG84" i="6" s="1"/>
  <c r="YC84" i="6"/>
  <c r="XY84" i="6"/>
  <c r="XV84" i="6"/>
  <c r="XR84" i="6"/>
  <c r="XS84" i="6" s="1"/>
  <c r="XO84" i="6"/>
  <c r="XK84" i="6"/>
  <c r="XH84" i="6"/>
  <c r="XD84" i="6"/>
  <c r="XE84" i="6" s="1"/>
  <c r="XA84" i="6"/>
  <c r="WW84" i="6"/>
  <c r="WT84" i="6"/>
  <c r="WP84" i="6"/>
  <c r="WQ84" i="6" s="1"/>
  <c r="WM84" i="6"/>
  <c r="WI84" i="6"/>
  <c r="WF84" i="6"/>
  <c r="WB84" i="6"/>
  <c r="WC84" i="6" s="1"/>
  <c r="VY84" i="6"/>
  <c r="VU84" i="6"/>
  <c r="VR84" i="6"/>
  <c r="VN84" i="6"/>
  <c r="VO84" i="6" s="1"/>
  <c r="VK84" i="6"/>
  <c r="VG84" i="6"/>
  <c r="VD84" i="6"/>
  <c r="UZ84" i="6"/>
  <c r="VA84" i="6" s="1"/>
  <c r="UW84" i="6"/>
  <c r="US84" i="6"/>
  <c r="UP84" i="6"/>
  <c r="UL84" i="6"/>
  <c r="UM84" i="6" s="1"/>
  <c r="UI84" i="6"/>
  <c r="UE84" i="6"/>
  <c r="UB84" i="6"/>
  <c r="TX84" i="6"/>
  <c r="TY84" i="6" s="1"/>
  <c r="TU84" i="6"/>
  <c r="TQ84" i="6"/>
  <c r="TN84" i="6"/>
  <c r="TJ84" i="6"/>
  <c r="TK84" i="6" s="1"/>
  <c r="TG84" i="6"/>
  <c r="TC84" i="6"/>
  <c r="SZ84" i="6"/>
  <c r="SV84" i="6"/>
  <c r="SW84" i="6" s="1"/>
  <c r="SS84" i="6"/>
  <c r="SO84" i="6"/>
  <c r="SL84" i="6"/>
  <c r="SH84" i="6"/>
  <c r="SI84" i="6" s="1"/>
  <c r="SE84" i="6"/>
  <c r="SA84" i="6"/>
  <c r="RX84" i="6"/>
  <c r="RT84" i="6"/>
  <c r="RU84" i="6" s="1"/>
  <c r="RQ84" i="6"/>
  <c r="RM84" i="6"/>
  <c r="RJ84" i="6"/>
  <c r="RF84" i="6"/>
  <c r="RG84" i="6" s="1"/>
  <c r="RC84" i="6"/>
  <c r="QY84" i="6"/>
  <c r="QV84" i="6"/>
  <c r="QR84" i="6"/>
  <c r="QS84" i="6" s="1"/>
  <c r="QO84" i="6"/>
  <c r="QK84" i="6"/>
  <c r="QH84" i="6"/>
  <c r="QD84" i="6"/>
  <c r="QE84" i="6" s="1"/>
  <c r="QA84" i="6"/>
  <c r="PW84" i="6"/>
  <c r="PT84" i="6"/>
  <c r="PP84" i="6"/>
  <c r="PQ84" i="6" s="1"/>
  <c r="PM84" i="6"/>
  <c r="PI84" i="6"/>
  <c r="PF84" i="6"/>
  <c r="PB84" i="6"/>
  <c r="PC84" i="6" s="1"/>
  <c r="OY84" i="6"/>
  <c r="OU84" i="6"/>
  <c r="OR84" i="6"/>
  <c r="ON84" i="6"/>
  <c r="OO84" i="6" s="1"/>
  <c r="OK84" i="6"/>
  <c r="OG84" i="6"/>
  <c r="OD84" i="6"/>
  <c r="NZ84" i="6"/>
  <c r="OA84" i="6" s="1"/>
  <c r="NW84" i="6"/>
  <c r="NS84" i="6"/>
  <c r="NP84" i="6"/>
  <c r="NL84" i="6"/>
  <c r="NM84" i="6" s="1"/>
  <c r="NI84" i="6"/>
  <c r="NE84" i="6"/>
  <c r="NB84" i="6"/>
  <c r="MX84" i="6"/>
  <c r="MY84" i="6" s="1"/>
  <c r="MU84" i="6"/>
  <c r="MQ84" i="6"/>
  <c r="MN84" i="6"/>
  <c r="MJ84" i="6"/>
  <c r="MK84" i="6" s="1"/>
  <c r="MG84" i="6"/>
  <c r="MC84" i="6"/>
  <c r="LZ84" i="6"/>
  <c r="LV84" i="6"/>
  <c r="LW84" i="6" s="1"/>
  <c r="LS84" i="6"/>
  <c r="LO84" i="6"/>
  <c r="LL84" i="6"/>
  <c r="LH84" i="6"/>
  <c r="LI84" i="6" s="1"/>
  <c r="LE84" i="6"/>
  <c r="LA84" i="6"/>
  <c r="KX84" i="6"/>
  <c r="KT84" i="6"/>
  <c r="KU84" i="6" s="1"/>
  <c r="KQ84" i="6"/>
  <c r="KM84" i="6"/>
  <c r="KJ84" i="6"/>
  <c r="KF84" i="6"/>
  <c r="KG84" i="6" s="1"/>
  <c r="KC84" i="6"/>
  <c r="JY84" i="6"/>
  <c r="JV84" i="6"/>
  <c r="JR84" i="6"/>
  <c r="JS84" i="6" s="1"/>
  <c r="JO84" i="6"/>
  <c r="JK84" i="6"/>
  <c r="JH84" i="6"/>
  <c r="JD84" i="6"/>
  <c r="JE84" i="6" s="1"/>
  <c r="JA84" i="6"/>
  <c r="IW84" i="6"/>
  <c r="IT84" i="6"/>
  <c r="IP84" i="6"/>
  <c r="IQ84" i="6" s="1"/>
  <c r="IM84" i="6"/>
  <c r="II84" i="6"/>
  <c r="IF84" i="6"/>
  <c r="IB84" i="6"/>
  <c r="IC84" i="6" s="1"/>
  <c r="HY84" i="6"/>
  <c r="HU84" i="6"/>
  <c r="HR84" i="6"/>
  <c r="HN84" i="6"/>
  <c r="HO84" i="6" s="1"/>
  <c r="HK84" i="6"/>
  <c r="HG84" i="6"/>
  <c r="HD84" i="6"/>
  <c r="GZ84" i="6"/>
  <c r="HA84" i="6" s="1"/>
  <c r="GW84" i="6"/>
  <c r="GS84" i="6"/>
  <c r="GP84" i="6"/>
  <c r="GL84" i="6"/>
  <c r="GM84" i="6" s="1"/>
  <c r="GI84" i="6"/>
  <c r="GE84" i="6"/>
  <c r="GB84" i="6"/>
  <c r="FX84" i="6"/>
  <c r="FY84" i="6" s="1"/>
  <c r="FU84" i="6"/>
  <c r="FQ84" i="6"/>
  <c r="FN84" i="6"/>
  <c r="FJ84" i="6"/>
  <c r="FK84" i="6" s="1"/>
  <c r="FG84" i="6"/>
  <c r="FC84" i="6"/>
  <c r="EZ84" i="6"/>
  <c r="EV84" i="6"/>
  <c r="EW84" i="6" s="1"/>
  <c r="ES84" i="6"/>
  <c r="EO84" i="6"/>
  <c r="EL84" i="6"/>
  <c r="EH84" i="6"/>
  <c r="EI84" i="6" s="1"/>
  <c r="EE84" i="6"/>
  <c r="EA84" i="6"/>
  <c r="DX84" i="6"/>
  <c r="DT84" i="6"/>
  <c r="DU84" i="6" s="1"/>
  <c r="DQ84" i="6"/>
  <c r="DM84" i="6"/>
  <c r="DJ84" i="6"/>
  <c r="DF84" i="6"/>
  <c r="DG84" i="6" s="1"/>
  <c r="DC84" i="6"/>
  <c r="CY84" i="6"/>
  <c r="CV84" i="6"/>
  <c r="CR84" i="6"/>
  <c r="CS84" i="6" s="1"/>
  <c r="CO84" i="6"/>
  <c r="CK84" i="6"/>
  <c r="CH84" i="6"/>
  <c r="CD84" i="6"/>
  <c r="CE84" i="6" s="1"/>
  <c r="CA84" i="6"/>
  <c r="BW84" i="6"/>
  <c r="BT84" i="6"/>
  <c r="BP84" i="6"/>
  <c r="BQ84" i="6" s="1"/>
  <c r="BM84" i="6"/>
  <c r="BI84" i="6"/>
  <c r="BF84" i="6"/>
  <c r="BB84" i="6"/>
  <c r="BC84" i="6" s="1"/>
  <c r="AY84" i="6"/>
  <c r="AU84" i="6"/>
  <c r="AR84" i="6"/>
  <c r="AN84" i="6"/>
  <c r="AO84" i="6" s="1"/>
  <c r="AK84" i="6"/>
  <c r="AG84" i="6"/>
  <c r="AD84" i="6"/>
  <c r="Z84" i="6"/>
  <c r="AA84" i="6" s="1"/>
  <c r="W84" i="6"/>
  <c r="S84" i="6"/>
  <c r="P84" i="6"/>
  <c r="L84" i="6"/>
  <c r="M84" i="6" s="1"/>
  <c r="I84" i="6"/>
  <c r="E84" i="6"/>
  <c r="B84" i="6"/>
  <c r="ZW75" i="6"/>
  <c r="ZW74" i="6"/>
  <c r="ZV70" i="6"/>
  <c r="ZS70" i="6"/>
  <c r="ZV69" i="6"/>
  <c r="ZW69" i="6" s="1"/>
  <c r="ZS69" i="6"/>
  <c r="ZV68" i="6"/>
  <c r="ZS68" i="6"/>
  <c r="ZV67" i="6"/>
  <c r="ZW67" i="6" s="1"/>
  <c r="ZS67" i="6"/>
  <c r="ZV66" i="6"/>
  <c r="ZS66" i="6"/>
  <c r="ZV65" i="6"/>
  <c r="ZW65" i="6" s="1"/>
  <c r="ZS65" i="6"/>
  <c r="ZV64" i="6"/>
  <c r="ZS64" i="6"/>
  <c r="ZV63" i="6"/>
  <c r="ZW63" i="6" s="1"/>
  <c r="ZS63" i="6"/>
  <c r="ZV62" i="6"/>
  <c r="ZS62" i="6"/>
  <c r="ZV61" i="6"/>
  <c r="ZW61" i="6" s="1"/>
  <c r="ZS61" i="6"/>
  <c r="ZV60" i="6"/>
  <c r="ZS60" i="6"/>
  <c r="ZV59" i="6"/>
  <c r="ZW59" i="6" s="1"/>
  <c r="ZS59" i="6"/>
  <c r="ZV58" i="6"/>
  <c r="ZS58" i="6"/>
  <c r="ZV57" i="6"/>
  <c r="ZW57" i="6" s="1"/>
  <c r="ZS57" i="6"/>
  <c r="ZV56" i="6"/>
  <c r="ZS56" i="6"/>
  <c r="ZV53" i="6"/>
  <c r="ZW53" i="6" s="1"/>
  <c r="ZS53" i="6"/>
  <c r="ZV52" i="6"/>
  <c r="ZS52" i="6"/>
  <c r="ZV51" i="6"/>
  <c r="ZW51" i="6" s="1"/>
  <c r="ZS51" i="6"/>
  <c r="ZV50" i="6"/>
  <c r="ZS50" i="6"/>
  <c r="ZV49" i="6"/>
  <c r="ZW49" i="6" s="1"/>
  <c r="ZS49" i="6"/>
  <c r="ZV48" i="6"/>
  <c r="ZS48" i="6"/>
  <c r="ZV47" i="6"/>
  <c r="ZW47" i="6" s="1"/>
  <c r="ZS47" i="6"/>
  <c r="ZV46" i="6"/>
  <c r="ZS46" i="6"/>
  <c r="ZV45" i="6"/>
  <c r="ZW45" i="6" s="1"/>
  <c r="ZS45" i="6"/>
  <c r="ZV44" i="6"/>
  <c r="ZS44" i="6"/>
  <c r="ZV43" i="6"/>
  <c r="ZW43" i="6" s="1"/>
  <c r="ZS43" i="6"/>
  <c r="ZV42" i="6"/>
  <c r="ZS42" i="6"/>
  <c r="ZV41" i="6"/>
  <c r="ZW41" i="6" s="1"/>
  <c r="ZS41" i="6"/>
  <c r="ZV40" i="6"/>
  <c r="ZS40" i="6"/>
  <c r="ZV39" i="6"/>
  <c r="ZW39" i="6" s="1"/>
  <c r="ZS39" i="6"/>
  <c r="ZV36" i="6"/>
  <c r="ZS36" i="6"/>
  <c r="ZV35" i="6"/>
  <c r="ZW35" i="6" s="1"/>
  <c r="ZS35" i="6"/>
  <c r="ZV34" i="6"/>
  <c r="ZS34" i="6"/>
  <c r="ZV33" i="6"/>
  <c r="ZW33" i="6" s="1"/>
  <c r="ZS33" i="6"/>
  <c r="ZV32" i="6"/>
  <c r="ZS32" i="6"/>
  <c r="ZV29" i="6"/>
  <c r="ZW29" i="6" s="1"/>
  <c r="ZS29" i="6"/>
  <c r="ZV28" i="6"/>
  <c r="ZS28" i="6"/>
  <c r="ZV27" i="6"/>
  <c r="ZW27" i="6" s="1"/>
  <c r="ZS27" i="6"/>
  <c r="ZV26" i="6"/>
  <c r="ZS26" i="6"/>
  <c r="ZV25" i="6"/>
  <c r="ZW25" i="6" s="1"/>
  <c r="ZS25" i="6"/>
  <c r="ZV24" i="6"/>
  <c r="ZS24" i="6"/>
  <c r="ZV23" i="6"/>
  <c r="ZW23" i="6" s="1"/>
  <c r="ZS23" i="6"/>
  <c r="ZV22" i="6"/>
  <c r="ZS22" i="6"/>
  <c r="ZV21" i="6"/>
  <c r="ZW21" i="6" s="1"/>
  <c r="ZS21" i="6"/>
  <c r="ZV20" i="6"/>
  <c r="ZS20" i="6"/>
  <c r="ZV19" i="6"/>
  <c r="ZW19" i="6" s="1"/>
  <c r="ZS19" i="6"/>
  <c r="ZV18" i="6"/>
  <c r="ZS18" i="6"/>
  <c r="ZV17" i="6"/>
  <c r="ZW17" i="6" s="1"/>
  <c r="ZS17" i="6"/>
  <c r="ZV16" i="6"/>
  <c r="ZS16" i="6"/>
  <c r="ZV15" i="6"/>
  <c r="ZW15" i="6" s="1"/>
  <c r="ZS15" i="6"/>
  <c r="ZV14" i="6"/>
  <c r="ZS14" i="6"/>
  <c r="ZV13" i="6"/>
  <c r="ZW13" i="6" s="1"/>
  <c r="ZS13" i="6"/>
  <c r="ZV12" i="6"/>
  <c r="ZS12" i="6"/>
  <c r="ZV11" i="6"/>
  <c r="ZW11" i="6" s="1"/>
  <c r="ZS11" i="6"/>
  <c r="ZV10" i="6"/>
  <c r="ZS10" i="6"/>
  <c r="ZV9" i="6"/>
  <c r="ZW9" i="6" s="1"/>
  <c r="ZS9" i="6"/>
  <c r="ZV8" i="6"/>
  <c r="ZS8" i="6"/>
  <c r="ZV7" i="6"/>
  <c r="ZW7" i="6" s="1"/>
  <c r="ZS7" i="6"/>
  <c r="ZV6" i="6"/>
  <c r="ZS6" i="6"/>
  <c r="ZP75" i="6"/>
  <c r="ZP74" i="6"/>
  <c r="ZO70" i="6"/>
  <c r="ZP70" i="6" s="1"/>
  <c r="ZL70" i="6"/>
  <c r="ZO69" i="6"/>
  <c r="ZL69" i="6"/>
  <c r="ZO68" i="6"/>
  <c r="ZP68" i="6" s="1"/>
  <c r="ZL68" i="6"/>
  <c r="ZO67" i="6"/>
  <c r="ZL67" i="6"/>
  <c r="ZO66" i="6"/>
  <c r="ZP66" i="6" s="1"/>
  <c r="ZL66" i="6"/>
  <c r="ZO65" i="6"/>
  <c r="ZL65" i="6"/>
  <c r="ZO64" i="6"/>
  <c r="ZP64" i="6" s="1"/>
  <c r="ZL64" i="6"/>
  <c r="ZO63" i="6"/>
  <c r="ZL63" i="6"/>
  <c r="ZO62" i="6"/>
  <c r="ZP62" i="6" s="1"/>
  <c r="ZL62" i="6"/>
  <c r="ZO61" i="6"/>
  <c r="ZL61" i="6"/>
  <c r="ZO60" i="6"/>
  <c r="ZP60" i="6" s="1"/>
  <c r="ZL60" i="6"/>
  <c r="ZO59" i="6"/>
  <c r="ZL59" i="6"/>
  <c r="ZO58" i="6"/>
  <c r="ZP58" i="6" s="1"/>
  <c r="ZL58" i="6"/>
  <c r="ZO57" i="6"/>
  <c r="ZL57" i="6"/>
  <c r="ZO56" i="6"/>
  <c r="ZP56" i="6" s="1"/>
  <c r="ZL56" i="6"/>
  <c r="ZO53" i="6"/>
  <c r="ZL53" i="6"/>
  <c r="ZO52" i="6"/>
  <c r="ZP52" i="6" s="1"/>
  <c r="ZL52" i="6"/>
  <c r="ZO51" i="6"/>
  <c r="ZL51" i="6"/>
  <c r="ZO50" i="6"/>
  <c r="ZP50" i="6" s="1"/>
  <c r="ZL50" i="6"/>
  <c r="ZO49" i="6"/>
  <c r="ZL49" i="6"/>
  <c r="ZO48" i="6"/>
  <c r="ZP48" i="6" s="1"/>
  <c r="ZL48" i="6"/>
  <c r="ZO47" i="6"/>
  <c r="ZL47" i="6"/>
  <c r="ZO46" i="6"/>
  <c r="ZP46" i="6" s="1"/>
  <c r="ZL46" i="6"/>
  <c r="ZO45" i="6"/>
  <c r="ZL45" i="6"/>
  <c r="ZO44" i="6"/>
  <c r="ZP44" i="6" s="1"/>
  <c r="ZL44" i="6"/>
  <c r="ZO43" i="6"/>
  <c r="ZL43" i="6"/>
  <c r="ZO42" i="6"/>
  <c r="ZP42" i="6" s="1"/>
  <c r="ZL42" i="6"/>
  <c r="ZO41" i="6"/>
  <c r="ZL41" i="6"/>
  <c r="ZO40" i="6"/>
  <c r="ZP40" i="6" s="1"/>
  <c r="ZL40" i="6"/>
  <c r="ZO39" i="6"/>
  <c r="ZL39" i="6"/>
  <c r="ZO36" i="6"/>
  <c r="ZP36" i="6" s="1"/>
  <c r="ZL36" i="6"/>
  <c r="ZO35" i="6"/>
  <c r="ZL35" i="6"/>
  <c r="ZO34" i="6"/>
  <c r="ZP34" i="6" s="1"/>
  <c r="ZL34" i="6"/>
  <c r="ZO33" i="6"/>
  <c r="ZL33" i="6"/>
  <c r="ZO32" i="6"/>
  <c r="ZP32" i="6" s="1"/>
  <c r="ZL32" i="6"/>
  <c r="ZO29" i="6"/>
  <c r="ZL29" i="6"/>
  <c r="ZO28" i="6"/>
  <c r="ZP28" i="6" s="1"/>
  <c r="ZL28" i="6"/>
  <c r="ZO27" i="6"/>
  <c r="ZL27" i="6"/>
  <c r="ZO26" i="6"/>
  <c r="ZP26" i="6" s="1"/>
  <c r="ZL26" i="6"/>
  <c r="ZO25" i="6"/>
  <c r="ZL25" i="6"/>
  <c r="ZO24" i="6"/>
  <c r="ZP24" i="6" s="1"/>
  <c r="ZL24" i="6"/>
  <c r="ZO23" i="6"/>
  <c r="ZL23" i="6"/>
  <c r="ZO22" i="6"/>
  <c r="ZP22" i="6" s="1"/>
  <c r="ZL22" i="6"/>
  <c r="ZO21" i="6"/>
  <c r="ZL21" i="6"/>
  <c r="ZO20" i="6"/>
  <c r="ZP20" i="6" s="1"/>
  <c r="ZL20" i="6"/>
  <c r="ZO19" i="6"/>
  <c r="ZL19" i="6"/>
  <c r="ZO18" i="6"/>
  <c r="ZP18" i="6" s="1"/>
  <c r="ZL18" i="6"/>
  <c r="ZO17" i="6"/>
  <c r="ZL17" i="6"/>
  <c r="ZO16" i="6"/>
  <c r="ZP16" i="6" s="1"/>
  <c r="ZL16" i="6"/>
  <c r="ZO15" i="6"/>
  <c r="ZL15" i="6"/>
  <c r="ZO14" i="6"/>
  <c r="ZP14" i="6" s="1"/>
  <c r="ZL14" i="6"/>
  <c r="ZO13" i="6"/>
  <c r="ZL13" i="6"/>
  <c r="ZO12" i="6"/>
  <c r="ZP12" i="6" s="1"/>
  <c r="ZL12" i="6"/>
  <c r="ZO11" i="6"/>
  <c r="ZL11" i="6"/>
  <c r="ZO10" i="6"/>
  <c r="ZP10" i="6" s="1"/>
  <c r="ZL10" i="6"/>
  <c r="ZO9" i="6"/>
  <c r="ZL9" i="6"/>
  <c r="ZO8" i="6"/>
  <c r="ZP8" i="6" s="1"/>
  <c r="ZL8" i="6"/>
  <c r="ZO7" i="6"/>
  <c r="ZL7" i="6"/>
  <c r="ZO6" i="6"/>
  <c r="ZP6" i="6" s="1"/>
  <c r="ZL6" i="6"/>
  <c r="ZI75" i="6"/>
  <c r="ZI74" i="6"/>
  <c r="ZH70" i="6"/>
  <c r="ZE70" i="6"/>
  <c r="ZH69" i="6"/>
  <c r="ZI69" i="6" s="1"/>
  <c r="ZE69" i="6"/>
  <c r="ZH68" i="6"/>
  <c r="ZE68" i="6"/>
  <c r="ZH67" i="6"/>
  <c r="ZI67" i="6" s="1"/>
  <c r="ZE67" i="6"/>
  <c r="ZH66" i="6"/>
  <c r="ZE66" i="6"/>
  <c r="ZH65" i="6"/>
  <c r="ZI65" i="6" s="1"/>
  <c r="ZE65" i="6"/>
  <c r="ZH64" i="6"/>
  <c r="ZE64" i="6"/>
  <c r="ZH63" i="6"/>
  <c r="ZI63" i="6" s="1"/>
  <c r="ZE63" i="6"/>
  <c r="ZH62" i="6"/>
  <c r="ZE62" i="6"/>
  <c r="ZH61" i="6"/>
  <c r="ZI61" i="6" s="1"/>
  <c r="ZE61" i="6"/>
  <c r="ZH60" i="6"/>
  <c r="ZE60" i="6"/>
  <c r="ZH59" i="6"/>
  <c r="ZI59" i="6" s="1"/>
  <c r="ZE59" i="6"/>
  <c r="ZH58" i="6"/>
  <c r="ZE58" i="6"/>
  <c r="ZH57" i="6"/>
  <c r="ZI57" i="6" s="1"/>
  <c r="ZE57" i="6"/>
  <c r="ZH56" i="6"/>
  <c r="ZE56" i="6"/>
  <c r="ZH53" i="6"/>
  <c r="ZI53" i="6" s="1"/>
  <c r="ZE53" i="6"/>
  <c r="ZH52" i="6"/>
  <c r="ZE52" i="6"/>
  <c r="ZH51" i="6"/>
  <c r="ZI51" i="6" s="1"/>
  <c r="ZE51" i="6"/>
  <c r="ZH50" i="6"/>
  <c r="ZE50" i="6"/>
  <c r="ZH49" i="6"/>
  <c r="ZI49" i="6" s="1"/>
  <c r="ZE49" i="6"/>
  <c r="ZH48" i="6"/>
  <c r="ZE48" i="6"/>
  <c r="ZH47" i="6"/>
  <c r="ZI47" i="6" s="1"/>
  <c r="ZE47" i="6"/>
  <c r="ZH46" i="6"/>
  <c r="ZE46" i="6"/>
  <c r="ZH45" i="6"/>
  <c r="ZI45" i="6" s="1"/>
  <c r="ZE45" i="6"/>
  <c r="ZH44" i="6"/>
  <c r="ZE44" i="6"/>
  <c r="ZH43" i="6"/>
  <c r="ZI43" i="6" s="1"/>
  <c r="ZE43" i="6"/>
  <c r="ZH42" i="6"/>
  <c r="ZE42" i="6"/>
  <c r="ZH41" i="6"/>
  <c r="ZI41" i="6" s="1"/>
  <c r="ZE41" i="6"/>
  <c r="ZH40" i="6"/>
  <c r="ZE40" i="6"/>
  <c r="ZH39" i="6"/>
  <c r="ZI39" i="6" s="1"/>
  <c r="ZE39" i="6"/>
  <c r="ZH36" i="6"/>
  <c r="ZE36" i="6"/>
  <c r="ZH35" i="6"/>
  <c r="ZI35" i="6" s="1"/>
  <c r="ZE35" i="6"/>
  <c r="ZH34" i="6"/>
  <c r="ZE34" i="6"/>
  <c r="ZH33" i="6"/>
  <c r="ZI33" i="6" s="1"/>
  <c r="ZE33" i="6"/>
  <c r="ZH32" i="6"/>
  <c r="ZE32" i="6"/>
  <c r="ZH29" i="6"/>
  <c r="ZI29" i="6" s="1"/>
  <c r="ZE29" i="6"/>
  <c r="ZH28" i="6"/>
  <c r="ZE28" i="6"/>
  <c r="ZH27" i="6"/>
  <c r="ZI27" i="6" s="1"/>
  <c r="ZE27" i="6"/>
  <c r="ZH26" i="6"/>
  <c r="ZE26" i="6"/>
  <c r="ZH25" i="6"/>
  <c r="ZI25" i="6" s="1"/>
  <c r="ZE25" i="6"/>
  <c r="ZH24" i="6"/>
  <c r="ZE24" i="6"/>
  <c r="ZH23" i="6"/>
  <c r="ZI23" i="6" s="1"/>
  <c r="ZE23" i="6"/>
  <c r="ZH22" i="6"/>
  <c r="ZE22" i="6"/>
  <c r="ZH21" i="6"/>
  <c r="ZI21" i="6" s="1"/>
  <c r="ZE21" i="6"/>
  <c r="ZH20" i="6"/>
  <c r="ZE20" i="6"/>
  <c r="ZH19" i="6"/>
  <c r="ZI19" i="6" s="1"/>
  <c r="ZE19" i="6"/>
  <c r="ZH18" i="6"/>
  <c r="ZE18" i="6"/>
  <c r="ZH17" i="6"/>
  <c r="ZI17" i="6" s="1"/>
  <c r="ZE17" i="6"/>
  <c r="ZH16" i="6"/>
  <c r="ZE16" i="6"/>
  <c r="ZH15" i="6"/>
  <c r="ZI15" i="6" s="1"/>
  <c r="ZE15" i="6"/>
  <c r="ZH14" i="6"/>
  <c r="ZE14" i="6"/>
  <c r="ZH13" i="6"/>
  <c r="ZI13" i="6" s="1"/>
  <c r="ZE13" i="6"/>
  <c r="ZH12" i="6"/>
  <c r="ZE12" i="6"/>
  <c r="ZH11" i="6"/>
  <c r="ZI11" i="6" s="1"/>
  <c r="ZE11" i="6"/>
  <c r="ZH10" i="6"/>
  <c r="ZE10" i="6"/>
  <c r="ZH9" i="6"/>
  <c r="ZI9" i="6" s="1"/>
  <c r="ZE9" i="6"/>
  <c r="ZH8" i="6"/>
  <c r="ZE8" i="6"/>
  <c r="ZH7" i="6"/>
  <c r="ZI7" i="6" s="1"/>
  <c r="ZE7" i="6"/>
  <c r="ZH6" i="6"/>
  <c r="ZE6" i="6"/>
  <c r="ZB75" i="6"/>
  <c r="ZB74" i="6"/>
  <c r="ZA70" i="6"/>
  <c r="ZB70" i="6" s="1"/>
  <c r="YX70" i="6"/>
  <c r="ZA69" i="6"/>
  <c r="YX69" i="6"/>
  <c r="ZA68" i="6"/>
  <c r="ZB68" i="6" s="1"/>
  <c r="YX68" i="6"/>
  <c r="ZA67" i="6"/>
  <c r="YX67" i="6"/>
  <c r="ZA66" i="6"/>
  <c r="ZB66" i="6" s="1"/>
  <c r="YX66" i="6"/>
  <c r="ZA65" i="6"/>
  <c r="YX65" i="6"/>
  <c r="ZA64" i="6"/>
  <c r="ZB64" i="6" s="1"/>
  <c r="YX64" i="6"/>
  <c r="ZA63" i="6"/>
  <c r="YX63" i="6"/>
  <c r="ZA62" i="6"/>
  <c r="ZB62" i="6" s="1"/>
  <c r="YX62" i="6"/>
  <c r="ZA61" i="6"/>
  <c r="YX61" i="6"/>
  <c r="ZA60" i="6"/>
  <c r="ZB60" i="6" s="1"/>
  <c r="YX60" i="6"/>
  <c r="ZA59" i="6"/>
  <c r="YX59" i="6"/>
  <c r="ZA58" i="6"/>
  <c r="ZB58" i="6" s="1"/>
  <c r="YX58" i="6"/>
  <c r="ZA57" i="6"/>
  <c r="YX57" i="6"/>
  <c r="ZA56" i="6"/>
  <c r="ZB56" i="6" s="1"/>
  <c r="YX56" i="6"/>
  <c r="ZA53" i="6"/>
  <c r="YX53" i="6"/>
  <c r="ZA52" i="6"/>
  <c r="ZB52" i="6" s="1"/>
  <c r="YX52" i="6"/>
  <c r="ZA51" i="6"/>
  <c r="YX51" i="6"/>
  <c r="ZA50" i="6"/>
  <c r="ZB50" i="6" s="1"/>
  <c r="YX50" i="6"/>
  <c r="ZA49" i="6"/>
  <c r="YX49" i="6"/>
  <c r="ZA48" i="6"/>
  <c r="ZB48" i="6" s="1"/>
  <c r="YX48" i="6"/>
  <c r="ZA47" i="6"/>
  <c r="YX47" i="6"/>
  <c r="ZA46" i="6"/>
  <c r="ZB46" i="6" s="1"/>
  <c r="YX46" i="6"/>
  <c r="ZA45" i="6"/>
  <c r="YX45" i="6"/>
  <c r="ZA44" i="6"/>
  <c r="ZB44" i="6" s="1"/>
  <c r="YX44" i="6"/>
  <c r="ZA43" i="6"/>
  <c r="YX43" i="6"/>
  <c r="ZA42" i="6"/>
  <c r="ZB42" i="6" s="1"/>
  <c r="YX42" i="6"/>
  <c r="ZA41" i="6"/>
  <c r="YX41" i="6"/>
  <c r="ZA40" i="6"/>
  <c r="ZB40" i="6" s="1"/>
  <c r="YX40" i="6"/>
  <c r="ZA39" i="6"/>
  <c r="YX39" i="6"/>
  <c r="ZA36" i="6"/>
  <c r="ZB36" i="6" s="1"/>
  <c r="YX36" i="6"/>
  <c r="ZA35" i="6"/>
  <c r="YX35" i="6"/>
  <c r="ZA34" i="6"/>
  <c r="ZB34" i="6" s="1"/>
  <c r="YX34" i="6"/>
  <c r="ZA33" i="6"/>
  <c r="YX33" i="6"/>
  <c r="ZA32" i="6"/>
  <c r="ZB32" i="6" s="1"/>
  <c r="YX32" i="6"/>
  <c r="ZA29" i="6"/>
  <c r="YX29" i="6"/>
  <c r="ZA28" i="6"/>
  <c r="ZB28" i="6" s="1"/>
  <c r="YX28" i="6"/>
  <c r="ZA27" i="6"/>
  <c r="YX27" i="6"/>
  <c r="ZA26" i="6"/>
  <c r="ZB26" i="6" s="1"/>
  <c r="YX26" i="6"/>
  <c r="ZA25" i="6"/>
  <c r="YX25" i="6"/>
  <c r="ZA24" i="6"/>
  <c r="ZB24" i="6" s="1"/>
  <c r="YX24" i="6"/>
  <c r="ZA23" i="6"/>
  <c r="YX23" i="6"/>
  <c r="ZA22" i="6"/>
  <c r="ZB22" i="6" s="1"/>
  <c r="YX22" i="6"/>
  <c r="ZA21" i="6"/>
  <c r="YX21" i="6"/>
  <c r="ZA20" i="6"/>
  <c r="ZB20" i="6" s="1"/>
  <c r="YX20" i="6"/>
  <c r="ZA19" i="6"/>
  <c r="YX19" i="6"/>
  <c r="ZA18" i="6"/>
  <c r="ZB18" i="6" s="1"/>
  <c r="YX18" i="6"/>
  <c r="ZA17" i="6"/>
  <c r="YX17" i="6"/>
  <c r="ZA16" i="6"/>
  <c r="ZB16" i="6" s="1"/>
  <c r="YX16" i="6"/>
  <c r="ZA15" i="6"/>
  <c r="YX15" i="6"/>
  <c r="ZA14" i="6"/>
  <c r="ZB14" i="6" s="1"/>
  <c r="YX14" i="6"/>
  <c r="ZA13" i="6"/>
  <c r="YX13" i="6"/>
  <c r="ZA12" i="6"/>
  <c r="ZB12" i="6" s="1"/>
  <c r="YX12" i="6"/>
  <c r="ZA11" i="6"/>
  <c r="YX11" i="6"/>
  <c r="ZA10" i="6"/>
  <c r="ZB10" i="6" s="1"/>
  <c r="YX10" i="6"/>
  <c r="ZA9" i="6"/>
  <c r="YX9" i="6"/>
  <c r="ZA8" i="6"/>
  <c r="ZB8" i="6" s="1"/>
  <c r="YX8" i="6"/>
  <c r="ZA7" i="6"/>
  <c r="YX7" i="6"/>
  <c r="ZA6" i="6"/>
  <c r="ZB6" i="6" s="1"/>
  <c r="YX6" i="6"/>
  <c r="YU75" i="6"/>
  <c r="YU74" i="6"/>
  <c r="YT70" i="6"/>
  <c r="YQ70" i="6"/>
  <c r="YT69" i="6"/>
  <c r="YU69" i="6" s="1"/>
  <c r="YQ69" i="6"/>
  <c r="YT68" i="6"/>
  <c r="YQ68" i="6"/>
  <c r="YT67" i="6"/>
  <c r="YU67" i="6" s="1"/>
  <c r="YQ67" i="6"/>
  <c r="YT66" i="6"/>
  <c r="YQ66" i="6"/>
  <c r="YT65" i="6"/>
  <c r="YU65" i="6" s="1"/>
  <c r="YQ65" i="6"/>
  <c r="YT64" i="6"/>
  <c r="YQ64" i="6"/>
  <c r="YT63" i="6"/>
  <c r="YU63" i="6" s="1"/>
  <c r="YQ63" i="6"/>
  <c r="YT62" i="6"/>
  <c r="YQ62" i="6"/>
  <c r="YT61" i="6"/>
  <c r="YU61" i="6" s="1"/>
  <c r="YQ61" i="6"/>
  <c r="YT60" i="6"/>
  <c r="YQ60" i="6"/>
  <c r="YT59" i="6"/>
  <c r="YU59" i="6" s="1"/>
  <c r="YQ59" i="6"/>
  <c r="YT58" i="6"/>
  <c r="YQ58" i="6"/>
  <c r="YT57" i="6"/>
  <c r="YU57" i="6" s="1"/>
  <c r="YQ57" i="6"/>
  <c r="YT56" i="6"/>
  <c r="YQ56" i="6"/>
  <c r="YT53" i="6"/>
  <c r="YU53" i="6" s="1"/>
  <c r="YQ53" i="6"/>
  <c r="YT52" i="6"/>
  <c r="YQ52" i="6"/>
  <c r="YT51" i="6"/>
  <c r="YU51" i="6" s="1"/>
  <c r="YQ51" i="6"/>
  <c r="YT50" i="6"/>
  <c r="YQ50" i="6"/>
  <c r="YT49" i="6"/>
  <c r="YU49" i="6" s="1"/>
  <c r="YQ49" i="6"/>
  <c r="YT48" i="6"/>
  <c r="YQ48" i="6"/>
  <c r="YT47" i="6"/>
  <c r="YU47" i="6" s="1"/>
  <c r="YQ47" i="6"/>
  <c r="YT46" i="6"/>
  <c r="YQ46" i="6"/>
  <c r="YT45" i="6"/>
  <c r="YU45" i="6" s="1"/>
  <c r="YQ45" i="6"/>
  <c r="YT44" i="6"/>
  <c r="YQ44" i="6"/>
  <c r="YT43" i="6"/>
  <c r="YU43" i="6" s="1"/>
  <c r="YQ43" i="6"/>
  <c r="YT42" i="6"/>
  <c r="YQ42" i="6"/>
  <c r="YT41" i="6"/>
  <c r="YU41" i="6" s="1"/>
  <c r="YQ41" i="6"/>
  <c r="YT40" i="6"/>
  <c r="YQ40" i="6"/>
  <c r="YT39" i="6"/>
  <c r="YU39" i="6" s="1"/>
  <c r="YQ39" i="6"/>
  <c r="YT36" i="6"/>
  <c r="YQ36" i="6"/>
  <c r="YT35" i="6"/>
  <c r="YU35" i="6" s="1"/>
  <c r="YQ35" i="6"/>
  <c r="YT34" i="6"/>
  <c r="YQ34" i="6"/>
  <c r="YT33" i="6"/>
  <c r="YU33" i="6" s="1"/>
  <c r="YQ33" i="6"/>
  <c r="YT32" i="6"/>
  <c r="YQ32" i="6"/>
  <c r="YT29" i="6"/>
  <c r="YU29" i="6" s="1"/>
  <c r="YQ29" i="6"/>
  <c r="YT28" i="6"/>
  <c r="YQ28" i="6"/>
  <c r="YT27" i="6"/>
  <c r="YU27" i="6" s="1"/>
  <c r="YQ27" i="6"/>
  <c r="YT26" i="6"/>
  <c r="YQ26" i="6"/>
  <c r="YT25" i="6"/>
  <c r="YU25" i="6" s="1"/>
  <c r="YQ25" i="6"/>
  <c r="YT24" i="6"/>
  <c r="YQ24" i="6"/>
  <c r="YT23" i="6"/>
  <c r="YU23" i="6" s="1"/>
  <c r="YQ23" i="6"/>
  <c r="YT22" i="6"/>
  <c r="YQ22" i="6"/>
  <c r="YT21" i="6"/>
  <c r="YU21" i="6" s="1"/>
  <c r="YQ21" i="6"/>
  <c r="YT20" i="6"/>
  <c r="YQ20" i="6"/>
  <c r="YT19" i="6"/>
  <c r="YU19" i="6" s="1"/>
  <c r="YQ19" i="6"/>
  <c r="YT18" i="6"/>
  <c r="YQ18" i="6"/>
  <c r="YT17" i="6"/>
  <c r="YU17" i="6" s="1"/>
  <c r="YQ17" i="6"/>
  <c r="YT16" i="6"/>
  <c r="YQ16" i="6"/>
  <c r="YT15" i="6"/>
  <c r="YU15" i="6" s="1"/>
  <c r="YQ15" i="6"/>
  <c r="YT14" i="6"/>
  <c r="YQ14" i="6"/>
  <c r="YT13" i="6"/>
  <c r="YU13" i="6" s="1"/>
  <c r="YQ13" i="6"/>
  <c r="YT12" i="6"/>
  <c r="YQ12" i="6"/>
  <c r="YT11" i="6"/>
  <c r="YU11" i="6" s="1"/>
  <c r="YQ11" i="6"/>
  <c r="YT10" i="6"/>
  <c r="YQ10" i="6"/>
  <c r="YT9" i="6"/>
  <c r="YU9" i="6" s="1"/>
  <c r="YQ9" i="6"/>
  <c r="YT8" i="6"/>
  <c r="YQ8" i="6"/>
  <c r="YT7" i="6"/>
  <c r="YU7" i="6" s="1"/>
  <c r="YQ7" i="6"/>
  <c r="YT6" i="6"/>
  <c r="YQ6" i="6"/>
  <c r="YN75" i="6"/>
  <c r="YN74" i="6"/>
  <c r="YM70" i="6"/>
  <c r="YJ70" i="6"/>
  <c r="YM69" i="6"/>
  <c r="YN69" i="6" s="1"/>
  <c r="YJ69" i="6"/>
  <c r="YM68" i="6"/>
  <c r="YJ68" i="6"/>
  <c r="YM67" i="6"/>
  <c r="YN67" i="6" s="1"/>
  <c r="YJ67" i="6"/>
  <c r="YM66" i="6"/>
  <c r="YJ66" i="6"/>
  <c r="YM65" i="6"/>
  <c r="YN65" i="6" s="1"/>
  <c r="YJ65" i="6"/>
  <c r="YM64" i="6"/>
  <c r="YJ64" i="6"/>
  <c r="YM63" i="6"/>
  <c r="YN63" i="6" s="1"/>
  <c r="YJ63" i="6"/>
  <c r="YM62" i="6"/>
  <c r="YN62" i="6" s="1"/>
  <c r="YJ62" i="6"/>
  <c r="YM61" i="6"/>
  <c r="YJ61" i="6"/>
  <c r="YM60" i="6"/>
  <c r="YN60" i="6" s="1"/>
  <c r="YJ60" i="6"/>
  <c r="YM59" i="6"/>
  <c r="YJ59" i="6"/>
  <c r="YM58" i="6"/>
  <c r="YN58" i="6" s="1"/>
  <c r="YJ58" i="6"/>
  <c r="YM57" i="6"/>
  <c r="YJ57" i="6"/>
  <c r="YM56" i="6"/>
  <c r="YN56" i="6" s="1"/>
  <c r="YJ56" i="6"/>
  <c r="YM53" i="6"/>
  <c r="YJ53" i="6"/>
  <c r="YM52" i="6"/>
  <c r="YN52" i="6" s="1"/>
  <c r="YJ52" i="6"/>
  <c r="YM51" i="6"/>
  <c r="YJ51" i="6"/>
  <c r="YM50" i="6"/>
  <c r="YN50" i="6" s="1"/>
  <c r="YJ50" i="6"/>
  <c r="YM49" i="6"/>
  <c r="YJ49" i="6"/>
  <c r="YM48" i="6"/>
  <c r="YN48" i="6" s="1"/>
  <c r="YJ48" i="6"/>
  <c r="YM47" i="6"/>
  <c r="YJ47" i="6"/>
  <c r="YM46" i="6"/>
  <c r="YN46" i="6" s="1"/>
  <c r="YJ46" i="6"/>
  <c r="YM45" i="6"/>
  <c r="YJ45" i="6"/>
  <c r="YM44" i="6"/>
  <c r="YN44" i="6" s="1"/>
  <c r="YJ44" i="6"/>
  <c r="YM43" i="6"/>
  <c r="YJ43" i="6"/>
  <c r="YM42" i="6"/>
  <c r="YN42" i="6" s="1"/>
  <c r="YJ42" i="6"/>
  <c r="YM41" i="6"/>
  <c r="YJ41" i="6"/>
  <c r="YM40" i="6"/>
  <c r="YN40" i="6" s="1"/>
  <c r="YJ40" i="6"/>
  <c r="YM39" i="6"/>
  <c r="YJ39" i="6"/>
  <c r="YM36" i="6"/>
  <c r="YN36" i="6" s="1"/>
  <c r="YJ36" i="6"/>
  <c r="YM35" i="6"/>
  <c r="YJ35" i="6"/>
  <c r="YM34" i="6"/>
  <c r="YN34" i="6" s="1"/>
  <c r="YJ34" i="6"/>
  <c r="YM33" i="6"/>
  <c r="YJ33" i="6"/>
  <c r="YM32" i="6"/>
  <c r="YN32" i="6" s="1"/>
  <c r="YJ32" i="6"/>
  <c r="YM29" i="6"/>
  <c r="YJ29" i="6"/>
  <c r="YM28" i="6"/>
  <c r="YN28" i="6" s="1"/>
  <c r="YJ28" i="6"/>
  <c r="YM27" i="6"/>
  <c r="YJ27" i="6"/>
  <c r="YM26" i="6"/>
  <c r="YN26" i="6" s="1"/>
  <c r="YJ26" i="6"/>
  <c r="YM25" i="6"/>
  <c r="YJ25" i="6"/>
  <c r="YM24" i="6"/>
  <c r="YN24" i="6" s="1"/>
  <c r="YJ24" i="6"/>
  <c r="YM23" i="6"/>
  <c r="YJ23" i="6"/>
  <c r="YM22" i="6"/>
  <c r="YN22" i="6" s="1"/>
  <c r="YJ22" i="6"/>
  <c r="YM21" i="6"/>
  <c r="YJ21" i="6"/>
  <c r="YM20" i="6"/>
  <c r="YN20" i="6" s="1"/>
  <c r="YJ20" i="6"/>
  <c r="YM19" i="6"/>
  <c r="YJ19" i="6"/>
  <c r="YM18" i="6"/>
  <c r="YN18" i="6" s="1"/>
  <c r="YJ18" i="6"/>
  <c r="YM17" i="6"/>
  <c r="YJ17" i="6"/>
  <c r="YM16" i="6"/>
  <c r="YN16" i="6" s="1"/>
  <c r="YJ16" i="6"/>
  <c r="YM15" i="6"/>
  <c r="YJ15" i="6"/>
  <c r="YM14" i="6"/>
  <c r="YN14" i="6" s="1"/>
  <c r="YJ14" i="6"/>
  <c r="YM13" i="6"/>
  <c r="YJ13" i="6"/>
  <c r="YM12" i="6"/>
  <c r="YN12" i="6" s="1"/>
  <c r="YJ12" i="6"/>
  <c r="YM11" i="6"/>
  <c r="YJ11" i="6"/>
  <c r="YM10" i="6"/>
  <c r="YN10" i="6" s="1"/>
  <c r="YJ10" i="6"/>
  <c r="YM9" i="6"/>
  <c r="YJ9" i="6"/>
  <c r="YM8" i="6"/>
  <c r="YN8" i="6" s="1"/>
  <c r="YJ8" i="6"/>
  <c r="YM7" i="6"/>
  <c r="YJ7" i="6"/>
  <c r="YM6" i="6"/>
  <c r="YN6" i="6" s="1"/>
  <c r="YJ6" i="6"/>
  <c r="YG75" i="6"/>
  <c r="YG74" i="6"/>
  <c r="YF70" i="6"/>
  <c r="YG70" i="6" s="1"/>
  <c r="YC70" i="6"/>
  <c r="YF69" i="6"/>
  <c r="YC69" i="6"/>
  <c r="YF68" i="6"/>
  <c r="YG68" i="6" s="1"/>
  <c r="YC68" i="6"/>
  <c r="YF67" i="6"/>
  <c r="YC67" i="6"/>
  <c r="YF66" i="6"/>
  <c r="YG66" i="6" s="1"/>
  <c r="YC66" i="6"/>
  <c r="YF65" i="6"/>
  <c r="YC65" i="6"/>
  <c r="YF64" i="6"/>
  <c r="YG64" i="6" s="1"/>
  <c r="YC64" i="6"/>
  <c r="YF63" i="6"/>
  <c r="YC63" i="6"/>
  <c r="YF62" i="6"/>
  <c r="YG62" i="6" s="1"/>
  <c r="YC62" i="6"/>
  <c r="YF61" i="6"/>
  <c r="YC61" i="6"/>
  <c r="YF60" i="6"/>
  <c r="YG60" i="6" s="1"/>
  <c r="YC60" i="6"/>
  <c r="YF59" i="6"/>
  <c r="YC59" i="6"/>
  <c r="YF58" i="6"/>
  <c r="YG58" i="6" s="1"/>
  <c r="YC58" i="6"/>
  <c r="YF57" i="6"/>
  <c r="YC57" i="6"/>
  <c r="YF56" i="6"/>
  <c r="YG56" i="6" s="1"/>
  <c r="YC56" i="6"/>
  <c r="YF53" i="6"/>
  <c r="YC53" i="6"/>
  <c r="YF52" i="6"/>
  <c r="YG52" i="6" s="1"/>
  <c r="YC52" i="6"/>
  <c r="YF51" i="6"/>
  <c r="YC51" i="6"/>
  <c r="YF50" i="6"/>
  <c r="YG50" i="6" s="1"/>
  <c r="YC50" i="6"/>
  <c r="YF49" i="6"/>
  <c r="YC49" i="6"/>
  <c r="YF48" i="6"/>
  <c r="YG48" i="6" s="1"/>
  <c r="YC48" i="6"/>
  <c r="YF47" i="6"/>
  <c r="YC47" i="6"/>
  <c r="YF46" i="6"/>
  <c r="YG46" i="6" s="1"/>
  <c r="YC46" i="6"/>
  <c r="YF45" i="6"/>
  <c r="YC45" i="6"/>
  <c r="YF44" i="6"/>
  <c r="YG44" i="6" s="1"/>
  <c r="YC44" i="6"/>
  <c r="YF43" i="6"/>
  <c r="YC43" i="6"/>
  <c r="YF42" i="6"/>
  <c r="YG42" i="6" s="1"/>
  <c r="YC42" i="6"/>
  <c r="YF41" i="6"/>
  <c r="YC41" i="6"/>
  <c r="YF40" i="6"/>
  <c r="YG40" i="6" s="1"/>
  <c r="YC40" i="6"/>
  <c r="YF39" i="6"/>
  <c r="YC39" i="6"/>
  <c r="YF36" i="6"/>
  <c r="YG36" i="6" s="1"/>
  <c r="YC36" i="6"/>
  <c r="YF35" i="6"/>
  <c r="YC35" i="6"/>
  <c r="YF34" i="6"/>
  <c r="YG34" i="6" s="1"/>
  <c r="YC34" i="6"/>
  <c r="YF33" i="6"/>
  <c r="YC33" i="6"/>
  <c r="YF32" i="6"/>
  <c r="YG32" i="6" s="1"/>
  <c r="YC32" i="6"/>
  <c r="YF29" i="6"/>
  <c r="YC29" i="6"/>
  <c r="YF28" i="6"/>
  <c r="YG28" i="6" s="1"/>
  <c r="YC28" i="6"/>
  <c r="YF27" i="6"/>
  <c r="YC27" i="6"/>
  <c r="YF26" i="6"/>
  <c r="YG26" i="6" s="1"/>
  <c r="YC26" i="6"/>
  <c r="YF25" i="6"/>
  <c r="YC25" i="6"/>
  <c r="YF24" i="6"/>
  <c r="YG24" i="6" s="1"/>
  <c r="YC24" i="6"/>
  <c r="YF23" i="6"/>
  <c r="YC23" i="6"/>
  <c r="YF22" i="6"/>
  <c r="YG22" i="6" s="1"/>
  <c r="YC22" i="6"/>
  <c r="YF21" i="6"/>
  <c r="YC21" i="6"/>
  <c r="YF20" i="6"/>
  <c r="YG20" i="6" s="1"/>
  <c r="YC20" i="6"/>
  <c r="YF19" i="6"/>
  <c r="YC19" i="6"/>
  <c r="YF18" i="6"/>
  <c r="YG18" i="6" s="1"/>
  <c r="YC18" i="6"/>
  <c r="YF17" i="6"/>
  <c r="YC17" i="6"/>
  <c r="YF16" i="6"/>
  <c r="YG16" i="6" s="1"/>
  <c r="YC16" i="6"/>
  <c r="YF15" i="6"/>
  <c r="YC15" i="6"/>
  <c r="YF14" i="6"/>
  <c r="YG14" i="6" s="1"/>
  <c r="YC14" i="6"/>
  <c r="YF13" i="6"/>
  <c r="YC13" i="6"/>
  <c r="YF12" i="6"/>
  <c r="YG12" i="6" s="1"/>
  <c r="YC12" i="6"/>
  <c r="YF11" i="6"/>
  <c r="YC11" i="6"/>
  <c r="YF10" i="6"/>
  <c r="YG10" i="6" s="1"/>
  <c r="YC10" i="6"/>
  <c r="YF9" i="6"/>
  <c r="YC9" i="6"/>
  <c r="YF8" i="6"/>
  <c r="YG8" i="6" s="1"/>
  <c r="YC8" i="6"/>
  <c r="YF7" i="6"/>
  <c r="YC7" i="6"/>
  <c r="YF6" i="6"/>
  <c r="YG6" i="6" s="1"/>
  <c r="YC6" i="6"/>
  <c r="XZ75" i="6"/>
  <c r="XZ74" i="6"/>
  <c r="XY70" i="6"/>
  <c r="XZ70" i="6" s="1"/>
  <c r="XV70" i="6"/>
  <c r="XY69" i="6"/>
  <c r="XV69" i="6"/>
  <c r="XY68" i="6"/>
  <c r="XZ68" i="6" s="1"/>
  <c r="XV68" i="6"/>
  <c r="XY67" i="6"/>
  <c r="XV67" i="6"/>
  <c r="XY66" i="6"/>
  <c r="XZ66" i="6" s="1"/>
  <c r="XV66" i="6"/>
  <c r="XY65" i="6"/>
  <c r="XV65" i="6"/>
  <c r="XY64" i="6"/>
  <c r="XZ64" i="6" s="1"/>
  <c r="XV64" i="6"/>
  <c r="XY63" i="6"/>
  <c r="XV63" i="6"/>
  <c r="XY62" i="6"/>
  <c r="XZ62" i="6" s="1"/>
  <c r="XV62" i="6"/>
  <c r="XY61" i="6"/>
  <c r="XV61" i="6"/>
  <c r="XY60" i="6"/>
  <c r="XZ60" i="6" s="1"/>
  <c r="XV60" i="6"/>
  <c r="XY59" i="6"/>
  <c r="XV59" i="6"/>
  <c r="XY58" i="6"/>
  <c r="XZ58" i="6" s="1"/>
  <c r="XV58" i="6"/>
  <c r="XY57" i="6"/>
  <c r="XV57" i="6"/>
  <c r="XY56" i="6"/>
  <c r="XZ56" i="6" s="1"/>
  <c r="XV56" i="6"/>
  <c r="XY53" i="6"/>
  <c r="XV53" i="6"/>
  <c r="XY52" i="6"/>
  <c r="XZ52" i="6" s="1"/>
  <c r="XV52" i="6"/>
  <c r="XY51" i="6"/>
  <c r="XV51" i="6"/>
  <c r="XY50" i="6"/>
  <c r="XZ50" i="6" s="1"/>
  <c r="XV50" i="6"/>
  <c r="XY49" i="6"/>
  <c r="XV49" i="6"/>
  <c r="XY48" i="6"/>
  <c r="XZ48" i="6" s="1"/>
  <c r="XV48" i="6"/>
  <c r="XY47" i="6"/>
  <c r="XV47" i="6"/>
  <c r="XY46" i="6"/>
  <c r="XZ46" i="6" s="1"/>
  <c r="XV46" i="6"/>
  <c r="XY45" i="6"/>
  <c r="XV45" i="6"/>
  <c r="XY44" i="6"/>
  <c r="XZ44" i="6" s="1"/>
  <c r="XV44" i="6"/>
  <c r="XY43" i="6"/>
  <c r="XV43" i="6"/>
  <c r="XY42" i="6"/>
  <c r="XZ42" i="6" s="1"/>
  <c r="XV42" i="6"/>
  <c r="XY41" i="6"/>
  <c r="XV41" i="6"/>
  <c r="XY40" i="6"/>
  <c r="XZ40" i="6" s="1"/>
  <c r="XV40" i="6"/>
  <c r="XY39" i="6"/>
  <c r="XV39" i="6"/>
  <c r="XY36" i="6"/>
  <c r="XZ36" i="6" s="1"/>
  <c r="XV36" i="6"/>
  <c r="XY35" i="6"/>
  <c r="XV35" i="6"/>
  <c r="XY34" i="6"/>
  <c r="XZ34" i="6" s="1"/>
  <c r="XV34" i="6"/>
  <c r="XY33" i="6"/>
  <c r="XV33" i="6"/>
  <c r="XY32" i="6"/>
  <c r="XZ32" i="6" s="1"/>
  <c r="XV32" i="6"/>
  <c r="XY29" i="6"/>
  <c r="XV29" i="6"/>
  <c r="XY28" i="6"/>
  <c r="XZ28" i="6" s="1"/>
  <c r="XV28" i="6"/>
  <c r="XY27" i="6"/>
  <c r="XV27" i="6"/>
  <c r="XY26" i="6"/>
  <c r="XZ26" i="6" s="1"/>
  <c r="XV26" i="6"/>
  <c r="XY25" i="6"/>
  <c r="XV25" i="6"/>
  <c r="XY24" i="6"/>
  <c r="XZ24" i="6" s="1"/>
  <c r="XV24" i="6"/>
  <c r="XY23" i="6"/>
  <c r="XV23" i="6"/>
  <c r="XY22" i="6"/>
  <c r="XZ22" i="6" s="1"/>
  <c r="XV22" i="6"/>
  <c r="XY21" i="6"/>
  <c r="XV21" i="6"/>
  <c r="XY20" i="6"/>
  <c r="XZ20" i="6" s="1"/>
  <c r="XV20" i="6"/>
  <c r="XY19" i="6"/>
  <c r="XV19" i="6"/>
  <c r="XY18" i="6"/>
  <c r="XZ18" i="6" s="1"/>
  <c r="XV18" i="6"/>
  <c r="XY17" i="6"/>
  <c r="XV17" i="6"/>
  <c r="XY16" i="6"/>
  <c r="XZ16" i="6" s="1"/>
  <c r="XV16" i="6"/>
  <c r="XY15" i="6"/>
  <c r="XV15" i="6"/>
  <c r="XY14" i="6"/>
  <c r="XZ14" i="6" s="1"/>
  <c r="XV14" i="6"/>
  <c r="XY13" i="6"/>
  <c r="XV13" i="6"/>
  <c r="XY12" i="6"/>
  <c r="XZ12" i="6" s="1"/>
  <c r="XV12" i="6"/>
  <c r="XY11" i="6"/>
  <c r="XV11" i="6"/>
  <c r="XY10" i="6"/>
  <c r="XZ10" i="6" s="1"/>
  <c r="XV10" i="6"/>
  <c r="XY9" i="6"/>
  <c r="XV9" i="6"/>
  <c r="XY8" i="6"/>
  <c r="XZ8" i="6" s="1"/>
  <c r="XV8" i="6"/>
  <c r="XY7" i="6"/>
  <c r="XV7" i="6"/>
  <c r="XY6" i="6"/>
  <c r="XZ6" i="6" s="1"/>
  <c r="XV6" i="6"/>
  <c r="XS75" i="6"/>
  <c r="XS74" i="6"/>
  <c r="XR70" i="6"/>
  <c r="XO70" i="6"/>
  <c r="XR69" i="6"/>
  <c r="XS69" i="6" s="1"/>
  <c r="XO69" i="6"/>
  <c r="XR68" i="6"/>
  <c r="XO68" i="6"/>
  <c r="XR67" i="6"/>
  <c r="XS67" i="6" s="1"/>
  <c r="XO67" i="6"/>
  <c r="XR66" i="6"/>
  <c r="XO66" i="6"/>
  <c r="XR65" i="6"/>
  <c r="XS65" i="6" s="1"/>
  <c r="XO65" i="6"/>
  <c r="XR64" i="6"/>
  <c r="XO64" i="6"/>
  <c r="XR63" i="6"/>
  <c r="XS63" i="6" s="1"/>
  <c r="XO63" i="6"/>
  <c r="XR62" i="6"/>
  <c r="XO62" i="6"/>
  <c r="XR61" i="6"/>
  <c r="XS61" i="6" s="1"/>
  <c r="XO61" i="6"/>
  <c r="XR60" i="6"/>
  <c r="XO60" i="6"/>
  <c r="XR59" i="6"/>
  <c r="XS59" i="6" s="1"/>
  <c r="XO59" i="6"/>
  <c r="XR58" i="6"/>
  <c r="XO58" i="6"/>
  <c r="XR57" i="6"/>
  <c r="XS57" i="6" s="1"/>
  <c r="XO57" i="6"/>
  <c r="XR56" i="6"/>
  <c r="XO56" i="6"/>
  <c r="XR53" i="6"/>
  <c r="XS53" i="6" s="1"/>
  <c r="XO53" i="6"/>
  <c r="XR52" i="6"/>
  <c r="XO52" i="6"/>
  <c r="XR51" i="6"/>
  <c r="XS51" i="6" s="1"/>
  <c r="XO51" i="6"/>
  <c r="XR50" i="6"/>
  <c r="XO50" i="6"/>
  <c r="XR49" i="6"/>
  <c r="XS49" i="6" s="1"/>
  <c r="XO49" i="6"/>
  <c r="XR48" i="6"/>
  <c r="XO48" i="6"/>
  <c r="XR47" i="6"/>
  <c r="XS47" i="6" s="1"/>
  <c r="XO47" i="6"/>
  <c r="XR46" i="6"/>
  <c r="XO46" i="6"/>
  <c r="XR45" i="6"/>
  <c r="XS45" i="6" s="1"/>
  <c r="XO45" i="6"/>
  <c r="XR44" i="6"/>
  <c r="XO44" i="6"/>
  <c r="XR43" i="6"/>
  <c r="XS43" i="6" s="1"/>
  <c r="XO43" i="6"/>
  <c r="XR42" i="6"/>
  <c r="XO42" i="6"/>
  <c r="XR41" i="6"/>
  <c r="XS41" i="6" s="1"/>
  <c r="XO41" i="6"/>
  <c r="XR40" i="6"/>
  <c r="XO40" i="6"/>
  <c r="XR39" i="6"/>
  <c r="XS39" i="6" s="1"/>
  <c r="XO39" i="6"/>
  <c r="XR36" i="6"/>
  <c r="XO36" i="6"/>
  <c r="XR35" i="6"/>
  <c r="XS35" i="6" s="1"/>
  <c r="XO35" i="6"/>
  <c r="XR34" i="6"/>
  <c r="XO34" i="6"/>
  <c r="XR33" i="6"/>
  <c r="XS33" i="6" s="1"/>
  <c r="XO33" i="6"/>
  <c r="XR32" i="6"/>
  <c r="XO32" i="6"/>
  <c r="XR29" i="6"/>
  <c r="XS29" i="6" s="1"/>
  <c r="XO29" i="6"/>
  <c r="XR28" i="6"/>
  <c r="XO28" i="6"/>
  <c r="XR27" i="6"/>
  <c r="XS27" i="6" s="1"/>
  <c r="XO27" i="6"/>
  <c r="XR26" i="6"/>
  <c r="XO26" i="6"/>
  <c r="XR25" i="6"/>
  <c r="XS25" i="6" s="1"/>
  <c r="XO25" i="6"/>
  <c r="XR24" i="6"/>
  <c r="XO24" i="6"/>
  <c r="XR23" i="6"/>
  <c r="XS23" i="6" s="1"/>
  <c r="XO23" i="6"/>
  <c r="XR22" i="6"/>
  <c r="XO22" i="6"/>
  <c r="XR21" i="6"/>
  <c r="XS21" i="6" s="1"/>
  <c r="XO21" i="6"/>
  <c r="XR20" i="6"/>
  <c r="XO20" i="6"/>
  <c r="XR19" i="6"/>
  <c r="XS19" i="6" s="1"/>
  <c r="XO19" i="6"/>
  <c r="XR18" i="6"/>
  <c r="XO18" i="6"/>
  <c r="XR17" i="6"/>
  <c r="XS17" i="6" s="1"/>
  <c r="XO17" i="6"/>
  <c r="XR16" i="6"/>
  <c r="XO16" i="6"/>
  <c r="XR15" i="6"/>
  <c r="XS15" i="6" s="1"/>
  <c r="XO15" i="6"/>
  <c r="XR14" i="6"/>
  <c r="XO14" i="6"/>
  <c r="XR13" i="6"/>
  <c r="XS13" i="6" s="1"/>
  <c r="XO13" i="6"/>
  <c r="XR12" i="6"/>
  <c r="XO12" i="6"/>
  <c r="XR11" i="6"/>
  <c r="XS11" i="6" s="1"/>
  <c r="XO11" i="6"/>
  <c r="XR10" i="6"/>
  <c r="XO10" i="6"/>
  <c r="XR9" i="6"/>
  <c r="XS9" i="6" s="1"/>
  <c r="XO9" i="6"/>
  <c r="XR8" i="6"/>
  <c r="XO8" i="6"/>
  <c r="XR7" i="6"/>
  <c r="XS7" i="6" s="1"/>
  <c r="XO7" i="6"/>
  <c r="XR6" i="6"/>
  <c r="XO6" i="6"/>
  <c r="XL75" i="6"/>
  <c r="XL74" i="6"/>
  <c r="XK70" i="6"/>
  <c r="XL70" i="6" s="1"/>
  <c r="XH70" i="6"/>
  <c r="XK69" i="6"/>
  <c r="XH69" i="6"/>
  <c r="XK68" i="6"/>
  <c r="XL68" i="6" s="1"/>
  <c r="XH68" i="6"/>
  <c r="XK67" i="6"/>
  <c r="XH67" i="6"/>
  <c r="XK66" i="6"/>
  <c r="XL66" i="6" s="1"/>
  <c r="XH66" i="6"/>
  <c r="XK65" i="6"/>
  <c r="XH65" i="6"/>
  <c r="XK64" i="6"/>
  <c r="XL64" i="6" s="1"/>
  <c r="XH64" i="6"/>
  <c r="XK63" i="6"/>
  <c r="XH63" i="6"/>
  <c r="XK62" i="6"/>
  <c r="XL62" i="6" s="1"/>
  <c r="XH62" i="6"/>
  <c r="XK61" i="6"/>
  <c r="XH61" i="6"/>
  <c r="XK60" i="6"/>
  <c r="XL60" i="6" s="1"/>
  <c r="XH60" i="6"/>
  <c r="XK59" i="6"/>
  <c r="XH59" i="6"/>
  <c r="XK58" i="6"/>
  <c r="XL58" i="6" s="1"/>
  <c r="XH58" i="6"/>
  <c r="XK57" i="6"/>
  <c r="XH57" i="6"/>
  <c r="XK56" i="6"/>
  <c r="XL56" i="6" s="1"/>
  <c r="XH56" i="6"/>
  <c r="XK53" i="6"/>
  <c r="XH53" i="6"/>
  <c r="XK52" i="6"/>
  <c r="XL52" i="6" s="1"/>
  <c r="XH52" i="6"/>
  <c r="XK51" i="6"/>
  <c r="XH51" i="6"/>
  <c r="XK50" i="6"/>
  <c r="XL50" i="6" s="1"/>
  <c r="XH50" i="6"/>
  <c r="XK49" i="6"/>
  <c r="XH49" i="6"/>
  <c r="XK48" i="6"/>
  <c r="XL48" i="6" s="1"/>
  <c r="XH48" i="6"/>
  <c r="XK47" i="6"/>
  <c r="XH47" i="6"/>
  <c r="XK46" i="6"/>
  <c r="XL46" i="6" s="1"/>
  <c r="XH46" i="6"/>
  <c r="XK45" i="6"/>
  <c r="XH45" i="6"/>
  <c r="XK44" i="6"/>
  <c r="XL44" i="6" s="1"/>
  <c r="XH44" i="6"/>
  <c r="XK43" i="6"/>
  <c r="XH43" i="6"/>
  <c r="XK42" i="6"/>
  <c r="XL42" i="6" s="1"/>
  <c r="XH42" i="6"/>
  <c r="XK41" i="6"/>
  <c r="XH41" i="6"/>
  <c r="XK40" i="6"/>
  <c r="XL40" i="6" s="1"/>
  <c r="XH40" i="6"/>
  <c r="XK39" i="6"/>
  <c r="XH39" i="6"/>
  <c r="XK36" i="6"/>
  <c r="XL36" i="6" s="1"/>
  <c r="XH36" i="6"/>
  <c r="XK35" i="6"/>
  <c r="XH35" i="6"/>
  <c r="XK34" i="6"/>
  <c r="XL34" i="6" s="1"/>
  <c r="XH34" i="6"/>
  <c r="XK33" i="6"/>
  <c r="XH33" i="6"/>
  <c r="XK32" i="6"/>
  <c r="XL32" i="6" s="1"/>
  <c r="XH32" i="6"/>
  <c r="XK29" i="6"/>
  <c r="XH29" i="6"/>
  <c r="XK28" i="6"/>
  <c r="XL28" i="6" s="1"/>
  <c r="XH28" i="6"/>
  <c r="XK27" i="6"/>
  <c r="XH27" i="6"/>
  <c r="XK26" i="6"/>
  <c r="XL26" i="6" s="1"/>
  <c r="XH26" i="6"/>
  <c r="XK25" i="6"/>
  <c r="XH25" i="6"/>
  <c r="XK24" i="6"/>
  <c r="XL24" i="6" s="1"/>
  <c r="XH24" i="6"/>
  <c r="XK23" i="6"/>
  <c r="XH23" i="6"/>
  <c r="XK22" i="6"/>
  <c r="XL22" i="6" s="1"/>
  <c r="XH22" i="6"/>
  <c r="XK21" i="6"/>
  <c r="XH21" i="6"/>
  <c r="XK20" i="6"/>
  <c r="XL20" i="6" s="1"/>
  <c r="XH20" i="6"/>
  <c r="XK19" i="6"/>
  <c r="XH19" i="6"/>
  <c r="XK18" i="6"/>
  <c r="XL18" i="6" s="1"/>
  <c r="XH18" i="6"/>
  <c r="XK17" i="6"/>
  <c r="XH17" i="6"/>
  <c r="XK16" i="6"/>
  <c r="XL16" i="6" s="1"/>
  <c r="XH16" i="6"/>
  <c r="XK15" i="6"/>
  <c r="XH15" i="6"/>
  <c r="XK14" i="6"/>
  <c r="XL14" i="6" s="1"/>
  <c r="XH14" i="6"/>
  <c r="XK13" i="6"/>
  <c r="XH13" i="6"/>
  <c r="XK12" i="6"/>
  <c r="XL12" i="6" s="1"/>
  <c r="XH12" i="6"/>
  <c r="XK11" i="6"/>
  <c r="XH11" i="6"/>
  <c r="XK10" i="6"/>
  <c r="XL10" i="6" s="1"/>
  <c r="XH10" i="6"/>
  <c r="XK9" i="6"/>
  <c r="XH9" i="6"/>
  <c r="XK8" i="6"/>
  <c r="XL8" i="6" s="1"/>
  <c r="XH8" i="6"/>
  <c r="XK7" i="6"/>
  <c r="XH7" i="6"/>
  <c r="XK6" i="6"/>
  <c r="XL6" i="6" s="1"/>
  <c r="XH6" i="6"/>
  <c r="XE75" i="6"/>
  <c r="XE74" i="6"/>
  <c r="XD70" i="6"/>
  <c r="XE70" i="6" s="1"/>
  <c r="XA70" i="6"/>
  <c r="XD69" i="6"/>
  <c r="XA69" i="6"/>
  <c r="XD68" i="6"/>
  <c r="XE68" i="6" s="1"/>
  <c r="XA68" i="6"/>
  <c r="XD67" i="6"/>
  <c r="XA67" i="6"/>
  <c r="XD66" i="6"/>
  <c r="XE66" i="6" s="1"/>
  <c r="XA66" i="6"/>
  <c r="XD65" i="6"/>
  <c r="XA65" i="6"/>
  <c r="XD64" i="6"/>
  <c r="XE64" i="6" s="1"/>
  <c r="XA64" i="6"/>
  <c r="XD63" i="6"/>
  <c r="XA63" i="6"/>
  <c r="XD62" i="6"/>
  <c r="XE62" i="6" s="1"/>
  <c r="XA62" i="6"/>
  <c r="XD61" i="6"/>
  <c r="XA61" i="6"/>
  <c r="XD60" i="6"/>
  <c r="XE60" i="6" s="1"/>
  <c r="XA60" i="6"/>
  <c r="XD59" i="6"/>
  <c r="XA59" i="6"/>
  <c r="XD58" i="6"/>
  <c r="XE58" i="6" s="1"/>
  <c r="XA58" i="6"/>
  <c r="XD57" i="6"/>
  <c r="XA57" i="6"/>
  <c r="XD56" i="6"/>
  <c r="XE56" i="6" s="1"/>
  <c r="XA56" i="6"/>
  <c r="XD53" i="6"/>
  <c r="XA53" i="6"/>
  <c r="XD52" i="6"/>
  <c r="XE52" i="6" s="1"/>
  <c r="XA52" i="6"/>
  <c r="XD51" i="6"/>
  <c r="XE51" i="6" s="1"/>
  <c r="XA51" i="6"/>
  <c r="XD50" i="6"/>
  <c r="XA50" i="6"/>
  <c r="XD49" i="6"/>
  <c r="XE49" i="6" s="1"/>
  <c r="XA49" i="6"/>
  <c r="XD48" i="6"/>
  <c r="XA48" i="6"/>
  <c r="XD47" i="6"/>
  <c r="XE47" i="6" s="1"/>
  <c r="XA47" i="6"/>
  <c r="XD46" i="6"/>
  <c r="XA46" i="6"/>
  <c r="XD45" i="6"/>
  <c r="XE45" i="6" s="1"/>
  <c r="XA45" i="6"/>
  <c r="XD44" i="6"/>
  <c r="XA44" i="6"/>
  <c r="XD43" i="6"/>
  <c r="XE43" i="6" s="1"/>
  <c r="XA43" i="6"/>
  <c r="XD42" i="6"/>
  <c r="XA42" i="6"/>
  <c r="XD41" i="6"/>
  <c r="XE41" i="6" s="1"/>
  <c r="XA41" i="6"/>
  <c r="XD40" i="6"/>
  <c r="XA40" i="6"/>
  <c r="XD39" i="6"/>
  <c r="XE39" i="6" s="1"/>
  <c r="XA39" i="6"/>
  <c r="XD36" i="6"/>
  <c r="XA36" i="6"/>
  <c r="XD35" i="6"/>
  <c r="XE35" i="6" s="1"/>
  <c r="XA35" i="6"/>
  <c r="XD34" i="6"/>
  <c r="XA34" i="6"/>
  <c r="XD33" i="6"/>
  <c r="XE33" i="6" s="1"/>
  <c r="XA33" i="6"/>
  <c r="XD32" i="6"/>
  <c r="XA32" i="6"/>
  <c r="XD29" i="6"/>
  <c r="XE29" i="6" s="1"/>
  <c r="XA29" i="6"/>
  <c r="XD28" i="6"/>
  <c r="XA28" i="6"/>
  <c r="XD27" i="6"/>
  <c r="XE27" i="6" s="1"/>
  <c r="XA27" i="6"/>
  <c r="XD26" i="6"/>
  <c r="XA26" i="6"/>
  <c r="XD25" i="6"/>
  <c r="XE25" i="6" s="1"/>
  <c r="XA25" i="6"/>
  <c r="XD24" i="6"/>
  <c r="XA24" i="6"/>
  <c r="XD23" i="6"/>
  <c r="XE23" i="6" s="1"/>
  <c r="XA23" i="6"/>
  <c r="XD22" i="6"/>
  <c r="XA22" i="6"/>
  <c r="XD21" i="6"/>
  <c r="XE21" i="6" s="1"/>
  <c r="XA21" i="6"/>
  <c r="XD20" i="6"/>
  <c r="XA20" i="6"/>
  <c r="XD19" i="6"/>
  <c r="XE19" i="6" s="1"/>
  <c r="XA19" i="6"/>
  <c r="XD18" i="6"/>
  <c r="XA18" i="6"/>
  <c r="XD17" i="6"/>
  <c r="XE17" i="6" s="1"/>
  <c r="XA17" i="6"/>
  <c r="XD16" i="6"/>
  <c r="XA16" i="6"/>
  <c r="XD15" i="6"/>
  <c r="XE15" i="6" s="1"/>
  <c r="XA15" i="6"/>
  <c r="XD14" i="6"/>
  <c r="XA14" i="6"/>
  <c r="XD13" i="6"/>
  <c r="XE13" i="6" s="1"/>
  <c r="XA13" i="6"/>
  <c r="XD12" i="6"/>
  <c r="XA12" i="6"/>
  <c r="XD11" i="6"/>
  <c r="XE11" i="6" s="1"/>
  <c r="XA11" i="6"/>
  <c r="XD10" i="6"/>
  <c r="XA10" i="6"/>
  <c r="XD9" i="6"/>
  <c r="XE9" i="6" s="1"/>
  <c r="XA9" i="6"/>
  <c r="XD8" i="6"/>
  <c r="XA8" i="6"/>
  <c r="XD7" i="6"/>
  <c r="XE7" i="6" s="1"/>
  <c r="XA7" i="6"/>
  <c r="XD6" i="6"/>
  <c r="XA6" i="6"/>
  <c r="WX75" i="6"/>
  <c r="WX74" i="6"/>
  <c r="WW70" i="6"/>
  <c r="WX70" i="6" s="1"/>
  <c r="WT70" i="6"/>
  <c r="WW69" i="6"/>
  <c r="WT69" i="6"/>
  <c r="WW68" i="6"/>
  <c r="WX68" i="6" s="1"/>
  <c r="WT68" i="6"/>
  <c r="WW67" i="6"/>
  <c r="WT67" i="6"/>
  <c r="WW66" i="6"/>
  <c r="WX66" i="6" s="1"/>
  <c r="WT66" i="6"/>
  <c r="WW65" i="6"/>
  <c r="WT65" i="6"/>
  <c r="WW64" i="6"/>
  <c r="WX64" i="6" s="1"/>
  <c r="WT64" i="6"/>
  <c r="WW63" i="6"/>
  <c r="WT63" i="6"/>
  <c r="WW62" i="6"/>
  <c r="WX62" i="6" s="1"/>
  <c r="WT62" i="6"/>
  <c r="WW61" i="6"/>
  <c r="WT61" i="6"/>
  <c r="WW60" i="6"/>
  <c r="WX60" i="6" s="1"/>
  <c r="WT60" i="6"/>
  <c r="WW59" i="6"/>
  <c r="WT59" i="6"/>
  <c r="WW58" i="6"/>
  <c r="WX58" i="6" s="1"/>
  <c r="WT58" i="6"/>
  <c r="WW57" i="6"/>
  <c r="WT57" i="6"/>
  <c r="WW56" i="6"/>
  <c r="WX56" i="6" s="1"/>
  <c r="WT56" i="6"/>
  <c r="WW53" i="6"/>
  <c r="WT53" i="6"/>
  <c r="WW52" i="6"/>
  <c r="WX52" i="6" s="1"/>
  <c r="WT52" i="6"/>
  <c r="WW51" i="6"/>
  <c r="WT51" i="6"/>
  <c r="WW50" i="6"/>
  <c r="WX50" i="6" s="1"/>
  <c r="WT50" i="6"/>
  <c r="WW49" i="6"/>
  <c r="WT49" i="6"/>
  <c r="WW48" i="6"/>
  <c r="WX48" i="6" s="1"/>
  <c r="WT48" i="6"/>
  <c r="WW47" i="6"/>
  <c r="WT47" i="6"/>
  <c r="WW46" i="6"/>
  <c r="WX46" i="6" s="1"/>
  <c r="WT46" i="6"/>
  <c r="WW45" i="6"/>
  <c r="WT45" i="6"/>
  <c r="WW44" i="6"/>
  <c r="WX44" i="6" s="1"/>
  <c r="WT44" i="6"/>
  <c r="WW43" i="6"/>
  <c r="WT43" i="6"/>
  <c r="WW42" i="6"/>
  <c r="WX42" i="6" s="1"/>
  <c r="WT42" i="6"/>
  <c r="WW41" i="6"/>
  <c r="WT41" i="6"/>
  <c r="WW40" i="6"/>
  <c r="WX40" i="6" s="1"/>
  <c r="WT40" i="6"/>
  <c r="WW39" i="6"/>
  <c r="WT39" i="6"/>
  <c r="WW36" i="6"/>
  <c r="WX36" i="6" s="1"/>
  <c r="WT36" i="6"/>
  <c r="WW35" i="6"/>
  <c r="WT35" i="6"/>
  <c r="WW34" i="6"/>
  <c r="WX34" i="6" s="1"/>
  <c r="WT34" i="6"/>
  <c r="WW33" i="6"/>
  <c r="WT33" i="6"/>
  <c r="WW32" i="6"/>
  <c r="WX32" i="6" s="1"/>
  <c r="WT32" i="6"/>
  <c r="WW29" i="6"/>
  <c r="WT29" i="6"/>
  <c r="WW28" i="6"/>
  <c r="WX28" i="6" s="1"/>
  <c r="WT28" i="6"/>
  <c r="WW27" i="6"/>
  <c r="WT27" i="6"/>
  <c r="WW26" i="6"/>
  <c r="WX26" i="6" s="1"/>
  <c r="WT26" i="6"/>
  <c r="WW25" i="6"/>
  <c r="WT25" i="6"/>
  <c r="WW24" i="6"/>
  <c r="WX24" i="6" s="1"/>
  <c r="WT24" i="6"/>
  <c r="WW23" i="6"/>
  <c r="WT23" i="6"/>
  <c r="WW22" i="6"/>
  <c r="WX22" i="6" s="1"/>
  <c r="WT22" i="6"/>
  <c r="WW21" i="6"/>
  <c r="WT21" i="6"/>
  <c r="WW20" i="6"/>
  <c r="WX20" i="6" s="1"/>
  <c r="WT20" i="6"/>
  <c r="WW19" i="6"/>
  <c r="WT19" i="6"/>
  <c r="WW18" i="6"/>
  <c r="WX18" i="6" s="1"/>
  <c r="WT18" i="6"/>
  <c r="WW17" i="6"/>
  <c r="WT17" i="6"/>
  <c r="WW16" i="6"/>
  <c r="WX16" i="6" s="1"/>
  <c r="WT16" i="6"/>
  <c r="WW15" i="6"/>
  <c r="WT15" i="6"/>
  <c r="WW14" i="6"/>
  <c r="WX14" i="6" s="1"/>
  <c r="WT14" i="6"/>
  <c r="WW13" i="6"/>
  <c r="WT13" i="6"/>
  <c r="WW12" i="6"/>
  <c r="WX12" i="6" s="1"/>
  <c r="WT12" i="6"/>
  <c r="WW11" i="6"/>
  <c r="WT11" i="6"/>
  <c r="WW10" i="6"/>
  <c r="WX10" i="6" s="1"/>
  <c r="WT10" i="6"/>
  <c r="WW9" i="6"/>
  <c r="WT9" i="6"/>
  <c r="WW8" i="6"/>
  <c r="WX8" i="6" s="1"/>
  <c r="WT8" i="6"/>
  <c r="WW7" i="6"/>
  <c r="WT7" i="6"/>
  <c r="WW6" i="6"/>
  <c r="WX6" i="6" s="1"/>
  <c r="WT6" i="6"/>
  <c r="WQ75" i="6"/>
  <c r="WQ74" i="6"/>
  <c r="WP70" i="6"/>
  <c r="WQ70" i="6" s="1"/>
  <c r="WM70" i="6"/>
  <c r="WP69" i="6"/>
  <c r="WM69" i="6"/>
  <c r="WP68" i="6"/>
  <c r="WQ68" i="6" s="1"/>
  <c r="WM68" i="6"/>
  <c r="WP67" i="6"/>
  <c r="WM67" i="6"/>
  <c r="WP66" i="6"/>
  <c r="WQ66" i="6" s="1"/>
  <c r="WM66" i="6"/>
  <c r="WP65" i="6"/>
  <c r="WM65" i="6"/>
  <c r="WP64" i="6"/>
  <c r="WQ64" i="6" s="1"/>
  <c r="WM64" i="6"/>
  <c r="WP63" i="6"/>
  <c r="WM63" i="6"/>
  <c r="WP62" i="6"/>
  <c r="WQ62" i="6" s="1"/>
  <c r="WM62" i="6"/>
  <c r="WP61" i="6"/>
  <c r="WM61" i="6"/>
  <c r="WP60" i="6"/>
  <c r="WQ60" i="6" s="1"/>
  <c r="WM60" i="6"/>
  <c r="WP59" i="6"/>
  <c r="WM59" i="6"/>
  <c r="WP58" i="6"/>
  <c r="WQ58" i="6" s="1"/>
  <c r="WM58" i="6"/>
  <c r="WP57" i="6"/>
  <c r="WM57" i="6"/>
  <c r="WP56" i="6"/>
  <c r="WQ56" i="6" s="1"/>
  <c r="WM56" i="6"/>
  <c r="WP53" i="6"/>
  <c r="WM53" i="6"/>
  <c r="WP52" i="6"/>
  <c r="WQ52" i="6" s="1"/>
  <c r="WM52" i="6"/>
  <c r="WP51" i="6"/>
  <c r="WM51" i="6"/>
  <c r="WP50" i="6"/>
  <c r="WQ50" i="6" s="1"/>
  <c r="WM50" i="6"/>
  <c r="WP49" i="6"/>
  <c r="WM49" i="6"/>
  <c r="WP48" i="6"/>
  <c r="WQ48" i="6" s="1"/>
  <c r="WM48" i="6"/>
  <c r="WP47" i="6"/>
  <c r="WM47" i="6"/>
  <c r="WP46" i="6"/>
  <c r="WQ46" i="6" s="1"/>
  <c r="WM46" i="6"/>
  <c r="WP45" i="6"/>
  <c r="WM45" i="6"/>
  <c r="WP44" i="6"/>
  <c r="WQ44" i="6" s="1"/>
  <c r="WM44" i="6"/>
  <c r="WP43" i="6"/>
  <c r="WM43" i="6"/>
  <c r="WP42" i="6"/>
  <c r="WQ42" i="6" s="1"/>
  <c r="WM42" i="6"/>
  <c r="WP41" i="6"/>
  <c r="WM41" i="6"/>
  <c r="WP40" i="6"/>
  <c r="WQ40" i="6" s="1"/>
  <c r="WM40" i="6"/>
  <c r="WP39" i="6"/>
  <c r="WM39" i="6"/>
  <c r="WP36" i="6"/>
  <c r="WQ36" i="6" s="1"/>
  <c r="WM36" i="6"/>
  <c r="WP35" i="6"/>
  <c r="WM35" i="6"/>
  <c r="WP34" i="6"/>
  <c r="WQ34" i="6" s="1"/>
  <c r="WM34" i="6"/>
  <c r="WP33" i="6"/>
  <c r="WM33" i="6"/>
  <c r="WP32" i="6"/>
  <c r="WQ32" i="6" s="1"/>
  <c r="WM32" i="6"/>
  <c r="WP29" i="6"/>
  <c r="WM29" i="6"/>
  <c r="WP28" i="6"/>
  <c r="WQ28" i="6" s="1"/>
  <c r="WM28" i="6"/>
  <c r="WP27" i="6"/>
  <c r="WM27" i="6"/>
  <c r="WP26" i="6"/>
  <c r="WQ26" i="6" s="1"/>
  <c r="WM26" i="6"/>
  <c r="WP25" i="6"/>
  <c r="WM25" i="6"/>
  <c r="WP24" i="6"/>
  <c r="WQ24" i="6" s="1"/>
  <c r="WM24" i="6"/>
  <c r="WP23" i="6"/>
  <c r="WM23" i="6"/>
  <c r="WP22" i="6"/>
  <c r="WQ22" i="6" s="1"/>
  <c r="WM22" i="6"/>
  <c r="WP21" i="6"/>
  <c r="WM21" i="6"/>
  <c r="WP20" i="6"/>
  <c r="WQ20" i="6" s="1"/>
  <c r="WM20" i="6"/>
  <c r="WP19" i="6"/>
  <c r="WM19" i="6"/>
  <c r="WP18" i="6"/>
  <c r="WQ18" i="6" s="1"/>
  <c r="WM18" i="6"/>
  <c r="WP17" i="6"/>
  <c r="WM17" i="6"/>
  <c r="WP16" i="6"/>
  <c r="WQ16" i="6" s="1"/>
  <c r="WM16" i="6"/>
  <c r="WP15" i="6"/>
  <c r="WM15" i="6"/>
  <c r="WP14" i="6"/>
  <c r="WQ14" i="6" s="1"/>
  <c r="WM14" i="6"/>
  <c r="WP13" i="6"/>
  <c r="WM13" i="6"/>
  <c r="WP12" i="6"/>
  <c r="WQ12" i="6" s="1"/>
  <c r="WM12" i="6"/>
  <c r="WP11" i="6"/>
  <c r="WM11" i="6"/>
  <c r="WP10" i="6"/>
  <c r="WQ10" i="6" s="1"/>
  <c r="WM10" i="6"/>
  <c r="WP9" i="6"/>
  <c r="WM9" i="6"/>
  <c r="WP8" i="6"/>
  <c r="WQ8" i="6" s="1"/>
  <c r="WM8" i="6"/>
  <c r="WP7" i="6"/>
  <c r="WM7" i="6"/>
  <c r="WP6" i="6"/>
  <c r="WQ6" i="6" s="1"/>
  <c r="WM6" i="6"/>
  <c r="WJ75" i="6"/>
  <c r="WJ74" i="6"/>
  <c r="WI70" i="6"/>
  <c r="WJ70" i="6" s="1"/>
  <c r="WF70" i="6"/>
  <c r="WI69" i="6"/>
  <c r="WF69" i="6"/>
  <c r="WI68" i="6"/>
  <c r="WJ68" i="6" s="1"/>
  <c r="WF68" i="6"/>
  <c r="WI67" i="6"/>
  <c r="WF67" i="6"/>
  <c r="WI66" i="6"/>
  <c r="WJ66" i="6" s="1"/>
  <c r="WF66" i="6"/>
  <c r="WI65" i="6"/>
  <c r="WF65" i="6"/>
  <c r="WI64" i="6"/>
  <c r="WJ64" i="6" s="1"/>
  <c r="WF64" i="6"/>
  <c r="WI63" i="6"/>
  <c r="WF63" i="6"/>
  <c r="WI62" i="6"/>
  <c r="WJ62" i="6" s="1"/>
  <c r="WF62" i="6"/>
  <c r="WI61" i="6"/>
  <c r="WF61" i="6"/>
  <c r="WI60" i="6"/>
  <c r="WJ60" i="6" s="1"/>
  <c r="WF60" i="6"/>
  <c r="WI59" i="6"/>
  <c r="WF59" i="6"/>
  <c r="WI58" i="6"/>
  <c r="WJ58" i="6" s="1"/>
  <c r="WF58" i="6"/>
  <c r="WI57" i="6"/>
  <c r="WF57" i="6"/>
  <c r="WI56" i="6"/>
  <c r="WJ56" i="6" s="1"/>
  <c r="WF56" i="6"/>
  <c r="WI53" i="6"/>
  <c r="WF53" i="6"/>
  <c r="WI52" i="6"/>
  <c r="WJ52" i="6" s="1"/>
  <c r="WF52" i="6"/>
  <c r="WI51" i="6"/>
  <c r="WF51" i="6"/>
  <c r="WI50" i="6"/>
  <c r="WJ50" i="6" s="1"/>
  <c r="WF50" i="6"/>
  <c r="WI49" i="6"/>
  <c r="WF49" i="6"/>
  <c r="WI48" i="6"/>
  <c r="WJ48" i="6" s="1"/>
  <c r="WF48" i="6"/>
  <c r="WI47" i="6"/>
  <c r="WF47" i="6"/>
  <c r="WI46" i="6"/>
  <c r="WJ46" i="6" s="1"/>
  <c r="WF46" i="6"/>
  <c r="WI45" i="6"/>
  <c r="WF45" i="6"/>
  <c r="WI44" i="6"/>
  <c r="WJ44" i="6" s="1"/>
  <c r="WF44" i="6"/>
  <c r="WI43" i="6"/>
  <c r="WF43" i="6"/>
  <c r="WI42" i="6"/>
  <c r="WJ42" i="6" s="1"/>
  <c r="WF42" i="6"/>
  <c r="WI41" i="6"/>
  <c r="WF41" i="6"/>
  <c r="WI40" i="6"/>
  <c r="WJ40" i="6" s="1"/>
  <c r="WF40" i="6"/>
  <c r="WI39" i="6"/>
  <c r="WF39" i="6"/>
  <c r="WI36" i="6"/>
  <c r="WJ36" i="6" s="1"/>
  <c r="WF36" i="6"/>
  <c r="WI35" i="6"/>
  <c r="WF35" i="6"/>
  <c r="WI34" i="6"/>
  <c r="WJ34" i="6" s="1"/>
  <c r="WF34" i="6"/>
  <c r="WI33" i="6"/>
  <c r="WF33" i="6"/>
  <c r="WI32" i="6"/>
  <c r="WJ32" i="6" s="1"/>
  <c r="WF32" i="6"/>
  <c r="WI29" i="6"/>
  <c r="WF29" i="6"/>
  <c r="WI28" i="6"/>
  <c r="WJ28" i="6" s="1"/>
  <c r="WF28" i="6"/>
  <c r="WI27" i="6"/>
  <c r="WF27" i="6"/>
  <c r="WI26" i="6"/>
  <c r="WJ26" i="6" s="1"/>
  <c r="WF26" i="6"/>
  <c r="WI25" i="6"/>
  <c r="WF25" i="6"/>
  <c r="WI24" i="6"/>
  <c r="WJ24" i="6" s="1"/>
  <c r="WF24" i="6"/>
  <c r="WI23" i="6"/>
  <c r="WF23" i="6"/>
  <c r="WI22" i="6"/>
  <c r="WJ22" i="6" s="1"/>
  <c r="WF22" i="6"/>
  <c r="WI21" i="6"/>
  <c r="WF21" i="6"/>
  <c r="WI20" i="6"/>
  <c r="WJ20" i="6" s="1"/>
  <c r="WF20" i="6"/>
  <c r="WI19" i="6"/>
  <c r="WF19" i="6"/>
  <c r="WI18" i="6"/>
  <c r="WJ18" i="6" s="1"/>
  <c r="WF18" i="6"/>
  <c r="WI17" i="6"/>
  <c r="WF17" i="6"/>
  <c r="WI16" i="6"/>
  <c r="WJ16" i="6" s="1"/>
  <c r="WF16" i="6"/>
  <c r="WI15" i="6"/>
  <c r="WF15" i="6"/>
  <c r="WI14" i="6"/>
  <c r="WJ14" i="6" s="1"/>
  <c r="WF14" i="6"/>
  <c r="WI13" i="6"/>
  <c r="WF13" i="6"/>
  <c r="WI12" i="6"/>
  <c r="WJ12" i="6" s="1"/>
  <c r="WF12" i="6"/>
  <c r="WI11" i="6"/>
  <c r="WF11" i="6"/>
  <c r="WI10" i="6"/>
  <c r="WJ10" i="6" s="1"/>
  <c r="WF10" i="6"/>
  <c r="WI9" i="6"/>
  <c r="WF9" i="6"/>
  <c r="WI8" i="6"/>
  <c r="WJ8" i="6" s="1"/>
  <c r="WF8" i="6"/>
  <c r="WI7" i="6"/>
  <c r="WF7" i="6"/>
  <c r="WI6" i="6"/>
  <c r="WJ6" i="6" s="1"/>
  <c r="WF6" i="6"/>
  <c r="WC75" i="6"/>
  <c r="WC74" i="6"/>
  <c r="WB70" i="6"/>
  <c r="VY70" i="6"/>
  <c r="WB69" i="6"/>
  <c r="WC69" i="6" s="1"/>
  <c r="VY69" i="6"/>
  <c r="WB68" i="6"/>
  <c r="VY68" i="6"/>
  <c r="WB67" i="6"/>
  <c r="WC67" i="6" s="1"/>
  <c r="VY67" i="6"/>
  <c r="WB66" i="6"/>
  <c r="VY66" i="6"/>
  <c r="WB65" i="6"/>
  <c r="WC65" i="6" s="1"/>
  <c r="VY65" i="6"/>
  <c r="WB64" i="6"/>
  <c r="VY64" i="6"/>
  <c r="WB63" i="6"/>
  <c r="WC63" i="6" s="1"/>
  <c r="VY63" i="6"/>
  <c r="WB62" i="6"/>
  <c r="VY62" i="6"/>
  <c r="WB61" i="6"/>
  <c r="WC61" i="6" s="1"/>
  <c r="VY61" i="6"/>
  <c r="WB60" i="6"/>
  <c r="VY60" i="6"/>
  <c r="WB59" i="6"/>
  <c r="WC59" i="6" s="1"/>
  <c r="VY59" i="6"/>
  <c r="WB58" i="6"/>
  <c r="VY58" i="6"/>
  <c r="WB57" i="6"/>
  <c r="WC57" i="6" s="1"/>
  <c r="VY57" i="6"/>
  <c r="WB56" i="6"/>
  <c r="VY56" i="6"/>
  <c r="WB53" i="6"/>
  <c r="WC53" i="6" s="1"/>
  <c r="VY53" i="6"/>
  <c r="WB52" i="6"/>
  <c r="VY52" i="6"/>
  <c r="WB51" i="6"/>
  <c r="WC51" i="6" s="1"/>
  <c r="VY51" i="6"/>
  <c r="WB50" i="6"/>
  <c r="VY50" i="6"/>
  <c r="WB49" i="6"/>
  <c r="WC49" i="6" s="1"/>
  <c r="VY49" i="6"/>
  <c r="WB48" i="6"/>
  <c r="VY48" i="6"/>
  <c r="WB47" i="6"/>
  <c r="WC47" i="6" s="1"/>
  <c r="VY47" i="6"/>
  <c r="WB46" i="6"/>
  <c r="VY46" i="6"/>
  <c r="WB45" i="6"/>
  <c r="WC45" i="6" s="1"/>
  <c r="VY45" i="6"/>
  <c r="WB44" i="6"/>
  <c r="VY44" i="6"/>
  <c r="WB43" i="6"/>
  <c r="WC43" i="6" s="1"/>
  <c r="VY43" i="6"/>
  <c r="WB42" i="6"/>
  <c r="VY42" i="6"/>
  <c r="WB41" i="6"/>
  <c r="WC41" i="6" s="1"/>
  <c r="VY41" i="6"/>
  <c r="WB40" i="6"/>
  <c r="VY40" i="6"/>
  <c r="WB39" i="6"/>
  <c r="WC39" i="6" s="1"/>
  <c r="VY39" i="6"/>
  <c r="WB36" i="6"/>
  <c r="VY36" i="6"/>
  <c r="WB35" i="6"/>
  <c r="WC35" i="6" s="1"/>
  <c r="VY35" i="6"/>
  <c r="WB34" i="6"/>
  <c r="VY34" i="6"/>
  <c r="WB33" i="6"/>
  <c r="WC33" i="6" s="1"/>
  <c r="VY33" i="6"/>
  <c r="WB32" i="6"/>
  <c r="VY32" i="6"/>
  <c r="WB29" i="6"/>
  <c r="WC29" i="6" s="1"/>
  <c r="VY29" i="6"/>
  <c r="WB28" i="6"/>
  <c r="VY28" i="6"/>
  <c r="WB27" i="6"/>
  <c r="WC27" i="6" s="1"/>
  <c r="VY27" i="6"/>
  <c r="WB26" i="6"/>
  <c r="VY26" i="6"/>
  <c r="WB25" i="6"/>
  <c r="WC25" i="6" s="1"/>
  <c r="VY25" i="6"/>
  <c r="WB24" i="6"/>
  <c r="VY24" i="6"/>
  <c r="WB23" i="6"/>
  <c r="WC23" i="6" s="1"/>
  <c r="VY23" i="6"/>
  <c r="WB22" i="6"/>
  <c r="VY22" i="6"/>
  <c r="WB21" i="6"/>
  <c r="WC21" i="6" s="1"/>
  <c r="VY21" i="6"/>
  <c r="WB20" i="6"/>
  <c r="VY20" i="6"/>
  <c r="WB19" i="6"/>
  <c r="WC19" i="6" s="1"/>
  <c r="VY19" i="6"/>
  <c r="WB18" i="6"/>
  <c r="VY18" i="6"/>
  <c r="WB17" i="6"/>
  <c r="WC17" i="6" s="1"/>
  <c r="VY17" i="6"/>
  <c r="WB16" i="6"/>
  <c r="VY16" i="6"/>
  <c r="WB15" i="6"/>
  <c r="WC15" i="6" s="1"/>
  <c r="VY15" i="6"/>
  <c r="WB14" i="6"/>
  <c r="VY14" i="6"/>
  <c r="WB13" i="6"/>
  <c r="WC13" i="6" s="1"/>
  <c r="VY13" i="6"/>
  <c r="WB12" i="6"/>
  <c r="VY12" i="6"/>
  <c r="WB11" i="6"/>
  <c r="WC11" i="6" s="1"/>
  <c r="VY11" i="6"/>
  <c r="WB10" i="6"/>
  <c r="VY10" i="6"/>
  <c r="WB9" i="6"/>
  <c r="WC9" i="6" s="1"/>
  <c r="VY9" i="6"/>
  <c r="WB8" i="6"/>
  <c r="VY8" i="6"/>
  <c r="WB7" i="6"/>
  <c r="WC7" i="6" s="1"/>
  <c r="VY7" i="6"/>
  <c r="WB6" i="6"/>
  <c r="VY6" i="6"/>
  <c r="VV75" i="6"/>
  <c r="VV74" i="6"/>
  <c r="VU70" i="6"/>
  <c r="VV70" i="6" s="1"/>
  <c r="VR70" i="6"/>
  <c r="VU69" i="6"/>
  <c r="VR69" i="6"/>
  <c r="VU68" i="6"/>
  <c r="VV68" i="6" s="1"/>
  <c r="VR68" i="6"/>
  <c r="VU67" i="6"/>
  <c r="VR67" i="6"/>
  <c r="VU66" i="6"/>
  <c r="VV66" i="6" s="1"/>
  <c r="VR66" i="6"/>
  <c r="VU65" i="6"/>
  <c r="VR65" i="6"/>
  <c r="VU64" i="6"/>
  <c r="VV64" i="6" s="1"/>
  <c r="VR64" i="6"/>
  <c r="VU63" i="6"/>
  <c r="VR63" i="6"/>
  <c r="VU62" i="6"/>
  <c r="VV62" i="6" s="1"/>
  <c r="VR62" i="6"/>
  <c r="VU61" i="6"/>
  <c r="VR61" i="6"/>
  <c r="VU60" i="6"/>
  <c r="VV60" i="6" s="1"/>
  <c r="VR60" i="6"/>
  <c r="VU59" i="6"/>
  <c r="VR59" i="6"/>
  <c r="VU58" i="6"/>
  <c r="VV58" i="6" s="1"/>
  <c r="VR58" i="6"/>
  <c r="VU57" i="6"/>
  <c r="VR57" i="6"/>
  <c r="VU56" i="6"/>
  <c r="VV56" i="6" s="1"/>
  <c r="VR56" i="6"/>
  <c r="VU53" i="6"/>
  <c r="VR53" i="6"/>
  <c r="VU52" i="6"/>
  <c r="VV52" i="6" s="1"/>
  <c r="VR52" i="6"/>
  <c r="VU51" i="6"/>
  <c r="VR51" i="6"/>
  <c r="VU50" i="6"/>
  <c r="VV50" i="6" s="1"/>
  <c r="VR50" i="6"/>
  <c r="VU49" i="6"/>
  <c r="VR49" i="6"/>
  <c r="VU48" i="6"/>
  <c r="VV48" i="6" s="1"/>
  <c r="VR48" i="6"/>
  <c r="VU47" i="6"/>
  <c r="VR47" i="6"/>
  <c r="VU46" i="6"/>
  <c r="VV46" i="6" s="1"/>
  <c r="VR46" i="6"/>
  <c r="VU45" i="6"/>
  <c r="VR45" i="6"/>
  <c r="VU44" i="6"/>
  <c r="VV44" i="6" s="1"/>
  <c r="VR44" i="6"/>
  <c r="VU43" i="6"/>
  <c r="VR43" i="6"/>
  <c r="VU42" i="6"/>
  <c r="VV42" i="6" s="1"/>
  <c r="VR42" i="6"/>
  <c r="VU41" i="6"/>
  <c r="VR41" i="6"/>
  <c r="VU40" i="6"/>
  <c r="VV40" i="6" s="1"/>
  <c r="VR40" i="6"/>
  <c r="VU39" i="6"/>
  <c r="VR39" i="6"/>
  <c r="VU36" i="6"/>
  <c r="VV36" i="6" s="1"/>
  <c r="VR36" i="6"/>
  <c r="VU35" i="6"/>
  <c r="VR35" i="6"/>
  <c r="VU34" i="6"/>
  <c r="VV34" i="6" s="1"/>
  <c r="VR34" i="6"/>
  <c r="VU33" i="6"/>
  <c r="VR33" i="6"/>
  <c r="VU32" i="6"/>
  <c r="VV32" i="6" s="1"/>
  <c r="VR32" i="6"/>
  <c r="VU29" i="6"/>
  <c r="VR29" i="6"/>
  <c r="VU28" i="6"/>
  <c r="VV28" i="6" s="1"/>
  <c r="VR28" i="6"/>
  <c r="VU27" i="6"/>
  <c r="VR27" i="6"/>
  <c r="VU26" i="6"/>
  <c r="VV26" i="6" s="1"/>
  <c r="VR26" i="6"/>
  <c r="VU25" i="6"/>
  <c r="VR25" i="6"/>
  <c r="VU24" i="6"/>
  <c r="VV24" i="6" s="1"/>
  <c r="VR24" i="6"/>
  <c r="VU23" i="6"/>
  <c r="VR23" i="6"/>
  <c r="VU22" i="6"/>
  <c r="VV22" i="6" s="1"/>
  <c r="VR22" i="6"/>
  <c r="VU21" i="6"/>
  <c r="VR21" i="6"/>
  <c r="VU20" i="6"/>
  <c r="VV20" i="6" s="1"/>
  <c r="VR20" i="6"/>
  <c r="VU19" i="6"/>
  <c r="VR19" i="6"/>
  <c r="VU18" i="6"/>
  <c r="VV18" i="6" s="1"/>
  <c r="VR18" i="6"/>
  <c r="VU17" i="6"/>
  <c r="VR17" i="6"/>
  <c r="VU16" i="6"/>
  <c r="VV16" i="6" s="1"/>
  <c r="VR16" i="6"/>
  <c r="VU15" i="6"/>
  <c r="VR15" i="6"/>
  <c r="VU14" i="6"/>
  <c r="VV14" i="6" s="1"/>
  <c r="VR14" i="6"/>
  <c r="VU13" i="6"/>
  <c r="VR13" i="6"/>
  <c r="VU12" i="6"/>
  <c r="VV12" i="6" s="1"/>
  <c r="VR12" i="6"/>
  <c r="VU11" i="6"/>
  <c r="VR11" i="6"/>
  <c r="VU10" i="6"/>
  <c r="VV10" i="6" s="1"/>
  <c r="VR10" i="6"/>
  <c r="VU9" i="6"/>
  <c r="VR9" i="6"/>
  <c r="VU8" i="6"/>
  <c r="VV8" i="6" s="1"/>
  <c r="VR8" i="6"/>
  <c r="VU7" i="6"/>
  <c r="VR7" i="6"/>
  <c r="VU6" i="6"/>
  <c r="VV6" i="6" s="1"/>
  <c r="VR6" i="6"/>
  <c r="VO75" i="6"/>
  <c r="VO74" i="6"/>
  <c r="VN70" i="6"/>
  <c r="VO70" i="6" s="1"/>
  <c r="VK70" i="6"/>
  <c r="VN69" i="6"/>
  <c r="VK69" i="6"/>
  <c r="VN68" i="6"/>
  <c r="VO68" i="6" s="1"/>
  <c r="VK68" i="6"/>
  <c r="VN67" i="6"/>
  <c r="VK67" i="6"/>
  <c r="VN66" i="6"/>
  <c r="VO66" i="6" s="1"/>
  <c r="VK66" i="6"/>
  <c r="VN65" i="6"/>
  <c r="VK65" i="6"/>
  <c r="VN64" i="6"/>
  <c r="VO64" i="6" s="1"/>
  <c r="VK64" i="6"/>
  <c r="VN63" i="6"/>
  <c r="VK63" i="6"/>
  <c r="VN62" i="6"/>
  <c r="VO62" i="6" s="1"/>
  <c r="VK62" i="6"/>
  <c r="VN61" i="6"/>
  <c r="VK61" i="6"/>
  <c r="VN60" i="6"/>
  <c r="VO60" i="6" s="1"/>
  <c r="VK60" i="6"/>
  <c r="VN59" i="6"/>
  <c r="VK59" i="6"/>
  <c r="VN58" i="6"/>
  <c r="VO58" i="6" s="1"/>
  <c r="VK58" i="6"/>
  <c r="VN57" i="6"/>
  <c r="VK57" i="6"/>
  <c r="VN56" i="6"/>
  <c r="VO56" i="6" s="1"/>
  <c r="VK56" i="6"/>
  <c r="VN53" i="6"/>
  <c r="VK53" i="6"/>
  <c r="VN52" i="6"/>
  <c r="VO52" i="6" s="1"/>
  <c r="VK52" i="6"/>
  <c r="VN51" i="6"/>
  <c r="VK51" i="6"/>
  <c r="VN50" i="6"/>
  <c r="VO50" i="6" s="1"/>
  <c r="VK50" i="6"/>
  <c r="VN49" i="6"/>
  <c r="VK49" i="6"/>
  <c r="VN48" i="6"/>
  <c r="VO48" i="6" s="1"/>
  <c r="VK48" i="6"/>
  <c r="VN47" i="6"/>
  <c r="VK47" i="6"/>
  <c r="VN46" i="6"/>
  <c r="VO46" i="6" s="1"/>
  <c r="VK46" i="6"/>
  <c r="VN45" i="6"/>
  <c r="VK45" i="6"/>
  <c r="VN44" i="6"/>
  <c r="VO44" i="6" s="1"/>
  <c r="VK44" i="6"/>
  <c r="VN43" i="6"/>
  <c r="VK43" i="6"/>
  <c r="VN42" i="6"/>
  <c r="VO42" i="6" s="1"/>
  <c r="VK42" i="6"/>
  <c r="VN41" i="6"/>
  <c r="VK41" i="6"/>
  <c r="VN40" i="6"/>
  <c r="VO40" i="6" s="1"/>
  <c r="VK40" i="6"/>
  <c r="VN39" i="6"/>
  <c r="VK39" i="6"/>
  <c r="VN36" i="6"/>
  <c r="VO36" i="6" s="1"/>
  <c r="VK36" i="6"/>
  <c r="VN35" i="6"/>
  <c r="VK35" i="6"/>
  <c r="VN34" i="6"/>
  <c r="VO34" i="6" s="1"/>
  <c r="VK34" i="6"/>
  <c r="VN33" i="6"/>
  <c r="VK33" i="6"/>
  <c r="VN32" i="6"/>
  <c r="VO32" i="6" s="1"/>
  <c r="VK32" i="6"/>
  <c r="VN29" i="6"/>
  <c r="VK29" i="6"/>
  <c r="VN28" i="6"/>
  <c r="VO28" i="6" s="1"/>
  <c r="VK28" i="6"/>
  <c r="VN27" i="6"/>
  <c r="VK27" i="6"/>
  <c r="VN26" i="6"/>
  <c r="VO26" i="6" s="1"/>
  <c r="VK26" i="6"/>
  <c r="VN25" i="6"/>
  <c r="VK25" i="6"/>
  <c r="VN24" i="6"/>
  <c r="VO24" i="6" s="1"/>
  <c r="VK24" i="6"/>
  <c r="VN23" i="6"/>
  <c r="VK23" i="6"/>
  <c r="VN22" i="6"/>
  <c r="VO22" i="6" s="1"/>
  <c r="VK22" i="6"/>
  <c r="VN21" i="6"/>
  <c r="VK21" i="6"/>
  <c r="VN20" i="6"/>
  <c r="VO20" i="6" s="1"/>
  <c r="VK20" i="6"/>
  <c r="VN19" i="6"/>
  <c r="VK19" i="6"/>
  <c r="VN18" i="6"/>
  <c r="VO18" i="6" s="1"/>
  <c r="VK18" i="6"/>
  <c r="VN17" i="6"/>
  <c r="VK17" i="6"/>
  <c r="VN16" i="6"/>
  <c r="VO16" i="6" s="1"/>
  <c r="VK16" i="6"/>
  <c r="VN15" i="6"/>
  <c r="VK15" i="6"/>
  <c r="VN14" i="6"/>
  <c r="VO14" i="6" s="1"/>
  <c r="VK14" i="6"/>
  <c r="VN13" i="6"/>
  <c r="VK13" i="6"/>
  <c r="VN12" i="6"/>
  <c r="VO12" i="6" s="1"/>
  <c r="VK12" i="6"/>
  <c r="VN11" i="6"/>
  <c r="VK11" i="6"/>
  <c r="VN10" i="6"/>
  <c r="VO10" i="6" s="1"/>
  <c r="VK10" i="6"/>
  <c r="VN9" i="6"/>
  <c r="VK9" i="6"/>
  <c r="VN8" i="6"/>
  <c r="VO8" i="6" s="1"/>
  <c r="VK8" i="6"/>
  <c r="VN7" i="6"/>
  <c r="VK7" i="6"/>
  <c r="VN6" i="6"/>
  <c r="VO6" i="6" s="1"/>
  <c r="VK6" i="6"/>
  <c r="VH75" i="6"/>
  <c r="VH74" i="6"/>
  <c r="VG70" i="6"/>
  <c r="VH70" i="6" s="1"/>
  <c r="VD70" i="6"/>
  <c r="VG69" i="6"/>
  <c r="VD69" i="6"/>
  <c r="VG68" i="6"/>
  <c r="VH68" i="6" s="1"/>
  <c r="VD68" i="6"/>
  <c r="VG67" i="6"/>
  <c r="VD67" i="6"/>
  <c r="VG66" i="6"/>
  <c r="VH66" i="6" s="1"/>
  <c r="VD66" i="6"/>
  <c r="VG65" i="6"/>
  <c r="VD65" i="6"/>
  <c r="VG64" i="6"/>
  <c r="VH64" i="6" s="1"/>
  <c r="VD64" i="6"/>
  <c r="VG63" i="6"/>
  <c r="VD63" i="6"/>
  <c r="VG62" i="6"/>
  <c r="VH62" i="6" s="1"/>
  <c r="VD62" i="6"/>
  <c r="VG61" i="6"/>
  <c r="VD61" i="6"/>
  <c r="VG60" i="6"/>
  <c r="VH60" i="6" s="1"/>
  <c r="VD60" i="6"/>
  <c r="VG59" i="6"/>
  <c r="VD59" i="6"/>
  <c r="VG58" i="6"/>
  <c r="VH58" i="6" s="1"/>
  <c r="VD58" i="6"/>
  <c r="VG57" i="6"/>
  <c r="VD57" i="6"/>
  <c r="VG56" i="6"/>
  <c r="VH56" i="6" s="1"/>
  <c r="VD56" i="6"/>
  <c r="VG53" i="6"/>
  <c r="VD53" i="6"/>
  <c r="VG52" i="6"/>
  <c r="VH52" i="6" s="1"/>
  <c r="VD52" i="6"/>
  <c r="VG51" i="6"/>
  <c r="VD51" i="6"/>
  <c r="VG50" i="6"/>
  <c r="VH50" i="6" s="1"/>
  <c r="VD50" i="6"/>
  <c r="VG49" i="6"/>
  <c r="VD49" i="6"/>
  <c r="VG48" i="6"/>
  <c r="VH48" i="6" s="1"/>
  <c r="VD48" i="6"/>
  <c r="VG47" i="6"/>
  <c r="VD47" i="6"/>
  <c r="VG46" i="6"/>
  <c r="VH46" i="6" s="1"/>
  <c r="VD46" i="6"/>
  <c r="VG45" i="6"/>
  <c r="VD45" i="6"/>
  <c r="VG44" i="6"/>
  <c r="VH44" i="6" s="1"/>
  <c r="VD44" i="6"/>
  <c r="VG43" i="6"/>
  <c r="VD43" i="6"/>
  <c r="VG42" i="6"/>
  <c r="VH42" i="6" s="1"/>
  <c r="VD42" i="6"/>
  <c r="VG41" i="6"/>
  <c r="VD41" i="6"/>
  <c r="VG40" i="6"/>
  <c r="VH40" i="6" s="1"/>
  <c r="VD40" i="6"/>
  <c r="VG39" i="6"/>
  <c r="VD39" i="6"/>
  <c r="VG36" i="6"/>
  <c r="VH36" i="6" s="1"/>
  <c r="VD36" i="6"/>
  <c r="VG35" i="6"/>
  <c r="VD35" i="6"/>
  <c r="VG34" i="6"/>
  <c r="VH34" i="6" s="1"/>
  <c r="VD34" i="6"/>
  <c r="VG33" i="6"/>
  <c r="VD33" i="6"/>
  <c r="VG32" i="6"/>
  <c r="VH32" i="6" s="1"/>
  <c r="VD32" i="6"/>
  <c r="VG29" i="6"/>
  <c r="VD29" i="6"/>
  <c r="VG28" i="6"/>
  <c r="VH28" i="6" s="1"/>
  <c r="VD28" i="6"/>
  <c r="VG27" i="6"/>
  <c r="VD27" i="6"/>
  <c r="VG26" i="6"/>
  <c r="VH26" i="6" s="1"/>
  <c r="VD26" i="6"/>
  <c r="VG25" i="6"/>
  <c r="VD25" i="6"/>
  <c r="VG24" i="6"/>
  <c r="VH24" i="6" s="1"/>
  <c r="VD24" i="6"/>
  <c r="VG23" i="6"/>
  <c r="VD23" i="6"/>
  <c r="VG22" i="6"/>
  <c r="VH22" i="6" s="1"/>
  <c r="VD22" i="6"/>
  <c r="VG21" i="6"/>
  <c r="VD21" i="6"/>
  <c r="VG20" i="6"/>
  <c r="VH20" i="6" s="1"/>
  <c r="VD20" i="6"/>
  <c r="VG19" i="6"/>
  <c r="VD19" i="6"/>
  <c r="VG18" i="6"/>
  <c r="VH18" i="6" s="1"/>
  <c r="VD18" i="6"/>
  <c r="VG17" i="6"/>
  <c r="VD17" i="6"/>
  <c r="VG16" i="6"/>
  <c r="VH16" i="6" s="1"/>
  <c r="VD16" i="6"/>
  <c r="VG15" i="6"/>
  <c r="VD15" i="6"/>
  <c r="VG14" i="6"/>
  <c r="VH14" i="6" s="1"/>
  <c r="VD14" i="6"/>
  <c r="VG13" i="6"/>
  <c r="VD13" i="6"/>
  <c r="VG12" i="6"/>
  <c r="VH12" i="6" s="1"/>
  <c r="VD12" i="6"/>
  <c r="VG11" i="6"/>
  <c r="VD11" i="6"/>
  <c r="VG10" i="6"/>
  <c r="VH10" i="6" s="1"/>
  <c r="VD10" i="6"/>
  <c r="VG9" i="6"/>
  <c r="VD9" i="6"/>
  <c r="VG8" i="6"/>
  <c r="VH8" i="6" s="1"/>
  <c r="VD8" i="6"/>
  <c r="VG7" i="6"/>
  <c r="VD7" i="6"/>
  <c r="VG6" i="6"/>
  <c r="VH6" i="6" s="1"/>
  <c r="VD6" i="6"/>
  <c r="VA75" i="6"/>
  <c r="VA74" i="6"/>
  <c r="UZ70" i="6"/>
  <c r="UW70" i="6"/>
  <c r="UZ69" i="6"/>
  <c r="VA69" i="6" s="1"/>
  <c r="UW69" i="6"/>
  <c r="UZ68" i="6"/>
  <c r="UW68" i="6"/>
  <c r="UZ67" i="6"/>
  <c r="VA67" i="6" s="1"/>
  <c r="UW67" i="6"/>
  <c r="UZ66" i="6"/>
  <c r="UW66" i="6"/>
  <c r="UZ65" i="6"/>
  <c r="VA65" i="6" s="1"/>
  <c r="UW65" i="6"/>
  <c r="UZ64" i="6"/>
  <c r="UW64" i="6"/>
  <c r="UZ63" i="6"/>
  <c r="VA63" i="6" s="1"/>
  <c r="UW63" i="6"/>
  <c r="UZ62" i="6"/>
  <c r="UW62" i="6"/>
  <c r="UZ61" i="6"/>
  <c r="VA61" i="6" s="1"/>
  <c r="UW61" i="6"/>
  <c r="UZ60" i="6"/>
  <c r="UW60" i="6"/>
  <c r="UZ59" i="6"/>
  <c r="VA59" i="6" s="1"/>
  <c r="UW59" i="6"/>
  <c r="UZ58" i="6"/>
  <c r="UW58" i="6"/>
  <c r="UZ57" i="6"/>
  <c r="VA57" i="6" s="1"/>
  <c r="UW57" i="6"/>
  <c r="UZ56" i="6"/>
  <c r="UW56" i="6"/>
  <c r="UZ53" i="6"/>
  <c r="VA53" i="6" s="1"/>
  <c r="UW53" i="6"/>
  <c r="UZ52" i="6"/>
  <c r="UW52" i="6"/>
  <c r="UZ51" i="6"/>
  <c r="VA51" i="6" s="1"/>
  <c r="UW51" i="6"/>
  <c r="UZ50" i="6"/>
  <c r="UW50" i="6"/>
  <c r="UZ49" i="6"/>
  <c r="VA49" i="6" s="1"/>
  <c r="UW49" i="6"/>
  <c r="UZ48" i="6"/>
  <c r="UW48" i="6"/>
  <c r="UZ47" i="6"/>
  <c r="VA47" i="6" s="1"/>
  <c r="UW47" i="6"/>
  <c r="UZ46" i="6"/>
  <c r="UW46" i="6"/>
  <c r="UZ45" i="6"/>
  <c r="VA45" i="6" s="1"/>
  <c r="UW45" i="6"/>
  <c r="UZ44" i="6"/>
  <c r="UW44" i="6"/>
  <c r="UZ43" i="6"/>
  <c r="VA43" i="6" s="1"/>
  <c r="UW43" i="6"/>
  <c r="UZ42" i="6"/>
  <c r="UW42" i="6"/>
  <c r="UZ41" i="6"/>
  <c r="VA41" i="6" s="1"/>
  <c r="UW41" i="6"/>
  <c r="UZ40" i="6"/>
  <c r="UW40" i="6"/>
  <c r="UZ39" i="6"/>
  <c r="VA39" i="6" s="1"/>
  <c r="UW39" i="6"/>
  <c r="UZ36" i="6"/>
  <c r="UW36" i="6"/>
  <c r="UZ35" i="6"/>
  <c r="VA35" i="6" s="1"/>
  <c r="UW35" i="6"/>
  <c r="UZ34" i="6"/>
  <c r="UW34" i="6"/>
  <c r="UZ33" i="6"/>
  <c r="VA33" i="6" s="1"/>
  <c r="UW33" i="6"/>
  <c r="UZ32" i="6"/>
  <c r="UW32" i="6"/>
  <c r="UZ29" i="6"/>
  <c r="VA29" i="6" s="1"/>
  <c r="UW29" i="6"/>
  <c r="UZ28" i="6"/>
  <c r="UW28" i="6"/>
  <c r="UZ27" i="6"/>
  <c r="VA27" i="6" s="1"/>
  <c r="UW27" i="6"/>
  <c r="UZ26" i="6"/>
  <c r="UW26" i="6"/>
  <c r="UZ25" i="6"/>
  <c r="VA25" i="6" s="1"/>
  <c r="UW25" i="6"/>
  <c r="UZ24" i="6"/>
  <c r="UW24" i="6"/>
  <c r="UZ23" i="6"/>
  <c r="VA23" i="6" s="1"/>
  <c r="UW23" i="6"/>
  <c r="UZ22" i="6"/>
  <c r="UW22" i="6"/>
  <c r="UZ21" i="6"/>
  <c r="VA21" i="6" s="1"/>
  <c r="UW21" i="6"/>
  <c r="UZ20" i="6"/>
  <c r="UW20" i="6"/>
  <c r="UZ19" i="6"/>
  <c r="VA19" i="6" s="1"/>
  <c r="UW19" i="6"/>
  <c r="UZ18" i="6"/>
  <c r="UW18" i="6"/>
  <c r="UZ17" i="6"/>
  <c r="VA17" i="6" s="1"/>
  <c r="UW17" i="6"/>
  <c r="UZ16" i="6"/>
  <c r="UW16" i="6"/>
  <c r="UZ15" i="6"/>
  <c r="VA15" i="6" s="1"/>
  <c r="UW15" i="6"/>
  <c r="UZ14" i="6"/>
  <c r="UW14" i="6"/>
  <c r="UZ13" i="6"/>
  <c r="VA13" i="6" s="1"/>
  <c r="UW13" i="6"/>
  <c r="UZ12" i="6"/>
  <c r="UW12" i="6"/>
  <c r="UZ11" i="6"/>
  <c r="VA11" i="6" s="1"/>
  <c r="UW11" i="6"/>
  <c r="UZ10" i="6"/>
  <c r="UW10" i="6"/>
  <c r="UZ9" i="6"/>
  <c r="VA9" i="6" s="1"/>
  <c r="UW9" i="6"/>
  <c r="UZ8" i="6"/>
  <c r="UW8" i="6"/>
  <c r="UZ7" i="6"/>
  <c r="VA7" i="6" s="1"/>
  <c r="UW7" i="6"/>
  <c r="UZ6" i="6"/>
  <c r="UW6" i="6"/>
  <c r="UT75" i="6"/>
  <c r="UT74" i="6"/>
  <c r="US70" i="6"/>
  <c r="UT70" i="6" s="1"/>
  <c r="UP70" i="6"/>
  <c r="US69" i="6"/>
  <c r="UP69" i="6"/>
  <c r="US68" i="6"/>
  <c r="UT68" i="6" s="1"/>
  <c r="UP68" i="6"/>
  <c r="US67" i="6"/>
  <c r="UP67" i="6"/>
  <c r="US66" i="6"/>
  <c r="UT66" i="6" s="1"/>
  <c r="UP66" i="6"/>
  <c r="US65" i="6"/>
  <c r="UP65" i="6"/>
  <c r="US64" i="6"/>
  <c r="UT64" i="6" s="1"/>
  <c r="UP64" i="6"/>
  <c r="US63" i="6"/>
  <c r="UP63" i="6"/>
  <c r="US62" i="6"/>
  <c r="UT62" i="6" s="1"/>
  <c r="UP62" i="6"/>
  <c r="US61" i="6"/>
  <c r="UP61" i="6"/>
  <c r="US60" i="6"/>
  <c r="UT60" i="6" s="1"/>
  <c r="UP60" i="6"/>
  <c r="US59" i="6"/>
  <c r="UP59" i="6"/>
  <c r="US58" i="6"/>
  <c r="UT58" i="6" s="1"/>
  <c r="UP58" i="6"/>
  <c r="US57" i="6"/>
  <c r="UP57" i="6"/>
  <c r="US56" i="6"/>
  <c r="UT56" i="6" s="1"/>
  <c r="UP56" i="6"/>
  <c r="US53" i="6"/>
  <c r="UP53" i="6"/>
  <c r="US52" i="6"/>
  <c r="UT52" i="6" s="1"/>
  <c r="UP52" i="6"/>
  <c r="US51" i="6"/>
  <c r="UP51" i="6"/>
  <c r="US50" i="6"/>
  <c r="UT50" i="6" s="1"/>
  <c r="UP50" i="6"/>
  <c r="US49" i="6"/>
  <c r="UP49" i="6"/>
  <c r="US48" i="6"/>
  <c r="UT48" i="6" s="1"/>
  <c r="UP48" i="6"/>
  <c r="US47" i="6"/>
  <c r="UP47" i="6"/>
  <c r="US46" i="6"/>
  <c r="UT46" i="6" s="1"/>
  <c r="UP46" i="6"/>
  <c r="US45" i="6"/>
  <c r="UP45" i="6"/>
  <c r="US44" i="6"/>
  <c r="UT44" i="6" s="1"/>
  <c r="UP44" i="6"/>
  <c r="US43" i="6"/>
  <c r="UP43" i="6"/>
  <c r="US42" i="6"/>
  <c r="UT42" i="6" s="1"/>
  <c r="UP42" i="6"/>
  <c r="US41" i="6"/>
  <c r="UP41" i="6"/>
  <c r="US40" i="6"/>
  <c r="UT40" i="6" s="1"/>
  <c r="UP40" i="6"/>
  <c r="US39" i="6"/>
  <c r="UP39" i="6"/>
  <c r="US36" i="6"/>
  <c r="UT36" i="6" s="1"/>
  <c r="UP36" i="6"/>
  <c r="US35" i="6"/>
  <c r="UP35" i="6"/>
  <c r="US34" i="6"/>
  <c r="UT34" i="6" s="1"/>
  <c r="UP34" i="6"/>
  <c r="US33" i="6"/>
  <c r="UP33" i="6"/>
  <c r="US32" i="6"/>
  <c r="UT32" i="6" s="1"/>
  <c r="UP32" i="6"/>
  <c r="US29" i="6"/>
  <c r="UP29" i="6"/>
  <c r="US28" i="6"/>
  <c r="UT28" i="6" s="1"/>
  <c r="UP28" i="6"/>
  <c r="US27" i="6"/>
  <c r="UP27" i="6"/>
  <c r="US26" i="6"/>
  <c r="UT26" i="6" s="1"/>
  <c r="UP26" i="6"/>
  <c r="US25" i="6"/>
  <c r="UP25" i="6"/>
  <c r="US24" i="6"/>
  <c r="UT24" i="6" s="1"/>
  <c r="UP24" i="6"/>
  <c r="US23" i="6"/>
  <c r="UP23" i="6"/>
  <c r="US22" i="6"/>
  <c r="UT22" i="6" s="1"/>
  <c r="UP22" i="6"/>
  <c r="US21" i="6"/>
  <c r="UP21" i="6"/>
  <c r="US20" i="6"/>
  <c r="UT20" i="6" s="1"/>
  <c r="UP20" i="6"/>
  <c r="US19" i="6"/>
  <c r="UP19" i="6"/>
  <c r="US18" i="6"/>
  <c r="UT18" i="6" s="1"/>
  <c r="UP18" i="6"/>
  <c r="US17" i="6"/>
  <c r="UP17" i="6"/>
  <c r="US16" i="6"/>
  <c r="UT16" i="6" s="1"/>
  <c r="UP16" i="6"/>
  <c r="US15" i="6"/>
  <c r="UP15" i="6"/>
  <c r="US14" i="6"/>
  <c r="UT14" i="6" s="1"/>
  <c r="UP14" i="6"/>
  <c r="US13" i="6"/>
  <c r="UP13" i="6"/>
  <c r="US12" i="6"/>
  <c r="UT12" i="6" s="1"/>
  <c r="UP12" i="6"/>
  <c r="US11" i="6"/>
  <c r="UP11" i="6"/>
  <c r="US10" i="6"/>
  <c r="UT10" i="6" s="1"/>
  <c r="UP10" i="6"/>
  <c r="US9" i="6"/>
  <c r="UP9" i="6"/>
  <c r="US8" i="6"/>
  <c r="UT8" i="6" s="1"/>
  <c r="UP8" i="6"/>
  <c r="US7" i="6"/>
  <c r="UP7" i="6"/>
  <c r="US6" i="6"/>
  <c r="UT6" i="6" s="1"/>
  <c r="UP6" i="6"/>
  <c r="UM75" i="6"/>
  <c r="UM74" i="6"/>
  <c r="UL70" i="6"/>
  <c r="UI70" i="6"/>
  <c r="UL69" i="6"/>
  <c r="UM69" i="6" s="1"/>
  <c r="UI69" i="6"/>
  <c r="UL68" i="6"/>
  <c r="UI68" i="6"/>
  <c r="UL67" i="6"/>
  <c r="UM67" i="6" s="1"/>
  <c r="UI67" i="6"/>
  <c r="UL66" i="6"/>
  <c r="UI66" i="6"/>
  <c r="UL65" i="6"/>
  <c r="UM65" i="6" s="1"/>
  <c r="UI65" i="6"/>
  <c r="UL64" i="6"/>
  <c r="UI64" i="6"/>
  <c r="UL63" i="6"/>
  <c r="UM63" i="6" s="1"/>
  <c r="UI63" i="6"/>
  <c r="UL62" i="6"/>
  <c r="UI62" i="6"/>
  <c r="UL61" i="6"/>
  <c r="UM61" i="6" s="1"/>
  <c r="UI61" i="6"/>
  <c r="UL60" i="6"/>
  <c r="UI60" i="6"/>
  <c r="UL59" i="6"/>
  <c r="UM59" i="6" s="1"/>
  <c r="UI59" i="6"/>
  <c r="UL58" i="6"/>
  <c r="UI58" i="6"/>
  <c r="UL57" i="6"/>
  <c r="UM57" i="6" s="1"/>
  <c r="UI57" i="6"/>
  <c r="UL56" i="6"/>
  <c r="UI56" i="6"/>
  <c r="UL53" i="6"/>
  <c r="UM53" i="6" s="1"/>
  <c r="UI53" i="6"/>
  <c r="UL52" i="6"/>
  <c r="UI52" i="6"/>
  <c r="UL51" i="6"/>
  <c r="UM51" i="6" s="1"/>
  <c r="UI51" i="6"/>
  <c r="UL50" i="6"/>
  <c r="UI50" i="6"/>
  <c r="UL49" i="6"/>
  <c r="UM49" i="6" s="1"/>
  <c r="UI49" i="6"/>
  <c r="UL48" i="6"/>
  <c r="UI48" i="6"/>
  <c r="UL47" i="6"/>
  <c r="UM47" i="6" s="1"/>
  <c r="UI47" i="6"/>
  <c r="UL46" i="6"/>
  <c r="UI46" i="6"/>
  <c r="UL45" i="6"/>
  <c r="UM45" i="6" s="1"/>
  <c r="UI45" i="6"/>
  <c r="UL44" i="6"/>
  <c r="UI44" i="6"/>
  <c r="UL43" i="6"/>
  <c r="UM43" i="6" s="1"/>
  <c r="UI43" i="6"/>
  <c r="UL42" i="6"/>
  <c r="UI42" i="6"/>
  <c r="UL41" i="6"/>
  <c r="UM41" i="6" s="1"/>
  <c r="UI41" i="6"/>
  <c r="UL40" i="6"/>
  <c r="UI40" i="6"/>
  <c r="UL39" i="6"/>
  <c r="UM39" i="6" s="1"/>
  <c r="UI39" i="6"/>
  <c r="UL36" i="6"/>
  <c r="UI36" i="6"/>
  <c r="UL35" i="6"/>
  <c r="UM35" i="6" s="1"/>
  <c r="UI35" i="6"/>
  <c r="UL34" i="6"/>
  <c r="UI34" i="6"/>
  <c r="UL33" i="6"/>
  <c r="UM33" i="6" s="1"/>
  <c r="UI33" i="6"/>
  <c r="UL32" i="6"/>
  <c r="UI32" i="6"/>
  <c r="UL29" i="6"/>
  <c r="UM29" i="6" s="1"/>
  <c r="UI29" i="6"/>
  <c r="UL28" i="6"/>
  <c r="UI28" i="6"/>
  <c r="UL27" i="6"/>
  <c r="UM27" i="6" s="1"/>
  <c r="UI27" i="6"/>
  <c r="UL26" i="6"/>
  <c r="UI26" i="6"/>
  <c r="UL25" i="6"/>
  <c r="UM25" i="6" s="1"/>
  <c r="UI25" i="6"/>
  <c r="UL24" i="6"/>
  <c r="UI24" i="6"/>
  <c r="UL23" i="6"/>
  <c r="UM23" i="6" s="1"/>
  <c r="UI23" i="6"/>
  <c r="UL22" i="6"/>
  <c r="UI22" i="6"/>
  <c r="UL21" i="6"/>
  <c r="UM21" i="6" s="1"/>
  <c r="UI21" i="6"/>
  <c r="UL20" i="6"/>
  <c r="UI20" i="6"/>
  <c r="UL19" i="6"/>
  <c r="UM19" i="6" s="1"/>
  <c r="UI19" i="6"/>
  <c r="UL18" i="6"/>
  <c r="UI18" i="6"/>
  <c r="UL17" i="6"/>
  <c r="UM17" i="6" s="1"/>
  <c r="UI17" i="6"/>
  <c r="UL16" i="6"/>
  <c r="UI16" i="6"/>
  <c r="UL15" i="6"/>
  <c r="UM15" i="6" s="1"/>
  <c r="UI15" i="6"/>
  <c r="UL14" i="6"/>
  <c r="UI14" i="6"/>
  <c r="UL13" i="6"/>
  <c r="UM13" i="6" s="1"/>
  <c r="UI13" i="6"/>
  <c r="UL12" i="6"/>
  <c r="UI12" i="6"/>
  <c r="UL11" i="6"/>
  <c r="UM11" i="6" s="1"/>
  <c r="UI11" i="6"/>
  <c r="UL10" i="6"/>
  <c r="UI10" i="6"/>
  <c r="UL9" i="6"/>
  <c r="UM9" i="6" s="1"/>
  <c r="UI9" i="6"/>
  <c r="UL8" i="6"/>
  <c r="UI8" i="6"/>
  <c r="UL7" i="6"/>
  <c r="UM7" i="6" s="1"/>
  <c r="UI7" i="6"/>
  <c r="UL6" i="6"/>
  <c r="UI6" i="6"/>
  <c r="UF75" i="6"/>
  <c r="UF74" i="6"/>
  <c r="UE70" i="6"/>
  <c r="UF70" i="6" s="1"/>
  <c r="UB70" i="6"/>
  <c r="UE69" i="6"/>
  <c r="UB69" i="6"/>
  <c r="UE68" i="6"/>
  <c r="UF68" i="6" s="1"/>
  <c r="UB68" i="6"/>
  <c r="UE67" i="6"/>
  <c r="UB67" i="6"/>
  <c r="UE66" i="6"/>
  <c r="UF66" i="6" s="1"/>
  <c r="UB66" i="6"/>
  <c r="UE65" i="6"/>
  <c r="UB65" i="6"/>
  <c r="UE64" i="6"/>
  <c r="UF64" i="6" s="1"/>
  <c r="UB64" i="6"/>
  <c r="UE63" i="6"/>
  <c r="UB63" i="6"/>
  <c r="UE62" i="6"/>
  <c r="UF62" i="6" s="1"/>
  <c r="UB62" i="6"/>
  <c r="UE61" i="6"/>
  <c r="UB61" i="6"/>
  <c r="UE60" i="6"/>
  <c r="UF60" i="6" s="1"/>
  <c r="UB60" i="6"/>
  <c r="UE59" i="6"/>
  <c r="UB59" i="6"/>
  <c r="UE58" i="6"/>
  <c r="UF58" i="6" s="1"/>
  <c r="UB58" i="6"/>
  <c r="UE57" i="6"/>
  <c r="UB57" i="6"/>
  <c r="UE56" i="6"/>
  <c r="UF56" i="6" s="1"/>
  <c r="UB56" i="6"/>
  <c r="UE53" i="6"/>
  <c r="UB53" i="6"/>
  <c r="UE52" i="6"/>
  <c r="UF52" i="6" s="1"/>
  <c r="UB52" i="6"/>
  <c r="UE51" i="6"/>
  <c r="UB51" i="6"/>
  <c r="UE50" i="6"/>
  <c r="UF50" i="6" s="1"/>
  <c r="UB50" i="6"/>
  <c r="UE49" i="6"/>
  <c r="UB49" i="6"/>
  <c r="UE48" i="6"/>
  <c r="UF48" i="6" s="1"/>
  <c r="UB48" i="6"/>
  <c r="UE47" i="6"/>
  <c r="UB47" i="6"/>
  <c r="UE46" i="6"/>
  <c r="UF46" i="6" s="1"/>
  <c r="UB46" i="6"/>
  <c r="UE45" i="6"/>
  <c r="UB45" i="6"/>
  <c r="UE44" i="6"/>
  <c r="UF44" i="6" s="1"/>
  <c r="UB44" i="6"/>
  <c r="UE43" i="6"/>
  <c r="UB43" i="6"/>
  <c r="UE42" i="6"/>
  <c r="UF42" i="6" s="1"/>
  <c r="UB42" i="6"/>
  <c r="UE41" i="6"/>
  <c r="UB41" i="6"/>
  <c r="UE40" i="6"/>
  <c r="UF40" i="6" s="1"/>
  <c r="UB40" i="6"/>
  <c r="UE39" i="6"/>
  <c r="UB39" i="6"/>
  <c r="UE36" i="6"/>
  <c r="UF36" i="6" s="1"/>
  <c r="UB36" i="6"/>
  <c r="UE35" i="6"/>
  <c r="UB35" i="6"/>
  <c r="UE34" i="6"/>
  <c r="UF34" i="6" s="1"/>
  <c r="UB34" i="6"/>
  <c r="UE33" i="6"/>
  <c r="UB33" i="6"/>
  <c r="UE32" i="6"/>
  <c r="UF32" i="6" s="1"/>
  <c r="UB32" i="6"/>
  <c r="UE29" i="6"/>
  <c r="UB29" i="6"/>
  <c r="UE28" i="6"/>
  <c r="UF28" i="6" s="1"/>
  <c r="UB28" i="6"/>
  <c r="UE27" i="6"/>
  <c r="UB27" i="6"/>
  <c r="UE26" i="6"/>
  <c r="UF26" i="6" s="1"/>
  <c r="UB26" i="6"/>
  <c r="UE25" i="6"/>
  <c r="UB25" i="6"/>
  <c r="UE24" i="6"/>
  <c r="UF24" i="6" s="1"/>
  <c r="UB24" i="6"/>
  <c r="UE23" i="6"/>
  <c r="UB23" i="6"/>
  <c r="UE22" i="6"/>
  <c r="UF22" i="6" s="1"/>
  <c r="UB22" i="6"/>
  <c r="UE21" i="6"/>
  <c r="UB21" i="6"/>
  <c r="UE20" i="6"/>
  <c r="UF20" i="6" s="1"/>
  <c r="UB20" i="6"/>
  <c r="UE19" i="6"/>
  <c r="UB19" i="6"/>
  <c r="UE18" i="6"/>
  <c r="UF18" i="6" s="1"/>
  <c r="UB18" i="6"/>
  <c r="UE17" i="6"/>
  <c r="UB17" i="6"/>
  <c r="UE16" i="6"/>
  <c r="UF16" i="6" s="1"/>
  <c r="UB16" i="6"/>
  <c r="UE15" i="6"/>
  <c r="UB15" i="6"/>
  <c r="UE14" i="6"/>
  <c r="UF14" i="6" s="1"/>
  <c r="UB14" i="6"/>
  <c r="UE13" i="6"/>
  <c r="UB13" i="6"/>
  <c r="UE12" i="6"/>
  <c r="UF12" i="6" s="1"/>
  <c r="UB12" i="6"/>
  <c r="UE11" i="6"/>
  <c r="UB11" i="6"/>
  <c r="UE10" i="6"/>
  <c r="UF10" i="6" s="1"/>
  <c r="UB10" i="6"/>
  <c r="UE9" i="6"/>
  <c r="UB9" i="6"/>
  <c r="UE8" i="6"/>
  <c r="UF8" i="6" s="1"/>
  <c r="UB8" i="6"/>
  <c r="UE7" i="6"/>
  <c r="UB7" i="6"/>
  <c r="UE6" i="6"/>
  <c r="UF6" i="6" s="1"/>
  <c r="UB6" i="6"/>
  <c r="TY75" i="6"/>
  <c r="TY74" i="6"/>
  <c r="TX70" i="6"/>
  <c r="TU70" i="6"/>
  <c r="TX69" i="6"/>
  <c r="TY69" i="6" s="1"/>
  <c r="TU69" i="6"/>
  <c r="TX68" i="6"/>
  <c r="TU68" i="6"/>
  <c r="TX67" i="6"/>
  <c r="TY67" i="6" s="1"/>
  <c r="TU67" i="6"/>
  <c r="TX66" i="6"/>
  <c r="TU66" i="6"/>
  <c r="TX65" i="6"/>
  <c r="TY65" i="6" s="1"/>
  <c r="TU65" i="6"/>
  <c r="TX64" i="6"/>
  <c r="TU64" i="6"/>
  <c r="TX63" i="6"/>
  <c r="TY63" i="6" s="1"/>
  <c r="TU63" i="6"/>
  <c r="TX62" i="6"/>
  <c r="TU62" i="6"/>
  <c r="TX61" i="6"/>
  <c r="TY61" i="6" s="1"/>
  <c r="TU61" i="6"/>
  <c r="TX60" i="6"/>
  <c r="TU60" i="6"/>
  <c r="TX59" i="6"/>
  <c r="TY59" i="6" s="1"/>
  <c r="TU59" i="6"/>
  <c r="TX58" i="6"/>
  <c r="TU58" i="6"/>
  <c r="TX57" i="6"/>
  <c r="TY57" i="6" s="1"/>
  <c r="TU57" i="6"/>
  <c r="TX56" i="6"/>
  <c r="TU56" i="6"/>
  <c r="TX53" i="6"/>
  <c r="TY53" i="6" s="1"/>
  <c r="TU53" i="6"/>
  <c r="TX52" i="6"/>
  <c r="TU52" i="6"/>
  <c r="TX51" i="6"/>
  <c r="TY51" i="6" s="1"/>
  <c r="TU51" i="6"/>
  <c r="TX50" i="6"/>
  <c r="TU50" i="6"/>
  <c r="TX49" i="6"/>
  <c r="TY49" i="6" s="1"/>
  <c r="TU49" i="6"/>
  <c r="TX48" i="6"/>
  <c r="TU48" i="6"/>
  <c r="TX47" i="6"/>
  <c r="TY47" i="6" s="1"/>
  <c r="TU47" i="6"/>
  <c r="TX46" i="6"/>
  <c r="TU46" i="6"/>
  <c r="TX45" i="6"/>
  <c r="TY45" i="6" s="1"/>
  <c r="TU45" i="6"/>
  <c r="TX44" i="6"/>
  <c r="TU44" i="6"/>
  <c r="TX43" i="6"/>
  <c r="TY43" i="6" s="1"/>
  <c r="TU43" i="6"/>
  <c r="TX42" i="6"/>
  <c r="TU42" i="6"/>
  <c r="TX41" i="6"/>
  <c r="TY41" i="6" s="1"/>
  <c r="TU41" i="6"/>
  <c r="TX40" i="6"/>
  <c r="TU40" i="6"/>
  <c r="TX39" i="6"/>
  <c r="TY39" i="6" s="1"/>
  <c r="TU39" i="6"/>
  <c r="TX36" i="6"/>
  <c r="TU36" i="6"/>
  <c r="TX35" i="6"/>
  <c r="TY35" i="6" s="1"/>
  <c r="TU35" i="6"/>
  <c r="TX34" i="6"/>
  <c r="TU34" i="6"/>
  <c r="TX33" i="6"/>
  <c r="TY33" i="6" s="1"/>
  <c r="TU33" i="6"/>
  <c r="TX32" i="6"/>
  <c r="TU32" i="6"/>
  <c r="TX29" i="6"/>
  <c r="TY29" i="6" s="1"/>
  <c r="TU29" i="6"/>
  <c r="TX28" i="6"/>
  <c r="TU28" i="6"/>
  <c r="TX27" i="6"/>
  <c r="TY27" i="6" s="1"/>
  <c r="TU27" i="6"/>
  <c r="TX26" i="6"/>
  <c r="TU26" i="6"/>
  <c r="TX25" i="6"/>
  <c r="TY25" i="6" s="1"/>
  <c r="TU25" i="6"/>
  <c r="TX24" i="6"/>
  <c r="TU24" i="6"/>
  <c r="TX23" i="6"/>
  <c r="TY23" i="6" s="1"/>
  <c r="TU23" i="6"/>
  <c r="TX22" i="6"/>
  <c r="TU22" i="6"/>
  <c r="TX21" i="6"/>
  <c r="TY21" i="6" s="1"/>
  <c r="TU21" i="6"/>
  <c r="TX20" i="6"/>
  <c r="TU20" i="6"/>
  <c r="TX19" i="6"/>
  <c r="TY19" i="6" s="1"/>
  <c r="TU19" i="6"/>
  <c r="TX18" i="6"/>
  <c r="TU18" i="6"/>
  <c r="TX17" i="6"/>
  <c r="TY17" i="6" s="1"/>
  <c r="TU17" i="6"/>
  <c r="TX16" i="6"/>
  <c r="TU16" i="6"/>
  <c r="TX15" i="6"/>
  <c r="TY15" i="6" s="1"/>
  <c r="TU15" i="6"/>
  <c r="TX14" i="6"/>
  <c r="TU14" i="6"/>
  <c r="TX13" i="6"/>
  <c r="TY13" i="6" s="1"/>
  <c r="TU13" i="6"/>
  <c r="TX12" i="6"/>
  <c r="TU12" i="6"/>
  <c r="TX11" i="6"/>
  <c r="TY11" i="6" s="1"/>
  <c r="TU11" i="6"/>
  <c r="TX10" i="6"/>
  <c r="TU10" i="6"/>
  <c r="TX9" i="6"/>
  <c r="TY9" i="6" s="1"/>
  <c r="TU9" i="6"/>
  <c r="TX8" i="6"/>
  <c r="TU8" i="6"/>
  <c r="TX7" i="6"/>
  <c r="TY7" i="6" s="1"/>
  <c r="TU7" i="6"/>
  <c r="TX6" i="6"/>
  <c r="TU6" i="6"/>
  <c r="TR75" i="6"/>
  <c r="TR74" i="6"/>
  <c r="TQ70" i="6"/>
  <c r="TR70" i="6" s="1"/>
  <c r="TN70" i="6"/>
  <c r="TQ69" i="6"/>
  <c r="TN69" i="6"/>
  <c r="TQ68" i="6"/>
  <c r="TR68" i="6" s="1"/>
  <c r="TN68" i="6"/>
  <c r="TQ67" i="6"/>
  <c r="TN67" i="6"/>
  <c r="TQ66" i="6"/>
  <c r="TR66" i="6" s="1"/>
  <c r="TN66" i="6"/>
  <c r="TQ65" i="6"/>
  <c r="TN65" i="6"/>
  <c r="TQ64" i="6"/>
  <c r="TR64" i="6" s="1"/>
  <c r="TN64" i="6"/>
  <c r="TQ63" i="6"/>
  <c r="TN63" i="6"/>
  <c r="TQ62" i="6"/>
  <c r="TR62" i="6" s="1"/>
  <c r="TN62" i="6"/>
  <c r="TQ61" i="6"/>
  <c r="TN61" i="6"/>
  <c r="TQ60" i="6"/>
  <c r="TR60" i="6" s="1"/>
  <c r="TN60" i="6"/>
  <c r="TQ59" i="6"/>
  <c r="TN59" i="6"/>
  <c r="TQ58" i="6"/>
  <c r="TR58" i="6" s="1"/>
  <c r="TN58" i="6"/>
  <c r="TQ57" i="6"/>
  <c r="TN57" i="6"/>
  <c r="TQ56" i="6"/>
  <c r="TR56" i="6" s="1"/>
  <c r="TN56" i="6"/>
  <c r="TQ53" i="6"/>
  <c r="TN53" i="6"/>
  <c r="TQ52" i="6"/>
  <c r="TR52" i="6" s="1"/>
  <c r="TN52" i="6"/>
  <c r="TQ51" i="6"/>
  <c r="TN51" i="6"/>
  <c r="TQ50" i="6"/>
  <c r="TR50" i="6" s="1"/>
  <c r="TN50" i="6"/>
  <c r="TQ49" i="6"/>
  <c r="TN49" i="6"/>
  <c r="TQ48" i="6"/>
  <c r="TR48" i="6" s="1"/>
  <c r="TN48" i="6"/>
  <c r="TQ47" i="6"/>
  <c r="TN47" i="6"/>
  <c r="TQ46" i="6"/>
  <c r="TR46" i="6" s="1"/>
  <c r="TN46" i="6"/>
  <c r="TQ45" i="6"/>
  <c r="TN45" i="6"/>
  <c r="TQ44" i="6"/>
  <c r="TR44" i="6" s="1"/>
  <c r="TN44" i="6"/>
  <c r="TQ43" i="6"/>
  <c r="TN43" i="6"/>
  <c r="TQ42" i="6"/>
  <c r="TR42" i="6" s="1"/>
  <c r="TN42" i="6"/>
  <c r="TQ41" i="6"/>
  <c r="TN41" i="6"/>
  <c r="TQ40" i="6"/>
  <c r="TR40" i="6" s="1"/>
  <c r="TN40" i="6"/>
  <c r="TQ39" i="6"/>
  <c r="TN39" i="6"/>
  <c r="TQ36" i="6"/>
  <c r="TR36" i="6" s="1"/>
  <c r="TN36" i="6"/>
  <c r="TQ35" i="6"/>
  <c r="TN35" i="6"/>
  <c r="TQ34" i="6"/>
  <c r="TR34" i="6" s="1"/>
  <c r="TN34" i="6"/>
  <c r="TQ33" i="6"/>
  <c r="TN33" i="6"/>
  <c r="TQ32" i="6"/>
  <c r="TR32" i="6" s="1"/>
  <c r="TN32" i="6"/>
  <c r="TQ29" i="6"/>
  <c r="TN29" i="6"/>
  <c r="TQ28" i="6"/>
  <c r="TR28" i="6" s="1"/>
  <c r="TN28" i="6"/>
  <c r="TQ27" i="6"/>
  <c r="TN27" i="6"/>
  <c r="TQ26" i="6"/>
  <c r="TR26" i="6" s="1"/>
  <c r="TN26" i="6"/>
  <c r="TQ25" i="6"/>
  <c r="TN25" i="6"/>
  <c r="TQ24" i="6"/>
  <c r="TR24" i="6" s="1"/>
  <c r="TN24" i="6"/>
  <c r="TQ23" i="6"/>
  <c r="TN23" i="6"/>
  <c r="TQ22" i="6"/>
  <c r="TR22" i="6" s="1"/>
  <c r="TN22" i="6"/>
  <c r="TQ21" i="6"/>
  <c r="TN21" i="6"/>
  <c r="TQ20" i="6"/>
  <c r="TR20" i="6" s="1"/>
  <c r="TN20" i="6"/>
  <c r="TQ19" i="6"/>
  <c r="TN19" i="6"/>
  <c r="TQ18" i="6"/>
  <c r="TR18" i="6" s="1"/>
  <c r="TN18" i="6"/>
  <c r="TQ17" i="6"/>
  <c r="TN17" i="6"/>
  <c r="TQ16" i="6"/>
  <c r="TR16" i="6" s="1"/>
  <c r="TN16" i="6"/>
  <c r="TQ15" i="6"/>
  <c r="TN15" i="6"/>
  <c r="TQ14" i="6"/>
  <c r="TR14" i="6" s="1"/>
  <c r="TN14" i="6"/>
  <c r="TQ13" i="6"/>
  <c r="TN13" i="6"/>
  <c r="TQ12" i="6"/>
  <c r="TR12" i="6" s="1"/>
  <c r="TN12" i="6"/>
  <c r="TQ11" i="6"/>
  <c r="TN11" i="6"/>
  <c r="TQ10" i="6"/>
  <c r="TR10" i="6" s="1"/>
  <c r="TN10" i="6"/>
  <c r="TQ9" i="6"/>
  <c r="TN9" i="6"/>
  <c r="TQ8" i="6"/>
  <c r="TR8" i="6" s="1"/>
  <c r="TN8" i="6"/>
  <c r="TQ7" i="6"/>
  <c r="TN7" i="6"/>
  <c r="TQ6" i="6"/>
  <c r="TR6" i="6" s="1"/>
  <c r="TN6" i="6"/>
  <c r="TK75" i="6"/>
  <c r="TK74" i="6"/>
  <c r="TJ70" i="6"/>
  <c r="TG70" i="6"/>
  <c r="TJ69" i="6"/>
  <c r="TK69" i="6" s="1"/>
  <c r="TG69" i="6"/>
  <c r="TJ68" i="6"/>
  <c r="TG68" i="6"/>
  <c r="TJ67" i="6"/>
  <c r="TK67" i="6" s="1"/>
  <c r="TG67" i="6"/>
  <c r="TJ66" i="6"/>
  <c r="TG66" i="6"/>
  <c r="TJ65" i="6"/>
  <c r="TK65" i="6" s="1"/>
  <c r="TG65" i="6"/>
  <c r="TJ64" i="6"/>
  <c r="TG64" i="6"/>
  <c r="TJ63" i="6"/>
  <c r="TK63" i="6" s="1"/>
  <c r="TG63" i="6"/>
  <c r="TJ62" i="6"/>
  <c r="TG62" i="6"/>
  <c r="TJ61" i="6"/>
  <c r="TK61" i="6" s="1"/>
  <c r="TG61" i="6"/>
  <c r="TJ60" i="6"/>
  <c r="TG60" i="6"/>
  <c r="TJ59" i="6"/>
  <c r="TK59" i="6" s="1"/>
  <c r="TG59" i="6"/>
  <c r="TJ58" i="6"/>
  <c r="TG58" i="6"/>
  <c r="TJ57" i="6"/>
  <c r="TK57" i="6" s="1"/>
  <c r="TG57" i="6"/>
  <c r="TJ56" i="6"/>
  <c r="TG56" i="6"/>
  <c r="TJ53" i="6"/>
  <c r="TK53" i="6" s="1"/>
  <c r="TG53" i="6"/>
  <c r="TJ52" i="6"/>
  <c r="TG52" i="6"/>
  <c r="TJ51" i="6"/>
  <c r="TK51" i="6" s="1"/>
  <c r="TG51" i="6"/>
  <c r="TJ50" i="6"/>
  <c r="TK50" i="6" s="1"/>
  <c r="TG50" i="6"/>
  <c r="TJ49" i="6"/>
  <c r="TG49" i="6"/>
  <c r="TJ48" i="6"/>
  <c r="TK48" i="6" s="1"/>
  <c r="TG48" i="6"/>
  <c r="TJ47" i="6"/>
  <c r="TG47" i="6"/>
  <c r="TJ46" i="6"/>
  <c r="TK46" i="6" s="1"/>
  <c r="TG46" i="6"/>
  <c r="TJ45" i="6"/>
  <c r="TG45" i="6"/>
  <c r="TJ44" i="6"/>
  <c r="TK44" i="6" s="1"/>
  <c r="TG44" i="6"/>
  <c r="TJ43" i="6"/>
  <c r="TG43" i="6"/>
  <c r="TJ42" i="6"/>
  <c r="TK42" i="6" s="1"/>
  <c r="TG42" i="6"/>
  <c r="TJ41" i="6"/>
  <c r="TG41" i="6"/>
  <c r="TJ40" i="6"/>
  <c r="TK40" i="6" s="1"/>
  <c r="TG40" i="6"/>
  <c r="TJ39" i="6"/>
  <c r="TG39" i="6"/>
  <c r="TJ36" i="6"/>
  <c r="TK36" i="6" s="1"/>
  <c r="TG36" i="6"/>
  <c r="TJ35" i="6"/>
  <c r="TG35" i="6"/>
  <c r="TJ34" i="6"/>
  <c r="TK34" i="6" s="1"/>
  <c r="TG34" i="6"/>
  <c r="TJ33" i="6"/>
  <c r="TG33" i="6"/>
  <c r="TJ32" i="6"/>
  <c r="TK32" i="6" s="1"/>
  <c r="TG32" i="6"/>
  <c r="TJ29" i="6"/>
  <c r="TG29" i="6"/>
  <c r="TJ28" i="6"/>
  <c r="TK28" i="6" s="1"/>
  <c r="TG28" i="6"/>
  <c r="TJ27" i="6"/>
  <c r="TG27" i="6"/>
  <c r="TJ26" i="6"/>
  <c r="TK26" i="6" s="1"/>
  <c r="TG26" i="6"/>
  <c r="TJ25" i="6"/>
  <c r="TG25" i="6"/>
  <c r="TJ24" i="6"/>
  <c r="TK24" i="6" s="1"/>
  <c r="TG24" i="6"/>
  <c r="TJ23" i="6"/>
  <c r="TG23" i="6"/>
  <c r="TJ22" i="6"/>
  <c r="TK22" i="6" s="1"/>
  <c r="TG22" i="6"/>
  <c r="TJ21" i="6"/>
  <c r="TG21" i="6"/>
  <c r="TJ20" i="6"/>
  <c r="TK20" i="6" s="1"/>
  <c r="TG20" i="6"/>
  <c r="TJ19" i="6"/>
  <c r="TG19" i="6"/>
  <c r="TJ18" i="6"/>
  <c r="TK18" i="6" s="1"/>
  <c r="TG18" i="6"/>
  <c r="TJ17" i="6"/>
  <c r="TG17" i="6"/>
  <c r="TJ16" i="6"/>
  <c r="TK16" i="6" s="1"/>
  <c r="TG16" i="6"/>
  <c r="TJ15" i="6"/>
  <c r="TG15" i="6"/>
  <c r="TJ14" i="6"/>
  <c r="TK14" i="6" s="1"/>
  <c r="TG14" i="6"/>
  <c r="TJ13" i="6"/>
  <c r="TK13" i="6" s="1"/>
  <c r="TG13" i="6"/>
  <c r="TJ12" i="6"/>
  <c r="TG12" i="6"/>
  <c r="TJ11" i="6"/>
  <c r="TK11" i="6" s="1"/>
  <c r="TG11" i="6"/>
  <c r="TJ10" i="6"/>
  <c r="TG10" i="6"/>
  <c r="TJ9" i="6"/>
  <c r="TK9" i="6" s="1"/>
  <c r="TG9" i="6"/>
  <c r="TJ8" i="6"/>
  <c r="TG8" i="6"/>
  <c r="TJ7" i="6"/>
  <c r="TK7" i="6" s="1"/>
  <c r="TG7" i="6"/>
  <c r="TJ6" i="6"/>
  <c r="TG6" i="6"/>
  <c r="TD75" i="6"/>
  <c r="TD74" i="6"/>
  <c r="TC70" i="6"/>
  <c r="TD70" i="6" s="1"/>
  <c r="SZ70" i="6"/>
  <c r="TC69" i="6"/>
  <c r="SZ69" i="6"/>
  <c r="TC68" i="6"/>
  <c r="TD68" i="6" s="1"/>
  <c r="SZ68" i="6"/>
  <c r="TC67" i="6"/>
  <c r="SZ67" i="6"/>
  <c r="TC66" i="6"/>
  <c r="TD66" i="6" s="1"/>
  <c r="SZ66" i="6"/>
  <c r="TC65" i="6"/>
  <c r="SZ65" i="6"/>
  <c r="TC64" i="6"/>
  <c r="TD64" i="6" s="1"/>
  <c r="SZ64" i="6"/>
  <c r="TC63" i="6"/>
  <c r="SZ63" i="6"/>
  <c r="TC62" i="6"/>
  <c r="TD62" i="6" s="1"/>
  <c r="SZ62" i="6"/>
  <c r="TC61" i="6"/>
  <c r="SZ61" i="6"/>
  <c r="TC60" i="6"/>
  <c r="TD60" i="6" s="1"/>
  <c r="SZ60" i="6"/>
  <c r="TC59" i="6"/>
  <c r="SZ59" i="6"/>
  <c r="TC58" i="6"/>
  <c r="TD58" i="6" s="1"/>
  <c r="SZ58" i="6"/>
  <c r="TC57" i="6"/>
  <c r="SZ57" i="6"/>
  <c r="TC56" i="6"/>
  <c r="TD56" i="6" s="1"/>
  <c r="SZ56" i="6"/>
  <c r="TC53" i="6"/>
  <c r="SZ53" i="6"/>
  <c r="TC52" i="6"/>
  <c r="TD52" i="6" s="1"/>
  <c r="SZ52" i="6"/>
  <c r="TC51" i="6"/>
  <c r="SZ51" i="6"/>
  <c r="TC50" i="6"/>
  <c r="TD50" i="6" s="1"/>
  <c r="SZ50" i="6"/>
  <c r="TC49" i="6"/>
  <c r="SZ49" i="6"/>
  <c r="TC48" i="6"/>
  <c r="TD48" i="6" s="1"/>
  <c r="SZ48" i="6"/>
  <c r="TC47" i="6"/>
  <c r="SZ47" i="6"/>
  <c r="TC46" i="6"/>
  <c r="TD46" i="6" s="1"/>
  <c r="SZ46" i="6"/>
  <c r="TC45" i="6"/>
  <c r="SZ45" i="6"/>
  <c r="TC44" i="6"/>
  <c r="TD44" i="6" s="1"/>
  <c r="SZ44" i="6"/>
  <c r="TC43" i="6"/>
  <c r="SZ43" i="6"/>
  <c r="TC42" i="6"/>
  <c r="TD42" i="6" s="1"/>
  <c r="SZ42" i="6"/>
  <c r="TC41" i="6"/>
  <c r="SZ41" i="6"/>
  <c r="TC40" i="6"/>
  <c r="TD40" i="6" s="1"/>
  <c r="SZ40" i="6"/>
  <c r="TC39" i="6"/>
  <c r="SZ39" i="6"/>
  <c r="TC36" i="6"/>
  <c r="TD36" i="6" s="1"/>
  <c r="SZ36" i="6"/>
  <c r="TC35" i="6"/>
  <c r="SZ35" i="6"/>
  <c r="TC34" i="6"/>
  <c r="TD34" i="6" s="1"/>
  <c r="SZ34" i="6"/>
  <c r="TC33" i="6"/>
  <c r="SZ33" i="6"/>
  <c r="TC32" i="6"/>
  <c r="TD32" i="6" s="1"/>
  <c r="SZ32" i="6"/>
  <c r="TC29" i="6"/>
  <c r="SZ29" i="6"/>
  <c r="TC28" i="6"/>
  <c r="TD28" i="6" s="1"/>
  <c r="SZ28" i="6"/>
  <c r="TC27" i="6"/>
  <c r="SZ27" i="6"/>
  <c r="TC26" i="6"/>
  <c r="TD26" i="6" s="1"/>
  <c r="SZ26" i="6"/>
  <c r="TC25" i="6"/>
  <c r="SZ25" i="6"/>
  <c r="TC24" i="6"/>
  <c r="TD24" i="6" s="1"/>
  <c r="SZ24" i="6"/>
  <c r="TC23" i="6"/>
  <c r="SZ23" i="6"/>
  <c r="TC22" i="6"/>
  <c r="TD22" i="6" s="1"/>
  <c r="SZ22" i="6"/>
  <c r="TC21" i="6"/>
  <c r="SZ21" i="6"/>
  <c r="TC20" i="6"/>
  <c r="TD20" i="6" s="1"/>
  <c r="SZ20" i="6"/>
  <c r="TC19" i="6"/>
  <c r="SZ19" i="6"/>
  <c r="TC18" i="6"/>
  <c r="TD18" i="6" s="1"/>
  <c r="SZ18" i="6"/>
  <c r="TC17" i="6"/>
  <c r="SZ17" i="6"/>
  <c r="TC16" i="6"/>
  <c r="TD16" i="6" s="1"/>
  <c r="SZ16" i="6"/>
  <c r="TC15" i="6"/>
  <c r="SZ15" i="6"/>
  <c r="TC14" i="6"/>
  <c r="TD14" i="6" s="1"/>
  <c r="SZ14" i="6"/>
  <c r="TC13" i="6"/>
  <c r="SZ13" i="6"/>
  <c r="TC12" i="6"/>
  <c r="TD12" i="6" s="1"/>
  <c r="SZ12" i="6"/>
  <c r="TC11" i="6"/>
  <c r="SZ11" i="6"/>
  <c r="TC10" i="6"/>
  <c r="TD10" i="6" s="1"/>
  <c r="SZ10" i="6"/>
  <c r="TC9" i="6"/>
  <c r="SZ9" i="6"/>
  <c r="TC8" i="6"/>
  <c r="TD8" i="6" s="1"/>
  <c r="SZ8" i="6"/>
  <c r="TC7" i="6"/>
  <c r="SZ7" i="6"/>
  <c r="TC6" i="6"/>
  <c r="TD6" i="6" s="1"/>
  <c r="SZ6" i="6"/>
  <c r="SW75" i="6"/>
  <c r="SW74" i="6"/>
  <c r="SV70" i="6"/>
  <c r="SS70" i="6"/>
  <c r="SV69" i="6"/>
  <c r="SW69" i="6" s="1"/>
  <c r="SS69" i="6"/>
  <c r="SV68" i="6"/>
  <c r="SS68" i="6"/>
  <c r="SV67" i="6"/>
  <c r="SW67" i="6" s="1"/>
  <c r="SS67" i="6"/>
  <c r="SV66" i="6"/>
  <c r="SS66" i="6"/>
  <c r="SV65" i="6"/>
  <c r="SW65" i="6" s="1"/>
  <c r="SS65" i="6"/>
  <c r="SV64" i="6"/>
  <c r="SS64" i="6"/>
  <c r="SV63" i="6"/>
  <c r="SW63" i="6" s="1"/>
  <c r="SS63" i="6"/>
  <c r="SV62" i="6"/>
  <c r="SS62" i="6"/>
  <c r="SV61" i="6"/>
  <c r="SW61" i="6" s="1"/>
  <c r="SS61" i="6"/>
  <c r="SV60" i="6"/>
  <c r="SS60" i="6"/>
  <c r="SV59" i="6"/>
  <c r="SW59" i="6" s="1"/>
  <c r="SS59" i="6"/>
  <c r="SV58" i="6"/>
  <c r="SS58" i="6"/>
  <c r="SV57" i="6"/>
  <c r="SW57" i="6" s="1"/>
  <c r="SS57" i="6"/>
  <c r="SV56" i="6"/>
  <c r="SS56" i="6"/>
  <c r="SV53" i="6"/>
  <c r="SW53" i="6" s="1"/>
  <c r="SS53" i="6"/>
  <c r="SV52" i="6"/>
  <c r="SS52" i="6"/>
  <c r="SV51" i="6"/>
  <c r="SW51" i="6" s="1"/>
  <c r="SS51" i="6"/>
  <c r="SV50" i="6"/>
  <c r="SS50" i="6"/>
  <c r="SV49" i="6"/>
  <c r="SW49" i="6" s="1"/>
  <c r="SS49" i="6"/>
  <c r="SV48" i="6"/>
  <c r="SS48" i="6"/>
  <c r="SV47" i="6"/>
  <c r="SW47" i="6" s="1"/>
  <c r="SS47" i="6"/>
  <c r="SV46" i="6"/>
  <c r="SS46" i="6"/>
  <c r="SV45" i="6"/>
  <c r="SW45" i="6" s="1"/>
  <c r="SS45" i="6"/>
  <c r="SV44" i="6"/>
  <c r="SS44" i="6"/>
  <c r="SV43" i="6"/>
  <c r="SW43" i="6" s="1"/>
  <c r="SS43" i="6"/>
  <c r="SV42" i="6"/>
  <c r="SS42" i="6"/>
  <c r="SV41" i="6"/>
  <c r="SW41" i="6" s="1"/>
  <c r="SS41" i="6"/>
  <c r="SV40" i="6"/>
  <c r="SS40" i="6"/>
  <c r="SV39" i="6"/>
  <c r="SW39" i="6" s="1"/>
  <c r="SS39" i="6"/>
  <c r="SV36" i="6"/>
  <c r="SS36" i="6"/>
  <c r="SV35" i="6"/>
  <c r="SW35" i="6" s="1"/>
  <c r="SS35" i="6"/>
  <c r="SV34" i="6"/>
  <c r="SS34" i="6"/>
  <c r="SV33" i="6"/>
  <c r="SW33" i="6" s="1"/>
  <c r="SS33" i="6"/>
  <c r="SV32" i="6"/>
  <c r="SS32" i="6"/>
  <c r="SV29" i="6"/>
  <c r="SW29" i="6" s="1"/>
  <c r="SS29" i="6"/>
  <c r="SV28" i="6"/>
  <c r="SS28" i="6"/>
  <c r="SV27" i="6"/>
  <c r="SW27" i="6" s="1"/>
  <c r="SS27" i="6"/>
  <c r="SV26" i="6"/>
  <c r="SS26" i="6"/>
  <c r="SV25" i="6"/>
  <c r="SW25" i="6" s="1"/>
  <c r="SS25" i="6"/>
  <c r="SV24" i="6"/>
  <c r="SS24" i="6"/>
  <c r="SV23" i="6"/>
  <c r="SW23" i="6" s="1"/>
  <c r="SS23" i="6"/>
  <c r="SV22" i="6"/>
  <c r="SS22" i="6"/>
  <c r="SV21" i="6"/>
  <c r="SW21" i="6" s="1"/>
  <c r="SS21" i="6"/>
  <c r="SV20" i="6"/>
  <c r="SS20" i="6"/>
  <c r="SV19" i="6"/>
  <c r="SW19" i="6" s="1"/>
  <c r="SS19" i="6"/>
  <c r="SV18" i="6"/>
  <c r="SS18" i="6"/>
  <c r="SV17" i="6"/>
  <c r="SW17" i="6" s="1"/>
  <c r="SS17" i="6"/>
  <c r="SV16" i="6"/>
  <c r="SS16" i="6"/>
  <c r="SV15" i="6"/>
  <c r="SW15" i="6" s="1"/>
  <c r="SS15" i="6"/>
  <c r="SV14" i="6"/>
  <c r="SS14" i="6"/>
  <c r="SV13" i="6"/>
  <c r="SW13" i="6" s="1"/>
  <c r="SS13" i="6"/>
  <c r="SV12" i="6"/>
  <c r="SS12" i="6"/>
  <c r="SV11" i="6"/>
  <c r="SW11" i="6" s="1"/>
  <c r="SS11" i="6"/>
  <c r="SV10" i="6"/>
  <c r="SS10" i="6"/>
  <c r="SV9" i="6"/>
  <c r="SW9" i="6" s="1"/>
  <c r="SS9" i="6"/>
  <c r="SV8" i="6"/>
  <c r="SS8" i="6"/>
  <c r="SV7" i="6"/>
  <c r="SW7" i="6" s="1"/>
  <c r="SS7" i="6"/>
  <c r="SV6" i="6"/>
  <c r="SS6" i="6"/>
  <c r="SP75" i="6"/>
  <c r="SP74" i="6"/>
  <c r="SO70" i="6"/>
  <c r="SP70" i="6" s="1"/>
  <c r="SL70" i="6"/>
  <c r="SO69" i="6"/>
  <c r="SL69" i="6"/>
  <c r="SO68" i="6"/>
  <c r="SP68" i="6" s="1"/>
  <c r="SL68" i="6"/>
  <c r="SO67" i="6"/>
  <c r="SL67" i="6"/>
  <c r="SO66" i="6"/>
  <c r="SP66" i="6" s="1"/>
  <c r="SL66" i="6"/>
  <c r="SO65" i="6"/>
  <c r="SL65" i="6"/>
  <c r="SO64" i="6"/>
  <c r="SP64" i="6" s="1"/>
  <c r="SL64" i="6"/>
  <c r="SO63" i="6"/>
  <c r="SL63" i="6"/>
  <c r="SO62" i="6"/>
  <c r="SP62" i="6" s="1"/>
  <c r="SL62" i="6"/>
  <c r="SO61" i="6"/>
  <c r="SL61" i="6"/>
  <c r="SO60" i="6"/>
  <c r="SP60" i="6" s="1"/>
  <c r="SL60" i="6"/>
  <c r="SO59" i="6"/>
  <c r="SL59" i="6"/>
  <c r="SO58" i="6"/>
  <c r="SP58" i="6" s="1"/>
  <c r="SL58" i="6"/>
  <c r="SO57" i="6"/>
  <c r="SL57" i="6"/>
  <c r="SO56" i="6"/>
  <c r="SP56" i="6" s="1"/>
  <c r="SL56" i="6"/>
  <c r="SO53" i="6"/>
  <c r="SL53" i="6"/>
  <c r="SO52" i="6"/>
  <c r="SP52" i="6" s="1"/>
  <c r="SL52" i="6"/>
  <c r="SO51" i="6"/>
  <c r="SL51" i="6"/>
  <c r="SO50" i="6"/>
  <c r="SP50" i="6" s="1"/>
  <c r="SL50" i="6"/>
  <c r="SO49" i="6"/>
  <c r="SL49" i="6"/>
  <c r="SO48" i="6"/>
  <c r="SP48" i="6" s="1"/>
  <c r="SL48" i="6"/>
  <c r="SO47" i="6"/>
  <c r="SL47" i="6"/>
  <c r="SO46" i="6"/>
  <c r="SP46" i="6" s="1"/>
  <c r="SL46" i="6"/>
  <c r="SO45" i="6"/>
  <c r="SL45" i="6"/>
  <c r="SO44" i="6"/>
  <c r="SP44" i="6" s="1"/>
  <c r="SL44" i="6"/>
  <c r="SO43" i="6"/>
  <c r="SL43" i="6"/>
  <c r="SO42" i="6"/>
  <c r="SP42" i="6" s="1"/>
  <c r="SL42" i="6"/>
  <c r="SO41" i="6"/>
  <c r="SL41" i="6"/>
  <c r="SO40" i="6"/>
  <c r="SP40" i="6" s="1"/>
  <c r="SL40" i="6"/>
  <c r="SO39" i="6"/>
  <c r="SL39" i="6"/>
  <c r="SO36" i="6"/>
  <c r="SP36" i="6" s="1"/>
  <c r="SL36" i="6"/>
  <c r="SO35" i="6"/>
  <c r="SL35" i="6"/>
  <c r="SO34" i="6"/>
  <c r="SP34" i="6" s="1"/>
  <c r="SL34" i="6"/>
  <c r="SO33" i="6"/>
  <c r="SL33" i="6"/>
  <c r="SO32" i="6"/>
  <c r="SP32" i="6" s="1"/>
  <c r="SL32" i="6"/>
  <c r="SO29" i="6"/>
  <c r="SL29" i="6"/>
  <c r="SO28" i="6"/>
  <c r="SP28" i="6" s="1"/>
  <c r="SL28" i="6"/>
  <c r="SO27" i="6"/>
  <c r="SL27" i="6"/>
  <c r="SO26" i="6"/>
  <c r="SP26" i="6" s="1"/>
  <c r="SL26" i="6"/>
  <c r="SO25" i="6"/>
  <c r="SL25" i="6"/>
  <c r="SO24" i="6"/>
  <c r="SP24" i="6" s="1"/>
  <c r="SL24" i="6"/>
  <c r="SO23" i="6"/>
  <c r="SL23" i="6"/>
  <c r="SO22" i="6"/>
  <c r="SP22" i="6" s="1"/>
  <c r="SL22" i="6"/>
  <c r="SO21" i="6"/>
  <c r="SL21" i="6"/>
  <c r="SO20" i="6"/>
  <c r="SP20" i="6" s="1"/>
  <c r="SL20" i="6"/>
  <c r="SO19" i="6"/>
  <c r="SL19" i="6"/>
  <c r="SO18" i="6"/>
  <c r="SP18" i="6" s="1"/>
  <c r="SL18" i="6"/>
  <c r="SO17" i="6"/>
  <c r="SL17" i="6"/>
  <c r="SO16" i="6"/>
  <c r="SP16" i="6" s="1"/>
  <c r="SL16" i="6"/>
  <c r="SO15" i="6"/>
  <c r="SL15" i="6"/>
  <c r="SO14" i="6"/>
  <c r="SP14" i="6" s="1"/>
  <c r="SL14" i="6"/>
  <c r="SO13" i="6"/>
  <c r="SL13" i="6"/>
  <c r="SO12" i="6"/>
  <c r="SP12" i="6" s="1"/>
  <c r="SL12" i="6"/>
  <c r="SO11" i="6"/>
  <c r="SL11" i="6"/>
  <c r="SO10" i="6"/>
  <c r="SP10" i="6" s="1"/>
  <c r="SL10" i="6"/>
  <c r="SO9" i="6"/>
  <c r="SL9" i="6"/>
  <c r="SO8" i="6"/>
  <c r="SP8" i="6" s="1"/>
  <c r="SL8" i="6"/>
  <c r="SO7" i="6"/>
  <c r="SL7" i="6"/>
  <c r="SO6" i="6"/>
  <c r="SP6" i="6" s="1"/>
  <c r="SL6" i="6"/>
  <c r="SI75" i="6"/>
  <c r="SI74" i="6"/>
  <c r="SH70" i="6"/>
  <c r="SE70" i="6"/>
  <c r="SH69" i="6"/>
  <c r="SI69" i="6" s="1"/>
  <c r="SE69" i="6"/>
  <c r="SH68" i="6"/>
  <c r="SE68" i="6"/>
  <c r="SH67" i="6"/>
  <c r="SI67" i="6" s="1"/>
  <c r="SE67" i="6"/>
  <c r="SH66" i="6"/>
  <c r="SE66" i="6"/>
  <c r="SH65" i="6"/>
  <c r="SI65" i="6" s="1"/>
  <c r="SE65" i="6"/>
  <c r="SH64" i="6"/>
  <c r="SE64" i="6"/>
  <c r="SH63" i="6"/>
  <c r="SI63" i="6" s="1"/>
  <c r="SE63" i="6"/>
  <c r="SH62" i="6"/>
  <c r="SE62" i="6"/>
  <c r="SH61" i="6"/>
  <c r="SI61" i="6" s="1"/>
  <c r="SE61" i="6"/>
  <c r="SH60" i="6"/>
  <c r="SE60" i="6"/>
  <c r="SH59" i="6"/>
  <c r="SI59" i="6" s="1"/>
  <c r="SE59" i="6"/>
  <c r="SH58" i="6"/>
  <c r="SE58" i="6"/>
  <c r="SH57" i="6"/>
  <c r="SI57" i="6" s="1"/>
  <c r="SE57" i="6"/>
  <c r="SH56" i="6"/>
  <c r="SE56" i="6"/>
  <c r="SH53" i="6"/>
  <c r="SI53" i="6" s="1"/>
  <c r="SE53" i="6"/>
  <c r="SH52" i="6"/>
  <c r="SE52" i="6"/>
  <c r="SH51" i="6"/>
  <c r="SI51" i="6" s="1"/>
  <c r="SE51" i="6"/>
  <c r="SH50" i="6"/>
  <c r="SE50" i="6"/>
  <c r="SH49" i="6"/>
  <c r="SI49" i="6" s="1"/>
  <c r="SE49" i="6"/>
  <c r="SH48" i="6"/>
  <c r="SE48" i="6"/>
  <c r="SH47" i="6"/>
  <c r="SI47" i="6" s="1"/>
  <c r="SE47" i="6"/>
  <c r="SH46" i="6"/>
  <c r="SE46" i="6"/>
  <c r="SH45" i="6"/>
  <c r="SI45" i="6" s="1"/>
  <c r="SE45" i="6"/>
  <c r="SH44" i="6"/>
  <c r="SE44" i="6"/>
  <c r="SH43" i="6"/>
  <c r="SI43" i="6" s="1"/>
  <c r="SE43" i="6"/>
  <c r="SH42" i="6"/>
  <c r="SE42" i="6"/>
  <c r="SH41" i="6"/>
  <c r="SI41" i="6" s="1"/>
  <c r="SE41" i="6"/>
  <c r="SH40" i="6"/>
  <c r="SE40" i="6"/>
  <c r="SH39" i="6"/>
  <c r="SI39" i="6" s="1"/>
  <c r="SE39" i="6"/>
  <c r="SH36" i="6"/>
  <c r="SE36" i="6"/>
  <c r="SH35" i="6"/>
  <c r="SI35" i="6" s="1"/>
  <c r="SE35" i="6"/>
  <c r="SH34" i="6"/>
  <c r="SE34" i="6"/>
  <c r="SH33" i="6"/>
  <c r="SI33" i="6" s="1"/>
  <c r="SE33" i="6"/>
  <c r="SH32" i="6"/>
  <c r="SE32" i="6"/>
  <c r="SH29" i="6"/>
  <c r="SI29" i="6" s="1"/>
  <c r="SE29" i="6"/>
  <c r="SH28" i="6"/>
  <c r="SE28" i="6"/>
  <c r="SH27" i="6"/>
  <c r="SI27" i="6" s="1"/>
  <c r="SE27" i="6"/>
  <c r="SH26" i="6"/>
  <c r="SE26" i="6"/>
  <c r="SH25" i="6"/>
  <c r="SI25" i="6" s="1"/>
  <c r="SE25" i="6"/>
  <c r="SH24" i="6"/>
  <c r="SE24" i="6"/>
  <c r="SH23" i="6"/>
  <c r="SI23" i="6" s="1"/>
  <c r="SE23" i="6"/>
  <c r="SH22" i="6"/>
  <c r="SE22" i="6"/>
  <c r="SH21" i="6"/>
  <c r="SI21" i="6" s="1"/>
  <c r="SE21" i="6"/>
  <c r="SH20" i="6"/>
  <c r="SE20" i="6"/>
  <c r="SH19" i="6"/>
  <c r="SI19" i="6" s="1"/>
  <c r="SE19" i="6"/>
  <c r="SH18" i="6"/>
  <c r="SE18" i="6"/>
  <c r="SH17" i="6"/>
  <c r="SI17" i="6" s="1"/>
  <c r="SE17" i="6"/>
  <c r="SH16" i="6"/>
  <c r="SE16" i="6"/>
  <c r="SH15" i="6"/>
  <c r="SI15" i="6" s="1"/>
  <c r="SE15" i="6"/>
  <c r="SH14" i="6"/>
  <c r="SE14" i="6"/>
  <c r="SH13" i="6"/>
  <c r="SI13" i="6" s="1"/>
  <c r="SE13" i="6"/>
  <c r="SH12" i="6"/>
  <c r="SE12" i="6"/>
  <c r="SH11" i="6"/>
  <c r="SI11" i="6" s="1"/>
  <c r="SE11" i="6"/>
  <c r="SH10" i="6"/>
  <c r="SE10" i="6"/>
  <c r="SH9" i="6"/>
  <c r="SI9" i="6" s="1"/>
  <c r="SE9" i="6"/>
  <c r="SH8" i="6"/>
  <c r="SE8" i="6"/>
  <c r="SH7" i="6"/>
  <c r="SI7" i="6" s="1"/>
  <c r="SE7" i="6"/>
  <c r="SH6" i="6"/>
  <c r="SE6" i="6"/>
  <c r="SB75" i="6"/>
  <c r="SB74" i="6"/>
  <c r="SA70" i="6"/>
  <c r="SB70" i="6" s="1"/>
  <c r="RX70" i="6"/>
  <c r="SA69" i="6"/>
  <c r="RX69" i="6"/>
  <c r="SA68" i="6"/>
  <c r="SB68" i="6" s="1"/>
  <c r="RX68" i="6"/>
  <c r="SA67" i="6"/>
  <c r="RX67" i="6"/>
  <c r="SA66" i="6"/>
  <c r="SB66" i="6" s="1"/>
  <c r="RX66" i="6"/>
  <c r="SA65" i="6"/>
  <c r="RX65" i="6"/>
  <c r="SA64" i="6"/>
  <c r="SB64" i="6" s="1"/>
  <c r="RX64" i="6"/>
  <c r="SA63" i="6"/>
  <c r="RX63" i="6"/>
  <c r="SA62" i="6"/>
  <c r="SB62" i="6" s="1"/>
  <c r="RX62" i="6"/>
  <c r="SA61" i="6"/>
  <c r="RX61" i="6"/>
  <c r="SA60" i="6"/>
  <c r="SB60" i="6" s="1"/>
  <c r="RX60" i="6"/>
  <c r="SA59" i="6"/>
  <c r="RX59" i="6"/>
  <c r="SA58" i="6"/>
  <c r="SB58" i="6" s="1"/>
  <c r="RX58" i="6"/>
  <c r="SA57" i="6"/>
  <c r="RX57" i="6"/>
  <c r="SA56" i="6"/>
  <c r="SB56" i="6" s="1"/>
  <c r="RX56" i="6"/>
  <c r="SA53" i="6"/>
  <c r="RX53" i="6"/>
  <c r="SA52" i="6"/>
  <c r="SB52" i="6" s="1"/>
  <c r="RX52" i="6"/>
  <c r="SA51" i="6"/>
  <c r="RX51" i="6"/>
  <c r="SA50" i="6"/>
  <c r="SB50" i="6" s="1"/>
  <c r="RX50" i="6"/>
  <c r="SA49" i="6"/>
  <c r="RX49" i="6"/>
  <c r="SA48" i="6"/>
  <c r="SB48" i="6" s="1"/>
  <c r="RX48" i="6"/>
  <c r="SA47" i="6"/>
  <c r="RX47" i="6"/>
  <c r="SA46" i="6"/>
  <c r="SB46" i="6" s="1"/>
  <c r="RX46" i="6"/>
  <c r="SA45" i="6"/>
  <c r="RX45" i="6"/>
  <c r="SA44" i="6"/>
  <c r="SB44" i="6" s="1"/>
  <c r="RX44" i="6"/>
  <c r="SA43" i="6"/>
  <c r="RX43" i="6"/>
  <c r="SA42" i="6"/>
  <c r="SB42" i="6" s="1"/>
  <c r="RX42" i="6"/>
  <c r="SA41" i="6"/>
  <c r="RX41" i="6"/>
  <c r="SA40" i="6"/>
  <c r="SB40" i="6" s="1"/>
  <c r="RX40" i="6"/>
  <c r="SA39" i="6"/>
  <c r="RX39" i="6"/>
  <c r="SA36" i="6"/>
  <c r="SB36" i="6" s="1"/>
  <c r="RX36" i="6"/>
  <c r="SA35" i="6"/>
  <c r="RX35" i="6"/>
  <c r="SA34" i="6"/>
  <c r="SB34" i="6" s="1"/>
  <c r="RX34" i="6"/>
  <c r="SA33" i="6"/>
  <c r="RX33" i="6"/>
  <c r="SA32" i="6"/>
  <c r="SB32" i="6" s="1"/>
  <c r="RX32" i="6"/>
  <c r="SA29" i="6"/>
  <c r="RX29" i="6"/>
  <c r="SA28" i="6"/>
  <c r="SB28" i="6" s="1"/>
  <c r="RX28" i="6"/>
  <c r="SA27" i="6"/>
  <c r="RX27" i="6"/>
  <c r="SA26" i="6"/>
  <c r="SB26" i="6" s="1"/>
  <c r="RX26" i="6"/>
  <c r="SA25" i="6"/>
  <c r="RX25" i="6"/>
  <c r="SA24" i="6"/>
  <c r="SB24" i="6" s="1"/>
  <c r="RX24" i="6"/>
  <c r="SA23" i="6"/>
  <c r="RX23" i="6"/>
  <c r="SA22" i="6"/>
  <c r="SB22" i="6" s="1"/>
  <c r="RX22" i="6"/>
  <c r="SA21" i="6"/>
  <c r="RX21" i="6"/>
  <c r="SA20" i="6"/>
  <c r="SB20" i="6" s="1"/>
  <c r="RX20" i="6"/>
  <c r="SA19" i="6"/>
  <c r="RX19" i="6"/>
  <c r="SA18" i="6"/>
  <c r="SB18" i="6" s="1"/>
  <c r="RX18" i="6"/>
  <c r="SA17" i="6"/>
  <c r="RX17" i="6"/>
  <c r="SA16" i="6"/>
  <c r="SB16" i="6" s="1"/>
  <c r="RX16" i="6"/>
  <c r="SA15" i="6"/>
  <c r="RX15" i="6"/>
  <c r="SA14" i="6"/>
  <c r="SB14" i="6" s="1"/>
  <c r="RX14" i="6"/>
  <c r="SA13" i="6"/>
  <c r="RX13" i="6"/>
  <c r="SA12" i="6"/>
  <c r="SB12" i="6" s="1"/>
  <c r="RX12" i="6"/>
  <c r="SA11" i="6"/>
  <c r="RX11" i="6"/>
  <c r="SA10" i="6"/>
  <c r="SB10" i="6" s="1"/>
  <c r="RX10" i="6"/>
  <c r="SA9" i="6"/>
  <c r="RX9" i="6"/>
  <c r="SA8" i="6"/>
  <c r="SB8" i="6" s="1"/>
  <c r="RX8" i="6"/>
  <c r="SA7" i="6"/>
  <c r="RX7" i="6"/>
  <c r="SA6" i="6"/>
  <c r="SB6" i="6" s="1"/>
  <c r="RX6" i="6"/>
  <c r="RU75" i="6"/>
  <c r="RU74" i="6"/>
  <c r="RT70" i="6"/>
  <c r="RQ70" i="6"/>
  <c r="RT69" i="6"/>
  <c r="RU69" i="6" s="1"/>
  <c r="RQ69" i="6"/>
  <c r="RT68" i="6"/>
  <c r="RQ68" i="6"/>
  <c r="RT67" i="6"/>
  <c r="RU67" i="6" s="1"/>
  <c r="RQ67" i="6"/>
  <c r="RT66" i="6"/>
  <c r="RQ66" i="6"/>
  <c r="RT65" i="6"/>
  <c r="RU65" i="6" s="1"/>
  <c r="RQ65" i="6"/>
  <c r="RT64" i="6"/>
  <c r="RQ64" i="6"/>
  <c r="RT63" i="6"/>
  <c r="RU63" i="6" s="1"/>
  <c r="RQ63" i="6"/>
  <c r="RT62" i="6"/>
  <c r="RQ62" i="6"/>
  <c r="RT61" i="6"/>
  <c r="RU61" i="6" s="1"/>
  <c r="RQ61" i="6"/>
  <c r="RT60" i="6"/>
  <c r="RQ60" i="6"/>
  <c r="RT59" i="6"/>
  <c r="RU59" i="6" s="1"/>
  <c r="RQ59" i="6"/>
  <c r="RT58" i="6"/>
  <c r="RQ58" i="6"/>
  <c r="RT57" i="6"/>
  <c r="RU57" i="6" s="1"/>
  <c r="RQ57" i="6"/>
  <c r="RT56" i="6"/>
  <c r="RQ56" i="6"/>
  <c r="RT53" i="6"/>
  <c r="RU53" i="6" s="1"/>
  <c r="RQ53" i="6"/>
  <c r="RT52" i="6"/>
  <c r="RQ52" i="6"/>
  <c r="RT51" i="6"/>
  <c r="RU51" i="6" s="1"/>
  <c r="RQ51" i="6"/>
  <c r="RT50" i="6"/>
  <c r="RQ50" i="6"/>
  <c r="RT49" i="6"/>
  <c r="RU49" i="6" s="1"/>
  <c r="RQ49" i="6"/>
  <c r="RT48" i="6"/>
  <c r="RQ48" i="6"/>
  <c r="RT47" i="6"/>
  <c r="RU47" i="6" s="1"/>
  <c r="RQ47" i="6"/>
  <c r="RT46" i="6"/>
  <c r="RQ46" i="6"/>
  <c r="RT45" i="6"/>
  <c r="RU45" i="6" s="1"/>
  <c r="RQ45" i="6"/>
  <c r="RT44" i="6"/>
  <c r="RQ44" i="6"/>
  <c r="RT43" i="6"/>
  <c r="RU43" i="6" s="1"/>
  <c r="RQ43" i="6"/>
  <c r="RT42" i="6"/>
  <c r="RQ42" i="6"/>
  <c r="RT41" i="6"/>
  <c r="RU41" i="6" s="1"/>
  <c r="RQ41" i="6"/>
  <c r="RT40" i="6"/>
  <c r="RQ40" i="6"/>
  <c r="RT39" i="6"/>
  <c r="RU39" i="6" s="1"/>
  <c r="RQ39" i="6"/>
  <c r="RT36" i="6"/>
  <c r="RQ36" i="6"/>
  <c r="RT35" i="6"/>
  <c r="RU35" i="6" s="1"/>
  <c r="RQ35" i="6"/>
  <c r="RT34" i="6"/>
  <c r="RQ34" i="6"/>
  <c r="RT33" i="6"/>
  <c r="RU33" i="6" s="1"/>
  <c r="RQ33" i="6"/>
  <c r="RT32" i="6"/>
  <c r="RQ32" i="6"/>
  <c r="RT29" i="6"/>
  <c r="RU29" i="6" s="1"/>
  <c r="RQ29" i="6"/>
  <c r="RT28" i="6"/>
  <c r="RQ28" i="6"/>
  <c r="RT27" i="6"/>
  <c r="RU27" i="6" s="1"/>
  <c r="RQ27" i="6"/>
  <c r="RT26" i="6"/>
  <c r="RQ26" i="6"/>
  <c r="RT25" i="6"/>
  <c r="RU25" i="6" s="1"/>
  <c r="RQ25" i="6"/>
  <c r="RT24" i="6"/>
  <c r="RQ24" i="6"/>
  <c r="RT23" i="6"/>
  <c r="RU23" i="6" s="1"/>
  <c r="RQ23" i="6"/>
  <c r="RT22" i="6"/>
  <c r="RQ22" i="6"/>
  <c r="RT21" i="6"/>
  <c r="RU21" i="6" s="1"/>
  <c r="RQ21" i="6"/>
  <c r="RT20" i="6"/>
  <c r="RQ20" i="6"/>
  <c r="RT19" i="6"/>
  <c r="RU19" i="6" s="1"/>
  <c r="RQ19" i="6"/>
  <c r="RT18" i="6"/>
  <c r="RQ18" i="6"/>
  <c r="RT17" i="6"/>
  <c r="RU17" i="6" s="1"/>
  <c r="RQ17" i="6"/>
  <c r="RT16" i="6"/>
  <c r="RQ16" i="6"/>
  <c r="RT15" i="6"/>
  <c r="RU15" i="6" s="1"/>
  <c r="RQ15" i="6"/>
  <c r="RT14" i="6"/>
  <c r="RQ14" i="6"/>
  <c r="RT13" i="6"/>
  <c r="RU13" i="6" s="1"/>
  <c r="RQ13" i="6"/>
  <c r="RT12" i="6"/>
  <c r="RQ12" i="6"/>
  <c r="RT11" i="6"/>
  <c r="RU11" i="6" s="1"/>
  <c r="RQ11" i="6"/>
  <c r="RT10" i="6"/>
  <c r="RQ10" i="6"/>
  <c r="RT9" i="6"/>
  <c r="RU9" i="6" s="1"/>
  <c r="RQ9" i="6"/>
  <c r="RT8" i="6"/>
  <c r="RQ8" i="6"/>
  <c r="RT7" i="6"/>
  <c r="RU7" i="6" s="1"/>
  <c r="RQ7" i="6"/>
  <c r="RT6" i="6"/>
  <c r="RQ6" i="6"/>
  <c r="RN75" i="6"/>
  <c r="RN74" i="6"/>
  <c r="RM70" i="6"/>
  <c r="RN70" i="6" s="1"/>
  <c r="RJ70" i="6"/>
  <c r="RM69" i="6"/>
  <c r="RJ69" i="6"/>
  <c r="RM68" i="6"/>
  <c r="RN68" i="6" s="1"/>
  <c r="RJ68" i="6"/>
  <c r="RM67" i="6"/>
  <c r="RJ67" i="6"/>
  <c r="RM66" i="6"/>
  <c r="RN66" i="6" s="1"/>
  <c r="RJ66" i="6"/>
  <c r="RM65" i="6"/>
  <c r="RJ65" i="6"/>
  <c r="RM64" i="6"/>
  <c r="RN64" i="6" s="1"/>
  <c r="RJ64" i="6"/>
  <c r="RM63" i="6"/>
  <c r="RJ63" i="6"/>
  <c r="RM62" i="6"/>
  <c r="RN62" i="6" s="1"/>
  <c r="RJ62" i="6"/>
  <c r="RM61" i="6"/>
  <c r="RJ61" i="6"/>
  <c r="RM60" i="6"/>
  <c r="RN60" i="6" s="1"/>
  <c r="RJ60" i="6"/>
  <c r="RM59" i="6"/>
  <c r="RJ59" i="6"/>
  <c r="RM58" i="6"/>
  <c r="RN58" i="6" s="1"/>
  <c r="RJ58" i="6"/>
  <c r="RM57" i="6"/>
  <c r="RJ57" i="6"/>
  <c r="RM56" i="6"/>
  <c r="RN56" i="6" s="1"/>
  <c r="RJ56" i="6"/>
  <c r="RM53" i="6"/>
  <c r="RJ53" i="6"/>
  <c r="RM52" i="6"/>
  <c r="RN52" i="6" s="1"/>
  <c r="RJ52" i="6"/>
  <c r="RM51" i="6"/>
  <c r="RJ51" i="6"/>
  <c r="RM50" i="6"/>
  <c r="RN50" i="6" s="1"/>
  <c r="RJ50" i="6"/>
  <c r="RM49" i="6"/>
  <c r="RJ49" i="6"/>
  <c r="RM48" i="6"/>
  <c r="RN48" i="6" s="1"/>
  <c r="RJ48" i="6"/>
  <c r="RM47" i="6"/>
  <c r="RJ47" i="6"/>
  <c r="RM46" i="6"/>
  <c r="RN46" i="6" s="1"/>
  <c r="RJ46" i="6"/>
  <c r="RM45" i="6"/>
  <c r="RJ45" i="6"/>
  <c r="RM44" i="6"/>
  <c r="RN44" i="6" s="1"/>
  <c r="RJ44" i="6"/>
  <c r="RM43" i="6"/>
  <c r="RJ43" i="6"/>
  <c r="RM42" i="6"/>
  <c r="RN42" i="6" s="1"/>
  <c r="RJ42" i="6"/>
  <c r="RM41" i="6"/>
  <c r="RJ41" i="6"/>
  <c r="RM40" i="6"/>
  <c r="RN40" i="6" s="1"/>
  <c r="RJ40" i="6"/>
  <c r="RM39" i="6"/>
  <c r="RJ39" i="6"/>
  <c r="RM36" i="6"/>
  <c r="RN36" i="6" s="1"/>
  <c r="RJ36" i="6"/>
  <c r="RM35" i="6"/>
  <c r="RJ35" i="6"/>
  <c r="RM34" i="6"/>
  <c r="RN34" i="6" s="1"/>
  <c r="RJ34" i="6"/>
  <c r="RM33" i="6"/>
  <c r="RJ33" i="6"/>
  <c r="RM32" i="6"/>
  <c r="RN32" i="6" s="1"/>
  <c r="RJ32" i="6"/>
  <c r="RM29" i="6"/>
  <c r="RJ29" i="6"/>
  <c r="RM28" i="6"/>
  <c r="RN28" i="6" s="1"/>
  <c r="RJ28" i="6"/>
  <c r="RM27" i="6"/>
  <c r="RJ27" i="6"/>
  <c r="RM26" i="6"/>
  <c r="RN26" i="6" s="1"/>
  <c r="RJ26" i="6"/>
  <c r="RM25" i="6"/>
  <c r="RJ25" i="6"/>
  <c r="RM24" i="6"/>
  <c r="RN24" i="6" s="1"/>
  <c r="RJ24" i="6"/>
  <c r="RM23" i="6"/>
  <c r="RJ23" i="6"/>
  <c r="RM22" i="6"/>
  <c r="RN22" i="6" s="1"/>
  <c r="RJ22" i="6"/>
  <c r="RM21" i="6"/>
  <c r="RJ21" i="6"/>
  <c r="RM20" i="6"/>
  <c r="RN20" i="6" s="1"/>
  <c r="RJ20" i="6"/>
  <c r="RM19" i="6"/>
  <c r="RJ19" i="6"/>
  <c r="RM18" i="6"/>
  <c r="RN18" i="6" s="1"/>
  <c r="RJ18" i="6"/>
  <c r="RM17" i="6"/>
  <c r="RJ17" i="6"/>
  <c r="RM16" i="6"/>
  <c r="RN16" i="6" s="1"/>
  <c r="RJ16" i="6"/>
  <c r="RM15" i="6"/>
  <c r="RJ15" i="6"/>
  <c r="RM14" i="6"/>
  <c r="RN14" i="6" s="1"/>
  <c r="RJ14" i="6"/>
  <c r="RM13" i="6"/>
  <c r="RJ13" i="6"/>
  <c r="RM12" i="6"/>
  <c r="RN12" i="6" s="1"/>
  <c r="RJ12" i="6"/>
  <c r="RM11" i="6"/>
  <c r="RJ11" i="6"/>
  <c r="RM10" i="6"/>
  <c r="RN10" i="6" s="1"/>
  <c r="RJ10" i="6"/>
  <c r="RM9" i="6"/>
  <c r="RJ9" i="6"/>
  <c r="RM8" i="6"/>
  <c r="RN8" i="6" s="1"/>
  <c r="RJ8" i="6"/>
  <c r="RM7" i="6"/>
  <c r="RJ7" i="6"/>
  <c r="RM6" i="6"/>
  <c r="RN6" i="6" s="1"/>
  <c r="RJ6" i="6"/>
  <c r="RG75" i="6"/>
  <c r="RG74" i="6"/>
  <c r="RF70" i="6"/>
  <c r="RC70" i="6"/>
  <c r="RF69" i="6"/>
  <c r="RG69" i="6" s="1"/>
  <c r="RC69" i="6"/>
  <c r="RF68" i="6"/>
  <c r="RC68" i="6"/>
  <c r="RF67" i="6"/>
  <c r="RG67" i="6" s="1"/>
  <c r="RC67" i="6"/>
  <c r="RF66" i="6"/>
  <c r="RC66" i="6"/>
  <c r="RF65" i="6"/>
  <c r="RG65" i="6" s="1"/>
  <c r="RC65" i="6"/>
  <c r="RF64" i="6"/>
  <c r="RC64" i="6"/>
  <c r="RF63" i="6"/>
  <c r="RG63" i="6" s="1"/>
  <c r="RC63" i="6"/>
  <c r="RF62" i="6"/>
  <c r="RC62" i="6"/>
  <c r="RF61" i="6"/>
  <c r="RG61" i="6" s="1"/>
  <c r="RC61" i="6"/>
  <c r="RF60" i="6"/>
  <c r="RC60" i="6"/>
  <c r="RF59" i="6"/>
  <c r="RG59" i="6" s="1"/>
  <c r="RC59" i="6"/>
  <c r="RF58" i="6"/>
  <c r="RC58" i="6"/>
  <c r="RF57" i="6"/>
  <c r="RG57" i="6" s="1"/>
  <c r="RC57" i="6"/>
  <c r="RF56" i="6"/>
  <c r="RC56" i="6"/>
  <c r="RF53" i="6"/>
  <c r="RG53" i="6" s="1"/>
  <c r="RC53" i="6"/>
  <c r="RF52" i="6"/>
  <c r="RC52" i="6"/>
  <c r="RF51" i="6"/>
  <c r="RG51" i="6" s="1"/>
  <c r="RC51" i="6"/>
  <c r="RF50" i="6"/>
  <c r="RC50" i="6"/>
  <c r="RF49" i="6"/>
  <c r="RG49" i="6" s="1"/>
  <c r="RC49" i="6"/>
  <c r="RF48" i="6"/>
  <c r="RC48" i="6"/>
  <c r="RF47" i="6"/>
  <c r="RG47" i="6" s="1"/>
  <c r="RC47" i="6"/>
  <c r="RF46" i="6"/>
  <c r="RC46" i="6"/>
  <c r="RF45" i="6"/>
  <c r="RG45" i="6" s="1"/>
  <c r="RC45" i="6"/>
  <c r="RF44" i="6"/>
  <c r="RC44" i="6"/>
  <c r="RF43" i="6"/>
  <c r="RG43" i="6" s="1"/>
  <c r="RC43" i="6"/>
  <c r="RF42" i="6"/>
  <c r="RC42" i="6"/>
  <c r="RF41" i="6"/>
  <c r="RG41" i="6" s="1"/>
  <c r="RC41" i="6"/>
  <c r="RF40" i="6"/>
  <c r="RC40" i="6"/>
  <c r="RF39" i="6"/>
  <c r="RG39" i="6" s="1"/>
  <c r="RC39" i="6"/>
  <c r="RF36" i="6"/>
  <c r="RC36" i="6"/>
  <c r="RF35" i="6"/>
  <c r="RG35" i="6" s="1"/>
  <c r="RC35" i="6"/>
  <c r="RF34" i="6"/>
  <c r="RC34" i="6"/>
  <c r="RF33" i="6"/>
  <c r="RG33" i="6" s="1"/>
  <c r="RC33" i="6"/>
  <c r="RF32" i="6"/>
  <c r="RC32" i="6"/>
  <c r="RF29" i="6"/>
  <c r="RG29" i="6" s="1"/>
  <c r="RC29" i="6"/>
  <c r="RF28" i="6"/>
  <c r="RC28" i="6"/>
  <c r="RF27" i="6"/>
  <c r="RG27" i="6" s="1"/>
  <c r="RC27" i="6"/>
  <c r="RF26" i="6"/>
  <c r="RC26" i="6"/>
  <c r="RF25" i="6"/>
  <c r="RG25" i="6" s="1"/>
  <c r="RC25" i="6"/>
  <c r="RF24" i="6"/>
  <c r="RC24" i="6"/>
  <c r="RF23" i="6"/>
  <c r="RG23" i="6" s="1"/>
  <c r="RC23" i="6"/>
  <c r="RF22" i="6"/>
  <c r="RC22" i="6"/>
  <c r="RF21" i="6"/>
  <c r="RG21" i="6" s="1"/>
  <c r="RC21" i="6"/>
  <c r="RF20" i="6"/>
  <c r="RC20" i="6"/>
  <c r="RF19" i="6"/>
  <c r="RG19" i="6" s="1"/>
  <c r="RC19" i="6"/>
  <c r="RF18" i="6"/>
  <c r="RC18" i="6"/>
  <c r="RF17" i="6"/>
  <c r="RG17" i="6" s="1"/>
  <c r="RC17" i="6"/>
  <c r="RF16" i="6"/>
  <c r="RC16" i="6"/>
  <c r="RF15" i="6"/>
  <c r="RG15" i="6" s="1"/>
  <c r="RC15" i="6"/>
  <c r="RF14" i="6"/>
  <c r="RC14" i="6"/>
  <c r="RF13" i="6"/>
  <c r="RG13" i="6" s="1"/>
  <c r="RC13" i="6"/>
  <c r="RF12" i="6"/>
  <c r="RC12" i="6"/>
  <c r="RF11" i="6"/>
  <c r="RG11" i="6" s="1"/>
  <c r="RC11" i="6"/>
  <c r="RF10" i="6"/>
  <c r="RC10" i="6"/>
  <c r="RF9" i="6"/>
  <c r="RG9" i="6" s="1"/>
  <c r="RC9" i="6"/>
  <c r="RF8" i="6"/>
  <c r="RC8" i="6"/>
  <c r="RF7" i="6"/>
  <c r="RG7" i="6" s="1"/>
  <c r="RC7" i="6"/>
  <c r="RF6" i="6"/>
  <c r="RC6" i="6"/>
  <c r="QZ75" i="6"/>
  <c r="QZ74" i="6"/>
  <c r="QY70" i="6"/>
  <c r="QZ70" i="6" s="1"/>
  <c r="QV70" i="6"/>
  <c r="QY69" i="6"/>
  <c r="QV69" i="6"/>
  <c r="QY68" i="6"/>
  <c r="QZ68" i="6" s="1"/>
  <c r="QV68" i="6"/>
  <c r="QY67" i="6"/>
  <c r="QV67" i="6"/>
  <c r="QY66" i="6"/>
  <c r="QZ66" i="6" s="1"/>
  <c r="QV66" i="6"/>
  <c r="QY65" i="6"/>
  <c r="QV65" i="6"/>
  <c r="QY64" i="6"/>
  <c r="QZ64" i="6" s="1"/>
  <c r="QV64" i="6"/>
  <c r="QY63" i="6"/>
  <c r="QV63" i="6"/>
  <c r="QY62" i="6"/>
  <c r="QZ62" i="6" s="1"/>
  <c r="QV62" i="6"/>
  <c r="QY61" i="6"/>
  <c r="QV61" i="6"/>
  <c r="QY60" i="6"/>
  <c r="QZ60" i="6" s="1"/>
  <c r="QV60" i="6"/>
  <c r="QY59" i="6"/>
  <c r="QV59" i="6"/>
  <c r="QY58" i="6"/>
  <c r="QZ58" i="6" s="1"/>
  <c r="QV58" i="6"/>
  <c r="QY57" i="6"/>
  <c r="QV57" i="6"/>
  <c r="QY56" i="6"/>
  <c r="QZ56" i="6" s="1"/>
  <c r="QV56" i="6"/>
  <c r="QY53" i="6"/>
  <c r="QV53" i="6"/>
  <c r="QY52" i="6"/>
  <c r="QZ52" i="6" s="1"/>
  <c r="QV52" i="6"/>
  <c r="QY51" i="6"/>
  <c r="QV51" i="6"/>
  <c r="QY50" i="6"/>
  <c r="QZ50" i="6" s="1"/>
  <c r="QV50" i="6"/>
  <c r="QY49" i="6"/>
  <c r="QV49" i="6"/>
  <c r="QY48" i="6"/>
  <c r="QZ48" i="6" s="1"/>
  <c r="QV48" i="6"/>
  <c r="QY47" i="6"/>
  <c r="QV47" i="6"/>
  <c r="QY46" i="6"/>
  <c r="QZ46" i="6" s="1"/>
  <c r="QV46" i="6"/>
  <c r="QY45" i="6"/>
  <c r="QV45" i="6"/>
  <c r="QY44" i="6"/>
  <c r="QZ44" i="6" s="1"/>
  <c r="QV44" i="6"/>
  <c r="QY43" i="6"/>
  <c r="QV43" i="6"/>
  <c r="QY42" i="6"/>
  <c r="QZ42" i="6" s="1"/>
  <c r="QV42" i="6"/>
  <c r="QY41" i="6"/>
  <c r="QV41" i="6"/>
  <c r="QY40" i="6"/>
  <c r="QZ40" i="6" s="1"/>
  <c r="QV40" i="6"/>
  <c r="QY39" i="6"/>
  <c r="QV39" i="6"/>
  <c r="QY36" i="6"/>
  <c r="QZ36" i="6" s="1"/>
  <c r="QV36" i="6"/>
  <c r="QY35" i="6"/>
  <c r="QV35" i="6"/>
  <c r="QY34" i="6"/>
  <c r="QZ34" i="6" s="1"/>
  <c r="QV34" i="6"/>
  <c r="QY33" i="6"/>
  <c r="QV33" i="6"/>
  <c r="QY32" i="6"/>
  <c r="QZ32" i="6" s="1"/>
  <c r="QV32" i="6"/>
  <c r="QY29" i="6"/>
  <c r="QV29" i="6"/>
  <c r="QY28" i="6"/>
  <c r="QZ28" i="6" s="1"/>
  <c r="QV28" i="6"/>
  <c r="QY27" i="6"/>
  <c r="QV27" i="6"/>
  <c r="QY26" i="6"/>
  <c r="QZ26" i="6" s="1"/>
  <c r="QV26" i="6"/>
  <c r="QY25" i="6"/>
  <c r="QV25" i="6"/>
  <c r="QY24" i="6"/>
  <c r="QZ24" i="6" s="1"/>
  <c r="QV24" i="6"/>
  <c r="QY23" i="6"/>
  <c r="QV23" i="6"/>
  <c r="QY22" i="6"/>
  <c r="QZ22" i="6" s="1"/>
  <c r="QV22" i="6"/>
  <c r="QY21" i="6"/>
  <c r="QV21" i="6"/>
  <c r="QY20" i="6"/>
  <c r="QZ20" i="6" s="1"/>
  <c r="QV20" i="6"/>
  <c r="QY19" i="6"/>
  <c r="QV19" i="6"/>
  <c r="QY18" i="6"/>
  <c r="QZ18" i="6" s="1"/>
  <c r="QV18" i="6"/>
  <c r="QY17" i="6"/>
  <c r="QV17" i="6"/>
  <c r="QY16" i="6"/>
  <c r="QZ16" i="6" s="1"/>
  <c r="QV16" i="6"/>
  <c r="QY15" i="6"/>
  <c r="QV15" i="6"/>
  <c r="QY14" i="6"/>
  <c r="QZ14" i="6" s="1"/>
  <c r="QV14" i="6"/>
  <c r="QY13" i="6"/>
  <c r="QV13" i="6"/>
  <c r="QY12" i="6"/>
  <c r="QZ12" i="6" s="1"/>
  <c r="QV12" i="6"/>
  <c r="QY11" i="6"/>
  <c r="QV11" i="6"/>
  <c r="QY10" i="6"/>
  <c r="QZ10" i="6" s="1"/>
  <c r="QV10" i="6"/>
  <c r="QY9" i="6"/>
  <c r="QV9" i="6"/>
  <c r="QY8" i="6"/>
  <c r="QZ8" i="6" s="1"/>
  <c r="QV8" i="6"/>
  <c r="QY7" i="6"/>
  <c r="QV7" i="6"/>
  <c r="QY6" i="6"/>
  <c r="QZ6" i="6" s="1"/>
  <c r="QV6" i="6"/>
  <c r="QS75" i="6"/>
  <c r="QS74" i="6"/>
  <c r="QR70" i="6"/>
  <c r="QO70" i="6"/>
  <c r="QR69" i="6"/>
  <c r="QS69" i="6" s="1"/>
  <c r="QO69" i="6"/>
  <c r="QR68" i="6"/>
  <c r="QO68" i="6"/>
  <c r="QR67" i="6"/>
  <c r="QS67" i="6" s="1"/>
  <c r="QO67" i="6"/>
  <c r="QR66" i="6"/>
  <c r="QO66" i="6"/>
  <c r="QR65" i="6"/>
  <c r="QS65" i="6" s="1"/>
  <c r="QO65" i="6"/>
  <c r="QR64" i="6"/>
  <c r="QO64" i="6"/>
  <c r="QR63" i="6"/>
  <c r="QS63" i="6" s="1"/>
  <c r="QO63" i="6"/>
  <c r="QR62" i="6"/>
  <c r="QO62" i="6"/>
  <c r="QR61" i="6"/>
  <c r="QS61" i="6" s="1"/>
  <c r="QO61" i="6"/>
  <c r="QR60" i="6"/>
  <c r="QO60" i="6"/>
  <c r="QR59" i="6"/>
  <c r="QS59" i="6" s="1"/>
  <c r="QO59" i="6"/>
  <c r="QR58" i="6"/>
  <c r="QO58" i="6"/>
  <c r="QR57" i="6"/>
  <c r="QS57" i="6" s="1"/>
  <c r="QO57" i="6"/>
  <c r="QR56" i="6"/>
  <c r="QO56" i="6"/>
  <c r="QR53" i="6"/>
  <c r="QS53" i="6" s="1"/>
  <c r="QO53" i="6"/>
  <c r="QR52" i="6"/>
  <c r="QO52" i="6"/>
  <c r="QR51" i="6"/>
  <c r="QS51" i="6" s="1"/>
  <c r="QO51" i="6"/>
  <c r="QR50" i="6"/>
  <c r="QO50" i="6"/>
  <c r="QR49" i="6"/>
  <c r="QS49" i="6" s="1"/>
  <c r="QO49" i="6"/>
  <c r="QR48" i="6"/>
  <c r="QO48" i="6"/>
  <c r="QR47" i="6"/>
  <c r="QS47" i="6" s="1"/>
  <c r="QO47" i="6"/>
  <c r="QR46" i="6"/>
  <c r="QO46" i="6"/>
  <c r="QR45" i="6"/>
  <c r="QS45" i="6" s="1"/>
  <c r="QO45" i="6"/>
  <c r="QR44" i="6"/>
  <c r="QO44" i="6"/>
  <c r="QR43" i="6"/>
  <c r="QS43" i="6" s="1"/>
  <c r="QO43" i="6"/>
  <c r="QR42" i="6"/>
  <c r="QO42" i="6"/>
  <c r="QR41" i="6"/>
  <c r="QS41" i="6" s="1"/>
  <c r="QO41" i="6"/>
  <c r="QR40" i="6"/>
  <c r="QO40" i="6"/>
  <c r="QR39" i="6"/>
  <c r="QS39" i="6" s="1"/>
  <c r="QO39" i="6"/>
  <c r="QR36" i="6"/>
  <c r="QO36" i="6"/>
  <c r="QR35" i="6"/>
  <c r="QS35" i="6" s="1"/>
  <c r="QO35" i="6"/>
  <c r="QR34" i="6"/>
  <c r="QO34" i="6"/>
  <c r="QR33" i="6"/>
  <c r="QS33" i="6" s="1"/>
  <c r="QO33" i="6"/>
  <c r="QR32" i="6"/>
  <c r="QO32" i="6"/>
  <c r="QR29" i="6"/>
  <c r="QS29" i="6" s="1"/>
  <c r="QO29" i="6"/>
  <c r="QR28" i="6"/>
  <c r="QO28" i="6"/>
  <c r="QR27" i="6"/>
  <c r="QS27" i="6" s="1"/>
  <c r="QO27" i="6"/>
  <c r="QR26" i="6"/>
  <c r="QO26" i="6"/>
  <c r="QR25" i="6"/>
  <c r="QS25" i="6" s="1"/>
  <c r="QO25" i="6"/>
  <c r="QR24" i="6"/>
  <c r="QO24" i="6"/>
  <c r="QR23" i="6"/>
  <c r="QS23" i="6" s="1"/>
  <c r="QO23" i="6"/>
  <c r="QR22" i="6"/>
  <c r="QO22" i="6"/>
  <c r="QR21" i="6"/>
  <c r="QS21" i="6" s="1"/>
  <c r="QO21" i="6"/>
  <c r="QR20" i="6"/>
  <c r="QO20" i="6"/>
  <c r="QR19" i="6"/>
  <c r="QS19" i="6" s="1"/>
  <c r="QO19" i="6"/>
  <c r="QR18" i="6"/>
  <c r="QO18" i="6"/>
  <c r="QR17" i="6"/>
  <c r="QS17" i="6" s="1"/>
  <c r="QO17" i="6"/>
  <c r="QR16" i="6"/>
  <c r="QO16" i="6"/>
  <c r="QR15" i="6"/>
  <c r="QS15" i="6" s="1"/>
  <c r="QO15" i="6"/>
  <c r="QR14" i="6"/>
  <c r="QO14" i="6"/>
  <c r="QR13" i="6"/>
  <c r="QS13" i="6" s="1"/>
  <c r="QO13" i="6"/>
  <c r="QR12" i="6"/>
  <c r="QO12" i="6"/>
  <c r="QR11" i="6"/>
  <c r="QS11" i="6" s="1"/>
  <c r="QO11" i="6"/>
  <c r="QR10" i="6"/>
  <c r="QO10" i="6"/>
  <c r="QR9" i="6"/>
  <c r="QS9" i="6" s="1"/>
  <c r="QO9" i="6"/>
  <c r="QR8" i="6"/>
  <c r="QO8" i="6"/>
  <c r="QR7" i="6"/>
  <c r="QS7" i="6" s="1"/>
  <c r="QO7" i="6"/>
  <c r="QR6" i="6"/>
  <c r="QO6" i="6"/>
  <c r="QL75" i="6"/>
  <c r="QL74" i="6"/>
  <c r="QK70" i="6"/>
  <c r="QH70" i="6"/>
  <c r="QK69" i="6"/>
  <c r="QL69" i="6" s="1"/>
  <c r="QH69" i="6"/>
  <c r="QK68" i="6"/>
  <c r="QH68" i="6"/>
  <c r="QK67" i="6"/>
  <c r="QL67" i="6" s="1"/>
  <c r="QH67" i="6"/>
  <c r="QK66" i="6"/>
  <c r="QH66" i="6"/>
  <c r="QK65" i="6"/>
  <c r="QL65" i="6" s="1"/>
  <c r="QH65" i="6"/>
  <c r="QK64" i="6"/>
  <c r="QH64" i="6"/>
  <c r="QK63" i="6"/>
  <c r="QL63" i="6" s="1"/>
  <c r="QH63" i="6"/>
  <c r="QK62" i="6"/>
  <c r="QH62" i="6"/>
  <c r="QK61" i="6"/>
  <c r="QL61" i="6" s="1"/>
  <c r="QH61" i="6"/>
  <c r="QK60" i="6"/>
  <c r="QH60" i="6"/>
  <c r="QK59" i="6"/>
  <c r="QL59" i="6" s="1"/>
  <c r="QH59" i="6"/>
  <c r="QK58" i="6"/>
  <c r="QH58" i="6"/>
  <c r="QK57" i="6"/>
  <c r="QL57" i="6" s="1"/>
  <c r="QH57" i="6"/>
  <c r="QK56" i="6"/>
  <c r="QH56" i="6"/>
  <c r="QK53" i="6"/>
  <c r="QL53" i="6" s="1"/>
  <c r="QH53" i="6"/>
  <c r="QK52" i="6"/>
  <c r="QH52" i="6"/>
  <c r="QK51" i="6"/>
  <c r="QL51" i="6" s="1"/>
  <c r="QH51" i="6"/>
  <c r="QK50" i="6"/>
  <c r="QH50" i="6"/>
  <c r="QK49" i="6"/>
  <c r="QL49" i="6" s="1"/>
  <c r="QH49" i="6"/>
  <c r="QK48" i="6"/>
  <c r="QH48" i="6"/>
  <c r="QK47" i="6"/>
  <c r="QL47" i="6" s="1"/>
  <c r="QH47" i="6"/>
  <c r="QK46" i="6"/>
  <c r="QH46" i="6"/>
  <c r="QK45" i="6"/>
  <c r="QL45" i="6" s="1"/>
  <c r="QH45" i="6"/>
  <c r="QK44" i="6"/>
  <c r="QH44" i="6"/>
  <c r="QK43" i="6"/>
  <c r="QL43" i="6" s="1"/>
  <c r="QH43" i="6"/>
  <c r="QK42" i="6"/>
  <c r="QH42" i="6"/>
  <c r="QK41" i="6"/>
  <c r="QL41" i="6" s="1"/>
  <c r="QH41" i="6"/>
  <c r="QK40" i="6"/>
  <c r="QH40" i="6"/>
  <c r="QK39" i="6"/>
  <c r="QL39" i="6" s="1"/>
  <c r="QH39" i="6"/>
  <c r="QK36" i="6"/>
  <c r="QH36" i="6"/>
  <c r="QK35" i="6"/>
  <c r="QL35" i="6" s="1"/>
  <c r="QH35" i="6"/>
  <c r="QK34" i="6"/>
  <c r="QH34" i="6"/>
  <c r="QK33" i="6"/>
  <c r="QL33" i="6" s="1"/>
  <c r="QH33" i="6"/>
  <c r="QK32" i="6"/>
  <c r="QH32" i="6"/>
  <c r="QK29" i="6"/>
  <c r="QL29" i="6" s="1"/>
  <c r="QH29" i="6"/>
  <c r="QK28" i="6"/>
  <c r="QH28" i="6"/>
  <c r="QK27" i="6"/>
  <c r="QL27" i="6" s="1"/>
  <c r="QH27" i="6"/>
  <c r="QK26" i="6"/>
  <c r="QH26" i="6"/>
  <c r="QK25" i="6"/>
  <c r="QL25" i="6" s="1"/>
  <c r="QH25" i="6"/>
  <c r="QK24" i="6"/>
  <c r="QH24" i="6"/>
  <c r="QK23" i="6"/>
  <c r="QL23" i="6" s="1"/>
  <c r="QH23" i="6"/>
  <c r="QK22" i="6"/>
  <c r="QH22" i="6"/>
  <c r="QK21" i="6"/>
  <c r="QL21" i="6" s="1"/>
  <c r="QH21" i="6"/>
  <c r="QK20" i="6"/>
  <c r="QH20" i="6"/>
  <c r="QK19" i="6"/>
  <c r="QL19" i="6" s="1"/>
  <c r="QH19" i="6"/>
  <c r="QK18" i="6"/>
  <c r="QH18" i="6"/>
  <c r="QK17" i="6"/>
  <c r="QL17" i="6" s="1"/>
  <c r="QH17" i="6"/>
  <c r="QK16" i="6"/>
  <c r="QH16" i="6"/>
  <c r="QK15" i="6"/>
  <c r="QL15" i="6" s="1"/>
  <c r="QH15" i="6"/>
  <c r="QK14" i="6"/>
  <c r="QH14" i="6"/>
  <c r="QK13" i="6"/>
  <c r="QL13" i="6" s="1"/>
  <c r="QH13" i="6"/>
  <c r="QK12" i="6"/>
  <c r="QH12" i="6"/>
  <c r="QK11" i="6"/>
  <c r="QL11" i="6" s="1"/>
  <c r="QH11" i="6"/>
  <c r="QK10" i="6"/>
  <c r="QH10" i="6"/>
  <c r="QK9" i="6"/>
  <c r="QL9" i="6" s="1"/>
  <c r="QH9" i="6"/>
  <c r="QK8" i="6"/>
  <c r="QH8" i="6"/>
  <c r="QK7" i="6"/>
  <c r="QL7" i="6" s="1"/>
  <c r="QH7" i="6"/>
  <c r="QK6" i="6"/>
  <c r="QH6" i="6"/>
  <c r="QE75" i="6"/>
  <c r="QE74" i="6"/>
  <c r="QD70" i="6"/>
  <c r="QA70" i="6"/>
  <c r="QD69" i="6"/>
  <c r="QE69" i="6" s="1"/>
  <c r="QA69" i="6"/>
  <c r="QD68" i="6"/>
  <c r="QA68" i="6"/>
  <c r="QD67" i="6"/>
  <c r="QE67" i="6" s="1"/>
  <c r="QA67" i="6"/>
  <c r="QD66" i="6"/>
  <c r="QA66" i="6"/>
  <c r="QD65" i="6"/>
  <c r="QE65" i="6" s="1"/>
  <c r="QA65" i="6"/>
  <c r="QD64" i="6"/>
  <c r="QA64" i="6"/>
  <c r="QD63" i="6"/>
  <c r="QE63" i="6" s="1"/>
  <c r="QA63" i="6"/>
  <c r="QD62" i="6"/>
  <c r="QA62" i="6"/>
  <c r="QD61" i="6"/>
  <c r="QE61" i="6" s="1"/>
  <c r="QA61" i="6"/>
  <c r="QD60" i="6"/>
  <c r="QA60" i="6"/>
  <c r="QD59" i="6"/>
  <c r="QE59" i="6" s="1"/>
  <c r="QA59" i="6"/>
  <c r="QD58" i="6"/>
  <c r="QA58" i="6"/>
  <c r="QD57" i="6"/>
  <c r="QE57" i="6" s="1"/>
  <c r="QA57" i="6"/>
  <c r="QD56" i="6"/>
  <c r="QA56" i="6"/>
  <c r="QD53" i="6"/>
  <c r="QE53" i="6" s="1"/>
  <c r="QA53" i="6"/>
  <c r="QD52" i="6"/>
  <c r="QA52" i="6"/>
  <c r="QD51" i="6"/>
  <c r="QE51" i="6" s="1"/>
  <c r="QA51" i="6"/>
  <c r="QD50" i="6"/>
  <c r="QA50" i="6"/>
  <c r="QD49" i="6"/>
  <c r="QE49" i="6" s="1"/>
  <c r="QA49" i="6"/>
  <c r="QD48" i="6"/>
  <c r="QA48" i="6"/>
  <c r="QD47" i="6"/>
  <c r="QE47" i="6" s="1"/>
  <c r="QA47" i="6"/>
  <c r="QD46" i="6"/>
  <c r="QA46" i="6"/>
  <c r="QD45" i="6"/>
  <c r="QE45" i="6" s="1"/>
  <c r="QA45" i="6"/>
  <c r="QD44" i="6"/>
  <c r="QA44" i="6"/>
  <c r="QD43" i="6"/>
  <c r="QE43" i="6" s="1"/>
  <c r="QA43" i="6"/>
  <c r="QD42" i="6"/>
  <c r="QA42" i="6"/>
  <c r="QD41" i="6"/>
  <c r="QE41" i="6" s="1"/>
  <c r="QA41" i="6"/>
  <c r="QD40" i="6"/>
  <c r="QA40" i="6"/>
  <c r="QD39" i="6"/>
  <c r="QE39" i="6" s="1"/>
  <c r="QA39" i="6"/>
  <c r="QD36" i="6"/>
  <c r="QA36" i="6"/>
  <c r="QD35" i="6"/>
  <c r="QE35" i="6" s="1"/>
  <c r="QA35" i="6"/>
  <c r="QD34" i="6"/>
  <c r="QA34" i="6"/>
  <c r="QD33" i="6"/>
  <c r="QE33" i="6" s="1"/>
  <c r="QA33" i="6"/>
  <c r="QD32" i="6"/>
  <c r="QA32" i="6"/>
  <c r="QD29" i="6"/>
  <c r="QE29" i="6" s="1"/>
  <c r="QA29" i="6"/>
  <c r="QD28" i="6"/>
  <c r="QA28" i="6"/>
  <c r="QD27" i="6"/>
  <c r="QE27" i="6" s="1"/>
  <c r="QA27" i="6"/>
  <c r="QD26" i="6"/>
  <c r="QA26" i="6"/>
  <c r="QD25" i="6"/>
  <c r="QE25" i="6" s="1"/>
  <c r="QA25" i="6"/>
  <c r="QD24" i="6"/>
  <c r="QA24" i="6"/>
  <c r="QD23" i="6"/>
  <c r="QE23" i="6" s="1"/>
  <c r="QA23" i="6"/>
  <c r="QD22" i="6"/>
  <c r="QA22" i="6"/>
  <c r="QD21" i="6"/>
  <c r="QE21" i="6" s="1"/>
  <c r="QA21" i="6"/>
  <c r="QD20" i="6"/>
  <c r="QA20" i="6"/>
  <c r="QD19" i="6"/>
  <c r="QE19" i="6" s="1"/>
  <c r="QA19" i="6"/>
  <c r="QD18" i="6"/>
  <c r="QA18" i="6"/>
  <c r="QD17" i="6"/>
  <c r="QE17" i="6" s="1"/>
  <c r="QA17" i="6"/>
  <c r="QD16" i="6"/>
  <c r="QA16" i="6"/>
  <c r="QD15" i="6"/>
  <c r="QE15" i="6" s="1"/>
  <c r="QA15" i="6"/>
  <c r="QD14" i="6"/>
  <c r="QA14" i="6"/>
  <c r="QD13" i="6"/>
  <c r="QE13" i="6" s="1"/>
  <c r="QA13" i="6"/>
  <c r="QD12" i="6"/>
  <c r="QA12" i="6"/>
  <c r="QD11" i="6"/>
  <c r="QE11" i="6" s="1"/>
  <c r="QA11" i="6"/>
  <c r="QD10" i="6"/>
  <c r="QA10" i="6"/>
  <c r="QD9" i="6"/>
  <c r="QE9" i="6" s="1"/>
  <c r="QA9" i="6"/>
  <c r="QD8" i="6"/>
  <c r="QA8" i="6"/>
  <c r="QD7" i="6"/>
  <c r="QE7" i="6" s="1"/>
  <c r="QA7" i="6"/>
  <c r="QD6" i="6"/>
  <c r="QA6" i="6"/>
  <c r="PX75" i="6"/>
  <c r="PX74" i="6"/>
  <c r="PW70" i="6"/>
  <c r="PX70" i="6" s="1"/>
  <c r="PT70" i="6"/>
  <c r="PW69" i="6"/>
  <c r="PT69" i="6"/>
  <c r="PW68" i="6"/>
  <c r="PX68" i="6" s="1"/>
  <c r="PT68" i="6"/>
  <c r="PW67" i="6"/>
  <c r="PT67" i="6"/>
  <c r="PW66" i="6"/>
  <c r="PX66" i="6" s="1"/>
  <c r="PT66" i="6"/>
  <c r="PW65" i="6"/>
  <c r="PT65" i="6"/>
  <c r="PW64" i="6"/>
  <c r="PX64" i="6" s="1"/>
  <c r="PT64" i="6"/>
  <c r="PW63" i="6"/>
  <c r="PT63" i="6"/>
  <c r="PW62" i="6"/>
  <c r="PX62" i="6" s="1"/>
  <c r="PT62" i="6"/>
  <c r="PW61" i="6"/>
  <c r="PT61" i="6"/>
  <c r="PW60" i="6"/>
  <c r="PX60" i="6" s="1"/>
  <c r="PT60" i="6"/>
  <c r="PW59" i="6"/>
  <c r="PT59" i="6"/>
  <c r="PW58" i="6"/>
  <c r="PX58" i="6" s="1"/>
  <c r="PT58" i="6"/>
  <c r="PW57" i="6"/>
  <c r="PT57" i="6"/>
  <c r="PW56" i="6"/>
  <c r="PX56" i="6" s="1"/>
  <c r="PT56" i="6"/>
  <c r="PW53" i="6"/>
  <c r="PT53" i="6"/>
  <c r="PW52" i="6"/>
  <c r="PX52" i="6" s="1"/>
  <c r="PT52" i="6"/>
  <c r="PW51" i="6"/>
  <c r="PT51" i="6"/>
  <c r="PW50" i="6"/>
  <c r="PX50" i="6" s="1"/>
  <c r="PT50" i="6"/>
  <c r="PW49" i="6"/>
  <c r="PT49" i="6"/>
  <c r="PW48" i="6"/>
  <c r="PX48" i="6" s="1"/>
  <c r="PT48" i="6"/>
  <c r="PW47" i="6"/>
  <c r="PT47" i="6"/>
  <c r="PW46" i="6"/>
  <c r="PX46" i="6" s="1"/>
  <c r="PT46" i="6"/>
  <c r="PW45" i="6"/>
  <c r="PT45" i="6"/>
  <c r="PW44" i="6"/>
  <c r="PX44" i="6" s="1"/>
  <c r="PT44" i="6"/>
  <c r="PW43" i="6"/>
  <c r="PT43" i="6"/>
  <c r="PW42" i="6"/>
  <c r="PX42" i="6" s="1"/>
  <c r="PT42" i="6"/>
  <c r="PW41" i="6"/>
  <c r="PT41" i="6"/>
  <c r="PW40" i="6"/>
  <c r="PX40" i="6" s="1"/>
  <c r="PT40" i="6"/>
  <c r="PW39" i="6"/>
  <c r="PT39" i="6"/>
  <c r="PW36" i="6"/>
  <c r="PX36" i="6" s="1"/>
  <c r="PT36" i="6"/>
  <c r="PW35" i="6"/>
  <c r="PT35" i="6"/>
  <c r="PW34" i="6"/>
  <c r="PX34" i="6" s="1"/>
  <c r="PT34" i="6"/>
  <c r="PW33" i="6"/>
  <c r="PT33" i="6"/>
  <c r="PW32" i="6"/>
  <c r="PX32" i="6" s="1"/>
  <c r="PT32" i="6"/>
  <c r="PW29" i="6"/>
  <c r="PT29" i="6"/>
  <c r="PW28" i="6"/>
  <c r="PX28" i="6" s="1"/>
  <c r="PT28" i="6"/>
  <c r="PW27" i="6"/>
  <c r="PT27" i="6"/>
  <c r="PW26" i="6"/>
  <c r="PX26" i="6" s="1"/>
  <c r="PT26" i="6"/>
  <c r="PW25" i="6"/>
  <c r="PT25" i="6"/>
  <c r="PW24" i="6"/>
  <c r="PX24" i="6" s="1"/>
  <c r="PT24" i="6"/>
  <c r="PW23" i="6"/>
  <c r="PT23" i="6"/>
  <c r="PW22" i="6"/>
  <c r="PX22" i="6" s="1"/>
  <c r="PT22" i="6"/>
  <c r="PW21" i="6"/>
  <c r="PT21" i="6"/>
  <c r="PW20" i="6"/>
  <c r="PX20" i="6" s="1"/>
  <c r="PT20" i="6"/>
  <c r="PW19" i="6"/>
  <c r="PT19" i="6"/>
  <c r="PW18" i="6"/>
  <c r="PX18" i="6" s="1"/>
  <c r="PT18" i="6"/>
  <c r="PW17" i="6"/>
  <c r="PT17" i="6"/>
  <c r="PW16" i="6"/>
  <c r="PX16" i="6" s="1"/>
  <c r="PT16" i="6"/>
  <c r="PW15" i="6"/>
  <c r="PT15" i="6"/>
  <c r="PW14" i="6"/>
  <c r="PX14" i="6" s="1"/>
  <c r="PT14" i="6"/>
  <c r="PW13" i="6"/>
  <c r="PT13" i="6"/>
  <c r="PW12" i="6"/>
  <c r="PX12" i="6" s="1"/>
  <c r="PT12" i="6"/>
  <c r="PW11" i="6"/>
  <c r="PT11" i="6"/>
  <c r="PW10" i="6"/>
  <c r="PX10" i="6" s="1"/>
  <c r="PT10" i="6"/>
  <c r="PW9" i="6"/>
  <c r="PT9" i="6"/>
  <c r="PW8" i="6"/>
  <c r="PX8" i="6" s="1"/>
  <c r="PT8" i="6"/>
  <c r="PW7" i="6"/>
  <c r="PT7" i="6"/>
  <c r="PW6" i="6"/>
  <c r="PX6" i="6" s="1"/>
  <c r="PT6" i="6"/>
  <c r="PQ75" i="6"/>
  <c r="PQ74" i="6"/>
  <c r="PP70" i="6"/>
  <c r="PM70" i="6"/>
  <c r="PP69" i="6"/>
  <c r="PQ69" i="6" s="1"/>
  <c r="PM69" i="6"/>
  <c r="PP68" i="6"/>
  <c r="PM68" i="6"/>
  <c r="PP67" i="6"/>
  <c r="PQ67" i="6" s="1"/>
  <c r="PM67" i="6"/>
  <c r="PP66" i="6"/>
  <c r="PM66" i="6"/>
  <c r="PP65" i="6"/>
  <c r="PQ65" i="6" s="1"/>
  <c r="PM65" i="6"/>
  <c r="PP64" i="6"/>
  <c r="PM64" i="6"/>
  <c r="PP63" i="6"/>
  <c r="PQ63" i="6" s="1"/>
  <c r="PM63" i="6"/>
  <c r="PP62" i="6"/>
  <c r="PM62" i="6"/>
  <c r="PP61" i="6"/>
  <c r="PQ61" i="6" s="1"/>
  <c r="PM61" i="6"/>
  <c r="PP60" i="6"/>
  <c r="PM60" i="6"/>
  <c r="PP59" i="6"/>
  <c r="PQ59" i="6" s="1"/>
  <c r="PM59" i="6"/>
  <c r="PP58" i="6"/>
  <c r="PM58" i="6"/>
  <c r="PP57" i="6"/>
  <c r="PQ57" i="6" s="1"/>
  <c r="PM57" i="6"/>
  <c r="PP56" i="6"/>
  <c r="PM56" i="6"/>
  <c r="PP53" i="6"/>
  <c r="PQ53" i="6" s="1"/>
  <c r="PM53" i="6"/>
  <c r="PP52" i="6"/>
  <c r="PM52" i="6"/>
  <c r="PP51" i="6"/>
  <c r="PQ51" i="6" s="1"/>
  <c r="PM51" i="6"/>
  <c r="PP50" i="6"/>
  <c r="PM50" i="6"/>
  <c r="PP49" i="6"/>
  <c r="PQ49" i="6" s="1"/>
  <c r="PM49" i="6"/>
  <c r="PP48" i="6"/>
  <c r="PM48" i="6"/>
  <c r="PP47" i="6"/>
  <c r="PQ47" i="6" s="1"/>
  <c r="PM47" i="6"/>
  <c r="PP46" i="6"/>
  <c r="PM46" i="6"/>
  <c r="PP45" i="6"/>
  <c r="PQ45" i="6" s="1"/>
  <c r="PM45" i="6"/>
  <c r="PP44" i="6"/>
  <c r="PM44" i="6"/>
  <c r="PP43" i="6"/>
  <c r="PQ43" i="6" s="1"/>
  <c r="PM43" i="6"/>
  <c r="PP42" i="6"/>
  <c r="PM42" i="6"/>
  <c r="PP41" i="6"/>
  <c r="PQ41" i="6" s="1"/>
  <c r="PM41" i="6"/>
  <c r="PP40" i="6"/>
  <c r="PM40" i="6"/>
  <c r="PP39" i="6"/>
  <c r="PQ39" i="6" s="1"/>
  <c r="PM39" i="6"/>
  <c r="PP36" i="6"/>
  <c r="PM36" i="6"/>
  <c r="PP35" i="6"/>
  <c r="PQ35" i="6" s="1"/>
  <c r="PM35" i="6"/>
  <c r="PP34" i="6"/>
  <c r="PM34" i="6"/>
  <c r="PP33" i="6"/>
  <c r="PQ33" i="6" s="1"/>
  <c r="PM33" i="6"/>
  <c r="PP32" i="6"/>
  <c r="PM32" i="6"/>
  <c r="PP29" i="6"/>
  <c r="PQ29" i="6" s="1"/>
  <c r="PM29" i="6"/>
  <c r="PP28" i="6"/>
  <c r="PM28" i="6"/>
  <c r="PP27" i="6"/>
  <c r="PQ27" i="6" s="1"/>
  <c r="PM27" i="6"/>
  <c r="PP26" i="6"/>
  <c r="PM26" i="6"/>
  <c r="PP25" i="6"/>
  <c r="PQ25" i="6" s="1"/>
  <c r="PM25" i="6"/>
  <c r="PP24" i="6"/>
  <c r="PM24" i="6"/>
  <c r="PP23" i="6"/>
  <c r="PQ23" i="6" s="1"/>
  <c r="PM23" i="6"/>
  <c r="PP22" i="6"/>
  <c r="PM22" i="6"/>
  <c r="PP21" i="6"/>
  <c r="PQ21" i="6" s="1"/>
  <c r="PM21" i="6"/>
  <c r="PP20" i="6"/>
  <c r="PM20" i="6"/>
  <c r="PP19" i="6"/>
  <c r="PQ19" i="6" s="1"/>
  <c r="PM19" i="6"/>
  <c r="PP18" i="6"/>
  <c r="PM18" i="6"/>
  <c r="PP17" i="6"/>
  <c r="PQ17" i="6" s="1"/>
  <c r="PM17" i="6"/>
  <c r="PP16" i="6"/>
  <c r="PM16" i="6"/>
  <c r="PP15" i="6"/>
  <c r="PQ15" i="6" s="1"/>
  <c r="PM15" i="6"/>
  <c r="PP14" i="6"/>
  <c r="PM14" i="6"/>
  <c r="PP13" i="6"/>
  <c r="PQ13" i="6" s="1"/>
  <c r="PM13" i="6"/>
  <c r="PP12" i="6"/>
  <c r="PM12" i="6"/>
  <c r="PP11" i="6"/>
  <c r="PQ11" i="6" s="1"/>
  <c r="PM11" i="6"/>
  <c r="PP10" i="6"/>
  <c r="PM10" i="6"/>
  <c r="PP9" i="6"/>
  <c r="PQ9" i="6" s="1"/>
  <c r="PM9" i="6"/>
  <c r="PP8" i="6"/>
  <c r="PM8" i="6"/>
  <c r="PP7" i="6"/>
  <c r="PQ7" i="6" s="1"/>
  <c r="PM7" i="6"/>
  <c r="PP6" i="6"/>
  <c r="PM6" i="6"/>
  <c r="PJ75" i="6"/>
  <c r="PJ74" i="6"/>
  <c r="PI70" i="6"/>
  <c r="PJ70" i="6" s="1"/>
  <c r="PF70" i="6"/>
  <c r="PI69" i="6"/>
  <c r="PF69" i="6"/>
  <c r="PI68" i="6"/>
  <c r="PJ68" i="6" s="1"/>
  <c r="PF68" i="6"/>
  <c r="PI67" i="6"/>
  <c r="PF67" i="6"/>
  <c r="PI66" i="6"/>
  <c r="PJ66" i="6" s="1"/>
  <c r="PF66" i="6"/>
  <c r="PI65" i="6"/>
  <c r="PF65" i="6"/>
  <c r="PI64" i="6"/>
  <c r="PJ64" i="6" s="1"/>
  <c r="PF64" i="6"/>
  <c r="PI63" i="6"/>
  <c r="PF63" i="6"/>
  <c r="PI62" i="6"/>
  <c r="PJ62" i="6" s="1"/>
  <c r="PF62" i="6"/>
  <c r="PI61" i="6"/>
  <c r="PF61" i="6"/>
  <c r="PI60" i="6"/>
  <c r="PJ60" i="6" s="1"/>
  <c r="PF60" i="6"/>
  <c r="PI59" i="6"/>
  <c r="PF59" i="6"/>
  <c r="PI58" i="6"/>
  <c r="PJ58" i="6" s="1"/>
  <c r="PF58" i="6"/>
  <c r="PI57" i="6"/>
  <c r="PF57" i="6"/>
  <c r="PI56" i="6"/>
  <c r="PJ56" i="6" s="1"/>
  <c r="PF56" i="6"/>
  <c r="PI53" i="6"/>
  <c r="PF53" i="6"/>
  <c r="PI52" i="6"/>
  <c r="PJ52" i="6" s="1"/>
  <c r="PF52" i="6"/>
  <c r="PI51" i="6"/>
  <c r="PF51" i="6"/>
  <c r="PI50" i="6"/>
  <c r="PJ50" i="6" s="1"/>
  <c r="PF50" i="6"/>
  <c r="PI49" i="6"/>
  <c r="PF49" i="6"/>
  <c r="PI48" i="6"/>
  <c r="PJ48" i="6" s="1"/>
  <c r="PF48" i="6"/>
  <c r="PI47" i="6"/>
  <c r="PF47" i="6"/>
  <c r="PI46" i="6"/>
  <c r="PJ46" i="6" s="1"/>
  <c r="PF46" i="6"/>
  <c r="PI45" i="6"/>
  <c r="PF45" i="6"/>
  <c r="PI44" i="6"/>
  <c r="PJ44" i="6" s="1"/>
  <c r="PF44" i="6"/>
  <c r="PI43" i="6"/>
  <c r="PF43" i="6"/>
  <c r="PI42" i="6"/>
  <c r="PJ42" i="6" s="1"/>
  <c r="PF42" i="6"/>
  <c r="PI41" i="6"/>
  <c r="PF41" i="6"/>
  <c r="PI40" i="6"/>
  <c r="PJ40" i="6" s="1"/>
  <c r="PF40" i="6"/>
  <c r="PI39" i="6"/>
  <c r="PF39" i="6"/>
  <c r="PI36" i="6"/>
  <c r="PJ36" i="6" s="1"/>
  <c r="PF36" i="6"/>
  <c r="PI35" i="6"/>
  <c r="PF35" i="6"/>
  <c r="PI34" i="6"/>
  <c r="PJ34" i="6" s="1"/>
  <c r="PF34" i="6"/>
  <c r="PI33" i="6"/>
  <c r="PF33" i="6"/>
  <c r="PI32" i="6"/>
  <c r="PJ32" i="6" s="1"/>
  <c r="PF32" i="6"/>
  <c r="PI29" i="6"/>
  <c r="PF29" i="6"/>
  <c r="PI28" i="6"/>
  <c r="PJ28" i="6" s="1"/>
  <c r="PF28" i="6"/>
  <c r="PI27" i="6"/>
  <c r="PF27" i="6"/>
  <c r="PI26" i="6"/>
  <c r="PJ26" i="6" s="1"/>
  <c r="PF26" i="6"/>
  <c r="PI25" i="6"/>
  <c r="PF25" i="6"/>
  <c r="PI24" i="6"/>
  <c r="PJ24" i="6" s="1"/>
  <c r="PF24" i="6"/>
  <c r="PI23" i="6"/>
  <c r="PF23" i="6"/>
  <c r="PI22" i="6"/>
  <c r="PJ22" i="6" s="1"/>
  <c r="PF22" i="6"/>
  <c r="PI21" i="6"/>
  <c r="PF21" i="6"/>
  <c r="PI20" i="6"/>
  <c r="PJ20" i="6" s="1"/>
  <c r="PF20" i="6"/>
  <c r="PI19" i="6"/>
  <c r="PF19" i="6"/>
  <c r="PI18" i="6"/>
  <c r="PJ18" i="6" s="1"/>
  <c r="PF18" i="6"/>
  <c r="PI17" i="6"/>
  <c r="PF17" i="6"/>
  <c r="PI16" i="6"/>
  <c r="PJ16" i="6" s="1"/>
  <c r="PF16" i="6"/>
  <c r="PI15" i="6"/>
  <c r="PF15" i="6"/>
  <c r="PI14" i="6"/>
  <c r="PJ14" i="6" s="1"/>
  <c r="PF14" i="6"/>
  <c r="PI13" i="6"/>
  <c r="PF13" i="6"/>
  <c r="PI12" i="6"/>
  <c r="PJ12" i="6" s="1"/>
  <c r="PF12" i="6"/>
  <c r="PI11" i="6"/>
  <c r="PF11" i="6"/>
  <c r="PI10" i="6"/>
  <c r="PJ10" i="6" s="1"/>
  <c r="PF10" i="6"/>
  <c r="PI9" i="6"/>
  <c r="PF9" i="6"/>
  <c r="PI8" i="6"/>
  <c r="PJ8" i="6" s="1"/>
  <c r="PF8" i="6"/>
  <c r="PI7" i="6"/>
  <c r="PF7" i="6"/>
  <c r="PI6" i="6"/>
  <c r="PJ6" i="6" s="1"/>
  <c r="PF6" i="6"/>
  <c r="PC75" i="6"/>
  <c r="PC74" i="6"/>
  <c r="PB70" i="6"/>
  <c r="OY70" i="6"/>
  <c r="PB69" i="6"/>
  <c r="PC69" i="6" s="1"/>
  <c r="OY69" i="6"/>
  <c r="PB68" i="6"/>
  <c r="OY68" i="6"/>
  <c r="PB67" i="6"/>
  <c r="PC67" i="6" s="1"/>
  <c r="OY67" i="6"/>
  <c r="PB66" i="6"/>
  <c r="OY66" i="6"/>
  <c r="PB65" i="6"/>
  <c r="PC65" i="6" s="1"/>
  <c r="OY65" i="6"/>
  <c r="PB64" i="6"/>
  <c r="OY64" i="6"/>
  <c r="PB63" i="6"/>
  <c r="PC63" i="6" s="1"/>
  <c r="OY63" i="6"/>
  <c r="PB62" i="6"/>
  <c r="OY62" i="6"/>
  <c r="PB61" i="6"/>
  <c r="PC61" i="6" s="1"/>
  <c r="OY61" i="6"/>
  <c r="PB60" i="6"/>
  <c r="OY60" i="6"/>
  <c r="PB59" i="6"/>
  <c r="PC59" i="6" s="1"/>
  <c r="OY59" i="6"/>
  <c r="PB58" i="6"/>
  <c r="OY58" i="6"/>
  <c r="PB57" i="6"/>
  <c r="PC57" i="6" s="1"/>
  <c r="OY57" i="6"/>
  <c r="PB56" i="6"/>
  <c r="OY56" i="6"/>
  <c r="PB53" i="6"/>
  <c r="PC53" i="6" s="1"/>
  <c r="OY53" i="6"/>
  <c r="PB52" i="6"/>
  <c r="OY52" i="6"/>
  <c r="PB51" i="6"/>
  <c r="PC51" i="6" s="1"/>
  <c r="OY51" i="6"/>
  <c r="PB50" i="6"/>
  <c r="OY50" i="6"/>
  <c r="PB49" i="6"/>
  <c r="PC49" i="6" s="1"/>
  <c r="OY49" i="6"/>
  <c r="PB48" i="6"/>
  <c r="OY48" i="6"/>
  <c r="PB47" i="6"/>
  <c r="PC47" i="6" s="1"/>
  <c r="OY47" i="6"/>
  <c r="PB46" i="6"/>
  <c r="OY46" i="6"/>
  <c r="PB45" i="6"/>
  <c r="PC45" i="6" s="1"/>
  <c r="OY45" i="6"/>
  <c r="PB44" i="6"/>
  <c r="OY44" i="6"/>
  <c r="PB43" i="6"/>
  <c r="PC43" i="6" s="1"/>
  <c r="OY43" i="6"/>
  <c r="PB42" i="6"/>
  <c r="OY42" i="6"/>
  <c r="PB41" i="6"/>
  <c r="PC41" i="6" s="1"/>
  <c r="OY41" i="6"/>
  <c r="PB40" i="6"/>
  <c r="OY40" i="6"/>
  <c r="PB39" i="6"/>
  <c r="PC39" i="6" s="1"/>
  <c r="OY39" i="6"/>
  <c r="PB36" i="6"/>
  <c r="OY36" i="6"/>
  <c r="PB35" i="6"/>
  <c r="PC35" i="6" s="1"/>
  <c r="OY35" i="6"/>
  <c r="PB34" i="6"/>
  <c r="OY34" i="6"/>
  <c r="PB33" i="6"/>
  <c r="PC33" i="6" s="1"/>
  <c r="OY33" i="6"/>
  <c r="PB32" i="6"/>
  <c r="OY32" i="6"/>
  <c r="PB29" i="6"/>
  <c r="PC29" i="6" s="1"/>
  <c r="OY29" i="6"/>
  <c r="PB28" i="6"/>
  <c r="OY28" i="6"/>
  <c r="PB27" i="6"/>
  <c r="PC27" i="6" s="1"/>
  <c r="OY27" i="6"/>
  <c r="PB26" i="6"/>
  <c r="OY26" i="6"/>
  <c r="PB25" i="6"/>
  <c r="PC25" i="6" s="1"/>
  <c r="OY25" i="6"/>
  <c r="PB24" i="6"/>
  <c r="OY24" i="6"/>
  <c r="PB23" i="6"/>
  <c r="PC23" i="6" s="1"/>
  <c r="OY23" i="6"/>
  <c r="PB22" i="6"/>
  <c r="OY22" i="6"/>
  <c r="PB21" i="6"/>
  <c r="PC21" i="6" s="1"/>
  <c r="OY21" i="6"/>
  <c r="PB20" i="6"/>
  <c r="OY20" i="6"/>
  <c r="PB19" i="6"/>
  <c r="PC19" i="6" s="1"/>
  <c r="OY19" i="6"/>
  <c r="PB18" i="6"/>
  <c r="OY18" i="6"/>
  <c r="PB17" i="6"/>
  <c r="PC17" i="6" s="1"/>
  <c r="OY17" i="6"/>
  <c r="PB16" i="6"/>
  <c r="OY16" i="6"/>
  <c r="PB15" i="6"/>
  <c r="PC15" i="6" s="1"/>
  <c r="OY15" i="6"/>
  <c r="PB14" i="6"/>
  <c r="OY14" i="6"/>
  <c r="PB13" i="6"/>
  <c r="PC13" i="6" s="1"/>
  <c r="OY13" i="6"/>
  <c r="PB12" i="6"/>
  <c r="OY12" i="6"/>
  <c r="PB11" i="6"/>
  <c r="PC11" i="6" s="1"/>
  <c r="OY11" i="6"/>
  <c r="PB10" i="6"/>
  <c r="OY10" i="6"/>
  <c r="PB9" i="6"/>
  <c r="PC9" i="6" s="1"/>
  <c r="OY9" i="6"/>
  <c r="PB8" i="6"/>
  <c r="OY8" i="6"/>
  <c r="PB7" i="6"/>
  <c r="PC7" i="6" s="1"/>
  <c r="OY7" i="6"/>
  <c r="PB6" i="6"/>
  <c r="OY6" i="6"/>
  <c r="OV75" i="6"/>
  <c r="OV74" i="6"/>
  <c r="OU70" i="6"/>
  <c r="OR70" i="6"/>
  <c r="OU69" i="6"/>
  <c r="OV69" i="6" s="1"/>
  <c r="OR69" i="6"/>
  <c r="OU68" i="6"/>
  <c r="OR68" i="6"/>
  <c r="OU67" i="6"/>
  <c r="OV67" i="6" s="1"/>
  <c r="OR67" i="6"/>
  <c r="OU66" i="6"/>
  <c r="OR66" i="6"/>
  <c r="OU65" i="6"/>
  <c r="OV65" i="6" s="1"/>
  <c r="OR65" i="6"/>
  <c r="OU64" i="6"/>
  <c r="OR64" i="6"/>
  <c r="OU63" i="6"/>
  <c r="OV63" i="6" s="1"/>
  <c r="OR63" i="6"/>
  <c r="OU62" i="6"/>
  <c r="OR62" i="6"/>
  <c r="OU61" i="6"/>
  <c r="OV61" i="6" s="1"/>
  <c r="OR61" i="6"/>
  <c r="OU60" i="6"/>
  <c r="OR60" i="6"/>
  <c r="OU59" i="6"/>
  <c r="OV59" i="6" s="1"/>
  <c r="OR59" i="6"/>
  <c r="OU58" i="6"/>
  <c r="OR58" i="6"/>
  <c r="OU57" i="6"/>
  <c r="OV57" i="6" s="1"/>
  <c r="OR57" i="6"/>
  <c r="OU56" i="6"/>
  <c r="OR56" i="6"/>
  <c r="OU53" i="6"/>
  <c r="OV53" i="6" s="1"/>
  <c r="OR53" i="6"/>
  <c r="OU52" i="6"/>
  <c r="OR52" i="6"/>
  <c r="OU51" i="6"/>
  <c r="OV51" i="6" s="1"/>
  <c r="OR51" i="6"/>
  <c r="OU50" i="6"/>
  <c r="OR50" i="6"/>
  <c r="OU49" i="6"/>
  <c r="OV49" i="6" s="1"/>
  <c r="OR49" i="6"/>
  <c r="OU48" i="6"/>
  <c r="OR48" i="6"/>
  <c r="OU47" i="6"/>
  <c r="OV47" i="6" s="1"/>
  <c r="OR47" i="6"/>
  <c r="OU46" i="6"/>
  <c r="OR46" i="6"/>
  <c r="OU45" i="6"/>
  <c r="OV45" i="6" s="1"/>
  <c r="OR45" i="6"/>
  <c r="OU44" i="6"/>
  <c r="OR44" i="6"/>
  <c r="OU43" i="6"/>
  <c r="OV43" i="6" s="1"/>
  <c r="OR43" i="6"/>
  <c r="OU42" i="6"/>
  <c r="OR42" i="6"/>
  <c r="OU41" i="6"/>
  <c r="OV41" i="6" s="1"/>
  <c r="OR41" i="6"/>
  <c r="OU40" i="6"/>
  <c r="OR40" i="6"/>
  <c r="OU39" i="6"/>
  <c r="OV39" i="6" s="1"/>
  <c r="OR39" i="6"/>
  <c r="OU36" i="6"/>
  <c r="OR36" i="6"/>
  <c r="OU35" i="6"/>
  <c r="OV35" i="6" s="1"/>
  <c r="OR35" i="6"/>
  <c r="OU34" i="6"/>
  <c r="OR34" i="6"/>
  <c r="OU33" i="6"/>
  <c r="OV33" i="6" s="1"/>
  <c r="OR33" i="6"/>
  <c r="OU32" i="6"/>
  <c r="OR32" i="6"/>
  <c r="OU29" i="6"/>
  <c r="OV29" i="6" s="1"/>
  <c r="OR29" i="6"/>
  <c r="OU28" i="6"/>
  <c r="OR28" i="6"/>
  <c r="OU27" i="6"/>
  <c r="OV27" i="6" s="1"/>
  <c r="OR27" i="6"/>
  <c r="OU26" i="6"/>
  <c r="OR26" i="6"/>
  <c r="OU25" i="6"/>
  <c r="OV25" i="6" s="1"/>
  <c r="OR25" i="6"/>
  <c r="OU24" i="6"/>
  <c r="OR24" i="6"/>
  <c r="OU23" i="6"/>
  <c r="OV23" i="6" s="1"/>
  <c r="OR23" i="6"/>
  <c r="OU22" i="6"/>
  <c r="OR22" i="6"/>
  <c r="OU21" i="6"/>
  <c r="OV21" i="6" s="1"/>
  <c r="OR21" i="6"/>
  <c r="OU20" i="6"/>
  <c r="OR20" i="6"/>
  <c r="OU19" i="6"/>
  <c r="OV19" i="6" s="1"/>
  <c r="OR19" i="6"/>
  <c r="OU18" i="6"/>
  <c r="OR18" i="6"/>
  <c r="OU17" i="6"/>
  <c r="OV17" i="6" s="1"/>
  <c r="OR17" i="6"/>
  <c r="OU16" i="6"/>
  <c r="OR16" i="6"/>
  <c r="OU15" i="6"/>
  <c r="OV15" i="6" s="1"/>
  <c r="OR15" i="6"/>
  <c r="OU14" i="6"/>
  <c r="OR14" i="6"/>
  <c r="OU13" i="6"/>
  <c r="OV13" i="6" s="1"/>
  <c r="OR13" i="6"/>
  <c r="OU12" i="6"/>
  <c r="OR12" i="6"/>
  <c r="OU11" i="6"/>
  <c r="OV11" i="6" s="1"/>
  <c r="OR11" i="6"/>
  <c r="OU10" i="6"/>
  <c r="OR10" i="6"/>
  <c r="OU9" i="6"/>
  <c r="OV9" i="6" s="1"/>
  <c r="OR9" i="6"/>
  <c r="OU8" i="6"/>
  <c r="OR8" i="6"/>
  <c r="OU7" i="6"/>
  <c r="OV7" i="6" s="1"/>
  <c r="OR7" i="6"/>
  <c r="OU6" i="6"/>
  <c r="OR6" i="6"/>
  <c r="OO75" i="6"/>
  <c r="OO74" i="6"/>
  <c r="ON70" i="6"/>
  <c r="OK70" i="6"/>
  <c r="ON69" i="6"/>
  <c r="OO69" i="6" s="1"/>
  <c r="OK69" i="6"/>
  <c r="ON68" i="6"/>
  <c r="OK68" i="6"/>
  <c r="ON67" i="6"/>
  <c r="OO67" i="6" s="1"/>
  <c r="OK67" i="6"/>
  <c r="ON66" i="6"/>
  <c r="OK66" i="6"/>
  <c r="ON65" i="6"/>
  <c r="OO65" i="6" s="1"/>
  <c r="OK65" i="6"/>
  <c r="ON64" i="6"/>
  <c r="OK64" i="6"/>
  <c r="ON63" i="6"/>
  <c r="OO63" i="6" s="1"/>
  <c r="OK63" i="6"/>
  <c r="ON62" i="6"/>
  <c r="OK62" i="6"/>
  <c r="ON61" i="6"/>
  <c r="OO61" i="6" s="1"/>
  <c r="OK61" i="6"/>
  <c r="ON60" i="6"/>
  <c r="OK60" i="6"/>
  <c r="ON59" i="6"/>
  <c r="OO59" i="6" s="1"/>
  <c r="OK59" i="6"/>
  <c r="ON58" i="6"/>
  <c r="OK58" i="6"/>
  <c r="ON57" i="6"/>
  <c r="OO57" i="6" s="1"/>
  <c r="OK57" i="6"/>
  <c r="ON56" i="6"/>
  <c r="OK56" i="6"/>
  <c r="ON53" i="6"/>
  <c r="OO53" i="6" s="1"/>
  <c r="OK53" i="6"/>
  <c r="ON52" i="6"/>
  <c r="OK52" i="6"/>
  <c r="ON51" i="6"/>
  <c r="OO51" i="6" s="1"/>
  <c r="OK51" i="6"/>
  <c r="ON50" i="6"/>
  <c r="OK50" i="6"/>
  <c r="ON49" i="6"/>
  <c r="OO49" i="6" s="1"/>
  <c r="OK49" i="6"/>
  <c r="ON48" i="6"/>
  <c r="OK48" i="6"/>
  <c r="ON47" i="6"/>
  <c r="OO47" i="6" s="1"/>
  <c r="OK47" i="6"/>
  <c r="ON46" i="6"/>
  <c r="OK46" i="6"/>
  <c r="ON45" i="6"/>
  <c r="OO45" i="6" s="1"/>
  <c r="OK45" i="6"/>
  <c r="ON44" i="6"/>
  <c r="OK44" i="6"/>
  <c r="ON43" i="6"/>
  <c r="OO43" i="6" s="1"/>
  <c r="OK43" i="6"/>
  <c r="ON42" i="6"/>
  <c r="OK42" i="6"/>
  <c r="ON41" i="6"/>
  <c r="OO41" i="6" s="1"/>
  <c r="OK41" i="6"/>
  <c r="ON40" i="6"/>
  <c r="OK40" i="6"/>
  <c r="ON39" i="6"/>
  <c r="OO39" i="6" s="1"/>
  <c r="OK39" i="6"/>
  <c r="ON36" i="6"/>
  <c r="OK36" i="6"/>
  <c r="ON35" i="6"/>
  <c r="OO35" i="6" s="1"/>
  <c r="OK35" i="6"/>
  <c r="ON34" i="6"/>
  <c r="OK34" i="6"/>
  <c r="ON33" i="6"/>
  <c r="OO33" i="6" s="1"/>
  <c r="OK33" i="6"/>
  <c r="ON32" i="6"/>
  <c r="OK32" i="6"/>
  <c r="ON29" i="6"/>
  <c r="OO29" i="6" s="1"/>
  <c r="OK29" i="6"/>
  <c r="ON28" i="6"/>
  <c r="OK28" i="6"/>
  <c r="ON27" i="6"/>
  <c r="OO27" i="6" s="1"/>
  <c r="OK27" i="6"/>
  <c r="ON26" i="6"/>
  <c r="OK26" i="6"/>
  <c r="ON25" i="6"/>
  <c r="OO25" i="6" s="1"/>
  <c r="OK25" i="6"/>
  <c r="ON24" i="6"/>
  <c r="OK24" i="6"/>
  <c r="ON23" i="6"/>
  <c r="OO23" i="6" s="1"/>
  <c r="OK23" i="6"/>
  <c r="ON22" i="6"/>
  <c r="OK22" i="6"/>
  <c r="ON21" i="6"/>
  <c r="OO21" i="6" s="1"/>
  <c r="OK21" i="6"/>
  <c r="ON20" i="6"/>
  <c r="OK20" i="6"/>
  <c r="ON19" i="6"/>
  <c r="OO19" i="6" s="1"/>
  <c r="OK19" i="6"/>
  <c r="ON18" i="6"/>
  <c r="OK18" i="6"/>
  <c r="ON17" i="6"/>
  <c r="OO17" i="6" s="1"/>
  <c r="OK17" i="6"/>
  <c r="ON16" i="6"/>
  <c r="OK16" i="6"/>
  <c r="ON15" i="6"/>
  <c r="OO15" i="6" s="1"/>
  <c r="OK15" i="6"/>
  <c r="ON14" i="6"/>
  <c r="OK14" i="6"/>
  <c r="ON13" i="6"/>
  <c r="OO13" i="6" s="1"/>
  <c r="OK13" i="6"/>
  <c r="ON12" i="6"/>
  <c r="OK12" i="6"/>
  <c r="ON11" i="6"/>
  <c r="OO11" i="6" s="1"/>
  <c r="OK11" i="6"/>
  <c r="ON10" i="6"/>
  <c r="OK10" i="6"/>
  <c r="ON9" i="6"/>
  <c r="OO9" i="6" s="1"/>
  <c r="OK9" i="6"/>
  <c r="ON8" i="6"/>
  <c r="OK8" i="6"/>
  <c r="ON7" i="6"/>
  <c r="OO7" i="6" s="1"/>
  <c r="OK7" i="6"/>
  <c r="ON6" i="6"/>
  <c r="OK6" i="6"/>
  <c r="OH75" i="6"/>
  <c r="OH74" i="6"/>
  <c r="OG70" i="6"/>
  <c r="OH70" i="6" s="1"/>
  <c r="OD70" i="6"/>
  <c r="OG69" i="6"/>
  <c r="OD69" i="6"/>
  <c r="OG68" i="6"/>
  <c r="OH68" i="6" s="1"/>
  <c r="OD68" i="6"/>
  <c r="OG67" i="6"/>
  <c r="OD67" i="6"/>
  <c r="OG66" i="6"/>
  <c r="OH66" i="6" s="1"/>
  <c r="OD66" i="6"/>
  <c r="OG65" i="6"/>
  <c r="OD65" i="6"/>
  <c r="OG64" i="6"/>
  <c r="OH64" i="6" s="1"/>
  <c r="OD64" i="6"/>
  <c r="OG63" i="6"/>
  <c r="OD63" i="6"/>
  <c r="OG62" i="6"/>
  <c r="OH62" i="6" s="1"/>
  <c r="OD62" i="6"/>
  <c r="OG61" i="6"/>
  <c r="OD61" i="6"/>
  <c r="OG60" i="6"/>
  <c r="OH60" i="6" s="1"/>
  <c r="OD60" i="6"/>
  <c r="OG59" i="6"/>
  <c r="OD59" i="6"/>
  <c r="OG58" i="6"/>
  <c r="OH58" i="6" s="1"/>
  <c r="OD58" i="6"/>
  <c r="OG57" i="6"/>
  <c r="OD57" i="6"/>
  <c r="OG56" i="6"/>
  <c r="OH56" i="6" s="1"/>
  <c r="OD56" i="6"/>
  <c r="OG53" i="6"/>
  <c r="OD53" i="6"/>
  <c r="OG52" i="6"/>
  <c r="OH52" i="6" s="1"/>
  <c r="OD52" i="6"/>
  <c r="OG51" i="6"/>
  <c r="OD51" i="6"/>
  <c r="OG50" i="6"/>
  <c r="OH50" i="6" s="1"/>
  <c r="OD50" i="6"/>
  <c r="OG49" i="6"/>
  <c r="OD49" i="6"/>
  <c r="OG48" i="6"/>
  <c r="OH48" i="6" s="1"/>
  <c r="OD48" i="6"/>
  <c r="OG47" i="6"/>
  <c r="OD47" i="6"/>
  <c r="OG46" i="6"/>
  <c r="OH46" i="6" s="1"/>
  <c r="OD46" i="6"/>
  <c r="OG45" i="6"/>
  <c r="OD45" i="6"/>
  <c r="OG44" i="6"/>
  <c r="OH44" i="6" s="1"/>
  <c r="OD44" i="6"/>
  <c r="OG43" i="6"/>
  <c r="OD43" i="6"/>
  <c r="OG42" i="6"/>
  <c r="OH42" i="6" s="1"/>
  <c r="OD42" i="6"/>
  <c r="OG41" i="6"/>
  <c r="OD41" i="6"/>
  <c r="OG40" i="6"/>
  <c r="OH40" i="6" s="1"/>
  <c r="OD40" i="6"/>
  <c r="OG39" i="6"/>
  <c r="OD39" i="6"/>
  <c r="OG36" i="6"/>
  <c r="OH36" i="6" s="1"/>
  <c r="OD36" i="6"/>
  <c r="OG35" i="6"/>
  <c r="OD35" i="6"/>
  <c r="OG34" i="6"/>
  <c r="OH34" i="6" s="1"/>
  <c r="OD34" i="6"/>
  <c r="OG33" i="6"/>
  <c r="OD33" i="6"/>
  <c r="OG32" i="6"/>
  <c r="OH32" i="6" s="1"/>
  <c r="OD32" i="6"/>
  <c r="OG29" i="6"/>
  <c r="OD29" i="6"/>
  <c r="OG28" i="6"/>
  <c r="OH28" i="6" s="1"/>
  <c r="OD28" i="6"/>
  <c r="OG27" i="6"/>
  <c r="OD27" i="6"/>
  <c r="OG26" i="6"/>
  <c r="OH26" i="6" s="1"/>
  <c r="OD26" i="6"/>
  <c r="OG25" i="6"/>
  <c r="OD25" i="6"/>
  <c r="OG24" i="6"/>
  <c r="OH24" i="6" s="1"/>
  <c r="OD24" i="6"/>
  <c r="OG23" i="6"/>
  <c r="OD23" i="6"/>
  <c r="OG22" i="6"/>
  <c r="OH22" i="6" s="1"/>
  <c r="OD22" i="6"/>
  <c r="OG21" i="6"/>
  <c r="OD21" i="6"/>
  <c r="OG20" i="6"/>
  <c r="OH20" i="6" s="1"/>
  <c r="OD20" i="6"/>
  <c r="OG19" i="6"/>
  <c r="OD19" i="6"/>
  <c r="OG18" i="6"/>
  <c r="OH18" i="6" s="1"/>
  <c r="OD18" i="6"/>
  <c r="OG17" i="6"/>
  <c r="OD17" i="6"/>
  <c r="OG16" i="6"/>
  <c r="OH16" i="6" s="1"/>
  <c r="OD16" i="6"/>
  <c r="OG15" i="6"/>
  <c r="OD15" i="6"/>
  <c r="OG14" i="6"/>
  <c r="OH14" i="6" s="1"/>
  <c r="OD14" i="6"/>
  <c r="OG13" i="6"/>
  <c r="OD13" i="6"/>
  <c r="OG12" i="6"/>
  <c r="OH12" i="6" s="1"/>
  <c r="OD12" i="6"/>
  <c r="OG11" i="6"/>
  <c r="OD11" i="6"/>
  <c r="OG10" i="6"/>
  <c r="OH10" i="6" s="1"/>
  <c r="OD10" i="6"/>
  <c r="OG9" i="6"/>
  <c r="OD9" i="6"/>
  <c r="OG8" i="6"/>
  <c r="OH8" i="6" s="1"/>
  <c r="OD8" i="6"/>
  <c r="OG7" i="6"/>
  <c r="OD7" i="6"/>
  <c r="OG6" i="6"/>
  <c r="OH6" i="6" s="1"/>
  <c r="OD6" i="6"/>
  <c r="OA75" i="6"/>
  <c r="OA74" i="6"/>
  <c r="NZ70" i="6"/>
  <c r="NW70" i="6"/>
  <c r="NZ69" i="6"/>
  <c r="OA69" i="6" s="1"/>
  <c r="NW69" i="6"/>
  <c r="NZ68" i="6"/>
  <c r="NW68" i="6"/>
  <c r="NZ67" i="6"/>
  <c r="OA67" i="6" s="1"/>
  <c r="NW67" i="6"/>
  <c r="NZ66" i="6"/>
  <c r="NW66" i="6"/>
  <c r="NZ65" i="6"/>
  <c r="OA65" i="6" s="1"/>
  <c r="NW65" i="6"/>
  <c r="NZ64" i="6"/>
  <c r="NW64" i="6"/>
  <c r="NZ63" i="6"/>
  <c r="OA63" i="6" s="1"/>
  <c r="NW63" i="6"/>
  <c r="NZ62" i="6"/>
  <c r="NW62" i="6"/>
  <c r="NZ61" i="6"/>
  <c r="OA61" i="6" s="1"/>
  <c r="NW61" i="6"/>
  <c r="NZ60" i="6"/>
  <c r="NW60" i="6"/>
  <c r="NZ59" i="6"/>
  <c r="OA59" i="6" s="1"/>
  <c r="NW59" i="6"/>
  <c r="NZ58" i="6"/>
  <c r="NW58" i="6"/>
  <c r="NZ57" i="6"/>
  <c r="OA57" i="6" s="1"/>
  <c r="NW57" i="6"/>
  <c r="NZ56" i="6"/>
  <c r="NW56" i="6"/>
  <c r="NZ53" i="6"/>
  <c r="OA53" i="6" s="1"/>
  <c r="NW53" i="6"/>
  <c r="NZ52" i="6"/>
  <c r="NW52" i="6"/>
  <c r="NZ51" i="6"/>
  <c r="OA51" i="6" s="1"/>
  <c r="NW51" i="6"/>
  <c r="NZ50" i="6"/>
  <c r="NW50" i="6"/>
  <c r="NZ49" i="6"/>
  <c r="OA49" i="6" s="1"/>
  <c r="NW49" i="6"/>
  <c r="NZ48" i="6"/>
  <c r="NW48" i="6"/>
  <c r="NZ47" i="6"/>
  <c r="OA47" i="6" s="1"/>
  <c r="NW47" i="6"/>
  <c r="NZ46" i="6"/>
  <c r="NW46" i="6"/>
  <c r="NZ45" i="6"/>
  <c r="OA45" i="6" s="1"/>
  <c r="NW45" i="6"/>
  <c r="NZ44" i="6"/>
  <c r="NW44" i="6"/>
  <c r="NZ43" i="6"/>
  <c r="OA43" i="6" s="1"/>
  <c r="NW43" i="6"/>
  <c r="NZ42" i="6"/>
  <c r="NW42" i="6"/>
  <c r="NZ41" i="6"/>
  <c r="OA41" i="6" s="1"/>
  <c r="NW41" i="6"/>
  <c r="NZ40" i="6"/>
  <c r="NW40" i="6"/>
  <c r="NZ39" i="6"/>
  <c r="OA39" i="6" s="1"/>
  <c r="NW39" i="6"/>
  <c r="NZ36" i="6"/>
  <c r="NW36" i="6"/>
  <c r="NZ35" i="6"/>
  <c r="OA35" i="6" s="1"/>
  <c r="NW35" i="6"/>
  <c r="NZ34" i="6"/>
  <c r="NW34" i="6"/>
  <c r="NZ33" i="6"/>
  <c r="OA33" i="6" s="1"/>
  <c r="NW33" i="6"/>
  <c r="NZ32" i="6"/>
  <c r="NW32" i="6"/>
  <c r="NZ29" i="6"/>
  <c r="OA29" i="6" s="1"/>
  <c r="NW29" i="6"/>
  <c r="NZ28" i="6"/>
  <c r="NW28" i="6"/>
  <c r="NZ27" i="6"/>
  <c r="OA27" i="6" s="1"/>
  <c r="NW27" i="6"/>
  <c r="NZ26" i="6"/>
  <c r="NW26" i="6"/>
  <c r="NZ25" i="6"/>
  <c r="OA25" i="6" s="1"/>
  <c r="NW25" i="6"/>
  <c r="NZ24" i="6"/>
  <c r="NW24" i="6"/>
  <c r="NZ23" i="6"/>
  <c r="OA23" i="6" s="1"/>
  <c r="NW23" i="6"/>
  <c r="NZ22" i="6"/>
  <c r="NW22" i="6"/>
  <c r="NZ21" i="6"/>
  <c r="OA21" i="6" s="1"/>
  <c r="NW21" i="6"/>
  <c r="NZ20" i="6"/>
  <c r="NW20" i="6"/>
  <c r="NZ19" i="6"/>
  <c r="OA19" i="6" s="1"/>
  <c r="NW19" i="6"/>
  <c r="NZ18" i="6"/>
  <c r="NW18" i="6"/>
  <c r="NZ17" i="6"/>
  <c r="OA17" i="6" s="1"/>
  <c r="NW17" i="6"/>
  <c r="NZ16" i="6"/>
  <c r="NW16" i="6"/>
  <c r="NZ15" i="6"/>
  <c r="OA15" i="6" s="1"/>
  <c r="NW15" i="6"/>
  <c r="NZ14" i="6"/>
  <c r="NW14" i="6"/>
  <c r="NZ13" i="6"/>
  <c r="OA13" i="6" s="1"/>
  <c r="NW13" i="6"/>
  <c r="NZ12" i="6"/>
  <c r="NW12" i="6"/>
  <c r="NZ11" i="6"/>
  <c r="OA11" i="6" s="1"/>
  <c r="NW11" i="6"/>
  <c r="NZ10" i="6"/>
  <c r="NW10" i="6"/>
  <c r="NZ9" i="6"/>
  <c r="OA9" i="6" s="1"/>
  <c r="NW9" i="6"/>
  <c r="NZ8" i="6"/>
  <c r="NW8" i="6"/>
  <c r="NZ7" i="6"/>
  <c r="OA7" i="6" s="1"/>
  <c r="NW7" i="6"/>
  <c r="NZ6" i="6"/>
  <c r="NW6" i="6"/>
  <c r="NT75" i="6"/>
  <c r="NT74" i="6"/>
  <c r="NS70" i="6"/>
  <c r="NT70" i="6" s="1"/>
  <c r="NP70" i="6"/>
  <c r="NS69" i="6"/>
  <c r="NP69" i="6"/>
  <c r="NS68" i="6"/>
  <c r="NT68" i="6" s="1"/>
  <c r="NP68" i="6"/>
  <c r="NS67" i="6"/>
  <c r="NP67" i="6"/>
  <c r="NS66" i="6"/>
  <c r="NT66" i="6" s="1"/>
  <c r="NP66" i="6"/>
  <c r="NS65" i="6"/>
  <c r="NP65" i="6"/>
  <c r="NS64" i="6"/>
  <c r="NT64" i="6" s="1"/>
  <c r="NP64" i="6"/>
  <c r="NS63" i="6"/>
  <c r="NP63" i="6"/>
  <c r="NS62" i="6"/>
  <c r="NT62" i="6" s="1"/>
  <c r="NP62" i="6"/>
  <c r="NS61" i="6"/>
  <c r="NP61" i="6"/>
  <c r="NS60" i="6"/>
  <c r="NT60" i="6" s="1"/>
  <c r="NP60" i="6"/>
  <c r="NS59" i="6"/>
  <c r="NP59" i="6"/>
  <c r="NS58" i="6"/>
  <c r="NT58" i="6" s="1"/>
  <c r="NP58" i="6"/>
  <c r="NS57" i="6"/>
  <c r="NP57" i="6"/>
  <c r="NS56" i="6"/>
  <c r="NT56" i="6" s="1"/>
  <c r="NP56" i="6"/>
  <c r="NS53" i="6"/>
  <c r="NP53" i="6"/>
  <c r="NS52" i="6"/>
  <c r="NT52" i="6" s="1"/>
  <c r="NP52" i="6"/>
  <c r="NS51" i="6"/>
  <c r="NP51" i="6"/>
  <c r="NS50" i="6"/>
  <c r="NT50" i="6" s="1"/>
  <c r="NP50" i="6"/>
  <c r="NS49" i="6"/>
  <c r="NP49" i="6"/>
  <c r="NS48" i="6"/>
  <c r="NT48" i="6" s="1"/>
  <c r="NP48" i="6"/>
  <c r="NS47" i="6"/>
  <c r="NP47" i="6"/>
  <c r="NS46" i="6"/>
  <c r="NT46" i="6" s="1"/>
  <c r="NP46" i="6"/>
  <c r="NS45" i="6"/>
  <c r="NP45" i="6"/>
  <c r="NS44" i="6"/>
  <c r="NT44" i="6" s="1"/>
  <c r="NP44" i="6"/>
  <c r="NS43" i="6"/>
  <c r="NP43" i="6"/>
  <c r="NS42" i="6"/>
  <c r="NT42" i="6" s="1"/>
  <c r="NP42" i="6"/>
  <c r="NS41" i="6"/>
  <c r="NP41" i="6"/>
  <c r="NS40" i="6"/>
  <c r="NT40" i="6" s="1"/>
  <c r="NP40" i="6"/>
  <c r="NS39" i="6"/>
  <c r="NP39" i="6"/>
  <c r="NS36" i="6"/>
  <c r="NT36" i="6" s="1"/>
  <c r="NP36" i="6"/>
  <c r="NS35" i="6"/>
  <c r="NP35" i="6"/>
  <c r="NS34" i="6"/>
  <c r="NT34" i="6" s="1"/>
  <c r="NP34" i="6"/>
  <c r="NS33" i="6"/>
  <c r="NP33" i="6"/>
  <c r="NS32" i="6"/>
  <c r="NT32" i="6" s="1"/>
  <c r="NP32" i="6"/>
  <c r="NS29" i="6"/>
  <c r="NP29" i="6"/>
  <c r="NS28" i="6"/>
  <c r="NT28" i="6" s="1"/>
  <c r="NP28" i="6"/>
  <c r="NS27" i="6"/>
  <c r="NP27" i="6"/>
  <c r="NS26" i="6"/>
  <c r="NT26" i="6" s="1"/>
  <c r="NP26" i="6"/>
  <c r="NS25" i="6"/>
  <c r="NP25" i="6"/>
  <c r="NS24" i="6"/>
  <c r="NT24" i="6" s="1"/>
  <c r="NP24" i="6"/>
  <c r="NS23" i="6"/>
  <c r="NP23" i="6"/>
  <c r="NS22" i="6"/>
  <c r="NT22" i="6" s="1"/>
  <c r="NP22" i="6"/>
  <c r="NS21" i="6"/>
  <c r="NP21" i="6"/>
  <c r="NS20" i="6"/>
  <c r="NT20" i="6" s="1"/>
  <c r="NP20" i="6"/>
  <c r="NS19" i="6"/>
  <c r="NP19" i="6"/>
  <c r="NS18" i="6"/>
  <c r="NT18" i="6" s="1"/>
  <c r="NP18" i="6"/>
  <c r="NS17" i="6"/>
  <c r="NP17" i="6"/>
  <c r="NS16" i="6"/>
  <c r="NT16" i="6" s="1"/>
  <c r="NP16" i="6"/>
  <c r="NS15" i="6"/>
  <c r="NP15" i="6"/>
  <c r="NS14" i="6"/>
  <c r="NT14" i="6" s="1"/>
  <c r="NP14" i="6"/>
  <c r="NS13" i="6"/>
  <c r="NP13" i="6"/>
  <c r="NS12" i="6"/>
  <c r="NT12" i="6" s="1"/>
  <c r="NP12" i="6"/>
  <c r="NS11" i="6"/>
  <c r="NP11" i="6"/>
  <c r="NS10" i="6"/>
  <c r="NT10" i="6" s="1"/>
  <c r="NP10" i="6"/>
  <c r="NS9" i="6"/>
  <c r="NP9" i="6"/>
  <c r="NS8" i="6"/>
  <c r="NT8" i="6" s="1"/>
  <c r="NP8" i="6"/>
  <c r="NS7" i="6"/>
  <c r="NP7" i="6"/>
  <c r="NS6" i="6"/>
  <c r="NT6" i="6" s="1"/>
  <c r="NP6" i="6"/>
  <c r="NM75" i="6"/>
  <c r="NM74" i="6"/>
  <c r="NL70" i="6"/>
  <c r="NM70" i="6" s="1"/>
  <c r="NI70" i="6"/>
  <c r="NL69" i="6"/>
  <c r="NI69" i="6"/>
  <c r="NL68" i="6"/>
  <c r="NM68" i="6" s="1"/>
  <c r="NI68" i="6"/>
  <c r="NL67" i="6"/>
  <c r="NM67" i="6" s="1"/>
  <c r="NI67" i="6"/>
  <c r="NL66" i="6"/>
  <c r="NI66" i="6"/>
  <c r="NL65" i="6"/>
  <c r="NM65" i="6" s="1"/>
  <c r="NI65" i="6"/>
  <c r="NL64" i="6"/>
  <c r="NI64" i="6"/>
  <c r="NL63" i="6"/>
  <c r="NM63" i="6" s="1"/>
  <c r="NI63" i="6"/>
  <c r="NL62" i="6"/>
  <c r="NI62" i="6"/>
  <c r="NL61" i="6"/>
  <c r="NM61" i="6" s="1"/>
  <c r="NI61" i="6"/>
  <c r="NL60" i="6"/>
  <c r="NI60" i="6"/>
  <c r="NL59" i="6"/>
  <c r="NM59" i="6" s="1"/>
  <c r="NI59" i="6"/>
  <c r="NL58" i="6"/>
  <c r="NI58" i="6"/>
  <c r="NL57" i="6"/>
  <c r="NM57" i="6" s="1"/>
  <c r="NI57" i="6"/>
  <c r="NL56" i="6"/>
  <c r="NI56" i="6"/>
  <c r="NL53" i="6"/>
  <c r="NM53" i="6" s="1"/>
  <c r="NI53" i="6"/>
  <c r="NL52" i="6"/>
  <c r="NI52" i="6"/>
  <c r="NL51" i="6"/>
  <c r="NM51" i="6" s="1"/>
  <c r="NI51" i="6"/>
  <c r="NL50" i="6"/>
  <c r="NI50" i="6"/>
  <c r="NL49" i="6"/>
  <c r="NM49" i="6" s="1"/>
  <c r="NI49" i="6"/>
  <c r="NL48" i="6"/>
  <c r="NI48" i="6"/>
  <c r="NL47" i="6"/>
  <c r="NM47" i="6" s="1"/>
  <c r="NI47" i="6"/>
  <c r="NL46" i="6"/>
  <c r="NI46" i="6"/>
  <c r="NL45" i="6"/>
  <c r="NM45" i="6" s="1"/>
  <c r="NI45" i="6"/>
  <c r="NL44" i="6"/>
  <c r="NI44" i="6"/>
  <c r="NL43" i="6"/>
  <c r="NM43" i="6" s="1"/>
  <c r="NI43" i="6"/>
  <c r="NL42" i="6"/>
  <c r="NI42" i="6"/>
  <c r="NL41" i="6"/>
  <c r="NM41" i="6" s="1"/>
  <c r="NI41" i="6"/>
  <c r="NL40" i="6"/>
  <c r="NI40" i="6"/>
  <c r="NL39" i="6"/>
  <c r="NM39" i="6" s="1"/>
  <c r="NI39" i="6"/>
  <c r="NL36" i="6"/>
  <c r="NI36" i="6"/>
  <c r="NL35" i="6"/>
  <c r="NM35" i="6" s="1"/>
  <c r="NI35" i="6"/>
  <c r="NL34" i="6"/>
  <c r="NI34" i="6"/>
  <c r="NL33" i="6"/>
  <c r="NM33" i="6" s="1"/>
  <c r="NI33" i="6"/>
  <c r="NL32" i="6"/>
  <c r="NI32" i="6"/>
  <c r="NL29" i="6"/>
  <c r="NM29" i="6" s="1"/>
  <c r="NI29" i="6"/>
  <c r="NL28" i="6"/>
  <c r="NI28" i="6"/>
  <c r="NL27" i="6"/>
  <c r="NM27" i="6" s="1"/>
  <c r="NI27" i="6"/>
  <c r="NL26" i="6"/>
  <c r="NI26" i="6"/>
  <c r="NL25" i="6"/>
  <c r="NM25" i="6" s="1"/>
  <c r="NI25" i="6"/>
  <c r="NL24" i="6"/>
  <c r="NI24" i="6"/>
  <c r="NL23" i="6"/>
  <c r="NM23" i="6" s="1"/>
  <c r="NI23" i="6"/>
  <c r="NL22" i="6"/>
  <c r="NI22" i="6"/>
  <c r="NL21" i="6"/>
  <c r="NM21" i="6" s="1"/>
  <c r="NI21" i="6"/>
  <c r="NL20" i="6"/>
  <c r="NI20" i="6"/>
  <c r="NL19" i="6"/>
  <c r="NM19" i="6" s="1"/>
  <c r="NI19" i="6"/>
  <c r="NL18" i="6"/>
  <c r="NI18" i="6"/>
  <c r="NL17" i="6"/>
  <c r="NM17" i="6" s="1"/>
  <c r="NI17" i="6"/>
  <c r="NL16" i="6"/>
  <c r="NI16" i="6"/>
  <c r="NL15" i="6"/>
  <c r="NM15" i="6" s="1"/>
  <c r="NI15" i="6"/>
  <c r="NL14" i="6"/>
  <c r="NI14" i="6"/>
  <c r="NL13" i="6"/>
  <c r="NM13" i="6" s="1"/>
  <c r="NI13" i="6"/>
  <c r="NL12" i="6"/>
  <c r="NI12" i="6"/>
  <c r="NL11" i="6"/>
  <c r="NM11" i="6" s="1"/>
  <c r="NI11" i="6"/>
  <c r="NL10" i="6"/>
  <c r="NI10" i="6"/>
  <c r="NL9" i="6"/>
  <c r="NM9" i="6" s="1"/>
  <c r="NI9" i="6"/>
  <c r="NL8" i="6"/>
  <c r="NI8" i="6"/>
  <c r="NL7" i="6"/>
  <c r="NM7" i="6" s="1"/>
  <c r="NI7" i="6"/>
  <c r="NL6" i="6"/>
  <c r="NI6" i="6"/>
  <c r="NF75" i="6"/>
  <c r="NF74" i="6"/>
  <c r="NE70" i="6"/>
  <c r="NB70" i="6"/>
  <c r="NE69" i="6"/>
  <c r="NF69" i="6" s="1"/>
  <c r="NB69" i="6"/>
  <c r="NE68" i="6"/>
  <c r="NB68" i="6"/>
  <c r="NE67" i="6"/>
  <c r="NF67" i="6" s="1"/>
  <c r="NB67" i="6"/>
  <c r="NE66" i="6"/>
  <c r="NB66" i="6"/>
  <c r="NE65" i="6"/>
  <c r="NF65" i="6" s="1"/>
  <c r="NB65" i="6"/>
  <c r="NE64" i="6"/>
  <c r="NB64" i="6"/>
  <c r="NE63" i="6"/>
  <c r="NF63" i="6" s="1"/>
  <c r="NB63" i="6"/>
  <c r="NE62" i="6"/>
  <c r="NB62" i="6"/>
  <c r="NE61" i="6"/>
  <c r="NF61" i="6" s="1"/>
  <c r="NB61" i="6"/>
  <c r="NE60" i="6"/>
  <c r="NB60" i="6"/>
  <c r="NE59" i="6"/>
  <c r="NF59" i="6" s="1"/>
  <c r="NB59" i="6"/>
  <c r="NE58" i="6"/>
  <c r="NB58" i="6"/>
  <c r="NE57" i="6"/>
  <c r="NF57" i="6" s="1"/>
  <c r="NB57" i="6"/>
  <c r="NE56" i="6"/>
  <c r="NB56" i="6"/>
  <c r="NE53" i="6"/>
  <c r="NF53" i="6" s="1"/>
  <c r="NB53" i="6"/>
  <c r="NE52" i="6"/>
  <c r="NB52" i="6"/>
  <c r="NE51" i="6"/>
  <c r="NF51" i="6" s="1"/>
  <c r="NB51" i="6"/>
  <c r="NE50" i="6"/>
  <c r="NB50" i="6"/>
  <c r="NE49" i="6"/>
  <c r="NF49" i="6" s="1"/>
  <c r="NB49" i="6"/>
  <c r="NE48" i="6"/>
  <c r="NB48" i="6"/>
  <c r="NE47" i="6"/>
  <c r="NF47" i="6" s="1"/>
  <c r="NB47" i="6"/>
  <c r="NE46" i="6"/>
  <c r="NB46" i="6"/>
  <c r="NE45" i="6"/>
  <c r="NF45" i="6" s="1"/>
  <c r="NB45" i="6"/>
  <c r="NE44" i="6"/>
  <c r="NB44" i="6"/>
  <c r="NE43" i="6"/>
  <c r="NF43" i="6" s="1"/>
  <c r="NB43" i="6"/>
  <c r="NE42" i="6"/>
  <c r="NB42" i="6"/>
  <c r="NE41" i="6"/>
  <c r="NF41" i="6" s="1"/>
  <c r="NB41" i="6"/>
  <c r="NE40" i="6"/>
  <c r="NB40" i="6"/>
  <c r="NE39" i="6"/>
  <c r="NF39" i="6" s="1"/>
  <c r="NB39" i="6"/>
  <c r="NE36" i="6"/>
  <c r="NB36" i="6"/>
  <c r="NE35" i="6"/>
  <c r="NF35" i="6" s="1"/>
  <c r="NB35" i="6"/>
  <c r="NE34" i="6"/>
  <c r="NB34" i="6"/>
  <c r="NE33" i="6"/>
  <c r="NF33" i="6" s="1"/>
  <c r="NB33" i="6"/>
  <c r="NE32" i="6"/>
  <c r="NB32" i="6"/>
  <c r="NE29" i="6"/>
  <c r="NF29" i="6" s="1"/>
  <c r="NB29" i="6"/>
  <c r="NE28" i="6"/>
  <c r="NB28" i="6"/>
  <c r="NE27" i="6"/>
  <c r="NF27" i="6" s="1"/>
  <c r="NB27" i="6"/>
  <c r="NE26" i="6"/>
  <c r="NB26" i="6"/>
  <c r="NE25" i="6"/>
  <c r="NF25" i="6" s="1"/>
  <c r="NB25" i="6"/>
  <c r="NE24" i="6"/>
  <c r="NB24" i="6"/>
  <c r="NE23" i="6"/>
  <c r="NF23" i="6" s="1"/>
  <c r="NB23" i="6"/>
  <c r="NE22" i="6"/>
  <c r="NB22" i="6"/>
  <c r="NE21" i="6"/>
  <c r="NF21" i="6" s="1"/>
  <c r="NB21" i="6"/>
  <c r="NE20" i="6"/>
  <c r="NB20" i="6"/>
  <c r="NE19" i="6"/>
  <c r="NF19" i="6" s="1"/>
  <c r="NB19" i="6"/>
  <c r="NE18" i="6"/>
  <c r="NB18" i="6"/>
  <c r="NE17" i="6"/>
  <c r="NF17" i="6" s="1"/>
  <c r="NB17" i="6"/>
  <c r="NE16" i="6"/>
  <c r="NB16" i="6"/>
  <c r="NE15" i="6"/>
  <c r="NF15" i="6" s="1"/>
  <c r="NB15" i="6"/>
  <c r="NE14" i="6"/>
  <c r="NB14" i="6"/>
  <c r="NE13" i="6"/>
  <c r="NF13" i="6" s="1"/>
  <c r="NB13" i="6"/>
  <c r="NE12" i="6"/>
  <c r="NB12" i="6"/>
  <c r="NE11" i="6"/>
  <c r="NF11" i="6" s="1"/>
  <c r="NB11" i="6"/>
  <c r="NE10" i="6"/>
  <c r="NB10" i="6"/>
  <c r="NE9" i="6"/>
  <c r="NF9" i="6" s="1"/>
  <c r="NB9" i="6"/>
  <c r="NE8" i="6"/>
  <c r="NB8" i="6"/>
  <c r="NE7" i="6"/>
  <c r="NF7" i="6" s="1"/>
  <c r="NB7" i="6"/>
  <c r="NE6" i="6"/>
  <c r="NB6" i="6"/>
  <c r="MY75" i="6"/>
  <c r="MY74" i="6"/>
  <c r="MX70" i="6"/>
  <c r="MU70" i="6"/>
  <c r="MX69" i="6"/>
  <c r="MY69" i="6" s="1"/>
  <c r="MU69" i="6"/>
  <c r="MX68" i="6"/>
  <c r="MU68" i="6"/>
  <c r="MX67" i="6"/>
  <c r="MY67" i="6" s="1"/>
  <c r="MU67" i="6"/>
  <c r="MX66" i="6"/>
  <c r="MU66" i="6"/>
  <c r="MX65" i="6"/>
  <c r="MY65" i="6" s="1"/>
  <c r="MU65" i="6"/>
  <c r="MX64" i="6"/>
  <c r="MU64" i="6"/>
  <c r="MX63" i="6"/>
  <c r="MY63" i="6" s="1"/>
  <c r="MU63" i="6"/>
  <c r="MX62" i="6"/>
  <c r="MU62" i="6"/>
  <c r="MX61" i="6"/>
  <c r="MY61" i="6" s="1"/>
  <c r="MU61" i="6"/>
  <c r="MX60" i="6"/>
  <c r="MU60" i="6"/>
  <c r="MX59" i="6"/>
  <c r="MY59" i="6" s="1"/>
  <c r="MU59" i="6"/>
  <c r="MX58" i="6"/>
  <c r="MU58" i="6"/>
  <c r="MX57" i="6"/>
  <c r="MY57" i="6" s="1"/>
  <c r="MU57" i="6"/>
  <c r="MX56" i="6"/>
  <c r="MU56" i="6"/>
  <c r="MX53" i="6"/>
  <c r="MY53" i="6" s="1"/>
  <c r="MU53" i="6"/>
  <c r="MX52" i="6"/>
  <c r="MU52" i="6"/>
  <c r="MX51" i="6"/>
  <c r="MY51" i="6" s="1"/>
  <c r="MU51" i="6"/>
  <c r="MX50" i="6"/>
  <c r="MU50" i="6"/>
  <c r="MX49" i="6"/>
  <c r="MY49" i="6" s="1"/>
  <c r="MU49" i="6"/>
  <c r="MX48" i="6"/>
  <c r="MU48" i="6"/>
  <c r="MX47" i="6"/>
  <c r="MY47" i="6" s="1"/>
  <c r="MU47" i="6"/>
  <c r="MX46" i="6"/>
  <c r="MU46" i="6"/>
  <c r="MX45" i="6"/>
  <c r="MY45" i="6" s="1"/>
  <c r="MU45" i="6"/>
  <c r="MX44" i="6"/>
  <c r="MU44" i="6"/>
  <c r="MX43" i="6"/>
  <c r="MY43" i="6" s="1"/>
  <c r="MU43" i="6"/>
  <c r="MX42" i="6"/>
  <c r="MU42" i="6"/>
  <c r="MX41" i="6"/>
  <c r="MY41" i="6" s="1"/>
  <c r="MU41" i="6"/>
  <c r="MX40" i="6"/>
  <c r="MU40" i="6"/>
  <c r="MX39" i="6"/>
  <c r="MY39" i="6" s="1"/>
  <c r="MU39" i="6"/>
  <c r="MX36" i="6"/>
  <c r="MU36" i="6"/>
  <c r="MX35" i="6"/>
  <c r="MY35" i="6" s="1"/>
  <c r="MU35" i="6"/>
  <c r="MX34" i="6"/>
  <c r="MU34" i="6"/>
  <c r="MX33" i="6"/>
  <c r="MY33" i="6" s="1"/>
  <c r="MU33" i="6"/>
  <c r="MX32" i="6"/>
  <c r="MU32" i="6"/>
  <c r="MX29" i="6"/>
  <c r="MY29" i="6" s="1"/>
  <c r="MU29" i="6"/>
  <c r="MX28" i="6"/>
  <c r="MU28" i="6"/>
  <c r="MX27" i="6"/>
  <c r="MY27" i="6" s="1"/>
  <c r="MU27" i="6"/>
  <c r="MX26" i="6"/>
  <c r="MU26" i="6"/>
  <c r="MX25" i="6"/>
  <c r="MY25" i="6" s="1"/>
  <c r="MU25" i="6"/>
  <c r="MX24" i="6"/>
  <c r="MU24" i="6"/>
  <c r="MX23" i="6"/>
  <c r="MY23" i="6" s="1"/>
  <c r="MU23" i="6"/>
  <c r="MX22" i="6"/>
  <c r="MU22" i="6"/>
  <c r="MX21" i="6"/>
  <c r="MY21" i="6" s="1"/>
  <c r="MU21" i="6"/>
  <c r="MX20" i="6"/>
  <c r="MU20" i="6"/>
  <c r="MX19" i="6"/>
  <c r="MY19" i="6" s="1"/>
  <c r="MU19" i="6"/>
  <c r="MX18" i="6"/>
  <c r="MU18" i="6"/>
  <c r="MX17" i="6"/>
  <c r="MY17" i="6" s="1"/>
  <c r="MU17" i="6"/>
  <c r="MX16" i="6"/>
  <c r="MU16" i="6"/>
  <c r="MX15" i="6"/>
  <c r="MY15" i="6" s="1"/>
  <c r="MU15" i="6"/>
  <c r="MX14" i="6"/>
  <c r="MU14" i="6"/>
  <c r="MX13" i="6"/>
  <c r="MY13" i="6" s="1"/>
  <c r="MU13" i="6"/>
  <c r="MX12" i="6"/>
  <c r="MU12" i="6"/>
  <c r="MX11" i="6"/>
  <c r="MY11" i="6" s="1"/>
  <c r="MU11" i="6"/>
  <c r="MX10" i="6"/>
  <c r="MU10" i="6"/>
  <c r="MX9" i="6"/>
  <c r="MY9" i="6" s="1"/>
  <c r="MU9" i="6"/>
  <c r="MX8" i="6"/>
  <c r="MU8" i="6"/>
  <c r="MX7" i="6"/>
  <c r="MY7" i="6" s="1"/>
  <c r="MU7" i="6"/>
  <c r="MX6" i="6"/>
  <c r="MU6" i="6"/>
  <c r="MR75" i="6"/>
  <c r="MR74" i="6"/>
  <c r="MQ70" i="6"/>
  <c r="MR70" i="6" s="1"/>
  <c r="MN70" i="6"/>
  <c r="MQ69" i="6"/>
  <c r="MN69" i="6"/>
  <c r="MQ68" i="6"/>
  <c r="MR68" i="6" s="1"/>
  <c r="MN68" i="6"/>
  <c r="MQ67" i="6"/>
  <c r="MN67" i="6"/>
  <c r="MQ66" i="6"/>
  <c r="MR66" i="6" s="1"/>
  <c r="MN66" i="6"/>
  <c r="MQ65" i="6"/>
  <c r="MN65" i="6"/>
  <c r="MQ64" i="6"/>
  <c r="MR64" i="6" s="1"/>
  <c r="MN64" i="6"/>
  <c r="MQ63" i="6"/>
  <c r="MN63" i="6"/>
  <c r="MQ62" i="6"/>
  <c r="MR62" i="6" s="1"/>
  <c r="MN62" i="6"/>
  <c r="MQ61" i="6"/>
  <c r="MN61" i="6"/>
  <c r="MQ60" i="6"/>
  <c r="MR60" i="6" s="1"/>
  <c r="MN60" i="6"/>
  <c r="MQ59" i="6"/>
  <c r="MN59" i="6"/>
  <c r="MQ58" i="6"/>
  <c r="MR58" i="6" s="1"/>
  <c r="MN58" i="6"/>
  <c r="MQ57" i="6"/>
  <c r="MN57" i="6"/>
  <c r="MQ56" i="6"/>
  <c r="MR56" i="6" s="1"/>
  <c r="MN56" i="6"/>
  <c r="MQ53" i="6"/>
  <c r="MN53" i="6"/>
  <c r="MQ52" i="6"/>
  <c r="MR52" i="6" s="1"/>
  <c r="MN52" i="6"/>
  <c r="MQ51" i="6"/>
  <c r="MN51" i="6"/>
  <c r="MQ50" i="6"/>
  <c r="MR50" i="6" s="1"/>
  <c r="MN50" i="6"/>
  <c r="MQ49" i="6"/>
  <c r="MN49" i="6"/>
  <c r="MQ48" i="6"/>
  <c r="MR48" i="6" s="1"/>
  <c r="MN48" i="6"/>
  <c r="MQ47" i="6"/>
  <c r="MN47" i="6"/>
  <c r="MQ46" i="6"/>
  <c r="MR46" i="6" s="1"/>
  <c r="MN46" i="6"/>
  <c r="MQ45" i="6"/>
  <c r="MN45" i="6"/>
  <c r="MQ44" i="6"/>
  <c r="MR44" i="6" s="1"/>
  <c r="MN44" i="6"/>
  <c r="MQ43" i="6"/>
  <c r="MN43" i="6"/>
  <c r="MQ42" i="6"/>
  <c r="MR42" i="6" s="1"/>
  <c r="MN42" i="6"/>
  <c r="MQ41" i="6"/>
  <c r="MN41" i="6"/>
  <c r="MQ40" i="6"/>
  <c r="MR40" i="6" s="1"/>
  <c r="MN40" i="6"/>
  <c r="MQ39" i="6"/>
  <c r="MN39" i="6"/>
  <c r="MQ36" i="6"/>
  <c r="MR36" i="6" s="1"/>
  <c r="MN36" i="6"/>
  <c r="MQ35" i="6"/>
  <c r="MN35" i="6"/>
  <c r="MQ34" i="6"/>
  <c r="MR34" i="6" s="1"/>
  <c r="MN34" i="6"/>
  <c r="MQ33" i="6"/>
  <c r="MN33" i="6"/>
  <c r="MQ32" i="6"/>
  <c r="MR32" i="6" s="1"/>
  <c r="MN32" i="6"/>
  <c r="MQ29" i="6"/>
  <c r="MN29" i="6"/>
  <c r="MQ28" i="6"/>
  <c r="MR28" i="6" s="1"/>
  <c r="MN28" i="6"/>
  <c r="MQ27" i="6"/>
  <c r="MN27" i="6"/>
  <c r="MQ26" i="6"/>
  <c r="MR26" i="6" s="1"/>
  <c r="MN26" i="6"/>
  <c r="MQ25" i="6"/>
  <c r="MN25" i="6"/>
  <c r="MQ24" i="6"/>
  <c r="MR24" i="6" s="1"/>
  <c r="MN24" i="6"/>
  <c r="MQ23" i="6"/>
  <c r="MN23" i="6"/>
  <c r="MQ22" i="6"/>
  <c r="MR22" i="6" s="1"/>
  <c r="MN22" i="6"/>
  <c r="MQ21" i="6"/>
  <c r="MN21" i="6"/>
  <c r="MQ20" i="6"/>
  <c r="MR20" i="6" s="1"/>
  <c r="MN20" i="6"/>
  <c r="MQ19" i="6"/>
  <c r="MN19" i="6"/>
  <c r="MQ18" i="6"/>
  <c r="MR18" i="6" s="1"/>
  <c r="MN18" i="6"/>
  <c r="MQ17" i="6"/>
  <c r="MN17" i="6"/>
  <c r="MQ16" i="6"/>
  <c r="MR16" i="6" s="1"/>
  <c r="MN16" i="6"/>
  <c r="MQ15" i="6"/>
  <c r="MN15" i="6"/>
  <c r="MQ14" i="6"/>
  <c r="MR14" i="6" s="1"/>
  <c r="MN14" i="6"/>
  <c r="MQ13" i="6"/>
  <c r="MN13" i="6"/>
  <c r="MQ12" i="6"/>
  <c r="MR12" i="6" s="1"/>
  <c r="MN12" i="6"/>
  <c r="MQ11" i="6"/>
  <c r="MN11" i="6"/>
  <c r="MQ10" i="6"/>
  <c r="MR10" i="6" s="1"/>
  <c r="MN10" i="6"/>
  <c r="MQ9" i="6"/>
  <c r="MN9" i="6"/>
  <c r="MQ8" i="6"/>
  <c r="MR8" i="6" s="1"/>
  <c r="MN8" i="6"/>
  <c r="MQ7" i="6"/>
  <c r="MN7" i="6"/>
  <c r="MQ6" i="6"/>
  <c r="MR6" i="6" s="1"/>
  <c r="MN6" i="6"/>
  <c r="MK75" i="6"/>
  <c r="MK74" i="6"/>
  <c r="MJ70" i="6"/>
  <c r="MG70" i="6"/>
  <c r="MJ69" i="6"/>
  <c r="MK69" i="6" s="1"/>
  <c r="MG69" i="6"/>
  <c r="MJ68" i="6"/>
  <c r="MG68" i="6"/>
  <c r="MJ67" i="6"/>
  <c r="MK67" i="6" s="1"/>
  <c r="MG67" i="6"/>
  <c r="MJ66" i="6"/>
  <c r="MG66" i="6"/>
  <c r="MJ65" i="6"/>
  <c r="MK65" i="6" s="1"/>
  <c r="MG65" i="6"/>
  <c r="MJ64" i="6"/>
  <c r="MG64" i="6"/>
  <c r="MJ63" i="6"/>
  <c r="MK63" i="6" s="1"/>
  <c r="MG63" i="6"/>
  <c r="MJ62" i="6"/>
  <c r="MG62" i="6"/>
  <c r="MJ61" i="6"/>
  <c r="MK61" i="6" s="1"/>
  <c r="MG61" i="6"/>
  <c r="MJ60" i="6"/>
  <c r="MG60" i="6"/>
  <c r="MJ59" i="6"/>
  <c r="MK59" i="6" s="1"/>
  <c r="MG59" i="6"/>
  <c r="MJ58" i="6"/>
  <c r="MG58" i="6"/>
  <c r="MJ57" i="6"/>
  <c r="MK57" i="6" s="1"/>
  <c r="MG57" i="6"/>
  <c r="MJ56" i="6"/>
  <c r="MG56" i="6"/>
  <c r="MJ53" i="6"/>
  <c r="MK53" i="6" s="1"/>
  <c r="MG53" i="6"/>
  <c r="MJ52" i="6"/>
  <c r="MG52" i="6"/>
  <c r="MJ51" i="6"/>
  <c r="MK51" i="6" s="1"/>
  <c r="MG51" i="6"/>
  <c r="MJ50" i="6"/>
  <c r="MG50" i="6"/>
  <c r="MJ49" i="6"/>
  <c r="MK49" i="6" s="1"/>
  <c r="MG49" i="6"/>
  <c r="MJ48" i="6"/>
  <c r="MG48" i="6"/>
  <c r="MJ47" i="6"/>
  <c r="MK47" i="6" s="1"/>
  <c r="MG47" i="6"/>
  <c r="MJ46" i="6"/>
  <c r="MG46" i="6"/>
  <c r="MJ45" i="6"/>
  <c r="MK45" i="6" s="1"/>
  <c r="MG45" i="6"/>
  <c r="MJ44" i="6"/>
  <c r="MG44" i="6"/>
  <c r="MJ43" i="6"/>
  <c r="MK43" i="6" s="1"/>
  <c r="MG43" i="6"/>
  <c r="MJ42" i="6"/>
  <c r="MG42" i="6"/>
  <c r="MJ41" i="6"/>
  <c r="MK41" i="6" s="1"/>
  <c r="MG41" i="6"/>
  <c r="MJ40" i="6"/>
  <c r="MG40" i="6"/>
  <c r="MJ39" i="6"/>
  <c r="MK39" i="6" s="1"/>
  <c r="MG39" i="6"/>
  <c r="MJ36" i="6"/>
  <c r="MG36" i="6"/>
  <c r="MJ35" i="6"/>
  <c r="MK35" i="6" s="1"/>
  <c r="MG35" i="6"/>
  <c r="MJ34" i="6"/>
  <c r="MG34" i="6"/>
  <c r="MJ33" i="6"/>
  <c r="MK33" i="6" s="1"/>
  <c r="MG33" i="6"/>
  <c r="MJ32" i="6"/>
  <c r="MG32" i="6"/>
  <c r="MJ29" i="6"/>
  <c r="MK29" i="6" s="1"/>
  <c r="MG29" i="6"/>
  <c r="MJ28" i="6"/>
  <c r="MG28" i="6"/>
  <c r="MJ27" i="6"/>
  <c r="MK27" i="6" s="1"/>
  <c r="MG27" i="6"/>
  <c r="MJ26" i="6"/>
  <c r="MG26" i="6"/>
  <c r="MJ25" i="6"/>
  <c r="MK25" i="6" s="1"/>
  <c r="MG25" i="6"/>
  <c r="MJ24" i="6"/>
  <c r="MG24" i="6"/>
  <c r="MJ23" i="6"/>
  <c r="MK23" i="6" s="1"/>
  <c r="MG23" i="6"/>
  <c r="MJ22" i="6"/>
  <c r="MG22" i="6"/>
  <c r="MJ21" i="6"/>
  <c r="MK21" i="6" s="1"/>
  <c r="MG21" i="6"/>
  <c r="MJ20" i="6"/>
  <c r="MG20" i="6"/>
  <c r="MJ19" i="6"/>
  <c r="MK19" i="6" s="1"/>
  <c r="MG19" i="6"/>
  <c r="MJ18" i="6"/>
  <c r="MG18" i="6"/>
  <c r="MJ17" i="6"/>
  <c r="MK17" i="6" s="1"/>
  <c r="MG17" i="6"/>
  <c r="MJ16" i="6"/>
  <c r="MG16" i="6"/>
  <c r="MJ15" i="6"/>
  <c r="MK15" i="6" s="1"/>
  <c r="MG15" i="6"/>
  <c r="MJ14" i="6"/>
  <c r="MG14" i="6"/>
  <c r="MJ13" i="6"/>
  <c r="MK13" i="6" s="1"/>
  <c r="MG13" i="6"/>
  <c r="MJ12" i="6"/>
  <c r="MG12" i="6"/>
  <c r="MJ11" i="6"/>
  <c r="MK11" i="6" s="1"/>
  <c r="MG11" i="6"/>
  <c r="MJ10" i="6"/>
  <c r="MG10" i="6"/>
  <c r="MJ9" i="6"/>
  <c r="MK9" i="6" s="1"/>
  <c r="MG9" i="6"/>
  <c r="MJ8" i="6"/>
  <c r="MG8" i="6"/>
  <c r="MJ7" i="6"/>
  <c r="MK7" i="6" s="1"/>
  <c r="MG7" i="6"/>
  <c r="MJ6" i="6"/>
  <c r="MG6" i="6"/>
  <c r="MD75" i="6"/>
  <c r="MD74" i="6"/>
  <c r="MC70" i="6"/>
  <c r="MD70" i="6" s="1"/>
  <c r="LZ70" i="6"/>
  <c r="MC69" i="6"/>
  <c r="LZ69" i="6"/>
  <c r="MC68" i="6"/>
  <c r="MD68" i="6" s="1"/>
  <c r="LZ68" i="6"/>
  <c r="MC67" i="6"/>
  <c r="LZ67" i="6"/>
  <c r="MC66" i="6"/>
  <c r="MD66" i="6" s="1"/>
  <c r="LZ66" i="6"/>
  <c r="MC65" i="6"/>
  <c r="LZ65" i="6"/>
  <c r="MC64" i="6"/>
  <c r="MD64" i="6" s="1"/>
  <c r="LZ64" i="6"/>
  <c r="MC63" i="6"/>
  <c r="LZ63" i="6"/>
  <c r="MC62" i="6"/>
  <c r="MD62" i="6" s="1"/>
  <c r="LZ62" i="6"/>
  <c r="MC61" i="6"/>
  <c r="LZ61" i="6"/>
  <c r="MC60" i="6"/>
  <c r="MD60" i="6" s="1"/>
  <c r="LZ60" i="6"/>
  <c r="MC59" i="6"/>
  <c r="LZ59" i="6"/>
  <c r="MC58" i="6"/>
  <c r="MD58" i="6" s="1"/>
  <c r="LZ58" i="6"/>
  <c r="MC57" i="6"/>
  <c r="LZ57" i="6"/>
  <c r="MC56" i="6"/>
  <c r="MD56" i="6" s="1"/>
  <c r="LZ56" i="6"/>
  <c r="MC53" i="6"/>
  <c r="LZ53" i="6"/>
  <c r="MC52" i="6"/>
  <c r="MD52" i="6" s="1"/>
  <c r="LZ52" i="6"/>
  <c r="MC51" i="6"/>
  <c r="LZ51" i="6"/>
  <c r="MC50" i="6"/>
  <c r="MD50" i="6" s="1"/>
  <c r="LZ50" i="6"/>
  <c r="MC49" i="6"/>
  <c r="LZ49" i="6"/>
  <c r="MC48" i="6"/>
  <c r="MD48" i="6" s="1"/>
  <c r="LZ48" i="6"/>
  <c r="MC47" i="6"/>
  <c r="LZ47" i="6"/>
  <c r="MC46" i="6"/>
  <c r="MD46" i="6" s="1"/>
  <c r="LZ46" i="6"/>
  <c r="MC45" i="6"/>
  <c r="LZ45" i="6"/>
  <c r="MC44" i="6"/>
  <c r="MD44" i="6" s="1"/>
  <c r="LZ44" i="6"/>
  <c r="MC43" i="6"/>
  <c r="LZ43" i="6"/>
  <c r="MC42" i="6"/>
  <c r="MD42" i="6" s="1"/>
  <c r="LZ42" i="6"/>
  <c r="MC41" i="6"/>
  <c r="LZ41" i="6"/>
  <c r="MC40" i="6"/>
  <c r="MD40" i="6" s="1"/>
  <c r="LZ40" i="6"/>
  <c r="MC39" i="6"/>
  <c r="LZ39" i="6"/>
  <c r="MC36" i="6"/>
  <c r="MD36" i="6" s="1"/>
  <c r="LZ36" i="6"/>
  <c r="MC35" i="6"/>
  <c r="LZ35" i="6"/>
  <c r="MC34" i="6"/>
  <c r="MD34" i="6" s="1"/>
  <c r="LZ34" i="6"/>
  <c r="MC33" i="6"/>
  <c r="LZ33" i="6"/>
  <c r="MC32" i="6"/>
  <c r="MD32" i="6" s="1"/>
  <c r="LZ32" i="6"/>
  <c r="MC29" i="6"/>
  <c r="LZ29" i="6"/>
  <c r="MC28" i="6"/>
  <c r="MD28" i="6" s="1"/>
  <c r="LZ28" i="6"/>
  <c r="MC27" i="6"/>
  <c r="LZ27" i="6"/>
  <c r="MC26" i="6"/>
  <c r="MD26" i="6" s="1"/>
  <c r="LZ26" i="6"/>
  <c r="MC25" i="6"/>
  <c r="LZ25" i="6"/>
  <c r="MC24" i="6"/>
  <c r="MD24" i="6" s="1"/>
  <c r="LZ24" i="6"/>
  <c r="MC23" i="6"/>
  <c r="LZ23" i="6"/>
  <c r="MC22" i="6"/>
  <c r="MD22" i="6" s="1"/>
  <c r="LZ22" i="6"/>
  <c r="MC21" i="6"/>
  <c r="LZ21" i="6"/>
  <c r="MC20" i="6"/>
  <c r="MD20" i="6" s="1"/>
  <c r="LZ20" i="6"/>
  <c r="MC19" i="6"/>
  <c r="LZ19" i="6"/>
  <c r="MC18" i="6"/>
  <c r="MD18" i="6" s="1"/>
  <c r="LZ18" i="6"/>
  <c r="MC17" i="6"/>
  <c r="LZ17" i="6"/>
  <c r="MC16" i="6"/>
  <c r="MD16" i="6" s="1"/>
  <c r="LZ16" i="6"/>
  <c r="MC15" i="6"/>
  <c r="LZ15" i="6"/>
  <c r="MC14" i="6"/>
  <c r="MD14" i="6" s="1"/>
  <c r="LZ14" i="6"/>
  <c r="MC13" i="6"/>
  <c r="LZ13" i="6"/>
  <c r="MC12" i="6"/>
  <c r="MD12" i="6" s="1"/>
  <c r="LZ12" i="6"/>
  <c r="MC11" i="6"/>
  <c r="LZ11" i="6"/>
  <c r="MC10" i="6"/>
  <c r="MD10" i="6" s="1"/>
  <c r="LZ10" i="6"/>
  <c r="MC9" i="6"/>
  <c r="LZ9" i="6"/>
  <c r="MC8" i="6"/>
  <c r="MD8" i="6" s="1"/>
  <c r="LZ8" i="6"/>
  <c r="MC7" i="6"/>
  <c r="LZ7" i="6"/>
  <c r="MC6" i="6"/>
  <c r="MD6" i="6" s="1"/>
  <c r="LZ6" i="6"/>
  <c r="LW75" i="6"/>
  <c r="LW74" i="6"/>
  <c r="LV70" i="6"/>
  <c r="LS70" i="6"/>
  <c r="LV69" i="6"/>
  <c r="LW69" i="6" s="1"/>
  <c r="LS69" i="6"/>
  <c r="LV68" i="6"/>
  <c r="LS68" i="6"/>
  <c r="LV67" i="6"/>
  <c r="LW67" i="6" s="1"/>
  <c r="LS67" i="6"/>
  <c r="LV66" i="6"/>
  <c r="LS66" i="6"/>
  <c r="LV65" i="6"/>
  <c r="LW65" i="6" s="1"/>
  <c r="LS65" i="6"/>
  <c r="LV64" i="6"/>
  <c r="LS64" i="6"/>
  <c r="LV63" i="6"/>
  <c r="LW63" i="6" s="1"/>
  <c r="LS63" i="6"/>
  <c r="LV62" i="6"/>
  <c r="LS62" i="6"/>
  <c r="LV61" i="6"/>
  <c r="LW61" i="6" s="1"/>
  <c r="LS61" i="6"/>
  <c r="LV60" i="6"/>
  <c r="LS60" i="6"/>
  <c r="LV59" i="6"/>
  <c r="LW59" i="6" s="1"/>
  <c r="LS59" i="6"/>
  <c r="LV58" i="6"/>
  <c r="LS58" i="6"/>
  <c r="LV57" i="6"/>
  <c r="LW57" i="6" s="1"/>
  <c r="LS57" i="6"/>
  <c r="LV56" i="6"/>
  <c r="LS56" i="6"/>
  <c r="LV53" i="6"/>
  <c r="LW53" i="6" s="1"/>
  <c r="LS53" i="6"/>
  <c r="LV52" i="6"/>
  <c r="LS52" i="6"/>
  <c r="LV51" i="6"/>
  <c r="LW51" i="6" s="1"/>
  <c r="LS51" i="6"/>
  <c r="LV50" i="6"/>
  <c r="LS50" i="6"/>
  <c r="LV49" i="6"/>
  <c r="LW49" i="6" s="1"/>
  <c r="LS49" i="6"/>
  <c r="LV48" i="6"/>
  <c r="LS48" i="6"/>
  <c r="LV47" i="6"/>
  <c r="LW47" i="6" s="1"/>
  <c r="LS47" i="6"/>
  <c r="LV46" i="6"/>
  <c r="LS46" i="6"/>
  <c r="LV45" i="6"/>
  <c r="LW45" i="6" s="1"/>
  <c r="LS45" i="6"/>
  <c r="LV44" i="6"/>
  <c r="LS44" i="6"/>
  <c r="LV43" i="6"/>
  <c r="LW43" i="6" s="1"/>
  <c r="LS43" i="6"/>
  <c r="LV42" i="6"/>
  <c r="LS42" i="6"/>
  <c r="LV41" i="6"/>
  <c r="LW41" i="6" s="1"/>
  <c r="LS41" i="6"/>
  <c r="LV40" i="6"/>
  <c r="LS40" i="6"/>
  <c r="LV39" i="6"/>
  <c r="LW39" i="6" s="1"/>
  <c r="LS39" i="6"/>
  <c r="LV36" i="6"/>
  <c r="LS36" i="6"/>
  <c r="LV35" i="6"/>
  <c r="LW35" i="6" s="1"/>
  <c r="LS35" i="6"/>
  <c r="LV34" i="6"/>
  <c r="LS34" i="6"/>
  <c r="LV33" i="6"/>
  <c r="LW33" i="6" s="1"/>
  <c r="LS33" i="6"/>
  <c r="LV32" i="6"/>
  <c r="LS32" i="6"/>
  <c r="LV29" i="6"/>
  <c r="LW29" i="6" s="1"/>
  <c r="LS29" i="6"/>
  <c r="LV28" i="6"/>
  <c r="LS28" i="6"/>
  <c r="LV27" i="6"/>
  <c r="LW27" i="6" s="1"/>
  <c r="LS27" i="6"/>
  <c r="LV26" i="6"/>
  <c r="LS26" i="6"/>
  <c r="LV25" i="6"/>
  <c r="LW25" i="6" s="1"/>
  <c r="LS25" i="6"/>
  <c r="LV24" i="6"/>
  <c r="LS24" i="6"/>
  <c r="LV23" i="6"/>
  <c r="LW23" i="6" s="1"/>
  <c r="LS23" i="6"/>
  <c r="LV22" i="6"/>
  <c r="LS22" i="6"/>
  <c r="LV21" i="6"/>
  <c r="LW21" i="6" s="1"/>
  <c r="LS21" i="6"/>
  <c r="LV20" i="6"/>
  <c r="LS20" i="6"/>
  <c r="LV19" i="6"/>
  <c r="LW19" i="6" s="1"/>
  <c r="LS19" i="6"/>
  <c r="LV18" i="6"/>
  <c r="LS18" i="6"/>
  <c r="LV17" i="6"/>
  <c r="LW17" i="6" s="1"/>
  <c r="LS17" i="6"/>
  <c r="LV16" i="6"/>
  <c r="LS16" i="6"/>
  <c r="LV15" i="6"/>
  <c r="LW15" i="6" s="1"/>
  <c r="LS15" i="6"/>
  <c r="LV14" i="6"/>
  <c r="LS14" i="6"/>
  <c r="LV13" i="6"/>
  <c r="LW13" i="6" s="1"/>
  <c r="LS13" i="6"/>
  <c r="LV12" i="6"/>
  <c r="LS12" i="6"/>
  <c r="LV11" i="6"/>
  <c r="LW11" i="6" s="1"/>
  <c r="LS11" i="6"/>
  <c r="LV10" i="6"/>
  <c r="LS10" i="6"/>
  <c r="LV9" i="6"/>
  <c r="LW9" i="6" s="1"/>
  <c r="LS9" i="6"/>
  <c r="LV8" i="6"/>
  <c r="LS8" i="6"/>
  <c r="LV7" i="6"/>
  <c r="LW7" i="6" s="1"/>
  <c r="LS7" i="6"/>
  <c r="LV6" i="6"/>
  <c r="LS6" i="6"/>
  <c r="LP75" i="6"/>
  <c r="LP74" i="6"/>
  <c r="LO70" i="6"/>
  <c r="LP70" i="6" s="1"/>
  <c r="LL70" i="6"/>
  <c r="LO69" i="6"/>
  <c r="LL69" i="6"/>
  <c r="LO68" i="6"/>
  <c r="LP68" i="6" s="1"/>
  <c r="LL68" i="6"/>
  <c r="LO67" i="6"/>
  <c r="LL67" i="6"/>
  <c r="LO66" i="6"/>
  <c r="LP66" i="6" s="1"/>
  <c r="LL66" i="6"/>
  <c r="LO65" i="6"/>
  <c r="LL65" i="6"/>
  <c r="LO64" i="6"/>
  <c r="LP64" i="6" s="1"/>
  <c r="LL64" i="6"/>
  <c r="LO63" i="6"/>
  <c r="LL63" i="6"/>
  <c r="LO62" i="6"/>
  <c r="LP62" i="6" s="1"/>
  <c r="LL62" i="6"/>
  <c r="LO61" i="6"/>
  <c r="LL61" i="6"/>
  <c r="LO60" i="6"/>
  <c r="LP60" i="6" s="1"/>
  <c r="LL60" i="6"/>
  <c r="LO59" i="6"/>
  <c r="LL59" i="6"/>
  <c r="LO58" i="6"/>
  <c r="LP58" i="6" s="1"/>
  <c r="LL58" i="6"/>
  <c r="LO57" i="6"/>
  <c r="LL57" i="6"/>
  <c r="LO56" i="6"/>
  <c r="LP56" i="6" s="1"/>
  <c r="LL56" i="6"/>
  <c r="LO53" i="6"/>
  <c r="LL53" i="6"/>
  <c r="LO52" i="6"/>
  <c r="LP52" i="6" s="1"/>
  <c r="LL52" i="6"/>
  <c r="LO51" i="6"/>
  <c r="LL51" i="6"/>
  <c r="LO50" i="6"/>
  <c r="LP50" i="6" s="1"/>
  <c r="LL50" i="6"/>
  <c r="LO49" i="6"/>
  <c r="LL49" i="6"/>
  <c r="LO48" i="6"/>
  <c r="LP48" i="6" s="1"/>
  <c r="LL48" i="6"/>
  <c r="LO47" i="6"/>
  <c r="LL47" i="6"/>
  <c r="LO46" i="6"/>
  <c r="LP46" i="6" s="1"/>
  <c r="LL46" i="6"/>
  <c r="LO45" i="6"/>
  <c r="LL45" i="6"/>
  <c r="LO44" i="6"/>
  <c r="LP44" i="6" s="1"/>
  <c r="LL44" i="6"/>
  <c r="LO43" i="6"/>
  <c r="LL43" i="6"/>
  <c r="LO42" i="6"/>
  <c r="LP42" i="6" s="1"/>
  <c r="LL42" i="6"/>
  <c r="LO41" i="6"/>
  <c r="LL41" i="6"/>
  <c r="LO40" i="6"/>
  <c r="LP40" i="6" s="1"/>
  <c r="LL40" i="6"/>
  <c r="LO39" i="6"/>
  <c r="LL39" i="6"/>
  <c r="LO36" i="6"/>
  <c r="LP36" i="6" s="1"/>
  <c r="LL36" i="6"/>
  <c r="LO35" i="6"/>
  <c r="LL35" i="6"/>
  <c r="LO34" i="6"/>
  <c r="LP34" i="6" s="1"/>
  <c r="LL34" i="6"/>
  <c r="LO33" i="6"/>
  <c r="LL33" i="6"/>
  <c r="LO32" i="6"/>
  <c r="LP32" i="6" s="1"/>
  <c r="LL32" i="6"/>
  <c r="LO29" i="6"/>
  <c r="LL29" i="6"/>
  <c r="LO28" i="6"/>
  <c r="LP28" i="6" s="1"/>
  <c r="LL28" i="6"/>
  <c r="LO27" i="6"/>
  <c r="LL27" i="6"/>
  <c r="LO26" i="6"/>
  <c r="LP26" i="6" s="1"/>
  <c r="LL26" i="6"/>
  <c r="LO25" i="6"/>
  <c r="LL25" i="6"/>
  <c r="LO24" i="6"/>
  <c r="LP24" i="6" s="1"/>
  <c r="LL24" i="6"/>
  <c r="LO23" i="6"/>
  <c r="LL23" i="6"/>
  <c r="LO22" i="6"/>
  <c r="LP22" i="6" s="1"/>
  <c r="LL22" i="6"/>
  <c r="LO21" i="6"/>
  <c r="LL21" i="6"/>
  <c r="LO20" i="6"/>
  <c r="LP20" i="6" s="1"/>
  <c r="LL20" i="6"/>
  <c r="LO19" i="6"/>
  <c r="LL19" i="6"/>
  <c r="LO18" i="6"/>
  <c r="LP18" i="6" s="1"/>
  <c r="LL18" i="6"/>
  <c r="LO17" i="6"/>
  <c r="LL17" i="6"/>
  <c r="LO16" i="6"/>
  <c r="LP16" i="6" s="1"/>
  <c r="LL16" i="6"/>
  <c r="LO15" i="6"/>
  <c r="LL15" i="6"/>
  <c r="LO14" i="6"/>
  <c r="LP14" i="6" s="1"/>
  <c r="LL14" i="6"/>
  <c r="LO13" i="6"/>
  <c r="LL13" i="6"/>
  <c r="LO12" i="6"/>
  <c r="LP12" i="6" s="1"/>
  <c r="LL12" i="6"/>
  <c r="LO11" i="6"/>
  <c r="LL11" i="6"/>
  <c r="LO10" i="6"/>
  <c r="LP10" i="6" s="1"/>
  <c r="LL10" i="6"/>
  <c r="LO9" i="6"/>
  <c r="LL9" i="6"/>
  <c r="LO8" i="6"/>
  <c r="LP8" i="6" s="1"/>
  <c r="LL8" i="6"/>
  <c r="LO7" i="6"/>
  <c r="LL7" i="6"/>
  <c r="LO6" i="6"/>
  <c r="LP6" i="6" s="1"/>
  <c r="LL6" i="6"/>
  <c r="LI75" i="6"/>
  <c r="LI74" i="6"/>
  <c r="LH70" i="6"/>
  <c r="LI70" i="6" s="1"/>
  <c r="LE70" i="6"/>
  <c r="LH69" i="6"/>
  <c r="LE69" i="6"/>
  <c r="LH68" i="6"/>
  <c r="LI68" i="6" s="1"/>
  <c r="LE68" i="6"/>
  <c r="LH67" i="6"/>
  <c r="LE67" i="6"/>
  <c r="LH66" i="6"/>
  <c r="LI66" i="6" s="1"/>
  <c r="LE66" i="6"/>
  <c r="LH65" i="6"/>
  <c r="LE65" i="6"/>
  <c r="LH64" i="6"/>
  <c r="LI64" i="6" s="1"/>
  <c r="LE64" i="6"/>
  <c r="LH63" i="6"/>
  <c r="LE63" i="6"/>
  <c r="LH62" i="6"/>
  <c r="LI62" i="6" s="1"/>
  <c r="LE62" i="6"/>
  <c r="LH61" i="6"/>
  <c r="LE61" i="6"/>
  <c r="LH60" i="6"/>
  <c r="LI60" i="6" s="1"/>
  <c r="LE60" i="6"/>
  <c r="LH59" i="6"/>
  <c r="LE59" i="6"/>
  <c r="LH58" i="6"/>
  <c r="LI58" i="6" s="1"/>
  <c r="LE58" i="6"/>
  <c r="LH57" i="6"/>
  <c r="LE57" i="6"/>
  <c r="LH56" i="6"/>
  <c r="LI56" i="6" s="1"/>
  <c r="LE56" i="6"/>
  <c r="LH53" i="6"/>
  <c r="LE53" i="6"/>
  <c r="LH52" i="6"/>
  <c r="LI52" i="6" s="1"/>
  <c r="LE52" i="6"/>
  <c r="LH51" i="6"/>
  <c r="LE51" i="6"/>
  <c r="LH50" i="6"/>
  <c r="LI50" i="6" s="1"/>
  <c r="LE50" i="6"/>
  <c r="LH49" i="6"/>
  <c r="LE49" i="6"/>
  <c r="LH48" i="6"/>
  <c r="LI48" i="6" s="1"/>
  <c r="LE48" i="6"/>
  <c r="LH47" i="6"/>
  <c r="LE47" i="6"/>
  <c r="LH46" i="6"/>
  <c r="LI46" i="6" s="1"/>
  <c r="LE46" i="6"/>
  <c r="LH45" i="6"/>
  <c r="LE45" i="6"/>
  <c r="LH44" i="6"/>
  <c r="LI44" i="6" s="1"/>
  <c r="LE44" i="6"/>
  <c r="LH43" i="6"/>
  <c r="LE43" i="6"/>
  <c r="LH42" i="6"/>
  <c r="LI42" i="6" s="1"/>
  <c r="LE42" i="6"/>
  <c r="LH41" i="6"/>
  <c r="LE41" i="6"/>
  <c r="LH40" i="6"/>
  <c r="LI40" i="6" s="1"/>
  <c r="LE40" i="6"/>
  <c r="LH39" i="6"/>
  <c r="LE39" i="6"/>
  <c r="LH36" i="6"/>
  <c r="LI36" i="6" s="1"/>
  <c r="LE36" i="6"/>
  <c r="LH35" i="6"/>
  <c r="LE35" i="6"/>
  <c r="LH34" i="6"/>
  <c r="LI34" i="6" s="1"/>
  <c r="LE34" i="6"/>
  <c r="LH33" i="6"/>
  <c r="LE33" i="6"/>
  <c r="LH32" i="6"/>
  <c r="LI32" i="6" s="1"/>
  <c r="LE32" i="6"/>
  <c r="LH29" i="6"/>
  <c r="LE29" i="6"/>
  <c r="LH28" i="6"/>
  <c r="LI28" i="6" s="1"/>
  <c r="LE28" i="6"/>
  <c r="LH27" i="6"/>
  <c r="LE27" i="6"/>
  <c r="LH26" i="6"/>
  <c r="LI26" i="6" s="1"/>
  <c r="LE26" i="6"/>
  <c r="LH25" i="6"/>
  <c r="LE25" i="6"/>
  <c r="LH24" i="6"/>
  <c r="LE24" i="6"/>
  <c r="LH23" i="6"/>
  <c r="LE23" i="6"/>
  <c r="LH22" i="6"/>
  <c r="LE22" i="6"/>
  <c r="LH21" i="6"/>
  <c r="LE21" i="6"/>
  <c r="LH20" i="6"/>
  <c r="LE20" i="6"/>
  <c r="LH19" i="6"/>
  <c r="LE19" i="6"/>
  <c r="LH18" i="6"/>
  <c r="LE18" i="6"/>
  <c r="LH17" i="6"/>
  <c r="LE17" i="6"/>
  <c r="LH16" i="6"/>
  <c r="LE16" i="6"/>
  <c r="LH15" i="6"/>
  <c r="LE15" i="6"/>
  <c r="LH14" i="6"/>
  <c r="LE14" i="6"/>
  <c r="LH13" i="6"/>
  <c r="LE13" i="6"/>
  <c r="LH12" i="6"/>
  <c r="LE12" i="6"/>
  <c r="LH11" i="6"/>
  <c r="LE11" i="6"/>
  <c r="LH10" i="6"/>
  <c r="LE10" i="6"/>
  <c r="LH9" i="6"/>
  <c r="LE9" i="6"/>
  <c r="LH8" i="6"/>
  <c r="LE8" i="6"/>
  <c r="LH7" i="6"/>
  <c r="LE7" i="6"/>
  <c r="LH6" i="6"/>
  <c r="LE6" i="6"/>
  <c r="LB75" i="6"/>
  <c r="LB74" i="6"/>
  <c r="LA70" i="6"/>
  <c r="KX70" i="6"/>
  <c r="LA69" i="6"/>
  <c r="KX69" i="6"/>
  <c r="LA68" i="6"/>
  <c r="KX68" i="6"/>
  <c r="LA67" i="6"/>
  <c r="KX67" i="6"/>
  <c r="LA66" i="6"/>
  <c r="KX66" i="6"/>
  <c r="LA65" i="6"/>
  <c r="KX65" i="6"/>
  <c r="LA64" i="6"/>
  <c r="KX64" i="6"/>
  <c r="LA63" i="6"/>
  <c r="KX63" i="6"/>
  <c r="LA62" i="6"/>
  <c r="KX62" i="6"/>
  <c r="LA61" i="6"/>
  <c r="KX61" i="6"/>
  <c r="LA60" i="6"/>
  <c r="KX60" i="6"/>
  <c r="LA59" i="6"/>
  <c r="KX59" i="6"/>
  <c r="LA58" i="6"/>
  <c r="KX58" i="6"/>
  <c r="LA57" i="6"/>
  <c r="KX57" i="6"/>
  <c r="LA56" i="6"/>
  <c r="KX56" i="6"/>
  <c r="LA53" i="6"/>
  <c r="KX53" i="6"/>
  <c r="LA52" i="6"/>
  <c r="KX52" i="6"/>
  <c r="LA51" i="6"/>
  <c r="KX51" i="6"/>
  <c r="LA50" i="6"/>
  <c r="KX50" i="6"/>
  <c r="LA49" i="6"/>
  <c r="KX49" i="6"/>
  <c r="LA48" i="6"/>
  <c r="KX48" i="6"/>
  <c r="LA47" i="6"/>
  <c r="KX47" i="6"/>
  <c r="LA46" i="6"/>
  <c r="KX46" i="6"/>
  <c r="LA45" i="6"/>
  <c r="KX45" i="6"/>
  <c r="LA44" i="6"/>
  <c r="KX44" i="6"/>
  <c r="LA43" i="6"/>
  <c r="KX43" i="6"/>
  <c r="LA42" i="6"/>
  <c r="KX42" i="6"/>
  <c r="LA41" i="6"/>
  <c r="KX41" i="6"/>
  <c r="LA40" i="6"/>
  <c r="KX40" i="6"/>
  <c r="LA39" i="6"/>
  <c r="KX39" i="6"/>
  <c r="LA36" i="6"/>
  <c r="KX36" i="6"/>
  <c r="LA35" i="6"/>
  <c r="KX35" i="6"/>
  <c r="LA34" i="6"/>
  <c r="KX34" i="6"/>
  <c r="LA33" i="6"/>
  <c r="KX33" i="6"/>
  <c r="LA32" i="6"/>
  <c r="KX32" i="6"/>
  <c r="LA29" i="6"/>
  <c r="KX29" i="6"/>
  <c r="LA28" i="6"/>
  <c r="KX28" i="6"/>
  <c r="LA27" i="6"/>
  <c r="KX27" i="6"/>
  <c r="LA26" i="6"/>
  <c r="KX26" i="6"/>
  <c r="LA25" i="6"/>
  <c r="KX25" i="6"/>
  <c r="LA24" i="6"/>
  <c r="KX24" i="6"/>
  <c r="LA23" i="6"/>
  <c r="KX23" i="6"/>
  <c r="LA22" i="6"/>
  <c r="KX22" i="6"/>
  <c r="LA21" i="6"/>
  <c r="KX21" i="6"/>
  <c r="LA20" i="6"/>
  <c r="KX20" i="6"/>
  <c r="LA19" i="6"/>
  <c r="KX19" i="6"/>
  <c r="LA18" i="6"/>
  <c r="KX18" i="6"/>
  <c r="LA17" i="6"/>
  <c r="KX17" i="6"/>
  <c r="LA16" i="6"/>
  <c r="KX16" i="6"/>
  <c r="LA15" i="6"/>
  <c r="KX15" i="6"/>
  <c r="LA14" i="6"/>
  <c r="KX14" i="6"/>
  <c r="LA13" i="6"/>
  <c r="KX13" i="6"/>
  <c r="LA12" i="6"/>
  <c r="KX12" i="6"/>
  <c r="LA11" i="6"/>
  <c r="KX11" i="6"/>
  <c r="LA10" i="6"/>
  <c r="KX10" i="6"/>
  <c r="LA9" i="6"/>
  <c r="KX9" i="6"/>
  <c r="LA8" i="6"/>
  <c r="KX8" i="6"/>
  <c r="LA7" i="6"/>
  <c r="KX7" i="6"/>
  <c r="LA6" i="6"/>
  <c r="KX6" i="6"/>
  <c r="KU75" i="6"/>
  <c r="KU74" i="6"/>
  <c r="KT70" i="6"/>
  <c r="KQ70" i="6"/>
  <c r="KT69" i="6"/>
  <c r="KQ69" i="6"/>
  <c r="KT68" i="6"/>
  <c r="KQ68" i="6"/>
  <c r="KT67" i="6"/>
  <c r="KQ67" i="6"/>
  <c r="KT66" i="6"/>
  <c r="KQ66" i="6"/>
  <c r="KT65" i="6"/>
  <c r="KQ65" i="6"/>
  <c r="KT64" i="6"/>
  <c r="KQ64" i="6"/>
  <c r="KT63" i="6"/>
  <c r="KQ63" i="6"/>
  <c r="KT62" i="6"/>
  <c r="KQ62" i="6"/>
  <c r="KT61" i="6"/>
  <c r="KQ61" i="6"/>
  <c r="KT60" i="6"/>
  <c r="KQ60" i="6"/>
  <c r="KT59" i="6"/>
  <c r="KQ59" i="6"/>
  <c r="KT58" i="6"/>
  <c r="KQ58" i="6"/>
  <c r="KT57" i="6"/>
  <c r="KQ57" i="6"/>
  <c r="KT56" i="6"/>
  <c r="KQ56" i="6"/>
  <c r="KT53" i="6"/>
  <c r="KQ53" i="6"/>
  <c r="KT52" i="6"/>
  <c r="KQ52" i="6"/>
  <c r="KT51" i="6"/>
  <c r="KQ51" i="6"/>
  <c r="KT50" i="6"/>
  <c r="KQ50" i="6"/>
  <c r="KT49" i="6"/>
  <c r="KQ49" i="6"/>
  <c r="KT48" i="6"/>
  <c r="KQ48" i="6"/>
  <c r="KT47" i="6"/>
  <c r="KQ47" i="6"/>
  <c r="KT46" i="6"/>
  <c r="KQ46" i="6"/>
  <c r="KT45" i="6"/>
  <c r="KQ45" i="6"/>
  <c r="KT44" i="6"/>
  <c r="KQ44" i="6"/>
  <c r="KT43" i="6"/>
  <c r="KQ43" i="6"/>
  <c r="KT42" i="6"/>
  <c r="KQ42" i="6"/>
  <c r="KT41" i="6"/>
  <c r="KQ41" i="6"/>
  <c r="KT40" i="6"/>
  <c r="KQ40" i="6"/>
  <c r="KT39" i="6"/>
  <c r="KQ39" i="6"/>
  <c r="KT36" i="6"/>
  <c r="KQ36" i="6"/>
  <c r="KT35" i="6"/>
  <c r="KQ35" i="6"/>
  <c r="KT34" i="6"/>
  <c r="KQ34" i="6"/>
  <c r="KT33" i="6"/>
  <c r="KQ33" i="6"/>
  <c r="KT32" i="6"/>
  <c r="KQ32" i="6"/>
  <c r="KT29" i="6"/>
  <c r="KQ29" i="6"/>
  <c r="KT28" i="6"/>
  <c r="KQ28" i="6"/>
  <c r="KT27" i="6"/>
  <c r="KQ27" i="6"/>
  <c r="KT26" i="6"/>
  <c r="KQ26" i="6"/>
  <c r="KT25" i="6"/>
  <c r="KQ25" i="6"/>
  <c r="KT24" i="6"/>
  <c r="KQ24" i="6"/>
  <c r="KT23" i="6"/>
  <c r="KQ23" i="6"/>
  <c r="KT22" i="6"/>
  <c r="KQ22" i="6"/>
  <c r="KT21" i="6"/>
  <c r="KQ21" i="6"/>
  <c r="KT20" i="6"/>
  <c r="KQ20" i="6"/>
  <c r="KT19" i="6"/>
  <c r="KQ19" i="6"/>
  <c r="KT18" i="6"/>
  <c r="KQ18" i="6"/>
  <c r="KT17" i="6"/>
  <c r="KQ17" i="6"/>
  <c r="KT16" i="6"/>
  <c r="KQ16" i="6"/>
  <c r="KT15" i="6"/>
  <c r="KQ15" i="6"/>
  <c r="KT14" i="6"/>
  <c r="KQ14" i="6"/>
  <c r="KT13" i="6"/>
  <c r="KQ13" i="6"/>
  <c r="KT12" i="6"/>
  <c r="KQ12" i="6"/>
  <c r="KT11" i="6"/>
  <c r="KQ11" i="6"/>
  <c r="KT10" i="6"/>
  <c r="KQ10" i="6"/>
  <c r="KT9" i="6"/>
  <c r="KQ9" i="6"/>
  <c r="KT8" i="6"/>
  <c r="KQ8" i="6"/>
  <c r="KT7" i="6"/>
  <c r="KQ7" i="6"/>
  <c r="KT6" i="6"/>
  <c r="KQ6" i="6"/>
  <c r="KN75" i="6"/>
  <c r="KN74" i="6"/>
  <c r="KM70" i="6"/>
  <c r="KJ70" i="6"/>
  <c r="KM69" i="6"/>
  <c r="KJ69" i="6"/>
  <c r="KM68" i="6"/>
  <c r="KJ68" i="6"/>
  <c r="KM67" i="6"/>
  <c r="KJ67" i="6"/>
  <c r="KM66" i="6"/>
  <c r="KJ66" i="6"/>
  <c r="KM65" i="6"/>
  <c r="KJ65" i="6"/>
  <c r="KM64" i="6"/>
  <c r="KJ64" i="6"/>
  <c r="KM63" i="6"/>
  <c r="KJ63" i="6"/>
  <c r="KM62" i="6"/>
  <c r="KJ62" i="6"/>
  <c r="KM61" i="6"/>
  <c r="KJ61" i="6"/>
  <c r="KM60" i="6"/>
  <c r="KJ60" i="6"/>
  <c r="KM59" i="6"/>
  <c r="KJ59" i="6"/>
  <c r="KM58" i="6"/>
  <c r="KJ58" i="6"/>
  <c r="KM57" i="6"/>
  <c r="KJ57" i="6"/>
  <c r="KM56" i="6"/>
  <c r="KJ56" i="6"/>
  <c r="KM53" i="6"/>
  <c r="KJ53" i="6"/>
  <c r="KM52" i="6"/>
  <c r="KJ52" i="6"/>
  <c r="KM51" i="6"/>
  <c r="KJ51" i="6"/>
  <c r="KM50" i="6"/>
  <c r="KJ50" i="6"/>
  <c r="KM49" i="6"/>
  <c r="KJ49" i="6"/>
  <c r="KM48" i="6"/>
  <c r="KJ48" i="6"/>
  <c r="KM47" i="6"/>
  <c r="KJ47" i="6"/>
  <c r="KM46" i="6"/>
  <c r="KJ46" i="6"/>
  <c r="KM45" i="6"/>
  <c r="KJ45" i="6"/>
  <c r="KM44" i="6"/>
  <c r="KJ44" i="6"/>
  <c r="KM43" i="6"/>
  <c r="KJ43" i="6"/>
  <c r="KM42" i="6"/>
  <c r="KJ42" i="6"/>
  <c r="KM41" i="6"/>
  <c r="KJ41" i="6"/>
  <c r="KM40" i="6"/>
  <c r="KJ40" i="6"/>
  <c r="KM39" i="6"/>
  <c r="KJ39" i="6"/>
  <c r="KM36" i="6"/>
  <c r="KJ36" i="6"/>
  <c r="KM35" i="6"/>
  <c r="KJ35" i="6"/>
  <c r="KM34" i="6"/>
  <c r="KJ34" i="6"/>
  <c r="KM33" i="6"/>
  <c r="KJ33" i="6"/>
  <c r="KM32" i="6"/>
  <c r="KJ32" i="6"/>
  <c r="KM29" i="6"/>
  <c r="KJ29" i="6"/>
  <c r="KM28" i="6"/>
  <c r="KJ28" i="6"/>
  <c r="KM27" i="6"/>
  <c r="KJ27" i="6"/>
  <c r="KM26" i="6"/>
  <c r="KJ26" i="6"/>
  <c r="KM25" i="6"/>
  <c r="KJ25" i="6"/>
  <c r="KM24" i="6"/>
  <c r="KJ24" i="6"/>
  <c r="KM23" i="6"/>
  <c r="KJ23" i="6"/>
  <c r="KM22" i="6"/>
  <c r="KJ22" i="6"/>
  <c r="KM21" i="6"/>
  <c r="KJ21" i="6"/>
  <c r="KM20" i="6"/>
  <c r="KJ20" i="6"/>
  <c r="KM19" i="6"/>
  <c r="KJ19" i="6"/>
  <c r="KM18" i="6"/>
  <c r="KJ18" i="6"/>
  <c r="KM17" i="6"/>
  <c r="KJ17" i="6"/>
  <c r="KM16" i="6"/>
  <c r="KJ16" i="6"/>
  <c r="KM15" i="6"/>
  <c r="KJ15" i="6"/>
  <c r="KM14" i="6"/>
  <c r="KJ14" i="6"/>
  <c r="KM13" i="6"/>
  <c r="KJ13" i="6"/>
  <c r="KM12" i="6"/>
  <c r="KJ12" i="6"/>
  <c r="KM11" i="6"/>
  <c r="KJ11" i="6"/>
  <c r="KM10" i="6"/>
  <c r="KJ10" i="6"/>
  <c r="KM9" i="6"/>
  <c r="KJ9" i="6"/>
  <c r="KM8" i="6"/>
  <c r="KJ8" i="6"/>
  <c r="KM7" i="6"/>
  <c r="KJ7" i="6"/>
  <c r="KM6" i="6"/>
  <c r="KJ6" i="6"/>
  <c r="KG75" i="6"/>
  <c r="KG74" i="6"/>
  <c r="KF70" i="6"/>
  <c r="KC70" i="6"/>
  <c r="KF69" i="6"/>
  <c r="KC69" i="6"/>
  <c r="KF68" i="6"/>
  <c r="KC68" i="6"/>
  <c r="KF67" i="6"/>
  <c r="KC67" i="6"/>
  <c r="KF66" i="6"/>
  <c r="KC66" i="6"/>
  <c r="KF65" i="6"/>
  <c r="KC65" i="6"/>
  <c r="KF64" i="6"/>
  <c r="KC64" i="6"/>
  <c r="KF63" i="6"/>
  <c r="KC63" i="6"/>
  <c r="KF62" i="6"/>
  <c r="KC62" i="6"/>
  <c r="KF61" i="6"/>
  <c r="KC61" i="6"/>
  <c r="KF60" i="6"/>
  <c r="KC60" i="6"/>
  <c r="KF59" i="6"/>
  <c r="KC59" i="6"/>
  <c r="KF58" i="6"/>
  <c r="KC58" i="6"/>
  <c r="KF57" i="6"/>
  <c r="KC57" i="6"/>
  <c r="KF56" i="6"/>
  <c r="KC56" i="6"/>
  <c r="KF53" i="6"/>
  <c r="KC53" i="6"/>
  <c r="KF52" i="6"/>
  <c r="KC52" i="6"/>
  <c r="KF51" i="6"/>
  <c r="KC51" i="6"/>
  <c r="KF50" i="6"/>
  <c r="KC50" i="6"/>
  <c r="KF49" i="6"/>
  <c r="KC49" i="6"/>
  <c r="KF48" i="6"/>
  <c r="KC48" i="6"/>
  <c r="KF47" i="6"/>
  <c r="KC47" i="6"/>
  <c r="KF46" i="6"/>
  <c r="KC46" i="6"/>
  <c r="KF45" i="6"/>
  <c r="KC45" i="6"/>
  <c r="KF44" i="6"/>
  <c r="KC44" i="6"/>
  <c r="KF43" i="6"/>
  <c r="KC43" i="6"/>
  <c r="KF42" i="6"/>
  <c r="KC42" i="6"/>
  <c r="KF41" i="6"/>
  <c r="KC41" i="6"/>
  <c r="KF40" i="6"/>
  <c r="KC40" i="6"/>
  <c r="KF39" i="6"/>
  <c r="KC39" i="6"/>
  <c r="KF36" i="6"/>
  <c r="KC36" i="6"/>
  <c r="KF35" i="6"/>
  <c r="KC35" i="6"/>
  <c r="KF34" i="6"/>
  <c r="KC34" i="6"/>
  <c r="KF33" i="6"/>
  <c r="KC33" i="6"/>
  <c r="KF32" i="6"/>
  <c r="KC32" i="6"/>
  <c r="KF29" i="6"/>
  <c r="KC29" i="6"/>
  <c r="KF28" i="6"/>
  <c r="KC28" i="6"/>
  <c r="KF27" i="6"/>
  <c r="KC27" i="6"/>
  <c r="KF26" i="6"/>
  <c r="KC26" i="6"/>
  <c r="KF25" i="6"/>
  <c r="KC25" i="6"/>
  <c r="KF24" i="6"/>
  <c r="KC24" i="6"/>
  <c r="KF23" i="6"/>
  <c r="KC23" i="6"/>
  <c r="KF22" i="6"/>
  <c r="KC22" i="6"/>
  <c r="KF21" i="6"/>
  <c r="KC21" i="6"/>
  <c r="KF20" i="6"/>
  <c r="KC20" i="6"/>
  <c r="KF19" i="6"/>
  <c r="KC19" i="6"/>
  <c r="KF18" i="6"/>
  <c r="KC18" i="6"/>
  <c r="KF17" i="6"/>
  <c r="KC17" i="6"/>
  <c r="KF16" i="6"/>
  <c r="KC16" i="6"/>
  <c r="KF15" i="6"/>
  <c r="KC15" i="6"/>
  <c r="KF14" i="6"/>
  <c r="KC14" i="6"/>
  <c r="KF13" i="6"/>
  <c r="KC13" i="6"/>
  <c r="KF12" i="6"/>
  <c r="KC12" i="6"/>
  <c r="KF11" i="6"/>
  <c r="KC11" i="6"/>
  <c r="KF10" i="6"/>
  <c r="KC10" i="6"/>
  <c r="KF9" i="6"/>
  <c r="KC9" i="6"/>
  <c r="KF8" i="6"/>
  <c r="KC8" i="6"/>
  <c r="KF7" i="6"/>
  <c r="KC7" i="6"/>
  <c r="KF6" i="6"/>
  <c r="KC6" i="6"/>
  <c r="JZ75" i="6"/>
  <c r="JZ74" i="6"/>
  <c r="JY70" i="6"/>
  <c r="JV70" i="6"/>
  <c r="JY69" i="6"/>
  <c r="JV69" i="6"/>
  <c r="JY68" i="6"/>
  <c r="JV68" i="6"/>
  <c r="JY67" i="6"/>
  <c r="JV67" i="6"/>
  <c r="JY66" i="6"/>
  <c r="JV66" i="6"/>
  <c r="JY65" i="6"/>
  <c r="JV65" i="6"/>
  <c r="JY64" i="6"/>
  <c r="JV64" i="6"/>
  <c r="JY63" i="6"/>
  <c r="JV63" i="6"/>
  <c r="JY62" i="6"/>
  <c r="JV62" i="6"/>
  <c r="JY61" i="6"/>
  <c r="JV61" i="6"/>
  <c r="JY60" i="6"/>
  <c r="JV60" i="6"/>
  <c r="JY59" i="6"/>
  <c r="JV59" i="6"/>
  <c r="JY58" i="6"/>
  <c r="JV58" i="6"/>
  <c r="JY57" i="6"/>
  <c r="JV57" i="6"/>
  <c r="JY56" i="6"/>
  <c r="JV56" i="6"/>
  <c r="JY53" i="6"/>
  <c r="JV53" i="6"/>
  <c r="JY52" i="6"/>
  <c r="JV52" i="6"/>
  <c r="JY51" i="6"/>
  <c r="JV51" i="6"/>
  <c r="JY50" i="6"/>
  <c r="JV50" i="6"/>
  <c r="JY49" i="6"/>
  <c r="JV49" i="6"/>
  <c r="JY48" i="6"/>
  <c r="JV48" i="6"/>
  <c r="JY47" i="6"/>
  <c r="JV47" i="6"/>
  <c r="JY46" i="6"/>
  <c r="JV46" i="6"/>
  <c r="JY45" i="6"/>
  <c r="JV45" i="6"/>
  <c r="JY44" i="6"/>
  <c r="JV44" i="6"/>
  <c r="JY43" i="6"/>
  <c r="JV43" i="6"/>
  <c r="JY42" i="6"/>
  <c r="JV42" i="6"/>
  <c r="JY41" i="6"/>
  <c r="JV41" i="6"/>
  <c r="JY40" i="6"/>
  <c r="JV40" i="6"/>
  <c r="JY39" i="6"/>
  <c r="JV39" i="6"/>
  <c r="JY36" i="6"/>
  <c r="JV36" i="6"/>
  <c r="JY35" i="6"/>
  <c r="JV35" i="6"/>
  <c r="JY34" i="6"/>
  <c r="JV34" i="6"/>
  <c r="JY33" i="6"/>
  <c r="JV33" i="6"/>
  <c r="JY32" i="6"/>
  <c r="JV32" i="6"/>
  <c r="JY29" i="6"/>
  <c r="JV29" i="6"/>
  <c r="JY28" i="6"/>
  <c r="JV28" i="6"/>
  <c r="JY27" i="6"/>
  <c r="JV27" i="6"/>
  <c r="JY26" i="6"/>
  <c r="JV26" i="6"/>
  <c r="JY25" i="6"/>
  <c r="JV25" i="6"/>
  <c r="JY24" i="6"/>
  <c r="JV24" i="6"/>
  <c r="JY23" i="6"/>
  <c r="JV23" i="6"/>
  <c r="JY22" i="6"/>
  <c r="JV22" i="6"/>
  <c r="JY21" i="6"/>
  <c r="JV21" i="6"/>
  <c r="JY20" i="6"/>
  <c r="JV20" i="6"/>
  <c r="JY19" i="6"/>
  <c r="JV19" i="6"/>
  <c r="JY18" i="6"/>
  <c r="JV18" i="6"/>
  <c r="JY17" i="6"/>
  <c r="JV17" i="6"/>
  <c r="JY16" i="6"/>
  <c r="JV16" i="6"/>
  <c r="JY15" i="6"/>
  <c r="JV15" i="6"/>
  <c r="JY14" i="6"/>
  <c r="JV14" i="6"/>
  <c r="JY13" i="6"/>
  <c r="JV13" i="6"/>
  <c r="JY12" i="6"/>
  <c r="JV12" i="6"/>
  <c r="JY11" i="6"/>
  <c r="JV11" i="6"/>
  <c r="JY10" i="6"/>
  <c r="JV10" i="6"/>
  <c r="JY9" i="6"/>
  <c r="JV9" i="6"/>
  <c r="JY8" i="6"/>
  <c r="JV8" i="6"/>
  <c r="JY7" i="6"/>
  <c r="JV7" i="6"/>
  <c r="JY6" i="6"/>
  <c r="JV6" i="6"/>
  <c r="JS75" i="6"/>
  <c r="JS74" i="6"/>
  <c r="JR70" i="6"/>
  <c r="JO70" i="6"/>
  <c r="JR69" i="6"/>
  <c r="JS69" i="6" s="1"/>
  <c r="JO69" i="6"/>
  <c r="JR68" i="6"/>
  <c r="JO68" i="6"/>
  <c r="JR67" i="6"/>
  <c r="JS67" i="6" s="1"/>
  <c r="JO67" i="6"/>
  <c r="JR66" i="6"/>
  <c r="JO66" i="6"/>
  <c r="JR65" i="6"/>
  <c r="JS65" i="6" s="1"/>
  <c r="JO65" i="6"/>
  <c r="JR64" i="6"/>
  <c r="JO64" i="6"/>
  <c r="JR63" i="6"/>
  <c r="JS63" i="6" s="1"/>
  <c r="JO63" i="6"/>
  <c r="JR62" i="6"/>
  <c r="JO62" i="6"/>
  <c r="JR61" i="6"/>
  <c r="JS61" i="6" s="1"/>
  <c r="JO61" i="6"/>
  <c r="JR60" i="6"/>
  <c r="JO60" i="6"/>
  <c r="JR59" i="6"/>
  <c r="JS59" i="6" s="1"/>
  <c r="JO59" i="6"/>
  <c r="JR58" i="6"/>
  <c r="JO58" i="6"/>
  <c r="JR57" i="6"/>
  <c r="JS57" i="6" s="1"/>
  <c r="JO57" i="6"/>
  <c r="JR56" i="6"/>
  <c r="JO56" i="6"/>
  <c r="JR53" i="6"/>
  <c r="JS53" i="6" s="1"/>
  <c r="JO53" i="6"/>
  <c r="JR52" i="6"/>
  <c r="JO52" i="6"/>
  <c r="JR51" i="6"/>
  <c r="JS51" i="6" s="1"/>
  <c r="JO51" i="6"/>
  <c r="JR50" i="6"/>
  <c r="JO50" i="6"/>
  <c r="JR49" i="6"/>
  <c r="JS49" i="6" s="1"/>
  <c r="JO49" i="6"/>
  <c r="JR48" i="6"/>
  <c r="JO48" i="6"/>
  <c r="JR47" i="6"/>
  <c r="JS47" i="6" s="1"/>
  <c r="JO47" i="6"/>
  <c r="JR46" i="6"/>
  <c r="JO46" i="6"/>
  <c r="JR45" i="6"/>
  <c r="JS45" i="6" s="1"/>
  <c r="JO45" i="6"/>
  <c r="JR44" i="6"/>
  <c r="JO44" i="6"/>
  <c r="JR43" i="6"/>
  <c r="JS43" i="6" s="1"/>
  <c r="JO43" i="6"/>
  <c r="JR42" i="6"/>
  <c r="JO42" i="6"/>
  <c r="JR41" i="6"/>
  <c r="JS41" i="6" s="1"/>
  <c r="JO41" i="6"/>
  <c r="JR40" i="6"/>
  <c r="JO40" i="6"/>
  <c r="JR39" i="6"/>
  <c r="JS39" i="6" s="1"/>
  <c r="JO39" i="6"/>
  <c r="JR36" i="6"/>
  <c r="JO36" i="6"/>
  <c r="JR35" i="6"/>
  <c r="JS35" i="6" s="1"/>
  <c r="JO35" i="6"/>
  <c r="JR34" i="6"/>
  <c r="JO34" i="6"/>
  <c r="JR33" i="6"/>
  <c r="JS33" i="6" s="1"/>
  <c r="JO33" i="6"/>
  <c r="JR32" i="6"/>
  <c r="JO32" i="6"/>
  <c r="JR29" i="6"/>
  <c r="JS29" i="6" s="1"/>
  <c r="JO29" i="6"/>
  <c r="JR28" i="6"/>
  <c r="JO28" i="6"/>
  <c r="JR27" i="6"/>
  <c r="JS27" i="6" s="1"/>
  <c r="JO27" i="6"/>
  <c r="JR26" i="6"/>
  <c r="JO26" i="6"/>
  <c r="JR25" i="6"/>
  <c r="JS25" i="6" s="1"/>
  <c r="JO25" i="6"/>
  <c r="JR24" i="6"/>
  <c r="JO24" i="6"/>
  <c r="JR23" i="6"/>
  <c r="JS23" i="6" s="1"/>
  <c r="JO23" i="6"/>
  <c r="JR22" i="6"/>
  <c r="JO22" i="6"/>
  <c r="JR21" i="6"/>
  <c r="JS21" i="6" s="1"/>
  <c r="JO21" i="6"/>
  <c r="JR20" i="6"/>
  <c r="JO20" i="6"/>
  <c r="JR19" i="6"/>
  <c r="JS19" i="6" s="1"/>
  <c r="JO19" i="6"/>
  <c r="JR18" i="6"/>
  <c r="JO18" i="6"/>
  <c r="JR17" i="6"/>
  <c r="JS17" i="6" s="1"/>
  <c r="JO17" i="6"/>
  <c r="JR16" i="6"/>
  <c r="JO16" i="6"/>
  <c r="JR15" i="6"/>
  <c r="JS15" i="6" s="1"/>
  <c r="JO15" i="6"/>
  <c r="JR14" i="6"/>
  <c r="JO14" i="6"/>
  <c r="JR13" i="6"/>
  <c r="JS13" i="6" s="1"/>
  <c r="JO13" i="6"/>
  <c r="JR12" i="6"/>
  <c r="JO12" i="6"/>
  <c r="JR11" i="6"/>
  <c r="JS11" i="6" s="1"/>
  <c r="JO11" i="6"/>
  <c r="JR10" i="6"/>
  <c r="JO10" i="6"/>
  <c r="JR9" i="6"/>
  <c r="JS9" i="6" s="1"/>
  <c r="JO9" i="6"/>
  <c r="JR8" i="6"/>
  <c r="JO8" i="6"/>
  <c r="JR7" i="6"/>
  <c r="JS7" i="6" s="1"/>
  <c r="JO7" i="6"/>
  <c r="JR6" i="6"/>
  <c r="JO6" i="6"/>
  <c r="JL75" i="6"/>
  <c r="JL74" i="6"/>
  <c r="JK70" i="6"/>
  <c r="JL70" i="6" s="1"/>
  <c r="JH70" i="6"/>
  <c r="JK69" i="6"/>
  <c r="JH69" i="6"/>
  <c r="JK68" i="6"/>
  <c r="JL68" i="6" s="1"/>
  <c r="JH68" i="6"/>
  <c r="JK67" i="6"/>
  <c r="JH67" i="6"/>
  <c r="JK66" i="6"/>
  <c r="JL66" i="6" s="1"/>
  <c r="JH66" i="6"/>
  <c r="JK65" i="6"/>
  <c r="JH65" i="6"/>
  <c r="JK64" i="6"/>
  <c r="JL64" i="6" s="1"/>
  <c r="JH64" i="6"/>
  <c r="JK63" i="6"/>
  <c r="JH63" i="6"/>
  <c r="JK62" i="6"/>
  <c r="JL62" i="6" s="1"/>
  <c r="JH62" i="6"/>
  <c r="JK61" i="6"/>
  <c r="JH61" i="6"/>
  <c r="JK60" i="6"/>
  <c r="JL60" i="6" s="1"/>
  <c r="JH60" i="6"/>
  <c r="JK59" i="6"/>
  <c r="JH59" i="6"/>
  <c r="JK58" i="6"/>
  <c r="JL58" i="6" s="1"/>
  <c r="JH58" i="6"/>
  <c r="JK57" i="6"/>
  <c r="JH57" i="6"/>
  <c r="JK56" i="6"/>
  <c r="JL56" i="6" s="1"/>
  <c r="JH56" i="6"/>
  <c r="JK53" i="6"/>
  <c r="JH53" i="6"/>
  <c r="JK52" i="6"/>
  <c r="JL52" i="6" s="1"/>
  <c r="JH52" i="6"/>
  <c r="JK51" i="6"/>
  <c r="JH51" i="6"/>
  <c r="JK50" i="6"/>
  <c r="JL50" i="6" s="1"/>
  <c r="JH50" i="6"/>
  <c r="JK49" i="6"/>
  <c r="JH49" i="6"/>
  <c r="JK48" i="6"/>
  <c r="JL48" i="6" s="1"/>
  <c r="JH48" i="6"/>
  <c r="JK47" i="6"/>
  <c r="JH47" i="6"/>
  <c r="JK46" i="6"/>
  <c r="JL46" i="6" s="1"/>
  <c r="JH46" i="6"/>
  <c r="JK45" i="6"/>
  <c r="JH45" i="6"/>
  <c r="JK44" i="6"/>
  <c r="JL44" i="6" s="1"/>
  <c r="JH44" i="6"/>
  <c r="JK43" i="6"/>
  <c r="JH43" i="6"/>
  <c r="JK42" i="6"/>
  <c r="JL42" i="6" s="1"/>
  <c r="JH42" i="6"/>
  <c r="JK41" i="6"/>
  <c r="JH41" i="6"/>
  <c r="JK40" i="6"/>
  <c r="JL40" i="6" s="1"/>
  <c r="JH40" i="6"/>
  <c r="JK39" i="6"/>
  <c r="JH39" i="6"/>
  <c r="JK36" i="6"/>
  <c r="JL36" i="6" s="1"/>
  <c r="JH36" i="6"/>
  <c r="JK35" i="6"/>
  <c r="JH35" i="6"/>
  <c r="JK34" i="6"/>
  <c r="JL34" i="6" s="1"/>
  <c r="JH34" i="6"/>
  <c r="JK33" i="6"/>
  <c r="JH33" i="6"/>
  <c r="JK32" i="6"/>
  <c r="JL32" i="6" s="1"/>
  <c r="JH32" i="6"/>
  <c r="JK29" i="6"/>
  <c r="JH29" i="6"/>
  <c r="JK28" i="6"/>
  <c r="JL28" i="6" s="1"/>
  <c r="JH28" i="6"/>
  <c r="JK27" i="6"/>
  <c r="JH27" i="6"/>
  <c r="JK26" i="6"/>
  <c r="JL26" i="6" s="1"/>
  <c r="JH26" i="6"/>
  <c r="JK25" i="6"/>
  <c r="JH25" i="6"/>
  <c r="JK24" i="6"/>
  <c r="JL24" i="6" s="1"/>
  <c r="JH24" i="6"/>
  <c r="JK23" i="6"/>
  <c r="JH23" i="6"/>
  <c r="JK22" i="6"/>
  <c r="JL22" i="6" s="1"/>
  <c r="JH22" i="6"/>
  <c r="JK21" i="6"/>
  <c r="JH21" i="6"/>
  <c r="JK20" i="6"/>
  <c r="JL20" i="6" s="1"/>
  <c r="JH20" i="6"/>
  <c r="JK19" i="6"/>
  <c r="JH19" i="6"/>
  <c r="JK18" i="6"/>
  <c r="JL18" i="6" s="1"/>
  <c r="JH18" i="6"/>
  <c r="JK17" i="6"/>
  <c r="JH17" i="6"/>
  <c r="JK16" i="6"/>
  <c r="JL16" i="6" s="1"/>
  <c r="JH16" i="6"/>
  <c r="JK15" i="6"/>
  <c r="JH15" i="6"/>
  <c r="JK14" i="6"/>
  <c r="JL14" i="6" s="1"/>
  <c r="JH14" i="6"/>
  <c r="JK13" i="6"/>
  <c r="JH13" i="6"/>
  <c r="JK12" i="6"/>
  <c r="JL12" i="6" s="1"/>
  <c r="JH12" i="6"/>
  <c r="JK11" i="6"/>
  <c r="JH11" i="6"/>
  <c r="JK10" i="6"/>
  <c r="JL10" i="6" s="1"/>
  <c r="JH10" i="6"/>
  <c r="JK9" i="6"/>
  <c r="JH9" i="6"/>
  <c r="JK8" i="6"/>
  <c r="JL8" i="6" s="1"/>
  <c r="JH8" i="6"/>
  <c r="JK7" i="6"/>
  <c r="JH7" i="6"/>
  <c r="JK6" i="6"/>
  <c r="JL6" i="6" s="1"/>
  <c r="JH6" i="6"/>
  <c r="JE75" i="6"/>
  <c r="JE74" i="6"/>
  <c r="JD70" i="6"/>
  <c r="JA70" i="6"/>
  <c r="JD69" i="6"/>
  <c r="JE69" i="6" s="1"/>
  <c r="JA69" i="6"/>
  <c r="JD68" i="6"/>
  <c r="JA68" i="6"/>
  <c r="JD67" i="6"/>
  <c r="JE67" i="6" s="1"/>
  <c r="JA67" i="6"/>
  <c r="JD66" i="6"/>
  <c r="JA66" i="6"/>
  <c r="JD65" i="6"/>
  <c r="JE65" i="6" s="1"/>
  <c r="JA65" i="6"/>
  <c r="JD64" i="6"/>
  <c r="JA64" i="6"/>
  <c r="JD63" i="6"/>
  <c r="JE63" i="6" s="1"/>
  <c r="JA63" i="6"/>
  <c r="JD62" i="6"/>
  <c r="JA62" i="6"/>
  <c r="JD61" i="6"/>
  <c r="JE61" i="6" s="1"/>
  <c r="JA61" i="6"/>
  <c r="JD60" i="6"/>
  <c r="JA60" i="6"/>
  <c r="JD59" i="6"/>
  <c r="JE59" i="6" s="1"/>
  <c r="JA59" i="6"/>
  <c r="JD58" i="6"/>
  <c r="JA58" i="6"/>
  <c r="JD57" i="6"/>
  <c r="JE57" i="6" s="1"/>
  <c r="JA57" i="6"/>
  <c r="JD56" i="6"/>
  <c r="JA56" i="6"/>
  <c r="JD53" i="6"/>
  <c r="JE53" i="6" s="1"/>
  <c r="JA53" i="6"/>
  <c r="JD52" i="6"/>
  <c r="JA52" i="6"/>
  <c r="JD51" i="6"/>
  <c r="JE51" i="6" s="1"/>
  <c r="JA51" i="6"/>
  <c r="JD50" i="6"/>
  <c r="JA50" i="6"/>
  <c r="JD49" i="6"/>
  <c r="JE49" i="6" s="1"/>
  <c r="JA49" i="6"/>
  <c r="JD48" i="6"/>
  <c r="JA48" i="6"/>
  <c r="JD47" i="6"/>
  <c r="JE47" i="6" s="1"/>
  <c r="JA47" i="6"/>
  <c r="JD46" i="6"/>
  <c r="JA46" i="6"/>
  <c r="JD45" i="6"/>
  <c r="JE45" i="6" s="1"/>
  <c r="JA45" i="6"/>
  <c r="JD44" i="6"/>
  <c r="JA44" i="6"/>
  <c r="JD43" i="6"/>
  <c r="JE43" i="6" s="1"/>
  <c r="JA43" i="6"/>
  <c r="JD42" i="6"/>
  <c r="JA42" i="6"/>
  <c r="JD41" i="6"/>
  <c r="JE41" i="6" s="1"/>
  <c r="JA41" i="6"/>
  <c r="JD40" i="6"/>
  <c r="JA40" i="6"/>
  <c r="JD39" i="6"/>
  <c r="JE39" i="6" s="1"/>
  <c r="JA39" i="6"/>
  <c r="JD36" i="6"/>
  <c r="JA36" i="6"/>
  <c r="JD35" i="6"/>
  <c r="JE35" i="6" s="1"/>
  <c r="JA35" i="6"/>
  <c r="JD34" i="6"/>
  <c r="JA34" i="6"/>
  <c r="JD33" i="6"/>
  <c r="JE33" i="6" s="1"/>
  <c r="JA33" i="6"/>
  <c r="JD32" i="6"/>
  <c r="JA32" i="6"/>
  <c r="JD29" i="6"/>
  <c r="JE29" i="6" s="1"/>
  <c r="JA29" i="6"/>
  <c r="JD28" i="6"/>
  <c r="JA28" i="6"/>
  <c r="JD27" i="6"/>
  <c r="JE27" i="6" s="1"/>
  <c r="JA27" i="6"/>
  <c r="JD26" i="6"/>
  <c r="JA26" i="6"/>
  <c r="JD25" i="6"/>
  <c r="JE25" i="6" s="1"/>
  <c r="JA25" i="6"/>
  <c r="JD24" i="6"/>
  <c r="JA24" i="6"/>
  <c r="JD23" i="6"/>
  <c r="JE23" i="6" s="1"/>
  <c r="JA23" i="6"/>
  <c r="JD22" i="6"/>
  <c r="JA22" i="6"/>
  <c r="JD21" i="6"/>
  <c r="JE21" i="6" s="1"/>
  <c r="JA21" i="6"/>
  <c r="JD20" i="6"/>
  <c r="JA20" i="6"/>
  <c r="JD19" i="6"/>
  <c r="JE19" i="6" s="1"/>
  <c r="JA19" i="6"/>
  <c r="JD18" i="6"/>
  <c r="JA18" i="6"/>
  <c r="JD17" i="6"/>
  <c r="JE17" i="6" s="1"/>
  <c r="JA17" i="6"/>
  <c r="JD16" i="6"/>
  <c r="JA16" i="6"/>
  <c r="JD15" i="6"/>
  <c r="JE15" i="6" s="1"/>
  <c r="JA15" i="6"/>
  <c r="JD14" i="6"/>
  <c r="JA14" i="6"/>
  <c r="JD13" i="6"/>
  <c r="JE13" i="6" s="1"/>
  <c r="JA13" i="6"/>
  <c r="JD12" i="6"/>
  <c r="JA12" i="6"/>
  <c r="JD11" i="6"/>
  <c r="JE11" i="6" s="1"/>
  <c r="JA11" i="6"/>
  <c r="JD10" i="6"/>
  <c r="JA10" i="6"/>
  <c r="JD9" i="6"/>
  <c r="JE9" i="6" s="1"/>
  <c r="JA9" i="6"/>
  <c r="JD8" i="6"/>
  <c r="JA8" i="6"/>
  <c r="JD7" i="6"/>
  <c r="JE7" i="6" s="1"/>
  <c r="JA7" i="6"/>
  <c r="JD6" i="6"/>
  <c r="JA6" i="6"/>
  <c r="IX75" i="6"/>
  <c r="IX74" i="6"/>
  <c r="IW70" i="6"/>
  <c r="IT70" i="6"/>
  <c r="IW69" i="6"/>
  <c r="IX69" i="6" s="1"/>
  <c r="IT69" i="6"/>
  <c r="IW68" i="6"/>
  <c r="IT68" i="6"/>
  <c r="IW67" i="6"/>
  <c r="IX67" i="6" s="1"/>
  <c r="IT67" i="6"/>
  <c r="IW66" i="6"/>
  <c r="IT66" i="6"/>
  <c r="IW65" i="6"/>
  <c r="IX65" i="6" s="1"/>
  <c r="IT65" i="6"/>
  <c r="IW64" i="6"/>
  <c r="IT64" i="6"/>
  <c r="IW63" i="6"/>
  <c r="IX63" i="6" s="1"/>
  <c r="IT63" i="6"/>
  <c r="IW62" i="6"/>
  <c r="IT62" i="6"/>
  <c r="IW61" i="6"/>
  <c r="IX61" i="6" s="1"/>
  <c r="IT61" i="6"/>
  <c r="IW60" i="6"/>
  <c r="IT60" i="6"/>
  <c r="IW59" i="6"/>
  <c r="IX59" i="6" s="1"/>
  <c r="IT59" i="6"/>
  <c r="IW58" i="6"/>
  <c r="IT58" i="6"/>
  <c r="IW57" i="6"/>
  <c r="IX57" i="6" s="1"/>
  <c r="IT57" i="6"/>
  <c r="IW56" i="6"/>
  <c r="IT56" i="6"/>
  <c r="IW53" i="6"/>
  <c r="IX53" i="6" s="1"/>
  <c r="IT53" i="6"/>
  <c r="IW52" i="6"/>
  <c r="IT52" i="6"/>
  <c r="IW51" i="6"/>
  <c r="IX51" i="6" s="1"/>
  <c r="IT51" i="6"/>
  <c r="IW50" i="6"/>
  <c r="IT50" i="6"/>
  <c r="IW49" i="6"/>
  <c r="IX49" i="6" s="1"/>
  <c r="IT49" i="6"/>
  <c r="IW48" i="6"/>
  <c r="IT48" i="6"/>
  <c r="IW47" i="6"/>
  <c r="IX47" i="6" s="1"/>
  <c r="IT47" i="6"/>
  <c r="IW46" i="6"/>
  <c r="IT46" i="6"/>
  <c r="IW45" i="6"/>
  <c r="IX45" i="6" s="1"/>
  <c r="IT45" i="6"/>
  <c r="IW44" i="6"/>
  <c r="IT44" i="6"/>
  <c r="IW43" i="6"/>
  <c r="IX43" i="6" s="1"/>
  <c r="IT43" i="6"/>
  <c r="IW42" i="6"/>
  <c r="IT42" i="6"/>
  <c r="IW41" i="6"/>
  <c r="IX41" i="6" s="1"/>
  <c r="IT41" i="6"/>
  <c r="IW40" i="6"/>
  <c r="IT40" i="6"/>
  <c r="IW39" i="6"/>
  <c r="IX39" i="6" s="1"/>
  <c r="IT39" i="6"/>
  <c r="IW36" i="6"/>
  <c r="IT36" i="6"/>
  <c r="IW35" i="6"/>
  <c r="IX35" i="6" s="1"/>
  <c r="IT35" i="6"/>
  <c r="IW34" i="6"/>
  <c r="IT34" i="6"/>
  <c r="IW33" i="6"/>
  <c r="IX33" i="6" s="1"/>
  <c r="IT33" i="6"/>
  <c r="IW32" i="6"/>
  <c r="IT32" i="6"/>
  <c r="IW29" i="6"/>
  <c r="IX29" i="6" s="1"/>
  <c r="IT29" i="6"/>
  <c r="IW28" i="6"/>
  <c r="IT28" i="6"/>
  <c r="IW27" i="6"/>
  <c r="IX27" i="6" s="1"/>
  <c r="IT27" i="6"/>
  <c r="IW26" i="6"/>
  <c r="IT26" i="6"/>
  <c r="IW25" i="6"/>
  <c r="IX25" i="6" s="1"/>
  <c r="IT25" i="6"/>
  <c r="IW24" i="6"/>
  <c r="IT24" i="6"/>
  <c r="IW23" i="6"/>
  <c r="IX23" i="6" s="1"/>
  <c r="IT23" i="6"/>
  <c r="IW22" i="6"/>
  <c r="IT22" i="6"/>
  <c r="IW21" i="6"/>
  <c r="IX21" i="6" s="1"/>
  <c r="IT21" i="6"/>
  <c r="IW20" i="6"/>
  <c r="IT20" i="6"/>
  <c r="IW19" i="6"/>
  <c r="IX19" i="6" s="1"/>
  <c r="IT19" i="6"/>
  <c r="IW18" i="6"/>
  <c r="IT18" i="6"/>
  <c r="IW17" i="6"/>
  <c r="IX17" i="6" s="1"/>
  <c r="IT17" i="6"/>
  <c r="IW16" i="6"/>
  <c r="IT16" i="6"/>
  <c r="IW15" i="6"/>
  <c r="IX15" i="6" s="1"/>
  <c r="IT15" i="6"/>
  <c r="IW14" i="6"/>
  <c r="IT14" i="6"/>
  <c r="IW13" i="6"/>
  <c r="IX13" i="6" s="1"/>
  <c r="IT13" i="6"/>
  <c r="IW12" i="6"/>
  <c r="IT12" i="6"/>
  <c r="IW11" i="6"/>
  <c r="IX11" i="6" s="1"/>
  <c r="IT11" i="6"/>
  <c r="IW10" i="6"/>
  <c r="IT10" i="6"/>
  <c r="IW9" i="6"/>
  <c r="IX9" i="6" s="1"/>
  <c r="IT9" i="6"/>
  <c r="IW8" i="6"/>
  <c r="IT8" i="6"/>
  <c r="IW7" i="6"/>
  <c r="IX7" i="6" s="1"/>
  <c r="IT7" i="6"/>
  <c r="IW6" i="6"/>
  <c r="IT6" i="6"/>
  <c r="IQ75" i="6"/>
  <c r="IQ74" i="6"/>
  <c r="IP70" i="6"/>
  <c r="IM70" i="6"/>
  <c r="IP69" i="6"/>
  <c r="IQ69" i="6" s="1"/>
  <c r="IM69" i="6"/>
  <c r="IP68" i="6"/>
  <c r="IM68" i="6"/>
  <c r="IP67" i="6"/>
  <c r="IQ67" i="6" s="1"/>
  <c r="IM67" i="6"/>
  <c r="IP66" i="6"/>
  <c r="IM66" i="6"/>
  <c r="IP65" i="6"/>
  <c r="IQ65" i="6" s="1"/>
  <c r="IM65" i="6"/>
  <c r="IP64" i="6"/>
  <c r="IM64" i="6"/>
  <c r="IP63" i="6"/>
  <c r="IQ63" i="6" s="1"/>
  <c r="IM63" i="6"/>
  <c r="IP62" i="6"/>
  <c r="IM62" i="6"/>
  <c r="IP61" i="6"/>
  <c r="IQ61" i="6" s="1"/>
  <c r="IM61" i="6"/>
  <c r="IP60" i="6"/>
  <c r="IM60" i="6"/>
  <c r="IP59" i="6"/>
  <c r="IQ59" i="6" s="1"/>
  <c r="IM59" i="6"/>
  <c r="IP58" i="6"/>
  <c r="IM58" i="6"/>
  <c r="IP57" i="6"/>
  <c r="IQ57" i="6" s="1"/>
  <c r="IM57" i="6"/>
  <c r="IP56" i="6"/>
  <c r="IM56" i="6"/>
  <c r="IP53" i="6"/>
  <c r="IQ53" i="6" s="1"/>
  <c r="IM53" i="6"/>
  <c r="IP52" i="6"/>
  <c r="IM52" i="6"/>
  <c r="IP51" i="6"/>
  <c r="IQ51" i="6" s="1"/>
  <c r="IM51" i="6"/>
  <c r="IP50" i="6"/>
  <c r="IM50" i="6"/>
  <c r="IP49" i="6"/>
  <c r="IQ49" i="6" s="1"/>
  <c r="IM49" i="6"/>
  <c r="IP48" i="6"/>
  <c r="IM48" i="6"/>
  <c r="IP47" i="6"/>
  <c r="IQ47" i="6" s="1"/>
  <c r="IM47" i="6"/>
  <c r="IP46" i="6"/>
  <c r="IM46" i="6"/>
  <c r="IP45" i="6"/>
  <c r="IQ45" i="6" s="1"/>
  <c r="IM45" i="6"/>
  <c r="IP44" i="6"/>
  <c r="IM44" i="6"/>
  <c r="IP43" i="6"/>
  <c r="IQ43" i="6" s="1"/>
  <c r="IM43" i="6"/>
  <c r="IP42" i="6"/>
  <c r="IM42" i="6"/>
  <c r="IP41" i="6"/>
  <c r="IQ41" i="6" s="1"/>
  <c r="IM41" i="6"/>
  <c r="IP40" i="6"/>
  <c r="IM40" i="6"/>
  <c r="IP39" i="6"/>
  <c r="IQ39" i="6" s="1"/>
  <c r="IM39" i="6"/>
  <c r="IP36" i="6"/>
  <c r="IM36" i="6"/>
  <c r="IP35" i="6"/>
  <c r="IQ35" i="6" s="1"/>
  <c r="IM35" i="6"/>
  <c r="IP34" i="6"/>
  <c r="IM34" i="6"/>
  <c r="IP33" i="6"/>
  <c r="IQ33" i="6" s="1"/>
  <c r="IM33" i="6"/>
  <c r="IP32" i="6"/>
  <c r="IM32" i="6"/>
  <c r="IP29" i="6"/>
  <c r="IQ29" i="6" s="1"/>
  <c r="IM29" i="6"/>
  <c r="IP28" i="6"/>
  <c r="IM28" i="6"/>
  <c r="IP27" i="6"/>
  <c r="IQ27" i="6" s="1"/>
  <c r="IM27" i="6"/>
  <c r="IP26" i="6"/>
  <c r="IM26" i="6"/>
  <c r="IP25" i="6"/>
  <c r="IQ25" i="6" s="1"/>
  <c r="IM25" i="6"/>
  <c r="IP24" i="6"/>
  <c r="IM24" i="6"/>
  <c r="IP23" i="6"/>
  <c r="IQ23" i="6" s="1"/>
  <c r="IM23" i="6"/>
  <c r="IP22" i="6"/>
  <c r="IM22" i="6"/>
  <c r="IP21" i="6"/>
  <c r="IQ21" i="6" s="1"/>
  <c r="IM21" i="6"/>
  <c r="IP20" i="6"/>
  <c r="IM20" i="6"/>
  <c r="IP19" i="6"/>
  <c r="IQ19" i="6" s="1"/>
  <c r="IM19" i="6"/>
  <c r="IP18" i="6"/>
  <c r="IM18" i="6"/>
  <c r="IP17" i="6"/>
  <c r="IQ17" i="6" s="1"/>
  <c r="IM17" i="6"/>
  <c r="IP16" i="6"/>
  <c r="IM16" i="6"/>
  <c r="IP15" i="6"/>
  <c r="IQ15" i="6" s="1"/>
  <c r="IM15" i="6"/>
  <c r="IP14" i="6"/>
  <c r="IM14" i="6"/>
  <c r="IP13" i="6"/>
  <c r="IQ13" i="6" s="1"/>
  <c r="IM13" i="6"/>
  <c r="IP12" i="6"/>
  <c r="IM12" i="6"/>
  <c r="IP11" i="6"/>
  <c r="IQ11" i="6" s="1"/>
  <c r="IM11" i="6"/>
  <c r="IP10" i="6"/>
  <c r="IM10" i="6"/>
  <c r="IP9" i="6"/>
  <c r="IQ9" i="6" s="1"/>
  <c r="IM9" i="6"/>
  <c r="IP8" i="6"/>
  <c r="IM8" i="6"/>
  <c r="IP7" i="6"/>
  <c r="IQ7" i="6" s="1"/>
  <c r="IM7" i="6"/>
  <c r="IP6" i="6"/>
  <c r="IM6" i="6"/>
  <c r="IJ75" i="6"/>
  <c r="IJ74" i="6"/>
  <c r="II70" i="6"/>
  <c r="IJ70" i="6" s="1"/>
  <c r="IF70" i="6"/>
  <c r="II69" i="6"/>
  <c r="IF69" i="6"/>
  <c r="II68" i="6"/>
  <c r="IJ68" i="6" s="1"/>
  <c r="IF68" i="6"/>
  <c r="II67" i="6"/>
  <c r="IF67" i="6"/>
  <c r="II66" i="6"/>
  <c r="IJ66" i="6" s="1"/>
  <c r="IF66" i="6"/>
  <c r="II65" i="6"/>
  <c r="IF65" i="6"/>
  <c r="II64" i="6"/>
  <c r="IJ64" i="6" s="1"/>
  <c r="IF64" i="6"/>
  <c r="II63" i="6"/>
  <c r="IF63" i="6"/>
  <c r="II62" i="6"/>
  <c r="IJ62" i="6" s="1"/>
  <c r="IF62" i="6"/>
  <c r="II61" i="6"/>
  <c r="IF61" i="6"/>
  <c r="II60" i="6"/>
  <c r="IJ60" i="6" s="1"/>
  <c r="IF60" i="6"/>
  <c r="II59" i="6"/>
  <c r="IF59" i="6"/>
  <c r="II58" i="6"/>
  <c r="IJ58" i="6" s="1"/>
  <c r="IF58" i="6"/>
  <c r="II57" i="6"/>
  <c r="IF57" i="6"/>
  <c r="II56" i="6"/>
  <c r="IJ56" i="6" s="1"/>
  <c r="IF56" i="6"/>
  <c r="II53" i="6"/>
  <c r="IF53" i="6"/>
  <c r="II52" i="6"/>
  <c r="IJ52" i="6" s="1"/>
  <c r="IF52" i="6"/>
  <c r="II51" i="6"/>
  <c r="IF51" i="6"/>
  <c r="II50" i="6"/>
  <c r="IJ50" i="6" s="1"/>
  <c r="IF50" i="6"/>
  <c r="II49" i="6"/>
  <c r="IF49" i="6"/>
  <c r="II48" i="6"/>
  <c r="IJ48" i="6" s="1"/>
  <c r="IF48" i="6"/>
  <c r="II47" i="6"/>
  <c r="IF47" i="6"/>
  <c r="II46" i="6"/>
  <c r="IJ46" i="6" s="1"/>
  <c r="IF46" i="6"/>
  <c r="II45" i="6"/>
  <c r="IF45" i="6"/>
  <c r="II44" i="6"/>
  <c r="IJ44" i="6" s="1"/>
  <c r="IF44" i="6"/>
  <c r="II43" i="6"/>
  <c r="IF43" i="6"/>
  <c r="II42" i="6"/>
  <c r="IJ42" i="6" s="1"/>
  <c r="IF42" i="6"/>
  <c r="II41" i="6"/>
  <c r="IF41" i="6"/>
  <c r="II40" i="6"/>
  <c r="IJ40" i="6" s="1"/>
  <c r="IF40" i="6"/>
  <c r="II39" i="6"/>
  <c r="IF39" i="6"/>
  <c r="II36" i="6"/>
  <c r="IJ36" i="6" s="1"/>
  <c r="IF36" i="6"/>
  <c r="II35" i="6"/>
  <c r="IF35" i="6"/>
  <c r="II34" i="6"/>
  <c r="IJ34" i="6" s="1"/>
  <c r="IF34" i="6"/>
  <c r="II33" i="6"/>
  <c r="IF33" i="6"/>
  <c r="II32" i="6"/>
  <c r="IJ32" i="6" s="1"/>
  <c r="IF32" i="6"/>
  <c r="II29" i="6"/>
  <c r="IF29" i="6"/>
  <c r="II28" i="6"/>
  <c r="IJ28" i="6" s="1"/>
  <c r="IF28" i="6"/>
  <c r="II27" i="6"/>
  <c r="IF27" i="6"/>
  <c r="II26" i="6"/>
  <c r="IJ26" i="6" s="1"/>
  <c r="IF26" i="6"/>
  <c r="II25" i="6"/>
  <c r="IF25" i="6"/>
  <c r="II24" i="6"/>
  <c r="IJ24" i="6" s="1"/>
  <c r="IF24" i="6"/>
  <c r="II23" i="6"/>
  <c r="IF23" i="6"/>
  <c r="II22" i="6"/>
  <c r="IJ22" i="6" s="1"/>
  <c r="IF22" i="6"/>
  <c r="II21" i="6"/>
  <c r="IF21" i="6"/>
  <c r="II20" i="6"/>
  <c r="IJ20" i="6" s="1"/>
  <c r="IF20" i="6"/>
  <c r="II19" i="6"/>
  <c r="IF19" i="6"/>
  <c r="II18" i="6"/>
  <c r="IJ18" i="6" s="1"/>
  <c r="IF18" i="6"/>
  <c r="II17" i="6"/>
  <c r="IF17" i="6"/>
  <c r="II16" i="6"/>
  <c r="IJ16" i="6" s="1"/>
  <c r="IF16" i="6"/>
  <c r="II15" i="6"/>
  <c r="IF15" i="6"/>
  <c r="II14" i="6"/>
  <c r="IJ14" i="6" s="1"/>
  <c r="IF14" i="6"/>
  <c r="II13" i="6"/>
  <c r="IF13" i="6"/>
  <c r="II12" i="6"/>
  <c r="IJ12" i="6" s="1"/>
  <c r="IF12" i="6"/>
  <c r="II11" i="6"/>
  <c r="IF11" i="6"/>
  <c r="II10" i="6"/>
  <c r="IJ10" i="6" s="1"/>
  <c r="IF10" i="6"/>
  <c r="II9" i="6"/>
  <c r="IF9" i="6"/>
  <c r="II8" i="6"/>
  <c r="IJ8" i="6" s="1"/>
  <c r="IF8" i="6"/>
  <c r="II7" i="6"/>
  <c r="IF7" i="6"/>
  <c r="II6" i="6"/>
  <c r="IJ6" i="6" s="1"/>
  <c r="IF6" i="6"/>
  <c r="IC75" i="6"/>
  <c r="IC74" i="6"/>
  <c r="IB70" i="6"/>
  <c r="HY70" i="6"/>
  <c r="IB69" i="6"/>
  <c r="IC69" i="6" s="1"/>
  <c r="HY69" i="6"/>
  <c r="IB68" i="6"/>
  <c r="HY68" i="6"/>
  <c r="IB67" i="6"/>
  <c r="IC67" i="6" s="1"/>
  <c r="HY67" i="6"/>
  <c r="IB66" i="6"/>
  <c r="HY66" i="6"/>
  <c r="IB65" i="6"/>
  <c r="IC65" i="6" s="1"/>
  <c r="HY65" i="6"/>
  <c r="IB64" i="6"/>
  <c r="HY64" i="6"/>
  <c r="IB63" i="6"/>
  <c r="IC63" i="6" s="1"/>
  <c r="HY63" i="6"/>
  <c r="IB62" i="6"/>
  <c r="HY62" i="6"/>
  <c r="IB61" i="6"/>
  <c r="IC61" i="6" s="1"/>
  <c r="HY61" i="6"/>
  <c r="IB60" i="6"/>
  <c r="HY60" i="6"/>
  <c r="IB59" i="6"/>
  <c r="IC59" i="6" s="1"/>
  <c r="HY59" i="6"/>
  <c r="IB58" i="6"/>
  <c r="HY58" i="6"/>
  <c r="IB57" i="6"/>
  <c r="IC57" i="6" s="1"/>
  <c r="HY57" i="6"/>
  <c r="IB56" i="6"/>
  <c r="HY56" i="6"/>
  <c r="IB53" i="6"/>
  <c r="IC53" i="6" s="1"/>
  <c r="HY53" i="6"/>
  <c r="IB52" i="6"/>
  <c r="HY52" i="6"/>
  <c r="IB51" i="6"/>
  <c r="IC51" i="6" s="1"/>
  <c r="HY51" i="6"/>
  <c r="IB50" i="6"/>
  <c r="HY50" i="6"/>
  <c r="IB49" i="6"/>
  <c r="IC49" i="6" s="1"/>
  <c r="HY49" i="6"/>
  <c r="IB48" i="6"/>
  <c r="HY48" i="6"/>
  <c r="IB47" i="6"/>
  <c r="IC47" i="6" s="1"/>
  <c r="HY47" i="6"/>
  <c r="IB46" i="6"/>
  <c r="HY46" i="6"/>
  <c r="IB45" i="6"/>
  <c r="IC45" i="6" s="1"/>
  <c r="HY45" i="6"/>
  <c r="IB44" i="6"/>
  <c r="HY44" i="6"/>
  <c r="IB43" i="6"/>
  <c r="IC43" i="6" s="1"/>
  <c r="HY43" i="6"/>
  <c r="IB42" i="6"/>
  <c r="HY42" i="6"/>
  <c r="IB41" i="6"/>
  <c r="IC41" i="6" s="1"/>
  <c r="HY41" i="6"/>
  <c r="IB40" i="6"/>
  <c r="HY40" i="6"/>
  <c r="IB39" i="6"/>
  <c r="IC39" i="6" s="1"/>
  <c r="HY39" i="6"/>
  <c r="IB36" i="6"/>
  <c r="HY36" i="6"/>
  <c r="IB35" i="6"/>
  <c r="IC35" i="6" s="1"/>
  <c r="HY35" i="6"/>
  <c r="IB34" i="6"/>
  <c r="HY34" i="6"/>
  <c r="IB33" i="6"/>
  <c r="IC33" i="6" s="1"/>
  <c r="HY33" i="6"/>
  <c r="IB32" i="6"/>
  <c r="HY32" i="6"/>
  <c r="IB29" i="6"/>
  <c r="IC29" i="6" s="1"/>
  <c r="HY29" i="6"/>
  <c r="IB28" i="6"/>
  <c r="HY28" i="6"/>
  <c r="IB27" i="6"/>
  <c r="IC27" i="6" s="1"/>
  <c r="HY27" i="6"/>
  <c r="IB26" i="6"/>
  <c r="HY26" i="6"/>
  <c r="IB25" i="6"/>
  <c r="IC25" i="6" s="1"/>
  <c r="HY25" i="6"/>
  <c r="IB24" i="6"/>
  <c r="HY24" i="6"/>
  <c r="IB23" i="6"/>
  <c r="IC23" i="6" s="1"/>
  <c r="HY23" i="6"/>
  <c r="IB22" i="6"/>
  <c r="HY22" i="6"/>
  <c r="IB21" i="6"/>
  <c r="IC21" i="6" s="1"/>
  <c r="HY21" i="6"/>
  <c r="IB20" i="6"/>
  <c r="HY20" i="6"/>
  <c r="IB19" i="6"/>
  <c r="IC19" i="6" s="1"/>
  <c r="HY19" i="6"/>
  <c r="IB18" i="6"/>
  <c r="HY18" i="6"/>
  <c r="IB17" i="6"/>
  <c r="IC17" i="6" s="1"/>
  <c r="HY17" i="6"/>
  <c r="IB16" i="6"/>
  <c r="HY16" i="6"/>
  <c r="IB15" i="6"/>
  <c r="IC15" i="6" s="1"/>
  <c r="HY15" i="6"/>
  <c r="IB14" i="6"/>
  <c r="HY14" i="6"/>
  <c r="IB13" i="6"/>
  <c r="IC13" i="6" s="1"/>
  <c r="HY13" i="6"/>
  <c r="IB12" i="6"/>
  <c r="HY12" i="6"/>
  <c r="IB11" i="6"/>
  <c r="IC11" i="6" s="1"/>
  <c r="HY11" i="6"/>
  <c r="IB10" i="6"/>
  <c r="HY10" i="6"/>
  <c r="IB9" i="6"/>
  <c r="IC9" i="6" s="1"/>
  <c r="HY9" i="6"/>
  <c r="IB8" i="6"/>
  <c r="HY8" i="6"/>
  <c r="IB7" i="6"/>
  <c r="IC7" i="6" s="1"/>
  <c r="HY7" i="6"/>
  <c r="IB6" i="6"/>
  <c r="HY6" i="6"/>
  <c r="HV75" i="6"/>
  <c r="HV74" i="6"/>
  <c r="HU70" i="6"/>
  <c r="HV70" i="6" s="1"/>
  <c r="HR70" i="6"/>
  <c r="HU69" i="6"/>
  <c r="HR69" i="6"/>
  <c r="HU68" i="6"/>
  <c r="HV68" i="6" s="1"/>
  <c r="HR68" i="6"/>
  <c r="HU67" i="6"/>
  <c r="HR67" i="6"/>
  <c r="HU66" i="6"/>
  <c r="HV66" i="6" s="1"/>
  <c r="HR66" i="6"/>
  <c r="HU65" i="6"/>
  <c r="HR65" i="6"/>
  <c r="HU64" i="6"/>
  <c r="HV64" i="6" s="1"/>
  <c r="HR64" i="6"/>
  <c r="HU63" i="6"/>
  <c r="HR63" i="6"/>
  <c r="HU62" i="6"/>
  <c r="HV62" i="6" s="1"/>
  <c r="HR62" i="6"/>
  <c r="HU61" i="6"/>
  <c r="HR61" i="6"/>
  <c r="HU60" i="6"/>
  <c r="HV60" i="6" s="1"/>
  <c r="HR60" i="6"/>
  <c r="HU59" i="6"/>
  <c r="HR59" i="6"/>
  <c r="HU58" i="6"/>
  <c r="HV58" i="6" s="1"/>
  <c r="HR58" i="6"/>
  <c r="HU57" i="6"/>
  <c r="HR57" i="6"/>
  <c r="HU56" i="6"/>
  <c r="HV56" i="6" s="1"/>
  <c r="HR56" i="6"/>
  <c r="HU53" i="6"/>
  <c r="HR53" i="6"/>
  <c r="HU52" i="6"/>
  <c r="HV52" i="6" s="1"/>
  <c r="HR52" i="6"/>
  <c r="HU51" i="6"/>
  <c r="HR51" i="6"/>
  <c r="HU50" i="6"/>
  <c r="HV50" i="6" s="1"/>
  <c r="HR50" i="6"/>
  <c r="HU49" i="6"/>
  <c r="HR49" i="6"/>
  <c r="HU48" i="6"/>
  <c r="HV48" i="6" s="1"/>
  <c r="HR48" i="6"/>
  <c r="HU47" i="6"/>
  <c r="HR47" i="6"/>
  <c r="HU46" i="6"/>
  <c r="HV46" i="6" s="1"/>
  <c r="HR46" i="6"/>
  <c r="HU45" i="6"/>
  <c r="HR45" i="6"/>
  <c r="HU44" i="6"/>
  <c r="HV44" i="6" s="1"/>
  <c r="HR44" i="6"/>
  <c r="HU43" i="6"/>
  <c r="HR43" i="6"/>
  <c r="HU42" i="6"/>
  <c r="HV42" i="6" s="1"/>
  <c r="HR42" i="6"/>
  <c r="HU41" i="6"/>
  <c r="HR41" i="6"/>
  <c r="HU40" i="6"/>
  <c r="HV40" i="6" s="1"/>
  <c r="HR40" i="6"/>
  <c r="HU39" i="6"/>
  <c r="HR39" i="6"/>
  <c r="HU36" i="6"/>
  <c r="HV36" i="6" s="1"/>
  <c r="HR36" i="6"/>
  <c r="HU35" i="6"/>
  <c r="HR35" i="6"/>
  <c r="HU34" i="6"/>
  <c r="HV34" i="6" s="1"/>
  <c r="HR34" i="6"/>
  <c r="HU33" i="6"/>
  <c r="HR33" i="6"/>
  <c r="HU32" i="6"/>
  <c r="HV32" i="6" s="1"/>
  <c r="HR32" i="6"/>
  <c r="HU29" i="6"/>
  <c r="HR29" i="6"/>
  <c r="HU28" i="6"/>
  <c r="HV28" i="6" s="1"/>
  <c r="HR28" i="6"/>
  <c r="HU27" i="6"/>
  <c r="HR27" i="6"/>
  <c r="HU26" i="6"/>
  <c r="HV26" i="6" s="1"/>
  <c r="HR26" i="6"/>
  <c r="HU25" i="6"/>
  <c r="HR25" i="6"/>
  <c r="HU24" i="6"/>
  <c r="HV24" i="6" s="1"/>
  <c r="HR24" i="6"/>
  <c r="HU23" i="6"/>
  <c r="HR23" i="6"/>
  <c r="HU22" i="6"/>
  <c r="HV22" i="6" s="1"/>
  <c r="HR22" i="6"/>
  <c r="HU21" i="6"/>
  <c r="HR21" i="6"/>
  <c r="HU20" i="6"/>
  <c r="HV20" i="6" s="1"/>
  <c r="HR20" i="6"/>
  <c r="HU19" i="6"/>
  <c r="HR19" i="6"/>
  <c r="HU18" i="6"/>
  <c r="HV18" i="6" s="1"/>
  <c r="HR18" i="6"/>
  <c r="HU17" i="6"/>
  <c r="HR17" i="6"/>
  <c r="HU16" i="6"/>
  <c r="HV16" i="6" s="1"/>
  <c r="HR16" i="6"/>
  <c r="HU15" i="6"/>
  <c r="HR15" i="6"/>
  <c r="HU14" i="6"/>
  <c r="HV14" i="6" s="1"/>
  <c r="HR14" i="6"/>
  <c r="HU13" i="6"/>
  <c r="HR13" i="6"/>
  <c r="HU12" i="6"/>
  <c r="HV12" i="6" s="1"/>
  <c r="HR12" i="6"/>
  <c r="HU11" i="6"/>
  <c r="HR11" i="6"/>
  <c r="HU10" i="6"/>
  <c r="HV10" i="6" s="1"/>
  <c r="HR10" i="6"/>
  <c r="HU9" i="6"/>
  <c r="HR9" i="6"/>
  <c r="HU8" i="6"/>
  <c r="HV8" i="6" s="1"/>
  <c r="HR8" i="6"/>
  <c r="HU7" i="6"/>
  <c r="HR7" i="6"/>
  <c r="HU6" i="6"/>
  <c r="HV6" i="6" s="1"/>
  <c r="HR6" i="6"/>
  <c r="HO75" i="6"/>
  <c r="HO74" i="6"/>
  <c r="HN70" i="6"/>
  <c r="HK70" i="6"/>
  <c r="HN69" i="6"/>
  <c r="HO69" i="6" s="1"/>
  <c r="HK69" i="6"/>
  <c r="HN68" i="6"/>
  <c r="HK68" i="6"/>
  <c r="HN67" i="6"/>
  <c r="HO67" i="6" s="1"/>
  <c r="HK67" i="6"/>
  <c r="HN66" i="6"/>
  <c r="HK66" i="6"/>
  <c r="HN65" i="6"/>
  <c r="HO65" i="6" s="1"/>
  <c r="HK65" i="6"/>
  <c r="HN64" i="6"/>
  <c r="HK64" i="6"/>
  <c r="HN63" i="6"/>
  <c r="HO63" i="6" s="1"/>
  <c r="HK63" i="6"/>
  <c r="HN62" i="6"/>
  <c r="HK62" i="6"/>
  <c r="HN61" i="6"/>
  <c r="HO61" i="6" s="1"/>
  <c r="HK61" i="6"/>
  <c r="HN60" i="6"/>
  <c r="HK60" i="6"/>
  <c r="HN59" i="6"/>
  <c r="HO59" i="6" s="1"/>
  <c r="HK59" i="6"/>
  <c r="HN58" i="6"/>
  <c r="HK58" i="6"/>
  <c r="HN57" i="6"/>
  <c r="HO57" i="6" s="1"/>
  <c r="HK57" i="6"/>
  <c r="HN56" i="6"/>
  <c r="HK56" i="6"/>
  <c r="HN53" i="6"/>
  <c r="HO53" i="6" s="1"/>
  <c r="HK53" i="6"/>
  <c r="HN52" i="6"/>
  <c r="HK52" i="6"/>
  <c r="HN51" i="6"/>
  <c r="HO51" i="6" s="1"/>
  <c r="HK51" i="6"/>
  <c r="HN50" i="6"/>
  <c r="HK50" i="6"/>
  <c r="HN49" i="6"/>
  <c r="HO49" i="6" s="1"/>
  <c r="HK49" i="6"/>
  <c r="HN48" i="6"/>
  <c r="HK48" i="6"/>
  <c r="HN47" i="6"/>
  <c r="HO47" i="6" s="1"/>
  <c r="HK47" i="6"/>
  <c r="HN46" i="6"/>
  <c r="HK46" i="6"/>
  <c r="HN45" i="6"/>
  <c r="HO45" i="6" s="1"/>
  <c r="HK45" i="6"/>
  <c r="HN44" i="6"/>
  <c r="HK44" i="6"/>
  <c r="HN43" i="6"/>
  <c r="HO43" i="6" s="1"/>
  <c r="HK43" i="6"/>
  <c r="HN42" i="6"/>
  <c r="HK42" i="6"/>
  <c r="HN41" i="6"/>
  <c r="HO41" i="6" s="1"/>
  <c r="HK41" i="6"/>
  <c r="HN40" i="6"/>
  <c r="HK40" i="6"/>
  <c r="HN39" i="6"/>
  <c r="HO39" i="6" s="1"/>
  <c r="HK39" i="6"/>
  <c r="HN36" i="6"/>
  <c r="HK36" i="6"/>
  <c r="HN35" i="6"/>
  <c r="HO35" i="6" s="1"/>
  <c r="HK35" i="6"/>
  <c r="HN34" i="6"/>
  <c r="HK34" i="6"/>
  <c r="HN33" i="6"/>
  <c r="HO33" i="6" s="1"/>
  <c r="HK33" i="6"/>
  <c r="HN32" i="6"/>
  <c r="HK32" i="6"/>
  <c r="HN29" i="6"/>
  <c r="HK29" i="6"/>
  <c r="HN28" i="6"/>
  <c r="HK28" i="6"/>
  <c r="HN27" i="6"/>
  <c r="HK27" i="6"/>
  <c r="HN26" i="6"/>
  <c r="HK26" i="6"/>
  <c r="HN25" i="6"/>
  <c r="HK25" i="6"/>
  <c r="HN24" i="6"/>
  <c r="HK24" i="6"/>
  <c r="HN23" i="6"/>
  <c r="HK23" i="6"/>
  <c r="HN22" i="6"/>
  <c r="HK22" i="6"/>
  <c r="HN21" i="6"/>
  <c r="HK21" i="6"/>
  <c r="HN20" i="6"/>
  <c r="HK20" i="6"/>
  <c r="HN19" i="6"/>
  <c r="HK19" i="6"/>
  <c r="HN18" i="6"/>
  <c r="HK18" i="6"/>
  <c r="HN17" i="6"/>
  <c r="HK17" i="6"/>
  <c r="HN16" i="6"/>
  <c r="HK16" i="6"/>
  <c r="HN15" i="6"/>
  <c r="HK15" i="6"/>
  <c r="HN14" i="6"/>
  <c r="HK14" i="6"/>
  <c r="HN13" i="6"/>
  <c r="HK13" i="6"/>
  <c r="HN12" i="6"/>
  <c r="HK12" i="6"/>
  <c r="HN11" i="6"/>
  <c r="HK11" i="6"/>
  <c r="HN10" i="6"/>
  <c r="HK10" i="6"/>
  <c r="HN9" i="6"/>
  <c r="HO9" i="6" s="1"/>
  <c r="HK9" i="6"/>
  <c r="HN8" i="6"/>
  <c r="HK8" i="6"/>
  <c r="HN7" i="6"/>
  <c r="HO7" i="6" s="1"/>
  <c r="HK7" i="6"/>
  <c r="HN6" i="6"/>
  <c r="HK6" i="6"/>
  <c r="HH75" i="6"/>
  <c r="HH74" i="6"/>
  <c r="HG70" i="6"/>
  <c r="HD70" i="6"/>
  <c r="HG69" i="6"/>
  <c r="HD69" i="6"/>
  <c r="HG68" i="6"/>
  <c r="HD68" i="6"/>
  <c r="HG67" i="6"/>
  <c r="HD67" i="6"/>
  <c r="HG66" i="6"/>
  <c r="HD66" i="6"/>
  <c r="HG65" i="6"/>
  <c r="HD65" i="6"/>
  <c r="HG64" i="6"/>
  <c r="HD64" i="6"/>
  <c r="HG63" i="6"/>
  <c r="HD63" i="6"/>
  <c r="HG62" i="6"/>
  <c r="HD62" i="6"/>
  <c r="HG61" i="6"/>
  <c r="HD61" i="6"/>
  <c r="HG60" i="6"/>
  <c r="HD60" i="6"/>
  <c r="HG59" i="6"/>
  <c r="HD59" i="6"/>
  <c r="HG58" i="6"/>
  <c r="HD58" i="6"/>
  <c r="HG57" i="6"/>
  <c r="HD57" i="6"/>
  <c r="HG56" i="6"/>
  <c r="HD56" i="6"/>
  <c r="HG53" i="6"/>
  <c r="HD53" i="6"/>
  <c r="HG52" i="6"/>
  <c r="HD52" i="6"/>
  <c r="HG51" i="6"/>
  <c r="HD51" i="6"/>
  <c r="HG50" i="6"/>
  <c r="HD50" i="6"/>
  <c r="HG49" i="6"/>
  <c r="HD49" i="6"/>
  <c r="HG48" i="6"/>
  <c r="HD48" i="6"/>
  <c r="HG47" i="6"/>
  <c r="HD47" i="6"/>
  <c r="HG46" i="6"/>
  <c r="HD46" i="6"/>
  <c r="HG45" i="6"/>
  <c r="HD45" i="6"/>
  <c r="HG44" i="6"/>
  <c r="HD44" i="6"/>
  <c r="HG43" i="6"/>
  <c r="HD43" i="6"/>
  <c r="HG42" i="6"/>
  <c r="HD42" i="6"/>
  <c r="HG41" i="6"/>
  <c r="HD41" i="6"/>
  <c r="HG40" i="6"/>
  <c r="HD40" i="6"/>
  <c r="HG39" i="6"/>
  <c r="HD39" i="6"/>
  <c r="HG36" i="6"/>
  <c r="HD36" i="6"/>
  <c r="HG35" i="6"/>
  <c r="HD35" i="6"/>
  <c r="HG34" i="6"/>
  <c r="HD34" i="6"/>
  <c r="HG33" i="6"/>
  <c r="HD33" i="6"/>
  <c r="HG32" i="6"/>
  <c r="HD32" i="6"/>
  <c r="HG29" i="6"/>
  <c r="HD29" i="6"/>
  <c r="HG28" i="6"/>
  <c r="HD28" i="6"/>
  <c r="HG27" i="6"/>
  <c r="HD27" i="6"/>
  <c r="HG26" i="6"/>
  <c r="HD26" i="6"/>
  <c r="HG25" i="6"/>
  <c r="HD25" i="6"/>
  <c r="HG24" i="6"/>
  <c r="HD24" i="6"/>
  <c r="HG23" i="6"/>
  <c r="HD23" i="6"/>
  <c r="HG22" i="6"/>
  <c r="HD22" i="6"/>
  <c r="HG21" i="6"/>
  <c r="HD21" i="6"/>
  <c r="HG20" i="6"/>
  <c r="HD20" i="6"/>
  <c r="HG19" i="6"/>
  <c r="HD19" i="6"/>
  <c r="HG18" i="6"/>
  <c r="HD18" i="6"/>
  <c r="HG17" i="6"/>
  <c r="HD17" i="6"/>
  <c r="HG16" i="6"/>
  <c r="HD16" i="6"/>
  <c r="HG15" i="6"/>
  <c r="HD15" i="6"/>
  <c r="HG14" i="6"/>
  <c r="HD14" i="6"/>
  <c r="HG13" i="6"/>
  <c r="HD13" i="6"/>
  <c r="HG12" i="6"/>
  <c r="HD12" i="6"/>
  <c r="HG11" i="6"/>
  <c r="HD11" i="6"/>
  <c r="HG10" i="6"/>
  <c r="HD10" i="6"/>
  <c r="HG9" i="6"/>
  <c r="HD9" i="6"/>
  <c r="HG8" i="6"/>
  <c r="HD8" i="6"/>
  <c r="HG7" i="6"/>
  <c r="HD7" i="6"/>
  <c r="HG6" i="6"/>
  <c r="HD6" i="6"/>
  <c r="HA75" i="6"/>
  <c r="HA74" i="6"/>
  <c r="GZ70" i="6"/>
  <c r="GW70" i="6"/>
  <c r="GZ69" i="6"/>
  <c r="GW69" i="6"/>
  <c r="GZ68" i="6"/>
  <c r="GW68" i="6"/>
  <c r="GZ67" i="6"/>
  <c r="GW67" i="6"/>
  <c r="GZ66" i="6"/>
  <c r="GW66" i="6"/>
  <c r="GZ65" i="6"/>
  <c r="GW65" i="6"/>
  <c r="GZ64" i="6"/>
  <c r="GW64" i="6"/>
  <c r="GZ63" i="6"/>
  <c r="GW63" i="6"/>
  <c r="GZ62" i="6"/>
  <c r="GW62" i="6"/>
  <c r="GZ61" i="6"/>
  <c r="GW61" i="6"/>
  <c r="GZ60" i="6"/>
  <c r="GW60" i="6"/>
  <c r="GZ59" i="6"/>
  <c r="GW59" i="6"/>
  <c r="GZ58" i="6"/>
  <c r="GW58" i="6"/>
  <c r="GZ57" i="6"/>
  <c r="GW57" i="6"/>
  <c r="GZ56" i="6"/>
  <c r="GW56" i="6"/>
  <c r="GZ53" i="6"/>
  <c r="GW53" i="6"/>
  <c r="GZ52" i="6"/>
  <c r="GW52" i="6"/>
  <c r="GZ51" i="6"/>
  <c r="GW51" i="6"/>
  <c r="GZ50" i="6"/>
  <c r="GW50" i="6"/>
  <c r="GZ49" i="6"/>
  <c r="GW49" i="6"/>
  <c r="GZ48" i="6"/>
  <c r="GW48" i="6"/>
  <c r="GZ47" i="6"/>
  <c r="GW47" i="6"/>
  <c r="GZ46" i="6"/>
  <c r="GW46" i="6"/>
  <c r="GZ45" i="6"/>
  <c r="GW45" i="6"/>
  <c r="GZ44" i="6"/>
  <c r="GW44" i="6"/>
  <c r="GZ43" i="6"/>
  <c r="GW43" i="6"/>
  <c r="GZ42" i="6"/>
  <c r="GW42" i="6"/>
  <c r="GZ41" i="6"/>
  <c r="GW41" i="6"/>
  <c r="GZ40" i="6"/>
  <c r="GW40" i="6"/>
  <c r="GZ39" i="6"/>
  <c r="GW39" i="6"/>
  <c r="GZ36" i="6"/>
  <c r="GW36" i="6"/>
  <c r="GZ35" i="6"/>
  <c r="GW35" i="6"/>
  <c r="GZ34" i="6"/>
  <c r="GW34" i="6"/>
  <c r="GZ33" i="6"/>
  <c r="GW33" i="6"/>
  <c r="GZ32" i="6"/>
  <c r="GW32" i="6"/>
  <c r="GZ29" i="6"/>
  <c r="GW29" i="6"/>
  <c r="GZ28" i="6"/>
  <c r="GW28" i="6"/>
  <c r="GZ27" i="6"/>
  <c r="GW27" i="6"/>
  <c r="GZ26" i="6"/>
  <c r="GW26" i="6"/>
  <c r="GZ25" i="6"/>
  <c r="GW25" i="6"/>
  <c r="GZ24" i="6"/>
  <c r="GW24" i="6"/>
  <c r="GZ23" i="6"/>
  <c r="GW23" i="6"/>
  <c r="GZ22" i="6"/>
  <c r="GW22" i="6"/>
  <c r="GZ21" i="6"/>
  <c r="GW21" i="6"/>
  <c r="GZ20" i="6"/>
  <c r="GW20" i="6"/>
  <c r="GZ19" i="6"/>
  <c r="GW19" i="6"/>
  <c r="GZ18" i="6"/>
  <c r="GW18" i="6"/>
  <c r="GZ17" i="6"/>
  <c r="GW17" i="6"/>
  <c r="GZ16" i="6"/>
  <c r="GW16" i="6"/>
  <c r="GZ15" i="6"/>
  <c r="GW15" i="6"/>
  <c r="GZ14" i="6"/>
  <c r="GW14" i="6"/>
  <c r="GZ13" i="6"/>
  <c r="GW13" i="6"/>
  <c r="GZ12" i="6"/>
  <c r="GW12" i="6"/>
  <c r="GZ11" i="6"/>
  <c r="GW11" i="6"/>
  <c r="GZ10" i="6"/>
  <c r="GW10" i="6"/>
  <c r="GZ9" i="6"/>
  <c r="GW9" i="6"/>
  <c r="GZ8" i="6"/>
  <c r="GW8" i="6"/>
  <c r="GZ7" i="6"/>
  <c r="GW7" i="6"/>
  <c r="GZ6" i="6"/>
  <c r="GW6" i="6"/>
  <c r="GT75" i="6"/>
  <c r="GT74" i="6"/>
  <c r="GS70" i="6"/>
  <c r="GP70" i="6"/>
  <c r="GS69" i="6"/>
  <c r="GP69" i="6"/>
  <c r="GS68" i="6"/>
  <c r="GP68" i="6"/>
  <c r="GS67" i="6"/>
  <c r="GP67" i="6"/>
  <c r="GS66" i="6"/>
  <c r="GP66" i="6"/>
  <c r="GS65" i="6"/>
  <c r="GP65" i="6"/>
  <c r="GS64" i="6"/>
  <c r="GP64" i="6"/>
  <c r="GS63" i="6"/>
  <c r="GP63" i="6"/>
  <c r="GS62" i="6"/>
  <c r="GP62" i="6"/>
  <c r="GS61" i="6"/>
  <c r="GP61" i="6"/>
  <c r="GS60" i="6"/>
  <c r="GP60" i="6"/>
  <c r="GS59" i="6"/>
  <c r="GP59" i="6"/>
  <c r="GS58" i="6"/>
  <c r="GP58" i="6"/>
  <c r="GS57" i="6"/>
  <c r="GP57" i="6"/>
  <c r="GS56" i="6"/>
  <c r="GP56" i="6"/>
  <c r="GS53" i="6"/>
  <c r="GP53" i="6"/>
  <c r="GS52" i="6"/>
  <c r="GP52" i="6"/>
  <c r="GS51" i="6"/>
  <c r="GP51" i="6"/>
  <c r="GS50" i="6"/>
  <c r="GP50" i="6"/>
  <c r="GS49" i="6"/>
  <c r="GP49" i="6"/>
  <c r="GS48" i="6"/>
  <c r="GP48" i="6"/>
  <c r="GS47" i="6"/>
  <c r="GP47" i="6"/>
  <c r="GS46" i="6"/>
  <c r="GP46" i="6"/>
  <c r="GS45" i="6"/>
  <c r="GP45" i="6"/>
  <c r="GS44" i="6"/>
  <c r="GP44" i="6"/>
  <c r="GS43" i="6"/>
  <c r="GP43" i="6"/>
  <c r="GS42" i="6"/>
  <c r="GP42" i="6"/>
  <c r="GS41" i="6"/>
  <c r="GP41" i="6"/>
  <c r="GS40" i="6"/>
  <c r="GP40" i="6"/>
  <c r="GS39" i="6"/>
  <c r="GP39" i="6"/>
  <c r="GS36" i="6"/>
  <c r="GP36" i="6"/>
  <c r="GS35" i="6"/>
  <c r="GP35" i="6"/>
  <c r="GS34" i="6"/>
  <c r="GP34" i="6"/>
  <c r="GS33" i="6"/>
  <c r="GP33" i="6"/>
  <c r="GS32" i="6"/>
  <c r="GP32" i="6"/>
  <c r="GS29" i="6"/>
  <c r="GP29" i="6"/>
  <c r="GS28" i="6"/>
  <c r="GP28" i="6"/>
  <c r="GS27" i="6"/>
  <c r="GP27" i="6"/>
  <c r="GS26" i="6"/>
  <c r="GP26" i="6"/>
  <c r="GS25" i="6"/>
  <c r="GP25" i="6"/>
  <c r="GS24" i="6"/>
  <c r="GP24" i="6"/>
  <c r="GS23" i="6"/>
  <c r="GP23" i="6"/>
  <c r="GS22" i="6"/>
  <c r="GP22" i="6"/>
  <c r="GS21" i="6"/>
  <c r="GP21" i="6"/>
  <c r="GS20" i="6"/>
  <c r="GP20" i="6"/>
  <c r="GS19" i="6"/>
  <c r="GP19" i="6"/>
  <c r="GS18" i="6"/>
  <c r="GP18" i="6"/>
  <c r="GS17" i="6"/>
  <c r="GP17" i="6"/>
  <c r="GS16" i="6"/>
  <c r="GP16" i="6"/>
  <c r="GS15" i="6"/>
  <c r="GP15" i="6"/>
  <c r="GS14" i="6"/>
  <c r="GP14" i="6"/>
  <c r="GS13" i="6"/>
  <c r="GP13" i="6"/>
  <c r="GS12" i="6"/>
  <c r="GP12" i="6"/>
  <c r="GS11" i="6"/>
  <c r="GP11" i="6"/>
  <c r="GS10" i="6"/>
  <c r="GP10" i="6"/>
  <c r="GS9" i="6"/>
  <c r="GP9" i="6"/>
  <c r="GS8" i="6"/>
  <c r="GP8" i="6"/>
  <c r="GS7" i="6"/>
  <c r="GP7" i="6"/>
  <c r="GS6" i="6"/>
  <c r="GP6" i="6"/>
  <c r="GM75" i="6"/>
  <c r="GM74" i="6"/>
  <c r="GL70" i="6"/>
  <c r="GI70" i="6"/>
  <c r="GL69" i="6"/>
  <c r="GI69" i="6"/>
  <c r="GL68" i="6"/>
  <c r="GI68" i="6"/>
  <c r="GL67" i="6"/>
  <c r="GI67" i="6"/>
  <c r="GL66" i="6"/>
  <c r="GI66" i="6"/>
  <c r="GL65" i="6"/>
  <c r="GI65" i="6"/>
  <c r="GL64" i="6"/>
  <c r="GI64" i="6"/>
  <c r="GL63" i="6"/>
  <c r="GI63" i="6"/>
  <c r="GL62" i="6"/>
  <c r="GI62" i="6"/>
  <c r="GL61" i="6"/>
  <c r="GI61" i="6"/>
  <c r="GL60" i="6"/>
  <c r="GI60" i="6"/>
  <c r="GL59" i="6"/>
  <c r="GI59" i="6"/>
  <c r="GL58" i="6"/>
  <c r="GI58" i="6"/>
  <c r="GL57" i="6"/>
  <c r="GI57" i="6"/>
  <c r="GL56" i="6"/>
  <c r="GI56" i="6"/>
  <c r="GL53" i="6"/>
  <c r="GI53" i="6"/>
  <c r="GL52" i="6"/>
  <c r="GI52" i="6"/>
  <c r="GL51" i="6"/>
  <c r="GI51" i="6"/>
  <c r="GL50" i="6"/>
  <c r="GI50" i="6"/>
  <c r="GL49" i="6"/>
  <c r="GI49" i="6"/>
  <c r="GL48" i="6"/>
  <c r="GI48" i="6"/>
  <c r="GL47" i="6"/>
  <c r="GI47" i="6"/>
  <c r="GL46" i="6"/>
  <c r="GI46" i="6"/>
  <c r="GL45" i="6"/>
  <c r="GI45" i="6"/>
  <c r="GL44" i="6"/>
  <c r="GI44" i="6"/>
  <c r="GL43" i="6"/>
  <c r="GI43" i="6"/>
  <c r="GL42" i="6"/>
  <c r="GI42" i="6"/>
  <c r="GL41" i="6"/>
  <c r="GI41" i="6"/>
  <c r="GL40" i="6"/>
  <c r="GI40" i="6"/>
  <c r="GL39" i="6"/>
  <c r="GI39" i="6"/>
  <c r="GL36" i="6"/>
  <c r="GI36" i="6"/>
  <c r="GL35" i="6"/>
  <c r="GI35" i="6"/>
  <c r="GL34" i="6"/>
  <c r="GI34" i="6"/>
  <c r="GL33" i="6"/>
  <c r="GI33" i="6"/>
  <c r="GL32" i="6"/>
  <c r="GI32" i="6"/>
  <c r="GL29" i="6"/>
  <c r="GI29" i="6"/>
  <c r="GL28" i="6"/>
  <c r="GI28" i="6"/>
  <c r="GL27" i="6"/>
  <c r="GI27" i="6"/>
  <c r="GL26" i="6"/>
  <c r="GI26" i="6"/>
  <c r="GL25" i="6"/>
  <c r="GI25" i="6"/>
  <c r="GL24" i="6"/>
  <c r="GI24" i="6"/>
  <c r="GL23" i="6"/>
  <c r="GI23" i="6"/>
  <c r="GL22" i="6"/>
  <c r="GI22" i="6"/>
  <c r="GL21" i="6"/>
  <c r="GI21" i="6"/>
  <c r="GL20" i="6"/>
  <c r="GI20" i="6"/>
  <c r="GL19" i="6"/>
  <c r="GI19" i="6"/>
  <c r="GL18" i="6"/>
  <c r="GI18" i="6"/>
  <c r="GL17" i="6"/>
  <c r="GI17" i="6"/>
  <c r="GL16" i="6"/>
  <c r="GI16" i="6"/>
  <c r="GL15" i="6"/>
  <c r="GI15" i="6"/>
  <c r="GL14" i="6"/>
  <c r="GI14" i="6"/>
  <c r="GL13" i="6"/>
  <c r="GI13" i="6"/>
  <c r="GL12" i="6"/>
  <c r="GI12" i="6"/>
  <c r="GL11" i="6"/>
  <c r="GI11" i="6"/>
  <c r="GL10" i="6"/>
  <c r="GI10" i="6"/>
  <c r="GL9" i="6"/>
  <c r="GI9" i="6"/>
  <c r="GL8" i="6"/>
  <c r="GI8" i="6"/>
  <c r="GL7" i="6"/>
  <c r="GI7" i="6"/>
  <c r="GL6" i="6"/>
  <c r="GI6" i="6"/>
  <c r="GF75" i="6"/>
  <c r="GF74" i="6"/>
  <c r="GE70" i="6"/>
  <c r="GB70" i="6"/>
  <c r="GE69" i="6"/>
  <c r="GB69" i="6"/>
  <c r="GE68" i="6"/>
  <c r="GB68" i="6"/>
  <c r="GE67" i="6"/>
  <c r="GB67" i="6"/>
  <c r="GE66" i="6"/>
  <c r="GB66" i="6"/>
  <c r="GE65" i="6"/>
  <c r="GB65" i="6"/>
  <c r="GE64" i="6"/>
  <c r="GB64" i="6"/>
  <c r="GE63" i="6"/>
  <c r="GB63" i="6"/>
  <c r="GE62" i="6"/>
  <c r="GB62" i="6"/>
  <c r="GE61" i="6"/>
  <c r="GB61" i="6"/>
  <c r="GE60" i="6"/>
  <c r="GB60" i="6"/>
  <c r="GE59" i="6"/>
  <c r="GB59" i="6"/>
  <c r="GE58" i="6"/>
  <c r="GB58" i="6"/>
  <c r="GE57" i="6"/>
  <c r="GB57" i="6"/>
  <c r="GE56" i="6"/>
  <c r="GB56" i="6"/>
  <c r="GE53" i="6"/>
  <c r="GB53" i="6"/>
  <c r="GE52" i="6"/>
  <c r="GB52" i="6"/>
  <c r="GE51" i="6"/>
  <c r="GB51" i="6"/>
  <c r="GE50" i="6"/>
  <c r="GB50" i="6"/>
  <c r="GE49" i="6"/>
  <c r="GB49" i="6"/>
  <c r="GE48" i="6"/>
  <c r="GB48" i="6"/>
  <c r="GE47" i="6"/>
  <c r="GB47" i="6"/>
  <c r="GE46" i="6"/>
  <c r="GB46" i="6"/>
  <c r="GE45" i="6"/>
  <c r="GB45" i="6"/>
  <c r="GE44" i="6"/>
  <c r="GB44" i="6"/>
  <c r="GE43" i="6"/>
  <c r="GB43" i="6"/>
  <c r="GE42" i="6"/>
  <c r="GB42" i="6"/>
  <c r="GE41" i="6"/>
  <c r="GB41" i="6"/>
  <c r="GE40" i="6"/>
  <c r="GB40" i="6"/>
  <c r="GE39" i="6"/>
  <c r="GB39" i="6"/>
  <c r="GE36" i="6"/>
  <c r="GB36" i="6"/>
  <c r="GE35" i="6"/>
  <c r="GB35" i="6"/>
  <c r="GE34" i="6"/>
  <c r="GB34" i="6"/>
  <c r="GE33" i="6"/>
  <c r="GB33" i="6"/>
  <c r="GE32" i="6"/>
  <c r="GB32" i="6"/>
  <c r="GE29" i="6"/>
  <c r="GB29" i="6"/>
  <c r="GE28" i="6"/>
  <c r="GB28" i="6"/>
  <c r="GE27" i="6"/>
  <c r="GB27" i="6"/>
  <c r="GE26" i="6"/>
  <c r="GB26" i="6"/>
  <c r="GE25" i="6"/>
  <c r="GB25" i="6"/>
  <c r="GE24" i="6"/>
  <c r="GB24" i="6"/>
  <c r="GE23" i="6"/>
  <c r="GB23" i="6"/>
  <c r="GE22" i="6"/>
  <c r="GB22" i="6"/>
  <c r="GE21" i="6"/>
  <c r="GB21" i="6"/>
  <c r="GE20" i="6"/>
  <c r="GB20" i="6"/>
  <c r="GE19" i="6"/>
  <c r="GB19" i="6"/>
  <c r="GE18" i="6"/>
  <c r="GB18" i="6"/>
  <c r="GE17" i="6"/>
  <c r="GB17" i="6"/>
  <c r="GE16" i="6"/>
  <c r="GB16" i="6"/>
  <c r="GE15" i="6"/>
  <c r="GB15" i="6"/>
  <c r="GE14" i="6"/>
  <c r="GB14" i="6"/>
  <c r="GE13" i="6"/>
  <c r="GB13" i="6"/>
  <c r="GE12" i="6"/>
  <c r="GB12" i="6"/>
  <c r="GE11" i="6"/>
  <c r="GB11" i="6"/>
  <c r="GE10" i="6"/>
  <c r="GB10" i="6"/>
  <c r="GE9" i="6"/>
  <c r="GB9" i="6"/>
  <c r="GE8" i="6"/>
  <c r="GB8" i="6"/>
  <c r="GE7" i="6"/>
  <c r="GB7" i="6"/>
  <c r="GE6" i="6"/>
  <c r="GB6" i="6"/>
  <c r="FY75" i="6"/>
  <c r="FY74" i="6"/>
  <c r="FX70" i="6"/>
  <c r="FU70" i="6"/>
  <c r="FX69" i="6"/>
  <c r="FU69" i="6"/>
  <c r="FX68" i="6"/>
  <c r="FU68" i="6"/>
  <c r="FX67" i="6"/>
  <c r="FU67" i="6"/>
  <c r="FX66" i="6"/>
  <c r="FU66" i="6"/>
  <c r="FX65" i="6"/>
  <c r="FU65" i="6"/>
  <c r="FX64" i="6"/>
  <c r="FU64" i="6"/>
  <c r="FX63" i="6"/>
  <c r="FU63" i="6"/>
  <c r="FX62" i="6"/>
  <c r="FU62" i="6"/>
  <c r="FX61" i="6"/>
  <c r="FU61" i="6"/>
  <c r="FX60" i="6"/>
  <c r="FU60" i="6"/>
  <c r="FX59" i="6"/>
  <c r="FU59" i="6"/>
  <c r="FX58" i="6"/>
  <c r="FU58" i="6"/>
  <c r="FX57" i="6"/>
  <c r="FU57" i="6"/>
  <c r="FX56" i="6"/>
  <c r="FU56" i="6"/>
  <c r="FX53" i="6"/>
  <c r="FU53" i="6"/>
  <c r="FX52" i="6"/>
  <c r="FU52" i="6"/>
  <c r="FX51" i="6"/>
  <c r="FU51" i="6"/>
  <c r="FX50" i="6"/>
  <c r="FU50" i="6"/>
  <c r="FX49" i="6"/>
  <c r="FU49" i="6"/>
  <c r="FX48" i="6"/>
  <c r="FU48" i="6"/>
  <c r="FX47" i="6"/>
  <c r="FU47" i="6"/>
  <c r="FX46" i="6"/>
  <c r="FU46" i="6"/>
  <c r="FX45" i="6"/>
  <c r="FU45" i="6"/>
  <c r="FX44" i="6"/>
  <c r="FU44" i="6"/>
  <c r="FX43" i="6"/>
  <c r="FU43" i="6"/>
  <c r="FX42" i="6"/>
  <c r="FU42" i="6"/>
  <c r="FX41" i="6"/>
  <c r="FU41" i="6"/>
  <c r="FX40" i="6"/>
  <c r="FU40" i="6"/>
  <c r="FX39" i="6"/>
  <c r="FU39" i="6"/>
  <c r="FX36" i="6"/>
  <c r="FU36" i="6"/>
  <c r="FX35" i="6"/>
  <c r="FU35" i="6"/>
  <c r="FX34" i="6"/>
  <c r="FU34" i="6"/>
  <c r="FX33" i="6"/>
  <c r="FU33" i="6"/>
  <c r="FX32" i="6"/>
  <c r="FU32" i="6"/>
  <c r="FX29" i="6"/>
  <c r="FU29" i="6"/>
  <c r="FX28" i="6"/>
  <c r="FU28" i="6"/>
  <c r="FX27" i="6"/>
  <c r="FU27" i="6"/>
  <c r="FX26" i="6"/>
  <c r="FU26" i="6"/>
  <c r="FX25" i="6"/>
  <c r="FU25" i="6"/>
  <c r="FX24" i="6"/>
  <c r="FU24" i="6"/>
  <c r="FX23" i="6"/>
  <c r="FU23" i="6"/>
  <c r="FX22" i="6"/>
  <c r="FU22" i="6"/>
  <c r="FX21" i="6"/>
  <c r="FU21" i="6"/>
  <c r="FX20" i="6"/>
  <c r="FU20" i="6"/>
  <c r="FX19" i="6"/>
  <c r="FU19" i="6"/>
  <c r="FX18" i="6"/>
  <c r="FU18" i="6"/>
  <c r="FX17" i="6"/>
  <c r="FU17" i="6"/>
  <c r="FX16" i="6"/>
  <c r="FU16" i="6"/>
  <c r="FX15" i="6"/>
  <c r="FU15" i="6"/>
  <c r="FX14" i="6"/>
  <c r="FU14" i="6"/>
  <c r="FX13" i="6"/>
  <c r="FU13" i="6"/>
  <c r="FX12" i="6"/>
  <c r="FU12" i="6"/>
  <c r="FX11" i="6"/>
  <c r="FU11" i="6"/>
  <c r="FX10" i="6"/>
  <c r="FU10" i="6"/>
  <c r="FX9" i="6"/>
  <c r="FU9" i="6"/>
  <c r="FX8" i="6"/>
  <c r="FU8" i="6"/>
  <c r="FX7" i="6"/>
  <c r="FU7" i="6"/>
  <c r="FX6" i="6"/>
  <c r="FU6" i="6"/>
  <c r="FR75" i="6"/>
  <c r="FR74" i="6"/>
  <c r="FQ70" i="6"/>
  <c r="FN70" i="6"/>
  <c r="FQ69" i="6"/>
  <c r="FN69" i="6"/>
  <c r="FQ68" i="6"/>
  <c r="FN68" i="6"/>
  <c r="FQ67" i="6"/>
  <c r="FN67" i="6"/>
  <c r="FQ66" i="6"/>
  <c r="FN66" i="6"/>
  <c r="FQ65" i="6"/>
  <c r="FN65" i="6"/>
  <c r="FQ64" i="6"/>
  <c r="FN64" i="6"/>
  <c r="FQ63" i="6"/>
  <c r="FN63" i="6"/>
  <c r="FQ62" i="6"/>
  <c r="FN62" i="6"/>
  <c r="FQ61" i="6"/>
  <c r="FN61" i="6"/>
  <c r="FQ60" i="6"/>
  <c r="FN60" i="6"/>
  <c r="FQ59" i="6"/>
  <c r="FN59" i="6"/>
  <c r="FQ58" i="6"/>
  <c r="FN58" i="6"/>
  <c r="FQ57" i="6"/>
  <c r="FN57" i="6"/>
  <c r="FQ56" i="6"/>
  <c r="FN56" i="6"/>
  <c r="FQ53" i="6"/>
  <c r="FN53" i="6"/>
  <c r="FQ52" i="6"/>
  <c r="FN52" i="6"/>
  <c r="FQ51" i="6"/>
  <c r="FN51" i="6"/>
  <c r="FQ50" i="6"/>
  <c r="FN50" i="6"/>
  <c r="FQ49" i="6"/>
  <c r="FN49" i="6"/>
  <c r="FQ48" i="6"/>
  <c r="FN48" i="6"/>
  <c r="FQ47" i="6"/>
  <c r="FN47" i="6"/>
  <c r="FQ46" i="6"/>
  <c r="FN46" i="6"/>
  <c r="FQ45" i="6"/>
  <c r="FN45" i="6"/>
  <c r="FQ44" i="6"/>
  <c r="FN44" i="6"/>
  <c r="FQ43" i="6"/>
  <c r="FN43" i="6"/>
  <c r="FQ42" i="6"/>
  <c r="FN42" i="6"/>
  <c r="FQ41" i="6"/>
  <c r="FN41" i="6"/>
  <c r="FQ40" i="6"/>
  <c r="FN40" i="6"/>
  <c r="FQ39" i="6"/>
  <c r="FN39" i="6"/>
  <c r="FQ36" i="6"/>
  <c r="FN36" i="6"/>
  <c r="FQ35" i="6"/>
  <c r="FN35" i="6"/>
  <c r="FQ34" i="6"/>
  <c r="FN34" i="6"/>
  <c r="FQ33" i="6"/>
  <c r="FN33" i="6"/>
  <c r="FQ32" i="6"/>
  <c r="FN32" i="6"/>
  <c r="FQ29" i="6"/>
  <c r="FN29" i="6"/>
  <c r="FQ28" i="6"/>
  <c r="FN28" i="6"/>
  <c r="FQ27" i="6"/>
  <c r="FN27" i="6"/>
  <c r="FQ26" i="6"/>
  <c r="FN26" i="6"/>
  <c r="FQ25" i="6"/>
  <c r="FN25" i="6"/>
  <c r="FQ24" i="6"/>
  <c r="FN24" i="6"/>
  <c r="FQ23" i="6"/>
  <c r="FN23" i="6"/>
  <c r="FQ22" i="6"/>
  <c r="FN22" i="6"/>
  <c r="FQ21" i="6"/>
  <c r="FN21" i="6"/>
  <c r="FQ20" i="6"/>
  <c r="FN20" i="6"/>
  <c r="FQ19" i="6"/>
  <c r="FN19" i="6"/>
  <c r="FQ18" i="6"/>
  <c r="FN18" i="6"/>
  <c r="FQ17" i="6"/>
  <c r="FN17" i="6"/>
  <c r="FQ16" i="6"/>
  <c r="FN16" i="6"/>
  <c r="FQ15" i="6"/>
  <c r="FN15" i="6"/>
  <c r="FQ14" i="6"/>
  <c r="FN14" i="6"/>
  <c r="FQ13" i="6"/>
  <c r="FN13" i="6"/>
  <c r="FQ12" i="6"/>
  <c r="FN12" i="6"/>
  <c r="FQ11" i="6"/>
  <c r="FN11" i="6"/>
  <c r="FQ10" i="6"/>
  <c r="FN10" i="6"/>
  <c r="FQ9" i="6"/>
  <c r="FN9" i="6"/>
  <c r="FQ8" i="6"/>
  <c r="FN8" i="6"/>
  <c r="FQ7" i="6"/>
  <c r="FN7" i="6"/>
  <c r="FQ6" i="6"/>
  <c r="FN6" i="6"/>
  <c r="FK75" i="6"/>
  <c r="FK74" i="6"/>
  <c r="FJ70" i="6"/>
  <c r="FG70" i="6"/>
  <c r="FJ69" i="6"/>
  <c r="FG69" i="6"/>
  <c r="FJ68" i="6"/>
  <c r="FG68" i="6"/>
  <c r="FJ67" i="6"/>
  <c r="FG67" i="6"/>
  <c r="FJ66" i="6"/>
  <c r="FG66" i="6"/>
  <c r="FJ65" i="6"/>
  <c r="FG65" i="6"/>
  <c r="FJ64" i="6"/>
  <c r="FG64" i="6"/>
  <c r="FJ63" i="6"/>
  <c r="FG63" i="6"/>
  <c r="FJ62" i="6"/>
  <c r="FG62" i="6"/>
  <c r="FJ61" i="6"/>
  <c r="FG61" i="6"/>
  <c r="FJ60" i="6"/>
  <c r="FG60" i="6"/>
  <c r="FJ59" i="6"/>
  <c r="FG59" i="6"/>
  <c r="FJ58" i="6"/>
  <c r="FG58" i="6"/>
  <c r="FJ57" i="6"/>
  <c r="FG57" i="6"/>
  <c r="FJ56" i="6"/>
  <c r="FG56" i="6"/>
  <c r="FJ53" i="6"/>
  <c r="FG53" i="6"/>
  <c r="FJ52" i="6"/>
  <c r="FG52" i="6"/>
  <c r="FJ51" i="6"/>
  <c r="FG51" i="6"/>
  <c r="FJ50" i="6"/>
  <c r="FG50" i="6"/>
  <c r="FJ49" i="6"/>
  <c r="FG49" i="6"/>
  <c r="FJ48" i="6"/>
  <c r="FG48" i="6"/>
  <c r="FJ47" i="6"/>
  <c r="FG47" i="6"/>
  <c r="FJ46" i="6"/>
  <c r="FG46" i="6"/>
  <c r="FJ45" i="6"/>
  <c r="FG45" i="6"/>
  <c r="FJ44" i="6"/>
  <c r="FG44" i="6"/>
  <c r="FJ43" i="6"/>
  <c r="FG43" i="6"/>
  <c r="FJ42" i="6"/>
  <c r="FG42" i="6"/>
  <c r="FJ41" i="6"/>
  <c r="FG41" i="6"/>
  <c r="FJ40" i="6"/>
  <c r="FG40" i="6"/>
  <c r="FJ39" i="6"/>
  <c r="FG39" i="6"/>
  <c r="FJ36" i="6"/>
  <c r="FG36" i="6"/>
  <c r="FJ35" i="6"/>
  <c r="FG35" i="6"/>
  <c r="FJ34" i="6"/>
  <c r="FG34" i="6"/>
  <c r="FJ33" i="6"/>
  <c r="FG33" i="6"/>
  <c r="FJ32" i="6"/>
  <c r="FG32" i="6"/>
  <c r="FJ29" i="6"/>
  <c r="FG29" i="6"/>
  <c r="FJ28" i="6"/>
  <c r="FG28" i="6"/>
  <c r="FJ27" i="6"/>
  <c r="FG27" i="6"/>
  <c r="FJ26" i="6"/>
  <c r="FG26" i="6"/>
  <c r="FJ25" i="6"/>
  <c r="FG25" i="6"/>
  <c r="FJ24" i="6"/>
  <c r="FG24" i="6"/>
  <c r="FJ23" i="6"/>
  <c r="FG23" i="6"/>
  <c r="FJ22" i="6"/>
  <c r="FG22" i="6"/>
  <c r="FJ21" i="6"/>
  <c r="FG21" i="6"/>
  <c r="FJ20" i="6"/>
  <c r="FG20" i="6"/>
  <c r="FJ19" i="6"/>
  <c r="FG19" i="6"/>
  <c r="FJ18" i="6"/>
  <c r="FG18" i="6"/>
  <c r="FJ17" i="6"/>
  <c r="FG17" i="6"/>
  <c r="FJ16" i="6"/>
  <c r="FG16" i="6"/>
  <c r="FJ15" i="6"/>
  <c r="FG15" i="6"/>
  <c r="FJ14" i="6"/>
  <c r="FG14" i="6"/>
  <c r="FJ13" i="6"/>
  <c r="FG13" i="6"/>
  <c r="FJ12" i="6"/>
  <c r="FG12" i="6"/>
  <c r="FJ11" i="6"/>
  <c r="FG11" i="6"/>
  <c r="FJ10" i="6"/>
  <c r="FG10" i="6"/>
  <c r="FJ9" i="6"/>
  <c r="FG9" i="6"/>
  <c r="FJ8" i="6"/>
  <c r="FG8" i="6"/>
  <c r="FJ7" i="6"/>
  <c r="FG7" i="6"/>
  <c r="FJ6" i="6"/>
  <c r="FG6" i="6"/>
  <c r="FD75" i="6"/>
  <c r="FD74" i="6"/>
  <c r="FC70" i="6"/>
  <c r="EZ70" i="6"/>
  <c r="FC69" i="6"/>
  <c r="EZ69" i="6"/>
  <c r="FC68" i="6"/>
  <c r="EZ68" i="6"/>
  <c r="FC67" i="6"/>
  <c r="EZ67" i="6"/>
  <c r="FC66" i="6"/>
  <c r="EZ66" i="6"/>
  <c r="FC65" i="6"/>
  <c r="EZ65" i="6"/>
  <c r="FC64" i="6"/>
  <c r="EZ64" i="6"/>
  <c r="FC63" i="6"/>
  <c r="EZ63" i="6"/>
  <c r="FC62" i="6"/>
  <c r="EZ62" i="6"/>
  <c r="FC61" i="6"/>
  <c r="EZ61" i="6"/>
  <c r="FC60" i="6"/>
  <c r="EZ60" i="6"/>
  <c r="FC59" i="6"/>
  <c r="EZ59" i="6"/>
  <c r="FC58" i="6"/>
  <c r="EZ58" i="6"/>
  <c r="FC57" i="6"/>
  <c r="EZ57" i="6"/>
  <c r="FC56" i="6"/>
  <c r="EZ56" i="6"/>
  <c r="FC53" i="6"/>
  <c r="EZ53" i="6"/>
  <c r="FC52" i="6"/>
  <c r="EZ52" i="6"/>
  <c r="FC51" i="6"/>
  <c r="EZ51" i="6"/>
  <c r="FC50" i="6"/>
  <c r="EZ50" i="6"/>
  <c r="FC49" i="6"/>
  <c r="EZ49" i="6"/>
  <c r="FC48" i="6"/>
  <c r="EZ48" i="6"/>
  <c r="FC47" i="6"/>
  <c r="EZ47" i="6"/>
  <c r="FC46" i="6"/>
  <c r="EZ46" i="6"/>
  <c r="FC45" i="6"/>
  <c r="EZ45" i="6"/>
  <c r="FC44" i="6"/>
  <c r="EZ44" i="6"/>
  <c r="FC43" i="6"/>
  <c r="EZ43" i="6"/>
  <c r="FC42" i="6"/>
  <c r="EZ42" i="6"/>
  <c r="FC41" i="6"/>
  <c r="EZ41" i="6"/>
  <c r="FC40" i="6"/>
  <c r="EZ40" i="6"/>
  <c r="FC39" i="6"/>
  <c r="EZ39" i="6"/>
  <c r="FC36" i="6"/>
  <c r="EZ36" i="6"/>
  <c r="FC35" i="6"/>
  <c r="EZ35" i="6"/>
  <c r="FC34" i="6"/>
  <c r="EZ34" i="6"/>
  <c r="FC33" i="6"/>
  <c r="EZ33" i="6"/>
  <c r="FC32" i="6"/>
  <c r="EZ32" i="6"/>
  <c r="FC29" i="6"/>
  <c r="EZ29" i="6"/>
  <c r="FC28" i="6"/>
  <c r="EZ28" i="6"/>
  <c r="FC27" i="6"/>
  <c r="EZ27" i="6"/>
  <c r="FC26" i="6"/>
  <c r="EZ26" i="6"/>
  <c r="FC25" i="6"/>
  <c r="EZ25" i="6"/>
  <c r="FC24" i="6"/>
  <c r="EZ24" i="6"/>
  <c r="FC23" i="6"/>
  <c r="EZ23" i="6"/>
  <c r="FC22" i="6"/>
  <c r="EZ22" i="6"/>
  <c r="FC21" i="6"/>
  <c r="EZ21" i="6"/>
  <c r="FC20" i="6"/>
  <c r="EZ20" i="6"/>
  <c r="FC19" i="6"/>
  <c r="EZ19" i="6"/>
  <c r="FC18" i="6"/>
  <c r="EZ18" i="6"/>
  <c r="FC17" i="6"/>
  <c r="EZ17" i="6"/>
  <c r="FC16" i="6"/>
  <c r="EZ16" i="6"/>
  <c r="FC15" i="6"/>
  <c r="EZ15" i="6"/>
  <c r="FC14" i="6"/>
  <c r="EZ14" i="6"/>
  <c r="FC13" i="6"/>
  <c r="EZ13" i="6"/>
  <c r="FC12" i="6"/>
  <c r="EZ12" i="6"/>
  <c r="FC11" i="6"/>
  <c r="EZ11" i="6"/>
  <c r="FC10" i="6"/>
  <c r="EZ10" i="6"/>
  <c r="FC9" i="6"/>
  <c r="EZ9" i="6"/>
  <c r="FC8" i="6"/>
  <c r="EZ8" i="6"/>
  <c r="FC7" i="6"/>
  <c r="EZ7" i="6"/>
  <c r="FC6" i="6"/>
  <c r="EZ6" i="6"/>
  <c r="EW75" i="6"/>
  <c r="EW74" i="6"/>
  <c r="EV70" i="6"/>
  <c r="ES70" i="6"/>
  <c r="EV69" i="6"/>
  <c r="ES69" i="6"/>
  <c r="EV68" i="6"/>
  <c r="ES68" i="6"/>
  <c r="EV67" i="6"/>
  <c r="ES67" i="6"/>
  <c r="EV66" i="6"/>
  <c r="ES66" i="6"/>
  <c r="EV65" i="6"/>
  <c r="ES65" i="6"/>
  <c r="EV64" i="6"/>
  <c r="ES64" i="6"/>
  <c r="EV63" i="6"/>
  <c r="ES63" i="6"/>
  <c r="EV62" i="6"/>
  <c r="ES62" i="6"/>
  <c r="EV61" i="6"/>
  <c r="ES61" i="6"/>
  <c r="EV60" i="6"/>
  <c r="ES60" i="6"/>
  <c r="EV59" i="6"/>
  <c r="ES59" i="6"/>
  <c r="EV58" i="6"/>
  <c r="ES58" i="6"/>
  <c r="EV57" i="6"/>
  <c r="ES57" i="6"/>
  <c r="EV56" i="6"/>
  <c r="ES56" i="6"/>
  <c r="EV53" i="6"/>
  <c r="ES53" i="6"/>
  <c r="EV52" i="6"/>
  <c r="ES52" i="6"/>
  <c r="EV51" i="6"/>
  <c r="ES51" i="6"/>
  <c r="EV50" i="6"/>
  <c r="ES50" i="6"/>
  <c r="EV49" i="6"/>
  <c r="ES49" i="6"/>
  <c r="EV48" i="6"/>
  <c r="ES48" i="6"/>
  <c r="EV47" i="6"/>
  <c r="ES47" i="6"/>
  <c r="EV46" i="6"/>
  <c r="ES46" i="6"/>
  <c r="EV45" i="6"/>
  <c r="ES45" i="6"/>
  <c r="EV44" i="6"/>
  <c r="ES44" i="6"/>
  <c r="EV43" i="6"/>
  <c r="ES43" i="6"/>
  <c r="EV42" i="6"/>
  <c r="ES42" i="6"/>
  <c r="EV41" i="6"/>
  <c r="ES41" i="6"/>
  <c r="EV40" i="6"/>
  <c r="ES40" i="6"/>
  <c r="EV39" i="6"/>
  <c r="ES39" i="6"/>
  <c r="EV36" i="6"/>
  <c r="ES36" i="6"/>
  <c r="EV35" i="6"/>
  <c r="ES35" i="6"/>
  <c r="EV34" i="6"/>
  <c r="ES34" i="6"/>
  <c r="EV33" i="6"/>
  <c r="ES33" i="6"/>
  <c r="EV32" i="6"/>
  <c r="ES32" i="6"/>
  <c r="EV29" i="6"/>
  <c r="ES29" i="6"/>
  <c r="EV28" i="6"/>
  <c r="ES28" i="6"/>
  <c r="EV27" i="6"/>
  <c r="ES27" i="6"/>
  <c r="EV26" i="6"/>
  <c r="ES26" i="6"/>
  <c r="EV25" i="6"/>
  <c r="ES25" i="6"/>
  <c r="EV24" i="6"/>
  <c r="ES24" i="6"/>
  <c r="EV23" i="6"/>
  <c r="ES23" i="6"/>
  <c r="EV22" i="6"/>
  <c r="ES22" i="6"/>
  <c r="EV21" i="6"/>
  <c r="ES21" i="6"/>
  <c r="EV20" i="6"/>
  <c r="ES20" i="6"/>
  <c r="EV19" i="6"/>
  <c r="ES19" i="6"/>
  <c r="EV18" i="6"/>
  <c r="ES18" i="6"/>
  <c r="EV17" i="6"/>
  <c r="ES17" i="6"/>
  <c r="EV16" i="6"/>
  <c r="ES16" i="6"/>
  <c r="EV15" i="6"/>
  <c r="ES15" i="6"/>
  <c r="EV14" i="6"/>
  <c r="ES14" i="6"/>
  <c r="EV13" i="6"/>
  <c r="ES13" i="6"/>
  <c r="EV12" i="6"/>
  <c r="ES12" i="6"/>
  <c r="EV11" i="6"/>
  <c r="ES11" i="6"/>
  <c r="EV10" i="6"/>
  <c r="ES10" i="6"/>
  <c r="EV9" i="6"/>
  <c r="ES9" i="6"/>
  <c r="EV8" i="6"/>
  <c r="ES8" i="6"/>
  <c r="EV7" i="6"/>
  <c r="ES7" i="6"/>
  <c r="EV6" i="6"/>
  <c r="ES6" i="6"/>
  <c r="EP75" i="6"/>
  <c r="EP74" i="6"/>
  <c r="EO70" i="6"/>
  <c r="EL70" i="6"/>
  <c r="EO69" i="6"/>
  <c r="EL69" i="6"/>
  <c r="EO68" i="6"/>
  <c r="EL68" i="6"/>
  <c r="EO67" i="6"/>
  <c r="EL67" i="6"/>
  <c r="EO66" i="6"/>
  <c r="EL66" i="6"/>
  <c r="EO65" i="6"/>
  <c r="EL65" i="6"/>
  <c r="EO64" i="6"/>
  <c r="EL64" i="6"/>
  <c r="EO63" i="6"/>
  <c r="EL63" i="6"/>
  <c r="EO62" i="6"/>
  <c r="EL62" i="6"/>
  <c r="EO61" i="6"/>
  <c r="EL61" i="6"/>
  <c r="EO60" i="6"/>
  <c r="EL60" i="6"/>
  <c r="EO59" i="6"/>
  <c r="EL59" i="6"/>
  <c r="EO58" i="6"/>
  <c r="EL58" i="6"/>
  <c r="EO57" i="6"/>
  <c r="EL57" i="6"/>
  <c r="EO56" i="6"/>
  <c r="EL56" i="6"/>
  <c r="EO53" i="6"/>
  <c r="EL53" i="6"/>
  <c r="EO52" i="6"/>
  <c r="EL52" i="6"/>
  <c r="EO51" i="6"/>
  <c r="EL51" i="6"/>
  <c r="EO50" i="6"/>
  <c r="EL50" i="6"/>
  <c r="EO49" i="6"/>
  <c r="EL49" i="6"/>
  <c r="EO48" i="6"/>
  <c r="EL48" i="6"/>
  <c r="EO47" i="6"/>
  <c r="EL47" i="6"/>
  <c r="EO46" i="6"/>
  <c r="EL46" i="6"/>
  <c r="EO45" i="6"/>
  <c r="EL45" i="6"/>
  <c r="EO44" i="6"/>
  <c r="EL44" i="6"/>
  <c r="EO43" i="6"/>
  <c r="EL43" i="6"/>
  <c r="EO42" i="6"/>
  <c r="EL42" i="6"/>
  <c r="EO41" i="6"/>
  <c r="EL41" i="6"/>
  <c r="EO40" i="6"/>
  <c r="EL40" i="6"/>
  <c r="EO39" i="6"/>
  <c r="EL39" i="6"/>
  <c r="EO36" i="6"/>
  <c r="EL36" i="6"/>
  <c r="EO35" i="6"/>
  <c r="EL35" i="6"/>
  <c r="EO34" i="6"/>
  <c r="EL34" i="6"/>
  <c r="EO33" i="6"/>
  <c r="EL33" i="6"/>
  <c r="EO32" i="6"/>
  <c r="EL32" i="6"/>
  <c r="EO29" i="6"/>
  <c r="EL29" i="6"/>
  <c r="EO28" i="6"/>
  <c r="EL28" i="6"/>
  <c r="EO27" i="6"/>
  <c r="EL27" i="6"/>
  <c r="EO26" i="6"/>
  <c r="EL26" i="6"/>
  <c r="EO25" i="6"/>
  <c r="EL25" i="6"/>
  <c r="EO24" i="6"/>
  <c r="EL24" i="6"/>
  <c r="EO23" i="6"/>
  <c r="EL23" i="6"/>
  <c r="EO22" i="6"/>
  <c r="EL22" i="6"/>
  <c r="EO21" i="6"/>
  <c r="EL21" i="6"/>
  <c r="EO20" i="6"/>
  <c r="EL20" i="6"/>
  <c r="EO19" i="6"/>
  <c r="EL19" i="6"/>
  <c r="EO18" i="6"/>
  <c r="EL18" i="6"/>
  <c r="EO17" i="6"/>
  <c r="EL17" i="6"/>
  <c r="EO16" i="6"/>
  <c r="EL16" i="6"/>
  <c r="EO15" i="6"/>
  <c r="EL15" i="6"/>
  <c r="EO14" i="6"/>
  <c r="EL14" i="6"/>
  <c r="EO13" i="6"/>
  <c r="EL13" i="6"/>
  <c r="EO12" i="6"/>
  <c r="EL12" i="6"/>
  <c r="EO11" i="6"/>
  <c r="EL11" i="6"/>
  <c r="EO10" i="6"/>
  <c r="EL10" i="6"/>
  <c r="EO9" i="6"/>
  <c r="EL9" i="6"/>
  <c r="EO8" i="6"/>
  <c r="EL8" i="6"/>
  <c r="EO7" i="6"/>
  <c r="EL7" i="6"/>
  <c r="EO6" i="6"/>
  <c r="EL6" i="6"/>
  <c r="EI75" i="6"/>
  <c r="EI74" i="6"/>
  <c r="EH70" i="6"/>
  <c r="EE70" i="6"/>
  <c r="EH69" i="6"/>
  <c r="EE69" i="6"/>
  <c r="EH68" i="6"/>
  <c r="EE68" i="6"/>
  <c r="EH67" i="6"/>
  <c r="EE67" i="6"/>
  <c r="EH66" i="6"/>
  <c r="EE66" i="6"/>
  <c r="EH65" i="6"/>
  <c r="EE65" i="6"/>
  <c r="EH64" i="6"/>
  <c r="EE64" i="6"/>
  <c r="EH63" i="6"/>
  <c r="EE63" i="6"/>
  <c r="EH62" i="6"/>
  <c r="EE62" i="6"/>
  <c r="EH61" i="6"/>
  <c r="EE61" i="6"/>
  <c r="EH60" i="6"/>
  <c r="EE60" i="6"/>
  <c r="EH59" i="6"/>
  <c r="EE59" i="6"/>
  <c r="EH58" i="6"/>
  <c r="EE58" i="6"/>
  <c r="EH57" i="6"/>
  <c r="EE57" i="6"/>
  <c r="EH56" i="6"/>
  <c r="EE56" i="6"/>
  <c r="EH53" i="6"/>
  <c r="EE53" i="6"/>
  <c r="EH52" i="6"/>
  <c r="EE52" i="6"/>
  <c r="EH51" i="6"/>
  <c r="EE51" i="6"/>
  <c r="EH50" i="6"/>
  <c r="EE50" i="6"/>
  <c r="EH49" i="6"/>
  <c r="EE49" i="6"/>
  <c r="EH48" i="6"/>
  <c r="EE48" i="6"/>
  <c r="EH47" i="6"/>
  <c r="EE47" i="6"/>
  <c r="EH46" i="6"/>
  <c r="EE46" i="6"/>
  <c r="EH45" i="6"/>
  <c r="EE45" i="6"/>
  <c r="EH44" i="6"/>
  <c r="EE44" i="6"/>
  <c r="EH43" i="6"/>
  <c r="EE43" i="6"/>
  <c r="EH42" i="6"/>
  <c r="EE42" i="6"/>
  <c r="EH41" i="6"/>
  <c r="EE41" i="6"/>
  <c r="EH40" i="6"/>
  <c r="EE40" i="6"/>
  <c r="EH39" i="6"/>
  <c r="EE39" i="6"/>
  <c r="EH36" i="6"/>
  <c r="EE36" i="6"/>
  <c r="EH35" i="6"/>
  <c r="EE35" i="6"/>
  <c r="EH34" i="6"/>
  <c r="EE34" i="6"/>
  <c r="EH33" i="6"/>
  <c r="EE33" i="6"/>
  <c r="EH32" i="6"/>
  <c r="EE32" i="6"/>
  <c r="EH29" i="6"/>
  <c r="EE29" i="6"/>
  <c r="EH28" i="6"/>
  <c r="EE28" i="6"/>
  <c r="EH27" i="6"/>
  <c r="EE27" i="6"/>
  <c r="EH26" i="6"/>
  <c r="EE26" i="6"/>
  <c r="EH25" i="6"/>
  <c r="EE25" i="6"/>
  <c r="EH24" i="6"/>
  <c r="EE24" i="6"/>
  <c r="EH23" i="6"/>
  <c r="EE23" i="6"/>
  <c r="EH22" i="6"/>
  <c r="EE22" i="6"/>
  <c r="EH21" i="6"/>
  <c r="EE21" i="6"/>
  <c r="EH20" i="6"/>
  <c r="EE20" i="6"/>
  <c r="EH19" i="6"/>
  <c r="EE19" i="6"/>
  <c r="EH18" i="6"/>
  <c r="EE18" i="6"/>
  <c r="EH17" i="6"/>
  <c r="EE17" i="6"/>
  <c r="EH16" i="6"/>
  <c r="EE16" i="6"/>
  <c r="EH15" i="6"/>
  <c r="EE15" i="6"/>
  <c r="EH14" i="6"/>
  <c r="EE14" i="6"/>
  <c r="EH13" i="6"/>
  <c r="EE13" i="6"/>
  <c r="EH12" i="6"/>
  <c r="EE12" i="6"/>
  <c r="EH11" i="6"/>
  <c r="EE11" i="6"/>
  <c r="EH10" i="6"/>
  <c r="EE10" i="6"/>
  <c r="EH9" i="6"/>
  <c r="EE9" i="6"/>
  <c r="EH8" i="6"/>
  <c r="EE8" i="6"/>
  <c r="EH7" i="6"/>
  <c r="EE7" i="6"/>
  <c r="EH6" i="6"/>
  <c r="EE6" i="6"/>
  <c r="EB75" i="6"/>
  <c r="EB74" i="6"/>
  <c r="EA70" i="6"/>
  <c r="DX70" i="6"/>
  <c r="EA69" i="6"/>
  <c r="DX69" i="6"/>
  <c r="EA68" i="6"/>
  <c r="DX68" i="6"/>
  <c r="EA67" i="6"/>
  <c r="DX67" i="6"/>
  <c r="EA66" i="6"/>
  <c r="DX66" i="6"/>
  <c r="EA65" i="6"/>
  <c r="DX65" i="6"/>
  <c r="EA64" i="6"/>
  <c r="DX64" i="6"/>
  <c r="EA63" i="6"/>
  <c r="DX63" i="6"/>
  <c r="EA62" i="6"/>
  <c r="DX62" i="6"/>
  <c r="EA61" i="6"/>
  <c r="DX61" i="6"/>
  <c r="EA60" i="6"/>
  <c r="DX60" i="6"/>
  <c r="EA59" i="6"/>
  <c r="DX59" i="6"/>
  <c r="EA58" i="6"/>
  <c r="DX58" i="6"/>
  <c r="EA57" i="6"/>
  <c r="DX57" i="6"/>
  <c r="EA56" i="6"/>
  <c r="DX56" i="6"/>
  <c r="EA53" i="6"/>
  <c r="DX53" i="6"/>
  <c r="EA52" i="6"/>
  <c r="DX52" i="6"/>
  <c r="EA51" i="6"/>
  <c r="DX51" i="6"/>
  <c r="EA50" i="6"/>
  <c r="DX50" i="6"/>
  <c r="EA49" i="6"/>
  <c r="DX49" i="6"/>
  <c r="EA48" i="6"/>
  <c r="DX48" i="6"/>
  <c r="EA47" i="6"/>
  <c r="DX47" i="6"/>
  <c r="EA46" i="6"/>
  <c r="DX46" i="6"/>
  <c r="EA45" i="6"/>
  <c r="DX45" i="6"/>
  <c r="EA44" i="6"/>
  <c r="DX44" i="6"/>
  <c r="EA43" i="6"/>
  <c r="DX43" i="6"/>
  <c r="EA42" i="6"/>
  <c r="DX42" i="6"/>
  <c r="EA41" i="6"/>
  <c r="DX41" i="6"/>
  <c r="EA40" i="6"/>
  <c r="DX40" i="6"/>
  <c r="EA39" i="6"/>
  <c r="DX39" i="6"/>
  <c r="EA36" i="6"/>
  <c r="DX36" i="6"/>
  <c r="EA35" i="6"/>
  <c r="DX35" i="6"/>
  <c r="EA34" i="6"/>
  <c r="DX34" i="6"/>
  <c r="EA33" i="6"/>
  <c r="DX33" i="6"/>
  <c r="EA32" i="6"/>
  <c r="DX32" i="6"/>
  <c r="EA29" i="6"/>
  <c r="DX29" i="6"/>
  <c r="EA28" i="6"/>
  <c r="DX28" i="6"/>
  <c r="EA27" i="6"/>
  <c r="DX27" i="6"/>
  <c r="EA26" i="6"/>
  <c r="DX26" i="6"/>
  <c r="EA25" i="6"/>
  <c r="DX25" i="6"/>
  <c r="EA24" i="6"/>
  <c r="DX24" i="6"/>
  <c r="EA23" i="6"/>
  <c r="DX23" i="6"/>
  <c r="EA22" i="6"/>
  <c r="DX22" i="6"/>
  <c r="EA21" i="6"/>
  <c r="DX21" i="6"/>
  <c r="EA20" i="6"/>
  <c r="DX20" i="6"/>
  <c r="EA19" i="6"/>
  <c r="DX19" i="6"/>
  <c r="EA18" i="6"/>
  <c r="DX18" i="6"/>
  <c r="EA17" i="6"/>
  <c r="DX17" i="6"/>
  <c r="EA16" i="6"/>
  <c r="DX16" i="6"/>
  <c r="EA15" i="6"/>
  <c r="DX15" i="6"/>
  <c r="EA14" i="6"/>
  <c r="DX14" i="6"/>
  <c r="EA13" i="6"/>
  <c r="DX13" i="6"/>
  <c r="EA12" i="6"/>
  <c r="DX12" i="6"/>
  <c r="EA11" i="6"/>
  <c r="DX11" i="6"/>
  <c r="EA10" i="6"/>
  <c r="DX10" i="6"/>
  <c r="EA9" i="6"/>
  <c r="DX9" i="6"/>
  <c r="EA8" i="6"/>
  <c r="DX8" i="6"/>
  <c r="EA7" i="6"/>
  <c r="DX7" i="6"/>
  <c r="EA6" i="6"/>
  <c r="DX6" i="6"/>
  <c r="DU75" i="6"/>
  <c r="DU74" i="6"/>
  <c r="DT70" i="6"/>
  <c r="DQ70" i="6"/>
  <c r="DT69" i="6"/>
  <c r="DQ69" i="6"/>
  <c r="DT68" i="6"/>
  <c r="DQ68" i="6"/>
  <c r="DT67" i="6"/>
  <c r="DQ67" i="6"/>
  <c r="DT66" i="6"/>
  <c r="DQ66" i="6"/>
  <c r="DT65" i="6"/>
  <c r="DQ65" i="6"/>
  <c r="DT64" i="6"/>
  <c r="DQ64" i="6"/>
  <c r="DT63" i="6"/>
  <c r="DQ63" i="6"/>
  <c r="DT62" i="6"/>
  <c r="DQ62" i="6"/>
  <c r="DT61" i="6"/>
  <c r="DQ61" i="6"/>
  <c r="DT60" i="6"/>
  <c r="DQ60" i="6"/>
  <c r="DT59" i="6"/>
  <c r="DQ59" i="6"/>
  <c r="DT58" i="6"/>
  <c r="DQ58" i="6"/>
  <c r="DT57" i="6"/>
  <c r="DQ57" i="6"/>
  <c r="DT56" i="6"/>
  <c r="DQ56" i="6"/>
  <c r="DT53" i="6"/>
  <c r="DQ53" i="6"/>
  <c r="DT52" i="6"/>
  <c r="DQ52" i="6"/>
  <c r="DT51" i="6"/>
  <c r="DQ51" i="6"/>
  <c r="DT50" i="6"/>
  <c r="DQ50" i="6"/>
  <c r="DT49" i="6"/>
  <c r="DQ49" i="6"/>
  <c r="DT48" i="6"/>
  <c r="DQ48" i="6"/>
  <c r="DT47" i="6"/>
  <c r="DQ47" i="6"/>
  <c r="DT46" i="6"/>
  <c r="DQ46" i="6"/>
  <c r="DT45" i="6"/>
  <c r="DQ45" i="6"/>
  <c r="DT44" i="6"/>
  <c r="DQ44" i="6"/>
  <c r="DT43" i="6"/>
  <c r="DQ43" i="6"/>
  <c r="DT42" i="6"/>
  <c r="DQ42" i="6"/>
  <c r="DT41" i="6"/>
  <c r="DQ41" i="6"/>
  <c r="DT40" i="6"/>
  <c r="DQ40" i="6"/>
  <c r="DT39" i="6"/>
  <c r="DQ39" i="6"/>
  <c r="DT36" i="6"/>
  <c r="DQ36" i="6"/>
  <c r="DT35" i="6"/>
  <c r="DQ35" i="6"/>
  <c r="DT34" i="6"/>
  <c r="DQ34" i="6"/>
  <c r="DT33" i="6"/>
  <c r="DQ33" i="6"/>
  <c r="DT32" i="6"/>
  <c r="DQ32" i="6"/>
  <c r="DT29" i="6"/>
  <c r="DQ29" i="6"/>
  <c r="DT28" i="6"/>
  <c r="DQ28" i="6"/>
  <c r="DT27" i="6"/>
  <c r="DQ27" i="6"/>
  <c r="DT26" i="6"/>
  <c r="DQ26" i="6"/>
  <c r="DT25" i="6"/>
  <c r="DQ25" i="6"/>
  <c r="DT24" i="6"/>
  <c r="DQ24" i="6"/>
  <c r="DT23" i="6"/>
  <c r="DQ23" i="6"/>
  <c r="DT22" i="6"/>
  <c r="DQ22" i="6"/>
  <c r="DT21" i="6"/>
  <c r="DQ21" i="6"/>
  <c r="DT20" i="6"/>
  <c r="DQ20" i="6"/>
  <c r="DT19" i="6"/>
  <c r="DQ19" i="6"/>
  <c r="DT18" i="6"/>
  <c r="DQ18" i="6"/>
  <c r="DT17" i="6"/>
  <c r="DQ17" i="6"/>
  <c r="DT16" i="6"/>
  <c r="DQ16" i="6"/>
  <c r="DT15" i="6"/>
  <c r="DQ15" i="6"/>
  <c r="DT14" i="6"/>
  <c r="DQ14" i="6"/>
  <c r="DT13" i="6"/>
  <c r="DQ13" i="6"/>
  <c r="DT12" i="6"/>
  <c r="DQ12" i="6"/>
  <c r="DT11" i="6"/>
  <c r="DQ11" i="6"/>
  <c r="DT10" i="6"/>
  <c r="DQ10" i="6"/>
  <c r="DT9" i="6"/>
  <c r="DQ9" i="6"/>
  <c r="DT8" i="6"/>
  <c r="DQ8" i="6"/>
  <c r="DT7" i="6"/>
  <c r="DQ7" i="6"/>
  <c r="DT6" i="6"/>
  <c r="DQ6" i="6"/>
  <c r="DN75" i="6"/>
  <c r="DN74" i="6"/>
  <c r="DM70" i="6"/>
  <c r="DJ70" i="6"/>
  <c r="DM69" i="6"/>
  <c r="DJ69" i="6"/>
  <c r="DM68" i="6"/>
  <c r="DJ68" i="6"/>
  <c r="DM67" i="6"/>
  <c r="DJ67" i="6"/>
  <c r="DM66" i="6"/>
  <c r="DJ66" i="6"/>
  <c r="DM65" i="6"/>
  <c r="DJ65" i="6"/>
  <c r="DM64" i="6"/>
  <c r="DJ64" i="6"/>
  <c r="DM63" i="6"/>
  <c r="DJ63" i="6"/>
  <c r="DM62" i="6"/>
  <c r="DJ62" i="6"/>
  <c r="DM61" i="6"/>
  <c r="DJ61" i="6"/>
  <c r="DM60" i="6"/>
  <c r="DJ60" i="6"/>
  <c r="DM59" i="6"/>
  <c r="DJ59" i="6"/>
  <c r="DM58" i="6"/>
  <c r="DJ58" i="6"/>
  <c r="DM57" i="6"/>
  <c r="DJ57" i="6"/>
  <c r="DM56" i="6"/>
  <c r="DJ56" i="6"/>
  <c r="DM53" i="6"/>
  <c r="DJ53" i="6"/>
  <c r="DM52" i="6"/>
  <c r="DJ52" i="6"/>
  <c r="DM51" i="6"/>
  <c r="DJ51" i="6"/>
  <c r="DM50" i="6"/>
  <c r="DJ50" i="6"/>
  <c r="DM49" i="6"/>
  <c r="DJ49" i="6"/>
  <c r="DM48" i="6"/>
  <c r="DJ48" i="6"/>
  <c r="DM47" i="6"/>
  <c r="DJ47" i="6"/>
  <c r="DM46" i="6"/>
  <c r="DJ46" i="6"/>
  <c r="DM45" i="6"/>
  <c r="DJ45" i="6"/>
  <c r="DM44" i="6"/>
  <c r="DJ44" i="6"/>
  <c r="DM43" i="6"/>
  <c r="DJ43" i="6"/>
  <c r="DM42" i="6"/>
  <c r="DJ42" i="6"/>
  <c r="DM41" i="6"/>
  <c r="DJ41" i="6"/>
  <c r="DM40" i="6"/>
  <c r="DJ40" i="6"/>
  <c r="DM39" i="6"/>
  <c r="DJ39" i="6"/>
  <c r="DM36" i="6"/>
  <c r="DJ36" i="6"/>
  <c r="DM35" i="6"/>
  <c r="DJ35" i="6"/>
  <c r="DM34" i="6"/>
  <c r="DJ34" i="6"/>
  <c r="DM33" i="6"/>
  <c r="DJ33" i="6"/>
  <c r="DM32" i="6"/>
  <c r="DJ32" i="6"/>
  <c r="DM29" i="6"/>
  <c r="DJ29" i="6"/>
  <c r="DM28" i="6"/>
  <c r="DJ28" i="6"/>
  <c r="DM27" i="6"/>
  <c r="DJ27" i="6"/>
  <c r="DM26" i="6"/>
  <c r="DJ26" i="6"/>
  <c r="DM25" i="6"/>
  <c r="DJ25" i="6"/>
  <c r="DM24" i="6"/>
  <c r="DJ24" i="6"/>
  <c r="DM23" i="6"/>
  <c r="DJ23" i="6"/>
  <c r="DM22" i="6"/>
  <c r="DJ22" i="6"/>
  <c r="DM21" i="6"/>
  <c r="DJ21" i="6"/>
  <c r="DM20" i="6"/>
  <c r="DJ20" i="6"/>
  <c r="DM19" i="6"/>
  <c r="DJ19" i="6"/>
  <c r="DM18" i="6"/>
  <c r="DJ18" i="6"/>
  <c r="DM17" i="6"/>
  <c r="DJ17" i="6"/>
  <c r="DM16" i="6"/>
  <c r="DJ16" i="6"/>
  <c r="DM15" i="6"/>
  <c r="DJ15" i="6"/>
  <c r="DM14" i="6"/>
  <c r="DJ14" i="6"/>
  <c r="DM13" i="6"/>
  <c r="DJ13" i="6"/>
  <c r="DM12" i="6"/>
  <c r="DJ12" i="6"/>
  <c r="DM11" i="6"/>
  <c r="DJ11" i="6"/>
  <c r="DM10" i="6"/>
  <c r="DJ10" i="6"/>
  <c r="DM9" i="6"/>
  <c r="DJ9" i="6"/>
  <c r="DM8" i="6"/>
  <c r="DJ8" i="6"/>
  <c r="DM7" i="6"/>
  <c r="DJ7" i="6"/>
  <c r="DM6" i="6"/>
  <c r="DJ6" i="6"/>
  <c r="DG75" i="6"/>
  <c r="DG74" i="6"/>
  <c r="DF70" i="6"/>
  <c r="DC70" i="6"/>
  <c r="DF69" i="6"/>
  <c r="DC69" i="6"/>
  <c r="DF68" i="6"/>
  <c r="DC68" i="6"/>
  <c r="DF67" i="6"/>
  <c r="DC67" i="6"/>
  <c r="DF66" i="6"/>
  <c r="DC66" i="6"/>
  <c r="DF65" i="6"/>
  <c r="DC65" i="6"/>
  <c r="DF64" i="6"/>
  <c r="DC64" i="6"/>
  <c r="DF63" i="6"/>
  <c r="DC63" i="6"/>
  <c r="DF62" i="6"/>
  <c r="DC62" i="6"/>
  <c r="DF61" i="6"/>
  <c r="DC61" i="6"/>
  <c r="DF60" i="6"/>
  <c r="DC60" i="6"/>
  <c r="DF59" i="6"/>
  <c r="DC59" i="6"/>
  <c r="DF58" i="6"/>
  <c r="DC58" i="6"/>
  <c r="DF57" i="6"/>
  <c r="DC57" i="6"/>
  <c r="DF56" i="6"/>
  <c r="DC56" i="6"/>
  <c r="DF53" i="6"/>
  <c r="DC53" i="6"/>
  <c r="DF52" i="6"/>
  <c r="DC52" i="6"/>
  <c r="DF51" i="6"/>
  <c r="DC51" i="6"/>
  <c r="DF50" i="6"/>
  <c r="DC50" i="6"/>
  <c r="DF49" i="6"/>
  <c r="DC49" i="6"/>
  <c r="DF48" i="6"/>
  <c r="DC48" i="6"/>
  <c r="DF47" i="6"/>
  <c r="DC47" i="6"/>
  <c r="DF46" i="6"/>
  <c r="DC46" i="6"/>
  <c r="DF45" i="6"/>
  <c r="DC45" i="6"/>
  <c r="DF44" i="6"/>
  <c r="DC44" i="6"/>
  <c r="DF43" i="6"/>
  <c r="DC43" i="6"/>
  <c r="DF42" i="6"/>
  <c r="DC42" i="6"/>
  <c r="DF41" i="6"/>
  <c r="DC41" i="6"/>
  <c r="DF40" i="6"/>
  <c r="DC40" i="6"/>
  <c r="DF39" i="6"/>
  <c r="DC39" i="6"/>
  <c r="DF36" i="6"/>
  <c r="DC36" i="6"/>
  <c r="DF35" i="6"/>
  <c r="DC35" i="6"/>
  <c r="DF34" i="6"/>
  <c r="DC34" i="6"/>
  <c r="DF33" i="6"/>
  <c r="DC33" i="6"/>
  <c r="DF32" i="6"/>
  <c r="DC32" i="6"/>
  <c r="DF29" i="6"/>
  <c r="DC29" i="6"/>
  <c r="DF28" i="6"/>
  <c r="DC28" i="6"/>
  <c r="DF27" i="6"/>
  <c r="DC27" i="6"/>
  <c r="DF26" i="6"/>
  <c r="DC26" i="6"/>
  <c r="DF25" i="6"/>
  <c r="DC25" i="6"/>
  <c r="DF24" i="6"/>
  <c r="DC24" i="6"/>
  <c r="DF23" i="6"/>
  <c r="DC23" i="6"/>
  <c r="DF22" i="6"/>
  <c r="DC22" i="6"/>
  <c r="DF21" i="6"/>
  <c r="DC21" i="6"/>
  <c r="DF20" i="6"/>
  <c r="DC20" i="6"/>
  <c r="DF19" i="6"/>
  <c r="DC19" i="6"/>
  <c r="DF18" i="6"/>
  <c r="DC18" i="6"/>
  <c r="DF17" i="6"/>
  <c r="DC17" i="6"/>
  <c r="DF16" i="6"/>
  <c r="DC16" i="6"/>
  <c r="DF15" i="6"/>
  <c r="DC15" i="6"/>
  <c r="DF14" i="6"/>
  <c r="DC14" i="6"/>
  <c r="DF13" i="6"/>
  <c r="DC13" i="6"/>
  <c r="DF12" i="6"/>
  <c r="DC12" i="6"/>
  <c r="DF11" i="6"/>
  <c r="DC11" i="6"/>
  <c r="DF10" i="6"/>
  <c r="DC10" i="6"/>
  <c r="DF9" i="6"/>
  <c r="DC9" i="6"/>
  <c r="DF8" i="6"/>
  <c r="DC8" i="6"/>
  <c r="DF7" i="6"/>
  <c r="DC7" i="6"/>
  <c r="DF6" i="6"/>
  <c r="DC6" i="6"/>
  <c r="CZ75" i="6"/>
  <c r="CZ74" i="6"/>
  <c r="CY70" i="6"/>
  <c r="CV70" i="6"/>
  <c r="CY69" i="6"/>
  <c r="CV69" i="6"/>
  <c r="CY68" i="6"/>
  <c r="CV68" i="6"/>
  <c r="CY67" i="6"/>
  <c r="CV67" i="6"/>
  <c r="CY66" i="6"/>
  <c r="CV66" i="6"/>
  <c r="CY65" i="6"/>
  <c r="CV65" i="6"/>
  <c r="CY64" i="6"/>
  <c r="CV64" i="6"/>
  <c r="CY63" i="6"/>
  <c r="CV63" i="6"/>
  <c r="CY62" i="6"/>
  <c r="CV62" i="6"/>
  <c r="CY61" i="6"/>
  <c r="CV61" i="6"/>
  <c r="CY60" i="6"/>
  <c r="CV60" i="6"/>
  <c r="CY59" i="6"/>
  <c r="CV59" i="6"/>
  <c r="CY58" i="6"/>
  <c r="CV58" i="6"/>
  <c r="CY57" i="6"/>
  <c r="CV57" i="6"/>
  <c r="CY56" i="6"/>
  <c r="CV56" i="6"/>
  <c r="CY53" i="6"/>
  <c r="CV53" i="6"/>
  <c r="CY52" i="6"/>
  <c r="CV52" i="6"/>
  <c r="CY51" i="6"/>
  <c r="CV51" i="6"/>
  <c r="CY50" i="6"/>
  <c r="CV50" i="6"/>
  <c r="CY49" i="6"/>
  <c r="CV49" i="6"/>
  <c r="CY48" i="6"/>
  <c r="CV48" i="6"/>
  <c r="CY47" i="6"/>
  <c r="CV47" i="6"/>
  <c r="CY46" i="6"/>
  <c r="CV46" i="6"/>
  <c r="CY45" i="6"/>
  <c r="CV45" i="6"/>
  <c r="CY44" i="6"/>
  <c r="CV44" i="6"/>
  <c r="CY43" i="6"/>
  <c r="CV43" i="6"/>
  <c r="CY42" i="6"/>
  <c r="CV42" i="6"/>
  <c r="CY41" i="6"/>
  <c r="CV41" i="6"/>
  <c r="CY40" i="6"/>
  <c r="CV40" i="6"/>
  <c r="CY39" i="6"/>
  <c r="CV39" i="6"/>
  <c r="CY36" i="6"/>
  <c r="CV36" i="6"/>
  <c r="CY35" i="6"/>
  <c r="CV35" i="6"/>
  <c r="CY34" i="6"/>
  <c r="CV34" i="6"/>
  <c r="CY33" i="6"/>
  <c r="CV33" i="6"/>
  <c r="CY32" i="6"/>
  <c r="CV32" i="6"/>
  <c r="CY29" i="6"/>
  <c r="CV29" i="6"/>
  <c r="CY28" i="6"/>
  <c r="CV28" i="6"/>
  <c r="CY27" i="6"/>
  <c r="CV27" i="6"/>
  <c r="CY26" i="6"/>
  <c r="CV26" i="6"/>
  <c r="CY25" i="6"/>
  <c r="CV25" i="6"/>
  <c r="CY24" i="6"/>
  <c r="CV24" i="6"/>
  <c r="CY23" i="6"/>
  <c r="CV23" i="6"/>
  <c r="CY22" i="6"/>
  <c r="CV22" i="6"/>
  <c r="CY21" i="6"/>
  <c r="CV21" i="6"/>
  <c r="CY20" i="6"/>
  <c r="CV20" i="6"/>
  <c r="CY19" i="6"/>
  <c r="CV19" i="6"/>
  <c r="CY18" i="6"/>
  <c r="CV18" i="6"/>
  <c r="CY17" i="6"/>
  <c r="CV17" i="6"/>
  <c r="CY16" i="6"/>
  <c r="CV16" i="6"/>
  <c r="CY15" i="6"/>
  <c r="CV15" i="6"/>
  <c r="CY14" i="6"/>
  <c r="CV14" i="6"/>
  <c r="CY13" i="6"/>
  <c r="CV13" i="6"/>
  <c r="CY12" i="6"/>
  <c r="CV12" i="6"/>
  <c r="CY11" i="6"/>
  <c r="CV11" i="6"/>
  <c r="CY10" i="6"/>
  <c r="CV10" i="6"/>
  <c r="CY9" i="6"/>
  <c r="CV9" i="6"/>
  <c r="CY8" i="6"/>
  <c r="CV8" i="6"/>
  <c r="CY7" i="6"/>
  <c r="CV7" i="6"/>
  <c r="CY6" i="6"/>
  <c r="CV6" i="6"/>
  <c r="CS75" i="6"/>
  <c r="CS74" i="6"/>
  <c r="CR70" i="6"/>
  <c r="CO70" i="6"/>
  <c r="CR69" i="6"/>
  <c r="CO69" i="6"/>
  <c r="CR68" i="6"/>
  <c r="CO68" i="6"/>
  <c r="CR67" i="6"/>
  <c r="CO67" i="6"/>
  <c r="CR66" i="6"/>
  <c r="CO66" i="6"/>
  <c r="CR65" i="6"/>
  <c r="CO65" i="6"/>
  <c r="CR64" i="6"/>
  <c r="CO64" i="6"/>
  <c r="CR63" i="6"/>
  <c r="CO63" i="6"/>
  <c r="CR62" i="6"/>
  <c r="CO62" i="6"/>
  <c r="CR61" i="6"/>
  <c r="CO61" i="6"/>
  <c r="CR60" i="6"/>
  <c r="CO60" i="6"/>
  <c r="CR59" i="6"/>
  <c r="CO59" i="6"/>
  <c r="CR58" i="6"/>
  <c r="CO58" i="6"/>
  <c r="CR57" i="6"/>
  <c r="CO57" i="6"/>
  <c r="CR56" i="6"/>
  <c r="CO56" i="6"/>
  <c r="CR53" i="6"/>
  <c r="CO53" i="6"/>
  <c r="CR52" i="6"/>
  <c r="CO52" i="6"/>
  <c r="CR51" i="6"/>
  <c r="CO51" i="6"/>
  <c r="CR50" i="6"/>
  <c r="CO50" i="6"/>
  <c r="CR49" i="6"/>
  <c r="CO49" i="6"/>
  <c r="CR48" i="6"/>
  <c r="CO48" i="6"/>
  <c r="CR47" i="6"/>
  <c r="CO47" i="6"/>
  <c r="CR46" i="6"/>
  <c r="CO46" i="6"/>
  <c r="CR45" i="6"/>
  <c r="CO45" i="6"/>
  <c r="CR44" i="6"/>
  <c r="CO44" i="6"/>
  <c r="CR43" i="6"/>
  <c r="CO43" i="6"/>
  <c r="CR42" i="6"/>
  <c r="CO42" i="6"/>
  <c r="CR41" i="6"/>
  <c r="CO41" i="6"/>
  <c r="CR40" i="6"/>
  <c r="CO40" i="6"/>
  <c r="CR39" i="6"/>
  <c r="CO39" i="6"/>
  <c r="CR36" i="6"/>
  <c r="CO36" i="6"/>
  <c r="CR35" i="6"/>
  <c r="CO35" i="6"/>
  <c r="CR34" i="6"/>
  <c r="CO34" i="6"/>
  <c r="CR33" i="6"/>
  <c r="CO33" i="6"/>
  <c r="CR32" i="6"/>
  <c r="CO32" i="6"/>
  <c r="CR29" i="6"/>
  <c r="CO29" i="6"/>
  <c r="CR28" i="6"/>
  <c r="CO28" i="6"/>
  <c r="CR27" i="6"/>
  <c r="CO27" i="6"/>
  <c r="CR26" i="6"/>
  <c r="CO26" i="6"/>
  <c r="CR25" i="6"/>
  <c r="CO25" i="6"/>
  <c r="CR24" i="6"/>
  <c r="CO24" i="6"/>
  <c r="CR23" i="6"/>
  <c r="CO23" i="6"/>
  <c r="CR22" i="6"/>
  <c r="CO22" i="6"/>
  <c r="CR21" i="6"/>
  <c r="CO21" i="6"/>
  <c r="CR20" i="6"/>
  <c r="CO20" i="6"/>
  <c r="CR19" i="6"/>
  <c r="CO19" i="6"/>
  <c r="CR18" i="6"/>
  <c r="CO18" i="6"/>
  <c r="CR17" i="6"/>
  <c r="CO17" i="6"/>
  <c r="CR16" i="6"/>
  <c r="CO16" i="6"/>
  <c r="CR15" i="6"/>
  <c r="CO15" i="6"/>
  <c r="CR14" i="6"/>
  <c r="CO14" i="6"/>
  <c r="CR13" i="6"/>
  <c r="CO13" i="6"/>
  <c r="CR12" i="6"/>
  <c r="CO12" i="6"/>
  <c r="CR11" i="6"/>
  <c r="CO11" i="6"/>
  <c r="CR10" i="6"/>
  <c r="CO10" i="6"/>
  <c r="CR9" i="6"/>
  <c r="CO9" i="6"/>
  <c r="CR8" i="6"/>
  <c r="CO8" i="6"/>
  <c r="CR7" i="6"/>
  <c r="CO7" i="6"/>
  <c r="CR6" i="6"/>
  <c r="CO6" i="6"/>
  <c r="CL75" i="6"/>
  <c r="CL74" i="6"/>
  <c r="CK70" i="6"/>
  <c r="CH70" i="6"/>
  <c r="CK69" i="6"/>
  <c r="CH69" i="6"/>
  <c r="CK68" i="6"/>
  <c r="CH68" i="6"/>
  <c r="CK67" i="6"/>
  <c r="CH67" i="6"/>
  <c r="CK66" i="6"/>
  <c r="CH66" i="6"/>
  <c r="CK65" i="6"/>
  <c r="CH65" i="6"/>
  <c r="CK64" i="6"/>
  <c r="CH64" i="6"/>
  <c r="CK63" i="6"/>
  <c r="CH63" i="6"/>
  <c r="CK62" i="6"/>
  <c r="CH62" i="6"/>
  <c r="CK61" i="6"/>
  <c r="CH61" i="6"/>
  <c r="CK60" i="6"/>
  <c r="CH60" i="6"/>
  <c r="CK59" i="6"/>
  <c r="CH59" i="6"/>
  <c r="CK58" i="6"/>
  <c r="CH58" i="6"/>
  <c r="CK57" i="6"/>
  <c r="CH57" i="6"/>
  <c r="CK56" i="6"/>
  <c r="CH56" i="6"/>
  <c r="CK53" i="6"/>
  <c r="CH53" i="6"/>
  <c r="CK52" i="6"/>
  <c r="CH52" i="6"/>
  <c r="CK51" i="6"/>
  <c r="CH51" i="6"/>
  <c r="CK50" i="6"/>
  <c r="CH50" i="6"/>
  <c r="CK49" i="6"/>
  <c r="CH49" i="6"/>
  <c r="CK48" i="6"/>
  <c r="CH48" i="6"/>
  <c r="CK47" i="6"/>
  <c r="CH47" i="6"/>
  <c r="CK46" i="6"/>
  <c r="CH46" i="6"/>
  <c r="CK45" i="6"/>
  <c r="CH45" i="6"/>
  <c r="CK44" i="6"/>
  <c r="CH44" i="6"/>
  <c r="CK43" i="6"/>
  <c r="CH43" i="6"/>
  <c r="CK42" i="6"/>
  <c r="CH42" i="6"/>
  <c r="CK41" i="6"/>
  <c r="CH41" i="6"/>
  <c r="CK40" i="6"/>
  <c r="CH40" i="6"/>
  <c r="CK39" i="6"/>
  <c r="CH39" i="6"/>
  <c r="CK36" i="6"/>
  <c r="CH36" i="6"/>
  <c r="CK35" i="6"/>
  <c r="CH35" i="6"/>
  <c r="CK34" i="6"/>
  <c r="CH34" i="6"/>
  <c r="CK33" i="6"/>
  <c r="CH33" i="6"/>
  <c r="CK32" i="6"/>
  <c r="CH32" i="6"/>
  <c r="CK29" i="6"/>
  <c r="CH29" i="6"/>
  <c r="CK28" i="6"/>
  <c r="CH28" i="6"/>
  <c r="CK27" i="6"/>
  <c r="CH27" i="6"/>
  <c r="CK26" i="6"/>
  <c r="CH26" i="6"/>
  <c r="CK25" i="6"/>
  <c r="CH25" i="6"/>
  <c r="CK24" i="6"/>
  <c r="CH24" i="6"/>
  <c r="CK23" i="6"/>
  <c r="CH23" i="6"/>
  <c r="CK22" i="6"/>
  <c r="CH22" i="6"/>
  <c r="CK21" i="6"/>
  <c r="CH21" i="6"/>
  <c r="CK20" i="6"/>
  <c r="CH20" i="6"/>
  <c r="CK19" i="6"/>
  <c r="CH19" i="6"/>
  <c r="CK18" i="6"/>
  <c r="CH18" i="6"/>
  <c r="CK17" i="6"/>
  <c r="CH17" i="6"/>
  <c r="CK16" i="6"/>
  <c r="CH16" i="6"/>
  <c r="CK15" i="6"/>
  <c r="CH15" i="6"/>
  <c r="CK14" i="6"/>
  <c r="CH14" i="6"/>
  <c r="CK13" i="6"/>
  <c r="CH13" i="6"/>
  <c r="CK12" i="6"/>
  <c r="CH12" i="6"/>
  <c r="CK11" i="6"/>
  <c r="CH11" i="6"/>
  <c r="CK10" i="6"/>
  <c r="CH10" i="6"/>
  <c r="CK9" i="6"/>
  <c r="CH9" i="6"/>
  <c r="CK8" i="6"/>
  <c r="CH8" i="6"/>
  <c r="CK7" i="6"/>
  <c r="CH7" i="6"/>
  <c r="CK6" i="6"/>
  <c r="CH6" i="6"/>
  <c r="CE75" i="6"/>
  <c r="CE74" i="6"/>
  <c r="CD70" i="6"/>
  <c r="CA70" i="6"/>
  <c r="CD69" i="6"/>
  <c r="CA69" i="6"/>
  <c r="CD68" i="6"/>
  <c r="CA68" i="6"/>
  <c r="CD67" i="6"/>
  <c r="CA67" i="6"/>
  <c r="CD66" i="6"/>
  <c r="CA66" i="6"/>
  <c r="CD65" i="6"/>
  <c r="CA65" i="6"/>
  <c r="CD64" i="6"/>
  <c r="CA64" i="6"/>
  <c r="CD63" i="6"/>
  <c r="CA63" i="6"/>
  <c r="CD62" i="6"/>
  <c r="CA62" i="6"/>
  <c r="CD61" i="6"/>
  <c r="CA61" i="6"/>
  <c r="CD60" i="6"/>
  <c r="CA60" i="6"/>
  <c r="CD59" i="6"/>
  <c r="CA59" i="6"/>
  <c r="CD58" i="6"/>
  <c r="CA58" i="6"/>
  <c r="CD57" i="6"/>
  <c r="CA57" i="6"/>
  <c r="CD56" i="6"/>
  <c r="CA56" i="6"/>
  <c r="CD53" i="6"/>
  <c r="CA53" i="6"/>
  <c r="CD52" i="6"/>
  <c r="CA52" i="6"/>
  <c r="CD51" i="6"/>
  <c r="CA51" i="6"/>
  <c r="CD50" i="6"/>
  <c r="CA50" i="6"/>
  <c r="CD49" i="6"/>
  <c r="CA49" i="6"/>
  <c r="CD48" i="6"/>
  <c r="CA48" i="6"/>
  <c r="CD47" i="6"/>
  <c r="CA47" i="6"/>
  <c r="CD46" i="6"/>
  <c r="CA46" i="6"/>
  <c r="CD45" i="6"/>
  <c r="CA45" i="6"/>
  <c r="CD44" i="6"/>
  <c r="CA44" i="6"/>
  <c r="CD43" i="6"/>
  <c r="CA43" i="6"/>
  <c r="CD42" i="6"/>
  <c r="CA42" i="6"/>
  <c r="CD41" i="6"/>
  <c r="CA41" i="6"/>
  <c r="CD40" i="6"/>
  <c r="CA40" i="6"/>
  <c r="CD39" i="6"/>
  <c r="CA39" i="6"/>
  <c r="CD36" i="6"/>
  <c r="CA36" i="6"/>
  <c r="CD35" i="6"/>
  <c r="CA35" i="6"/>
  <c r="CD34" i="6"/>
  <c r="CA34" i="6"/>
  <c r="CD33" i="6"/>
  <c r="CA33" i="6"/>
  <c r="CD32" i="6"/>
  <c r="CA32" i="6"/>
  <c r="CD29" i="6"/>
  <c r="CA29" i="6"/>
  <c r="CD28" i="6"/>
  <c r="CA28" i="6"/>
  <c r="CD27" i="6"/>
  <c r="CA27" i="6"/>
  <c r="CD26" i="6"/>
  <c r="CA26" i="6"/>
  <c r="CD25" i="6"/>
  <c r="CA25" i="6"/>
  <c r="CD24" i="6"/>
  <c r="CA24" i="6"/>
  <c r="CD23" i="6"/>
  <c r="CA23" i="6"/>
  <c r="CD22" i="6"/>
  <c r="CA22" i="6"/>
  <c r="CD21" i="6"/>
  <c r="CA21" i="6"/>
  <c r="CD20" i="6"/>
  <c r="CA20" i="6"/>
  <c r="CD19" i="6"/>
  <c r="CA19" i="6"/>
  <c r="CD18" i="6"/>
  <c r="CA18" i="6"/>
  <c r="CD17" i="6"/>
  <c r="CA17" i="6"/>
  <c r="CD16" i="6"/>
  <c r="CA16" i="6"/>
  <c r="CD15" i="6"/>
  <c r="CA15" i="6"/>
  <c r="CD14" i="6"/>
  <c r="CA14" i="6"/>
  <c r="CD13" i="6"/>
  <c r="CA13" i="6"/>
  <c r="CD12" i="6"/>
  <c r="CA12" i="6"/>
  <c r="CD11" i="6"/>
  <c r="CA11" i="6"/>
  <c r="CD10" i="6"/>
  <c r="CA10" i="6"/>
  <c r="CD9" i="6"/>
  <c r="CA9" i="6"/>
  <c r="CD8" i="6"/>
  <c r="CA8" i="6"/>
  <c r="CD7" i="6"/>
  <c r="CA7" i="6"/>
  <c r="CD6" i="6"/>
  <c r="CA6" i="6"/>
  <c r="BX75" i="6"/>
  <c r="BX74" i="6"/>
  <c r="BW70" i="6"/>
  <c r="BT70" i="6"/>
  <c r="BW69" i="6"/>
  <c r="BT69" i="6"/>
  <c r="BW68" i="6"/>
  <c r="BT68" i="6"/>
  <c r="BW67" i="6"/>
  <c r="BT67" i="6"/>
  <c r="BW66" i="6"/>
  <c r="BT66" i="6"/>
  <c r="BW65" i="6"/>
  <c r="BT65" i="6"/>
  <c r="BW64" i="6"/>
  <c r="BT64" i="6"/>
  <c r="BW63" i="6"/>
  <c r="BT63" i="6"/>
  <c r="BW62" i="6"/>
  <c r="BT62" i="6"/>
  <c r="BW61" i="6"/>
  <c r="BT61" i="6"/>
  <c r="BW60" i="6"/>
  <c r="BT60" i="6"/>
  <c r="BW59" i="6"/>
  <c r="BT59" i="6"/>
  <c r="BW58" i="6"/>
  <c r="BT58" i="6"/>
  <c r="BW57" i="6"/>
  <c r="BT57" i="6"/>
  <c r="BW56" i="6"/>
  <c r="BT56" i="6"/>
  <c r="BW53" i="6"/>
  <c r="BT53" i="6"/>
  <c r="BW52" i="6"/>
  <c r="BT52" i="6"/>
  <c r="BW51" i="6"/>
  <c r="BT51" i="6"/>
  <c r="BW50" i="6"/>
  <c r="BT50" i="6"/>
  <c r="BW49" i="6"/>
  <c r="BT49" i="6"/>
  <c r="BW48" i="6"/>
  <c r="BT48" i="6"/>
  <c r="BW47" i="6"/>
  <c r="BT47" i="6"/>
  <c r="BW46" i="6"/>
  <c r="BT46" i="6"/>
  <c r="BW45" i="6"/>
  <c r="BT45" i="6"/>
  <c r="BW44" i="6"/>
  <c r="BT44" i="6"/>
  <c r="BW43" i="6"/>
  <c r="BT43" i="6"/>
  <c r="BW42" i="6"/>
  <c r="BT42" i="6"/>
  <c r="BW41" i="6"/>
  <c r="BT41" i="6"/>
  <c r="BW40" i="6"/>
  <c r="BT40" i="6"/>
  <c r="BW39" i="6"/>
  <c r="BT39" i="6"/>
  <c r="BW36" i="6"/>
  <c r="BT36" i="6"/>
  <c r="BW35" i="6"/>
  <c r="BT35" i="6"/>
  <c r="BW34" i="6"/>
  <c r="BT34" i="6"/>
  <c r="BW33" i="6"/>
  <c r="BT33" i="6"/>
  <c r="BW32" i="6"/>
  <c r="BT32" i="6"/>
  <c r="BW29" i="6"/>
  <c r="BT29" i="6"/>
  <c r="BW28" i="6"/>
  <c r="BT28" i="6"/>
  <c r="BW27" i="6"/>
  <c r="BT27" i="6"/>
  <c r="BW26" i="6"/>
  <c r="BT26" i="6"/>
  <c r="BW25" i="6"/>
  <c r="BT25" i="6"/>
  <c r="BW24" i="6"/>
  <c r="BT24" i="6"/>
  <c r="BW23" i="6"/>
  <c r="BT23" i="6"/>
  <c r="BW22" i="6"/>
  <c r="BT22" i="6"/>
  <c r="BW21" i="6"/>
  <c r="BT21" i="6"/>
  <c r="BW20" i="6"/>
  <c r="BT20" i="6"/>
  <c r="BW19" i="6"/>
  <c r="BT19" i="6"/>
  <c r="BW18" i="6"/>
  <c r="BT18" i="6"/>
  <c r="BW17" i="6"/>
  <c r="BT17" i="6"/>
  <c r="BW16" i="6"/>
  <c r="BT16" i="6"/>
  <c r="BW15" i="6"/>
  <c r="BT15" i="6"/>
  <c r="BW14" i="6"/>
  <c r="BT14" i="6"/>
  <c r="BW13" i="6"/>
  <c r="BT13" i="6"/>
  <c r="BW12" i="6"/>
  <c r="BT12" i="6"/>
  <c r="BW11" i="6"/>
  <c r="BT11" i="6"/>
  <c r="BW10" i="6"/>
  <c r="BT10" i="6"/>
  <c r="BW9" i="6"/>
  <c r="BT9" i="6"/>
  <c r="BW8" i="6"/>
  <c r="BT8" i="6"/>
  <c r="BW7" i="6"/>
  <c r="BT7" i="6"/>
  <c r="BW6" i="6"/>
  <c r="BT6" i="6"/>
  <c r="BQ75" i="6"/>
  <c r="BQ74" i="6"/>
  <c r="BP70" i="6"/>
  <c r="BM70" i="6"/>
  <c r="BP69" i="6"/>
  <c r="BM69" i="6"/>
  <c r="BP68" i="6"/>
  <c r="BM68" i="6"/>
  <c r="BP67" i="6"/>
  <c r="BM67" i="6"/>
  <c r="BP66" i="6"/>
  <c r="BM66" i="6"/>
  <c r="BP65" i="6"/>
  <c r="BM65" i="6"/>
  <c r="BP64" i="6"/>
  <c r="BM64" i="6"/>
  <c r="BP63" i="6"/>
  <c r="BM63" i="6"/>
  <c r="BP62" i="6"/>
  <c r="BM62" i="6"/>
  <c r="BP61" i="6"/>
  <c r="BM61" i="6"/>
  <c r="BP60" i="6"/>
  <c r="BM60" i="6"/>
  <c r="BP59" i="6"/>
  <c r="BM59" i="6"/>
  <c r="BP58" i="6"/>
  <c r="BM58" i="6"/>
  <c r="BP57" i="6"/>
  <c r="BM57" i="6"/>
  <c r="BP56" i="6"/>
  <c r="BM56" i="6"/>
  <c r="BP53" i="6"/>
  <c r="BM53" i="6"/>
  <c r="BP52" i="6"/>
  <c r="BM52" i="6"/>
  <c r="BP51" i="6"/>
  <c r="BM51" i="6"/>
  <c r="BP50" i="6"/>
  <c r="BM50" i="6"/>
  <c r="BP49" i="6"/>
  <c r="BM49" i="6"/>
  <c r="BP48" i="6"/>
  <c r="BM48" i="6"/>
  <c r="BP47" i="6"/>
  <c r="BM47" i="6"/>
  <c r="BP46" i="6"/>
  <c r="BM46" i="6"/>
  <c r="BP45" i="6"/>
  <c r="BM45" i="6"/>
  <c r="BP44" i="6"/>
  <c r="BM44" i="6"/>
  <c r="BP43" i="6"/>
  <c r="BM43" i="6"/>
  <c r="BP42" i="6"/>
  <c r="BM42" i="6"/>
  <c r="BP41" i="6"/>
  <c r="BM41" i="6"/>
  <c r="BP40" i="6"/>
  <c r="BM40" i="6"/>
  <c r="BP39" i="6"/>
  <c r="BM39" i="6"/>
  <c r="BP36" i="6"/>
  <c r="BM36" i="6"/>
  <c r="BP35" i="6"/>
  <c r="BM35" i="6"/>
  <c r="BP34" i="6"/>
  <c r="BM34" i="6"/>
  <c r="BP33" i="6"/>
  <c r="BM33" i="6"/>
  <c r="BP32" i="6"/>
  <c r="BM32" i="6"/>
  <c r="BP29" i="6"/>
  <c r="BM29" i="6"/>
  <c r="BP28" i="6"/>
  <c r="BM28" i="6"/>
  <c r="BP27" i="6"/>
  <c r="BM27" i="6"/>
  <c r="BP26" i="6"/>
  <c r="BM26" i="6"/>
  <c r="BP25" i="6"/>
  <c r="BM25" i="6"/>
  <c r="BP24" i="6"/>
  <c r="BM24" i="6"/>
  <c r="BP23" i="6"/>
  <c r="BM23" i="6"/>
  <c r="BP22" i="6"/>
  <c r="BM22" i="6"/>
  <c r="BP21" i="6"/>
  <c r="BM21" i="6"/>
  <c r="BP20" i="6"/>
  <c r="BM20" i="6"/>
  <c r="BP19" i="6"/>
  <c r="BM19" i="6"/>
  <c r="BP18" i="6"/>
  <c r="BM18" i="6"/>
  <c r="BP17" i="6"/>
  <c r="BM17" i="6"/>
  <c r="BP16" i="6"/>
  <c r="BM16" i="6"/>
  <c r="BP15" i="6"/>
  <c r="BM15" i="6"/>
  <c r="BP14" i="6"/>
  <c r="BM14" i="6"/>
  <c r="BP13" i="6"/>
  <c r="BM13" i="6"/>
  <c r="BP12" i="6"/>
  <c r="BM12" i="6"/>
  <c r="BP11" i="6"/>
  <c r="BM11" i="6"/>
  <c r="BP10" i="6"/>
  <c r="BM10" i="6"/>
  <c r="BP9" i="6"/>
  <c r="BM9" i="6"/>
  <c r="BP8" i="6"/>
  <c r="BM8" i="6"/>
  <c r="BP7" i="6"/>
  <c r="BM7" i="6"/>
  <c r="BP6" i="6"/>
  <c r="BM6" i="6"/>
  <c r="BJ75" i="6"/>
  <c r="BJ74" i="6"/>
  <c r="BI70" i="6"/>
  <c r="BF70" i="6"/>
  <c r="BI69" i="6"/>
  <c r="BF69" i="6"/>
  <c r="BI68" i="6"/>
  <c r="BF68" i="6"/>
  <c r="BI67" i="6"/>
  <c r="BF67" i="6"/>
  <c r="BI66" i="6"/>
  <c r="BF66" i="6"/>
  <c r="BI65" i="6"/>
  <c r="BF65" i="6"/>
  <c r="BI64" i="6"/>
  <c r="BF64" i="6"/>
  <c r="BI63" i="6"/>
  <c r="BF63" i="6"/>
  <c r="BI62" i="6"/>
  <c r="BF62" i="6"/>
  <c r="BI61" i="6"/>
  <c r="BF61" i="6"/>
  <c r="BI60" i="6"/>
  <c r="BF60" i="6"/>
  <c r="BI59" i="6"/>
  <c r="BF59" i="6"/>
  <c r="BI58" i="6"/>
  <c r="BF58" i="6"/>
  <c r="BI57" i="6"/>
  <c r="BF57" i="6"/>
  <c r="BI56" i="6"/>
  <c r="BF56" i="6"/>
  <c r="BI53" i="6"/>
  <c r="BF53" i="6"/>
  <c r="BI52" i="6"/>
  <c r="BF52" i="6"/>
  <c r="BI51" i="6"/>
  <c r="BF51" i="6"/>
  <c r="BI50" i="6"/>
  <c r="BF50" i="6"/>
  <c r="BI49" i="6"/>
  <c r="BF49" i="6"/>
  <c r="BI48" i="6"/>
  <c r="BF48" i="6"/>
  <c r="BI47" i="6"/>
  <c r="BF47" i="6"/>
  <c r="BI46" i="6"/>
  <c r="BF46" i="6"/>
  <c r="BI45" i="6"/>
  <c r="BF45" i="6"/>
  <c r="BI44" i="6"/>
  <c r="BF44" i="6"/>
  <c r="BI43" i="6"/>
  <c r="BF43" i="6"/>
  <c r="BI42" i="6"/>
  <c r="BF42" i="6"/>
  <c r="BI41" i="6"/>
  <c r="BF41" i="6"/>
  <c r="BI40" i="6"/>
  <c r="BF40" i="6"/>
  <c r="BI39" i="6"/>
  <c r="BF39" i="6"/>
  <c r="BI36" i="6"/>
  <c r="BF36" i="6"/>
  <c r="BI35" i="6"/>
  <c r="BF35" i="6"/>
  <c r="BI34" i="6"/>
  <c r="BF34" i="6"/>
  <c r="BI33" i="6"/>
  <c r="BF33" i="6"/>
  <c r="BI32" i="6"/>
  <c r="BF32" i="6"/>
  <c r="BI29" i="6"/>
  <c r="BF29" i="6"/>
  <c r="BI28" i="6"/>
  <c r="BF28" i="6"/>
  <c r="BI27" i="6"/>
  <c r="BF27" i="6"/>
  <c r="BI26" i="6"/>
  <c r="BF26" i="6"/>
  <c r="BI25" i="6"/>
  <c r="BF25" i="6"/>
  <c r="BI24" i="6"/>
  <c r="BF24" i="6"/>
  <c r="BI23" i="6"/>
  <c r="BF23" i="6"/>
  <c r="BI22" i="6"/>
  <c r="BF22" i="6"/>
  <c r="BI21" i="6"/>
  <c r="BF21" i="6"/>
  <c r="BI20" i="6"/>
  <c r="BF20" i="6"/>
  <c r="BI19" i="6"/>
  <c r="BF19" i="6"/>
  <c r="BI18" i="6"/>
  <c r="BF18" i="6"/>
  <c r="BI17" i="6"/>
  <c r="BF17" i="6"/>
  <c r="BI16" i="6"/>
  <c r="BF16" i="6"/>
  <c r="BI15" i="6"/>
  <c r="BF15" i="6"/>
  <c r="BI14" i="6"/>
  <c r="BF14" i="6"/>
  <c r="BI13" i="6"/>
  <c r="BF13" i="6"/>
  <c r="BI12" i="6"/>
  <c r="BF12" i="6"/>
  <c r="BI11" i="6"/>
  <c r="BF11" i="6"/>
  <c r="BI10" i="6"/>
  <c r="BF10" i="6"/>
  <c r="BI9" i="6"/>
  <c r="BF9" i="6"/>
  <c r="BI8" i="6"/>
  <c r="BF8" i="6"/>
  <c r="BI7" i="6"/>
  <c r="BF7" i="6"/>
  <c r="BI6" i="6"/>
  <c r="BF6" i="6"/>
  <c r="BC75" i="6"/>
  <c r="BC74" i="6"/>
  <c r="BB70" i="6"/>
  <c r="AY70" i="6"/>
  <c r="BB69" i="6"/>
  <c r="AY69" i="6"/>
  <c r="BB68" i="6"/>
  <c r="AY68" i="6"/>
  <c r="BB67" i="6"/>
  <c r="AY67" i="6"/>
  <c r="BB66" i="6"/>
  <c r="AY66" i="6"/>
  <c r="BB65" i="6"/>
  <c r="AY65" i="6"/>
  <c r="BB64" i="6"/>
  <c r="AY64" i="6"/>
  <c r="BB63" i="6"/>
  <c r="AY63" i="6"/>
  <c r="BB62" i="6"/>
  <c r="AY62" i="6"/>
  <c r="BB61" i="6"/>
  <c r="AY61" i="6"/>
  <c r="BB60" i="6"/>
  <c r="AY60" i="6"/>
  <c r="BB59" i="6"/>
  <c r="AY59" i="6"/>
  <c r="BB58" i="6"/>
  <c r="AY58" i="6"/>
  <c r="BB57" i="6"/>
  <c r="AY57" i="6"/>
  <c r="BB56" i="6"/>
  <c r="AY56" i="6"/>
  <c r="BB53" i="6"/>
  <c r="AY53" i="6"/>
  <c r="BB52" i="6"/>
  <c r="AY52" i="6"/>
  <c r="BB51" i="6"/>
  <c r="AY51" i="6"/>
  <c r="BB50" i="6"/>
  <c r="AY50" i="6"/>
  <c r="BB49" i="6"/>
  <c r="AY49" i="6"/>
  <c r="BB48" i="6"/>
  <c r="AY48" i="6"/>
  <c r="BB47" i="6"/>
  <c r="AY47" i="6"/>
  <c r="BB46" i="6"/>
  <c r="AY46" i="6"/>
  <c r="BB45" i="6"/>
  <c r="AY45" i="6"/>
  <c r="BB44" i="6"/>
  <c r="AY44" i="6"/>
  <c r="BB43" i="6"/>
  <c r="AY43" i="6"/>
  <c r="BB42" i="6"/>
  <c r="AY42" i="6"/>
  <c r="BB41" i="6"/>
  <c r="AY41" i="6"/>
  <c r="BB40" i="6"/>
  <c r="AY40" i="6"/>
  <c r="BB39" i="6"/>
  <c r="AY39" i="6"/>
  <c r="BB36" i="6"/>
  <c r="AY36" i="6"/>
  <c r="BB35" i="6"/>
  <c r="AY35" i="6"/>
  <c r="BB34" i="6"/>
  <c r="AY34" i="6"/>
  <c r="BB33" i="6"/>
  <c r="AY33" i="6"/>
  <c r="BB32" i="6"/>
  <c r="AY32" i="6"/>
  <c r="BB29" i="6"/>
  <c r="AY29" i="6"/>
  <c r="BB28" i="6"/>
  <c r="AY28" i="6"/>
  <c r="BB27" i="6"/>
  <c r="AY27" i="6"/>
  <c r="BB26" i="6"/>
  <c r="AY26" i="6"/>
  <c r="BB25" i="6"/>
  <c r="AY25" i="6"/>
  <c r="BB24" i="6"/>
  <c r="AY24" i="6"/>
  <c r="BB23" i="6"/>
  <c r="AY23" i="6"/>
  <c r="BB22" i="6"/>
  <c r="AY22" i="6"/>
  <c r="BB21" i="6"/>
  <c r="AY21" i="6"/>
  <c r="BB20" i="6"/>
  <c r="AY20" i="6"/>
  <c r="BB19" i="6"/>
  <c r="AY19" i="6"/>
  <c r="BB18" i="6"/>
  <c r="AY18" i="6"/>
  <c r="BB17" i="6"/>
  <c r="AY17" i="6"/>
  <c r="BB16" i="6"/>
  <c r="AY16" i="6"/>
  <c r="BB15" i="6"/>
  <c r="AY15" i="6"/>
  <c r="BB14" i="6"/>
  <c r="AY14" i="6"/>
  <c r="BB13" i="6"/>
  <c r="AY13" i="6"/>
  <c r="BB12" i="6"/>
  <c r="AY12" i="6"/>
  <c r="BB11" i="6"/>
  <c r="AY11" i="6"/>
  <c r="BB10" i="6"/>
  <c r="AY10" i="6"/>
  <c r="BB9" i="6"/>
  <c r="AY9" i="6"/>
  <c r="BB8" i="6"/>
  <c r="AY8" i="6"/>
  <c r="BB7" i="6"/>
  <c r="AY7" i="6"/>
  <c r="BB6" i="6"/>
  <c r="AY6" i="6"/>
  <c r="AV75" i="6"/>
  <c r="AV74" i="6"/>
  <c r="AU70" i="6"/>
  <c r="AR70" i="6"/>
  <c r="AU69" i="6"/>
  <c r="AR69" i="6"/>
  <c r="AU68" i="6"/>
  <c r="AR68" i="6"/>
  <c r="AU67" i="6"/>
  <c r="AR67" i="6"/>
  <c r="AU66" i="6"/>
  <c r="AR66" i="6"/>
  <c r="AU65" i="6"/>
  <c r="AR65" i="6"/>
  <c r="AU64" i="6"/>
  <c r="AR64" i="6"/>
  <c r="AU63" i="6"/>
  <c r="AR63" i="6"/>
  <c r="AU62" i="6"/>
  <c r="AR62" i="6"/>
  <c r="AU61" i="6"/>
  <c r="AR61" i="6"/>
  <c r="AU60" i="6"/>
  <c r="AR60" i="6"/>
  <c r="AU59" i="6"/>
  <c r="AR59" i="6"/>
  <c r="AU58" i="6"/>
  <c r="AR58" i="6"/>
  <c r="AU57" i="6"/>
  <c r="AR57" i="6"/>
  <c r="AU56" i="6"/>
  <c r="AR56" i="6"/>
  <c r="AU53" i="6"/>
  <c r="AR53" i="6"/>
  <c r="AU52" i="6"/>
  <c r="AR52" i="6"/>
  <c r="AU51" i="6"/>
  <c r="AR51" i="6"/>
  <c r="AU50" i="6"/>
  <c r="AR50" i="6"/>
  <c r="AU49" i="6"/>
  <c r="AR49" i="6"/>
  <c r="AU48" i="6"/>
  <c r="AR48" i="6"/>
  <c r="AU47" i="6"/>
  <c r="AR47" i="6"/>
  <c r="AU46" i="6"/>
  <c r="AR46" i="6"/>
  <c r="AU45" i="6"/>
  <c r="AR45" i="6"/>
  <c r="AU44" i="6"/>
  <c r="AR44" i="6"/>
  <c r="AU43" i="6"/>
  <c r="AR43" i="6"/>
  <c r="AU42" i="6"/>
  <c r="AR42" i="6"/>
  <c r="AU41" i="6"/>
  <c r="AR41" i="6"/>
  <c r="AU40" i="6"/>
  <c r="AR40" i="6"/>
  <c r="AU39" i="6"/>
  <c r="AR39" i="6"/>
  <c r="AU36" i="6"/>
  <c r="AR36" i="6"/>
  <c r="AU35" i="6"/>
  <c r="AR35" i="6"/>
  <c r="AU34" i="6"/>
  <c r="AR34" i="6"/>
  <c r="AU33" i="6"/>
  <c r="AR33" i="6"/>
  <c r="AU32" i="6"/>
  <c r="AR32" i="6"/>
  <c r="AU29" i="6"/>
  <c r="AR29" i="6"/>
  <c r="AU28" i="6"/>
  <c r="AR28" i="6"/>
  <c r="AU27" i="6"/>
  <c r="AR27" i="6"/>
  <c r="AU26" i="6"/>
  <c r="AR26" i="6"/>
  <c r="AU25" i="6"/>
  <c r="AR25" i="6"/>
  <c r="AU24" i="6"/>
  <c r="AR24" i="6"/>
  <c r="AU23" i="6"/>
  <c r="AR23" i="6"/>
  <c r="AU22" i="6"/>
  <c r="AR22" i="6"/>
  <c r="AU21" i="6"/>
  <c r="AR21" i="6"/>
  <c r="AU20" i="6"/>
  <c r="AR20" i="6"/>
  <c r="AU19" i="6"/>
  <c r="AR19" i="6"/>
  <c r="AU18" i="6"/>
  <c r="AR18" i="6"/>
  <c r="AU17" i="6"/>
  <c r="AR17" i="6"/>
  <c r="AU16" i="6"/>
  <c r="AR16" i="6"/>
  <c r="AU15" i="6"/>
  <c r="AR15" i="6"/>
  <c r="AU14" i="6"/>
  <c r="AR14" i="6"/>
  <c r="AU13" i="6"/>
  <c r="AR13" i="6"/>
  <c r="AU12" i="6"/>
  <c r="AR12" i="6"/>
  <c r="AU11" i="6"/>
  <c r="AR11" i="6"/>
  <c r="AU10" i="6"/>
  <c r="AR10" i="6"/>
  <c r="AU9" i="6"/>
  <c r="AR9" i="6"/>
  <c r="AU8" i="6"/>
  <c r="AR8" i="6"/>
  <c r="AU7" i="6"/>
  <c r="AR7" i="6"/>
  <c r="AU6" i="6"/>
  <c r="AR6" i="6"/>
  <c r="AO75" i="6"/>
  <c r="AO74" i="6"/>
  <c r="AN70" i="6"/>
  <c r="AK70" i="6"/>
  <c r="AN69" i="6"/>
  <c r="AK69" i="6"/>
  <c r="AN68" i="6"/>
  <c r="AK68" i="6"/>
  <c r="AN67" i="6"/>
  <c r="AK67" i="6"/>
  <c r="AN66" i="6"/>
  <c r="AK66" i="6"/>
  <c r="AN65" i="6"/>
  <c r="AK65" i="6"/>
  <c r="AN64" i="6"/>
  <c r="AK64" i="6"/>
  <c r="AN63" i="6"/>
  <c r="AK63" i="6"/>
  <c r="AN62" i="6"/>
  <c r="AK62" i="6"/>
  <c r="AN61" i="6"/>
  <c r="AK61" i="6"/>
  <c r="AN60" i="6"/>
  <c r="AK60" i="6"/>
  <c r="AN59" i="6"/>
  <c r="AK59" i="6"/>
  <c r="AN58" i="6"/>
  <c r="AK58" i="6"/>
  <c r="AN57" i="6"/>
  <c r="AK57" i="6"/>
  <c r="AN56" i="6"/>
  <c r="AK56" i="6"/>
  <c r="AN53" i="6"/>
  <c r="AK53" i="6"/>
  <c r="AN52" i="6"/>
  <c r="AK52" i="6"/>
  <c r="AN51" i="6"/>
  <c r="AK51" i="6"/>
  <c r="AN50" i="6"/>
  <c r="AK50" i="6"/>
  <c r="AN49" i="6"/>
  <c r="AK49" i="6"/>
  <c r="AN48" i="6"/>
  <c r="AK48" i="6"/>
  <c r="AN47" i="6"/>
  <c r="AK47" i="6"/>
  <c r="AN46" i="6"/>
  <c r="AK46" i="6"/>
  <c r="AN45" i="6"/>
  <c r="AK45" i="6"/>
  <c r="AN44" i="6"/>
  <c r="AK44" i="6"/>
  <c r="AN43" i="6"/>
  <c r="AK43" i="6"/>
  <c r="AN42" i="6"/>
  <c r="AK42" i="6"/>
  <c r="AN41" i="6"/>
  <c r="AK41" i="6"/>
  <c r="AN40" i="6"/>
  <c r="AK40" i="6"/>
  <c r="AN39" i="6"/>
  <c r="AK39" i="6"/>
  <c r="AN36" i="6"/>
  <c r="AK36" i="6"/>
  <c r="AN35" i="6"/>
  <c r="AK35" i="6"/>
  <c r="AN34" i="6"/>
  <c r="AK34" i="6"/>
  <c r="AN33" i="6"/>
  <c r="AK33" i="6"/>
  <c r="AN32" i="6"/>
  <c r="AK32" i="6"/>
  <c r="AN29" i="6"/>
  <c r="AK29" i="6"/>
  <c r="AN28" i="6"/>
  <c r="AK28" i="6"/>
  <c r="AN27" i="6"/>
  <c r="AK27" i="6"/>
  <c r="AN26" i="6"/>
  <c r="AK26" i="6"/>
  <c r="AN25" i="6"/>
  <c r="AK25" i="6"/>
  <c r="AN24" i="6"/>
  <c r="AK24" i="6"/>
  <c r="AN23" i="6"/>
  <c r="AK23" i="6"/>
  <c r="AN22" i="6"/>
  <c r="AK22" i="6"/>
  <c r="AN21" i="6"/>
  <c r="AK21" i="6"/>
  <c r="AN20" i="6"/>
  <c r="AK20" i="6"/>
  <c r="AN19" i="6"/>
  <c r="AK19" i="6"/>
  <c r="AN18" i="6"/>
  <c r="AK18" i="6"/>
  <c r="AN17" i="6"/>
  <c r="AK17" i="6"/>
  <c r="AN16" i="6"/>
  <c r="AK16" i="6"/>
  <c r="AN15" i="6"/>
  <c r="AK15" i="6"/>
  <c r="AN14" i="6"/>
  <c r="AK14" i="6"/>
  <c r="AN13" i="6"/>
  <c r="AK13" i="6"/>
  <c r="AN12" i="6"/>
  <c r="AK12" i="6"/>
  <c r="AN11" i="6"/>
  <c r="AK11" i="6"/>
  <c r="AN10" i="6"/>
  <c r="AK10" i="6"/>
  <c r="AN9" i="6"/>
  <c r="AK9" i="6"/>
  <c r="AN8" i="6"/>
  <c r="AK8" i="6"/>
  <c r="AN7" i="6"/>
  <c r="AK7" i="6"/>
  <c r="AN6" i="6"/>
  <c r="AK6" i="6"/>
  <c r="AH75" i="6"/>
  <c r="AH74" i="6"/>
  <c r="AG70" i="6"/>
  <c r="AD70" i="6"/>
  <c r="AG69" i="6"/>
  <c r="AD69" i="6"/>
  <c r="AG68" i="6"/>
  <c r="AD68" i="6"/>
  <c r="AG67" i="6"/>
  <c r="AD67" i="6"/>
  <c r="AG66" i="6"/>
  <c r="AD66" i="6"/>
  <c r="AG65" i="6"/>
  <c r="AD65" i="6"/>
  <c r="AG64" i="6"/>
  <c r="AD64" i="6"/>
  <c r="AG63" i="6"/>
  <c r="AD63" i="6"/>
  <c r="AG62" i="6"/>
  <c r="AD62" i="6"/>
  <c r="AG61" i="6"/>
  <c r="AD61" i="6"/>
  <c r="AG60" i="6"/>
  <c r="AD60" i="6"/>
  <c r="AG59" i="6"/>
  <c r="AD59" i="6"/>
  <c r="AG58" i="6"/>
  <c r="AD58" i="6"/>
  <c r="AG57" i="6"/>
  <c r="AD57" i="6"/>
  <c r="AG56" i="6"/>
  <c r="AD56" i="6"/>
  <c r="AG53" i="6"/>
  <c r="AD53" i="6"/>
  <c r="AG52" i="6"/>
  <c r="AD52" i="6"/>
  <c r="AG51" i="6"/>
  <c r="AD51" i="6"/>
  <c r="AG50" i="6"/>
  <c r="AD50" i="6"/>
  <c r="AG49" i="6"/>
  <c r="AD49" i="6"/>
  <c r="AG48" i="6"/>
  <c r="AD48" i="6"/>
  <c r="AG47" i="6"/>
  <c r="AD47" i="6"/>
  <c r="AG46" i="6"/>
  <c r="AD46" i="6"/>
  <c r="AG45" i="6"/>
  <c r="AD45" i="6"/>
  <c r="AG44" i="6"/>
  <c r="AD44" i="6"/>
  <c r="AG43" i="6"/>
  <c r="AD43" i="6"/>
  <c r="AG42" i="6"/>
  <c r="AD42" i="6"/>
  <c r="AG41" i="6"/>
  <c r="AD41" i="6"/>
  <c r="AG40" i="6"/>
  <c r="AD40" i="6"/>
  <c r="AG39" i="6"/>
  <c r="AD39" i="6"/>
  <c r="AG36" i="6"/>
  <c r="AD36" i="6"/>
  <c r="AG35" i="6"/>
  <c r="AD35" i="6"/>
  <c r="AG34" i="6"/>
  <c r="AD34" i="6"/>
  <c r="AG33" i="6"/>
  <c r="AD33" i="6"/>
  <c r="AG32" i="6"/>
  <c r="AD32" i="6"/>
  <c r="AG29" i="6"/>
  <c r="AD29" i="6"/>
  <c r="AG28" i="6"/>
  <c r="AD28" i="6"/>
  <c r="AG27" i="6"/>
  <c r="AD27" i="6"/>
  <c r="AG26" i="6"/>
  <c r="AD26" i="6"/>
  <c r="AG25" i="6"/>
  <c r="AD25" i="6"/>
  <c r="AG24" i="6"/>
  <c r="AD24" i="6"/>
  <c r="AG23" i="6"/>
  <c r="AD23" i="6"/>
  <c r="AG22" i="6"/>
  <c r="AD22" i="6"/>
  <c r="AG21" i="6"/>
  <c r="AD21" i="6"/>
  <c r="AG20" i="6"/>
  <c r="AD20" i="6"/>
  <c r="AG19" i="6"/>
  <c r="AD19" i="6"/>
  <c r="AG18" i="6"/>
  <c r="AD18" i="6"/>
  <c r="AG17" i="6"/>
  <c r="AD17" i="6"/>
  <c r="AG16" i="6"/>
  <c r="AD16" i="6"/>
  <c r="AG15" i="6"/>
  <c r="AD15" i="6"/>
  <c r="AG14" i="6"/>
  <c r="AD14" i="6"/>
  <c r="AG13" i="6"/>
  <c r="AD13" i="6"/>
  <c r="AG12" i="6"/>
  <c r="AD12" i="6"/>
  <c r="AG11" i="6"/>
  <c r="AD11" i="6"/>
  <c r="AG10" i="6"/>
  <c r="AD10" i="6"/>
  <c r="AG9" i="6"/>
  <c r="AD9" i="6"/>
  <c r="AG8" i="6"/>
  <c r="AD8" i="6"/>
  <c r="AG7" i="6"/>
  <c r="AD7" i="6"/>
  <c r="AG6" i="6"/>
  <c r="AD6" i="6"/>
  <c r="AA75" i="6"/>
  <c r="AA74" i="6"/>
  <c r="Z70" i="6"/>
  <c r="W70" i="6"/>
  <c r="Z69" i="6"/>
  <c r="W69" i="6"/>
  <c r="Z68" i="6"/>
  <c r="W68" i="6"/>
  <c r="Z67" i="6"/>
  <c r="W67" i="6"/>
  <c r="Z66" i="6"/>
  <c r="W66" i="6"/>
  <c r="Z65" i="6"/>
  <c r="W65" i="6"/>
  <c r="Z64" i="6"/>
  <c r="W64" i="6"/>
  <c r="Z63" i="6"/>
  <c r="W63" i="6"/>
  <c r="Z62" i="6"/>
  <c r="W62" i="6"/>
  <c r="Z61" i="6"/>
  <c r="W61" i="6"/>
  <c r="Z60" i="6"/>
  <c r="W60" i="6"/>
  <c r="Z59" i="6"/>
  <c r="W59" i="6"/>
  <c r="Z58" i="6"/>
  <c r="W58" i="6"/>
  <c r="Z57" i="6"/>
  <c r="W57" i="6"/>
  <c r="Z56" i="6"/>
  <c r="W56" i="6"/>
  <c r="Z53" i="6"/>
  <c r="W53" i="6"/>
  <c r="Z52" i="6"/>
  <c r="W52" i="6"/>
  <c r="Z51" i="6"/>
  <c r="W51" i="6"/>
  <c r="Z50" i="6"/>
  <c r="W50" i="6"/>
  <c r="Z49" i="6"/>
  <c r="W49" i="6"/>
  <c r="Z48" i="6"/>
  <c r="W48" i="6"/>
  <c r="Z47" i="6"/>
  <c r="W47" i="6"/>
  <c r="Z46" i="6"/>
  <c r="W46" i="6"/>
  <c r="Z45" i="6"/>
  <c r="W45" i="6"/>
  <c r="Z44" i="6"/>
  <c r="W44" i="6"/>
  <c r="Z43" i="6"/>
  <c r="W43" i="6"/>
  <c r="Z42" i="6"/>
  <c r="W42" i="6"/>
  <c r="Z41" i="6"/>
  <c r="W41" i="6"/>
  <c r="Z40" i="6"/>
  <c r="W40" i="6"/>
  <c r="Z39" i="6"/>
  <c r="W39" i="6"/>
  <c r="Z36" i="6"/>
  <c r="W36" i="6"/>
  <c r="Z35" i="6"/>
  <c r="W35" i="6"/>
  <c r="Z34" i="6"/>
  <c r="W34" i="6"/>
  <c r="Z33" i="6"/>
  <c r="W33" i="6"/>
  <c r="Z32" i="6"/>
  <c r="W32" i="6"/>
  <c r="Z29" i="6"/>
  <c r="W29" i="6"/>
  <c r="Z28" i="6"/>
  <c r="W28" i="6"/>
  <c r="Z27" i="6"/>
  <c r="W27" i="6"/>
  <c r="Z26" i="6"/>
  <c r="W26" i="6"/>
  <c r="Z25" i="6"/>
  <c r="W25" i="6"/>
  <c r="Z24" i="6"/>
  <c r="W24" i="6"/>
  <c r="Z23" i="6"/>
  <c r="W23" i="6"/>
  <c r="Z22" i="6"/>
  <c r="W22" i="6"/>
  <c r="Z21" i="6"/>
  <c r="W21" i="6"/>
  <c r="Z20" i="6"/>
  <c r="W20" i="6"/>
  <c r="Z19" i="6"/>
  <c r="W19" i="6"/>
  <c r="Z18" i="6"/>
  <c r="W18" i="6"/>
  <c r="Z17" i="6"/>
  <c r="W17" i="6"/>
  <c r="Z16" i="6"/>
  <c r="W16" i="6"/>
  <c r="Z15" i="6"/>
  <c r="W15" i="6"/>
  <c r="Z14" i="6"/>
  <c r="W14" i="6"/>
  <c r="Z13" i="6"/>
  <c r="W13" i="6"/>
  <c r="Z12" i="6"/>
  <c r="W12" i="6"/>
  <c r="Z11" i="6"/>
  <c r="W11" i="6"/>
  <c r="Z10" i="6"/>
  <c r="W10" i="6"/>
  <c r="Z9" i="6"/>
  <c r="W9" i="6"/>
  <c r="Z8" i="6"/>
  <c r="W8" i="6"/>
  <c r="Z7" i="6"/>
  <c r="W7" i="6"/>
  <c r="Z6" i="6"/>
  <c r="W6" i="6"/>
  <c r="T75" i="6"/>
  <c r="T74" i="6"/>
  <c r="S70" i="6"/>
  <c r="P70" i="6"/>
  <c r="S69" i="6"/>
  <c r="P69" i="6"/>
  <c r="S68" i="6"/>
  <c r="P68" i="6"/>
  <c r="S67" i="6"/>
  <c r="P67" i="6"/>
  <c r="S66" i="6"/>
  <c r="P66" i="6"/>
  <c r="S65" i="6"/>
  <c r="P65" i="6"/>
  <c r="S64" i="6"/>
  <c r="P64" i="6"/>
  <c r="S63" i="6"/>
  <c r="P63" i="6"/>
  <c r="S62" i="6"/>
  <c r="P62" i="6"/>
  <c r="S61" i="6"/>
  <c r="P61" i="6"/>
  <c r="S60" i="6"/>
  <c r="P60" i="6"/>
  <c r="S59" i="6"/>
  <c r="P59" i="6"/>
  <c r="S58" i="6"/>
  <c r="P58" i="6"/>
  <c r="S57" i="6"/>
  <c r="P57" i="6"/>
  <c r="S56" i="6"/>
  <c r="P56" i="6"/>
  <c r="S53" i="6"/>
  <c r="P53" i="6"/>
  <c r="S52" i="6"/>
  <c r="P52" i="6"/>
  <c r="S51" i="6"/>
  <c r="P51" i="6"/>
  <c r="S50" i="6"/>
  <c r="P50" i="6"/>
  <c r="S49" i="6"/>
  <c r="P49" i="6"/>
  <c r="S48" i="6"/>
  <c r="P48" i="6"/>
  <c r="S47" i="6"/>
  <c r="P47" i="6"/>
  <c r="S46" i="6"/>
  <c r="P46" i="6"/>
  <c r="S45" i="6"/>
  <c r="P45" i="6"/>
  <c r="S44" i="6"/>
  <c r="P44" i="6"/>
  <c r="S43" i="6"/>
  <c r="P43" i="6"/>
  <c r="S42" i="6"/>
  <c r="P42" i="6"/>
  <c r="S41" i="6"/>
  <c r="P41" i="6"/>
  <c r="S40" i="6"/>
  <c r="P40" i="6"/>
  <c r="S39" i="6"/>
  <c r="P39" i="6"/>
  <c r="S36" i="6"/>
  <c r="P36" i="6"/>
  <c r="S35" i="6"/>
  <c r="P35" i="6"/>
  <c r="S34" i="6"/>
  <c r="P34" i="6"/>
  <c r="S33" i="6"/>
  <c r="P33" i="6"/>
  <c r="S32" i="6"/>
  <c r="P32" i="6"/>
  <c r="S29" i="6"/>
  <c r="P29" i="6"/>
  <c r="S28" i="6"/>
  <c r="P28" i="6"/>
  <c r="S27" i="6"/>
  <c r="P27" i="6"/>
  <c r="S26" i="6"/>
  <c r="P26" i="6"/>
  <c r="S25" i="6"/>
  <c r="P25" i="6"/>
  <c r="S24" i="6"/>
  <c r="P24" i="6"/>
  <c r="S23" i="6"/>
  <c r="P23" i="6"/>
  <c r="S22" i="6"/>
  <c r="P22" i="6"/>
  <c r="S21" i="6"/>
  <c r="P21" i="6"/>
  <c r="S20" i="6"/>
  <c r="P20" i="6"/>
  <c r="S19" i="6"/>
  <c r="P19" i="6"/>
  <c r="S18" i="6"/>
  <c r="P18" i="6"/>
  <c r="S17" i="6"/>
  <c r="P17" i="6"/>
  <c r="S16" i="6"/>
  <c r="P16" i="6"/>
  <c r="S15" i="6"/>
  <c r="P15" i="6"/>
  <c r="S14" i="6"/>
  <c r="P14" i="6"/>
  <c r="S13" i="6"/>
  <c r="P13" i="6"/>
  <c r="S12" i="6"/>
  <c r="P12" i="6"/>
  <c r="S11" i="6"/>
  <c r="P11" i="6"/>
  <c r="S10" i="6"/>
  <c r="P10" i="6"/>
  <c r="S9" i="6"/>
  <c r="P9" i="6"/>
  <c r="S8" i="6"/>
  <c r="P8" i="6"/>
  <c r="S7" i="6"/>
  <c r="P7" i="6"/>
  <c r="S6" i="6"/>
  <c r="P6" i="6"/>
  <c r="M75" i="6"/>
  <c r="M74" i="6"/>
  <c r="L70" i="6"/>
  <c r="I70" i="6"/>
  <c r="L69" i="6"/>
  <c r="I69" i="6"/>
  <c r="L68" i="6"/>
  <c r="I68" i="6"/>
  <c r="L67" i="6"/>
  <c r="I67" i="6"/>
  <c r="L66" i="6"/>
  <c r="I66" i="6"/>
  <c r="L65" i="6"/>
  <c r="I65" i="6"/>
  <c r="L64" i="6"/>
  <c r="I64" i="6"/>
  <c r="L63" i="6"/>
  <c r="I63" i="6"/>
  <c r="L62" i="6"/>
  <c r="I62" i="6"/>
  <c r="L61" i="6"/>
  <c r="I61" i="6"/>
  <c r="L60" i="6"/>
  <c r="I60" i="6"/>
  <c r="L59" i="6"/>
  <c r="I59" i="6"/>
  <c r="L58" i="6"/>
  <c r="I58" i="6"/>
  <c r="L57" i="6"/>
  <c r="I57" i="6"/>
  <c r="L56" i="6"/>
  <c r="I56" i="6"/>
  <c r="L53" i="6"/>
  <c r="I53" i="6"/>
  <c r="L52" i="6"/>
  <c r="I52" i="6"/>
  <c r="L51" i="6"/>
  <c r="I51" i="6"/>
  <c r="L50" i="6"/>
  <c r="I50" i="6"/>
  <c r="L49" i="6"/>
  <c r="I49" i="6"/>
  <c r="L48" i="6"/>
  <c r="I48" i="6"/>
  <c r="L47" i="6"/>
  <c r="I47" i="6"/>
  <c r="L46" i="6"/>
  <c r="I46" i="6"/>
  <c r="L45" i="6"/>
  <c r="I45" i="6"/>
  <c r="L44" i="6"/>
  <c r="I44" i="6"/>
  <c r="L43" i="6"/>
  <c r="I43" i="6"/>
  <c r="L42" i="6"/>
  <c r="I42" i="6"/>
  <c r="L41" i="6"/>
  <c r="I41" i="6"/>
  <c r="L40" i="6"/>
  <c r="I40" i="6"/>
  <c r="L39" i="6"/>
  <c r="I39" i="6"/>
  <c r="L36" i="6"/>
  <c r="I36" i="6"/>
  <c r="L35" i="6"/>
  <c r="I35" i="6"/>
  <c r="L34" i="6"/>
  <c r="I34" i="6"/>
  <c r="L33" i="6"/>
  <c r="I33" i="6"/>
  <c r="L32" i="6"/>
  <c r="I32" i="6"/>
  <c r="L29" i="6"/>
  <c r="I29" i="6"/>
  <c r="L28" i="6"/>
  <c r="I28" i="6"/>
  <c r="L27" i="6"/>
  <c r="I27" i="6"/>
  <c r="L26" i="6"/>
  <c r="I26" i="6"/>
  <c r="L25" i="6"/>
  <c r="I25" i="6"/>
  <c r="L24" i="6"/>
  <c r="I24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5" i="6"/>
  <c r="I15" i="6"/>
  <c r="L14" i="6"/>
  <c r="I14" i="6"/>
  <c r="L13" i="6"/>
  <c r="I13" i="6"/>
  <c r="L12" i="6"/>
  <c r="I12" i="6"/>
  <c r="L11" i="6"/>
  <c r="I11" i="6"/>
  <c r="L10" i="6"/>
  <c r="I10" i="6"/>
  <c r="L9" i="6"/>
  <c r="I9" i="6"/>
  <c r="L8" i="6"/>
  <c r="I8" i="6"/>
  <c r="L7" i="6"/>
  <c r="I7" i="6"/>
  <c r="L6" i="6"/>
  <c r="I6" i="6"/>
  <c r="F74" i="6"/>
  <c r="F75" i="6"/>
  <c r="D48" i="6"/>
  <c r="D49" i="6"/>
  <c r="D50" i="6"/>
  <c r="E47" i="6"/>
  <c r="E48" i="6"/>
  <c r="E49" i="6"/>
  <c r="E50" i="6"/>
  <c r="F50" i="6" s="1"/>
  <c r="E51" i="6"/>
  <c r="D47" i="6"/>
  <c r="B47" i="6"/>
  <c r="B48" i="6"/>
  <c r="B49" i="6"/>
  <c r="B50" i="6"/>
  <c r="B51" i="6"/>
  <c r="B52" i="6"/>
  <c r="B53" i="6"/>
  <c r="D16" i="6"/>
  <c r="D17" i="6"/>
  <c r="D18" i="6"/>
  <c r="D19" i="6"/>
  <c r="D20" i="6"/>
  <c r="D21" i="6"/>
  <c r="D22" i="6"/>
  <c r="D23" i="6"/>
  <c r="D24" i="6"/>
  <c r="D25" i="6"/>
  <c r="D26" i="6"/>
  <c r="D27" i="6"/>
  <c r="R202" i="7" l="1"/>
  <c r="R204" i="7"/>
  <c r="S206" i="7"/>
  <c r="R208" i="7"/>
  <c r="S210" i="7"/>
  <c r="R212" i="7"/>
  <c r="S214" i="7"/>
  <c r="R216" i="7"/>
  <c r="R218" i="7"/>
  <c r="R220" i="7"/>
  <c r="S222" i="7"/>
  <c r="R224" i="7"/>
  <c r="S226" i="7"/>
  <c r="R228" i="7"/>
  <c r="R230" i="7"/>
  <c r="R232" i="7"/>
  <c r="R236" i="7"/>
  <c r="R238" i="7"/>
  <c r="S240" i="7"/>
  <c r="F47" i="6"/>
  <c r="F48" i="6"/>
  <c r="F49" i="6"/>
  <c r="R234" i="7"/>
  <c r="XZ149" i="6"/>
  <c r="R194" i="7" s="1"/>
  <c r="VH149" i="6"/>
  <c r="VH150" i="6" s="1"/>
  <c r="S184" i="7" s="1"/>
  <c r="TR149" i="6"/>
  <c r="TR150" i="6" s="1"/>
  <c r="S178" i="7" s="1"/>
  <c r="SP149" i="6"/>
  <c r="R174" i="7" s="1"/>
  <c r="NT149" i="6"/>
  <c r="NT150" i="6" s="1"/>
  <c r="S156" i="7" s="1"/>
  <c r="HH115" i="6"/>
  <c r="M132" i="7" s="1"/>
  <c r="BX132" i="6"/>
  <c r="BX133" i="6" s="1"/>
  <c r="P112" i="7" s="1"/>
  <c r="UT150" i="6"/>
  <c r="S182" i="7" s="1"/>
  <c r="R182" i="7"/>
  <c r="VV150" i="6"/>
  <c r="S186" i="7" s="1"/>
  <c r="R186" i="7"/>
  <c r="WX150" i="6"/>
  <c r="S190" i="7" s="1"/>
  <c r="R190" i="7"/>
  <c r="ZB150" i="6"/>
  <c r="S198" i="7" s="1"/>
  <c r="R198" i="7"/>
  <c r="UF150" i="6"/>
  <c r="S180" i="7" s="1"/>
  <c r="R180" i="7"/>
  <c r="WJ150" i="6"/>
  <c r="S188" i="7" s="1"/>
  <c r="R188" i="7"/>
  <c r="XL150" i="6"/>
  <c r="S192" i="7" s="1"/>
  <c r="R192" i="7"/>
  <c r="YN150" i="6"/>
  <c r="S196" i="7" s="1"/>
  <c r="R196" i="7"/>
  <c r="ZP150" i="6"/>
  <c r="S200" i="7" s="1"/>
  <c r="R200" i="7"/>
  <c r="R210" i="7"/>
  <c r="S212" i="7"/>
  <c r="S218" i="7"/>
  <c r="S220" i="7"/>
  <c r="S228" i="7"/>
  <c r="S238" i="7"/>
  <c r="R240" i="7"/>
  <c r="S242" i="7"/>
  <c r="R242" i="7"/>
  <c r="T116" i="6"/>
  <c r="N104" i="7" s="1"/>
  <c r="M104" i="7"/>
  <c r="AV116" i="6"/>
  <c r="N108" i="7" s="1"/>
  <c r="M108" i="7"/>
  <c r="BX116" i="6"/>
  <c r="N112" i="7" s="1"/>
  <c r="M112" i="7"/>
  <c r="CL116" i="6"/>
  <c r="N114" i="7" s="1"/>
  <c r="M114" i="7"/>
  <c r="DN116" i="6"/>
  <c r="N118" i="7" s="1"/>
  <c r="M118" i="7"/>
  <c r="EP116" i="6"/>
  <c r="N122" i="7" s="1"/>
  <c r="M122" i="7"/>
  <c r="FR116" i="6"/>
  <c r="N126" i="7" s="1"/>
  <c r="M126" i="7"/>
  <c r="GT116" i="6"/>
  <c r="N130" i="7" s="1"/>
  <c r="M130" i="7"/>
  <c r="F133" i="6"/>
  <c r="P102" i="7" s="1"/>
  <c r="O102" i="7"/>
  <c r="AH133" i="6"/>
  <c r="P106" i="7" s="1"/>
  <c r="O106" i="7"/>
  <c r="BJ133" i="6"/>
  <c r="P110" i="7" s="1"/>
  <c r="O110" i="7"/>
  <c r="CL133" i="6"/>
  <c r="P114" i="7" s="1"/>
  <c r="O114" i="7"/>
  <c r="DN133" i="6"/>
  <c r="P118" i="7" s="1"/>
  <c r="O118" i="7"/>
  <c r="EP133" i="6"/>
  <c r="P122" i="7" s="1"/>
  <c r="O122" i="7"/>
  <c r="FR133" i="6"/>
  <c r="P126" i="7" s="1"/>
  <c r="O126" i="7"/>
  <c r="GT133" i="6"/>
  <c r="P130" i="7" s="1"/>
  <c r="O130" i="7"/>
  <c r="F116" i="6"/>
  <c r="N102" i="7" s="1"/>
  <c r="M102" i="7"/>
  <c r="AH116" i="6"/>
  <c r="N106" i="7" s="1"/>
  <c r="M106" i="7"/>
  <c r="BJ116" i="6"/>
  <c r="N110" i="7" s="1"/>
  <c r="M110" i="7"/>
  <c r="CZ116" i="6"/>
  <c r="N116" i="7" s="1"/>
  <c r="M116" i="7"/>
  <c r="EB116" i="6"/>
  <c r="N120" i="7" s="1"/>
  <c r="M120" i="7"/>
  <c r="FD116" i="6"/>
  <c r="N124" i="7" s="1"/>
  <c r="M124" i="7"/>
  <c r="GF116" i="6"/>
  <c r="N128" i="7" s="1"/>
  <c r="M128" i="7"/>
  <c r="T133" i="6"/>
  <c r="P104" i="7" s="1"/>
  <c r="O104" i="7"/>
  <c r="AV133" i="6"/>
  <c r="P108" i="7" s="1"/>
  <c r="O108" i="7"/>
  <c r="CZ133" i="6"/>
  <c r="P116" i="7" s="1"/>
  <c r="O116" i="7"/>
  <c r="EB133" i="6"/>
  <c r="P120" i="7" s="1"/>
  <c r="O120" i="7"/>
  <c r="FD133" i="6"/>
  <c r="P124" i="7" s="1"/>
  <c r="O124" i="7"/>
  <c r="GF133" i="6"/>
  <c r="P128" i="7" s="1"/>
  <c r="O128" i="7"/>
  <c r="HH133" i="6"/>
  <c r="P132" i="7" s="1"/>
  <c r="O132" i="7"/>
  <c r="F150" i="6"/>
  <c r="S102" i="7" s="1"/>
  <c r="R102" i="7"/>
  <c r="T150" i="6"/>
  <c r="S104" i="7" s="1"/>
  <c r="R104" i="7"/>
  <c r="AH150" i="6"/>
  <c r="S106" i="7" s="1"/>
  <c r="R106" i="7"/>
  <c r="AV150" i="6"/>
  <c r="S108" i="7" s="1"/>
  <c r="R108" i="7"/>
  <c r="BJ150" i="6"/>
  <c r="S110" i="7" s="1"/>
  <c r="R110" i="7"/>
  <c r="BX150" i="6"/>
  <c r="S112" i="7" s="1"/>
  <c r="R112" i="7"/>
  <c r="CL150" i="6"/>
  <c r="S114" i="7" s="1"/>
  <c r="R114" i="7"/>
  <c r="CZ150" i="6"/>
  <c r="S116" i="7" s="1"/>
  <c r="R116" i="7"/>
  <c r="DN150" i="6"/>
  <c r="S118" i="7" s="1"/>
  <c r="R118" i="7"/>
  <c r="EB150" i="6"/>
  <c r="S120" i="7" s="1"/>
  <c r="R120" i="7"/>
  <c r="EP150" i="6"/>
  <c r="S122" i="7" s="1"/>
  <c r="R122" i="7"/>
  <c r="FD150" i="6"/>
  <c r="S124" i="7" s="1"/>
  <c r="R124" i="7"/>
  <c r="FR150" i="6"/>
  <c r="S126" i="7" s="1"/>
  <c r="R126" i="7"/>
  <c r="GF150" i="6"/>
  <c r="S128" i="7" s="1"/>
  <c r="R128" i="7"/>
  <c r="GT150" i="6"/>
  <c r="S130" i="7" s="1"/>
  <c r="R130" i="7"/>
  <c r="HH150" i="6"/>
  <c r="S132" i="7" s="1"/>
  <c r="R132" i="7"/>
  <c r="HV150" i="6"/>
  <c r="S134" i="7" s="1"/>
  <c r="R134" i="7"/>
  <c r="IJ150" i="6"/>
  <c r="S136" i="7" s="1"/>
  <c r="R136" i="7"/>
  <c r="IX150" i="6"/>
  <c r="S138" i="7" s="1"/>
  <c r="R138" i="7"/>
  <c r="JL150" i="6"/>
  <c r="S140" i="7" s="1"/>
  <c r="R140" i="7"/>
  <c r="JZ150" i="6"/>
  <c r="S142" i="7" s="1"/>
  <c r="R142" i="7"/>
  <c r="KN150" i="6"/>
  <c r="S144" i="7" s="1"/>
  <c r="R144" i="7"/>
  <c r="LB150" i="6"/>
  <c r="S146" i="7" s="1"/>
  <c r="R146" i="7"/>
  <c r="LP150" i="6"/>
  <c r="S148" i="7" s="1"/>
  <c r="R148" i="7"/>
  <c r="MD150" i="6"/>
  <c r="S150" i="7" s="1"/>
  <c r="R150" i="7"/>
  <c r="MR150" i="6"/>
  <c r="S152" i="7" s="1"/>
  <c r="R152" i="7"/>
  <c r="NF150" i="6"/>
  <c r="S154" i="7" s="1"/>
  <c r="R154" i="7"/>
  <c r="OH150" i="6"/>
  <c r="S158" i="7" s="1"/>
  <c r="R158" i="7"/>
  <c r="OV150" i="6"/>
  <c r="S160" i="7" s="1"/>
  <c r="R160" i="7"/>
  <c r="PJ150" i="6"/>
  <c r="S162" i="7" s="1"/>
  <c r="R162" i="7"/>
  <c r="PX150" i="6"/>
  <c r="S164" i="7" s="1"/>
  <c r="R164" i="7"/>
  <c r="QL150" i="6"/>
  <c r="S166" i="7" s="1"/>
  <c r="R166" i="7"/>
  <c r="QZ150" i="6"/>
  <c r="S168" i="7" s="1"/>
  <c r="R168" i="7"/>
  <c r="RN150" i="6"/>
  <c r="S170" i="7" s="1"/>
  <c r="R170" i="7"/>
  <c r="SB150" i="6"/>
  <c r="S172" i="7" s="1"/>
  <c r="R172" i="7"/>
  <c r="TD150" i="6"/>
  <c r="S176" i="7" s="1"/>
  <c r="R176" i="7"/>
  <c r="M6" i="6"/>
  <c r="M8" i="6"/>
  <c r="M10" i="6"/>
  <c r="M12" i="6"/>
  <c r="M14" i="6"/>
  <c r="M16" i="6"/>
  <c r="M18" i="6"/>
  <c r="M20" i="6"/>
  <c r="M22" i="6"/>
  <c r="M24" i="6"/>
  <c r="M26" i="6"/>
  <c r="M28" i="6"/>
  <c r="M32" i="6"/>
  <c r="M34" i="6"/>
  <c r="M36" i="6"/>
  <c r="M40" i="6"/>
  <c r="M42" i="6"/>
  <c r="M44" i="6"/>
  <c r="M46" i="6"/>
  <c r="M48" i="6"/>
  <c r="M50" i="6"/>
  <c r="M52" i="6"/>
  <c r="M56" i="6"/>
  <c r="M58" i="6"/>
  <c r="M60" i="6"/>
  <c r="M62" i="6"/>
  <c r="M64" i="6"/>
  <c r="M66" i="6"/>
  <c r="M68" i="6"/>
  <c r="M70" i="6"/>
  <c r="T7" i="6"/>
  <c r="T9" i="6"/>
  <c r="T11" i="6"/>
  <c r="T13" i="6"/>
  <c r="T15" i="6"/>
  <c r="T17" i="6"/>
  <c r="T19" i="6"/>
  <c r="T21" i="6"/>
  <c r="T23" i="6"/>
  <c r="T25" i="6"/>
  <c r="T27" i="6"/>
  <c r="T29" i="6"/>
  <c r="T33" i="6"/>
  <c r="T35" i="6"/>
  <c r="T39" i="6"/>
  <c r="T41" i="6"/>
  <c r="T43" i="6"/>
  <c r="T45" i="6"/>
  <c r="T47" i="6"/>
  <c r="T49" i="6"/>
  <c r="T51" i="6"/>
  <c r="T53" i="6"/>
  <c r="T57" i="6"/>
  <c r="T59" i="6"/>
  <c r="T61" i="6"/>
  <c r="T63" i="6"/>
  <c r="T65" i="6"/>
  <c r="T67" i="6"/>
  <c r="T69" i="6"/>
  <c r="AA6" i="6"/>
  <c r="AA8" i="6"/>
  <c r="AA10" i="6"/>
  <c r="AA12" i="6"/>
  <c r="AA14" i="6"/>
  <c r="AA16" i="6"/>
  <c r="AA18" i="6"/>
  <c r="AA20" i="6"/>
  <c r="AA22" i="6"/>
  <c r="AA24" i="6"/>
  <c r="AA26" i="6"/>
  <c r="AA28" i="6"/>
  <c r="AA32" i="6"/>
  <c r="AA34" i="6"/>
  <c r="AA36" i="6"/>
  <c r="AA40" i="6"/>
  <c r="AA42" i="6"/>
  <c r="AA44" i="6"/>
  <c r="AA46" i="6"/>
  <c r="AA48" i="6"/>
  <c r="AA50" i="6"/>
  <c r="AA52" i="6"/>
  <c r="AA56" i="6"/>
  <c r="AA58" i="6"/>
  <c r="AA60" i="6"/>
  <c r="AA62" i="6"/>
  <c r="AA64" i="6"/>
  <c r="AA66" i="6"/>
  <c r="AA68" i="6"/>
  <c r="AA70" i="6"/>
  <c r="AH7" i="6"/>
  <c r="AH9" i="6"/>
  <c r="AH11" i="6"/>
  <c r="AH13" i="6"/>
  <c r="AH15" i="6"/>
  <c r="AH17" i="6"/>
  <c r="AH19" i="6"/>
  <c r="AH21" i="6"/>
  <c r="AH23" i="6"/>
  <c r="AH25" i="6"/>
  <c r="AH27" i="6"/>
  <c r="AH29" i="6"/>
  <c r="AH33" i="6"/>
  <c r="AH35" i="6"/>
  <c r="AH39" i="6"/>
  <c r="AH41" i="6"/>
  <c r="AH43" i="6"/>
  <c r="AH45" i="6"/>
  <c r="AH47" i="6"/>
  <c r="AH49" i="6"/>
  <c r="AH51" i="6"/>
  <c r="AH53" i="6"/>
  <c r="AH57" i="6"/>
  <c r="AH59" i="6"/>
  <c r="AH61" i="6"/>
  <c r="AH63" i="6"/>
  <c r="AH65" i="6"/>
  <c r="AH67" i="6"/>
  <c r="AH69" i="6"/>
  <c r="AO6" i="6"/>
  <c r="AO8" i="6"/>
  <c r="AO10" i="6"/>
  <c r="AO12" i="6"/>
  <c r="AO14" i="6"/>
  <c r="AO16" i="6"/>
  <c r="AO18" i="6"/>
  <c r="AO20" i="6"/>
  <c r="AO22" i="6"/>
  <c r="AO24" i="6"/>
  <c r="AO26" i="6"/>
  <c r="AO28" i="6"/>
  <c r="AO32" i="6"/>
  <c r="AO34" i="6"/>
  <c r="AO36" i="6"/>
  <c r="AO40" i="6"/>
  <c r="AO42" i="6"/>
  <c r="AO44" i="6"/>
  <c r="AO46" i="6"/>
  <c r="AO48" i="6"/>
  <c r="AO50" i="6"/>
  <c r="AO52" i="6"/>
  <c r="AO56" i="6"/>
  <c r="AO58" i="6"/>
  <c r="AO60" i="6"/>
  <c r="AO62" i="6"/>
  <c r="AO64" i="6"/>
  <c r="AO66" i="6"/>
  <c r="AO68" i="6"/>
  <c r="AO70" i="6"/>
  <c r="AV7" i="6"/>
  <c r="AV9" i="6"/>
  <c r="AV11" i="6"/>
  <c r="AV13" i="6"/>
  <c r="AV15" i="6"/>
  <c r="AV17" i="6"/>
  <c r="AV19" i="6"/>
  <c r="AV21" i="6"/>
  <c r="AV23" i="6"/>
  <c r="AV25" i="6"/>
  <c r="AV27" i="6"/>
  <c r="AV29" i="6"/>
  <c r="AV33" i="6"/>
  <c r="AV35" i="6"/>
  <c r="AV39" i="6"/>
  <c r="AV41" i="6"/>
  <c r="AV43" i="6"/>
  <c r="AV45" i="6"/>
  <c r="AV47" i="6"/>
  <c r="AV49" i="6"/>
  <c r="AV51" i="6"/>
  <c r="AV53" i="6"/>
  <c r="AV57" i="6"/>
  <c r="AV59" i="6"/>
  <c r="AV61" i="6"/>
  <c r="AV63" i="6"/>
  <c r="AV65" i="6"/>
  <c r="AV67" i="6"/>
  <c r="AV69" i="6"/>
  <c r="BC6" i="6"/>
  <c r="BC8" i="6"/>
  <c r="BC10" i="6"/>
  <c r="BC12" i="6"/>
  <c r="BC14" i="6"/>
  <c r="BC16" i="6"/>
  <c r="BC18" i="6"/>
  <c r="BC20" i="6"/>
  <c r="BC22" i="6"/>
  <c r="BC24" i="6"/>
  <c r="BC26" i="6"/>
  <c r="BC28" i="6"/>
  <c r="BC32" i="6"/>
  <c r="BC34" i="6"/>
  <c r="BC36" i="6"/>
  <c r="BC40" i="6"/>
  <c r="BC42" i="6"/>
  <c r="BC44" i="6"/>
  <c r="BC46" i="6"/>
  <c r="BC48" i="6"/>
  <c r="BC50" i="6"/>
  <c r="BC52" i="6"/>
  <c r="BC56" i="6"/>
  <c r="BC58" i="6"/>
  <c r="BC60" i="6"/>
  <c r="BC62" i="6"/>
  <c r="BC64" i="6"/>
  <c r="BC66" i="6"/>
  <c r="BC68" i="6"/>
  <c r="BC70" i="6"/>
  <c r="BJ6" i="6"/>
  <c r="BJ9" i="6"/>
  <c r="BJ11" i="6"/>
  <c r="BJ13" i="6"/>
  <c r="BJ15" i="6"/>
  <c r="BJ17" i="6"/>
  <c r="BJ19" i="6"/>
  <c r="BJ21" i="6"/>
  <c r="BJ23" i="6"/>
  <c r="BJ25" i="6"/>
  <c r="BJ27" i="6"/>
  <c r="BJ29" i="6"/>
  <c r="BJ33" i="6"/>
  <c r="BJ35" i="6"/>
  <c r="BJ39" i="6"/>
  <c r="BJ41" i="6"/>
  <c r="BJ43" i="6"/>
  <c r="BJ45" i="6"/>
  <c r="BJ47" i="6"/>
  <c r="BJ49" i="6"/>
  <c r="BJ51" i="6"/>
  <c r="BJ53" i="6"/>
  <c r="BJ57" i="6"/>
  <c r="BJ59" i="6"/>
  <c r="BJ61" i="6"/>
  <c r="BJ63" i="6"/>
  <c r="BJ65" i="6"/>
  <c r="BJ67" i="6"/>
  <c r="BJ69" i="6"/>
  <c r="BQ6" i="6"/>
  <c r="BQ8" i="6"/>
  <c r="BQ10" i="6"/>
  <c r="BQ12" i="6"/>
  <c r="BQ14" i="6"/>
  <c r="BQ16" i="6"/>
  <c r="BQ18" i="6"/>
  <c r="BQ20" i="6"/>
  <c r="BQ22" i="6"/>
  <c r="BQ24" i="6"/>
  <c r="BQ26" i="6"/>
  <c r="BQ28" i="6"/>
  <c r="BQ32" i="6"/>
  <c r="BQ34" i="6"/>
  <c r="BQ36" i="6"/>
  <c r="BQ40" i="6"/>
  <c r="BQ42" i="6"/>
  <c r="BQ44" i="6"/>
  <c r="BQ46" i="6"/>
  <c r="BQ48" i="6"/>
  <c r="BQ50" i="6"/>
  <c r="BQ52" i="6"/>
  <c r="BQ56" i="6"/>
  <c r="BQ58" i="6"/>
  <c r="BQ60" i="6"/>
  <c r="BQ62" i="6"/>
  <c r="BQ64" i="6"/>
  <c r="BQ66" i="6"/>
  <c r="BQ68" i="6"/>
  <c r="BQ70" i="6"/>
  <c r="BX7" i="6"/>
  <c r="BX9" i="6"/>
  <c r="BX11" i="6"/>
  <c r="BX13" i="6"/>
  <c r="BX15" i="6"/>
  <c r="BX17" i="6"/>
  <c r="BX19" i="6"/>
  <c r="BX21" i="6"/>
  <c r="BX23" i="6"/>
  <c r="BX25" i="6"/>
  <c r="BX27" i="6"/>
  <c r="BX29" i="6"/>
  <c r="BX33" i="6"/>
  <c r="BX35" i="6"/>
  <c r="BX39" i="6"/>
  <c r="BX41" i="6"/>
  <c r="BX43" i="6"/>
  <c r="BX45" i="6"/>
  <c r="BX47" i="6"/>
  <c r="BX49" i="6"/>
  <c r="BX51" i="6"/>
  <c r="BX53" i="6"/>
  <c r="BX57" i="6"/>
  <c r="BX59" i="6"/>
  <c r="BX61" i="6"/>
  <c r="BX63" i="6"/>
  <c r="BX65" i="6"/>
  <c r="BX67" i="6"/>
  <c r="BX69" i="6"/>
  <c r="CE6" i="6"/>
  <c r="CE8" i="6"/>
  <c r="CE10" i="6"/>
  <c r="CE12" i="6"/>
  <c r="CE14" i="6"/>
  <c r="CE16" i="6"/>
  <c r="CE18" i="6"/>
  <c r="CE20" i="6"/>
  <c r="CE22" i="6"/>
  <c r="CE24" i="6"/>
  <c r="CE26" i="6"/>
  <c r="CE28" i="6"/>
  <c r="CE32" i="6"/>
  <c r="CE34" i="6"/>
  <c r="CE36" i="6"/>
  <c r="CE40" i="6"/>
  <c r="CE42" i="6"/>
  <c r="CE44" i="6"/>
  <c r="CE46" i="6"/>
  <c r="CE48" i="6"/>
  <c r="CE50" i="6"/>
  <c r="CE52" i="6"/>
  <c r="CE56" i="6"/>
  <c r="CE58" i="6"/>
  <c r="CE60" i="6"/>
  <c r="CE62" i="6"/>
  <c r="CE64" i="6"/>
  <c r="CE66" i="6"/>
  <c r="CE68" i="6"/>
  <c r="CE70" i="6"/>
  <c r="CL7" i="6"/>
  <c r="CL9" i="6"/>
  <c r="CL11" i="6"/>
  <c r="CL13" i="6"/>
  <c r="CL15" i="6"/>
  <c r="CL17" i="6"/>
  <c r="CL19" i="6"/>
  <c r="CL21" i="6"/>
  <c r="CL23" i="6"/>
  <c r="CL25" i="6"/>
  <c r="CL27" i="6"/>
  <c r="CL29" i="6"/>
  <c r="CL33" i="6"/>
  <c r="CL35" i="6"/>
  <c r="CL39" i="6"/>
  <c r="CL41" i="6"/>
  <c r="CL43" i="6"/>
  <c r="CL45" i="6"/>
  <c r="CL47" i="6"/>
  <c r="CL49" i="6"/>
  <c r="CL51" i="6"/>
  <c r="CL53" i="6"/>
  <c r="CL57" i="6"/>
  <c r="CL59" i="6"/>
  <c r="CL61" i="6"/>
  <c r="CL63" i="6"/>
  <c r="CL65" i="6"/>
  <c r="CL67" i="6"/>
  <c r="CL69" i="6"/>
  <c r="CS7" i="6"/>
  <c r="CS9" i="6"/>
  <c r="CS11" i="6"/>
  <c r="CS13" i="6"/>
  <c r="CS15" i="6"/>
  <c r="CS17" i="6"/>
  <c r="CS19" i="6"/>
  <c r="CS21" i="6"/>
  <c r="CS23" i="6"/>
  <c r="CS25" i="6"/>
  <c r="CS27" i="6"/>
  <c r="CS29" i="6"/>
  <c r="CS33" i="6"/>
  <c r="CS35" i="6"/>
  <c r="CS39" i="6"/>
  <c r="CS41" i="6"/>
  <c r="CS43" i="6"/>
  <c r="CS45" i="6"/>
  <c r="CS47" i="6"/>
  <c r="CS49" i="6"/>
  <c r="CS51" i="6"/>
  <c r="CS53" i="6"/>
  <c r="CS57" i="6"/>
  <c r="CS59" i="6"/>
  <c r="CS61" i="6"/>
  <c r="CS63" i="6"/>
  <c r="CS65" i="6"/>
  <c r="CS67" i="6"/>
  <c r="CS69" i="6"/>
  <c r="CZ7" i="6"/>
  <c r="CZ9" i="6"/>
  <c r="CZ11" i="6"/>
  <c r="CZ13" i="6"/>
  <c r="CZ15" i="6"/>
  <c r="CZ17" i="6"/>
  <c r="CZ19" i="6"/>
  <c r="CZ21" i="6"/>
  <c r="CZ23" i="6"/>
  <c r="CZ25" i="6"/>
  <c r="CZ27" i="6"/>
  <c r="CZ29" i="6"/>
  <c r="CZ33" i="6"/>
  <c r="CZ35" i="6"/>
  <c r="CZ39" i="6"/>
  <c r="CZ41" i="6"/>
  <c r="CZ43" i="6"/>
  <c r="CZ45" i="6"/>
  <c r="CZ47" i="6"/>
  <c r="CZ49" i="6"/>
  <c r="CZ51" i="6"/>
  <c r="CZ53" i="6"/>
  <c r="CZ57" i="6"/>
  <c r="CZ59" i="6"/>
  <c r="CZ61" i="6"/>
  <c r="CZ63" i="6"/>
  <c r="CZ65" i="6"/>
  <c r="CZ67" i="6"/>
  <c r="CZ69" i="6"/>
  <c r="DG6" i="6"/>
  <c r="DG8" i="6"/>
  <c r="DG10" i="6"/>
  <c r="DG12" i="6"/>
  <c r="DG14" i="6"/>
  <c r="DG16" i="6"/>
  <c r="DG18" i="6"/>
  <c r="DG20" i="6"/>
  <c r="DG22" i="6"/>
  <c r="DG24" i="6"/>
  <c r="DG26" i="6"/>
  <c r="DG28" i="6"/>
  <c r="DG32" i="6"/>
  <c r="DG34" i="6"/>
  <c r="DG36" i="6"/>
  <c r="DG40" i="6"/>
  <c r="DG42" i="6"/>
  <c r="DG44" i="6"/>
  <c r="DG46" i="6"/>
  <c r="DG48" i="6"/>
  <c r="DG50" i="6"/>
  <c r="DG52" i="6"/>
  <c r="DG56" i="6"/>
  <c r="DG58" i="6"/>
  <c r="DG60" i="6"/>
  <c r="DG62" i="6"/>
  <c r="DG64" i="6"/>
  <c r="DG66" i="6"/>
  <c r="DG68" i="6"/>
  <c r="DG70" i="6"/>
  <c r="DN7" i="6"/>
  <c r="DN9" i="6"/>
  <c r="DN11" i="6"/>
  <c r="DN13" i="6"/>
  <c r="DN15" i="6"/>
  <c r="DN17" i="6"/>
  <c r="DN19" i="6"/>
  <c r="DN21" i="6"/>
  <c r="DN23" i="6"/>
  <c r="DN25" i="6"/>
  <c r="DN27" i="6"/>
  <c r="DN29" i="6"/>
  <c r="DN33" i="6"/>
  <c r="DN35" i="6"/>
  <c r="DN39" i="6"/>
  <c r="DN41" i="6"/>
  <c r="DN43" i="6"/>
  <c r="DN45" i="6"/>
  <c r="DN47" i="6"/>
  <c r="DN49" i="6"/>
  <c r="DN51" i="6"/>
  <c r="DN53" i="6"/>
  <c r="DN57" i="6"/>
  <c r="DN59" i="6"/>
  <c r="DN61" i="6"/>
  <c r="DN63" i="6"/>
  <c r="DN65" i="6"/>
  <c r="DN67" i="6"/>
  <c r="DN69" i="6"/>
  <c r="DU6" i="6"/>
  <c r="DU8" i="6"/>
  <c r="DU10" i="6"/>
  <c r="DU12" i="6"/>
  <c r="DU14" i="6"/>
  <c r="DU16" i="6"/>
  <c r="DU18" i="6"/>
  <c r="DU20" i="6"/>
  <c r="DU22" i="6"/>
  <c r="DU24" i="6"/>
  <c r="DU26" i="6"/>
  <c r="DU28" i="6"/>
  <c r="DU32" i="6"/>
  <c r="DU34" i="6"/>
  <c r="DU36" i="6"/>
  <c r="DU40" i="6"/>
  <c r="DU42" i="6"/>
  <c r="DU44" i="6"/>
  <c r="DU46" i="6"/>
  <c r="DU48" i="6"/>
  <c r="DU50" i="6"/>
  <c r="DU52" i="6"/>
  <c r="DU56" i="6"/>
  <c r="DU58" i="6"/>
  <c r="DU60" i="6"/>
  <c r="DU62" i="6"/>
  <c r="DU64" i="6"/>
  <c r="DU66" i="6"/>
  <c r="DU68" i="6"/>
  <c r="DU70" i="6"/>
  <c r="EB7" i="6"/>
  <c r="EB9" i="6"/>
  <c r="EB11" i="6"/>
  <c r="EB13" i="6"/>
  <c r="EB15" i="6"/>
  <c r="EB17" i="6"/>
  <c r="EB19" i="6"/>
  <c r="EB21" i="6"/>
  <c r="EB23" i="6"/>
  <c r="EB25" i="6"/>
  <c r="EB27" i="6"/>
  <c r="EB29" i="6"/>
  <c r="EB33" i="6"/>
  <c r="EB35" i="6"/>
  <c r="EB39" i="6"/>
  <c r="EB41" i="6"/>
  <c r="EB43" i="6"/>
  <c r="EB45" i="6"/>
  <c r="EB47" i="6"/>
  <c r="EB49" i="6"/>
  <c r="EB51" i="6"/>
  <c r="EB53" i="6"/>
  <c r="EB57" i="6"/>
  <c r="EB59" i="6"/>
  <c r="EB61" i="6"/>
  <c r="EB63" i="6"/>
  <c r="EB65" i="6"/>
  <c r="EB67" i="6"/>
  <c r="EB69" i="6"/>
  <c r="EI6" i="6"/>
  <c r="EI8" i="6"/>
  <c r="EI10" i="6"/>
  <c r="EI12" i="6"/>
  <c r="EI14" i="6"/>
  <c r="EI16" i="6"/>
  <c r="EI18" i="6"/>
  <c r="EI20" i="6"/>
  <c r="EI22" i="6"/>
  <c r="EI24" i="6"/>
  <c r="EI26" i="6"/>
  <c r="EI28" i="6"/>
  <c r="EI32" i="6"/>
  <c r="EI34" i="6"/>
  <c r="EI36" i="6"/>
  <c r="EI40" i="6"/>
  <c r="EI42" i="6"/>
  <c r="EI44" i="6"/>
  <c r="EI46" i="6"/>
  <c r="EI48" i="6"/>
  <c r="EI50" i="6"/>
  <c r="EI52" i="6"/>
  <c r="EI56" i="6"/>
  <c r="EI58" i="6"/>
  <c r="EI60" i="6"/>
  <c r="EI62" i="6"/>
  <c r="EI64" i="6"/>
  <c r="EI66" i="6"/>
  <c r="EI68" i="6"/>
  <c r="EI70" i="6"/>
  <c r="EP6" i="6"/>
  <c r="EP8" i="6"/>
  <c r="EP10" i="6"/>
  <c r="EP12" i="6"/>
  <c r="EP14" i="6"/>
  <c r="EP16" i="6"/>
  <c r="EP18" i="6"/>
  <c r="EP20" i="6"/>
  <c r="EP22" i="6"/>
  <c r="EP24" i="6"/>
  <c r="EP26" i="6"/>
  <c r="EP28" i="6"/>
  <c r="EP32" i="6"/>
  <c r="EP34" i="6"/>
  <c r="EP36" i="6"/>
  <c r="EP40" i="6"/>
  <c r="EP42" i="6"/>
  <c r="EP44" i="6"/>
  <c r="EP46" i="6"/>
  <c r="EP48" i="6"/>
  <c r="EP50" i="6"/>
  <c r="EP52" i="6"/>
  <c r="EP56" i="6"/>
  <c r="EP58" i="6"/>
  <c r="EP60" i="6"/>
  <c r="EP62" i="6"/>
  <c r="EP64" i="6"/>
  <c r="EP66" i="6"/>
  <c r="EP68" i="6"/>
  <c r="EP70" i="6"/>
  <c r="EW7" i="6"/>
  <c r="EW9" i="6"/>
  <c r="EW11" i="6"/>
  <c r="EW13" i="6"/>
  <c r="EW15" i="6"/>
  <c r="EW17" i="6"/>
  <c r="EW19" i="6"/>
  <c r="EW21" i="6"/>
  <c r="EW23" i="6"/>
  <c r="EW25" i="6"/>
  <c r="EW27" i="6"/>
  <c r="EW29" i="6"/>
  <c r="EW33" i="6"/>
  <c r="EW35" i="6"/>
  <c r="EW39" i="6"/>
  <c r="EW41" i="6"/>
  <c r="EW43" i="6"/>
  <c r="EW45" i="6"/>
  <c r="EW47" i="6"/>
  <c r="EW49" i="6"/>
  <c r="EW51" i="6"/>
  <c r="EW53" i="6"/>
  <c r="EW57" i="6"/>
  <c r="EW59" i="6"/>
  <c r="EW61" i="6"/>
  <c r="EW63" i="6"/>
  <c r="EW65" i="6"/>
  <c r="EW67" i="6"/>
  <c r="EW69" i="6"/>
  <c r="FD6" i="6"/>
  <c r="FD8" i="6"/>
  <c r="FD10" i="6"/>
  <c r="FD12" i="6"/>
  <c r="FD14" i="6"/>
  <c r="FD16" i="6"/>
  <c r="FD18" i="6"/>
  <c r="FD20" i="6"/>
  <c r="FD22" i="6"/>
  <c r="FD24" i="6"/>
  <c r="FD26" i="6"/>
  <c r="FD28" i="6"/>
  <c r="FD32" i="6"/>
  <c r="FD34" i="6"/>
  <c r="FD36" i="6"/>
  <c r="FD40" i="6"/>
  <c r="FD42" i="6"/>
  <c r="FD44" i="6"/>
  <c r="FD46" i="6"/>
  <c r="FD48" i="6"/>
  <c r="FD50" i="6"/>
  <c r="FD52" i="6"/>
  <c r="FD56" i="6"/>
  <c r="FD58" i="6"/>
  <c r="FD60" i="6"/>
  <c r="FD62" i="6"/>
  <c r="FD64" i="6"/>
  <c r="FD66" i="6"/>
  <c r="FD68" i="6"/>
  <c r="FD70" i="6"/>
  <c r="FK6" i="6"/>
  <c r="FK8" i="6"/>
  <c r="FK10" i="6"/>
  <c r="FK12" i="6"/>
  <c r="FK14" i="6"/>
  <c r="FK16" i="6"/>
  <c r="FK18" i="6"/>
  <c r="FK20" i="6"/>
  <c r="FK22" i="6"/>
  <c r="FK24" i="6"/>
  <c r="FK26" i="6"/>
  <c r="FK28" i="6"/>
  <c r="FK32" i="6"/>
  <c r="FK34" i="6"/>
  <c r="FK36" i="6"/>
  <c r="FK40" i="6"/>
  <c r="FK42" i="6"/>
  <c r="FK44" i="6"/>
  <c r="FK46" i="6"/>
  <c r="FK48" i="6"/>
  <c r="FK50" i="6"/>
  <c r="FK52" i="6"/>
  <c r="FK56" i="6"/>
  <c r="FK58" i="6"/>
  <c r="FK60" i="6"/>
  <c r="FK62" i="6"/>
  <c r="FK64" i="6"/>
  <c r="FK66" i="6"/>
  <c r="FK68" i="6"/>
  <c r="FK70" i="6"/>
  <c r="FR7" i="6"/>
  <c r="FR9" i="6"/>
  <c r="FR11" i="6"/>
  <c r="FR13" i="6"/>
  <c r="FR15" i="6"/>
  <c r="FR17" i="6"/>
  <c r="FR19" i="6"/>
  <c r="FR21" i="6"/>
  <c r="FR23" i="6"/>
  <c r="FR25" i="6"/>
  <c r="FR27" i="6"/>
  <c r="FR29" i="6"/>
  <c r="FR33" i="6"/>
  <c r="FR35" i="6"/>
  <c r="FR39" i="6"/>
  <c r="FR41" i="6"/>
  <c r="FR43" i="6"/>
  <c r="FR45" i="6"/>
  <c r="FR47" i="6"/>
  <c r="FR49" i="6"/>
  <c r="FR51" i="6"/>
  <c r="FR53" i="6"/>
  <c r="FR57" i="6"/>
  <c r="FR59" i="6"/>
  <c r="FR61" i="6"/>
  <c r="FR63" i="6"/>
  <c r="FR65" i="6"/>
  <c r="FR67" i="6"/>
  <c r="FR69" i="6"/>
  <c r="FY6" i="6"/>
  <c r="FY8" i="6"/>
  <c r="FY10" i="6"/>
  <c r="FY12" i="6"/>
  <c r="FY14" i="6"/>
  <c r="FY16" i="6"/>
  <c r="FY18" i="6"/>
  <c r="FY20" i="6"/>
  <c r="FY22" i="6"/>
  <c r="FY24" i="6"/>
  <c r="FY26" i="6"/>
  <c r="FY28" i="6"/>
  <c r="FY32" i="6"/>
  <c r="FY34" i="6"/>
  <c r="FY36" i="6"/>
  <c r="FY40" i="6"/>
  <c r="FY42" i="6"/>
  <c r="FY44" i="6"/>
  <c r="FY46" i="6"/>
  <c r="FY48" i="6"/>
  <c r="FY50" i="6"/>
  <c r="FY52" i="6"/>
  <c r="FY56" i="6"/>
  <c r="FY58" i="6"/>
  <c r="FY60" i="6"/>
  <c r="FY62" i="6"/>
  <c r="FY64" i="6"/>
  <c r="FY66" i="6"/>
  <c r="FY68" i="6"/>
  <c r="FY69" i="6"/>
  <c r="GF7" i="6"/>
  <c r="GF9" i="6"/>
  <c r="GF11" i="6"/>
  <c r="GF13" i="6"/>
  <c r="GF15" i="6"/>
  <c r="GF17" i="6"/>
  <c r="GF19" i="6"/>
  <c r="GF21" i="6"/>
  <c r="GF23" i="6"/>
  <c r="GF25" i="6"/>
  <c r="GF27" i="6"/>
  <c r="GF29" i="6"/>
  <c r="GF33" i="6"/>
  <c r="GF35" i="6"/>
  <c r="GF39" i="6"/>
  <c r="GF41" i="6"/>
  <c r="GF43" i="6"/>
  <c r="GF45" i="6"/>
  <c r="GF47" i="6"/>
  <c r="GF49" i="6"/>
  <c r="GF51" i="6"/>
  <c r="GF53" i="6"/>
  <c r="GF57" i="6"/>
  <c r="GF59" i="6"/>
  <c r="GF61" i="6"/>
  <c r="GF63" i="6"/>
  <c r="GF65" i="6"/>
  <c r="GF67" i="6"/>
  <c r="GF69" i="6"/>
  <c r="GM6" i="6"/>
  <c r="GM8" i="6"/>
  <c r="GM10" i="6"/>
  <c r="GM12" i="6"/>
  <c r="GM14" i="6"/>
  <c r="GM16" i="6"/>
  <c r="GM18" i="6"/>
  <c r="GM20" i="6"/>
  <c r="GM22" i="6"/>
  <c r="GM24" i="6"/>
  <c r="GM26" i="6"/>
  <c r="GM28" i="6"/>
  <c r="GM32" i="6"/>
  <c r="GM34" i="6"/>
  <c r="GM36" i="6"/>
  <c r="GM40" i="6"/>
  <c r="GM42" i="6"/>
  <c r="GM44" i="6"/>
  <c r="GM46" i="6"/>
  <c r="GM48" i="6"/>
  <c r="GM50" i="6"/>
  <c r="GM52" i="6"/>
  <c r="GM56" i="6"/>
  <c r="GM58" i="6"/>
  <c r="GM60" i="6"/>
  <c r="GM62" i="6"/>
  <c r="GM64" i="6"/>
  <c r="GM66" i="6"/>
  <c r="GM68" i="6"/>
  <c r="GM70" i="6"/>
  <c r="GT7" i="6"/>
  <c r="GT9" i="6"/>
  <c r="GT11" i="6"/>
  <c r="GT13" i="6"/>
  <c r="GT15" i="6"/>
  <c r="GT17" i="6"/>
  <c r="GT19" i="6"/>
  <c r="GT21" i="6"/>
  <c r="GT23" i="6"/>
  <c r="GT25" i="6"/>
  <c r="GT27" i="6"/>
  <c r="GT29" i="6"/>
  <c r="GT33" i="6"/>
  <c r="GT35" i="6"/>
  <c r="GT39" i="6"/>
  <c r="GT41" i="6"/>
  <c r="GT43" i="6"/>
  <c r="GT45" i="6"/>
  <c r="GT47" i="6"/>
  <c r="GT49" i="6"/>
  <c r="GT51" i="6"/>
  <c r="GT53" i="6"/>
  <c r="GT57" i="6"/>
  <c r="GT59" i="6"/>
  <c r="GT61" i="6"/>
  <c r="GT63" i="6"/>
  <c r="GT65" i="6"/>
  <c r="GT67" i="6"/>
  <c r="GT69" i="6"/>
  <c r="HA6" i="6"/>
  <c r="HA8" i="6"/>
  <c r="HA10" i="6"/>
  <c r="HA12" i="6"/>
  <c r="HA14" i="6"/>
  <c r="HA16" i="6"/>
  <c r="HA18" i="6"/>
  <c r="HA20" i="6"/>
  <c r="HA22" i="6"/>
  <c r="HA24" i="6"/>
  <c r="HA26" i="6"/>
  <c r="HA28" i="6"/>
  <c r="HA32" i="6"/>
  <c r="HA34" i="6"/>
  <c r="HA36" i="6"/>
  <c r="HA40" i="6"/>
  <c r="HA42" i="6"/>
  <c r="HA44" i="6"/>
  <c r="HA46" i="6"/>
  <c r="HA48" i="6"/>
  <c r="HA50" i="6"/>
  <c r="HA52" i="6"/>
  <c r="HA56" i="6"/>
  <c r="HA58" i="6"/>
  <c r="HA60" i="6"/>
  <c r="HA62" i="6"/>
  <c r="HA64" i="6"/>
  <c r="HA66" i="6"/>
  <c r="HA68" i="6"/>
  <c r="HA70" i="6"/>
  <c r="HH7" i="6"/>
  <c r="HH9" i="6"/>
  <c r="HH11" i="6"/>
  <c r="HH13" i="6"/>
  <c r="HH15" i="6"/>
  <c r="HH17" i="6"/>
  <c r="HH19" i="6"/>
  <c r="HH21" i="6"/>
  <c r="HH23" i="6"/>
  <c r="HH25" i="6"/>
  <c r="HH27" i="6"/>
  <c r="HH29" i="6"/>
  <c r="HH33" i="6"/>
  <c r="HH35" i="6"/>
  <c r="HH39" i="6"/>
  <c r="HH41" i="6"/>
  <c r="HH43" i="6"/>
  <c r="HH45" i="6"/>
  <c r="HH47" i="6"/>
  <c r="HH49" i="6"/>
  <c r="HH51" i="6"/>
  <c r="HH53" i="6"/>
  <c r="HH57" i="6"/>
  <c r="HH59" i="6"/>
  <c r="HH61" i="6"/>
  <c r="HH63" i="6"/>
  <c r="HH65" i="6"/>
  <c r="HH67" i="6"/>
  <c r="HH69" i="6"/>
  <c r="F84" i="6"/>
  <c r="T84" i="6"/>
  <c r="AH84" i="6"/>
  <c r="AV84" i="6"/>
  <c r="BJ84" i="6"/>
  <c r="BX84" i="6"/>
  <c r="CL84" i="6"/>
  <c r="CZ84" i="6"/>
  <c r="DN84" i="6"/>
  <c r="EB84" i="6"/>
  <c r="EP84" i="6"/>
  <c r="FD84" i="6"/>
  <c r="FR84" i="6"/>
  <c r="GF84" i="6"/>
  <c r="GT84" i="6"/>
  <c r="HH84" i="6"/>
  <c r="HV84" i="6"/>
  <c r="IJ84" i="6"/>
  <c r="IX84" i="6"/>
  <c r="JL84" i="6"/>
  <c r="JZ84" i="6"/>
  <c r="KN84" i="6"/>
  <c r="LB84" i="6"/>
  <c r="LP84" i="6"/>
  <c r="MD84" i="6"/>
  <c r="MR84" i="6"/>
  <c r="NF84" i="6"/>
  <c r="NT84" i="6"/>
  <c r="OH84" i="6"/>
  <c r="OV84" i="6"/>
  <c r="PJ84" i="6"/>
  <c r="PX84" i="6"/>
  <c r="QL84" i="6"/>
  <c r="QZ84" i="6"/>
  <c r="RN84" i="6"/>
  <c r="SB84" i="6"/>
  <c r="SP84" i="6"/>
  <c r="TD84" i="6"/>
  <c r="TR84" i="6"/>
  <c r="UF84" i="6"/>
  <c r="UT84" i="6"/>
  <c r="VH84" i="6"/>
  <c r="VV84" i="6"/>
  <c r="WJ84" i="6"/>
  <c r="WX84" i="6"/>
  <c r="XL84" i="6"/>
  <c r="XZ84" i="6"/>
  <c r="YN84" i="6"/>
  <c r="ZB84" i="6"/>
  <c r="ZP84" i="6"/>
  <c r="F85" i="6"/>
  <c r="T85" i="6"/>
  <c r="AH85" i="6"/>
  <c r="AV85" i="6"/>
  <c r="BJ85" i="6"/>
  <c r="BX85" i="6"/>
  <c r="CL85" i="6"/>
  <c r="CZ85" i="6"/>
  <c r="DN85" i="6"/>
  <c r="EB85" i="6"/>
  <c r="EP85" i="6"/>
  <c r="FD85" i="6"/>
  <c r="FR85" i="6"/>
  <c r="GF85" i="6"/>
  <c r="GT85" i="6"/>
  <c r="HH85" i="6"/>
  <c r="HV85" i="6"/>
  <c r="IJ85" i="6"/>
  <c r="IX85" i="6"/>
  <c r="JL85" i="6"/>
  <c r="JZ85" i="6"/>
  <c r="KN85" i="6"/>
  <c r="LB85" i="6"/>
  <c r="LP85" i="6"/>
  <c r="MD85" i="6"/>
  <c r="MR85" i="6"/>
  <c r="NF85" i="6"/>
  <c r="NT85" i="6"/>
  <c r="OH85" i="6"/>
  <c r="OV85" i="6"/>
  <c r="PJ85" i="6"/>
  <c r="PX85" i="6"/>
  <c r="QL85" i="6"/>
  <c r="QZ85" i="6"/>
  <c r="RN85" i="6"/>
  <c r="SB85" i="6"/>
  <c r="SP85" i="6"/>
  <c r="TD85" i="6"/>
  <c r="TR85" i="6"/>
  <c r="UF85" i="6"/>
  <c r="UT85" i="6"/>
  <c r="VH85" i="6"/>
  <c r="VV85" i="6"/>
  <c r="WJ85" i="6"/>
  <c r="WX85" i="6"/>
  <c r="XL85" i="6"/>
  <c r="XZ85" i="6"/>
  <c r="YN85" i="6"/>
  <c r="ZB85" i="6"/>
  <c r="ZP85" i="6"/>
  <c r="F86" i="6"/>
  <c r="T86" i="6"/>
  <c r="AH86" i="6"/>
  <c r="AV86" i="6"/>
  <c r="BJ86" i="6"/>
  <c r="BX86" i="6"/>
  <c r="CL86" i="6"/>
  <c r="CZ86" i="6"/>
  <c r="DN86" i="6"/>
  <c r="EB86" i="6"/>
  <c r="EP86" i="6"/>
  <c r="FD86" i="6"/>
  <c r="FR86" i="6"/>
  <c r="GF86" i="6"/>
  <c r="GT86" i="6"/>
  <c r="HH86" i="6"/>
  <c r="HV86" i="6"/>
  <c r="IJ86" i="6"/>
  <c r="IX86" i="6"/>
  <c r="JL86" i="6"/>
  <c r="JZ86" i="6"/>
  <c r="KN86" i="6"/>
  <c r="LB86" i="6"/>
  <c r="LP86" i="6"/>
  <c r="MD86" i="6"/>
  <c r="MR86" i="6"/>
  <c r="NF86" i="6"/>
  <c r="NT86" i="6"/>
  <c r="OH86" i="6"/>
  <c r="OV86" i="6"/>
  <c r="PJ86" i="6"/>
  <c r="PX86" i="6"/>
  <c r="QL86" i="6"/>
  <c r="QZ86" i="6"/>
  <c r="RN86" i="6"/>
  <c r="SB86" i="6"/>
  <c r="SP86" i="6"/>
  <c r="TD86" i="6"/>
  <c r="TR86" i="6"/>
  <c r="UF86" i="6"/>
  <c r="UT86" i="6"/>
  <c r="VH86" i="6"/>
  <c r="VV86" i="6"/>
  <c r="WJ86" i="6"/>
  <c r="WX86" i="6"/>
  <c r="XL86" i="6"/>
  <c r="XZ86" i="6"/>
  <c r="YN86" i="6"/>
  <c r="ZB86" i="6"/>
  <c r="ZP86" i="6"/>
  <c r="F87" i="6"/>
  <c r="T87" i="6"/>
  <c r="AH87" i="6"/>
  <c r="AV87" i="6"/>
  <c r="BJ87" i="6"/>
  <c r="BX87" i="6"/>
  <c r="CL87" i="6"/>
  <c r="CZ87" i="6"/>
  <c r="DN87" i="6"/>
  <c r="EB87" i="6"/>
  <c r="EP87" i="6"/>
  <c r="FD87" i="6"/>
  <c r="FR87" i="6"/>
  <c r="GF87" i="6"/>
  <c r="GT87" i="6"/>
  <c r="HH87" i="6"/>
  <c r="HV87" i="6"/>
  <c r="IJ87" i="6"/>
  <c r="IX87" i="6"/>
  <c r="JL87" i="6"/>
  <c r="JZ87" i="6"/>
  <c r="KN87" i="6"/>
  <c r="LB87" i="6"/>
  <c r="LP87" i="6"/>
  <c r="MD87" i="6"/>
  <c r="MR87" i="6"/>
  <c r="NF87" i="6"/>
  <c r="NT87" i="6"/>
  <c r="OH87" i="6"/>
  <c r="OV87" i="6"/>
  <c r="PJ87" i="6"/>
  <c r="PX87" i="6"/>
  <c r="QL87" i="6"/>
  <c r="QZ87" i="6"/>
  <c r="RN87" i="6"/>
  <c r="SB87" i="6"/>
  <c r="SP87" i="6"/>
  <c r="TD87" i="6"/>
  <c r="TR87" i="6"/>
  <c r="UF87" i="6"/>
  <c r="UT87" i="6"/>
  <c r="VH87" i="6"/>
  <c r="VV87" i="6"/>
  <c r="WJ87" i="6"/>
  <c r="WX87" i="6"/>
  <c r="XL87" i="6"/>
  <c r="XZ87" i="6"/>
  <c r="YN87" i="6"/>
  <c r="ZB87" i="6"/>
  <c r="ZP87" i="6"/>
  <c r="F88" i="6"/>
  <c r="T88" i="6"/>
  <c r="AH88" i="6"/>
  <c r="AV88" i="6"/>
  <c r="BJ88" i="6"/>
  <c r="BX88" i="6"/>
  <c r="CL88" i="6"/>
  <c r="CZ88" i="6"/>
  <c r="DN88" i="6"/>
  <c r="EB88" i="6"/>
  <c r="EP88" i="6"/>
  <c r="FD88" i="6"/>
  <c r="FR88" i="6"/>
  <c r="GF88" i="6"/>
  <c r="GT88" i="6"/>
  <c r="HH88" i="6"/>
  <c r="HV88" i="6"/>
  <c r="IJ88" i="6"/>
  <c r="IX88" i="6"/>
  <c r="JL88" i="6"/>
  <c r="JZ88" i="6"/>
  <c r="KN88" i="6"/>
  <c r="LB88" i="6"/>
  <c r="LP88" i="6"/>
  <c r="MD88" i="6"/>
  <c r="MR88" i="6"/>
  <c r="NF88" i="6"/>
  <c r="NT88" i="6"/>
  <c r="OH88" i="6"/>
  <c r="OV88" i="6"/>
  <c r="PJ88" i="6"/>
  <c r="PX88" i="6"/>
  <c r="QL88" i="6"/>
  <c r="QZ88" i="6"/>
  <c r="RN88" i="6"/>
  <c r="SB88" i="6"/>
  <c r="SP88" i="6"/>
  <c r="TD88" i="6"/>
  <c r="TR88" i="6"/>
  <c r="UF88" i="6"/>
  <c r="UT88" i="6"/>
  <c r="VH88" i="6"/>
  <c r="VV88" i="6"/>
  <c r="WJ88" i="6"/>
  <c r="WX88" i="6"/>
  <c r="XL88" i="6"/>
  <c r="XZ88" i="6"/>
  <c r="YN88" i="6"/>
  <c r="ZB88" i="6"/>
  <c r="ZP88" i="6"/>
  <c r="F89" i="6"/>
  <c r="T89" i="6"/>
  <c r="AH89" i="6"/>
  <c r="AV89" i="6"/>
  <c r="BJ89" i="6"/>
  <c r="BX89" i="6"/>
  <c r="CL89" i="6"/>
  <c r="CZ89" i="6"/>
  <c r="DN89" i="6"/>
  <c r="EB89" i="6"/>
  <c r="EP89" i="6"/>
  <c r="FD89" i="6"/>
  <c r="FR89" i="6"/>
  <c r="GF89" i="6"/>
  <c r="GT89" i="6"/>
  <c r="HH89" i="6"/>
  <c r="HV89" i="6"/>
  <c r="IJ89" i="6"/>
  <c r="IX89" i="6"/>
  <c r="JL89" i="6"/>
  <c r="JZ89" i="6"/>
  <c r="KN89" i="6"/>
  <c r="LB89" i="6"/>
  <c r="LP89" i="6"/>
  <c r="MD89" i="6"/>
  <c r="MR89" i="6"/>
  <c r="NF89" i="6"/>
  <c r="NT89" i="6"/>
  <c r="OH89" i="6"/>
  <c r="OV89" i="6"/>
  <c r="PJ89" i="6"/>
  <c r="PX89" i="6"/>
  <c r="QL89" i="6"/>
  <c r="QZ89" i="6"/>
  <c r="RN89" i="6"/>
  <c r="SB89" i="6"/>
  <c r="SP89" i="6"/>
  <c r="TD89" i="6"/>
  <c r="TR89" i="6"/>
  <c r="UF89" i="6"/>
  <c r="UT89" i="6"/>
  <c r="VH89" i="6"/>
  <c r="VV89" i="6"/>
  <c r="WJ89" i="6"/>
  <c r="WX89" i="6"/>
  <c r="XL89" i="6"/>
  <c r="XZ89" i="6"/>
  <c r="YN89" i="6"/>
  <c r="ZB89" i="6"/>
  <c r="ZP89" i="6"/>
  <c r="F90" i="6"/>
  <c r="T90" i="6"/>
  <c r="AH90" i="6"/>
  <c r="AV90" i="6"/>
  <c r="BJ90" i="6"/>
  <c r="BX90" i="6"/>
  <c r="CL90" i="6"/>
  <c r="CZ90" i="6"/>
  <c r="DN90" i="6"/>
  <c r="EB90" i="6"/>
  <c r="EP90" i="6"/>
  <c r="FD90" i="6"/>
  <c r="FR90" i="6"/>
  <c r="GF90" i="6"/>
  <c r="GT90" i="6"/>
  <c r="HH90" i="6"/>
  <c r="HV90" i="6"/>
  <c r="IJ90" i="6"/>
  <c r="IX90" i="6"/>
  <c r="JL90" i="6"/>
  <c r="JZ90" i="6"/>
  <c r="KN90" i="6"/>
  <c r="LB90" i="6"/>
  <c r="LP90" i="6"/>
  <c r="MD90" i="6"/>
  <c r="MR90" i="6"/>
  <c r="NF90" i="6"/>
  <c r="NT90" i="6"/>
  <c r="OH90" i="6"/>
  <c r="OV90" i="6"/>
  <c r="PJ90" i="6"/>
  <c r="PX90" i="6"/>
  <c r="QL90" i="6"/>
  <c r="QZ90" i="6"/>
  <c r="RN90" i="6"/>
  <c r="SB90" i="6"/>
  <c r="SP90" i="6"/>
  <c r="TD90" i="6"/>
  <c r="TR90" i="6"/>
  <c r="UF90" i="6"/>
  <c r="UT90" i="6"/>
  <c r="VH90" i="6"/>
  <c r="VV90" i="6"/>
  <c r="WJ90" i="6"/>
  <c r="WX90" i="6"/>
  <c r="XL90" i="6"/>
  <c r="XZ90" i="6"/>
  <c r="YN90" i="6"/>
  <c r="ZB90" i="6"/>
  <c r="ZP90" i="6"/>
  <c r="F91" i="6"/>
  <c r="T91" i="6"/>
  <c r="AH91" i="6"/>
  <c r="AV91" i="6"/>
  <c r="BJ91" i="6"/>
  <c r="BX91" i="6"/>
  <c r="CL91" i="6"/>
  <c r="CZ91" i="6"/>
  <c r="DN91" i="6"/>
  <c r="EB91" i="6"/>
  <c r="EP91" i="6"/>
  <c r="FD91" i="6"/>
  <c r="FR91" i="6"/>
  <c r="GF91" i="6"/>
  <c r="GT91" i="6"/>
  <c r="HH91" i="6"/>
  <c r="HV91" i="6"/>
  <c r="IJ91" i="6"/>
  <c r="IX91" i="6"/>
  <c r="JL91" i="6"/>
  <c r="JZ91" i="6"/>
  <c r="KN91" i="6"/>
  <c r="LB91" i="6"/>
  <c r="LP91" i="6"/>
  <c r="MD91" i="6"/>
  <c r="MR91" i="6"/>
  <c r="NF91" i="6"/>
  <c r="NT91" i="6"/>
  <c r="OH91" i="6"/>
  <c r="OV91" i="6"/>
  <c r="PJ91" i="6"/>
  <c r="PX91" i="6"/>
  <c r="QL91" i="6"/>
  <c r="QZ91" i="6"/>
  <c r="RN91" i="6"/>
  <c r="SB91" i="6"/>
  <c r="SP91" i="6"/>
  <c r="TD91" i="6"/>
  <c r="TR91" i="6"/>
  <c r="UF91" i="6"/>
  <c r="UT91" i="6"/>
  <c r="VH91" i="6"/>
  <c r="VV91" i="6"/>
  <c r="WJ91" i="6"/>
  <c r="WX91" i="6"/>
  <c r="XL91" i="6"/>
  <c r="XZ91" i="6"/>
  <c r="YN91" i="6"/>
  <c r="ZB91" i="6"/>
  <c r="ZP91" i="6"/>
  <c r="F92" i="6"/>
  <c r="T92" i="6"/>
  <c r="AH92" i="6"/>
  <c r="AV92" i="6"/>
  <c r="BJ92" i="6"/>
  <c r="BX92" i="6"/>
  <c r="CL92" i="6"/>
  <c r="CZ92" i="6"/>
  <c r="DN92" i="6"/>
  <c r="EB92" i="6"/>
  <c r="EP92" i="6"/>
  <c r="FD92" i="6"/>
  <c r="FR92" i="6"/>
  <c r="GF92" i="6"/>
  <c r="GT92" i="6"/>
  <c r="HH92" i="6"/>
  <c r="HV92" i="6"/>
  <c r="IJ92" i="6"/>
  <c r="IX92" i="6"/>
  <c r="JL92" i="6"/>
  <c r="JZ92" i="6"/>
  <c r="KN92" i="6"/>
  <c r="LB92" i="6"/>
  <c r="LP92" i="6"/>
  <c r="MD92" i="6"/>
  <c r="MR92" i="6"/>
  <c r="NF92" i="6"/>
  <c r="NT92" i="6"/>
  <c r="OH92" i="6"/>
  <c r="OV92" i="6"/>
  <c r="PJ92" i="6"/>
  <c r="PX92" i="6"/>
  <c r="QL92" i="6"/>
  <c r="QZ92" i="6"/>
  <c r="RN92" i="6"/>
  <c r="SB92" i="6"/>
  <c r="SP92" i="6"/>
  <c r="TD92" i="6"/>
  <c r="TR92" i="6"/>
  <c r="UF92" i="6"/>
  <c r="UT92" i="6"/>
  <c r="VO92" i="6"/>
  <c r="WC92" i="6"/>
  <c r="WQ92" i="6"/>
  <c r="XE92" i="6"/>
  <c r="XS92" i="6"/>
  <c r="YG92" i="6"/>
  <c r="YU92" i="6"/>
  <c r="ZI92" i="6"/>
  <c r="ZW92" i="6"/>
  <c r="M93" i="6"/>
  <c r="AA93" i="6"/>
  <c r="AO93" i="6"/>
  <c r="BC93" i="6"/>
  <c r="BQ93" i="6"/>
  <c r="CE93" i="6"/>
  <c r="CS93" i="6"/>
  <c r="DG93" i="6"/>
  <c r="DU93" i="6"/>
  <c r="EI93" i="6"/>
  <c r="EW93" i="6"/>
  <c r="FK93" i="6"/>
  <c r="FY93" i="6"/>
  <c r="GM93" i="6"/>
  <c r="HA93" i="6"/>
  <c r="HO93" i="6"/>
  <c r="IC93" i="6"/>
  <c r="IQ93" i="6"/>
  <c r="JE93" i="6"/>
  <c r="JS93" i="6"/>
  <c r="KG93" i="6"/>
  <c r="KU93" i="6"/>
  <c r="LI93" i="6"/>
  <c r="LW93" i="6"/>
  <c r="MK93" i="6"/>
  <c r="MY93" i="6"/>
  <c r="NM93" i="6"/>
  <c r="OA93" i="6"/>
  <c r="OO93" i="6"/>
  <c r="PC93" i="6"/>
  <c r="PQ93" i="6"/>
  <c r="QE93" i="6"/>
  <c r="QS93" i="6"/>
  <c r="RG93" i="6"/>
  <c r="RU93" i="6"/>
  <c r="SI93" i="6"/>
  <c r="SW93" i="6"/>
  <c r="TK93" i="6"/>
  <c r="TY93" i="6"/>
  <c r="UM93" i="6"/>
  <c r="VA93" i="6"/>
  <c r="VO93" i="6"/>
  <c r="WC93" i="6"/>
  <c r="WQ93" i="6"/>
  <c r="XE93" i="6"/>
  <c r="XS93" i="6"/>
  <c r="YG93" i="6"/>
  <c r="YU93" i="6"/>
  <c r="ZI93" i="6"/>
  <c r="ZW93" i="6"/>
  <c r="M94" i="6"/>
  <c r="AA94" i="6"/>
  <c r="AO94" i="6"/>
  <c r="BC94" i="6"/>
  <c r="BQ94" i="6"/>
  <c r="CE94" i="6"/>
  <c r="CS94" i="6"/>
  <c r="DG94" i="6"/>
  <c r="DU94" i="6"/>
  <c r="EI94" i="6"/>
  <c r="EW94" i="6"/>
  <c r="FK94" i="6"/>
  <c r="FY94" i="6"/>
  <c r="GM94" i="6"/>
  <c r="HA94" i="6"/>
  <c r="HO94" i="6"/>
  <c r="IC94" i="6"/>
  <c r="IQ94" i="6"/>
  <c r="JE94" i="6"/>
  <c r="JS94" i="6"/>
  <c r="KG94" i="6"/>
  <c r="KU94" i="6"/>
  <c r="LI94" i="6"/>
  <c r="LW94" i="6"/>
  <c r="MK94" i="6"/>
  <c r="MY94" i="6"/>
  <c r="NM94" i="6"/>
  <c r="OA94" i="6"/>
  <c r="OO94" i="6"/>
  <c r="PC94" i="6"/>
  <c r="PQ94" i="6"/>
  <c r="QE94" i="6"/>
  <c r="QS94" i="6"/>
  <c r="RG94" i="6"/>
  <c r="RU94" i="6"/>
  <c r="SI94" i="6"/>
  <c r="SW94" i="6"/>
  <c r="TK94" i="6"/>
  <c r="TY94" i="6"/>
  <c r="UM94" i="6"/>
  <c r="VA94" i="6"/>
  <c r="VO94" i="6"/>
  <c r="WC94" i="6"/>
  <c r="WQ94" i="6"/>
  <c r="XE94" i="6"/>
  <c r="XS94" i="6"/>
  <c r="YG94" i="6"/>
  <c r="YU94" i="6"/>
  <c r="ZI94" i="6"/>
  <c r="ZW94" i="6"/>
  <c r="M95" i="6"/>
  <c r="AA95" i="6"/>
  <c r="AO95" i="6"/>
  <c r="BC95" i="6"/>
  <c r="BQ95" i="6"/>
  <c r="CE95" i="6"/>
  <c r="CS95" i="6"/>
  <c r="DG95" i="6"/>
  <c r="DU95" i="6"/>
  <c r="EI95" i="6"/>
  <c r="EW95" i="6"/>
  <c r="FK95" i="6"/>
  <c r="FY95" i="6"/>
  <c r="GM95" i="6"/>
  <c r="HA95" i="6"/>
  <c r="HO95" i="6"/>
  <c r="IC95" i="6"/>
  <c r="IQ95" i="6"/>
  <c r="JE95" i="6"/>
  <c r="JS95" i="6"/>
  <c r="KG95" i="6"/>
  <c r="KU95" i="6"/>
  <c r="LI95" i="6"/>
  <c r="LW95" i="6"/>
  <c r="MK95" i="6"/>
  <c r="MY95" i="6"/>
  <c r="NM95" i="6"/>
  <c r="OA95" i="6"/>
  <c r="OO95" i="6"/>
  <c r="PC95" i="6"/>
  <c r="PQ95" i="6"/>
  <c r="QE95" i="6"/>
  <c r="QS95" i="6"/>
  <c r="RG95" i="6"/>
  <c r="RU95" i="6"/>
  <c r="SI95" i="6"/>
  <c r="SW95" i="6"/>
  <c r="TK95" i="6"/>
  <c r="TY95" i="6"/>
  <c r="UM95" i="6"/>
  <c r="VA95" i="6"/>
  <c r="VO95" i="6"/>
  <c r="WC95" i="6"/>
  <c r="WQ95" i="6"/>
  <c r="XE95" i="6"/>
  <c r="XS95" i="6"/>
  <c r="YG95" i="6"/>
  <c r="YU95" i="6"/>
  <c r="ZI95" i="6"/>
  <c r="ZW95" i="6"/>
  <c r="M96" i="6"/>
  <c r="AA96" i="6"/>
  <c r="AO96" i="6"/>
  <c r="BC96" i="6"/>
  <c r="BQ96" i="6"/>
  <c r="CE96" i="6"/>
  <c r="CS96" i="6"/>
  <c r="DG96" i="6"/>
  <c r="DU96" i="6"/>
  <c r="EI96" i="6"/>
  <c r="EW96" i="6"/>
  <c r="FK96" i="6"/>
  <c r="FY96" i="6"/>
  <c r="GM96" i="6"/>
  <c r="HA96" i="6"/>
  <c r="HO96" i="6"/>
  <c r="IC96" i="6"/>
  <c r="IQ96" i="6"/>
  <c r="JE96" i="6"/>
  <c r="JS96" i="6"/>
  <c r="KG96" i="6"/>
  <c r="KU96" i="6"/>
  <c r="LI96" i="6"/>
  <c r="LW96" i="6"/>
  <c r="MK96" i="6"/>
  <c r="MY96" i="6"/>
  <c r="NM96" i="6"/>
  <c r="OA96" i="6"/>
  <c r="OO96" i="6"/>
  <c r="PC96" i="6"/>
  <c r="PQ96" i="6"/>
  <c r="QE96" i="6"/>
  <c r="QS96" i="6"/>
  <c r="RG96" i="6"/>
  <c r="RU96" i="6"/>
  <c r="SI96" i="6"/>
  <c r="SW96" i="6"/>
  <c r="TK96" i="6"/>
  <c r="TY96" i="6"/>
  <c r="UM96" i="6"/>
  <c r="VA96" i="6"/>
  <c r="VO96" i="6"/>
  <c r="WC96" i="6"/>
  <c r="WQ96" i="6"/>
  <c r="XE96" i="6"/>
  <c r="XS96" i="6"/>
  <c r="YG96" i="6"/>
  <c r="YU96" i="6"/>
  <c r="ZI96" i="6"/>
  <c r="ZW96" i="6"/>
  <c r="M97" i="6"/>
  <c r="AA97" i="6"/>
  <c r="AO97" i="6"/>
  <c r="BC97" i="6"/>
  <c r="BQ97" i="6"/>
  <c r="CE97" i="6"/>
  <c r="CS97" i="6"/>
  <c r="DG97" i="6"/>
  <c r="DU97" i="6"/>
  <c r="EI97" i="6"/>
  <c r="EW97" i="6"/>
  <c r="FK97" i="6"/>
  <c r="FY97" i="6"/>
  <c r="GM97" i="6"/>
  <c r="HA97" i="6"/>
  <c r="HO97" i="6"/>
  <c r="IC97" i="6"/>
  <c r="IQ97" i="6"/>
  <c r="JE97" i="6"/>
  <c r="JS97" i="6"/>
  <c r="KG97" i="6"/>
  <c r="KU97" i="6"/>
  <c r="LI97" i="6"/>
  <c r="LW97" i="6"/>
  <c r="MK97" i="6"/>
  <c r="MY97" i="6"/>
  <c r="NM97" i="6"/>
  <c r="OA97" i="6"/>
  <c r="OO97" i="6"/>
  <c r="PC97" i="6"/>
  <c r="PQ97" i="6"/>
  <c r="QE97" i="6"/>
  <c r="QS97" i="6"/>
  <c r="RG97" i="6"/>
  <c r="RU97" i="6"/>
  <c r="SI97" i="6"/>
  <c r="SW97" i="6"/>
  <c r="TK97" i="6"/>
  <c r="TY97" i="6"/>
  <c r="UM97" i="6"/>
  <c r="VA97" i="6"/>
  <c r="VO97" i="6"/>
  <c r="WC97" i="6"/>
  <c r="WQ97" i="6"/>
  <c r="XE97" i="6"/>
  <c r="XS97" i="6"/>
  <c r="YG97" i="6"/>
  <c r="YU97" i="6"/>
  <c r="ZI97" i="6"/>
  <c r="ZW97" i="6"/>
  <c r="M98" i="6"/>
  <c r="AA98" i="6"/>
  <c r="AO98" i="6"/>
  <c r="BC98" i="6"/>
  <c r="BQ98" i="6"/>
  <c r="CE98" i="6"/>
  <c r="CS98" i="6"/>
  <c r="DG98" i="6"/>
  <c r="DU98" i="6"/>
  <c r="EI98" i="6"/>
  <c r="EW98" i="6"/>
  <c r="FK98" i="6"/>
  <c r="FY98" i="6"/>
  <c r="GM98" i="6"/>
  <c r="HA98" i="6"/>
  <c r="HO98" i="6"/>
  <c r="IC98" i="6"/>
  <c r="IQ98" i="6"/>
  <c r="JE98" i="6"/>
  <c r="JS98" i="6"/>
  <c r="KG98" i="6"/>
  <c r="KU98" i="6"/>
  <c r="LI98" i="6"/>
  <c r="LW98" i="6"/>
  <c r="MK98" i="6"/>
  <c r="MY98" i="6"/>
  <c r="NM98" i="6"/>
  <c r="OA98" i="6"/>
  <c r="OO98" i="6"/>
  <c r="PC98" i="6"/>
  <c r="PQ98" i="6"/>
  <c r="QE98" i="6"/>
  <c r="QS98" i="6"/>
  <c r="RG98" i="6"/>
  <c r="RU98" i="6"/>
  <c r="SI98" i="6"/>
  <c r="SW98" i="6"/>
  <c r="TK98" i="6"/>
  <c r="TY98" i="6"/>
  <c r="UM98" i="6"/>
  <c r="VA98" i="6"/>
  <c r="VO98" i="6"/>
  <c r="WC98" i="6"/>
  <c r="WQ98" i="6"/>
  <c r="XE98" i="6"/>
  <c r="XS98" i="6"/>
  <c r="YG98" i="6"/>
  <c r="YU98" i="6"/>
  <c r="ZI98" i="6"/>
  <c r="ZW98" i="6"/>
  <c r="M99" i="6"/>
  <c r="AA99" i="6"/>
  <c r="AO99" i="6"/>
  <c r="BC99" i="6"/>
  <c r="BQ99" i="6"/>
  <c r="CE99" i="6"/>
  <c r="CS99" i="6"/>
  <c r="DG99" i="6"/>
  <c r="DU99" i="6"/>
  <c r="EI99" i="6"/>
  <c r="EW99" i="6"/>
  <c r="FK99" i="6"/>
  <c r="FY99" i="6"/>
  <c r="GM99" i="6"/>
  <c r="HA99" i="6"/>
  <c r="HO99" i="6"/>
  <c r="IC99" i="6"/>
  <c r="IQ99" i="6"/>
  <c r="JE99" i="6"/>
  <c r="JS99" i="6"/>
  <c r="KG99" i="6"/>
  <c r="KU99" i="6"/>
  <c r="LI99" i="6"/>
  <c r="LW99" i="6"/>
  <c r="MK99" i="6"/>
  <c r="MY99" i="6"/>
  <c r="NM99" i="6"/>
  <c r="OA99" i="6"/>
  <c r="OO99" i="6"/>
  <c r="PC99" i="6"/>
  <c r="PQ99" i="6"/>
  <c r="QE99" i="6"/>
  <c r="QS99" i="6"/>
  <c r="RG99" i="6"/>
  <c r="RU99" i="6"/>
  <c r="SI99" i="6"/>
  <c r="SW99" i="6"/>
  <c r="TK99" i="6"/>
  <c r="TY99" i="6"/>
  <c r="UM99" i="6"/>
  <c r="VA99" i="6"/>
  <c r="VO99" i="6"/>
  <c r="WC99" i="6"/>
  <c r="WQ99" i="6"/>
  <c r="XE99" i="6"/>
  <c r="XS99" i="6"/>
  <c r="YG99" i="6"/>
  <c r="YU99" i="6"/>
  <c r="ZI99" i="6"/>
  <c r="ZW99" i="6"/>
  <c r="M100" i="6"/>
  <c r="AA100" i="6"/>
  <c r="AO100" i="6"/>
  <c r="BC100" i="6"/>
  <c r="BQ100" i="6"/>
  <c r="CE100" i="6"/>
  <c r="CS100" i="6"/>
  <c r="DG100" i="6"/>
  <c r="DU100" i="6"/>
  <c r="EI100" i="6"/>
  <c r="EW100" i="6"/>
  <c r="FK100" i="6"/>
  <c r="FY100" i="6"/>
  <c r="GM100" i="6"/>
  <c r="HA100" i="6"/>
  <c r="HO100" i="6"/>
  <c r="IC100" i="6"/>
  <c r="IQ100" i="6"/>
  <c r="JE100" i="6"/>
  <c r="JS100" i="6"/>
  <c r="KG100" i="6"/>
  <c r="KU100" i="6"/>
  <c r="LI100" i="6"/>
  <c r="LW100" i="6"/>
  <c r="MK100" i="6"/>
  <c r="MY100" i="6"/>
  <c r="NM100" i="6"/>
  <c r="OA100" i="6"/>
  <c r="OO100" i="6"/>
  <c r="PC100" i="6"/>
  <c r="PQ100" i="6"/>
  <c r="QE100" i="6"/>
  <c r="QS100" i="6"/>
  <c r="RG100" i="6"/>
  <c r="RU100" i="6"/>
  <c r="SI100" i="6"/>
  <c r="SW100" i="6"/>
  <c r="TK100" i="6"/>
  <c r="TY100" i="6"/>
  <c r="UM100" i="6"/>
  <c r="VA100" i="6"/>
  <c r="VO100" i="6"/>
  <c r="WC100" i="6"/>
  <c r="WQ100" i="6"/>
  <c r="XE100" i="6"/>
  <c r="XS100" i="6"/>
  <c r="YG100" i="6"/>
  <c r="YU100" i="6"/>
  <c r="ZI100" i="6"/>
  <c r="ZW100" i="6"/>
  <c r="M101" i="6"/>
  <c r="AA101" i="6"/>
  <c r="AO101" i="6"/>
  <c r="BC101" i="6"/>
  <c r="BQ101" i="6"/>
  <c r="CE101" i="6"/>
  <c r="CS101" i="6"/>
  <c r="DG101" i="6"/>
  <c r="DU101" i="6"/>
  <c r="EI101" i="6"/>
  <c r="EW101" i="6"/>
  <c r="FK101" i="6"/>
  <c r="FY101" i="6"/>
  <c r="GM101" i="6"/>
  <c r="HA101" i="6"/>
  <c r="HO101" i="6"/>
  <c r="IC101" i="6"/>
  <c r="IQ101" i="6"/>
  <c r="JE101" i="6"/>
  <c r="JS101" i="6"/>
  <c r="KG101" i="6"/>
  <c r="KU101" i="6"/>
  <c r="LI101" i="6"/>
  <c r="LW101" i="6"/>
  <c r="MK101" i="6"/>
  <c r="MY101" i="6"/>
  <c r="NM101" i="6"/>
  <c r="OA101" i="6"/>
  <c r="OO101" i="6"/>
  <c r="PC101" i="6"/>
  <c r="PQ101" i="6"/>
  <c r="QE101" i="6"/>
  <c r="QS101" i="6"/>
  <c r="RG101" i="6"/>
  <c r="RU101" i="6"/>
  <c r="SI101" i="6"/>
  <c r="SW101" i="6"/>
  <c r="TK101" i="6"/>
  <c r="TY101" i="6"/>
  <c r="UM101" i="6"/>
  <c r="VA101" i="6"/>
  <c r="VO101" i="6"/>
  <c r="WC101" i="6"/>
  <c r="WQ101" i="6"/>
  <c r="XE101" i="6"/>
  <c r="XS101" i="6"/>
  <c r="YG101" i="6"/>
  <c r="YU101" i="6"/>
  <c r="ZI101" i="6"/>
  <c r="ZW101" i="6"/>
  <c r="M102" i="6"/>
  <c r="AA102" i="6"/>
  <c r="AO102" i="6"/>
  <c r="BC102" i="6"/>
  <c r="BQ102" i="6"/>
  <c r="CE102" i="6"/>
  <c r="CS102" i="6"/>
  <c r="DG102" i="6"/>
  <c r="DU102" i="6"/>
  <c r="EI102" i="6"/>
  <c r="EW102" i="6"/>
  <c r="FK102" i="6"/>
  <c r="FY102" i="6"/>
  <c r="GM102" i="6"/>
  <c r="HA102" i="6"/>
  <c r="HO102" i="6"/>
  <c r="IC102" i="6"/>
  <c r="IQ102" i="6"/>
  <c r="JE102" i="6"/>
  <c r="JS102" i="6"/>
  <c r="KG102" i="6"/>
  <c r="KU102" i="6"/>
  <c r="LI102" i="6"/>
  <c r="LW102" i="6"/>
  <c r="MK102" i="6"/>
  <c r="MY102" i="6"/>
  <c r="NM102" i="6"/>
  <c r="OA102" i="6"/>
  <c r="OO102" i="6"/>
  <c r="PC102" i="6"/>
  <c r="PQ102" i="6"/>
  <c r="QE102" i="6"/>
  <c r="QS102" i="6"/>
  <c r="RG102" i="6"/>
  <c r="RU102" i="6"/>
  <c r="SI102" i="6"/>
  <c r="SW102" i="6"/>
  <c r="TK102" i="6"/>
  <c r="TY102" i="6"/>
  <c r="UM102" i="6"/>
  <c r="VA102" i="6"/>
  <c r="VO102" i="6"/>
  <c r="WC102" i="6"/>
  <c r="WQ102" i="6"/>
  <c r="XE102" i="6"/>
  <c r="XS102" i="6"/>
  <c r="YG102" i="6"/>
  <c r="YU102" i="6"/>
  <c r="ZI102" i="6"/>
  <c r="ZW102" i="6"/>
  <c r="M103" i="6"/>
  <c r="AA103" i="6"/>
  <c r="AO103" i="6"/>
  <c r="BC103" i="6"/>
  <c r="BQ103" i="6"/>
  <c r="CE103" i="6"/>
  <c r="CS103" i="6"/>
  <c r="DG103" i="6"/>
  <c r="DU103" i="6"/>
  <c r="EI103" i="6"/>
  <c r="EW103" i="6"/>
  <c r="FK103" i="6"/>
  <c r="FY103" i="6"/>
  <c r="GM103" i="6"/>
  <c r="HA103" i="6"/>
  <c r="HO103" i="6"/>
  <c r="IC103" i="6"/>
  <c r="IQ103" i="6"/>
  <c r="JE103" i="6"/>
  <c r="JS103" i="6"/>
  <c r="KG103" i="6"/>
  <c r="KU103" i="6"/>
  <c r="LI103" i="6"/>
  <c r="LW103" i="6"/>
  <c r="MK103" i="6"/>
  <c r="MY103" i="6"/>
  <c r="NM103" i="6"/>
  <c r="OA103" i="6"/>
  <c r="OO103" i="6"/>
  <c r="PC103" i="6"/>
  <c r="PQ103" i="6"/>
  <c r="QE103" i="6"/>
  <c r="QS103" i="6"/>
  <c r="RG103" i="6"/>
  <c r="RU103" i="6"/>
  <c r="SI103" i="6"/>
  <c r="SW103" i="6"/>
  <c r="TK103" i="6"/>
  <c r="TY103" i="6"/>
  <c r="UM103" i="6"/>
  <c r="VA103" i="6"/>
  <c r="VO103" i="6"/>
  <c r="WC103" i="6"/>
  <c r="WQ103" i="6"/>
  <c r="XE103" i="6"/>
  <c r="XS103" i="6"/>
  <c r="YG103" i="6"/>
  <c r="YU103" i="6"/>
  <c r="ZI103" i="6"/>
  <c r="ZW103" i="6"/>
  <c r="M104" i="6"/>
  <c r="AA104" i="6"/>
  <c r="AO104" i="6"/>
  <c r="BC104" i="6"/>
  <c r="BQ104" i="6"/>
  <c r="CE104" i="6"/>
  <c r="CS104" i="6"/>
  <c r="DG104" i="6"/>
  <c r="DU104" i="6"/>
  <c r="EI104" i="6"/>
  <c r="EW104" i="6"/>
  <c r="FK104" i="6"/>
  <c r="FY104" i="6"/>
  <c r="GM104" i="6"/>
  <c r="HA104" i="6"/>
  <c r="HO104" i="6"/>
  <c r="IC104" i="6"/>
  <c r="IQ104" i="6"/>
  <c r="JE104" i="6"/>
  <c r="JS104" i="6"/>
  <c r="KG104" i="6"/>
  <c r="KU104" i="6"/>
  <c r="LI104" i="6"/>
  <c r="LW104" i="6"/>
  <c r="MK104" i="6"/>
  <c r="MY104" i="6"/>
  <c r="NM104" i="6"/>
  <c r="OA104" i="6"/>
  <c r="OO104" i="6"/>
  <c r="PC104" i="6"/>
  <c r="PQ104" i="6"/>
  <c r="QE104" i="6"/>
  <c r="QS104" i="6"/>
  <c r="RG104" i="6"/>
  <c r="RU104" i="6"/>
  <c r="SI104" i="6"/>
  <c r="SW104" i="6"/>
  <c r="TK104" i="6"/>
  <c r="TY104" i="6"/>
  <c r="UM104" i="6"/>
  <c r="VA104" i="6"/>
  <c r="VO104" i="6"/>
  <c r="WC104" i="6"/>
  <c r="WQ104" i="6"/>
  <c r="XE104" i="6"/>
  <c r="XS104" i="6"/>
  <c r="YG104" i="6"/>
  <c r="YU104" i="6"/>
  <c r="ZI104" i="6"/>
  <c r="ZW104" i="6"/>
  <c r="M105" i="6"/>
  <c r="AA105" i="6"/>
  <c r="AO105" i="6"/>
  <c r="BC105" i="6"/>
  <c r="BQ105" i="6"/>
  <c r="CE105" i="6"/>
  <c r="CS105" i="6"/>
  <c r="DG105" i="6"/>
  <c r="DU105" i="6"/>
  <c r="EI105" i="6"/>
  <c r="EW105" i="6"/>
  <c r="FK105" i="6"/>
  <c r="FY105" i="6"/>
  <c r="GM105" i="6"/>
  <c r="HA105" i="6"/>
  <c r="HO105" i="6"/>
  <c r="IC105" i="6"/>
  <c r="IQ105" i="6"/>
  <c r="JE105" i="6"/>
  <c r="JS105" i="6"/>
  <c r="KG105" i="6"/>
  <c r="KU105" i="6"/>
  <c r="LI105" i="6"/>
  <c r="LW105" i="6"/>
  <c r="MK105" i="6"/>
  <c r="MY105" i="6"/>
  <c r="NM105" i="6"/>
  <c r="OA105" i="6"/>
  <c r="OO105" i="6"/>
  <c r="PC105" i="6"/>
  <c r="PQ105" i="6"/>
  <c r="QE105" i="6"/>
  <c r="QS105" i="6"/>
  <c r="RG105" i="6"/>
  <c r="RU105" i="6"/>
  <c r="SI105" i="6"/>
  <c r="SW105" i="6"/>
  <c r="TK105" i="6"/>
  <c r="TY105" i="6"/>
  <c r="UM105" i="6"/>
  <c r="VA105" i="6"/>
  <c r="VO105" i="6"/>
  <c r="WC105" i="6"/>
  <c r="WQ105" i="6"/>
  <c r="XE105" i="6"/>
  <c r="XS105" i="6"/>
  <c r="YG105" i="6"/>
  <c r="YU105" i="6"/>
  <c r="ZI105" i="6"/>
  <c r="ZW105" i="6"/>
  <c r="M106" i="6"/>
  <c r="AA106" i="6"/>
  <c r="AO106" i="6"/>
  <c r="BC106" i="6"/>
  <c r="BQ106" i="6"/>
  <c r="CE106" i="6"/>
  <c r="CS106" i="6"/>
  <c r="DG106" i="6"/>
  <c r="DU106" i="6"/>
  <c r="EI106" i="6"/>
  <c r="EW106" i="6"/>
  <c r="FK106" i="6"/>
  <c r="FY106" i="6"/>
  <c r="GM106" i="6"/>
  <c r="HA106" i="6"/>
  <c r="HO106" i="6"/>
  <c r="IC106" i="6"/>
  <c r="IQ106" i="6"/>
  <c r="JE106" i="6"/>
  <c r="JS106" i="6"/>
  <c r="KG106" i="6"/>
  <c r="KU106" i="6"/>
  <c r="LI106" i="6"/>
  <c r="LW106" i="6"/>
  <c r="MK106" i="6"/>
  <c r="MY106" i="6"/>
  <c r="NM106" i="6"/>
  <c r="OA106" i="6"/>
  <c r="OO106" i="6"/>
  <c r="PC106" i="6"/>
  <c r="PQ106" i="6"/>
  <c r="QE106" i="6"/>
  <c r="QS106" i="6"/>
  <c r="RG106" i="6"/>
  <c r="RU106" i="6"/>
  <c r="SI106" i="6"/>
  <c r="SW106" i="6"/>
  <c r="TK106" i="6"/>
  <c r="TY106" i="6"/>
  <c r="UM106" i="6"/>
  <c r="VA106" i="6"/>
  <c r="VO106" i="6"/>
  <c r="WC106" i="6"/>
  <c r="WQ106" i="6"/>
  <c r="XE106" i="6"/>
  <c r="XS106" i="6"/>
  <c r="YG106" i="6"/>
  <c r="YU106" i="6"/>
  <c r="ZI106" i="6"/>
  <c r="ZW106" i="6"/>
  <c r="M107" i="6"/>
  <c r="AA107" i="6"/>
  <c r="AO107" i="6"/>
  <c r="BC107" i="6"/>
  <c r="BQ107" i="6"/>
  <c r="CE107" i="6"/>
  <c r="CS107" i="6"/>
  <c r="DG107" i="6"/>
  <c r="DU107" i="6"/>
  <c r="EI107" i="6"/>
  <c r="EW107" i="6"/>
  <c r="FK107" i="6"/>
  <c r="FY107" i="6"/>
  <c r="GM107" i="6"/>
  <c r="HA107" i="6"/>
  <c r="HO107" i="6"/>
  <c r="IC107" i="6"/>
  <c r="IQ107" i="6"/>
  <c r="JE107" i="6"/>
  <c r="JS107" i="6"/>
  <c r="KG107" i="6"/>
  <c r="KU107" i="6"/>
  <c r="LI107" i="6"/>
  <c r="LW107" i="6"/>
  <c r="MK107" i="6"/>
  <c r="MY107" i="6"/>
  <c r="NM107" i="6"/>
  <c r="OA107" i="6"/>
  <c r="OO107" i="6"/>
  <c r="PC107" i="6"/>
  <c r="PQ107" i="6"/>
  <c r="QE107" i="6"/>
  <c r="QS107" i="6"/>
  <c r="RG107" i="6"/>
  <c r="RU107" i="6"/>
  <c r="SI107" i="6"/>
  <c r="SW107" i="6"/>
  <c r="TK107" i="6"/>
  <c r="TY107" i="6"/>
  <c r="UM107" i="6"/>
  <c r="VA107" i="6"/>
  <c r="VO107" i="6"/>
  <c r="WC107" i="6"/>
  <c r="WQ107" i="6"/>
  <c r="XE107" i="6"/>
  <c r="XS107" i="6"/>
  <c r="YG107" i="6"/>
  <c r="YU107" i="6"/>
  <c r="ZI107" i="6"/>
  <c r="ZW107" i="6"/>
  <c r="M110" i="6"/>
  <c r="AA110" i="6"/>
  <c r="AO110" i="6"/>
  <c r="BC110" i="6"/>
  <c r="BQ110" i="6"/>
  <c r="CE110" i="6"/>
  <c r="CS110" i="6"/>
  <c r="DG110" i="6"/>
  <c r="DU110" i="6"/>
  <c r="EI110" i="6"/>
  <c r="EW110" i="6"/>
  <c r="FK110" i="6"/>
  <c r="FY110" i="6"/>
  <c r="GM110" i="6"/>
  <c r="HA110" i="6"/>
  <c r="HO110" i="6"/>
  <c r="IC110" i="6"/>
  <c r="IQ110" i="6"/>
  <c r="JE110" i="6"/>
  <c r="JS110" i="6"/>
  <c r="KG110" i="6"/>
  <c r="KU110" i="6"/>
  <c r="LI110" i="6"/>
  <c r="LW110" i="6"/>
  <c r="MK110" i="6"/>
  <c r="MY110" i="6"/>
  <c r="NM110" i="6"/>
  <c r="OA110" i="6"/>
  <c r="OO110" i="6"/>
  <c r="PC110" i="6"/>
  <c r="PQ110" i="6"/>
  <c r="QE110" i="6"/>
  <c r="QS110" i="6"/>
  <c r="RG110" i="6"/>
  <c r="RU110" i="6"/>
  <c r="SI110" i="6"/>
  <c r="SW110" i="6"/>
  <c r="TK110" i="6"/>
  <c r="TY110" i="6"/>
  <c r="UM110" i="6"/>
  <c r="VA110" i="6"/>
  <c r="VO110" i="6"/>
  <c r="WC110" i="6"/>
  <c r="WQ110" i="6"/>
  <c r="XE110" i="6"/>
  <c r="XS110" i="6"/>
  <c r="YG110" i="6"/>
  <c r="YU110" i="6"/>
  <c r="ZI110" i="6"/>
  <c r="ZW110" i="6"/>
  <c r="M111" i="6"/>
  <c r="AA111" i="6"/>
  <c r="AO111" i="6"/>
  <c r="BC111" i="6"/>
  <c r="BQ111" i="6"/>
  <c r="CE111" i="6"/>
  <c r="CS111" i="6"/>
  <c r="DG111" i="6"/>
  <c r="DU111" i="6"/>
  <c r="EI111" i="6"/>
  <c r="EW111" i="6"/>
  <c r="FK111" i="6"/>
  <c r="FY111" i="6"/>
  <c r="GM111" i="6"/>
  <c r="HA111" i="6"/>
  <c r="HO111" i="6"/>
  <c r="IC111" i="6"/>
  <c r="IQ111" i="6"/>
  <c r="JE111" i="6"/>
  <c r="JS111" i="6"/>
  <c r="KG111" i="6"/>
  <c r="KU111" i="6"/>
  <c r="LI111" i="6"/>
  <c r="LW111" i="6"/>
  <c r="MK111" i="6"/>
  <c r="MY111" i="6"/>
  <c r="NM111" i="6"/>
  <c r="OA111" i="6"/>
  <c r="OO111" i="6"/>
  <c r="PC111" i="6"/>
  <c r="PQ111" i="6"/>
  <c r="QE111" i="6"/>
  <c r="QS111" i="6"/>
  <c r="RG111" i="6"/>
  <c r="RU111" i="6"/>
  <c r="SI111" i="6"/>
  <c r="SW111" i="6"/>
  <c r="TK111" i="6"/>
  <c r="TY111" i="6"/>
  <c r="UM111" i="6"/>
  <c r="VA111" i="6"/>
  <c r="VO111" i="6"/>
  <c r="WC111" i="6"/>
  <c r="WQ111" i="6"/>
  <c r="XE111" i="6"/>
  <c r="XS111" i="6"/>
  <c r="YG111" i="6"/>
  <c r="YU111" i="6"/>
  <c r="ZI111" i="6"/>
  <c r="ZW111" i="6"/>
  <c r="M112" i="6"/>
  <c r="AA112" i="6"/>
  <c r="AO112" i="6"/>
  <c r="BC112" i="6"/>
  <c r="BQ112" i="6"/>
  <c r="CE112" i="6"/>
  <c r="CS112" i="6"/>
  <c r="DG112" i="6"/>
  <c r="DU112" i="6"/>
  <c r="EI112" i="6"/>
  <c r="EW112" i="6"/>
  <c r="FK112" i="6"/>
  <c r="FY112" i="6"/>
  <c r="GM112" i="6"/>
  <c r="HA112" i="6"/>
  <c r="HO112" i="6"/>
  <c r="IC112" i="6"/>
  <c r="IQ112" i="6"/>
  <c r="JE112" i="6"/>
  <c r="JS112" i="6"/>
  <c r="KG112" i="6"/>
  <c r="KU112" i="6"/>
  <c r="LI112" i="6"/>
  <c r="LW112" i="6"/>
  <c r="MK112" i="6"/>
  <c r="MY112" i="6"/>
  <c r="NM112" i="6"/>
  <c r="OA112" i="6"/>
  <c r="OO112" i="6"/>
  <c r="PC112" i="6"/>
  <c r="PQ112" i="6"/>
  <c r="QE112" i="6"/>
  <c r="QS112" i="6"/>
  <c r="RG112" i="6"/>
  <c r="RU112" i="6"/>
  <c r="SI112" i="6"/>
  <c r="SW112" i="6"/>
  <c r="TK112" i="6"/>
  <c r="TY112" i="6"/>
  <c r="UM112" i="6"/>
  <c r="VA112" i="6"/>
  <c r="VO112" i="6"/>
  <c r="WC112" i="6"/>
  <c r="WQ112" i="6"/>
  <c r="XE112" i="6"/>
  <c r="XS112" i="6"/>
  <c r="YG112" i="6"/>
  <c r="YU112" i="6"/>
  <c r="ZI112" i="6"/>
  <c r="ZW112" i="6"/>
  <c r="M113" i="6"/>
  <c r="AA113" i="6"/>
  <c r="AO113" i="6"/>
  <c r="BC113" i="6"/>
  <c r="BQ113" i="6"/>
  <c r="CE113" i="6"/>
  <c r="CS113" i="6"/>
  <c r="DG113" i="6"/>
  <c r="DU113" i="6"/>
  <c r="EI113" i="6"/>
  <c r="EW113" i="6"/>
  <c r="FK113" i="6"/>
  <c r="FY113" i="6"/>
  <c r="GM113" i="6"/>
  <c r="HA113" i="6"/>
  <c r="HO113" i="6"/>
  <c r="IC113" i="6"/>
  <c r="IQ113" i="6"/>
  <c r="JE113" i="6"/>
  <c r="JS113" i="6"/>
  <c r="KG113" i="6"/>
  <c r="KU113" i="6"/>
  <c r="LI113" i="6"/>
  <c r="LW113" i="6"/>
  <c r="MK113" i="6"/>
  <c r="MY113" i="6"/>
  <c r="NM113" i="6"/>
  <c r="OA113" i="6"/>
  <c r="OO113" i="6"/>
  <c r="PC113" i="6"/>
  <c r="PQ113" i="6"/>
  <c r="QE113" i="6"/>
  <c r="QS113" i="6"/>
  <c r="RG113" i="6"/>
  <c r="RU113" i="6"/>
  <c r="SI113" i="6"/>
  <c r="SW113" i="6"/>
  <c r="TK113" i="6"/>
  <c r="TY113" i="6"/>
  <c r="UM113" i="6"/>
  <c r="VA113" i="6"/>
  <c r="VO113" i="6"/>
  <c r="WC113" i="6"/>
  <c r="WQ113" i="6"/>
  <c r="XE113" i="6"/>
  <c r="XS113" i="6"/>
  <c r="YG113" i="6"/>
  <c r="YU113" i="6"/>
  <c r="ZI113" i="6"/>
  <c r="ZW113" i="6"/>
  <c r="M114" i="6"/>
  <c r="AA114" i="6"/>
  <c r="AO114" i="6"/>
  <c r="BC114" i="6"/>
  <c r="BQ114" i="6"/>
  <c r="CE114" i="6"/>
  <c r="CS114" i="6"/>
  <c r="DG114" i="6"/>
  <c r="DU114" i="6"/>
  <c r="EI114" i="6"/>
  <c r="EW114" i="6"/>
  <c r="FK114" i="6"/>
  <c r="FY114" i="6"/>
  <c r="GM114" i="6"/>
  <c r="HA114" i="6"/>
  <c r="HO114" i="6"/>
  <c r="IC114" i="6"/>
  <c r="IQ114" i="6"/>
  <c r="JE114" i="6"/>
  <c r="JS114" i="6"/>
  <c r="KG114" i="6"/>
  <c r="KU114" i="6"/>
  <c r="LI114" i="6"/>
  <c r="LW114" i="6"/>
  <c r="MK114" i="6"/>
  <c r="MY114" i="6"/>
  <c r="NM114" i="6"/>
  <c r="OA114" i="6"/>
  <c r="OO114" i="6"/>
  <c r="PC114" i="6"/>
  <c r="PQ114" i="6"/>
  <c r="QE114" i="6"/>
  <c r="QS114" i="6"/>
  <c r="RG114" i="6"/>
  <c r="RU114" i="6"/>
  <c r="SI114" i="6"/>
  <c r="SW114" i="6"/>
  <c r="TK114" i="6"/>
  <c r="TY114" i="6"/>
  <c r="UM114" i="6"/>
  <c r="VA114" i="6"/>
  <c r="VO114" i="6"/>
  <c r="WC114" i="6"/>
  <c r="WQ114" i="6"/>
  <c r="XE114" i="6"/>
  <c r="XS114" i="6"/>
  <c r="YG114" i="6"/>
  <c r="YU114" i="6"/>
  <c r="ZI114" i="6"/>
  <c r="ZW114" i="6"/>
  <c r="M117" i="6"/>
  <c r="AA117" i="6"/>
  <c r="AA132" i="6" s="1"/>
  <c r="AO117" i="6"/>
  <c r="BC117" i="6"/>
  <c r="BC132" i="6" s="1"/>
  <c r="BQ117" i="6"/>
  <c r="CE117" i="6"/>
  <c r="CE132" i="6" s="1"/>
  <c r="CS117" i="6"/>
  <c r="DG117" i="6"/>
  <c r="DU117" i="6"/>
  <c r="EI117" i="6"/>
  <c r="EW117" i="6"/>
  <c r="FK117" i="6"/>
  <c r="FY117" i="6"/>
  <c r="GM117" i="6"/>
  <c r="HA117" i="6"/>
  <c r="HO117" i="6"/>
  <c r="IC117" i="6"/>
  <c r="IQ117" i="6"/>
  <c r="JE117" i="6"/>
  <c r="JS117" i="6"/>
  <c r="KG117" i="6"/>
  <c r="KU117" i="6"/>
  <c r="LI117" i="6"/>
  <c r="LW117" i="6"/>
  <c r="MK117" i="6"/>
  <c r="MY117" i="6"/>
  <c r="NM117" i="6"/>
  <c r="OA117" i="6"/>
  <c r="OO117" i="6"/>
  <c r="PC117" i="6"/>
  <c r="PQ117" i="6"/>
  <c r="QE117" i="6"/>
  <c r="QS117" i="6"/>
  <c r="RG117" i="6"/>
  <c r="RU117" i="6"/>
  <c r="SI117" i="6"/>
  <c r="SW117" i="6"/>
  <c r="TK117" i="6"/>
  <c r="TY117" i="6"/>
  <c r="UM117" i="6"/>
  <c r="VA117" i="6"/>
  <c r="VO117" i="6"/>
  <c r="WC117" i="6"/>
  <c r="WQ117" i="6"/>
  <c r="XE117" i="6"/>
  <c r="XS117" i="6"/>
  <c r="YG117" i="6"/>
  <c r="YU117" i="6"/>
  <c r="ZI117" i="6"/>
  <c r="ZW117" i="6"/>
  <c r="M118" i="6"/>
  <c r="AA118" i="6"/>
  <c r="AO118" i="6"/>
  <c r="BC118" i="6"/>
  <c r="BQ118" i="6"/>
  <c r="CE118" i="6"/>
  <c r="CS118" i="6"/>
  <c r="DG118" i="6"/>
  <c r="DU118" i="6"/>
  <c r="EI118" i="6"/>
  <c r="EW118" i="6"/>
  <c r="FK118" i="6"/>
  <c r="FY118" i="6"/>
  <c r="GM118" i="6"/>
  <c r="HA118" i="6"/>
  <c r="HO118" i="6"/>
  <c r="IC118" i="6"/>
  <c r="IQ118" i="6"/>
  <c r="JE118" i="6"/>
  <c r="JS118" i="6"/>
  <c r="KG118" i="6"/>
  <c r="KU118" i="6"/>
  <c r="LI118" i="6"/>
  <c r="LW118" i="6"/>
  <c r="MK118" i="6"/>
  <c r="MY118" i="6"/>
  <c r="NM118" i="6"/>
  <c r="OA118" i="6"/>
  <c r="OO118" i="6"/>
  <c r="PC118" i="6"/>
  <c r="PQ118" i="6"/>
  <c r="QE118" i="6"/>
  <c r="QS118" i="6"/>
  <c r="RG118" i="6"/>
  <c r="RU118" i="6"/>
  <c r="SI118" i="6"/>
  <c r="SW118" i="6"/>
  <c r="TK118" i="6"/>
  <c r="TY118" i="6"/>
  <c r="UM118" i="6"/>
  <c r="VA118" i="6"/>
  <c r="VO118" i="6"/>
  <c r="WC118" i="6"/>
  <c r="WQ118" i="6"/>
  <c r="XE118" i="6"/>
  <c r="XS118" i="6"/>
  <c r="YG118" i="6"/>
  <c r="YU118" i="6"/>
  <c r="ZI118" i="6"/>
  <c r="ZW118" i="6"/>
  <c r="M119" i="6"/>
  <c r="AA119" i="6"/>
  <c r="AO119" i="6"/>
  <c r="BC119" i="6"/>
  <c r="BQ119" i="6"/>
  <c r="CE119" i="6"/>
  <c r="CS119" i="6"/>
  <c r="DG119" i="6"/>
  <c r="DU119" i="6"/>
  <c r="EI119" i="6"/>
  <c r="EW119" i="6"/>
  <c r="FK119" i="6"/>
  <c r="FY119" i="6"/>
  <c r="GM119" i="6"/>
  <c r="HA119" i="6"/>
  <c r="HO119" i="6"/>
  <c r="IC119" i="6"/>
  <c r="IQ119" i="6"/>
  <c r="JE119" i="6"/>
  <c r="JS119" i="6"/>
  <c r="KG119" i="6"/>
  <c r="KU119" i="6"/>
  <c r="LI119" i="6"/>
  <c r="LW119" i="6"/>
  <c r="MK119" i="6"/>
  <c r="MY119" i="6"/>
  <c r="NM119" i="6"/>
  <c r="OA119" i="6"/>
  <c r="OO119" i="6"/>
  <c r="PC119" i="6"/>
  <c r="PQ119" i="6"/>
  <c r="QE119" i="6"/>
  <c r="QS119" i="6"/>
  <c r="RG119" i="6"/>
  <c r="RU119" i="6"/>
  <c r="SI119" i="6"/>
  <c r="SW119" i="6"/>
  <c r="TK119" i="6"/>
  <c r="TY119" i="6"/>
  <c r="UM119" i="6"/>
  <c r="VA119" i="6"/>
  <c r="VO119" i="6"/>
  <c r="WC119" i="6"/>
  <c r="WQ119" i="6"/>
  <c r="XE119" i="6"/>
  <c r="XS119" i="6"/>
  <c r="YG119" i="6"/>
  <c r="YU119" i="6"/>
  <c r="ZI119" i="6"/>
  <c r="ZW119" i="6"/>
  <c r="M120" i="6"/>
  <c r="AA120" i="6"/>
  <c r="AO120" i="6"/>
  <c r="BC120" i="6"/>
  <c r="BQ120" i="6"/>
  <c r="CE120" i="6"/>
  <c r="CS120" i="6"/>
  <c r="DG120" i="6"/>
  <c r="DU120" i="6"/>
  <c r="EI120" i="6"/>
  <c r="EW120" i="6"/>
  <c r="FK120" i="6"/>
  <c r="FY120" i="6"/>
  <c r="GM120" i="6"/>
  <c r="HA120" i="6"/>
  <c r="HO120" i="6"/>
  <c r="IC120" i="6"/>
  <c r="IQ120" i="6"/>
  <c r="JE120" i="6"/>
  <c r="JS120" i="6"/>
  <c r="KG120" i="6"/>
  <c r="KU120" i="6"/>
  <c r="LI120" i="6"/>
  <c r="LW120" i="6"/>
  <c r="MK120" i="6"/>
  <c r="MY120" i="6"/>
  <c r="NM120" i="6"/>
  <c r="OA120" i="6"/>
  <c r="OO120" i="6"/>
  <c r="PC120" i="6"/>
  <c r="PQ120" i="6"/>
  <c r="QE120" i="6"/>
  <c r="QS120" i="6"/>
  <c r="RG120" i="6"/>
  <c r="RU120" i="6"/>
  <c r="SI120" i="6"/>
  <c r="SW120" i="6"/>
  <c r="TK120" i="6"/>
  <c r="TY120" i="6"/>
  <c r="UM120" i="6"/>
  <c r="VA120" i="6"/>
  <c r="VO120" i="6"/>
  <c r="WC120" i="6"/>
  <c r="WQ120" i="6"/>
  <c r="XE120" i="6"/>
  <c r="XS120" i="6"/>
  <c r="YG120" i="6"/>
  <c r="YU120" i="6"/>
  <c r="ZI120" i="6"/>
  <c r="ZW120" i="6"/>
  <c r="M121" i="6"/>
  <c r="AA121" i="6"/>
  <c r="AO121" i="6"/>
  <c r="BC121" i="6"/>
  <c r="BQ121" i="6"/>
  <c r="CE121" i="6"/>
  <c r="CS121" i="6"/>
  <c r="DG121" i="6"/>
  <c r="DU121" i="6"/>
  <c r="EI121" i="6"/>
  <c r="EW121" i="6"/>
  <c r="FK121" i="6"/>
  <c r="FY121" i="6"/>
  <c r="GM121" i="6"/>
  <c r="HA121" i="6"/>
  <c r="HO121" i="6"/>
  <c r="IC121" i="6"/>
  <c r="IQ121" i="6"/>
  <c r="JE121" i="6"/>
  <c r="JS121" i="6"/>
  <c r="KG121" i="6"/>
  <c r="KU121" i="6"/>
  <c r="LI121" i="6"/>
  <c r="LW121" i="6"/>
  <c r="MK121" i="6"/>
  <c r="MY121" i="6"/>
  <c r="NM121" i="6"/>
  <c r="OA121" i="6"/>
  <c r="OO121" i="6"/>
  <c r="PC121" i="6"/>
  <c r="PQ121" i="6"/>
  <c r="QE121" i="6"/>
  <c r="QS121" i="6"/>
  <c r="RG121" i="6"/>
  <c r="RU121" i="6"/>
  <c r="SI121" i="6"/>
  <c r="SW121" i="6"/>
  <c r="TK121" i="6"/>
  <c r="TY121" i="6"/>
  <c r="UM121" i="6"/>
  <c r="VA121" i="6"/>
  <c r="VO121" i="6"/>
  <c r="WC121" i="6"/>
  <c r="WQ121" i="6"/>
  <c r="XE121" i="6"/>
  <c r="XS121" i="6"/>
  <c r="YG121" i="6"/>
  <c r="YU121" i="6"/>
  <c r="ZI121" i="6"/>
  <c r="ZW121" i="6"/>
  <c r="M122" i="6"/>
  <c r="AA122" i="6"/>
  <c r="AO122" i="6"/>
  <c r="BC122" i="6"/>
  <c r="BQ122" i="6"/>
  <c r="CE122" i="6"/>
  <c r="CS122" i="6"/>
  <c r="DG122" i="6"/>
  <c r="DU122" i="6"/>
  <c r="EI122" i="6"/>
  <c r="EW122" i="6"/>
  <c r="FK122" i="6"/>
  <c r="FY122" i="6"/>
  <c r="GM122" i="6"/>
  <c r="HA122" i="6"/>
  <c r="HO122" i="6"/>
  <c r="IC122" i="6"/>
  <c r="IQ122" i="6"/>
  <c r="JE122" i="6"/>
  <c r="JS122" i="6"/>
  <c r="KG122" i="6"/>
  <c r="KU122" i="6"/>
  <c r="LI122" i="6"/>
  <c r="LW122" i="6"/>
  <c r="MK122" i="6"/>
  <c r="MY122" i="6"/>
  <c r="NM122" i="6"/>
  <c r="OA122" i="6"/>
  <c r="OO122" i="6"/>
  <c r="PC122" i="6"/>
  <c r="PQ122" i="6"/>
  <c r="QE122" i="6"/>
  <c r="QS122" i="6"/>
  <c r="RG122" i="6"/>
  <c r="RU122" i="6"/>
  <c r="SI122" i="6"/>
  <c r="SW122" i="6"/>
  <c r="TK122" i="6"/>
  <c r="TY122" i="6"/>
  <c r="UM122" i="6"/>
  <c r="VA122" i="6"/>
  <c r="VO122" i="6"/>
  <c r="WC122" i="6"/>
  <c r="WQ122" i="6"/>
  <c r="XE122" i="6"/>
  <c r="XS122" i="6"/>
  <c r="YG122" i="6"/>
  <c r="YU122" i="6"/>
  <c r="ZI122" i="6"/>
  <c r="ZW122" i="6"/>
  <c r="M123" i="6"/>
  <c r="AA123" i="6"/>
  <c r="AO123" i="6"/>
  <c r="BC123" i="6"/>
  <c r="BQ123" i="6"/>
  <c r="CE123" i="6"/>
  <c r="CS123" i="6"/>
  <c r="DG123" i="6"/>
  <c r="DU123" i="6"/>
  <c r="EI123" i="6"/>
  <c r="EW123" i="6"/>
  <c r="FK123" i="6"/>
  <c r="FY123" i="6"/>
  <c r="GM123" i="6"/>
  <c r="HA123" i="6"/>
  <c r="HO123" i="6"/>
  <c r="IC123" i="6"/>
  <c r="IQ123" i="6"/>
  <c r="JE123" i="6"/>
  <c r="JS123" i="6"/>
  <c r="KG123" i="6"/>
  <c r="KU123" i="6"/>
  <c r="LI123" i="6"/>
  <c r="LW123" i="6"/>
  <c r="MK123" i="6"/>
  <c r="MY123" i="6"/>
  <c r="NM123" i="6"/>
  <c r="OA123" i="6"/>
  <c r="OO123" i="6"/>
  <c r="PC123" i="6"/>
  <c r="PQ123" i="6"/>
  <c r="QE123" i="6"/>
  <c r="QS123" i="6"/>
  <c r="RG123" i="6"/>
  <c r="RU123" i="6"/>
  <c r="SI123" i="6"/>
  <c r="SW123" i="6"/>
  <c r="TK123" i="6"/>
  <c r="TY123" i="6"/>
  <c r="UM123" i="6"/>
  <c r="VA123" i="6"/>
  <c r="VO123" i="6"/>
  <c r="WC123" i="6"/>
  <c r="WQ123" i="6"/>
  <c r="XE123" i="6"/>
  <c r="XS123" i="6"/>
  <c r="YG123" i="6"/>
  <c r="YU123" i="6"/>
  <c r="ZI123" i="6"/>
  <c r="ZW123" i="6"/>
  <c r="M124" i="6"/>
  <c r="AA124" i="6"/>
  <c r="AO124" i="6"/>
  <c r="BC124" i="6"/>
  <c r="BQ124" i="6"/>
  <c r="CE124" i="6"/>
  <c r="CS124" i="6"/>
  <c r="DG124" i="6"/>
  <c r="DU124" i="6"/>
  <c r="EI124" i="6"/>
  <c r="EW124" i="6"/>
  <c r="FK124" i="6"/>
  <c r="FY124" i="6"/>
  <c r="GM124" i="6"/>
  <c r="HA124" i="6"/>
  <c r="HO124" i="6"/>
  <c r="IC124" i="6"/>
  <c r="IQ124" i="6"/>
  <c r="JE124" i="6"/>
  <c r="JS124" i="6"/>
  <c r="KG124" i="6"/>
  <c r="KU124" i="6"/>
  <c r="LI124" i="6"/>
  <c r="LW124" i="6"/>
  <c r="MK124" i="6"/>
  <c r="MY124" i="6"/>
  <c r="NM124" i="6"/>
  <c r="OA124" i="6"/>
  <c r="OO124" i="6"/>
  <c r="PC124" i="6"/>
  <c r="PQ124" i="6"/>
  <c r="QE124" i="6"/>
  <c r="QS124" i="6"/>
  <c r="RG124" i="6"/>
  <c r="RU124" i="6"/>
  <c r="SI124" i="6"/>
  <c r="SW124" i="6"/>
  <c r="TK124" i="6"/>
  <c r="TY124" i="6"/>
  <c r="UM124" i="6"/>
  <c r="VA124" i="6"/>
  <c r="VO124" i="6"/>
  <c r="WC124" i="6"/>
  <c r="WQ124" i="6"/>
  <c r="XE124" i="6"/>
  <c r="XS124" i="6"/>
  <c r="YG124" i="6"/>
  <c r="YU124" i="6"/>
  <c r="ZI124" i="6"/>
  <c r="ZW124" i="6"/>
  <c r="M125" i="6"/>
  <c r="AA125" i="6"/>
  <c r="AO125" i="6"/>
  <c r="BC125" i="6"/>
  <c r="BQ125" i="6"/>
  <c r="CE125" i="6"/>
  <c r="CS125" i="6"/>
  <c r="DG125" i="6"/>
  <c r="DU125" i="6"/>
  <c r="EI125" i="6"/>
  <c r="EW125" i="6"/>
  <c r="FK125" i="6"/>
  <c r="FY125" i="6"/>
  <c r="GM125" i="6"/>
  <c r="HA125" i="6"/>
  <c r="HO125" i="6"/>
  <c r="IC125" i="6"/>
  <c r="IQ125" i="6"/>
  <c r="JE125" i="6"/>
  <c r="JS125" i="6"/>
  <c r="KG125" i="6"/>
  <c r="KU125" i="6"/>
  <c r="LI125" i="6"/>
  <c r="LW125" i="6"/>
  <c r="MK125" i="6"/>
  <c r="MY125" i="6"/>
  <c r="NM125" i="6"/>
  <c r="OA125" i="6"/>
  <c r="OO125" i="6"/>
  <c r="PC125" i="6"/>
  <c r="PQ125" i="6"/>
  <c r="QE125" i="6"/>
  <c r="QS125" i="6"/>
  <c r="RG125" i="6"/>
  <c r="RU125" i="6"/>
  <c r="SI125" i="6"/>
  <c r="SW125" i="6"/>
  <c r="TK125" i="6"/>
  <c r="TY125" i="6"/>
  <c r="UM125" i="6"/>
  <c r="VA125" i="6"/>
  <c r="VO125" i="6"/>
  <c r="WC125" i="6"/>
  <c r="WQ125" i="6"/>
  <c r="XE125" i="6"/>
  <c r="XS125" i="6"/>
  <c r="YG125" i="6"/>
  <c r="YU125" i="6"/>
  <c r="ZI125" i="6"/>
  <c r="ZW125" i="6"/>
  <c r="M126" i="6"/>
  <c r="AA126" i="6"/>
  <c r="AO126" i="6"/>
  <c r="BC126" i="6"/>
  <c r="BQ126" i="6"/>
  <c r="CE126" i="6"/>
  <c r="CS126" i="6"/>
  <c r="DG126" i="6"/>
  <c r="DU126" i="6"/>
  <c r="EI126" i="6"/>
  <c r="EW126" i="6"/>
  <c r="FK126" i="6"/>
  <c r="FY126" i="6"/>
  <c r="GM126" i="6"/>
  <c r="HA126" i="6"/>
  <c r="HO126" i="6"/>
  <c r="IC126" i="6"/>
  <c r="IQ126" i="6"/>
  <c r="JE126" i="6"/>
  <c r="JS126" i="6"/>
  <c r="KG126" i="6"/>
  <c r="KU126" i="6"/>
  <c r="LI126" i="6"/>
  <c r="LW126" i="6"/>
  <c r="MK126" i="6"/>
  <c r="MY126" i="6"/>
  <c r="NM126" i="6"/>
  <c r="OA126" i="6"/>
  <c r="OO126" i="6"/>
  <c r="PC126" i="6"/>
  <c r="PQ126" i="6"/>
  <c r="QE126" i="6"/>
  <c r="QS126" i="6"/>
  <c r="RG126" i="6"/>
  <c r="RU126" i="6"/>
  <c r="SI126" i="6"/>
  <c r="SW126" i="6"/>
  <c r="TK126" i="6"/>
  <c r="TY126" i="6"/>
  <c r="UM126" i="6"/>
  <c r="VA126" i="6"/>
  <c r="VO126" i="6"/>
  <c r="WC126" i="6"/>
  <c r="WQ126" i="6"/>
  <c r="XE126" i="6"/>
  <c r="XS126" i="6"/>
  <c r="YG126" i="6"/>
  <c r="YU126" i="6"/>
  <c r="ZI126" i="6"/>
  <c r="ZW126" i="6"/>
  <c r="M127" i="6"/>
  <c r="AA127" i="6"/>
  <c r="AO127" i="6"/>
  <c r="BC127" i="6"/>
  <c r="BQ127" i="6"/>
  <c r="CE127" i="6"/>
  <c r="CS127" i="6"/>
  <c r="DG127" i="6"/>
  <c r="DU127" i="6"/>
  <c r="EI127" i="6"/>
  <c r="EW127" i="6"/>
  <c r="FK127" i="6"/>
  <c r="FY127" i="6"/>
  <c r="GM127" i="6"/>
  <c r="HA127" i="6"/>
  <c r="HO127" i="6"/>
  <c r="IC127" i="6"/>
  <c r="IQ127" i="6"/>
  <c r="JE127" i="6"/>
  <c r="JS127" i="6"/>
  <c r="KG127" i="6"/>
  <c r="KU127" i="6"/>
  <c r="LI127" i="6"/>
  <c r="LW127" i="6"/>
  <c r="MK127" i="6"/>
  <c r="MY127" i="6"/>
  <c r="NM127" i="6"/>
  <c r="OA127" i="6"/>
  <c r="OO127" i="6"/>
  <c r="PC127" i="6"/>
  <c r="PQ127" i="6"/>
  <c r="QE127" i="6"/>
  <c r="QS127" i="6"/>
  <c r="RG127" i="6"/>
  <c r="RU127" i="6"/>
  <c r="SI127" i="6"/>
  <c r="SW127" i="6"/>
  <c r="TK127" i="6"/>
  <c r="TY127" i="6"/>
  <c r="UM127" i="6"/>
  <c r="VA127" i="6"/>
  <c r="VO127" i="6"/>
  <c r="WC127" i="6"/>
  <c r="WQ127" i="6"/>
  <c r="XE127" i="6"/>
  <c r="XS127" i="6"/>
  <c r="YG127" i="6"/>
  <c r="YU127" i="6"/>
  <c r="ZI127" i="6"/>
  <c r="ZW127" i="6"/>
  <c r="M128" i="6"/>
  <c r="AA128" i="6"/>
  <c r="AO128" i="6"/>
  <c r="BC128" i="6"/>
  <c r="BQ128" i="6"/>
  <c r="CE128" i="6"/>
  <c r="CS128" i="6"/>
  <c r="DG128" i="6"/>
  <c r="DU128" i="6"/>
  <c r="EI128" i="6"/>
  <c r="EW128" i="6"/>
  <c r="FK128" i="6"/>
  <c r="FY128" i="6"/>
  <c r="GM128" i="6"/>
  <c r="HA128" i="6"/>
  <c r="HO128" i="6"/>
  <c r="IC128" i="6"/>
  <c r="IQ128" i="6"/>
  <c r="JE128" i="6"/>
  <c r="JS128" i="6"/>
  <c r="KG128" i="6"/>
  <c r="KU128" i="6"/>
  <c r="LI128" i="6"/>
  <c r="LW128" i="6"/>
  <c r="MK128" i="6"/>
  <c r="MY128" i="6"/>
  <c r="NM128" i="6"/>
  <c r="OA128" i="6"/>
  <c r="OO128" i="6"/>
  <c r="PC128" i="6"/>
  <c r="PQ128" i="6"/>
  <c r="QE128" i="6"/>
  <c r="QS128" i="6"/>
  <c r="RG128" i="6"/>
  <c r="RU128" i="6"/>
  <c r="SI128" i="6"/>
  <c r="SW128" i="6"/>
  <c r="TK128" i="6"/>
  <c r="TY128" i="6"/>
  <c r="UM128" i="6"/>
  <c r="VA128" i="6"/>
  <c r="VO128" i="6"/>
  <c r="WC128" i="6"/>
  <c r="WQ128" i="6"/>
  <c r="XE128" i="6"/>
  <c r="XS128" i="6"/>
  <c r="YG128" i="6"/>
  <c r="YU128" i="6"/>
  <c r="ZI128" i="6"/>
  <c r="ZW128" i="6"/>
  <c r="M129" i="6"/>
  <c r="AA129" i="6"/>
  <c r="AO129" i="6"/>
  <c r="BC129" i="6"/>
  <c r="BQ129" i="6"/>
  <c r="CE129" i="6"/>
  <c r="CS129" i="6"/>
  <c r="DG129" i="6"/>
  <c r="DU129" i="6"/>
  <c r="EI129" i="6"/>
  <c r="EW129" i="6"/>
  <c r="FK129" i="6"/>
  <c r="FY129" i="6"/>
  <c r="GM129" i="6"/>
  <c r="HA129" i="6"/>
  <c r="HO129" i="6"/>
  <c r="IC129" i="6"/>
  <c r="IQ129" i="6"/>
  <c r="JE129" i="6"/>
  <c r="JS129" i="6"/>
  <c r="KG129" i="6"/>
  <c r="KU129" i="6"/>
  <c r="LI129" i="6"/>
  <c r="LW129" i="6"/>
  <c r="MK129" i="6"/>
  <c r="MY129" i="6"/>
  <c r="NM129" i="6"/>
  <c r="OA129" i="6"/>
  <c r="OO129" i="6"/>
  <c r="PC129" i="6"/>
  <c r="PQ129" i="6"/>
  <c r="QE129" i="6"/>
  <c r="QS129" i="6"/>
  <c r="RG129" i="6"/>
  <c r="RU129" i="6"/>
  <c r="SI129" i="6"/>
  <c r="SW129" i="6"/>
  <c r="TK129" i="6"/>
  <c r="TY129" i="6"/>
  <c r="UM129" i="6"/>
  <c r="VA129" i="6"/>
  <c r="VO129" i="6"/>
  <c r="WC129" i="6"/>
  <c r="WQ129" i="6"/>
  <c r="XE129" i="6"/>
  <c r="XS129" i="6"/>
  <c r="YG129" i="6"/>
  <c r="YU129" i="6"/>
  <c r="ZI129" i="6"/>
  <c r="ZW129" i="6"/>
  <c r="M130" i="6"/>
  <c r="AA130" i="6"/>
  <c r="AO130" i="6"/>
  <c r="BC130" i="6"/>
  <c r="BQ130" i="6"/>
  <c r="CE130" i="6"/>
  <c r="CS130" i="6"/>
  <c r="DG130" i="6"/>
  <c r="DU130" i="6"/>
  <c r="EI130" i="6"/>
  <c r="EW130" i="6"/>
  <c r="FK130" i="6"/>
  <c r="FY130" i="6"/>
  <c r="GM130" i="6"/>
  <c r="HA130" i="6"/>
  <c r="HO130" i="6"/>
  <c r="IC130" i="6"/>
  <c r="IQ130" i="6"/>
  <c r="JE130" i="6"/>
  <c r="JS130" i="6"/>
  <c r="KG130" i="6"/>
  <c r="KU130" i="6"/>
  <c r="LI130" i="6"/>
  <c r="LW130" i="6"/>
  <c r="MK130" i="6"/>
  <c r="MY130" i="6"/>
  <c r="NM130" i="6"/>
  <c r="OA130" i="6"/>
  <c r="OO130" i="6"/>
  <c r="PC130" i="6"/>
  <c r="PQ130" i="6"/>
  <c r="QE130" i="6"/>
  <c r="QS130" i="6"/>
  <c r="RG130" i="6"/>
  <c r="RU130" i="6"/>
  <c r="SI130" i="6"/>
  <c r="SW130" i="6"/>
  <c r="TK130" i="6"/>
  <c r="TY130" i="6"/>
  <c r="UM130" i="6"/>
  <c r="VA130" i="6"/>
  <c r="VO130" i="6"/>
  <c r="WC130" i="6"/>
  <c r="WQ130" i="6"/>
  <c r="XE130" i="6"/>
  <c r="XS130" i="6"/>
  <c r="YG130" i="6"/>
  <c r="YU130" i="6"/>
  <c r="ZI130" i="6"/>
  <c r="ZW130" i="6"/>
  <c r="M131" i="6"/>
  <c r="AA131" i="6"/>
  <c r="AO131" i="6"/>
  <c r="BC131" i="6"/>
  <c r="BQ131" i="6"/>
  <c r="CE131" i="6"/>
  <c r="CS131" i="6"/>
  <c r="DG131" i="6"/>
  <c r="DU131" i="6"/>
  <c r="EI131" i="6"/>
  <c r="EW131" i="6"/>
  <c r="FK131" i="6"/>
  <c r="FY131" i="6"/>
  <c r="GM131" i="6"/>
  <c r="HA131" i="6"/>
  <c r="HO131" i="6"/>
  <c r="IC131" i="6"/>
  <c r="IQ131" i="6"/>
  <c r="JE131" i="6"/>
  <c r="JS131" i="6"/>
  <c r="KG131" i="6"/>
  <c r="KU131" i="6"/>
  <c r="LI131" i="6"/>
  <c r="LW131" i="6"/>
  <c r="MK131" i="6"/>
  <c r="MY131" i="6"/>
  <c r="NM131" i="6"/>
  <c r="OA131" i="6"/>
  <c r="OO131" i="6"/>
  <c r="PC131" i="6"/>
  <c r="PQ131" i="6"/>
  <c r="QE131" i="6"/>
  <c r="QS131" i="6"/>
  <c r="RG131" i="6"/>
  <c r="RU131" i="6"/>
  <c r="SI131" i="6"/>
  <c r="SW131" i="6"/>
  <c r="TK131" i="6"/>
  <c r="TY131" i="6"/>
  <c r="UM131" i="6"/>
  <c r="VA131" i="6"/>
  <c r="VO131" i="6"/>
  <c r="WC131" i="6"/>
  <c r="WQ131" i="6"/>
  <c r="XE131" i="6"/>
  <c r="XS131" i="6"/>
  <c r="YG131" i="6"/>
  <c r="YU131" i="6"/>
  <c r="ZI131" i="6"/>
  <c r="ZW131" i="6"/>
  <c r="M134" i="6"/>
  <c r="AA134" i="6"/>
  <c r="AO134" i="6"/>
  <c r="BC134" i="6"/>
  <c r="BQ134" i="6"/>
  <c r="CE134" i="6"/>
  <c r="CS134" i="6"/>
  <c r="DG134" i="6"/>
  <c r="DU134" i="6"/>
  <c r="EI134" i="6"/>
  <c r="EW134" i="6"/>
  <c r="FK134" i="6"/>
  <c r="FY134" i="6"/>
  <c r="GM134" i="6"/>
  <c r="HA134" i="6"/>
  <c r="HO134" i="6"/>
  <c r="IC134" i="6"/>
  <c r="IQ134" i="6"/>
  <c r="JE134" i="6"/>
  <c r="JS134" i="6"/>
  <c r="KG134" i="6"/>
  <c r="KU134" i="6"/>
  <c r="LI134" i="6"/>
  <c r="LW134" i="6"/>
  <c r="MK134" i="6"/>
  <c r="MY134" i="6"/>
  <c r="NM134" i="6"/>
  <c r="OA134" i="6"/>
  <c r="OO134" i="6"/>
  <c r="PC134" i="6"/>
  <c r="PQ134" i="6"/>
  <c r="QE134" i="6"/>
  <c r="QS134" i="6"/>
  <c r="RG134" i="6"/>
  <c r="RU134" i="6"/>
  <c r="SI134" i="6"/>
  <c r="SW134" i="6"/>
  <c r="TK134" i="6"/>
  <c r="TY134" i="6"/>
  <c r="UM134" i="6"/>
  <c r="VA134" i="6"/>
  <c r="VO134" i="6"/>
  <c r="WC134" i="6"/>
  <c r="WQ134" i="6"/>
  <c r="XE134" i="6"/>
  <c r="XS134" i="6"/>
  <c r="YG134" i="6"/>
  <c r="YU134" i="6"/>
  <c r="ZI134" i="6"/>
  <c r="ZW134" i="6"/>
  <c r="M135" i="6"/>
  <c r="AA135" i="6"/>
  <c r="AO135" i="6"/>
  <c r="BC135" i="6"/>
  <c r="BQ135" i="6"/>
  <c r="CE135" i="6"/>
  <c r="CS135" i="6"/>
  <c r="DG135" i="6"/>
  <c r="DU135" i="6"/>
  <c r="EI135" i="6"/>
  <c r="EW135" i="6"/>
  <c r="FK135" i="6"/>
  <c r="FY135" i="6"/>
  <c r="GM135" i="6"/>
  <c r="HA135" i="6"/>
  <c r="HO135" i="6"/>
  <c r="IC135" i="6"/>
  <c r="IQ135" i="6"/>
  <c r="JE135" i="6"/>
  <c r="JS135" i="6"/>
  <c r="KG135" i="6"/>
  <c r="KU135" i="6"/>
  <c r="LI135" i="6"/>
  <c r="LW135" i="6"/>
  <c r="MK135" i="6"/>
  <c r="MY135" i="6"/>
  <c r="NM135" i="6"/>
  <c r="OA135" i="6"/>
  <c r="OO135" i="6"/>
  <c r="PC135" i="6"/>
  <c r="PQ135" i="6"/>
  <c r="QE135" i="6"/>
  <c r="QS135" i="6"/>
  <c r="RG135" i="6"/>
  <c r="RU135" i="6"/>
  <c r="SI135" i="6"/>
  <c r="SW135" i="6"/>
  <c r="TK135" i="6"/>
  <c r="TY135" i="6"/>
  <c r="UM135" i="6"/>
  <c r="VA135" i="6"/>
  <c r="VO135" i="6"/>
  <c r="WC135" i="6"/>
  <c r="WQ135" i="6"/>
  <c r="XE135" i="6"/>
  <c r="XS135" i="6"/>
  <c r="YG135" i="6"/>
  <c r="YU135" i="6"/>
  <c r="ZI135" i="6"/>
  <c r="ZW135" i="6"/>
  <c r="M136" i="6"/>
  <c r="AA136" i="6"/>
  <c r="AO136" i="6"/>
  <c r="BC136" i="6"/>
  <c r="BQ136" i="6"/>
  <c r="CE136" i="6"/>
  <c r="CS136" i="6"/>
  <c r="DG136" i="6"/>
  <c r="DU136" i="6"/>
  <c r="EI136" i="6"/>
  <c r="EW136" i="6"/>
  <c r="FK136" i="6"/>
  <c r="FY136" i="6"/>
  <c r="GM136" i="6"/>
  <c r="HA136" i="6"/>
  <c r="HO136" i="6"/>
  <c r="IC136" i="6"/>
  <c r="IQ136" i="6"/>
  <c r="JE136" i="6"/>
  <c r="JS136" i="6"/>
  <c r="KG136" i="6"/>
  <c r="KU136" i="6"/>
  <c r="LI136" i="6"/>
  <c r="LW136" i="6"/>
  <c r="MK136" i="6"/>
  <c r="MY136" i="6"/>
  <c r="NM136" i="6"/>
  <c r="OA136" i="6"/>
  <c r="OO136" i="6"/>
  <c r="PC136" i="6"/>
  <c r="PQ136" i="6"/>
  <c r="QE136" i="6"/>
  <c r="QS136" i="6"/>
  <c r="RG136" i="6"/>
  <c r="RU136" i="6"/>
  <c r="SI136" i="6"/>
  <c r="SW136" i="6"/>
  <c r="TK136" i="6"/>
  <c r="TY136" i="6"/>
  <c r="UM136" i="6"/>
  <c r="VA136" i="6"/>
  <c r="VO136" i="6"/>
  <c r="WC136" i="6"/>
  <c r="WQ136" i="6"/>
  <c r="XE136" i="6"/>
  <c r="XS136" i="6"/>
  <c r="YG136" i="6"/>
  <c r="YU136" i="6"/>
  <c r="ZI136" i="6"/>
  <c r="ZW136" i="6"/>
  <c r="M137" i="6"/>
  <c r="AA137" i="6"/>
  <c r="AO137" i="6"/>
  <c r="BC137" i="6"/>
  <c r="BQ137" i="6"/>
  <c r="CE137" i="6"/>
  <c r="CS137" i="6"/>
  <c r="DG137" i="6"/>
  <c r="DU137" i="6"/>
  <c r="EI137" i="6"/>
  <c r="EW137" i="6"/>
  <c r="FK137" i="6"/>
  <c r="FY137" i="6"/>
  <c r="GM137" i="6"/>
  <c r="HA137" i="6"/>
  <c r="HO137" i="6"/>
  <c r="IC137" i="6"/>
  <c r="IQ137" i="6"/>
  <c r="JE137" i="6"/>
  <c r="JS137" i="6"/>
  <c r="KG137" i="6"/>
  <c r="KU137" i="6"/>
  <c r="LI137" i="6"/>
  <c r="LW137" i="6"/>
  <c r="MK137" i="6"/>
  <c r="MY137" i="6"/>
  <c r="NM137" i="6"/>
  <c r="OA137" i="6"/>
  <c r="OO137" i="6"/>
  <c r="PC137" i="6"/>
  <c r="PQ137" i="6"/>
  <c r="QE137" i="6"/>
  <c r="QS137" i="6"/>
  <c r="RG137" i="6"/>
  <c r="RU137" i="6"/>
  <c r="SI137" i="6"/>
  <c r="SW137" i="6"/>
  <c r="TK137" i="6"/>
  <c r="TY137" i="6"/>
  <c r="UM137" i="6"/>
  <c r="VA137" i="6"/>
  <c r="VO137" i="6"/>
  <c r="WC137" i="6"/>
  <c r="WQ137" i="6"/>
  <c r="XE137" i="6"/>
  <c r="XS137" i="6"/>
  <c r="YG137" i="6"/>
  <c r="YU137" i="6"/>
  <c r="ZI137" i="6"/>
  <c r="ZW137" i="6"/>
  <c r="M138" i="6"/>
  <c r="AA138" i="6"/>
  <c r="AO138" i="6"/>
  <c r="BC138" i="6"/>
  <c r="BQ138" i="6"/>
  <c r="CE138" i="6"/>
  <c r="CS138" i="6"/>
  <c r="DG138" i="6"/>
  <c r="DU138" i="6"/>
  <c r="EI138" i="6"/>
  <c r="EW138" i="6"/>
  <c r="FK138" i="6"/>
  <c r="FY138" i="6"/>
  <c r="GM138" i="6"/>
  <c r="HA138" i="6"/>
  <c r="HO138" i="6"/>
  <c r="IC138" i="6"/>
  <c r="IQ138" i="6"/>
  <c r="JE138" i="6"/>
  <c r="JS138" i="6"/>
  <c r="KG138" i="6"/>
  <c r="KU138" i="6"/>
  <c r="LI138" i="6"/>
  <c r="LW138" i="6"/>
  <c r="MK138" i="6"/>
  <c r="MY138" i="6"/>
  <c r="NM138" i="6"/>
  <c r="OA138" i="6"/>
  <c r="OO138" i="6"/>
  <c r="PC138" i="6"/>
  <c r="PQ138" i="6"/>
  <c r="QE138" i="6"/>
  <c r="QS138" i="6"/>
  <c r="RG138" i="6"/>
  <c r="RU138" i="6"/>
  <c r="SI138" i="6"/>
  <c r="SW138" i="6"/>
  <c r="TK138" i="6"/>
  <c r="TY138" i="6"/>
  <c r="UM138" i="6"/>
  <c r="VA138" i="6"/>
  <c r="VO138" i="6"/>
  <c r="WC138" i="6"/>
  <c r="WQ138" i="6"/>
  <c r="XE138" i="6"/>
  <c r="XS138" i="6"/>
  <c r="YG138" i="6"/>
  <c r="YU138" i="6"/>
  <c r="ZI138" i="6"/>
  <c r="ZW138" i="6"/>
  <c r="M139" i="6"/>
  <c r="AA139" i="6"/>
  <c r="AO139" i="6"/>
  <c r="BC139" i="6"/>
  <c r="BQ139" i="6"/>
  <c r="CE139" i="6"/>
  <c r="CS139" i="6"/>
  <c r="DG139" i="6"/>
  <c r="DU139" i="6"/>
  <c r="EI139" i="6"/>
  <c r="EW139" i="6"/>
  <c r="FK139" i="6"/>
  <c r="FY139" i="6"/>
  <c r="GM139" i="6"/>
  <c r="HA139" i="6"/>
  <c r="HO139" i="6"/>
  <c r="IC139" i="6"/>
  <c r="IQ139" i="6"/>
  <c r="JE139" i="6"/>
  <c r="JS139" i="6"/>
  <c r="KG139" i="6"/>
  <c r="KU139" i="6"/>
  <c r="LI139" i="6"/>
  <c r="LW139" i="6"/>
  <c r="MK139" i="6"/>
  <c r="MY139" i="6"/>
  <c r="NM139" i="6"/>
  <c r="OA139" i="6"/>
  <c r="OO139" i="6"/>
  <c r="PC139" i="6"/>
  <c r="PQ139" i="6"/>
  <c r="QE139" i="6"/>
  <c r="QS139" i="6"/>
  <c r="RG139" i="6"/>
  <c r="RU139" i="6"/>
  <c r="SI139" i="6"/>
  <c r="SW139" i="6"/>
  <c r="TK139" i="6"/>
  <c r="TY139" i="6"/>
  <c r="UM139" i="6"/>
  <c r="VA139" i="6"/>
  <c r="VO139" i="6"/>
  <c r="WC139" i="6"/>
  <c r="WQ139" i="6"/>
  <c r="XE139" i="6"/>
  <c r="XS139" i="6"/>
  <c r="YG139" i="6"/>
  <c r="YU139" i="6"/>
  <c r="ZI139" i="6"/>
  <c r="ZW139" i="6"/>
  <c r="M140" i="6"/>
  <c r="AA140" i="6"/>
  <c r="AO140" i="6"/>
  <c r="BC140" i="6"/>
  <c r="BQ140" i="6"/>
  <c r="CE140" i="6"/>
  <c r="CS140" i="6"/>
  <c r="DG140" i="6"/>
  <c r="DU140" i="6"/>
  <c r="EI140" i="6"/>
  <c r="EW140" i="6"/>
  <c r="FK140" i="6"/>
  <c r="FY140" i="6"/>
  <c r="GM140" i="6"/>
  <c r="HA140" i="6"/>
  <c r="HO140" i="6"/>
  <c r="IC140" i="6"/>
  <c r="IQ140" i="6"/>
  <c r="JE140" i="6"/>
  <c r="JS140" i="6"/>
  <c r="KG140" i="6"/>
  <c r="KU140" i="6"/>
  <c r="LI140" i="6"/>
  <c r="LW140" i="6"/>
  <c r="MK140" i="6"/>
  <c r="MY140" i="6"/>
  <c r="NM140" i="6"/>
  <c r="OA140" i="6"/>
  <c r="OO140" i="6"/>
  <c r="PC140" i="6"/>
  <c r="PQ140" i="6"/>
  <c r="QE140" i="6"/>
  <c r="QS140" i="6"/>
  <c r="RG140" i="6"/>
  <c r="RU140" i="6"/>
  <c r="SI140" i="6"/>
  <c r="SW140" i="6"/>
  <c r="TK140" i="6"/>
  <c r="TY140" i="6"/>
  <c r="UM140" i="6"/>
  <c r="VA140" i="6"/>
  <c r="VO140" i="6"/>
  <c r="WC140" i="6"/>
  <c r="WQ140" i="6"/>
  <c r="XE140" i="6"/>
  <c r="XS140" i="6"/>
  <c r="YG140" i="6"/>
  <c r="YU140" i="6"/>
  <c r="ZI140" i="6"/>
  <c r="ZW140" i="6"/>
  <c r="M141" i="6"/>
  <c r="AA141" i="6"/>
  <c r="AO141" i="6"/>
  <c r="BC141" i="6"/>
  <c r="BQ141" i="6"/>
  <c r="CE141" i="6"/>
  <c r="CS141" i="6"/>
  <c r="DG141" i="6"/>
  <c r="DU141" i="6"/>
  <c r="EI141" i="6"/>
  <c r="EW141" i="6"/>
  <c r="FK141" i="6"/>
  <c r="FY141" i="6"/>
  <c r="GM141" i="6"/>
  <c r="HA141" i="6"/>
  <c r="HO141" i="6"/>
  <c r="IC141" i="6"/>
  <c r="IQ141" i="6"/>
  <c r="JE141" i="6"/>
  <c r="JS141" i="6"/>
  <c r="KG141" i="6"/>
  <c r="KU141" i="6"/>
  <c r="LI141" i="6"/>
  <c r="LW141" i="6"/>
  <c r="MK141" i="6"/>
  <c r="MY141" i="6"/>
  <c r="NM141" i="6"/>
  <c r="OA141" i="6"/>
  <c r="OO141" i="6"/>
  <c r="PC141" i="6"/>
  <c r="PQ141" i="6"/>
  <c r="QE141" i="6"/>
  <c r="QS141" i="6"/>
  <c r="RG141" i="6"/>
  <c r="RU141" i="6"/>
  <c r="SI141" i="6"/>
  <c r="SW141" i="6"/>
  <c r="TK141" i="6"/>
  <c r="TY141" i="6"/>
  <c r="UM141" i="6"/>
  <c r="VA141" i="6"/>
  <c r="VO141" i="6"/>
  <c r="WC141" i="6"/>
  <c r="WQ141" i="6"/>
  <c r="XE141" i="6"/>
  <c r="XS141" i="6"/>
  <c r="YG141" i="6"/>
  <c r="YU141" i="6"/>
  <c r="ZI141" i="6"/>
  <c r="ZW141" i="6"/>
  <c r="M142" i="6"/>
  <c r="AA142" i="6"/>
  <c r="AO142" i="6"/>
  <c r="BC142" i="6"/>
  <c r="BQ142" i="6"/>
  <c r="CE142" i="6"/>
  <c r="CS142" i="6"/>
  <c r="DG142" i="6"/>
  <c r="DU142" i="6"/>
  <c r="EI142" i="6"/>
  <c r="EW142" i="6"/>
  <c r="FK142" i="6"/>
  <c r="FY142" i="6"/>
  <c r="GM142" i="6"/>
  <c r="HA142" i="6"/>
  <c r="HO142" i="6"/>
  <c r="IC142" i="6"/>
  <c r="IQ142" i="6"/>
  <c r="JE142" i="6"/>
  <c r="JS142" i="6"/>
  <c r="KG142" i="6"/>
  <c r="KU142" i="6"/>
  <c r="LI142" i="6"/>
  <c r="LW142" i="6"/>
  <c r="MK142" i="6"/>
  <c r="MY142" i="6"/>
  <c r="NM142" i="6"/>
  <c r="OA142" i="6"/>
  <c r="OO142" i="6"/>
  <c r="PC142" i="6"/>
  <c r="PQ142" i="6"/>
  <c r="QE142" i="6"/>
  <c r="QS142" i="6"/>
  <c r="RG142" i="6"/>
  <c r="RU142" i="6"/>
  <c r="SI142" i="6"/>
  <c r="SW142" i="6"/>
  <c r="TK142" i="6"/>
  <c r="TY142" i="6"/>
  <c r="UM142" i="6"/>
  <c r="VA142" i="6"/>
  <c r="VO142" i="6"/>
  <c r="WC142" i="6"/>
  <c r="WQ142" i="6"/>
  <c r="XE142" i="6"/>
  <c r="XS142" i="6"/>
  <c r="YG142" i="6"/>
  <c r="YU142" i="6"/>
  <c r="ZI142" i="6"/>
  <c r="ZW142" i="6"/>
  <c r="M143" i="6"/>
  <c r="AA143" i="6"/>
  <c r="AO143" i="6"/>
  <c r="BC143" i="6"/>
  <c r="BQ143" i="6"/>
  <c r="CE143" i="6"/>
  <c r="CS143" i="6"/>
  <c r="DG143" i="6"/>
  <c r="DU143" i="6"/>
  <c r="EI143" i="6"/>
  <c r="EW143" i="6"/>
  <c r="FK143" i="6"/>
  <c r="FY143" i="6"/>
  <c r="GM143" i="6"/>
  <c r="HA143" i="6"/>
  <c r="HO143" i="6"/>
  <c r="IC143" i="6"/>
  <c r="IQ143" i="6"/>
  <c r="JE143" i="6"/>
  <c r="JS143" i="6"/>
  <c r="KG143" i="6"/>
  <c r="KU143" i="6"/>
  <c r="LI143" i="6"/>
  <c r="LW143" i="6"/>
  <c r="MK143" i="6"/>
  <c r="MY143" i="6"/>
  <c r="NM143" i="6"/>
  <c r="OA143" i="6"/>
  <c r="OO143" i="6"/>
  <c r="PC143" i="6"/>
  <c r="PQ143" i="6"/>
  <c r="QE143" i="6"/>
  <c r="QS143" i="6"/>
  <c r="RG143" i="6"/>
  <c r="RU143" i="6"/>
  <c r="SI143" i="6"/>
  <c r="SW143" i="6"/>
  <c r="TK143" i="6"/>
  <c r="TY143" i="6"/>
  <c r="UM143" i="6"/>
  <c r="VA143" i="6"/>
  <c r="VO143" i="6"/>
  <c r="WC143" i="6"/>
  <c r="WQ143" i="6"/>
  <c r="XE143" i="6"/>
  <c r="XS143" i="6"/>
  <c r="YG143" i="6"/>
  <c r="YU143" i="6"/>
  <c r="ZI143" i="6"/>
  <c r="ZW143" i="6"/>
  <c r="M144" i="6"/>
  <c r="AA144" i="6"/>
  <c r="AO144" i="6"/>
  <c r="BC144" i="6"/>
  <c r="BQ144" i="6"/>
  <c r="CE144" i="6"/>
  <c r="CS144" i="6"/>
  <c r="DG144" i="6"/>
  <c r="DU144" i="6"/>
  <c r="EI144" i="6"/>
  <c r="EW144" i="6"/>
  <c r="FK144" i="6"/>
  <c r="FY144" i="6"/>
  <c r="GM144" i="6"/>
  <c r="HA144" i="6"/>
  <c r="HO144" i="6"/>
  <c r="IC144" i="6"/>
  <c r="IQ144" i="6"/>
  <c r="JE144" i="6"/>
  <c r="JS144" i="6"/>
  <c r="KG144" i="6"/>
  <c r="KU144" i="6"/>
  <c r="LI144" i="6"/>
  <c r="LW144" i="6"/>
  <c r="MK144" i="6"/>
  <c r="MY144" i="6"/>
  <c r="NM144" i="6"/>
  <c r="OA144" i="6"/>
  <c r="OO144" i="6"/>
  <c r="PC144" i="6"/>
  <c r="PQ144" i="6"/>
  <c r="QE144" i="6"/>
  <c r="QS144" i="6"/>
  <c r="RG144" i="6"/>
  <c r="RU144" i="6"/>
  <c r="SI144" i="6"/>
  <c r="SW144" i="6"/>
  <c r="TK144" i="6"/>
  <c r="TY144" i="6"/>
  <c r="UM144" i="6"/>
  <c r="VA144" i="6"/>
  <c r="VO144" i="6"/>
  <c r="WC144" i="6"/>
  <c r="WQ144" i="6"/>
  <c r="XE144" i="6"/>
  <c r="XS144" i="6"/>
  <c r="YG144" i="6"/>
  <c r="YU144" i="6"/>
  <c r="ZI144" i="6"/>
  <c r="ZW144" i="6"/>
  <c r="M145" i="6"/>
  <c r="AA145" i="6"/>
  <c r="AO145" i="6"/>
  <c r="BC145" i="6"/>
  <c r="BQ145" i="6"/>
  <c r="CE145" i="6"/>
  <c r="CS145" i="6"/>
  <c r="DG145" i="6"/>
  <c r="DU145" i="6"/>
  <c r="EI145" i="6"/>
  <c r="EW145" i="6"/>
  <c r="FK145" i="6"/>
  <c r="FY145" i="6"/>
  <c r="GM145" i="6"/>
  <c r="HA145" i="6"/>
  <c r="HO145" i="6"/>
  <c r="IC145" i="6"/>
  <c r="IQ145" i="6"/>
  <c r="JE145" i="6"/>
  <c r="JS145" i="6"/>
  <c r="KG145" i="6"/>
  <c r="KU145" i="6"/>
  <c r="LI145" i="6"/>
  <c r="LW145" i="6"/>
  <c r="MK145" i="6"/>
  <c r="MY145" i="6"/>
  <c r="NM145" i="6"/>
  <c r="OA145" i="6"/>
  <c r="OO145" i="6"/>
  <c r="PC145" i="6"/>
  <c r="PQ145" i="6"/>
  <c r="QE145" i="6"/>
  <c r="QS145" i="6"/>
  <c r="RG145" i="6"/>
  <c r="RU145" i="6"/>
  <c r="SI145" i="6"/>
  <c r="SW145" i="6"/>
  <c r="TK145" i="6"/>
  <c r="TY145" i="6"/>
  <c r="UM145" i="6"/>
  <c r="VA145" i="6"/>
  <c r="VO145" i="6"/>
  <c r="WC145" i="6"/>
  <c r="WQ145" i="6"/>
  <c r="XE145" i="6"/>
  <c r="XS145" i="6"/>
  <c r="YG145" i="6"/>
  <c r="YU145" i="6"/>
  <c r="ZI145" i="6"/>
  <c r="ZW145" i="6"/>
  <c r="M146" i="6"/>
  <c r="AA146" i="6"/>
  <c r="AO146" i="6"/>
  <c r="BC146" i="6"/>
  <c r="BQ146" i="6"/>
  <c r="CE146" i="6"/>
  <c r="CS146" i="6"/>
  <c r="DG146" i="6"/>
  <c r="DU146" i="6"/>
  <c r="EI146" i="6"/>
  <c r="EW146" i="6"/>
  <c r="FK146" i="6"/>
  <c r="FY146" i="6"/>
  <c r="GM146" i="6"/>
  <c r="HA146" i="6"/>
  <c r="HO146" i="6"/>
  <c r="IC146" i="6"/>
  <c r="IQ146" i="6"/>
  <c r="JE146" i="6"/>
  <c r="JS146" i="6"/>
  <c r="KG146" i="6"/>
  <c r="KU146" i="6"/>
  <c r="LI146" i="6"/>
  <c r="LW146" i="6"/>
  <c r="MK146" i="6"/>
  <c r="MY146" i="6"/>
  <c r="NM146" i="6"/>
  <c r="OA146" i="6"/>
  <c r="OO146" i="6"/>
  <c r="PC146" i="6"/>
  <c r="PQ146" i="6"/>
  <c r="QE146" i="6"/>
  <c r="QS146" i="6"/>
  <c r="RG146" i="6"/>
  <c r="RU146" i="6"/>
  <c r="SI146" i="6"/>
  <c r="SW146" i="6"/>
  <c r="TK146" i="6"/>
  <c r="TY146" i="6"/>
  <c r="UM146" i="6"/>
  <c r="VA146" i="6"/>
  <c r="VO146" i="6"/>
  <c r="WC146" i="6"/>
  <c r="WQ146" i="6"/>
  <c r="XE146" i="6"/>
  <c r="XS146" i="6"/>
  <c r="YG146" i="6"/>
  <c r="YU146" i="6"/>
  <c r="ZI146" i="6"/>
  <c r="ZW146" i="6"/>
  <c r="M147" i="6"/>
  <c r="AA147" i="6"/>
  <c r="AO147" i="6"/>
  <c r="BC147" i="6"/>
  <c r="BQ147" i="6"/>
  <c r="CE147" i="6"/>
  <c r="CS147" i="6"/>
  <c r="DG147" i="6"/>
  <c r="DU147" i="6"/>
  <c r="EI147" i="6"/>
  <c r="EW147" i="6"/>
  <c r="FK147" i="6"/>
  <c r="FY147" i="6"/>
  <c r="GM147" i="6"/>
  <c r="HA147" i="6"/>
  <c r="HO147" i="6"/>
  <c r="IC147" i="6"/>
  <c r="IQ147" i="6"/>
  <c r="JE147" i="6"/>
  <c r="JS147" i="6"/>
  <c r="KG147" i="6"/>
  <c r="KU147" i="6"/>
  <c r="LI147" i="6"/>
  <c r="LW147" i="6"/>
  <c r="MK147" i="6"/>
  <c r="MY147" i="6"/>
  <c r="NM147" i="6"/>
  <c r="OA147" i="6"/>
  <c r="OO147" i="6"/>
  <c r="PC147" i="6"/>
  <c r="PQ147" i="6"/>
  <c r="QE147" i="6"/>
  <c r="QS147" i="6"/>
  <c r="RG147" i="6"/>
  <c r="RU147" i="6"/>
  <c r="SI147" i="6"/>
  <c r="SW147" i="6"/>
  <c r="TK147" i="6"/>
  <c r="TY147" i="6"/>
  <c r="UM147" i="6"/>
  <c r="VA147" i="6"/>
  <c r="VO147" i="6"/>
  <c r="WC147" i="6"/>
  <c r="WQ147" i="6"/>
  <c r="XE147" i="6"/>
  <c r="XS147" i="6"/>
  <c r="YG147" i="6"/>
  <c r="YU147" i="6"/>
  <c r="ZI147" i="6"/>
  <c r="ZW147" i="6"/>
  <c r="M148" i="6"/>
  <c r="AA148" i="6"/>
  <c r="AO148" i="6"/>
  <c r="BC148" i="6"/>
  <c r="BQ148" i="6"/>
  <c r="CE148" i="6"/>
  <c r="CS148" i="6"/>
  <c r="DG148" i="6"/>
  <c r="DU148" i="6"/>
  <c r="EI148" i="6"/>
  <c r="EW148" i="6"/>
  <c r="FK148" i="6"/>
  <c r="FY148" i="6"/>
  <c r="GM148" i="6"/>
  <c r="HA148" i="6"/>
  <c r="HO148" i="6"/>
  <c r="IC148" i="6"/>
  <c r="IQ148" i="6"/>
  <c r="JE148" i="6"/>
  <c r="JS148" i="6"/>
  <c r="KG148" i="6"/>
  <c r="KU148" i="6"/>
  <c r="LI148" i="6"/>
  <c r="LW148" i="6"/>
  <c r="MK148" i="6"/>
  <c r="MY148" i="6"/>
  <c r="NM148" i="6"/>
  <c r="OA148" i="6"/>
  <c r="OO148" i="6"/>
  <c r="PC148" i="6"/>
  <c r="PQ148" i="6"/>
  <c r="QE148" i="6"/>
  <c r="QS148" i="6"/>
  <c r="RG148" i="6"/>
  <c r="RU148" i="6"/>
  <c r="SI148" i="6"/>
  <c r="SW148" i="6"/>
  <c r="TK148" i="6"/>
  <c r="TY148" i="6"/>
  <c r="UM148" i="6"/>
  <c r="VA148" i="6"/>
  <c r="VO148" i="6"/>
  <c r="WC148" i="6"/>
  <c r="WQ148" i="6"/>
  <c r="XE148" i="6"/>
  <c r="XS148" i="6"/>
  <c r="YG148" i="6"/>
  <c r="YU148" i="6"/>
  <c r="ZI148" i="6"/>
  <c r="ZW148" i="6"/>
  <c r="VA92" i="6"/>
  <c r="AA115" i="6"/>
  <c r="AO115" i="6"/>
  <c r="BC115" i="6"/>
  <c r="BQ115" i="6"/>
  <c r="CE115" i="6"/>
  <c r="CS115" i="6"/>
  <c r="DG115" i="6"/>
  <c r="DU115" i="6"/>
  <c r="EI115" i="6"/>
  <c r="EW115" i="6"/>
  <c r="FK115" i="6"/>
  <c r="FY115" i="6"/>
  <c r="GM115" i="6"/>
  <c r="HA115" i="6"/>
  <c r="HV115" i="6"/>
  <c r="IJ115" i="6"/>
  <c r="IX115" i="6"/>
  <c r="JL115" i="6"/>
  <c r="JZ115" i="6"/>
  <c r="KN115" i="6"/>
  <c r="LB115" i="6"/>
  <c r="LP115" i="6"/>
  <c r="MD115" i="6"/>
  <c r="MR115" i="6"/>
  <c r="NF115" i="6"/>
  <c r="NT115" i="6"/>
  <c r="OH115" i="6"/>
  <c r="OV115" i="6"/>
  <c r="PJ115" i="6"/>
  <c r="PX115" i="6"/>
  <c r="QL115" i="6"/>
  <c r="QZ115" i="6"/>
  <c r="RN115" i="6"/>
  <c r="SB115" i="6"/>
  <c r="SP115" i="6"/>
  <c r="TD115" i="6"/>
  <c r="TR115" i="6"/>
  <c r="UF115" i="6"/>
  <c r="UT115" i="6"/>
  <c r="VH115" i="6"/>
  <c r="VV115" i="6"/>
  <c r="WJ115" i="6"/>
  <c r="WX115" i="6"/>
  <c r="XL115" i="6"/>
  <c r="XZ115" i="6"/>
  <c r="YN115" i="6"/>
  <c r="ZB115" i="6"/>
  <c r="ZP115" i="6"/>
  <c r="M132" i="6"/>
  <c r="AO132" i="6"/>
  <c r="BQ132" i="6"/>
  <c r="DG132" i="6"/>
  <c r="DU132" i="6"/>
  <c r="EI132" i="6"/>
  <c r="EW132" i="6"/>
  <c r="FK132" i="6"/>
  <c r="FY132" i="6"/>
  <c r="GM132" i="6"/>
  <c r="HA132" i="6"/>
  <c r="HV132" i="6"/>
  <c r="IJ132" i="6"/>
  <c r="IX132" i="6"/>
  <c r="JL132" i="6"/>
  <c r="JZ132" i="6"/>
  <c r="KN132" i="6"/>
  <c r="LB132" i="6"/>
  <c r="LP132" i="6"/>
  <c r="MD132" i="6"/>
  <c r="MR132" i="6"/>
  <c r="NF132" i="6"/>
  <c r="NT132" i="6"/>
  <c r="OH132" i="6"/>
  <c r="OV132" i="6"/>
  <c r="PJ132" i="6"/>
  <c r="PX132" i="6"/>
  <c r="QL132" i="6"/>
  <c r="QZ132" i="6"/>
  <c r="RN132" i="6"/>
  <c r="SB132" i="6"/>
  <c r="SP132" i="6"/>
  <c r="TD132" i="6"/>
  <c r="TR132" i="6"/>
  <c r="UF132" i="6"/>
  <c r="UT132" i="6"/>
  <c r="VH132" i="6"/>
  <c r="WJ132" i="6"/>
  <c r="WX132" i="6"/>
  <c r="XL132" i="6"/>
  <c r="XZ132" i="6"/>
  <c r="YN132" i="6"/>
  <c r="ZB132" i="6"/>
  <c r="ZP132" i="6"/>
  <c r="VV121" i="6"/>
  <c r="VV132" i="6" s="1"/>
  <c r="JZ7" i="6"/>
  <c r="JZ9" i="6"/>
  <c r="JZ11" i="6"/>
  <c r="JZ13" i="6"/>
  <c r="JZ15" i="6"/>
  <c r="JZ17" i="6"/>
  <c r="JZ19" i="6"/>
  <c r="JZ21" i="6"/>
  <c r="JZ23" i="6"/>
  <c r="JZ25" i="6"/>
  <c r="JZ27" i="6"/>
  <c r="JZ29" i="6"/>
  <c r="JZ33" i="6"/>
  <c r="JZ35" i="6"/>
  <c r="JZ39" i="6"/>
  <c r="JZ41" i="6"/>
  <c r="JZ43" i="6"/>
  <c r="JZ45" i="6"/>
  <c r="JZ47" i="6"/>
  <c r="JZ49" i="6"/>
  <c r="JZ51" i="6"/>
  <c r="JZ53" i="6"/>
  <c r="JZ57" i="6"/>
  <c r="JZ59" i="6"/>
  <c r="JZ61" i="6"/>
  <c r="JZ63" i="6"/>
  <c r="JZ65" i="6"/>
  <c r="JZ67" i="6"/>
  <c r="JZ69" i="6"/>
  <c r="KG6" i="6"/>
  <c r="KG8" i="6"/>
  <c r="KG10" i="6"/>
  <c r="KG12" i="6"/>
  <c r="KG14" i="6"/>
  <c r="KG16" i="6"/>
  <c r="KG18" i="6"/>
  <c r="KG20" i="6"/>
  <c r="KG22" i="6"/>
  <c r="KG24" i="6"/>
  <c r="KG26" i="6"/>
  <c r="KG28" i="6"/>
  <c r="KG32" i="6"/>
  <c r="KG34" i="6"/>
  <c r="KG36" i="6"/>
  <c r="KG40" i="6"/>
  <c r="KG42" i="6"/>
  <c r="KG44" i="6"/>
  <c r="KG46" i="6"/>
  <c r="KG48" i="6"/>
  <c r="KG50" i="6"/>
  <c r="KG52" i="6"/>
  <c r="KG56" i="6"/>
  <c r="KG58" i="6"/>
  <c r="KG60" i="6"/>
  <c r="KG62" i="6"/>
  <c r="KG64" i="6"/>
  <c r="KG66" i="6"/>
  <c r="KG68" i="6"/>
  <c r="KG70" i="6"/>
  <c r="KN7" i="6"/>
  <c r="KN9" i="6"/>
  <c r="KN11" i="6"/>
  <c r="KN13" i="6"/>
  <c r="KN15" i="6"/>
  <c r="KN17" i="6"/>
  <c r="KN19" i="6"/>
  <c r="KN21" i="6"/>
  <c r="KN23" i="6"/>
  <c r="KN25" i="6"/>
  <c r="KN27" i="6"/>
  <c r="KN29" i="6"/>
  <c r="KN33" i="6"/>
  <c r="KN35" i="6"/>
  <c r="KN39" i="6"/>
  <c r="KN41" i="6"/>
  <c r="KN43" i="6"/>
  <c r="KN45" i="6"/>
  <c r="KN47" i="6"/>
  <c r="KN49" i="6"/>
  <c r="KN51" i="6"/>
  <c r="KN53" i="6"/>
  <c r="KN57" i="6"/>
  <c r="KN59" i="6"/>
  <c r="KN61" i="6"/>
  <c r="KN63" i="6"/>
  <c r="KN65" i="6"/>
  <c r="KN67" i="6"/>
  <c r="KN69" i="6"/>
  <c r="KU6" i="6"/>
  <c r="KU8" i="6"/>
  <c r="KU10" i="6"/>
  <c r="KU12" i="6"/>
  <c r="KU14" i="6"/>
  <c r="KU16" i="6"/>
  <c r="KU18" i="6"/>
  <c r="KU20" i="6"/>
  <c r="KU22" i="6"/>
  <c r="KU24" i="6"/>
  <c r="KU26" i="6"/>
  <c r="KU28" i="6"/>
  <c r="KU32" i="6"/>
  <c r="KU34" i="6"/>
  <c r="KU36" i="6"/>
  <c r="KU40" i="6"/>
  <c r="KU42" i="6"/>
  <c r="KU44" i="6"/>
  <c r="KU46" i="6"/>
  <c r="KU48" i="6"/>
  <c r="KU50" i="6"/>
  <c r="KU52" i="6"/>
  <c r="KU56" i="6"/>
  <c r="KU58" i="6"/>
  <c r="KU60" i="6"/>
  <c r="KU62" i="6"/>
  <c r="KU64" i="6"/>
  <c r="KU66" i="6"/>
  <c r="KU68" i="6"/>
  <c r="KU70" i="6"/>
  <c r="LB7" i="6"/>
  <c r="LB9" i="6"/>
  <c r="LB11" i="6"/>
  <c r="LB13" i="6"/>
  <c r="LB15" i="6"/>
  <c r="LB17" i="6"/>
  <c r="LB19" i="6"/>
  <c r="LB21" i="6"/>
  <c r="LB23" i="6"/>
  <c r="LB25" i="6"/>
  <c r="LB27" i="6"/>
  <c r="LB29" i="6"/>
  <c r="LB33" i="6"/>
  <c r="LB35" i="6"/>
  <c r="LB39" i="6"/>
  <c r="LB41" i="6"/>
  <c r="LB43" i="6"/>
  <c r="LB45" i="6"/>
  <c r="LB47" i="6"/>
  <c r="LB49" i="6"/>
  <c r="LB51" i="6"/>
  <c r="LB53" i="6"/>
  <c r="LB57" i="6"/>
  <c r="LB59" i="6"/>
  <c r="LB61" i="6"/>
  <c r="LB63" i="6"/>
  <c r="LB65" i="6"/>
  <c r="LB67" i="6"/>
  <c r="LB69" i="6"/>
  <c r="LI7" i="6"/>
  <c r="LI9" i="6"/>
  <c r="LI11" i="6"/>
  <c r="LI13" i="6"/>
  <c r="LI15" i="6"/>
  <c r="LI17" i="6"/>
  <c r="LI19" i="6"/>
  <c r="LI21" i="6"/>
  <c r="LI23" i="6"/>
  <c r="LI25" i="6"/>
  <c r="M7" i="6"/>
  <c r="M9" i="6"/>
  <c r="M11" i="6"/>
  <c r="M13" i="6"/>
  <c r="M15" i="6"/>
  <c r="M17" i="6"/>
  <c r="M19" i="6"/>
  <c r="M21" i="6"/>
  <c r="M23" i="6"/>
  <c r="M25" i="6"/>
  <c r="M27" i="6"/>
  <c r="M29" i="6"/>
  <c r="M33" i="6"/>
  <c r="M35" i="6"/>
  <c r="M39" i="6"/>
  <c r="M41" i="6"/>
  <c r="M43" i="6"/>
  <c r="M45" i="6"/>
  <c r="M47" i="6"/>
  <c r="M49" i="6"/>
  <c r="M51" i="6"/>
  <c r="M53" i="6"/>
  <c r="M57" i="6"/>
  <c r="M59" i="6"/>
  <c r="M61" i="6"/>
  <c r="M63" i="6"/>
  <c r="M65" i="6"/>
  <c r="M67" i="6"/>
  <c r="M69" i="6"/>
  <c r="T6" i="6"/>
  <c r="T8" i="6"/>
  <c r="T10" i="6"/>
  <c r="T12" i="6"/>
  <c r="T14" i="6"/>
  <c r="T16" i="6"/>
  <c r="T18" i="6"/>
  <c r="T20" i="6"/>
  <c r="T22" i="6"/>
  <c r="T24" i="6"/>
  <c r="T26" i="6"/>
  <c r="T28" i="6"/>
  <c r="T32" i="6"/>
  <c r="T34" i="6"/>
  <c r="T36" i="6"/>
  <c r="T40" i="6"/>
  <c r="T42" i="6"/>
  <c r="T44" i="6"/>
  <c r="T46" i="6"/>
  <c r="T48" i="6"/>
  <c r="T50" i="6"/>
  <c r="T52" i="6"/>
  <c r="T56" i="6"/>
  <c r="T58" i="6"/>
  <c r="T60" i="6"/>
  <c r="T62" i="6"/>
  <c r="T64" i="6"/>
  <c r="T66" i="6"/>
  <c r="T68" i="6"/>
  <c r="T70" i="6"/>
  <c r="AA7" i="6"/>
  <c r="AA9" i="6"/>
  <c r="AA11" i="6"/>
  <c r="AA13" i="6"/>
  <c r="AA15" i="6"/>
  <c r="AA17" i="6"/>
  <c r="AA19" i="6"/>
  <c r="AA21" i="6"/>
  <c r="AA23" i="6"/>
  <c r="AA25" i="6"/>
  <c r="AA27" i="6"/>
  <c r="AA29" i="6"/>
  <c r="AA33" i="6"/>
  <c r="AA35" i="6"/>
  <c r="AA39" i="6"/>
  <c r="AA41" i="6"/>
  <c r="AA43" i="6"/>
  <c r="AA45" i="6"/>
  <c r="AA47" i="6"/>
  <c r="AA49" i="6"/>
  <c r="AA51" i="6"/>
  <c r="AA53" i="6"/>
  <c r="AA57" i="6"/>
  <c r="AA59" i="6"/>
  <c r="AA61" i="6"/>
  <c r="AA63" i="6"/>
  <c r="AA65" i="6"/>
  <c r="AA67" i="6"/>
  <c r="AA69" i="6"/>
  <c r="AH6" i="6"/>
  <c r="AH8" i="6"/>
  <c r="AH10" i="6"/>
  <c r="AH12" i="6"/>
  <c r="AH14" i="6"/>
  <c r="AH16" i="6"/>
  <c r="AH18" i="6"/>
  <c r="AH20" i="6"/>
  <c r="AH22" i="6"/>
  <c r="AH24" i="6"/>
  <c r="AH26" i="6"/>
  <c r="AH28" i="6"/>
  <c r="AH32" i="6"/>
  <c r="AH34" i="6"/>
  <c r="AH36" i="6"/>
  <c r="AH40" i="6"/>
  <c r="AH42" i="6"/>
  <c r="AH44" i="6"/>
  <c r="AH46" i="6"/>
  <c r="AH48" i="6"/>
  <c r="AH50" i="6"/>
  <c r="AH52" i="6"/>
  <c r="AH56" i="6"/>
  <c r="AH58" i="6"/>
  <c r="AH60" i="6"/>
  <c r="AH62" i="6"/>
  <c r="AH64" i="6"/>
  <c r="AH66" i="6"/>
  <c r="AH68" i="6"/>
  <c r="AH70" i="6"/>
  <c r="AO7" i="6"/>
  <c r="AO9" i="6"/>
  <c r="AO11" i="6"/>
  <c r="AO13" i="6"/>
  <c r="AO15" i="6"/>
  <c r="AO17" i="6"/>
  <c r="AO19" i="6"/>
  <c r="AO21" i="6"/>
  <c r="AO23" i="6"/>
  <c r="AO25" i="6"/>
  <c r="AO27" i="6"/>
  <c r="AO29" i="6"/>
  <c r="AO33" i="6"/>
  <c r="AO35" i="6"/>
  <c r="AO39" i="6"/>
  <c r="AO41" i="6"/>
  <c r="AO43" i="6"/>
  <c r="AO45" i="6"/>
  <c r="AO47" i="6"/>
  <c r="AO49" i="6"/>
  <c r="AO51" i="6"/>
  <c r="AO53" i="6"/>
  <c r="AO57" i="6"/>
  <c r="AO59" i="6"/>
  <c r="AO61" i="6"/>
  <c r="AO63" i="6"/>
  <c r="AO65" i="6"/>
  <c r="AO67" i="6"/>
  <c r="AO69" i="6"/>
  <c r="AV6" i="6"/>
  <c r="AV8" i="6"/>
  <c r="AV10" i="6"/>
  <c r="AV12" i="6"/>
  <c r="AV14" i="6"/>
  <c r="AV16" i="6"/>
  <c r="AV18" i="6"/>
  <c r="AV20" i="6"/>
  <c r="AV22" i="6"/>
  <c r="AV24" i="6"/>
  <c r="AV26" i="6"/>
  <c r="AV28" i="6"/>
  <c r="AV32" i="6"/>
  <c r="AV34" i="6"/>
  <c r="AV36" i="6"/>
  <c r="AV40" i="6"/>
  <c r="AV42" i="6"/>
  <c r="AV44" i="6"/>
  <c r="AV46" i="6"/>
  <c r="AV48" i="6"/>
  <c r="AV50" i="6"/>
  <c r="AV52" i="6"/>
  <c r="AV56" i="6"/>
  <c r="AV58" i="6"/>
  <c r="AV60" i="6"/>
  <c r="AV62" i="6"/>
  <c r="AV64" i="6"/>
  <c r="AV66" i="6"/>
  <c r="AV68" i="6"/>
  <c r="AV70" i="6"/>
  <c r="BC7" i="6"/>
  <c r="BC9" i="6"/>
  <c r="BC11" i="6"/>
  <c r="BC13" i="6"/>
  <c r="BC15" i="6"/>
  <c r="BC17" i="6"/>
  <c r="BC19" i="6"/>
  <c r="BC21" i="6"/>
  <c r="BC23" i="6"/>
  <c r="BC25" i="6"/>
  <c r="BC27" i="6"/>
  <c r="BC29" i="6"/>
  <c r="BC33" i="6"/>
  <c r="BC35" i="6"/>
  <c r="BC39" i="6"/>
  <c r="BC41" i="6"/>
  <c r="BC43" i="6"/>
  <c r="BC45" i="6"/>
  <c r="BC47" i="6"/>
  <c r="BC49" i="6"/>
  <c r="BC51" i="6"/>
  <c r="BC53" i="6"/>
  <c r="BC57" i="6"/>
  <c r="BC59" i="6"/>
  <c r="BC61" i="6"/>
  <c r="BC63" i="6"/>
  <c r="BC65" i="6"/>
  <c r="BC67" i="6"/>
  <c r="BC69" i="6"/>
  <c r="BJ7" i="6"/>
  <c r="BJ8" i="6"/>
  <c r="BJ10" i="6"/>
  <c r="BJ12" i="6"/>
  <c r="BJ14" i="6"/>
  <c r="BJ16" i="6"/>
  <c r="BJ18" i="6"/>
  <c r="BJ20" i="6"/>
  <c r="BJ22" i="6"/>
  <c r="BJ24" i="6"/>
  <c r="BJ26" i="6"/>
  <c r="BJ28" i="6"/>
  <c r="BJ32" i="6"/>
  <c r="BJ34" i="6"/>
  <c r="BJ36" i="6"/>
  <c r="BJ40" i="6"/>
  <c r="BJ42" i="6"/>
  <c r="BJ44" i="6"/>
  <c r="BJ46" i="6"/>
  <c r="BJ48" i="6"/>
  <c r="BJ50" i="6"/>
  <c r="BJ52" i="6"/>
  <c r="BJ56" i="6"/>
  <c r="BJ58" i="6"/>
  <c r="BJ60" i="6"/>
  <c r="BJ62" i="6"/>
  <c r="BJ64" i="6"/>
  <c r="BJ66" i="6"/>
  <c r="BJ68" i="6"/>
  <c r="BJ70" i="6"/>
  <c r="BQ7" i="6"/>
  <c r="BQ9" i="6"/>
  <c r="BQ11" i="6"/>
  <c r="BQ13" i="6"/>
  <c r="BQ15" i="6"/>
  <c r="BQ17" i="6"/>
  <c r="BQ19" i="6"/>
  <c r="BQ21" i="6"/>
  <c r="BQ23" i="6"/>
  <c r="BQ25" i="6"/>
  <c r="BQ27" i="6"/>
  <c r="BQ29" i="6"/>
  <c r="BQ33" i="6"/>
  <c r="BQ35" i="6"/>
  <c r="BQ39" i="6"/>
  <c r="BQ41" i="6"/>
  <c r="BQ43" i="6"/>
  <c r="BQ45" i="6"/>
  <c r="BQ47" i="6"/>
  <c r="BQ49" i="6"/>
  <c r="BQ51" i="6"/>
  <c r="BQ53" i="6"/>
  <c r="BQ57" i="6"/>
  <c r="BQ59" i="6"/>
  <c r="BQ61" i="6"/>
  <c r="BQ63" i="6"/>
  <c r="BQ65" i="6"/>
  <c r="BQ67" i="6"/>
  <c r="BQ69" i="6"/>
  <c r="BX6" i="6"/>
  <c r="BX8" i="6"/>
  <c r="BX10" i="6"/>
  <c r="BX12" i="6"/>
  <c r="BX14" i="6"/>
  <c r="BX16" i="6"/>
  <c r="BX18" i="6"/>
  <c r="BX20" i="6"/>
  <c r="BX22" i="6"/>
  <c r="BX24" i="6"/>
  <c r="BX26" i="6"/>
  <c r="BX28" i="6"/>
  <c r="BX32" i="6"/>
  <c r="BX34" i="6"/>
  <c r="BX36" i="6"/>
  <c r="BX40" i="6"/>
  <c r="BX42" i="6"/>
  <c r="BX44" i="6"/>
  <c r="BX46" i="6"/>
  <c r="BX48" i="6"/>
  <c r="BX50" i="6"/>
  <c r="BX52" i="6"/>
  <c r="BX56" i="6"/>
  <c r="BX58" i="6"/>
  <c r="BX60" i="6"/>
  <c r="BX62" i="6"/>
  <c r="BX64" i="6"/>
  <c r="BX66" i="6"/>
  <c r="BX68" i="6"/>
  <c r="BX70" i="6"/>
  <c r="CE7" i="6"/>
  <c r="CE9" i="6"/>
  <c r="CE11" i="6"/>
  <c r="CE13" i="6"/>
  <c r="CE15" i="6"/>
  <c r="CE17" i="6"/>
  <c r="CE19" i="6"/>
  <c r="CE21" i="6"/>
  <c r="CE23" i="6"/>
  <c r="CE25" i="6"/>
  <c r="CE27" i="6"/>
  <c r="CE29" i="6"/>
  <c r="CE33" i="6"/>
  <c r="CE35" i="6"/>
  <c r="CE39" i="6"/>
  <c r="CE41" i="6"/>
  <c r="CE43" i="6"/>
  <c r="CE45" i="6"/>
  <c r="CE47" i="6"/>
  <c r="CE49" i="6"/>
  <c r="CE51" i="6"/>
  <c r="CE53" i="6"/>
  <c r="CE57" i="6"/>
  <c r="CE59" i="6"/>
  <c r="CE61" i="6"/>
  <c r="CE63" i="6"/>
  <c r="CE65" i="6"/>
  <c r="CE67" i="6"/>
  <c r="CE69" i="6"/>
  <c r="CL6" i="6"/>
  <c r="CL8" i="6"/>
  <c r="CL10" i="6"/>
  <c r="CL12" i="6"/>
  <c r="CL14" i="6"/>
  <c r="CL16" i="6"/>
  <c r="CL18" i="6"/>
  <c r="CL20" i="6"/>
  <c r="CL22" i="6"/>
  <c r="CL24" i="6"/>
  <c r="CL26" i="6"/>
  <c r="CL28" i="6"/>
  <c r="CL32" i="6"/>
  <c r="CL34" i="6"/>
  <c r="CL36" i="6"/>
  <c r="CL40" i="6"/>
  <c r="CL42" i="6"/>
  <c r="CL44" i="6"/>
  <c r="CL46" i="6"/>
  <c r="CL48" i="6"/>
  <c r="CL50" i="6"/>
  <c r="CL52" i="6"/>
  <c r="CL56" i="6"/>
  <c r="CL58" i="6"/>
  <c r="CL60" i="6"/>
  <c r="CL62" i="6"/>
  <c r="CL64" i="6"/>
  <c r="CL66" i="6"/>
  <c r="CL68" i="6"/>
  <c r="CL70" i="6"/>
  <c r="CS6" i="6"/>
  <c r="CS8" i="6"/>
  <c r="CS10" i="6"/>
  <c r="CS12" i="6"/>
  <c r="CS14" i="6"/>
  <c r="CS16" i="6"/>
  <c r="CS18" i="6"/>
  <c r="CS20" i="6"/>
  <c r="CS22" i="6"/>
  <c r="CS24" i="6"/>
  <c r="CS26" i="6"/>
  <c r="CS28" i="6"/>
  <c r="CS32" i="6"/>
  <c r="CS34" i="6"/>
  <c r="CS36" i="6"/>
  <c r="CS40" i="6"/>
  <c r="CS42" i="6"/>
  <c r="CS44" i="6"/>
  <c r="CS46" i="6"/>
  <c r="CS48" i="6"/>
  <c r="CS50" i="6"/>
  <c r="CS52" i="6"/>
  <c r="CS56" i="6"/>
  <c r="CS58" i="6"/>
  <c r="CS60" i="6"/>
  <c r="CS62" i="6"/>
  <c r="CS64" i="6"/>
  <c r="CS66" i="6"/>
  <c r="CS68" i="6"/>
  <c r="CS70" i="6"/>
  <c r="CZ6" i="6"/>
  <c r="CZ8" i="6"/>
  <c r="CZ10" i="6"/>
  <c r="CZ12" i="6"/>
  <c r="CZ14" i="6"/>
  <c r="CZ16" i="6"/>
  <c r="CZ18" i="6"/>
  <c r="CZ20" i="6"/>
  <c r="CZ22" i="6"/>
  <c r="CZ24" i="6"/>
  <c r="CZ26" i="6"/>
  <c r="CZ28" i="6"/>
  <c r="CZ32" i="6"/>
  <c r="CZ34" i="6"/>
  <c r="CZ36" i="6"/>
  <c r="CZ40" i="6"/>
  <c r="CZ42" i="6"/>
  <c r="CZ44" i="6"/>
  <c r="CZ46" i="6"/>
  <c r="CZ48" i="6"/>
  <c r="CZ50" i="6"/>
  <c r="CZ52" i="6"/>
  <c r="CZ56" i="6"/>
  <c r="CZ58" i="6"/>
  <c r="CZ60" i="6"/>
  <c r="CZ62" i="6"/>
  <c r="CZ64" i="6"/>
  <c r="CZ66" i="6"/>
  <c r="CZ68" i="6"/>
  <c r="CZ70" i="6"/>
  <c r="DG7" i="6"/>
  <c r="DG9" i="6"/>
  <c r="DG11" i="6"/>
  <c r="DG13" i="6"/>
  <c r="DG15" i="6"/>
  <c r="DG17" i="6"/>
  <c r="DG19" i="6"/>
  <c r="DG21" i="6"/>
  <c r="DG23" i="6"/>
  <c r="DG25" i="6"/>
  <c r="DG27" i="6"/>
  <c r="DG29" i="6"/>
  <c r="DG33" i="6"/>
  <c r="DG35" i="6"/>
  <c r="DG39" i="6"/>
  <c r="DG41" i="6"/>
  <c r="DG43" i="6"/>
  <c r="DG45" i="6"/>
  <c r="DG47" i="6"/>
  <c r="DG49" i="6"/>
  <c r="DG51" i="6"/>
  <c r="DG53" i="6"/>
  <c r="DG57" i="6"/>
  <c r="DG59" i="6"/>
  <c r="DG61" i="6"/>
  <c r="DG63" i="6"/>
  <c r="DG65" i="6"/>
  <c r="DG67" i="6"/>
  <c r="DG69" i="6"/>
  <c r="DN6" i="6"/>
  <c r="DN8" i="6"/>
  <c r="DN10" i="6"/>
  <c r="DN12" i="6"/>
  <c r="DN14" i="6"/>
  <c r="DN16" i="6"/>
  <c r="DN18" i="6"/>
  <c r="DN20" i="6"/>
  <c r="DN22" i="6"/>
  <c r="DN24" i="6"/>
  <c r="DN26" i="6"/>
  <c r="DN28" i="6"/>
  <c r="DN32" i="6"/>
  <c r="DN34" i="6"/>
  <c r="DN36" i="6"/>
  <c r="DN40" i="6"/>
  <c r="DN42" i="6"/>
  <c r="DN44" i="6"/>
  <c r="DN46" i="6"/>
  <c r="DN48" i="6"/>
  <c r="DN50" i="6"/>
  <c r="DN52" i="6"/>
  <c r="DN56" i="6"/>
  <c r="DN58" i="6"/>
  <c r="DN60" i="6"/>
  <c r="DN62" i="6"/>
  <c r="DN64" i="6"/>
  <c r="DN66" i="6"/>
  <c r="DN68" i="6"/>
  <c r="DN70" i="6"/>
  <c r="DU7" i="6"/>
  <c r="DU9" i="6"/>
  <c r="DU11" i="6"/>
  <c r="DU13" i="6"/>
  <c r="DU15" i="6"/>
  <c r="DU17" i="6"/>
  <c r="DU19" i="6"/>
  <c r="DU21" i="6"/>
  <c r="DU23" i="6"/>
  <c r="DU25" i="6"/>
  <c r="DU27" i="6"/>
  <c r="DU29" i="6"/>
  <c r="DU33" i="6"/>
  <c r="DU35" i="6"/>
  <c r="DU39" i="6"/>
  <c r="DU41" i="6"/>
  <c r="DU43" i="6"/>
  <c r="DU45" i="6"/>
  <c r="DU47" i="6"/>
  <c r="DU49" i="6"/>
  <c r="DU51" i="6"/>
  <c r="DU53" i="6"/>
  <c r="DU57" i="6"/>
  <c r="DU59" i="6"/>
  <c r="DU61" i="6"/>
  <c r="DU63" i="6"/>
  <c r="DU65" i="6"/>
  <c r="DU67" i="6"/>
  <c r="DU69" i="6"/>
  <c r="EB6" i="6"/>
  <c r="EB8" i="6"/>
  <c r="EB10" i="6"/>
  <c r="EB12" i="6"/>
  <c r="EB14" i="6"/>
  <c r="EB16" i="6"/>
  <c r="EB18" i="6"/>
  <c r="EB20" i="6"/>
  <c r="EB22" i="6"/>
  <c r="EB24" i="6"/>
  <c r="EB26" i="6"/>
  <c r="EB28" i="6"/>
  <c r="EB32" i="6"/>
  <c r="EB34" i="6"/>
  <c r="EB36" i="6"/>
  <c r="EB40" i="6"/>
  <c r="EB42" i="6"/>
  <c r="EB44" i="6"/>
  <c r="EB46" i="6"/>
  <c r="EB48" i="6"/>
  <c r="EB50" i="6"/>
  <c r="EB52" i="6"/>
  <c r="EB56" i="6"/>
  <c r="EB58" i="6"/>
  <c r="EB60" i="6"/>
  <c r="EB62" i="6"/>
  <c r="EB64" i="6"/>
  <c r="EB66" i="6"/>
  <c r="EB68" i="6"/>
  <c r="EB70" i="6"/>
  <c r="EI7" i="6"/>
  <c r="EI9" i="6"/>
  <c r="EI11" i="6"/>
  <c r="EI13" i="6"/>
  <c r="EI15" i="6"/>
  <c r="EI17" i="6"/>
  <c r="EI19" i="6"/>
  <c r="EI21" i="6"/>
  <c r="EI23" i="6"/>
  <c r="EI25" i="6"/>
  <c r="EI27" i="6"/>
  <c r="EI29" i="6"/>
  <c r="EI33" i="6"/>
  <c r="EI35" i="6"/>
  <c r="EI39" i="6"/>
  <c r="EI41" i="6"/>
  <c r="EI43" i="6"/>
  <c r="EI45" i="6"/>
  <c r="EI47" i="6"/>
  <c r="EI49" i="6"/>
  <c r="EI51" i="6"/>
  <c r="EI53" i="6"/>
  <c r="EI57" i="6"/>
  <c r="EI59" i="6"/>
  <c r="EI61" i="6"/>
  <c r="EI63" i="6"/>
  <c r="EI65" i="6"/>
  <c r="EI67" i="6"/>
  <c r="EI69" i="6"/>
  <c r="EP7" i="6"/>
  <c r="EP9" i="6"/>
  <c r="EP11" i="6"/>
  <c r="EP13" i="6"/>
  <c r="EP15" i="6"/>
  <c r="EP17" i="6"/>
  <c r="EP19" i="6"/>
  <c r="EP21" i="6"/>
  <c r="EP23" i="6"/>
  <c r="EP25" i="6"/>
  <c r="EP27" i="6"/>
  <c r="EP29" i="6"/>
  <c r="EP33" i="6"/>
  <c r="EP35" i="6"/>
  <c r="EP39" i="6"/>
  <c r="EP41" i="6"/>
  <c r="EP43" i="6"/>
  <c r="EP45" i="6"/>
  <c r="EP47" i="6"/>
  <c r="EP49" i="6"/>
  <c r="EP51" i="6"/>
  <c r="EP53" i="6"/>
  <c r="EP57" i="6"/>
  <c r="EP59" i="6"/>
  <c r="EP61" i="6"/>
  <c r="EP63" i="6"/>
  <c r="EP65" i="6"/>
  <c r="EP67" i="6"/>
  <c r="EP69" i="6"/>
  <c r="EW6" i="6"/>
  <c r="EW8" i="6"/>
  <c r="EW10" i="6"/>
  <c r="EW12" i="6"/>
  <c r="EW14" i="6"/>
  <c r="EW16" i="6"/>
  <c r="EW18" i="6"/>
  <c r="EW20" i="6"/>
  <c r="EW22" i="6"/>
  <c r="EW24" i="6"/>
  <c r="EW26" i="6"/>
  <c r="EW28" i="6"/>
  <c r="EW32" i="6"/>
  <c r="EW34" i="6"/>
  <c r="EW36" i="6"/>
  <c r="EW40" i="6"/>
  <c r="EW42" i="6"/>
  <c r="EW44" i="6"/>
  <c r="EW46" i="6"/>
  <c r="EW48" i="6"/>
  <c r="EW50" i="6"/>
  <c r="EW52" i="6"/>
  <c r="EW56" i="6"/>
  <c r="EW58" i="6"/>
  <c r="EW60" i="6"/>
  <c r="EW62" i="6"/>
  <c r="EW64" i="6"/>
  <c r="EW66" i="6"/>
  <c r="EW68" i="6"/>
  <c r="EW70" i="6"/>
  <c r="FD7" i="6"/>
  <c r="FD9" i="6"/>
  <c r="FD11" i="6"/>
  <c r="FD13" i="6"/>
  <c r="FD15" i="6"/>
  <c r="FD17" i="6"/>
  <c r="FD19" i="6"/>
  <c r="FD21" i="6"/>
  <c r="FD23" i="6"/>
  <c r="FD25" i="6"/>
  <c r="FD27" i="6"/>
  <c r="FD29" i="6"/>
  <c r="FD33" i="6"/>
  <c r="FD35" i="6"/>
  <c r="FD39" i="6"/>
  <c r="FD41" i="6"/>
  <c r="FD43" i="6"/>
  <c r="FD45" i="6"/>
  <c r="FD47" i="6"/>
  <c r="FD49" i="6"/>
  <c r="FD51" i="6"/>
  <c r="FD53" i="6"/>
  <c r="FD57" i="6"/>
  <c r="FD59" i="6"/>
  <c r="FD61" i="6"/>
  <c r="FD63" i="6"/>
  <c r="FD65" i="6"/>
  <c r="FD67" i="6"/>
  <c r="FD69" i="6"/>
  <c r="FK7" i="6"/>
  <c r="FK9" i="6"/>
  <c r="FK11" i="6"/>
  <c r="FK13" i="6"/>
  <c r="FK15" i="6"/>
  <c r="FK17" i="6"/>
  <c r="FK19" i="6"/>
  <c r="FK21" i="6"/>
  <c r="FK23" i="6"/>
  <c r="FK25" i="6"/>
  <c r="FK27" i="6"/>
  <c r="FK29" i="6"/>
  <c r="FK33" i="6"/>
  <c r="FK35" i="6"/>
  <c r="FK39" i="6"/>
  <c r="FK41" i="6"/>
  <c r="FK43" i="6"/>
  <c r="FK45" i="6"/>
  <c r="FK47" i="6"/>
  <c r="FK49" i="6"/>
  <c r="FK51" i="6"/>
  <c r="FK53" i="6"/>
  <c r="FK57" i="6"/>
  <c r="FK59" i="6"/>
  <c r="FK61" i="6"/>
  <c r="FK63" i="6"/>
  <c r="FK65" i="6"/>
  <c r="FK67" i="6"/>
  <c r="FK69" i="6"/>
  <c r="FR6" i="6"/>
  <c r="FR8" i="6"/>
  <c r="FR10" i="6"/>
  <c r="FR12" i="6"/>
  <c r="FR14" i="6"/>
  <c r="FR16" i="6"/>
  <c r="FR18" i="6"/>
  <c r="FR20" i="6"/>
  <c r="FR22" i="6"/>
  <c r="FR24" i="6"/>
  <c r="FR26" i="6"/>
  <c r="FR28" i="6"/>
  <c r="FR32" i="6"/>
  <c r="FR34" i="6"/>
  <c r="FR36" i="6"/>
  <c r="FR40" i="6"/>
  <c r="FR42" i="6"/>
  <c r="FR44" i="6"/>
  <c r="FR46" i="6"/>
  <c r="FR48" i="6"/>
  <c r="FR50" i="6"/>
  <c r="FR52" i="6"/>
  <c r="FR56" i="6"/>
  <c r="FR58" i="6"/>
  <c r="FR60" i="6"/>
  <c r="FR62" i="6"/>
  <c r="FR64" i="6"/>
  <c r="FR66" i="6"/>
  <c r="FR68" i="6"/>
  <c r="FR70" i="6"/>
  <c r="FY7" i="6"/>
  <c r="FY9" i="6"/>
  <c r="FY11" i="6"/>
  <c r="FY13" i="6"/>
  <c r="FY15" i="6"/>
  <c r="FY17" i="6"/>
  <c r="FY19" i="6"/>
  <c r="FY21" i="6"/>
  <c r="FY23" i="6"/>
  <c r="FY25" i="6"/>
  <c r="FY27" i="6"/>
  <c r="FY29" i="6"/>
  <c r="FY33" i="6"/>
  <c r="FY35" i="6"/>
  <c r="FY39" i="6"/>
  <c r="FY41" i="6"/>
  <c r="FY43" i="6"/>
  <c r="FY45" i="6"/>
  <c r="FY47" i="6"/>
  <c r="FY49" i="6"/>
  <c r="FY51" i="6"/>
  <c r="FY53" i="6"/>
  <c r="FY57" i="6"/>
  <c r="FY59" i="6"/>
  <c r="FY61" i="6"/>
  <c r="FY63" i="6"/>
  <c r="FY65" i="6"/>
  <c r="FY67" i="6"/>
  <c r="FY70" i="6"/>
  <c r="GF6" i="6"/>
  <c r="GF8" i="6"/>
  <c r="GF10" i="6"/>
  <c r="GF12" i="6"/>
  <c r="GF14" i="6"/>
  <c r="GF16" i="6"/>
  <c r="GF18" i="6"/>
  <c r="GF20" i="6"/>
  <c r="GF22" i="6"/>
  <c r="GF24" i="6"/>
  <c r="GF26" i="6"/>
  <c r="GF28" i="6"/>
  <c r="GF32" i="6"/>
  <c r="GF34" i="6"/>
  <c r="GF36" i="6"/>
  <c r="GF40" i="6"/>
  <c r="GF42" i="6"/>
  <c r="GF44" i="6"/>
  <c r="GF46" i="6"/>
  <c r="GF48" i="6"/>
  <c r="GF50" i="6"/>
  <c r="GF52" i="6"/>
  <c r="GF56" i="6"/>
  <c r="GF58" i="6"/>
  <c r="GF60" i="6"/>
  <c r="GF62" i="6"/>
  <c r="GF64" i="6"/>
  <c r="GF66" i="6"/>
  <c r="GF68" i="6"/>
  <c r="GF70" i="6"/>
  <c r="GM7" i="6"/>
  <c r="GM9" i="6"/>
  <c r="GM11" i="6"/>
  <c r="GM13" i="6"/>
  <c r="GM15" i="6"/>
  <c r="GM17" i="6"/>
  <c r="GM19" i="6"/>
  <c r="GM21" i="6"/>
  <c r="GM23" i="6"/>
  <c r="GM25" i="6"/>
  <c r="GM27" i="6"/>
  <c r="GM29" i="6"/>
  <c r="GM33" i="6"/>
  <c r="GM35" i="6"/>
  <c r="GM39" i="6"/>
  <c r="GM41" i="6"/>
  <c r="GM43" i="6"/>
  <c r="GM45" i="6"/>
  <c r="GM47" i="6"/>
  <c r="GM49" i="6"/>
  <c r="GM51" i="6"/>
  <c r="GM53" i="6"/>
  <c r="GM57" i="6"/>
  <c r="GM59" i="6"/>
  <c r="GM61" i="6"/>
  <c r="GM63" i="6"/>
  <c r="GM65" i="6"/>
  <c r="GM67" i="6"/>
  <c r="GM69" i="6"/>
  <c r="GT6" i="6"/>
  <c r="GT8" i="6"/>
  <c r="GT10" i="6"/>
  <c r="GT12" i="6"/>
  <c r="GT14" i="6"/>
  <c r="GT16" i="6"/>
  <c r="GT18" i="6"/>
  <c r="GT20" i="6"/>
  <c r="GT22" i="6"/>
  <c r="GT24" i="6"/>
  <c r="GT26" i="6"/>
  <c r="GT28" i="6"/>
  <c r="GT32" i="6"/>
  <c r="GT34" i="6"/>
  <c r="GT36" i="6"/>
  <c r="GT40" i="6"/>
  <c r="GT42" i="6"/>
  <c r="GT44" i="6"/>
  <c r="GT46" i="6"/>
  <c r="GT48" i="6"/>
  <c r="GT50" i="6"/>
  <c r="GT52" i="6"/>
  <c r="GT56" i="6"/>
  <c r="GT58" i="6"/>
  <c r="GT60" i="6"/>
  <c r="GT62" i="6"/>
  <c r="GT64" i="6"/>
  <c r="GT66" i="6"/>
  <c r="GT68" i="6"/>
  <c r="GT70" i="6"/>
  <c r="HA7" i="6"/>
  <c r="HA9" i="6"/>
  <c r="HA11" i="6"/>
  <c r="HA13" i="6"/>
  <c r="HA15" i="6"/>
  <c r="HA17" i="6"/>
  <c r="HA19" i="6"/>
  <c r="HA21" i="6"/>
  <c r="HA23" i="6"/>
  <c r="HA25" i="6"/>
  <c r="HA27" i="6"/>
  <c r="HA29" i="6"/>
  <c r="HA33" i="6"/>
  <c r="HA35" i="6"/>
  <c r="HA39" i="6"/>
  <c r="HA41" i="6"/>
  <c r="HA43" i="6"/>
  <c r="HA45" i="6"/>
  <c r="HA47" i="6"/>
  <c r="HA49" i="6"/>
  <c r="HA51" i="6"/>
  <c r="HA53" i="6"/>
  <c r="HA57" i="6"/>
  <c r="HA59" i="6"/>
  <c r="HA61" i="6"/>
  <c r="HA63" i="6"/>
  <c r="HA65" i="6"/>
  <c r="HA67" i="6"/>
  <c r="HA69" i="6"/>
  <c r="HH6" i="6"/>
  <c r="HH8" i="6"/>
  <c r="HH10" i="6"/>
  <c r="HH12" i="6"/>
  <c r="HH14" i="6"/>
  <c r="HH16" i="6"/>
  <c r="HH18" i="6"/>
  <c r="HH20" i="6"/>
  <c r="HH22" i="6"/>
  <c r="HH24" i="6"/>
  <c r="HH26" i="6"/>
  <c r="HH28" i="6"/>
  <c r="HH32" i="6"/>
  <c r="HH34" i="6"/>
  <c r="HH36" i="6"/>
  <c r="HH40" i="6"/>
  <c r="HH42" i="6"/>
  <c r="HH44" i="6"/>
  <c r="HH46" i="6"/>
  <c r="HH48" i="6"/>
  <c r="HH50" i="6"/>
  <c r="HH52" i="6"/>
  <c r="HH56" i="6"/>
  <c r="HH58" i="6"/>
  <c r="HH60" i="6"/>
  <c r="HH62" i="6"/>
  <c r="HH64" i="6"/>
  <c r="HH66" i="6"/>
  <c r="HH68" i="6"/>
  <c r="HH70" i="6"/>
  <c r="HO6" i="6"/>
  <c r="HO8" i="6"/>
  <c r="HO11" i="6" s="1"/>
  <c r="HO14" i="6" s="1"/>
  <c r="HO17" i="6" s="1"/>
  <c r="HO20" i="6" s="1"/>
  <c r="HO23" i="6" s="1"/>
  <c r="HO26" i="6" s="1"/>
  <c r="HO29" i="6" s="1"/>
  <c r="HO10" i="6"/>
  <c r="HO13" i="6" s="1"/>
  <c r="HO16" i="6" s="1"/>
  <c r="HO19" i="6" s="1"/>
  <c r="HO22" i="6" s="1"/>
  <c r="HO25" i="6" s="1"/>
  <c r="HO28" i="6" s="1"/>
  <c r="HO12" i="6"/>
  <c r="HO15" i="6" s="1"/>
  <c r="HO18" i="6" s="1"/>
  <c r="HO21" i="6" s="1"/>
  <c r="HO24" i="6" s="1"/>
  <c r="HO27" i="6" s="1"/>
  <c r="HO32" i="6"/>
  <c r="HO34" i="6"/>
  <c r="HO36" i="6"/>
  <c r="HO40" i="6"/>
  <c r="HO42" i="6"/>
  <c r="HO44" i="6"/>
  <c r="HO46" i="6"/>
  <c r="HO48" i="6"/>
  <c r="HO50" i="6"/>
  <c r="HO52" i="6"/>
  <c r="HO56" i="6"/>
  <c r="HO58" i="6"/>
  <c r="HO60" i="6"/>
  <c r="HO62" i="6"/>
  <c r="HO64" i="6"/>
  <c r="HO66" i="6"/>
  <c r="HO68" i="6"/>
  <c r="HO70" i="6"/>
  <c r="HV7" i="6"/>
  <c r="HV9" i="6"/>
  <c r="HV11" i="6"/>
  <c r="HV13" i="6"/>
  <c r="HV15" i="6"/>
  <c r="HV17" i="6"/>
  <c r="HV19" i="6"/>
  <c r="HV21" i="6"/>
  <c r="HV23" i="6"/>
  <c r="HV25" i="6"/>
  <c r="HV27" i="6"/>
  <c r="HV29" i="6"/>
  <c r="HV33" i="6"/>
  <c r="HV35" i="6"/>
  <c r="HV39" i="6"/>
  <c r="HV41" i="6"/>
  <c r="HV43" i="6"/>
  <c r="HV45" i="6"/>
  <c r="HV47" i="6"/>
  <c r="HV49" i="6"/>
  <c r="HV51" i="6"/>
  <c r="HV53" i="6"/>
  <c r="HV57" i="6"/>
  <c r="HV59" i="6"/>
  <c r="HV61" i="6"/>
  <c r="HV63" i="6"/>
  <c r="HV65" i="6"/>
  <c r="HV67" i="6"/>
  <c r="HV69" i="6"/>
  <c r="IC6" i="6"/>
  <c r="IC8" i="6"/>
  <c r="IC10" i="6"/>
  <c r="IC12" i="6"/>
  <c r="IC14" i="6"/>
  <c r="IC16" i="6"/>
  <c r="IC18" i="6"/>
  <c r="IC20" i="6"/>
  <c r="IC22" i="6"/>
  <c r="IC24" i="6"/>
  <c r="IC26" i="6"/>
  <c r="IC28" i="6"/>
  <c r="IC32" i="6"/>
  <c r="IC34" i="6"/>
  <c r="IC36" i="6"/>
  <c r="IC40" i="6"/>
  <c r="IC42" i="6"/>
  <c r="IC44" i="6"/>
  <c r="IC46" i="6"/>
  <c r="IC48" i="6"/>
  <c r="IC50" i="6"/>
  <c r="IC52" i="6"/>
  <c r="IC56" i="6"/>
  <c r="IC58" i="6"/>
  <c r="IC60" i="6"/>
  <c r="IC62" i="6"/>
  <c r="IC64" i="6"/>
  <c r="IC66" i="6"/>
  <c r="IC68" i="6"/>
  <c r="IC70" i="6"/>
  <c r="IJ7" i="6"/>
  <c r="IJ9" i="6"/>
  <c r="IJ11" i="6"/>
  <c r="IJ13" i="6"/>
  <c r="IJ15" i="6"/>
  <c r="IJ17" i="6"/>
  <c r="IJ19" i="6"/>
  <c r="IJ21" i="6"/>
  <c r="IJ23" i="6"/>
  <c r="IJ25" i="6"/>
  <c r="IJ27" i="6"/>
  <c r="IJ29" i="6"/>
  <c r="IJ33" i="6"/>
  <c r="IJ35" i="6"/>
  <c r="IJ39" i="6"/>
  <c r="IJ41" i="6"/>
  <c r="IJ43" i="6"/>
  <c r="IJ45" i="6"/>
  <c r="IJ47" i="6"/>
  <c r="IJ49" i="6"/>
  <c r="IJ51" i="6"/>
  <c r="IJ53" i="6"/>
  <c r="IJ57" i="6"/>
  <c r="IJ59" i="6"/>
  <c r="IJ61" i="6"/>
  <c r="IJ63" i="6"/>
  <c r="IJ65" i="6"/>
  <c r="IJ67" i="6"/>
  <c r="IJ69" i="6"/>
  <c r="IQ6" i="6"/>
  <c r="IQ8" i="6"/>
  <c r="IQ10" i="6"/>
  <c r="IQ12" i="6"/>
  <c r="IQ14" i="6"/>
  <c r="IQ16" i="6"/>
  <c r="IQ18" i="6"/>
  <c r="IQ20" i="6"/>
  <c r="IQ22" i="6"/>
  <c r="IQ24" i="6"/>
  <c r="IQ26" i="6"/>
  <c r="IQ28" i="6"/>
  <c r="IQ32" i="6"/>
  <c r="IQ34" i="6"/>
  <c r="IQ36" i="6"/>
  <c r="IQ40" i="6"/>
  <c r="IQ42" i="6"/>
  <c r="IQ44" i="6"/>
  <c r="IQ46" i="6"/>
  <c r="IQ48" i="6"/>
  <c r="IQ50" i="6"/>
  <c r="IQ52" i="6"/>
  <c r="IQ56" i="6"/>
  <c r="IQ58" i="6"/>
  <c r="IQ60" i="6"/>
  <c r="IQ62" i="6"/>
  <c r="IQ64" i="6"/>
  <c r="IQ66" i="6"/>
  <c r="IQ68" i="6"/>
  <c r="IQ70" i="6"/>
  <c r="IX6" i="6"/>
  <c r="IX8" i="6"/>
  <c r="IX10" i="6"/>
  <c r="IX12" i="6"/>
  <c r="IX14" i="6"/>
  <c r="IX16" i="6"/>
  <c r="IX18" i="6"/>
  <c r="IX20" i="6"/>
  <c r="IX22" i="6"/>
  <c r="IX24" i="6"/>
  <c r="IX26" i="6"/>
  <c r="IX28" i="6"/>
  <c r="IX32" i="6"/>
  <c r="IX34" i="6"/>
  <c r="IX36" i="6"/>
  <c r="IX40" i="6"/>
  <c r="IX42" i="6"/>
  <c r="IX44" i="6"/>
  <c r="IX46" i="6"/>
  <c r="IX48" i="6"/>
  <c r="IX50" i="6"/>
  <c r="IX52" i="6"/>
  <c r="IX56" i="6"/>
  <c r="IX58" i="6"/>
  <c r="IX60" i="6"/>
  <c r="IX62" i="6"/>
  <c r="IX64" i="6"/>
  <c r="IX66" i="6"/>
  <c r="IX68" i="6"/>
  <c r="IX70" i="6"/>
  <c r="JE6" i="6"/>
  <c r="JE8" i="6"/>
  <c r="JE10" i="6"/>
  <c r="JE12" i="6"/>
  <c r="JE14" i="6"/>
  <c r="JE16" i="6"/>
  <c r="JE18" i="6"/>
  <c r="JE20" i="6"/>
  <c r="JE22" i="6"/>
  <c r="JE24" i="6"/>
  <c r="JE26" i="6"/>
  <c r="JE28" i="6"/>
  <c r="JE32" i="6"/>
  <c r="JE34" i="6"/>
  <c r="JE36" i="6"/>
  <c r="JE40" i="6"/>
  <c r="JE42" i="6"/>
  <c r="JE44" i="6"/>
  <c r="JE46" i="6"/>
  <c r="JE48" i="6"/>
  <c r="JE50" i="6"/>
  <c r="JE52" i="6"/>
  <c r="JE56" i="6"/>
  <c r="JE58" i="6"/>
  <c r="JE60" i="6"/>
  <c r="JE62" i="6"/>
  <c r="JE64" i="6"/>
  <c r="JE66" i="6"/>
  <c r="JE68" i="6"/>
  <c r="JE70" i="6"/>
  <c r="JL7" i="6"/>
  <c r="JL9" i="6"/>
  <c r="JL11" i="6"/>
  <c r="JL13" i="6"/>
  <c r="JL15" i="6"/>
  <c r="JL17" i="6"/>
  <c r="JL19" i="6"/>
  <c r="JL21" i="6"/>
  <c r="JL23" i="6"/>
  <c r="JL25" i="6"/>
  <c r="JL27" i="6"/>
  <c r="JL29" i="6"/>
  <c r="JL33" i="6"/>
  <c r="JL35" i="6"/>
  <c r="JL39" i="6"/>
  <c r="JL41" i="6"/>
  <c r="JL43" i="6"/>
  <c r="JL45" i="6"/>
  <c r="JL47" i="6"/>
  <c r="JL49" i="6"/>
  <c r="JL51" i="6"/>
  <c r="JL53" i="6"/>
  <c r="JL57" i="6"/>
  <c r="JL59" i="6"/>
  <c r="JL61" i="6"/>
  <c r="JL63" i="6"/>
  <c r="JL65" i="6"/>
  <c r="JL67" i="6"/>
  <c r="JL69" i="6"/>
  <c r="JS6" i="6"/>
  <c r="JS8" i="6"/>
  <c r="JS10" i="6"/>
  <c r="JS12" i="6"/>
  <c r="JS14" i="6"/>
  <c r="JS16" i="6"/>
  <c r="JS18" i="6"/>
  <c r="JS20" i="6"/>
  <c r="JS22" i="6"/>
  <c r="JS24" i="6"/>
  <c r="JS26" i="6"/>
  <c r="JS28" i="6"/>
  <c r="JS32" i="6"/>
  <c r="JS34" i="6"/>
  <c r="JS36" i="6"/>
  <c r="JS40" i="6"/>
  <c r="JS42" i="6"/>
  <c r="JS44" i="6"/>
  <c r="JS46" i="6"/>
  <c r="JS48" i="6"/>
  <c r="JS50" i="6"/>
  <c r="JS52" i="6"/>
  <c r="JS56" i="6"/>
  <c r="JS58" i="6"/>
  <c r="JS60" i="6"/>
  <c r="JS62" i="6"/>
  <c r="JS64" i="6"/>
  <c r="JS66" i="6"/>
  <c r="JS68" i="6"/>
  <c r="JS70" i="6"/>
  <c r="JZ6" i="6"/>
  <c r="JZ8" i="6"/>
  <c r="JZ10" i="6"/>
  <c r="JZ12" i="6"/>
  <c r="JZ14" i="6"/>
  <c r="JZ16" i="6"/>
  <c r="JZ18" i="6"/>
  <c r="JZ20" i="6"/>
  <c r="JZ22" i="6"/>
  <c r="JZ24" i="6"/>
  <c r="JZ26" i="6"/>
  <c r="JZ28" i="6"/>
  <c r="JZ32" i="6"/>
  <c r="JZ34" i="6"/>
  <c r="JZ36" i="6"/>
  <c r="JZ40" i="6"/>
  <c r="JZ42" i="6"/>
  <c r="JZ44" i="6"/>
  <c r="JZ46" i="6"/>
  <c r="JZ48" i="6"/>
  <c r="JZ50" i="6"/>
  <c r="JZ52" i="6"/>
  <c r="JZ56" i="6"/>
  <c r="JZ58" i="6"/>
  <c r="JZ60" i="6"/>
  <c r="JZ62" i="6"/>
  <c r="JZ64" i="6"/>
  <c r="JZ66" i="6"/>
  <c r="JZ68" i="6"/>
  <c r="JZ70" i="6"/>
  <c r="KG7" i="6"/>
  <c r="KG9" i="6"/>
  <c r="KG11" i="6"/>
  <c r="KG13" i="6"/>
  <c r="KG15" i="6"/>
  <c r="KG17" i="6"/>
  <c r="KG19" i="6"/>
  <c r="KG21" i="6"/>
  <c r="KG23" i="6"/>
  <c r="KG25" i="6"/>
  <c r="KG27" i="6"/>
  <c r="KG29" i="6"/>
  <c r="KG33" i="6"/>
  <c r="KG35" i="6"/>
  <c r="KG39" i="6"/>
  <c r="KG41" i="6"/>
  <c r="KG43" i="6"/>
  <c r="KG45" i="6"/>
  <c r="KG47" i="6"/>
  <c r="KG49" i="6"/>
  <c r="KG51" i="6"/>
  <c r="KG53" i="6"/>
  <c r="KG57" i="6"/>
  <c r="KG59" i="6"/>
  <c r="KG61" i="6"/>
  <c r="KG63" i="6"/>
  <c r="KG65" i="6"/>
  <c r="KG67" i="6"/>
  <c r="KG69" i="6"/>
  <c r="KN6" i="6"/>
  <c r="KN8" i="6"/>
  <c r="KN10" i="6"/>
  <c r="KN12" i="6"/>
  <c r="KN14" i="6"/>
  <c r="KN16" i="6"/>
  <c r="KN18" i="6"/>
  <c r="KN20" i="6"/>
  <c r="KN22" i="6"/>
  <c r="KN24" i="6"/>
  <c r="KN26" i="6"/>
  <c r="KN28" i="6"/>
  <c r="KN32" i="6"/>
  <c r="KN34" i="6"/>
  <c r="KN36" i="6"/>
  <c r="KN40" i="6"/>
  <c r="KN42" i="6"/>
  <c r="KN44" i="6"/>
  <c r="KN46" i="6"/>
  <c r="KN48" i="6"/>
  <c r="KN50" i="6"/>
  <c r="KN52" i="6"/>
  <c r="KN56" i="6"/>
  <c r="KN58" i="6"/>
  <c r="KN60" i="6"/>
  <c r="KN62" i="6"/>
  <c r="KN64" i="6"/>
  <c r="KN66" i="6"/>
  <c r="KN68" i="6"/>
  <c r="KN70" i="6"/>
  <c r="KU7" i="6"/>
  <c r="KU9" i="6"/>
  <c r="KU11" i="6"/>
  <c r="KU13" i="6"/>
  <c r="KU15" i="6"/>
  <c r="KU17" i="6"/>
  <c r="KU19" i="6"/>
  <c r="KU21" i="6"/>
  <c r="KU23" i="6"/>
  <c r="KU25" i="6"/>
  <c r="KU27" i="6"/>
  <c r="KU29" i="6"/>
  <c r="KU33" i="6"/>
  <c r="KU35" i="6"/>
  <c r="KU39" i="6"/>
  <c r="KU41" i="6"/>
  <c r="KU43" i="6"/>
  <c r="KU45" i="6"/>
  <c r="KU47" i="6"/>
  <c r="KU49" i="6"/>
  <c r="KU51" i="6"/>
  <c r="KU53" i="6"/>
  <c r="KU57" i="6"/>
  <c r="KU59" i="6"/>
  <c r="KU61" i="6"/>
  <c r="KU63" i="6"/>
  <c r="KU65" i="6"/>
  <c r="KU67" i="6"/>
  <c r="KU69" i="6"/>
  <c r="LB6" i="6"/>
  <c r="LB8" i="6"/>
  <c r="LB10" i="6"/>
  <c r="LB12" i="6"/>
  <c r="LB14" i="6"/>
  <c r="LB16" i="6"/>
  <c r="LB18" i="6"/>
  <c r="LB20" i="6"/>
  <c r="LB22" i="6"/>
  <c r="LB24" i="6"/>
  <c r="LB26" i="6"/>
  <c r="LB28" i="6"/>
  <c r="LB32" i="6"/>
  <c r="LB34" i="6"/>
  <c r="LB36" i="6"/>
  <c r="LB40" i="6"/>
  <c r="LB42" i="6"/>
  <c r="LB44" i="6"/>
  <c r="LB46" i="6"/>
  <c r="LB48" i="6"/>
  <c r="LB50" i="6"/>
  <c r="LB52" i="6"/>
  <c r="LB56" i="6"/>
  <c r="LB58" i="6"/>
  <c r="LB60" i="6"/>
  <c r="LB62" i="6"/>
  <c r="LB64" i="6"/>
  <c r="LB66" i="6"/>
  <c r="LB68" i="6"/>
  <c r="LB70" i="6"/>
  <c r="LI6" i="6"/>
  <c r="LI8" i="6"/>
  <c r="LI10" i="6"/>
  <c r="LI12" i="6"/>
  <c r="LI14" i="6"/>
  <c r="LI16" i="6"/>
  <c r="LI18" i="6"/>
  <c r="LI20" i="6"/>
  <c r="LI22" i="6"/>
  <c r="LI24" i="6"/>
  <c r="LI27" i="6"/>
  <c r="LI29" i="6"/>
  <c r="LI33" i="6"/>
  <c r="LI35" i="6"/>
  <c r="LI39" i="6"/>
  <c r="LI41" i="6"/>
  <c r="LI43" i="6"/>
  <c r="LI45" i="6"/>
  <c r="LI47" i="6"/>
  <c r="LI49" i="6"/>
  <c r="LI51" i="6"/>
  <c r="LI53" i="6"/>
  <c r="LI57" i="6"/>
  <c r="LI59" i="6"/>
  <c r="LI61" i="6"/>
  <c r="LI63" i="6"/>
  <c r="LI65" i="6"/>
  <c r="LI67" i="6"/>
  <c r="LI69" i="6"/>
  <c r="LP7" i="6"/>
  <c r="LP9" i="6"/>
  <c r="LP11" i="6"/>
  <c r="LP13" i="6"/>
  <c r="LP15" i="6"/>
  <c r="LP17" i="6"/>
  <c r="LP19" i="6"/>
  <c r="LP21" i="6"/>
  <c r="LP23" i="6"/>
  <c r="LP25" i="6"/>
  <c r="LP27" i="6"/>
  <c r="LP29" i="6"/>
  <c r="LP33" i="6"/>
  <c r="LP35" i="6"/>
  <c r="LP39" i="6"/>
  <c r="LP41" i="6"/>
  <c r="LP43" i="6"/>
  <c r="LP45" i="6"/>
  <c r="LP47" i="6"/>
  <c r="LP49" i="6"/>
  <c r="LP51" i="6"/>
  <c r="LP53" i="6"/>
  <c r="LP57" i="6"/>
  <c r="LP59" i="6"/>
  <c r="LP61" i="6"/>
  <c r="LP63" i="6"/>
  <c r="LP65" i="6"/>
  <c r="LP67" i="6"/>
  <c r="LP69" i="6"/>
  <c r="LW6" i="6"/>
  <c r="LW8" i="6"/>
  <c r="LW10" i="6"/>
  <c r="LW12" i="6"/>
  <c r="LW14" i="6"/>
  <c r="LW16" i="6"/>
  <c r="LW18" i="6"/>
  <c r="LW20" i="6"/>
  <c r="LW22" i="6"/>
  <c r="LW24" i="6"/>
  <c r="LW26" i="6"/>
  <c r="LW28" i="6"/>
  <c r="LW32" i="6"/>
  <c r="LW34" i="6"/>
  <c r="LW36" i="6"/>
  <c r="LW40" i="6"/>
  <c r="LW42" i="6"/>
  <c r="LW44" i="6"/>
  <c r="LW46" i="6"/>
  <c r="LW48" i="6"/>
  <c r="LW50" i="6"/>
  <c r="LW52" i="6"/>
  <c r="LW56" i="6"/>
  <c r="LW58" i="6"/>
  <c r="LW60" i="6"/>
  <c r="LW62" i="6"/>
  <c r="LW64" i="6"/>
  <c r="LW66" i="6"/>
  <c r="LW68" i="6"/>
  <c r="LW70" i="6"/>
  <c r="MD7" i="6"/>
  <c r="MD9" i="6"/>
  <c r="MD11" i="6"/>
  <c r="MD13" i="6"/>
  <c r="MD15" i="6"/>
  <c r="MD17" i="6"/>
  <c r="MD19" i="6"/>
  <c r="MD21" i="6"/>
  <c r="MD23" i="6"/>
  <c r="MD25" i="6"/>
  <c r="MD27" i="6"/>
  <c r="MD29" i="6"/>
  <c r="MD33" i="6"/>
  <c r="MD35" i="6"/>
  <c r="MD39" i="6"/>
  <c r="MD41" i="6"/>
  <c r="MD43" i="6"/>
  <c r="MD45" i="6"/>
  <c r="MD47" i="6"/>
  <c r="MD49" i="6"/>
  <c r="MD51" i="6"/>
  <c r="MD53" i="6"/>
  <c r="MD57" i="6"/>
  <c r="MD59" i="6"/>
  <c r="MD61" i="6"/>
  <c r="MD63" i="6"/>
  <c r="MD65" i="6"/>
  <c r="MD67" i="6"/>
  <c r="MD69" i="6"/>
  <c r="MK6" i="6"/>
  <c r="MK8" i="6"/>
  <c r="MK10" i="6"/>
  <c r="MK12" i="6"/>
  <c r="MK14" i="6"/>
  <c r="MK16" i="6"/>
  <c r="MK18" i="6"/>
  <c r="MK20" i="6"/>
  <c r="MK22" i="6"/>
  <c r="MK24" i="6"/>
  <c r="MK26" i="6"/>
  <c r="MK28" i="6"/>
  <c r="MK32" i="6"/>
  <c r="MK34" i="6"/>
  <c r="MK36" i="6"/>
  <c r="MK40" i="6"/>
  <c r="MK42" i="6"/>
  <c r="MK44" i="6"/>
  <c r="MK46" i="6"/>
  <c r="MK48" i="6"/>
  <c r="MK50" i="6"/>
  <c r="MK52" i="6"/>
  <c r="MK56" i="6"/>
  <c r="MK58" i="6"/>
  <c r="MK60" i="6"/>
  <c r="MK62" i="6"/>
  <c r="MK64" i="6"/>
  <c r="MK66" i="6"/>
  <c r="MK68" i="6"/>
  <c r="MK70" i="6"/>
  <c r="MR7" i="6"/>
  <c r="MR9" i="6"/>
  <c r="MR11" i="6"/>
  <c r="MR13" i="6"/>
  <c r="MR15" i="6"/>
  <c r="MR17" i="6"/>
  <c r="MR19" i="6"/>
  <c r="MR21" i="6"/>
  <c r="MR23" i="6"/>
  <c r="MR25" i="6"/>
  <c r="MR27" i="6"/>
  <c r="MR29" i="6"/>
  <c r="MR33" i="6"/>
  <c r="MR35" i="6"/>
  <c r="MR39" i="6"/>
  <c r="MR41" i="6"/>
  <c r="MR43" i="6"/>
  <c r="MR45" i="6"/>
  <c r="MR47" i="6"/>
  <c r="MR49" i="6"/>
  <c r="MR51" i="6"/>
  <c r="MR53" i="6"/>
  <c r="MR57" i="6"/>
  <c r="MR59" i="6"/>
  <c r="MR61" i="6"/>
  <c r="MR63" i="6"/>
  <c r="MR65" i="6"/>
  <c r="MR67" i="6"/>
  <c r="MR69" i="6"/>
  <c r="MY6" i="6"/>
  <c r="MY8" i="6"/>
  <c r="MY10" i="6"/>
  <c r="MY12" i="6"/>
  <c r="MY14" i="6"/>
  <c r="MY16" i="6"/>
  <c r="MY18" i="6"/>
  <c r="MY20" i="6"/>
  <c r="MY22" i="6"/>
  <c r="MY24" i="6"/>
  <c r="MY26" i="6"/>
  <c r="MY28" i="6"/>
  <c r="MY32" i="6"/>
  <c r="MY34" i="6"/>
  <c r="MY36" i="6"/>
  <c r="MY40" i="6"/>
  <c r="MY42" i="6"/>
  <c r="MY44" i="6"/>
  <c r="MY46" i="6"/>
  <c r="MY48" i="6"/>
  <c r="MY50" i="6"/>
  <c r="MY52" i="6"/>
  <c r="MY56" i="6"/>
  <c r="MY58" i="6"/>
  <c r="MY60" i="6"/>
  <c r="MY62" i="6"/>
  <c r="MY64" i="6"/>
  <c r="MY66" i="6"/>
  <c r="MY68" i="6"/>
  <c r="MY70" i="6"/>
  <c r="NF6" i="6"/>
  <c r="NF8" i="6"/>
  <c r="NF10" i="6"/>
  <c r="NF12" i="6"/>
  <c r="NF14" i="6"/>
  <c r="NF16" i="6"/>
  <c r="NF18" i="6"/>
  <c r="NF20" i="6"/>
  <c r="NF22" i="6"/>
  <c r="NF24" i="6"/>
  <c r="NF26" i="6"/>
  <c r="NF28" i="6"/>
  <c r="NF32" i="6"/>
  <c r="NF34" i="6"/>
  <c r="NF36" i="6"/>
  <c r="NF40" i="6"/>
  <c r="NF42" i="6"/>
  <c r="NF44" i="6"/>
  <c r="NF46" i="6"/>
  <c r="NF48" i="6"/>
  <c r="NF50" i="6"/>
  <c r="NF52" i="6"/>
  <c r="NF56" i="6"/>
  <c r="NF58" i="6"/>
  <c r="NF60" i="6"/>
  <c r="NF62" i="6"/>
  <c r="NF64" i="6"/>
  <c r="NF66" i="6"/>
  <c r="NF68" i="6"/>
  <c r="NF70" i="6"/>
  <c r="NM6" i="6"/>
  <c r="NM8" i="6"/>
  <c r="NM10" i="6"/>
  <c r="NM12" i="6"/>
  <c r="NM14" i="6"/>
  <c r="NM16" i="6"/>
  <c r="NM18" i="6"/>
  <c r="NM20" i="6"/>
  <c r="NM22" i="6"/>
  <c r="NM24" i="6"/>
  <c r="NM26" i="6"/>
  <c r="NM28" i="6"/>
  <c r="NM32" i="6"/>
  <c r="NM34" i="6"/>
  <c r="NM36" i="6"/>
  <c r="NM40" i="6"/>
  <c r="NM42" i="6"/>
  <c r="NM44" i="6"/>
  <c r="NM46" i="6"/>
  <c r="NM48" i="6"/>
  <c r="NM50" i="6"/>
  <c r="NM52" i="6"/>
  <c r="NM56" i="6"/>
  <c r="NM58" i="6"/>
  <c r="NM60" i="6"/>
  <c r="NM62" i="6"/>
  <c r="NM64" i="6"/>
  <c r="NM66" i="6"/>
  <c r="NM69" i="6"/>
  <c r="NT7" i="6"/>
  <c r="NT9" i="6"/>
  <c r="NT11" i="6"/>
  <c r="NT13" i="6"/>
  <c r="NT15" i="6"/>
  <c r="NT17" i="6"/>
  <c r="NT19" i="6"/>
  <c r="NT21" i="6"/>
  <c r="NT23" i="6"/>
  <c r="NT25" i="6"/>
  <c r="NT27" i="6"/>
  <c r="NT29" i="6"/>
  <c r="NT33" i="6"/>
  <c r="NT35" i="6"/>
  <c r="NT39" i="6"/>
  <c r="NT41" i="6"/>
  <c r="NT43" i="6"/>
  <c r="NT45" i="6"/>
  <c r="NT47" i="6"/>
  <c r="NT49" i="6"/>
  <c r="NT51" i="6"/>
  <c r="NT53" i="6"/>
  <c r="NT57" i="6"/>
  <c r="NT59" i="6"/>
  <c r="NT61" i="6"/>
  <c r="NT63" i="6"/>
  <c r="NT65" i="6"/>
  <c r="NT67" i="6"/>
  <c r="NT69" i="6"/>
  <c r="OA6" i="6"/>
  <c r="OA8" i="6"/>
  <c r="OA10" i="6"/>
  <c r="OA12" i="6"/>
  <c r="OA14" i="6"/>
  <c r="OA16" i="6"/>
  <c r="OA18" i="6"/>
  <c r="OA20" i="6"/>
  <c r="OA22" i="6"/>
  <c r="OA24" i="6"/>
  <c r="OA26" i="6"/>
  <c r="OA28" i="6"/>
  <c r="OA32" i="6"/>
  <c r="OA34" i="6"/>
  <c r="OA36" i="6"/>
  <c r="OA40" i="6"/>
  <c r="OA42" i="6"/>
  <c r="OA44" i="6"/>
  <c r="OA46" i="6"/>
  <c r="OA48" i="6"/>
  <c r="OA50" i="6"/>
  <c r="OA52" i="6"/>
  <c r="OA56" i="6"/>
  <c r="OA58" i="6"/>
  <c r="OA60" i="6"/>
  <c r="OA62" i="6"/>
  <c r="OA64" i="6"/>
  <c r="OA66" i="6"/>
  <c r="OA68" i="6"/>
  <c r="OA70" i="6"/>
  <c r="OH7" i="6"/>
  <c r="OH9" i="6"/>
  <c r="OH11" i="6"/>
  <c r="OH13" i="6"/>
  <c r="OH15" i="6"/>
  <c r="OH17" i="6"/>
  <c r="OH19" i="6"/>
  <c r="OH21" i="6"/>
  <c r="OH23" i="6"/>
  <c r="OH25" i="6"/>
  <c r="OH27" i="6"/>
  <c r="OH29" i="6"/>
  <c r="OH33" i="6"/>
  <c r="OH35" i="6"/>
  <c r="OH39" i="6"/>
  <c r="OH41" i="6"/>
  <c r="OH43" i="6"/>
  <c r="OH45" i="6"/>
  <c r="OH47" i="6"/>
  <c r="OH49" i="6"/>
  <c r="OH51" i="6"/>
  <c r="OH53" i="6"/>
  <c r="OH57" i="6"/>
  <c r="OH59" i="6"/>
  <c r="OH61" i="6"/>
  <c r="OH63" i="6"/>
  <c r="OH65" i="6"/>
  <c r="OH67" i="6"/>
  <c r="OH69" i="6"/>
  <c r="OO6" i="6"/>
  <c r="OO8" i="6"/>
  <c r="OO10" i="6"/>
  <c r="OO12" i="6"/>
  <c r="OO14" i="6"/>
  <c r="OO16" i="6"/>
  <c r="OO18" i="6"/>
  <c r="OO20" i="6"/>
  <c r="OO22" i="6"/>
  <c r="OO24" i="6"/>
  <c r="OO26" i="6"/>
  <c r="OO28" i="6"/>
  <c r="OO32" i="6"/>
  <c r="OO34" i="6"/>
  <c r="OO36" i="6"/>
  <c r="OO40" i="6"/>
  <c r="OO42" i="6"/>
  <c r="OO44" i="6"/>
  <c r="OO46" i="6"/>
  <c r="OO48" i="6"/>
  <c r="OO50" i="6"/>
  <c r="OO52" i="6"/>
  <c r="OO56" i="6"/>
  <c r="OO58" i="6"/>
  <c r="OO60" i="6"/>
  <c r="OO62" i="6"/>
  <c r="OO64" i="6"/>
  <c r="OO66" i="6"/>
  <c r="OO68" i="6"/>
  <c r="OO70" i="6"/>
  <c r="OV6" i="6"/>
  <c r="OV8" i="6"/>
  <c r="OV10" i="6"/>
  <c r="OV12" i="6"/>
  <c r="OV14" i="6"/>
  <c r="OV16" i="6"/>
  <c r="OV18" i="6"/>
  <c r="OV20" i="6"/>
  <c r="OV22" i="6"/>
  <c r="OV24" i="6"/>
  <c r="OV26" i="6"/>
  <c r="OV28" i="6"/>
  <c r="OV32" i="6"/>
  <c r="OV34" i="6"/>
  <c r="OV36" i="6"/>
  <c r="OV40" i="6"/>
  <c r="OV42" i="6"/>
  <c r="OV44" i="6"/>
  <c r="OV46" i="6"/>
  <c r="OV48" i="6"/>
  <c r="OV50" i="6"/>
  <c r="OV52" i="6"/>
  <c r="OV56" i="6"/>
  <c r="OV58" i="6"/>
  <c r="OV60" i="6"/>
  <c r="OV62" i="6"/>
  <c r="OV64" i="6"/>
  <c r="OV66" i="6"/>
  <c r="OV68" i="6"/>
  <c r="OV70" i="6"/>
  <c r="PC6" i="6"/>
  <c r="PC8" i="6"/>
  <c r="PC10" i="6"/>
  <c r="PC12" i="6"/>
  <c r="PC14" i="6"/>
  <c r="PC16" i="6"/>
  <c r="PC18" i="6"/>
  <c r="PC20" i="6"/>
  <c r="PC22" i="6"/>
  <c r="PC24" i="6"/>
  <c r="PC26" i="6"/>
  <c r="PC28" i="6"/>
  <c r="PC32" i="6"/>
  <c r="PC34" i="6"/>
  <c r="PC36" i="6"/>
  <c r="PC40" i="6"/>
  <c r="PC42" i="6"/>
  <c r="PC44" i="6"/>
  <c r="PC46" i="6"/>
  <c r="PC48" i="6"/>
  <c r="PC50" i="6"/>
  <c r="PC52" i="6"/>
  <c r="PC56" i="6"/>
  <c r="PC58" i="6"/>
  <c r="PC60" i="6"/>
  <c r="PC62" i="6"/>
  <c r="PC64" i="6"/>
  <c r="PC66" i="6"/>
  <c r="PC68" i="6"/>
  <c r="PC70" i="6"/>
  <c r="PJ7" i="6"/>
  <c r="PJ9" i="6"/>
  <c r="PJ11" i="6"/>
  <c r="PJ13" i="6"/>
  <c r="PJ15" i="6"/>
  <c r="PJ17" i="6"/>
  <c r="PJ19" i="6"/>
  <c r="PJ21" i="6"/>
  <c r="PJ23" i="6"/>
  <c r="PJ25" i="6"/>
  <c r="PJ27" i="6"/>
  <c r="PJ29" i="6"/>
  <c r="PJ33" i="6"/>
  <c r="PJ35" i="6"/>
  <c r="PJ39" i="6"/>
  <c r="PJ41" i="6"/>
  <c r="PJ43" i="6"/>
  <c r="PJ45" i="6"/>
  <c r="PJ47" i="6"/>
  <c r="PJ49" i="6"/>
  <c r="PJ51" i="6"/>
  <c r="PJ53" i="6"/>
  <c r="PJ57" i="6"/>
  <c r="PJ59" i="6"/>
  <c r="PJ61" i="6"/>
  <c r="PJ63" i="6"/>
  <c r="PJ65" i="6"/>
  <c r="PJ67" i="6"/>
  <c r="PJ69" i="6"/>
  <c r="PQ6" i="6"/>
  <c r="PQ8" i="6"/>
  <c r="PQ10" i="6"/>
  <c r="PQ12" i="6"/>
  <c r="PQ14" i="6"/>
  <c r="PQ16" i="6"/>
  <c r="PQ18" i="6"/>
  <c r="PQ20" i="6"/>
  <c r="PQ22" i="6"/>
  <c r="PQ24" i="6"/>
  <c r="PQ26" i="6"/>
  <c r="PQ28" i="6"/>
  <c r="PQ32" i="6"/>
  <c r="PQ34" i="6"/>
  <c r="PQ36" i="6"/>
  <c r="PQ40" i="6"/>
  <c r="PQ42" i="6"/>
  <c r="PQ44" i="6"/>
  <c r="PQ46" i="6"/>
  <c r="PQ48" i="6"/>
  <c r="PQ50" i="6"/>
  <c r="PQ52" i="6"/>
  <c r="PQ56" i="6"/>
  <c r="PQ58" i="6"/>
  <c r="PQ60" i="6"/>
  <c r="PQ62" i="6"/>
  <c r="PQ64" i="6"/>
  <c r="PQ66" i="6"/>
  <c r="PQ68" i="6"/>
  <c r="PQ70" i="6"/>
  <c r="PX7" i="6"/>
  <c r="PX9" i="6"/>
  <c r="PX11" i="6"/>
  <c r="PX13" i="6"/>
  <c r="PX15" i="6"/>
  <c r="PX17" i="6"/>
  <c r="PX19" i="6"/>
  <c r="PX21" i="6"/>
  <c r="PX23" i="6"/>
  <c r="PX25" i="6"/>
  <c r="PX27" i="6"/>
  <c r="PX29" i="6"/>
  <c r="PX33" i="6"/>
  <c r="PX35" i="6"/>
  <c r="PX39" i="6"/>
  <c r="PX41" i="6"/>
  <c r="PX43" i="6"/>
  <c r="PX45" i="6"/>
  <c r="PX47" i="6"/>
  <c r="PX49" i="6"/>
  <c r="PX51" i="6"/>
  <c r="PX53" i="6"/>
  <c r="PX57" i="6"/>
  <c r="PX59" i="6"/>
  <c r="PX61" i="6"/>
  <c r="PX63" i="6"/>
  <c r="PX65" i="6"/>
  <c r="PX67" i="6"/>
  <c r="PX69" i="6"/>
  <c r="QE6" i="6"/>
  <c r="QE8" i="6"/>
  <c r="QE10" i="6"/>
  <c r="QE12" i="6"/>
  <c r="QE14" i="6"/>
  <c r="QE16" i="6"/>
  <c r="QE18" i="6"/>
  <c r="QE20" i="6"/>
  <c r="QE22" i="6"/>
  <c r="QE24" i="6"/>
  <c r="QE26" i="6"/>
  <c r="QE28" i="6"/>
  <c r="QE32" i="6"/>
  <c r="QE34" i="6"/>
  <c r="QE36" i="6"/>
  <c r="QE40" i="6"/>
  <c r="QE42" i="6"/>
  <c r="QE44" i="6"/>
  <c r="QE46" i="6"/>
  <c r="QE48" i="6"/>
  <c r="QE50" i="6"/>
  <c r="QE52" i="6"/>
  <c r="QE56" i="6"/>
  <c r="QE58" i="6"/>
  <c r="QE60" i="6"/>
  <c r="QE62" i="6"/>
  <c r="QE64" i="6"/>
  <c r="QE66" i="6"/>
  <c r="QE68" i="6"/>
  <c r="QE70" i="6"/>
  <c r="QL6" i="6"/>
  <c r="QL8" i="6"/>
  <c r="QL10" i="6"/>
  <c r="QL12" i="6"/>
  <c r="QL14" i="6"/>
  <c r="QL16" i="6"/>
  <c r="QL18" i="6"/>
  <c r="QL20" i="6"/>
  <c r="QL22" i="6"/>
  <c r="QL24" i="6"/>
  <c r="QL26" i="6"/>
  <c r="QL28" i="6"/>
  <c r="QL32" i="6"/>
  <c r="QL34" i="6"/>
  <c r="QL36" i="6"/>
  <c r="QL40" i="6"/>
  <c r="QL42" i="6"/>
  <c r="QL44" i="6"/>
  <c r="QL46" i="6"/>
  <c r="QL48" i="6"/>
  <c r="QL50" i="6"/>
  <c r="QL52" i="6"/>
  <c r="QL56" i="6"/>
  <c r="QL58" i="6"/>
  <c r="QL60" i="6"/>
  <c r="QL62" i="6"/>
  <c r="QL64" i="6"/>
  <c r="QL66" i="6"/>
  <c r="QL68" i="6"/>
  <c r="QL70" i="6"/>
  <c r="QS6" i="6"/>
  <c r="QS8" i="6"/>
  <c r="QS10" i="6"/>
  <c r="QS12" i="6"/>
  <c r="QS14" i="6"/>
  <c r="QS16" i="6"/>
  <c r="QS18" i="6"/>
  <c r="QS20" i="6"/>
  <c r="QS22" i="6"/>
  <c r="QS24" i="6"/>
  <c r="QS26" i="6"/>
  <c r="QS28" i="6"/>
  <c r="QS32" i="6"/>
  <c r="QS34" i="6"/>
  <c r="QS36" i="6"/>
  <c r="QS40" i="6"/>
  <c r="QS42" i="6"/>
  <c r="QS44" i="6"/>
  <c r="QS46" i="6"/>
  <c r="QS48" i="6"/>
  <c r="QS50" i="6"/>
  <c r="QS52" i="6"/>
  <c r="QS56" i="6"/>
  <c r="QS58" i="6"/>
  <c r="QS60" i="6"/>
  <c r="QS62" i="6"/>
  <c r="QS64" i="6"/>
  <c r="QS66" i="6"/>
  <c r="QS68" i="6"/>
  <c r="QS70" i="6"/>
  <c r="QZ7" i="6"/>
  <c r="QZ9" i="6"/>
  <c r="QZ11" i="6"/>
  <c r="QZ13" i="6"/>
  <c r="QZ15" i="6"/>
  <c r="QZ17" i="6"/>
  <c r="QZ19" i="6"/>
  <c r="QZ21" i="6"/>
  <c r="QZ23" i="6"/>
  <c r="QZ25" i="6"/>
  <c r="QZ27" i="6"/>
  <c r="QZ29" i="6"/>
  <c r="QZ33" i="6"/>
  <c r="QZ35" i="6"/>
  <c r="QZ39" i="6"/>
  <c r="QZ41" i="6"/>
  <c r="QZ43" i="6"/>
  <c r="QZ45" i="6"/>
  <c r="QZ47" i="6"/>
  <c r="QZ49" i="6"/>
  <c r="QZ51" i="6"/>
  <c r="QZ53" i="6"/>
  <c r="QZ57" i="6"/>
  <c r="QZ59" i="6"/>
  <c r="QZ61" i="6"/>
  <c r="QZ63" i="6"/>
  <c r="QZ65" i="6"/>
  <c r="QZ67" i="6"/>
  <c r="QZ69" i="6"/>
  <c r="RG6" i="6"/>
  <c r="RG8" i="6"/>
  <c r="RG10" i="6"/>
  <c r="RG12" i="6"/>
  <c r="RG14" i="6"/>
  <c r="RG16" i="6"/>
  <c r="RG18" i="6"/>
  <c r="RG20" i="6"/>
  <c r="RG22" i="6"/>
  <c r="RG24" i="6"/>
  <c r="RG26" i="6"/>
  <c r="RG28" i="6"/>
  <c r="RG32" i="6"/>
  <c r="RG34" i="6"/>
  <c r="RG36" i="6"/>
  <c r="RG40" i="6"/>
  <c r="RG42" i="6"/>
  <c r="RG44" i="6"/>
  <c r="RG46" i="6"/>
  <c r="RG48" i="6"/>
  <c r="RG50" i="6"/>
  <c r="RG52" i="6"/>
  <c r="RG56" i="6"/>
  <c r="RG58" i="6"/>
  <c r="RG60" i="6"/>
  <c r="RG62" i="6"/>
  <c r="RG64" i="6"/>
  <c r="RG66" i="6"/>
  <c r="RG68" i="6"/>
  <c r="RG70" i="6"/>
  <c r="RN7" i="6"/>
  <c r="RN9" i="6"/>
  <c r="RN11" i="6"/>
  <c r="RN13" i="6"/>
  <c r="RN15" i="6"/>
  <c r="RN17" i="6"/>
  <c r="RN19" i="6"/>
  <c r="RN21" i="6"/>
  <c r="RN23" i="6"/>
  <c r="RN25" i="6"/>
  <c r="RN27" i="6"/>
  <c r="RN29" i="6"/>
  <c r="RN33" i="6"/>
  <c r="RN35" i="6"/>
  <c r="RN39" i="6"/>
  <c r="RN41" i="6"/>
  <c r="RN43" i="6"/>
  <c r="RN45" i="6"/>
  <c r="RN47" i="6"/>
  <c r="RN49" i="6"/>
  <c r="RN51" i="6"/>
  <c r="RN53" i="6"/>
  <c r="RN57" i="6"/>
  <c r="RN59" i="6"/>
  <c r="RN61" i="6"/>
  <c r="RN63" i="6"/>
  <c r="RN65" i="6"/>
  <c r="RN67" i="6"/>
  <c r="RN69" i="6"/>
  <c r="RU6" i="6"/>
  <c r="RU8" i="6"/>
  <c r="RU10" i="6"/>
  <c r="RU12" i="6"/>
  <c r="RU14" i="6"/>
  <c r="RU16" i="6"/>
  <c r="RU18" i="6"/>
  <c r="RU20" i="6"/>
  <c r="RU22" i="6"/>
  <c r="RU24" i="6"/>
  <c r="RU26" i="6"/>
  <c r="RU28" i="6"/>
  <c r="RU32" i="6"/>
  <c r="RU34" i="6"/>
  <c r="RU36" i="6"/>
  <c r="RU40" i="6"/>
  <c r="RU42" i="6"/>
  <c r="RU44" i="6"/>
  <c r="RU46" i="6"/>
  <c r="RU48" i="6"/>
  <c r="RU50" i="6"/>
  <c r="RU52" i="6"/>
  <c r="RU56" i="6"/>
  <c r="RU58" i="6"/>
  <c r="RU60" i="6"/>
  <c r="RU62" i="6"/>
  <c r="RU64" i="6"/>
  <c r="RU66" i="6"/>
  <c r="RU68" i="6"/>
  <c r="RU70" i="6"/>
  <c r="SB7" i="6"/>
  <c r="SB9" i="6"/>
  <c r="SB11" i="6"/>
  <c r="SB13" i="6"/>
  <c r="SB15" i="6"/>
  <c r="SB17" i="6"/>
  <c r="SB19" i="6"/>
  <c r="SB21" i="6"/>
  <c r="SB23" i="6"/>
  <c r="SB25" i="6"/>
  <c r="SB27" i="6"/>
  <c r="SB29" i="6"/>
  <c r="SB33" i="6"/>
  <c r="SB35" i="6"/>
  <c r="SB39" i="6"/>
  <c r="SB41" i="6"/>
  <c r="SB43" i="6"/>
  <c r="SB45" i="6"/>
  <c r="SB47" i="6"/>
  <c r="SB49" i="6"/>
  <c r="SB51" i="6"/>
  <c r="SB53" i="6"/>
  <c r="SB57" i="6"/>
  <c r="SB59" i="6"/>
  <c r="SB61" i="6"/>
  <c r="SB63" i="6"/>
  <c r="SB65" i="6"/>
  <c r="SB67" i="6"/>
  <c r="SB69" i="6"/>
  <c r="SI6" i="6"/>
  <c r="SI8" i="6"/>
  <c r="SI10" i="6"/>
  <c r="SI12" i="6"/>
  <c r="SI14" i="6"/>
  <c r="SI16" i="6"/>
  <c r="SI18" i="6"/>
  <c r="SI20" i="6"/>
  <c r="SI22" i="6"/>
  <c r="SI24" i="6"/>
  <c r="SI26" i="6"/>
  <c r="SI28" i="6"/>
  <c r="SI32" i="6"/>
  <c r="SI34" i="6"/>
  <c r="SI36" i="6"/>
  <c r="SI40" i="6"/>
  <c r="SI42" i="6"/>
  <c r="SI44" i="6"/>
  <c r="SI46" i="6"/>
  <c r="SI48" i="6"/>
  <c r="SI50" i="6"/>
  <c r="SI52" i="6"/>
  <c r="SI56" i="6"/>
  <c r="SI58" i="6"/>
  <c r="SI60" i="6"/>
  <c r="SI62" i="6"/>
  <c r="SI64" i="6"/>
  <c r="SI66" i="6"/>
  <c r="SI68" i="6"/>
  <c r="SI70" i="6"/>
  <c r="SP7" i="6"/>
  <c r="SP9" i="6"/>
  <c r="SP11" i="6"/>
  <c r="SP13" i="6"/>
  <c r="SP15" i="6"/>
  <c r="SP17" i="6"/>
  <c r="SP19" i="6"/>
  <c r="SP21" i="6"/>
  <c r="SP23" i="6"/>
  <c r="SP25" i="6"/>
  <c r="SP27" i="6"/>
  <c r="SP29" i="6"/>
  <c r="SP33" i="6"/>
  <c r="SP35" i="6"/>
  <c r="SP39" i="6"/>
  <c r="SP41" i="6"/>
  <c r="SP43" i="6"/>
  <c r="SP45" i="6"/>
  <c r="SP47" i="6"/>
  <c r="SP49" i="6"/>
  <c r="SP51" i="6"/>
  <c r="SP53" i="6"/>
  <c r="SP57" i="6"/>
  <c r="SP59" i="6"/>
  <c r="SP61" i="6"/>
  <c r="SP63" i="6"/>
  <c r="SP65" i="6"/>
  <c r="SP67" i="6"/>
  <c r="SP69" i="6"/>
  <c r="SW6" i="6"/>
  <c r="SW8" i="6"/>
  <c r="SW10" i="6"/>
  <c r="SW12" i="6"/>
  <c r="SW14" i="6"/>
  <c r="SW16" i="6"/>
  <c r="SW18" i="6"/>
  <c r="SW20" i="6"/>
  <c r="SW22" i="6"/>
  <c r="SW24" i="6"/>
  <c r="SW26" i="6"/>
  <c r="SW28" i="6"/>
  <c r="SW32" i="6"/>
  <c r="SW34" i="6"/>
  <c r="SW36" i="6"/>
  <c r="SW40" i="6"/>
  <c r="SW42" i="6"/>
  <c r="SW44" i="6"/>
  <c r="SW46" i="6"/>
  <c r="SW48" i="6"/>
  <c r="SW50" i="6"/>
  <c r="SW52" i="6"/>
  <c r="SW56" i="6"/>
  <c r="SW58" i="6"/>
  <c r="SW60" i="6"/>
  <c r="SW62" i="6"/>
  <c r="SW64" i="6"/>
  <c r="SW66" i="6"/>
  <c r="SW68" i="6"/>
  <c r="SW70" i="6"/>
  <c r="TD7" i="6"/>
  <c r="TD9" i="6"/>
  <c r="TD11" i="6"/>
  <c r="TD13" i="6"/>
  <c r="TD15" i="6"/>
  <c r="TD17" i="6"/>
  <c r="TD19" i="6"/>
  <c r="TD21" i="6"/>
  <c r="TD23" i="6"/>
  <c r="TD25" i="6"/>
  <c r="TD27" i="6"/>
  <c r="TD29" i="6"/>
  <c r="TD33" i="6"/>
  <c r="TD35" i="6"/>
  <c r="TD39" i="6"/>
  <c r="TD41" i="6"/>
  <c r="TD43" i="6"/>
  <c r="TD45" i="6"/>
  <c r="TD47" i="6"/>
  <c r="TD49" i="6"/>
  <c r="TD51" i="6"/>
  <c r="TD53" i="6"/>
  <c r="TD57" i="6"/>
  <c r="TD59" i="6"/>
  <c r="TD61" i="6"/>
  <c r="TD63" i="6"/>
  <c r="TD65" i="6"/>
  <c r="TD67" i="6"/>
  <c r="TD69" i="6"/>
  <c r="TK6" i="6"/>
  <c r="TK8" i="6"/>
  <c r="TK10" i="6"/>
  <c r="TK12" i="6"/>
  <c r="TK15" i="6"/>
  <c r="TK17" i="6"/>
  <c r="TK19" i="6"/>
  <c r="TK21" i="6"/>
  <c r="TK23" i="6"/>
  <c r="TK25" i="6"/>
  <c r="TK27" i="6"/>
  <c r="TK29" i="6"/>
  <c r="TK33" i="6"/>
  <c r="TK35" i="6"/>
  <c r="TK39" i="6"/>
  <c r="TK41" i="6"/>
  <c r="TK43" i="6"/>
  <c r="TK45" i="6"/>
  <c r="TK47" i="6"/>
  <c r="TK49" i="6"/>
  <c r="TK52" i="6"/>
  <c r="TK56" i="6"/>
  <c r="TK58" i="6"/>
  <c r="TK60" i="6"/>
  <c r="TK62" i="6"/>
  <c r="TK64" i="6"/>
  <c r="TK66" i="6"/>
  <c r="TK68" i="6"/>
  <c r="TK70" i="6"/>
  <c r="TR7" i="6"/>
  <c r="TR9" i="6"/>
  <c r="TR11" i="6"/>
  <c r="TR13" i="6"/>
  <c r="TR15" i="6"/>
  <c r="TR17" i="6"/>
  <c r="TR19" i="6"/>
  <c r="TR21" i="6"/>
  <c r="TR23" i="6"/>
  <c r="TR25" i="6"/>
  <c r="TR27" i="6"/>
  <c r="TR29" i="6"/>
  <c r="TR33" i="6"/>
  <c r="TR35" i="6"/>
  <c r="TR39" i="6"/>
  <c r="TR41" i="6"/>
  <c r="TR43" i="6"/>
  <c r="TR45" i="6"/>
  <c r="TR47" i="6"/>
  <c r="TR49" i="6"/>
  <c r="TR51" i="6"/>
  <c r="TR53" i="6"/>
  <c r="TR57" i="6"/>
  <c r="TR59" i="6"/>
  <c r="TR61" i="6"/>
  <c r="TR63" i="6"/>
  <c r="TR65" i="6"/>
  <c r="TR67" i="6"/>
  <c r="TR69" i="6"/>
  <c r="TY6" i="6"/>
  <c r="TY8" i="6"/>
  <c r="TY10" i="6"/>
  <c r="TY12" i="6"/>
  <c r="TY14" i="6"/>
  <c r="TY16" i="6"/>
  <c r="TY18" i="6"/>
  <c r="TY20" i="6"/>
  <c r="TY22" i="6"/>
  <c r="TY24" i="6"/>
  <c r="TY26" i="6"/>
  <c r="TY28" i="6"/>
  <c r="TY32" i="6"/>
  <c r="TY34" i="6"/>
  <c r="TY36" i="6"/>
  <c r="TY40" i="6"/>
  <c r="TY42" i="6"/>
  <c r="TY44" i="6"/>
  <c r="TY46" i="6"/>
  <c r="TY48" i="6"/>
  <c r="TY50" i="6"/>
  <c r="TY52" i="6"/>
  <c r="TY56" i="6"/>
  <c r="TY58" i="6"/>
  <c r="TY60" i="6"/>
  <c r="TY62" i="6"/>
  <c r="TY64" i="6"/>
  <c r="TY66" i="6"/>
  <c r="TY68" i="6"/>
  <c r="TY70" i="6"/>
  <c r="UF7" i="6"/>
  <c r="UF9" i="6"/>
  <c r="UF11" i="6"/>
  <c r="UF13" i="6"/>
  <c r="UF15" i="6"/>
  <c r="UF17" i="6"/>
  <c r="UF19" i="6"/>
  <c r="UF21" i="6"/>
  <c r="UF23" i="6"/>
  <c r="UF25" i="6"/>
  <c r="UF27" i="6"/>
  <c r="UF29" i="6"/>
  <c r="UF33" i="6"/>
  <c r="UF35" i="6"/>
  <c r="UF39" i="6"/>
  <c r="UF41" i="6"/>
  <c r="UF43" i="6"/>
  <c r="UF45" i="6"/>
  <c r="UF47" i="6"/>
  <c r="UF49" i="6"/>
  <c r="UF51" i="6"/>
  <c r="UF53" i="6"/>
  <c r="UF57" i="6"/>
  <c r="UF59" i="6"/>
  <c r="UF61" i="6"/>
  <c r="UF63" i="6"/>
  <c r="UF65" i="6"/>
  <c r="UF67" i="6"/>
  <c r="UF69" i="6"/>
  <c r="UM6" i="6"/>
  <c r="UM8" i="6"/>
  <c r="UM10" i="6"/>
  <c r="UM12" i="6"/>
  <c r="UM14" i="6"/>
  <c r="UM16" i="6"/>
  <c r="UM18" i="6"/>
  <c r="UM20" i="6"/>
  <c r="UM22" i="6"/>
  <c r="UM24" i="6"/>
  <c r="UM26" i="6"/>
  <c r="UM28" i="6"/>
  <c r="UM32" i="6"/>
  <c r="UM34" i="6"/>
  <c r="UM36" i="6"/>
  <c r="UM40" i="6"/>
  <c r="UM42" i="6"/>
  <c r="UM44" i="6"/>
  <c r="UM46" i="6"/>
  <c r="UM48" i="6"/>
  <c r="UM50" i="6"/>
  <c r="UM52" i="6"/>
  <c r="UM56" i="6"/>
  <c r="UM58" i="6"/>
  <c r="UM60" i="6"/>
  <c r="UM62" i="6"/>
  <c r="UM64" i="6"/>
  <c r="UM66" i="6"/>
  <c r="UM68" i="6"/>
  <c r="UM70" i="6"/>
  <c r="UT7" i="6"/>
  <c r="UT9" i="6"/>
  <c r="UT11" i="6"/>
  <c r="UT13" i="6"/>
  <c r="UT15" i="6"/>
  <c r="UT17" i="6"/>
  <c r="UT19" i="6"/>
  <c r="UT21" i="6"/>
  <c r="UT23" i="6"/>
  <c r="UT25" i="6"/>
  <c r="UT27" i="6"/>
  <c r="UT29" i="6"/>
  <c r="UT33" i="6"/>
  <c r="UT35" i="6"/>
  <c r="UT39" i="6"/>
  <c r="UT41" i="6"/>
  <c r="UT43" i="6"/>
  <c r="UT45" i="6"/>
  <c r="UT47" i="6"/>
  <c r="UT49" i="6"/>
  <c r="UT51" i="6"/>
  <c r="UT53" i="6"/>
  <c r="UT57" i="6"/>
  <c r="UT59" i="6"/>
  <c r="UT61" i="6"/>
  <c r="UT63" i="6"/>
  <c r="UT65" i="6"/>
  <c r="UT67" i="6"/>
  <c r="UT69" i="6"/>
  <c r="VA6" i="6"/>
  <c r="VA8" i="6"/>
  <c r="VA10" i="6"/>
  <c r="VA12" i="6"/>
  <c r="VA14" i="6"/>
  <c r="VA16" i="6"/>
  <c r="VA18" i="6"/>
  <c r="VA20" i="6"/>
  <c r="VA22" i="6"/>
  <c r="VA24" i="6"/>
  <c r="VA26" i="6"/>
  <c r="VA28" i="6"/>
  <c r="VA32" i="6"/>
  <c r="VA34" i="6"/>
  <c r="VA36" i="6"/>
  <c r="VA40" i="6"/>
  <c r="VA42" i="6"/>
  <c r="VA44" i="6"/>
  <c r="VA46" i="6"/>
  <c r="VA48" i="6"/>
  <c r="VA50" i="6"/>
  <c r="VA52" i="6"/>
  <c r="VA56" i="6"/>
  <c r="VA58" i="6"/>
  <c r="VA60" i="6"/>
  <c r="VA62" i="6"/>
  <c r="VA64" i="6"/>
  <c r="VA66" i="6"/>
  <c r="VA68" i="6"/>
  <c r="VA70" i="6"/>
  <c r="VH7" i="6"/>
  <c r="VH9" i="6"/>
  <c r="VH11" i="6"/>
  <c r="VH13" i="6"/>
  <c r="VH15" i="6"/>
  <c r="VH17" i="6"/>
  <c r="VH19" i="6"/>
  <c r="VH21" i="6"/>
  <c r="VH23" i="6"/>
  <c r="VH25" i="6"/>
  <c r="VH27" i="6"/>
  <c r="VH29" i="6"/>
  <c r="VH33" i="6"/>
  <c r="VH35" i="6"/>
  <c r="VH39" i="6"/>
  <c r="VH41" i="6"/>
  <c r="VH43" i="6"/>
  <c r="VH45" i="6"/>
  <c r="VH47" i="6"/>
  <c r="VH49" i="6"/>
  <c r="VH51" i="6"/>
  <c r="VH53" i="6"/>
  <c r="VH57" i="6"/>
  <c r="VH59" i="6"/>
  <c r="VH61" i="6"/>
  <c r="VH63" i="6"/>
  <c r="VH65" i="6"/>
  <c r="VH67" i="6"/>
  <c r="VH69" i="6"/>
  <c r="VO7" i="6"/>
  <c r="VO9" i="6"/>
  <c r="VO11" i="6"/>
  <c r="VO13" i="6"/>
  <c r="VO15" i="6"/>
  <c r="VO17" i="6"/>
  <c r="VO19" i="6"/>
  <c r="VO21" i="6"/>
  <c r="VO23" i="6"/>
  <c r="VO25" i="6"/>
  <c r="VO27" i="6"/>
  <c r="VO29" i="6"/>
  <c r="VO33" i="6"/>
  <c r="VO35" i="6"/>
  <c r="VO39" i="6"/>
  <c r="VO41" i="6"/>
  <c r="VO43" i="6"/>
  <c r="VO45" i="6"/>
  <c r="VO47" i="6"/>
  <c r="VO49" i="6"/>
  <c r="VO51" i="6"/>
  <c r="VO53" i="6"/>
  <c r="VO57" i="6"/>
  <c r="VO59" i="6"/>
  <c r="VO61" i="6"/>
  <c r="VO63" i="6"/>
  <c r="VO65" i="6"/>
  <c r="VO67" i="6"/>
  <c r="VO69" i="6"/>
  <c r="VV7" i="6"/>
  <c r="VV9" i="6"/>
  <c r="VV11" i="6"/>
  <c r="VV13" i="6"/>
  <c r="VV15" i="6"/>
  <c r="VV17" i="6"/>
  <c r="VV19" i="6"/>
  <c r="VV21" i="6"/>
  <c r="VV23" i="6"/>
  <c r="VV25" i="6"/>
  <c r="VV27" i="6"/>
  <c r="VV29" i="6"/>
  <c r="VV33" i="6"/>
  <c r="VV35" i="6"/>
  <c r="VV39" i="6"/>
  <c r="VV41" i="6"/>
  <c r="VV43" i="6"/>
  <c r="VV45" i="6"/>
  <c r="VV47" i="6"/>
  <c r="VV49" i="6"/>
  <c r="VV51" i="6"/>
  <c r="VV53" i="6"/>
  <c r="VV57" i="6"/>
  <c r="VV59" i="6"/>
  <c r="VV61" i="6"/>
  <c r="VV63" i="6"/>
  <c r="VV65" i="6"/>
  <c r="VV67" i="6"/>
  <c r="VV69" i="6"/>
  <c r="WC6" i="6"/>
  <c r="WC8" i="6"/>
  <c r="WC10" i="6"/>
  <c r="WC12" i="6"/>
  <c r="WC14" i="6"/>
  <c r="WC16" i="6"/>
  <c r="WC18" i="6"/>
  <c r="WC20" i="6"/>
  <c r="WC22" i="6"/>
  <c r="WC24" i="6"/>
  <c r="WC26" i="6"/>
  <c r="WC28" i="6"/>
  <c r="WC32" i="6"/>
  <c r="WC34" i="6"/>
  <c r="WC36" i="6"/>
  <c r="WC40" i="6"/>
  <c r="WC42" i="6"/>
  <c r="WC44" i="6"/>
  <c r="WC46" i="6"/>
  <c r="WC48" i="6"/>
  <c r="WC50" i="6"/>
  <c r="WC52" i="6"/>
  <c r="WC56" i="6"/>
  <c r="WC58" i="6"/>
  <c r="WC60" i="6"/>
  <c r="WC62" i="6"/>
  <c r="WC64" i="6"/>
  <c r="WC66" i="6"/>
  <c r="WC68" i="6"/>
  <c r="WC70" i="6"/>
  <c r="WJ7" i="6"/>
  <c r="WJ9" i="6"/>
  <c r="WJ11" i="6"/>
  <c r="WJ13" i="6"/>
  <c r="WJ15" i="6"/>
  <c r="WJ17" i="6"/>
  <c r="WJ19" i="6"/>
  <c r="WJ21" i="6"/>
  <c r="WJ23" i="6"/>
  <c r="WJ25" i="6"/>
  <c r="WJ27" i="6"/>
  <c r="WJ29" i="6"/>
  <c r="WJ33" i="6"/>
  <c r="WJ35" i="6"/>
  <c r="WJ39" i="6"/>
  <c r="WJ41" i="6"/>
  <c r="WJ43" i="6"/>
  <c r="WJ45" i="6"/>
  <c r="WJ47" i="6"/>
  <c r="WJ49" i="6"/>
  <c r="WJ51" i="6"/>
  <c r="WJ53" i="6"/>
  <c r="WJ57" i="6"/>
  <c r="WJ59" i="6"/>
  <c r="WJ61" i="6"/>
  <c r="WJ63" i="6"/>
  <c r="WJ65" i="6"/>
  <c r="WJ67" i="6"/>
  <c r="WJ69" i="6"/>
  <c r="WQ7" i="6"/>
  <c r="WQ9" i="6"/>
  <c r="WQ11" i="6"/>
  <c r="WQ13" i="6"/>
  <c r="WQ15" i="6"/>
  <c r="WQ17" i="6"/>
  <c r="WQ19" i="6"/>
  <c r="WQ21" i="6"/>
  <c r="WQ23" i="6"/>
  <c r="WQ25" i="6"/>
  <c r="WQ27" i="6"/>
  <c r="WQ29" i="6"/>
  <c r="WQ33" i="6"/>
  <c r="WQ35" i="6"/>
  <c r="WQ39" i="6"/>
  <c r="WQ41" i="6"/>
  <c r="WQ43" i="6"/>
  <c r="WQ45" i="6"/>
  <c r="WQ47" i="6"/>
  <c r="WQ49" i="6"/>
  <c r="WQ51" i="6"/>
  <c r="WQ53" i="6"/>
  <c r="WQ57" i="6"/>
  <c r="WQ59" i="6"/>
  <c r="WQ61" i="6"/>
  <c r="WQ63" i="6"/>
  <c r="WQ65" i="6"/>
  <c r="WQ67" i="6"/>
  <c r="WQ69" i="6"/>
  <c r="WX7" i="6"/>
  <c r="WX9" i="6"/>
  <c r="WX11" i="6"/>
  <c r="WX13" i="6"/>
  <c r="WX15" i="6"/>
  <c r="WX17" i="6"/>
  <c r="WX19" i="6"/>
  <c r="WX21" i="6"/>
  <c r="WX23" i="6"/>
  <c r="WX25" i="6"/>
  <c r="WX27" i="6"/>
  <c r="WX29" i="6"/>
  <c r="WX33" i="6"/>
  <c r="WX35" i="6"/>
  <c r="WX39" i="6"/>
  <c r="WX41" i="6"/>
  <c r="WX43" i="6"/>
  <c r="WX45" i="6"/>
  <c r="WX47" i="6"/>
  <c r="WX49" i="6"/>
  <c r="WX51" i="6"/>
  <c r="WX53" i="6"/>
  <c r="WX57" i="6"/>
  <c r="WX59" i="6"/>
  <c r="WX61" i="6"/>
  <c r="WX63" i="6"/>
  <c r="WX65" i="6"/>
  <c r="WX67" i="6"/>
  <c r="WX69" i="6"/>
  <c r="XE6" i="6"/>
  <c r="XE8" i="6"/>
  <c r="XE10" i="6"/>
  <c r="XE12" i="6"/>
  <c r="XE14" i="6"/>
  <c r="XE16" i="6"/>
  <c r="XE18" i="6"/>
  <c r="XE20" i="6"/>
  <c r="XE22" i="6"/>
  <c r="XE24" i="6"/>
  <c r="XE26" i="6"/>
  <c r="XE28" i="6"/>
  <c r="XE32" i="6"/>
  <c r="XE34" i="6"/>
  <c r="XE36" i="6"/>
  <c r="XE40" i="6"/>
  <c r="XE42" i="6"/>
  <c r="XE44" i="6"/>
  <c r="XE46" i="6"/>
  <c r="XE48" i="6"/>
  <c r="XE50" i="6"/>
  <c r="XE53" i="6"/>
  <c r="XE57" i="6"/>
  <c r="XE59" i="6"/>
  <c r="XE61" i="6"/>
  <c r="XE63" i="6"/>
  <c r="XE65" i="6"/>
  <c r="XE67" i="6"/>
  <c r="XE69" i="6"/>
  <c r="XL7" i="6"/>
  <c r="XL9" i="6"/>
  <c r="XL11" i="6"/>
  <c r="XL13" i="6"/>
  <c r="XL15" i="6"/>
  <c r="XL17" i="6"/>
  <c r="XL19" i="6"/>
  <c r="XL21" i="6"/>
  <c r="XL23" i="6"/>
  <c r="XL25" i="6"/>
  <c r="XL27" i="6"/>
  <c r="XL29" i="6"/>
  <c r="XL33" i="6"/>
  <c r="XL35" i="6"/>
  <c r="XL39" i="6"/>
  <c r="XL41" i="6"/>
  <c r="XL43" i="6"/>
  <c r="XL45" i="6"/>
  <c r="XL47" i="6"/>
  <c r="XL49" i="6"/>
  <c r="XL51" i="6"/>
  <c r="XL53" i="6"/>
  <c r="XL57" i="6"/>
  <c r="XL59" i="6"/>
  <c r="XL61" i="6"/>
  <c r="XL63" i="6"/>
  <c r="XL65" i="6"/>
  <c r="XL67" i="6"/>
  <c r="XL69" i="6"/>
  <c r="XS6" i="6"/>
  <c r="XS8" i="6"/>
  <c r="XS10" i="6"/>
  <c r="XS12" i="6"/>
  <c r="XS14" i="6"/>
  <c r="XS16" i="6"/>
  <c r="XS18" i="6"/>
  <c r="XS20" i="6"/>
  <c r="XS22" i="6"/>
  <c r="XS24" i="6"/>
  <c r="XS26" i="6"/>
  <c r="XS28" i="6"/>
  <c r="XS32" i="6"/>
  <c r="XS34" i="6"/>
  <c r="XS36" i="6"/>
  <c r="XS40" i="6"/>
  <c r="XS42" i="6"/>
  <c r="XS44" i="6"/>
  <c r="XS46" i="6"/>
  <c r="XS48" i="6"/>
  <c r="XS50" i="6"/>
  <c r="XS52" i="6"/>
  <c r="XS56" i="6"/>
  <c r="XS58" i="6"/>
  <c r="XS60" i="6"/>
  <c r="XS62" i="6"/>
  <c r="XS64" i="6"/>
  <c r="XS66" i="6"/>
  <c r="XS68" i="6"/>
  <c r="XS70" i="6"/>
  <c r="XZ7" i="6"/>
  <c r="XZ9" i="6"/>
  <c r="XZ11" i="6"/>
  <c r="XZ13" i="6"/>
  <c r="XZ15" i="6"/>
  <c r="XZ17" i="6"/>
  <c r="XZ19" i="6"/>
  <c r="XZ21" i="6"/>
  <c r="XZ23" i="6"/>
  <c r="XZ25" i="6"/>
  <c r="XZ27" i="6"/>
  <c r="XZ29" i="6"/>
  <c r="XZ33" i="6"/>
  <c r="XZ35" i="6"/>
  <c r="XZ39" i="6"/>
  <c r="XZ41" i="6"/>
  <c r="XZ43" i="6"/>
  <c r="XZ45" i="6"/>
  <c r="XZ47" i="6"/>
  <c r="XZ49" i="6"/>
  <c r="XZ51" i="6"/>
  <c r="XZ53" i="6"/>
  <c r="XZ57" i="6"/>
  <c r="XZ59" i="6"/>
  <c r="XZ61" i="6"/>
  <c r="XZ63" i="6"/>
  <c r="XZ65" i="6"/>
  <c r="XZ67" i="6"/>
  <c r="XZ69" i="6"/>
  <c r="YG7" i="6"/>
  <c r="YG9" i="6"/>
  <c r="YG11" i="6"/>
  <c r="YG13" i="6"/>
  <c r="YG15" i="6"/>
  <c r="YG17" i="6"/>
  <c r="YG19" i="6"/>
  <c r="YG21" i="6"/>
  <c r="YG23" i="6"/>
  <c r="YG25" i="6"/>
  <c r="YG27" i="6"/>
  <c r="YG29" i="6"/>
  <c r="YG33" i="6"/>
  <c r="YG35" i="6"/>
  <c r="YG39" i="6"/>
  <c r="YG41" i="6"/>
  <c r="YG43" i="6"/>
  <c r="YG45" i="6"/>
  <c r="YG47" i="6"/>
  <c r="YG49" i="6"/>
  <c r="YG51" i="6"/>
  <c r="YG53" i="6"/>
  <c r="YG57" i="6"/>
  <c r="YG59" i="6"/>
  <c r="YG61" i="6"/>
  <c r="YG63" i="6"/>
  <c r="YG65" i="6"/>
  <c r="YG67" i="6"/>
  <c r="YG69" i="6"/>
  <c r="YN7" i="6"/>
  <c r="YN9" i="6"/>
  <c r="YN11" i="6"/>
  <c r="YN13" i="6"/>
  <c r="YN15" i="6"/>
  <c r="YN17" i="6"/>
  <c r="YN19" i="6"/>
  <c r="YN21" i="6"/>
  <c r="YN23" i="6"/>
  <c r="YN25" i="6"/>
  <c r="YN27" i="6"/>
  <c r="YN29" i="6"/>
  <c r="YN33" i="6"/>
  <c r="YN35" i="6"/>
  <c r="YN39" i="6"/>
  <c r="YN41" i="6"/>
  <c r="YN43" i="6"/>
  <c r="YN45" i="6"/>
  <c r="YN47" i="6"/>
  <c r="YN49" i="6"/>
  <c r="YN51" i="6"/>
  <c r="YN53" i="6"/>
  <c r="YN57" i="6"/>
  <c r="YN59" i="6"/>
  <c r="YN61" i="6"/>
  <c r="YN64" i="6"/>
  <c r="YN66" i="6"/>
  <c r="YN68" i="6"/>
  <c r="YN70" i="6"/>
  <c r="YU6" i="6"/>
  <c r="YU8" i="6"/>
  <c r="YU10" i="6"/>
  <c r="YU12" i="6"/>
  <c r="YU14" i="6"/>
  <c r="YU16" i="6"/>
  <c r="YU18" i="6"/>
  <c r="YU20" i="6"/>
  <c r="YU22" i="6"/>
  <c r="YU24" i="6"/>
  <c r="YU26" i="6"/>
  <c r="YU28" i="6"/>
  <c r="YU32" i="6"/>
  <c r="YU34" i="6"/>
  <c r="YU36" i="6"/>
  <c r="YU40" i="6"/>
  <c r="YU42" i="6"/>
  <c r="YU44" i="6"/>
  <c r="YU46" i="6"/>
  <c r="YU48" i="6"/>
  <c r="YU50" i="6"/>
  <c r="YU52" i="6"/>
  <c r="YU56" i="6"/>
  <c r="YU58" i="6"/>
  <c r="YU60" i="6"/>
  <c r="YU62" i="6"/>
  <c r="YU64" i="6"/>
  <c r="YU66" i="6"/>
  <c r="YU68" i="6"/>
  <c r="YU70" i="6"/>
  <c r="ZB7" i="6"/>
  <c r="ZB9" i="6"/>
  <c r="ZB11" i="6"/>
  <c r="ZB13" i="6"/>
  <c r="ZB15" i="6"/>
  <c r="ZB17" i="6"/>
  <c r="ZB19" i="6"/>
  <c r="ZB21" i="6"/>
  <c r="ZB23" i="6"/>
  <c r="ZB25" i="6"/>
  <c r="ZB27" i="6"/>
  <c r="ZB29" i="6"/>
  <c r="ZB33" i="6"/>
  <c r="ZB35" i="6"/>
  <c r="ZB39" i="6"/>
  <c r="ZB41" i="6"/>
  <c r="ZB43" i="6"/>
  <c r="ZB45" i="6"/>
  <c r="ZB47" i="6"/>
  <c r="ZB49" i="6"/>
  <c r="ZB51" i="6"/>
  <c r="ZB53" i="6"/>
  <c r="ZB57" i="6"/>
  <c r="ZB59" i="6"/>
  <c r="ZB61" i="6"/>
  <c r="ZB63" i="6"/>
  <c r="ZB65" i="6"/>
  <c r="ZB67" i="6"/>
  <c r="ZB69" i="6"/>
  <c r="ZI6" i="6"/>
  <c r="ZI8" i="6"/>
  <c r="ZI10" i="6"/>
  <c r="ZI12" i="6"/>
  <c r="ZI14" i="6"/>
  <c r="ZI16" i="6"/>
  <c r="ZI18" i="6"/>
  <c r="ZI20" i="6"/>
  <c r="ZI22" i="6"/>
  <c r="ZI24" i="6"/>
  <c r="ZI26" i="6"/>
  <c r="ZI28" i="6"/>
  <c r="ZI32" i="6"/>
  <c r="ZI34" i="6"/>
  <c r="ZI36" i="6"/>
  <c r="ZI40" i="6"/>
  <c r="ZI42" i="6"/>
  <c r="ZI44" i="6"/>
  <c r="ZI46" i="6"/>
  <c r="ZI48" i="6"/>
  <c r="ZI50" i="6"/>
  <c r="ZI52" i="6"/>
  <c r="ZI56" i="6"/>
  <c r="ZI58" i="6"/>
  <c r="ZI60" i="6"/>
  <c r="ZI62" i="6"/>
  <c r="ZI64" i="6"/>
  <c r="ZI66" i="6"/>
  <c r="ZI68" i="6"/>
  <c r="ZI70" i="6"/>
  <c r="ZP7" i="6"/>
  <c r="ZP9" i="6"/>
  <c r="ZP11" i="6"/>
  <c r="ZP13" i="6"/>
  <c r="ZP15" i="6"/>
  <c r="ZP17" i="6"/>
  <c r="ZP19" i="6"/>
  <c r="ZP21" i="6"/>
  <c r="ZP23" i="6"/>
  <c r="ZP25" i="6"/>
  <c r="ZP27" i="6"/>
  <c r="ZP29" i="6"/>
  <c r="ZP33" i="6"/>
  <c r="ZP35" i="6"/>
  <c r="ZP39" i="6"/>
  <c r="ZP41" i="6"/>
  <c r="ZP43" i="6"/>
  <c r="ZP45" i="6"/>
  <c r="ZP47" i="6"/>
  <c r="ZP49" i="6"/>
  <c r="ZP51" i="6"/>
  <c r="ZP53" i="6"/>
  <c r="ZP57" i="6"/>
  <c r="ZP59" i="6"/>
  <c r="ZP61" i="6"/>
  <c r="ZP63" i="6"/>
  <c r="ZP65" i="6"/>
  <c r="ZP67" i="6"/>
  <c r="ZP69" i="6"/>
  <c r="ZW6" i="6"/>
  <c r="ZW8" i="6"/>
  <c r="ZW10" i="6"/>
  <c r="ZW12" i="6"/>
  <c r="ZW14" i="6"/>
  <c r="ZW16" i="6"/>
  <c r="ZW18" i="6"/>
  <c r="ZW20" i="6"/>
  <c r="ZW22" i="6"/>
  <c r="ZW24" i="6"/>
  <c r="ZW26" i="6"/>
  <c r="ZW28" i="6"/>
  <c r="ZW32" i="6"/>
  <c r="ZW34" i="6"/>
  <c r="ZW36" i="6"/>
  <c r="ZW40" i="6"/>
  <c r="ZW42" i="6"/>
  <c r="ZW44" i="6"/>
  <c r="ZW46" i="6"/>
  <c r="ZW48" i="6"/>
  <c r="ZW50" i="6"/>
  <c r="ZW52" i="6"/>
  <c r="ZW56" i="6"/>
  <c r="ZW58" i="6"/>
  <c r="ZW60" i="6"/>
  <c r="ZW62" i="6"/>
  <c r="ZW64" i="6"/>
  <c r="ZW66" i="6"/>
  <c r="ZW68" i="6"/>
  <c r="ZW70" i="6"/>
  <c r="IJ54" i="6"/>
  <c r="AV54" i="6"/>
  <c r="B21" i="6"/>
  <c r="E21" i="6"/>
  <c r="F21" i="6" s="1"/>
  <c r="B22" i="6"/>
  <c r="E22" i="6"/>
  <c r="F22" i="6" s="1"/>
  <c r="B23" i="6"/>
  <c r="E23" i="6"/>
  <c r="F23" i="6" s="1"/>
  <c r="B24" i="6"/>
  <c r="E24" i="6"/>
  <c r="F24" i="6" s="1"/>
  <c r="B25" i="6"/>
  <c r="E25" i="6"/>
  <c r="F25" i="6" s="1"/>
  <c r="B26" i="6"/>
  <c r="E26" i="6"/>
  <c r="F26" i="6" s="1"/>
  <c r="B27" i="6"/>
  <c r="E27" i="6"/>
  <c r="F27" i="6" s="1"/>
  <c r="B28" i="6"/>
  <c r="D28" i="6"/>
  <c r="E28" i="6"/>
  <c r="B29" i="6"/>
  <c r="D29" i="6"/>
  <c r="E29" i="6"/>
  <c r="B69" i="6"/>
  <c r="D69" i="6"/>
  <c r="E69" i="6"/>
  <c r="B70" i="6"/>
  <c r="D70" i="6"/>
  <c r="E70" i="6"/>
  <c r="S230" i="7" l="1"/>
  <c r="S204" i="7"/>
  <c r="K228" i="7"/>
  <c r="K220" i="7"/>
  <c r="K204" i="7"/>
  <c r="CS132" i="6"/>
  <c r="M115" i="6"/>
  <c r="M116" i="6" s="1"/>
  <c r="N103" i="7" s="1"/>
  <c r="DU54" i="6"/>
  <c r="QS54" i="6"/>
  <c r="QS55" i="6" s="1"/>
  <c r="P67" i="7" s="1"/>
  <c r="LW54" i="6"/>
  <c r="IC37" i="6"/>
  <c r="HH54" i="6"/>
  <c r="FR54" i="6"/>
  <c r="O26" i="7" s="1"/>
  <c r="BX37" i="6"/>
  <c r="BQ54" i="6"/>
  <c r="BJ71" i="6"/>
  <c r="AA71" i="6"/>
  <c r="AA30" i="6"/>
  <c r="M54" i="6"/>
  <c r="K214" i="7"/>
  <c r="K233" i="7"/>
  <c r="HV37" i="6"/>
  <c r="GM37" i="6"/>
  <c r="OO30" i="6"/>
  <c r="OO31" i="6" s="1"/>
  <c r="L59" i="7" s="1"/>
  <c r="OA54" i="6"/>
  <c r="MK54" i="6"/>
  <c r="O51" i="7" s="1"/>
  <c r="KU54" i="6"/>
  <c r="JZ54" i="6"/>
  <c r="IX54" i="6"/>
  <c r="HO54" i="6"/>
  <c r="GT54" i="6"/>
  <c r="GF54" i="6"/>
  <c r="FD71" i="6"/>
  <c r="FD30" i="6"/>
  <c r="FD31" i="6" s="1"/>
  <c r="L24" i="7" s="1"/>
  <c r="EP54" i="6"/>
  <c r="DN54" i="6"/>
  <c r="O18" i="7" s="1"/>
  <c r="CZ54" i="6"/>
  <c r="CL54" i="6"/>
  <c r="CL55" i="6" s="1"/>
  <c r="P14" i="7" s="1"/>
  <c r="K230" i="7"/>
  <c r="L222" i="7"/>
  <c r="K206" i="7"/>
  <c r="TK37" i="6"/>
  <c r="R222" i="7"/>
  <c r="R214" i="7"/>
  <c r="R206" i="7"/>
  <c r="K226" i="7"/>
  <c r="L218" i="7"/>
  <c r="K210" i="7"/>
  <c r="S236" i="7"/>
  <c r="R226" i="7"/>
  <c r="S202" i="7"/>
  <c r="UT37" i="6"/>
  <c r="UT38" i="6" s="1"/>
  <c r="N82" i="7" s="1"/>
  <c r="SI71" i="6"/>
  <c r="PQ54" i="6"/>
  <c r="VV37" i="6"/>
  <c r="HA37" i="6"/>
  <c r="M31" i="7" s="1"/>
  <c r="NF54" i="6"/>
  <c r="HH116" i="6"/>
  <c r="N132" i="7" s="1"/>
  <c r="O112" i="7"/>
  <c r="XS54" i="6"/>
  <c r="XS55" i="6" s="1"/>
  <c r="P93" i="7" s="1"/>
  <c r="R156" i="7"/>
  <c r="S232" i="7"/>
  <c r="S224" i="7"/>
  <c r="S216" i="7"/>
  <c r="S208" i="7"/>
  <c r="XZ150" i="6"/>
  <c r="S194" i="7" s="1"/>
  <c r="R178" i="7"/>
  <c r="SP150" i="6"/>
  <c r="S174" i="7" s="1"/>
  <c r="S234" i="7"/>
  <c r="R184" i="7"/>
  <c r="K277" i="7"/>
  <c r="L267" i="7"/>
  <c r="S298" i="7"/>
  <c r="S294" i="7"/>
  <c r="S290" i="7"/>
  <c r="S286" i="7"/>
  <c r="R282" i="7"/>
  <c r="S278" i="7"/>
  <c r="R274" i="7"/>
  <c r="R270" i="7"/>
  <c r="R266" i="7"/>
  <c r="S262" i="7"/>
  <c r="R258" i="7"/>
  <c r="R250" i="7"/>
  <c r="S246" i="7"/>
  <c r="S296" i="7"/>
  <c r="R292" i="7"/>
  <c r="S288" i="7"/>
  <c r="R284" i="7"/>
  <c r="S280" i="7"/>
  <c r="R276" i="7"/>
  <c r="R272" i="7"/>
  <c r="R268" i="7"/>
  <c r="R264" i="7"/>
  <c r="R260" i="7"/>
  <c r="S256" i="7"/>
  <c r="R252" i="7"/>
  <c r="S248" i="7"/>
  <c r="R244" i="7"/>
  <c r="R296" i="7"/>
  <c r="R290" i="7"/>
  <c r="S258" i="7"/>
  <c r="VA108" i="6"/>
  <c r="K183" i="7" s="1"/>
  <c r="ZP133" i="6"/>
  <c r="P200" i="7" s="1"/>
  <c r="O200" i="7"/>
  <c r="YN133" i="6"/>
  <c r="P196" i="7" s="1"/>
  <c r="O196" i="7"/>
  <c r="XL133" i="6"/>
  <c r="P192" i="7" s="1"/>
  <c r="O192" i="7"/>
  <c r="WJ133" i="6"/>
  <c r="P188" i="7" s="1"/>
  <c r="O188" i="7"/>
  <c r="UT133" i="6"/>
  <c r="P182" i="7" s="1"/>
  <c r="O182" i="7"/>
  <c r="TR133" i="6"/>
  <c r="P178" i="7" s="1"/>
  <c r="O178" i="7"/>
  <c r="ZP116" i="6"/>
  <c r="N200" i="7" s="1"/>
  <c r="M200" i="7"/>
  <c r="YN116" i="6"/>
  <c r="N196" i="7" s="1"/>
  <c r="M196" i="7"/>
  <c r="XL116" i="6"/>
  <c r="N192" i="7" s="1"/>
  <c r="M192" i="7"/>
  <c r="WJ116" i="6"/>
  <c r="N188" i="7" s="1"/>
  <c r="M188" i="7"/>
  <c r="VH116" i="6"/>
  <c r="N184" i="7" s="1"/>
  <c r="M184" i="7"/>
  <c r="UF116" i="6"/>
  <c r="N180" i="7" s="1"/>
  <c r="M180" i="7"/>
  <c r="L301" i="7"/>
  <c r="K301" i="7"/>
  <c r="L297" i="7"/>
  <c r="K297" i="7"/>
  <c r="L293" i="7"/>
  <c r="K293" i="7"/>
  <c r="L289" i="7"/>
  <c r="K289" i="7"/>
  <c r="L285" i="7"/>
  <c r="K285" i="7"/>
  <c r="L281" i="7"/>
  <c r="K281" i="7"/>
  <c r="L277" i="7"/>
  <c r="L273" i="7"/>
  <c r="K273" i="7"/>
  <c r="L269" i="7"/>
  <c r="K269" i="7"/>
  <c r="L265" i="7"/>
  <c r="K265" i="7"/>
  <c r="L261" i="7"/>
  <c r="K261" i="7"/>
  <c r="L257" i="7"/>
  <c r="K257" i="7"/>
  <c r="K253" i="7"/>
  <c r="K254" i="7"/>
  <c r="L249" i="7"/>
  <c r="K249" i="7"/>
  <c r="L245" i="7"/>
  <c r="K245" i="7"/>
  <c r="L241" i="7"/>
  <c r="K241" i="7"/>
  <c r="L237" i="7"/>
  <c r="K237" i="7"/>
  <c r="L233" i="7"/>
  <c r="L230" i="7"/>
  <c r="L226" i="7"/>
  <c r="K218" i="7"/>
  <c r="L214" i="7"/>
  <c r="L210" i="7"/>
  <c r="L206" i="7"/>
  <c r="L202" i="7"/>
  <c r="K202" i="7"/>
  <c r="S300" i="7"/>
  <c r="R300" i="7"/>
  <c r="ZB30" i="6"/>
  <c r="ZB31" i="6" s="1"/>
  <c r="L98" i="7" s="1"/>
  <c r="WC30" i="6"/>
  <c r="K87" i="7" s="1"/>
  <c r="VO71" i="6"/>
  <c r="VO72" i="6" s="1"/>
  <c r="S85" i="7" s="1"/>
  <c r="UM71" i="6"/>
  <c r="UM72" i="6" s="1"/>
  <c r="S81" i="7" s="1"/>
  <c r="SP37" i="6"/>
  <c r="SP38" i="6" s="1"/>
  <c r="N74" i="7" s="1"/>
  <c r="RN37" i="6"/>
  <c r="RN38" i="6" s="1"/>
  <c r="N70" i="7" s="1"/>
  <c r="VV133" i="6"/>
  <c r="P186" i="7" s="1"/>
  <c r="O186" i="7"/>
  <c r="ZB133" i="6"/>
  <c r="P198" i="7" s="1"/>
  <c r="O198" i="7"/>
  <c r="XZ133" i="6"/>
  <c r="P194" i="7" s="1"/>
  <c r="O194" i="7"/>
  <c r="WX133" i="6"/>
  <c r="P190" i="7" s="1"/>
  <c r="O190" i="7"/>
  <c r="VH133" i="6"/>
  <c r="P184" i="7" s="1"/>
  <c r="O184" i="7"/>
  <c r="UF133" i="6"/>
  <c r="P180" i="7" s="1"/>
  <c r="O180" i="7"/>
  <c r="ZB116" i="6"/>
  <c r="N198" i="7" s="1"/>
  <c r="M198" i="7"/>
  <c r="XZ116" i="6"/>
  <c r="N194" i="7" s="1"/>
  <c r="M194" i="7"/>
  <c r="WX116" i="6"/>
  <c r="N190" i="7" s="1"/>
  <c r="M190" i="7"/>
  <c r="VV116" i="6"/>
  <c r="N186" i="7" s="1"/>
  <c r="M186" i="7"/>
  <c r="UT116" i="6"/>
  <c r="N182" i="7" s="1"/>
  <c r="M182" i="7"/>
  <c r="TR116" i="6"/>
  <c r="N178" i="7" s="1"/>
  <c r="M178" i="7"/>
  <c r="P247" i="7"/>
  <c r="O247" i="7"/>
  <c r="L299" i="7"/>
  <c r="K299" i="7"/>
  <c r="L295" i="7"/>
  <c r="K295" i="7"/>
  <c r="L291" i="7"/>
  <c r="K291" i="7"/>
  <c r="L287" i="7"/>
  <c r="K287" i="7"/>
  <c r="L283" i="7"/>
  <c r="K283" i="7"/>
  <c r="L279" i="7"/>
  <c r="K279" i="7"/>
  <c r="L275" i="7"/>
  <c r="K275" i="7"/>
  <c r="L271" i="7"/>
  <c r="K271" i="7"/>
  <c r="L263" i="7"/>
  <c r="K263" i="7"/>
  <c r="L259" i="7"/>
  <c r="K259" i="7"/>
  <c r="L255" i="7"/>
  <c r="K255" i="7"/>
  <c r="L251" i="7"/>
  <c r="K251" i="7"/>
  <c r="L247" i="7"/>
  <c r="K247" i="7"/>
  <c r="L243" i="7"/>
  <c r="K243" i="7"/>
  <c r="L239" i="7"/>
  <c r="K239" i="7"/>
  <c r="L235" i="7"/>
  <c r="K235" i="7"/>
  <c r="L232" i="7"/>
  <c r="K232" i="7"/>
  <c r="L228" i="7"/>
  <c r="L224" i="7"/>
  <c r="K224" i="7"/>
  <c r="L220" i="7"/>
  <c r="L216" i="7"/>
  <c r="K216" i="7"/>
  <c r="L212" i="7"/>
  <c r="K212" i="7"/>
  <c r="L208" i="7"/>
  <c r="K208" i="7"/>
  <c r="L204" i="7"/>
  <c r="F29" i="6"/>
  <c r="KU55" i="6"/>
  <c r="P45" i="7" s="1"/>
  <c r="O45" i="7"/>
  <c r="MK55" i="6"/>
  <c r="P51" i="7" s="1"/>
  <c r="OA55" i="6"/>
  <c r="P57" i="7" s="1"/>
  <c r="O57" i="7"/>
  <c r="PQ55" i="6"/>
  <c r="P63" i="7" s="1"/>
  <c r="O63" i="7"/>
  <c r="R85" i="7"/>
  <c r="SP133" i="6"/>
  <c r="P174" i="7" s="1"/>
  <c r="O174" i="7"/>
  <c r="RN133" i="6"/>
  <c r="P170" i="7" s="1"/>
  <c r="O170" i="7"/>
  <c r="QL133" i="6"/>
  <c r="P166" i="7" s="1"/>
  <c r="O166" i="7"/>
  <c r="PJ133" i="6"/>
  <c r="P162" i="7" s="1"/>
  <c r="O162" i="7"/>
  <c r="OH133" i="6"/>
  <c r="P158" i="7" s="1"/>
  <c r="O158" i="7"/>
  <c r="NF133" i="6"/>
  <c r="P154" i="7" s="1"/>
  <c r="O154" i="7"/>
  <c r="MD133" i="6"/>
  <c r="P150" i="7" s="1"/>
  <c r="O150" i="7"/>
  <c r="LB133" i="6"/>
  <c r="P146" i="7" s="1"/>
  <c r="O146" i="7"/>
  <c r="JZ133" i="6"/>
  <c r="P142" i="7" s="1"/>
  <c r="O142" i="7"/>
  <c r="IX133" i="6"/>
  <c r="P138" i="7" s="1"/>
  <c r="O138" i="7"/>
  <c r="HV133" i="6"/>
  <c r="P134" i="7" s="1"/>
  <c r="O134" i="7"/>
  <c r="GM133" i="6"/>
  <c r="P129" i="7" s="1"/>
  <c r="O129" i="7"/>
  <c r="FK133" i="6"/>
  <c r="P125" i="7" s="1"/>
  <c r="O125" i="7"/>
  <c r="EI133" i="6"/>
  <c r="P121" i="7" s="1"/>
  <c r="O121" i="7"/>
  <c r="DG133" i="6"/>
  <c r="P117" i="7" s="1"/>
  <c r="O117" i="7"/>
  <c r="CE133" i="6"/>
  <c r="P113" i="7" s="1"/>
  <c r="O113" i="7"/>
  <c r="BC133" i="6"/>
  <c r="P109" i="7" s="1"/>
  <c r="O109" i="7"/>
  <c r="AA133" i="6"/>
  <c r="P105" i="7" s="1"/>
  <c r="O105" i="7"/>
  <c r="TD116" i="6"/>
  <c r="N176" i="7" s="1"/>
  <c r="M176" i="7"/>
  <c r="SB116" i="6"/>
  <c r="N172" i="7" s="1"/>
  <c r="M172" i="7"/>
  <c r="QZ116" i="6"/>
  <c r="N168" i="7" s="1"/>
  <c r="M168" i="7"/>
  <c r="PX116" i="6"/>
  <c r="N164" i="7" s="1"/>
  <c r="M164" i="7"/>
  <c r="OV116" i="6"/>
  <c r="N160" i="7" s="1"/>
  <c r="M160" i="7"/>
  <c r="NT116" i="6"/>
  <c r="N156" i="7" s="1"/>
  <c r="M156" i="7"/>
  <c r="MR116" i="6"/>
  <c r="N152" i="7" s="1"/>
  <c r="M152" i="7"/>
  <c r="LP116" i="6"/>
  <c r="N148" i="7" s="1"/>
  <c r="M148" i="7"/>
  <c r="KN116" i="6"/>
  <c r="N144" i="7" s="1"/>
  <c r="M144" i="7"/>
  <c r="JL116" i="6"/>
  <c r="N140" i="7" s="1"/>
  <c r="M140" i="7"/>
  <c r="IJ116" i="6"/>
  <c r="N136" i="7" s="1"/>
  <c r="M136" i="7"/>
  <c r="HA116" i="6"/>
  <c r="N131" i="7" s="1"/>
  <c r="M131" i="7"/>
  <c r="FY116" i="6"/>
  <c r="N127" i="7" s="1"/>
  <c r="M127" i="7"/>
  <c r="EW116" i="6"/>
  <c r="N123" i="7" s="1"/>
  <c r="M123" i="7"/>
  <c r="DU116" i="6"/>
  <c r="N119" i="7" s="1"/>
  <c r="M119" i="7"/>
  <c r="CS116" i="6"/>
  <c r="N115" i="7" s="1"/>
  <c r="M115" i="7"/>
  <c r="BQ116" i="6"/>
  <c r="N111" i="7" s="1"/>
  <c r="M111" i="7"/>
  <c r="AO116" i="6"/>
  <c r="N107" i="7" s="1"/>
  <c r="M107" i="7"/>
  <c r="M103" i="7"/>
  <c r="JZ55" i="6"/>
  <c r="P42" i="7" s="1"/>
  <c r="O42" i="7"/>
  <c r="LW55" i="6"/>
  <c r="P49" i="7" s="1"/>
  <c r="O49" i="7"/>
  <c r="NF55" i="6"/>
  <c r="P54" i="7" s="1"/>
  <c r="O54" i="7"/>
  <c r="O67" i="7"/>
  <c r="SI72" i="6"/>
  <c r="S73" i="7" s="1"/>
  <c r="R73" i="7"/>
  <c r="TK38" i="6"/>
  <c r="N77" i="7" s="1"/>
  <c r="M77" i="7"/>
  <c r="VV38" i="6"/>
  <c r="N86" i="7" s="1"/>
  <c r="M86" i="7"/>
  <c r="TD133" i="6"/>
  <c r="P176" i="7" s="1"/>
  <c r="O176" i="7"/>
  <c r="SB133" i="6"/>
  <c r="P172" i="7" s="1"/>
  <c r="O172" i="7"/>
  <c r="QZ133" i="6"/>
  <c r="P168" i="7" s="1"/>
  <c r="O168" i="7"/>
  <c r="PX133" i="6"/>
  <c r="P164" i="7" s="1"/>
  <c r="O164" i="7"/>
  <c r="OV133" i="6"/>
  <c r="P160" i="7" s="1"/>
  <c r="O160" i="7"/>
  <c r="NT133" i="6"/>
  <c r="P156" i="7" s="1"/>
  <c r="O156" i="7"/>
  <c r="MR133" i="6"/>
  <c r="P152" i="7" s="1"/>
  <c r="O152" i="7"/>
  <c r="LP133" i="6"/>
  <c r="P148" i="7" s="1"/>
  <c r="O148" i="7"/>
  <c r="KN133" i="6"/>
  <c r="P144" i="7" s="1"/>
  <c r="O144" i="7"/>
  <c r="JL133" i="6"/>
  <c r="P140" i="7" s="1"/>
  <c r="O140" i="7"/>
  <c r="IJ133" i="6"/>
  <c r="P136" i="7" s="1"/>
  <c r="O136" i="7"/>
  <c r="HA133" i="6"/>
  <c r="P131" i="7" s="1"/>
  <c r="O131" i="7"/>
  <c r="FY133" i="6"/>
  <c r="P127" i="7" s="1"/>
  <c r="O127" i="7"/>
  <c r="EW133" i="6"/>
  <c r="P123" i="7" s="1"/>
  <c r="O123" i="7"/>
  <c r="DU133" i="6"/>
  <c r="P119" i="7" s="1"/>
  <c r="O119" i="7"/>
  <c r="CS133" i="6"/>
  <c r="P115" i="7" s="1"/>
  <c r="O115" i="7"/>
  <c r="BQ133" i="6"/>
  <c r="P111" i="7" s="1"/>
  <c r="O111" i="7"/>
  <c r="AO133" i="6"/>
  <c r="P107" i="7" s="1"/>
  <c r="O107" i="7"/>
  <c r="M133" i="6"/>
  <c r="P103" i="7" s="1"/>
  <c r="O103" i="7"/>
  <c r="SP116" i="6"/>
  <c r="N174" i="7" s="1"/>
  <c r="M174" i="7"/>
  <c r="RN116" i="6"/>
  <c r="N170" i="7" s="1"/>
  <c r="M170" i="7"/>
  <c r="QL116" i="6"/>
  <c r="N166" i="7" s="1"/>
  <c r="M166" i="7"/>
  <c r="PJ116" i="6"/>
  <c r="N162" i="7" s="1"/>
  <c r="M162" i="7"/>
  <c r="OH116" i="6"/>
  <c r="N158" i="7" s="1"/>
  <c r="M158" i="7"/>
  <c r="NF116" i="6"/>
  <c r="N154" i="7" s="1"/>
  <c r="M154" i="7"/>
  <c r="MD116" i="6"/>
  <c r="N150" i="7" s="1"/>
  <c r="M150" i="7"/>
  <c r="LB116" i="6"/>
  <c r="N146" i="7" s="1"/>
  <c r="M146" i="7"/>
  <c r="JZ116" i="6"/>
  <c r="N142" i="7" s="1"/>
  <c r="M142" i="7"/>
  <c r="IX116" i="6"/>
  <c r="N138" i="7" s="1"/>
  <c r="M138" i="7"/>
  <c r="HV116" i="6"/>
  <c r="N134" i="7" s="1"/>
  <c r="M134" i="7"/>
  <c r="GM116" i="6"/>
  <c r="N129" i="7" s="1"/>
  <c r="M129" i="7"/>
  <c r="FK116" i="6"/>
  <c r="N125" i="7" s="1"/>
  <c r="M125" i="7"/>
  <c r="EI116" i="6"/>
  <c r="N121" i="7" s="1"/>
  <c r="M121" i="7"/>
  <c r="DG116" i="6"/>
  <c r="N117" i="7" s="1"/>
  <c r="M117" i="7"/>
  <c r="CE116" i="6"/>
  <c r="N113" i="7" s="1"/>
  <c r="M113" i="7"/>
  <c r="BC116" i="6"/>
  <c r="N109" i="7" s="1"/>
  <c r="M109" i="7"/>
  <c r="AA116" i="6"/>
  <c r="N105" i="7" s="1"/>
  <c r="M105" i="7"/>
  <c r="M55" i="6"/>
  <c r="P3" i="7" s="1"/>
  <c r="O3" i="7"/>
  <c r="AA31" i="6"/>
  <c r="L5" i="7" s="1"/>
  <c r="K5" i="7"/>
  <c r="BJ72" i="6"/>
  <c r="S10" i="7" s="1"/>
  <c r="R10" i="7"/>
  <c r="BX38" i="6"/>
  <c r="N12" i="7" s="1"/>
  <c r="M12" i="7"/>
  <c r="CZ55" i="6"/>
  <c r="P16" i="7" s="1"/>
  <c r="O16" i="7"/>
  <c r="DU55" i="6"/>
  <c r="P19" i="7" s="1"/>
  <c r="O19" i="7"/>
  <c r="FD72" i="6"/>
  <c r="S24" i="7" s="1"/>
  <c r="R24" i="7"/>
  <c r="FR55" i="6"/>
  <c r="P26" i="7" s="1"/>
  <c r="GM38" i="6"/>
  <c r="N29" i="7" s="1"/>
  <c r="M29" i="7"/>
  <c r="HA38" i="6"/>
  <c r="N31" i="7" s="1"/>
  <c r="HO55" i="6"/>
  <c r="P33" i="7" s="1"/>
  <c r="O33" i="7"/>
  <c r="IC38" i="6"/>
  <c r="N35" i="7" s="1"/>
  <c r="M35" i="7"/>
  <c r="IX55" i="6"/>
  <c r="P38" i="7" s="1"/>
  <c r="O38" i="7"/>
  <c r="YG37" i="6"/>
  <c r="XZ37" i="6"/>
  <c r="AA72" i="6"/>
  <c r="S5" i="7" s="1"/>
  <c r="R5" i="7"/>
  <c r="AV55" i="6"/>
  <c r="P8" i="7" s="1"/>
  <c r="O8" i="7"/>
  <c r="BQ55" i="6"/>
  <c r="P11" i="7" s="1"/>
  <c r="O11" i="7"/>
  <c r="O14" i="7"/>
  <c r="DN55" i="6"/>
  <c r="P18" i="7" s="1"/>
  <c r="EP55" i="6"/>
  <c r="P22" i="7" s="1"/>
  <c r="O22" i="7"/>
  <c r="K24" i="7"/>
  <c r="GF55" i="6"/>
  <c r="P28" i="7" s="1"/>
  <c r="O28" i="7"/>
  <c r="GT55" i="6"/>
  <c r="P30" i="7" s="1"/>
  <c r="O30" i="7"/>
  <c r="HH55" i="6"/>
  <c r="P32" i="7" s="1"/>
  <c r="O32" i="7"/>
  <c r="HV38" i="6"/>
  <c r="N34" i="7" s="1"/>
  <c r="M34" i="7"/>
  <c r="IJ55" i="6"/>
  <c r="P36" i="7" s="1"/>
  <c r="O36" i="7"/>
  <c r="TY108" i="6"/>
  <c r="SW108" i="6"/>
  <c r="RU108" i="6"/>
  <c r="QS108" i="6"/>
  <c r="PQ108" i="6"/>
  <c r="OO108" i="6"/>
  <c r="NM108" i="6"/>
  <c r="MK108" i="6"/>
  <c r="LI108" i="6"/>
  <c r="KG108" i="6"/>
  <c r="JE108" i="6"/>
  <c r="IC108" i="6"/>
  <c r="HA108" i="6"/>
  <c r="FY108" i="6"/>
  <c r="EW108" i="6"/>
  <c r="DU108" i="6"/>
  <c r="CS108" i="6"/>
  <c r="BQ108" i="6"/>
  <c r="AO108" i="6"/>
  <c r="M108" i="6"/>
  <c r="ZI108" i="6"/>
  <c r="YG108" i="6"/>
  <c r="XE108" i="6"/>
  <c r="WC108" i="6"/>
  <c r="YG54" i="6"/>
  <c r="XE37" i="6"/>
  <c r="WX54" i="6"/>
  <c r="WX37" i="6"/>
  <c r="WQ37" i="6"/>
  <c r="WJ37" i="6"/>
  <c r="WC71" i="6"/>
  <c r="VO37" i="6"/>
  <c r="VO30" i="6"/>
  <c r="VA54" i="6"/>
  <c r="UM30" i="6"/>
  <c r="TY54" i="6"/>
  <c r="SW54" i="6"/>
  <c r="SI30" i="6"/>
  <c r="RU54" i="6"/>
  <c r="RG54" i="6"/>
  <c r="QE54" i="6"/>
  <c r="PC54" i="6"/>
  <c r="OO71" i="6"/>
  <c r="NM37" i="6"/>
  <c r="MR54" i="6"/>
  <c r="MD37" i="6"/>
  <c r="LI54" i="6"/>
  <c r="KU37" i="6"/>
  <c r="KN54" i="6"/>
  <c r="JL54" i="6"/>
  <c r="JL37" i="6"/>
  <c r="UM108" i="6"/>
  <c r="TK108" i="6"/>
  <c r="SI108" i="6"/>
  <c r="RG108" i="6"/>
  <c r="QE108" i="6"/>
  <c r="PC108" i="6"/>
  <c r="OA108" i="6"/>
  <c r="MY108" i="6"/>
  <c r="LW108" i="6"/>
  <c r="KU108" i="6"/>
  <c r="JS108" i="6"/>
  <c r="IQ108" i="6"/>
  <c r="HO108" i="6"/>
  <c r="GM108" i="6"/>
  <c r="FK108" i="6"/>
  <c r="EI108" i="6"/>
  <c r="DG108" i="6"/>
  <c r="CE108" i="6"/>
  <c r="BC108" i="6"/>
  <c r="AA108" i="6"/>
  <c r="ZW108" i="6"/>
  <c r="YU108" i="6"/>
  <c r="XS108" i="6"/>
  <c r="WQ108" i="6"/>
  <c r="VO108" i="6"/>
  <c r="FY37" i="6"/>
  <c r="FD37" i="6"/>
  <c r="EI37" i="6"/>
  <c r="BQ37" i="6"/>
  <c r="AO37" i="6"/>
  <c r="AA37" i="6"/>
  <c r="M37" i="6"/>
  <c r="ZI149" i="6"/>
  <c r="YG149" i="6"/>
  <c r="XE149" i="6"/>
  <c r="WC149" i="6"/>
  <c r="VA149" i="6"/>
  <c r="TY149" i="6"/>
  <c r="SW149" i="6"/>
  <c r="RU149" i="6"/>
  <c r="QS149" i="6"/>
  <c r="PQ149" i="6"/>
  <c r="OO149" i="6"/>
  <c r="NM149" i="6"/>
  <c r="MK149" i="6"/>
  <c r="LI149" i="6"/>
  <c r="KG149" i="6"/>
  <c r="JE149" i="6"/>
  <c r="IC149" i="6"/>
  <c r="HA149" i="6"/>
  <c r="FY149" i="6"/>
  <c r="EW149" i="6"/>
  <c r="DU149" i="6"/>
  <c r="CS149" i="6"/>
  <c r="BQ149" i="6"/>
  <c r="AO149" i="6"/>
  <c r="M149" i="6"/>
  <c r="ZW132" i="6"/>
  <c r="YU132" i="6"/>
  <c r="XS132" i="6"/>
  <c r="WQ132" i="6"/>
  <c r="VO132" i="6"/>
  <c r="UM132" i="6"/>
  <c r="TK132" i="6"/>
  <c r="SI132" i="6"/>
  <c r="RG132" i="6"/>
  <c r="QE132" i="6"/>
  <c r="PC132" i="6"/>
  <c r="OA132" i="6"/>
  <c r="MY132" i="6"/>
  <c r="LW132" i="6"/>
  <c r="KU132" i="6"/>
  <c r="JS132" i="6"/>
  <c r="IQ132" i="6"/>
  <c r="HO132" i="6"/>
  <c r="ZW115" i="6"/>
  <c r="YU115" i="6"/>
  <c r="XS115" i="6"/>
  <c r="WQ115" i="6"/>
  <c r="VO115" i="6"/>
  <c r="UM115" i="6"/>
  <c r="TK115" i="6"/>
  <c r="SI115" i="6"/>
  <c r="RG115" i="6"/>
  <c r="QE115" i="6"/>
  <c r="PC115" i="6"/>
  <c r="OA115" i="6"/>
  <c r="MY115" i="6"/>
  <c r="LW115" i="6"/>
  <c r="KU115" i="6"/>
  <c r="JS115" i="6"/>
  <c r="IQ115" i="6"/>
  <c r="HO115" i="6"/>
  <c r="ZP108" i="6"/>
  <c r="YN108" i="6"/>
  <c r="XL108" i="6"/>
  <c r="WJ108" i="6"/>
  <c r="VH108" i="6"/>
  <c r="UF108" i="6"/>
  <c r="TD108" i="6"/>
  <c r="SB108" i="6"/>
  <c r="QZ108" i="6"/>
  <c r="PX108" i="6"/>
  <c r="OV108" i="6"/>
  <c r="NT108" i="6"/>
  <c r="MR108" i="6"/>
  <c r="LP108" i="6"/>
  <c r="KN108" i="6"/>
  <c r="JL108" i="6"/>
  <c r="IJ108" i="6"/>
  <c r="HH108" i="6"/>
  <c r="GF108" i="6"/>
  <c r="FD108" i="6"/>
  <c r="EB108" i="6"/>
  <c r="CZ108" i="6"/>
  <c r="BX108" i="6"/>
  <c r="AV108" i="6"/>
  <c r="T108" i="6"/>
  <c r="ZW149" i="6"/>
  <c r="YU149" i="6"/>
  <c r="XS149" i="6"/>
  <c r="WQ149" i="6"/>
  <c r="VO149" i="6"/>
  <c r="UM149" i="6"/>
  <c r="TK149" i="6"/>
  <c r="SI149" i="6"/>
  <c r="RG149" i="6"/>
  <c r="QE149" i="6"/>
  <c r="PC149" i="6"/>
  <c r="OA149" i="6"/>
  <c r="MY149" i="6"/>
  <c r="LW149" i="6"/>
  <c r="KU149" i="6"/>
  <c r="JS149" i="6"/>
  <c r="IQ149" i="6"/>
  <c r="HO149" i="6"/>
  <c r="GM149" i="6"/>
  <c r="FK149" i="6"/>
  <c r="EI149" i="6"/>
  <c r="DG149" i="6"/>
  <c r="CE149" i="6"/>
  <c r="BC149" i="6"/>
  <c r="AA149" i="6"/>
  <c r="ZI132" i="6"/>
  <c r="YG132" i="6"/>
  <c r="XE132" i="6"/>
  <c r="WC132" i="6"/>
  <c r="VA132" i="6"/>
  <c r="TY132" i="6"/>
  <c r="SW132" i="6"/>
  <c r="RU132" i="6"/>
  <c r="QS132" i="6"/>
  <c r="PQ132" i="6"/>
  <c r="OO132" i="6"/>
  <c r="NM132" i="6"/>
  <c r="MK132" i="6"/>
  <c r="LI132" i="6"/>
  <c r="KG132" i="6"/>
  <c r="JE132" i="6"/>
  <c r="IC132" i="6"/>
  <c r="ZI115" i="6"/>
  <c r="YG115" i="6"/>
  <c r="XE115" i="6"/>
  <c r="WC115" i="6"/>
  <c r="VA115" i="6"/>
  <c r="TY115" i="6"/>
  <c r="SW115" i="6"/>
  <c r="RU115" i="6"/>
  <c r="QS115" i="6"/>
  <c r="PQ115" i="6"/>
  <c r="OO115" i="6"/>
  <c r="NM115" i="6"/>
  <c r="MK115" i="6"/>
  <c r="LI115" i="6"/>
  <c r="KG115" i="6"/>
  <c r="JE115" i="6"/>
  <c r="IC115" i="6"/>
  <c r="ZB108" i="6"/>
  <c r="XZ108" i="6"/>
  <c r="WX108" i="6"/>
  <c r="VV108" i="6"/>
  <c r="UT108" i="6"/>
  <c r="TR108" i="6"/>
  <c r="SP108" i="6"/>
  <c r="RN108" i="6"/>
  <c r="QL108" i="6"/>
  <c r="PJ108" i="6"/>
  <c r="OH108" i="6"/>
  <c r="NF108" i="6"/>
  <c r="MD108" i="6"/>
  <c r="LB108" i="6"/>
  <c r="JZ108" i="6"/>
  <c r="IX108" i="6"/>
  <c r="HV108" i="6"/>
  <c r="GT108" i="6"/>
  <c r="FR108" i="6"/>
  <c r="EP108" i="6"/>
  <c r="DN108" i="6"/>
  <c r="CL108" i="6"/>
  <c r="BJ108" i="6"/>
  <c r="AH108" i="6"/>
  <c r="F108" i="6"/>
  <c r="ZB71" i="6"/>
  <c r="XL37" i="6"/>
  <c r="XE30" i="6"/>
  <c r="WQ54" i="6"/>
  <c r="WC37" i="6"/>
  <c r="VV71" i="6"/>
  <c r="VV30" i="6"/>
  <c r="VH54" i="6"/>
  <c r="UT71" i="6"/>
  <c r="UT30" i="6"/>
  <c r="UM37" i="6"/>
  <c r="UF54" i="6"/>
  <c r="TR54" i="6"/>
  <c r="TR37" i="6"/>
  <c r="TD54" i="6"/>
  <c r="TD37" i="6"/>
  <c r="SP71" i="6"/>
  <c r="SP30" i="6"/>
  <c r="SI37" i="6"/>
  <c r="SB54" i="6"/>
  <c r="SB37" i="6"/>
  <c r="RN71" i="6"/>
  <c r="RN30" i="6"/>
  <c r="QZ54" i="6"/>
  <c r="QZ37" i="6"/>
  <c r="QL54" i="6"/>
  <c r="PX54" i="6"/>
  <c r="PJ54" i="6"/>
  <c r="PJ37" i="6"/>
  <c r="OV54" i="6"/>
  <c r="OO37" i="6"/>
  <c r="OH54" i="6"/>
  <c r="NT54" i="6"/>
  <c r="NT37" i="6"/>
  <c r="NM71" i="6"/>
  <c r="NM30" i="6"/>
  <c r="MY54" i="6"/>
  <c r="MR37" i="6"/>
  <c r="MD71" i="6"/>
  <c r="MD30" i="6"/>
  <c r="LP54" i="6"/>
  <c r="LP37" i="6"/>
  <c r="LB54" i="6"/>
  <c r="KG54" i="6"/>
  <c r="JS54" i="6"/>
  <c r="JE54" i="6"/>
  <c r="IQ54" i="6"/>
  <c r="IC30" i="6"/>
  <c r="HV71" i="6"/>
  <c r="HV30" i="6"/>
  <c r="HA71" i="6"/>
  <c r="HA30" i="6"/>
  <c r="GM71" i="6"/>
  <c r="GM30" i="6"/>
  <c r="FY54" i="6"/>
  <c r="FK54" i="6"/>
  <c r="EW54" i="6"/>
  <c r="EI54" i="6"/>
  <c r="EB54" i="6"/>
  <c r="DG54" i="6"/>
  <c r="DG37" i="6"/>
  <c r="CS54" i="6"/>
  <c r="CE54" i="6"/>
  <c r="BX71" i="6"/>
  <c r="BX30" i="6"/>
  <c r="BJ37" i="6"/>
  <c r="BC54" i="6"/>
  <c r="AO54" i="6"/>
  <c r="AH54" i="6"/>
  <c r="T54" i="6"/>
  <c r="LI30" i="6"/>
  <c r="XL71" i="6"/>
  <c r="XL54" i="6"/>
  <c r="XL30" i="6"/>
  <c r="XE71" i="6"/>
  <c r="XE54" i="6"/>
  <c r="WX71" i="6"/>
  <c r="WX30" i="6"/>
  <c r="WJ71" i="6"/>
  <c r="WJ54" i="6"/>
  <c r="WJ30" i="6"/>
  <c r="NT71" i="6"/>
  <c r="NT30" i="6"/>
  <c r="NM54" i="6"/>
  <c r="MR71" i="6"/>
  <c r="MR30" i="6"/>
  <c r="LP71" i="6"/>
  <c r="LP30" i="6"/>
  <c r="KU71" i="6"/>
  <c r="KU30" i="6"/>
  <c r="JL71" i="6"/>
  <c r="JL30" i="6"/>
  <c r="IC54" i="6"/>
  <c r="FY71" i="6"/>
  <c r="FY30" i="6"/>
  <c r="EI71" i="6"/>
  <c r="EI30" i="6"/>
  <c r="DG71" i="6"/>
  <c r="DG30" i="6"/>
  <c r="BX54" i="6"/>
  <c r="BQ71" i="6"/>
  <c r="BQ30" i="6"/>
  <c r="BJ30" i="6"/>
  <c r="AO71" i="6"/>
  <c r="AO30" i="6"/>
  <c r="M71" i="6"/>
  <c r="M30" i="6"/>
  <c r="ZW54" i="6"/>
  <c r="ZP71" i="6"/>
  <c r="ZP54" i="6"/>
  <c r="ZP37" i="6"/>
  <c r="ZP30" i="6"/>
  <c r="ZI54" i="6"/>
  <c r="ZB37" i="6"/>
  <c r="YU54" i="6"/>
  <c r="YN71" i="6"/>
  <c r="YN54" i="6"/>
  <c r="YN37" i="6"/>
  <c r="YN30" i="6"/>
  <c r="YG71" i="6"/>
  <c r="YG30" i="6"/>
  <c r="XZ71" i="6"/>
  <c r="XZ30" i="6"/>
  <c r="WQ71" i="6"/>
  <c r="WQ30" i="6"/>
  <c r="OO54" i="6"/>
  <c r="OH71" i="6"/>
  <c r="OH37" i="6"/>
  <c r="OH30" i="6"/>
  <c r="LI71" i="6"/>
  <c r="LI37" i="6"/>
  <c r="KG71" i="6"/>
  <c r="KG37" i="6"/>
  <c r="KG30" i="6"/>
  <c r="IJ71" i="6"/>
  <c r="IJ37" i="6"/>
  <c r="IJ30" i="6"/>
  <c r="FK71" i="6"/>
  <c r="FK37" i="6"/>
  <c r="FK30" i="6"/>
  <c r="EP71" i="6"/>
  <c r="EP37" i="6"/>
  <c r="EP30" i="6"/>
  <c r="DU71" i="6"/>
  <c r="DU37" i="6"/>
  <c r="DU30" i="6"/>
  <c r="CE71" i="6"/>
  <c r="CE37" i="6"/>
  <c r="CE30" i="6"/>
  <c r="BJ54" i="6"/>
  <c r="BC71" i="6"/>
  <c r="BC37" i="6"/>
  <c r="BC30" i="6"/>
  <c r="ZI71" i="6"/>
  <c r="ZI37" i="6"/>
  <c r="ZI30" i="6"/>
  <c r="XZ54" i="6"/>
  <c r="XS71" i="6"/>
  <c r="XS37" i="6"/>
  <c r="VO54" i="6"/>
  <c r="UT54" i="6"/>
  <c r="TR71" i="6"/>
  <c r="TR30" i="6"/>
  <c r="TK71" i="6"/>
  <c r="TD71" i="6"/>
  <c r="TD30" i="6"/>
  <c r="SW71" i="6"/>
  <c r="SW37" i="6"/>
  <c r="SW30" i="6"/>
  <c r="SI54" i="6"/>
  <c r="SB71" i="6"/>
  <c r="SB30" i="6"/>
  <c r="RU71" i="6"/>
  <c r="RU37" i="6"/>
  <c r="RU30" i="6"/>
  <c r="QZ71" i="6"/>
  <c r="QZ30" i="6"/>
  <c r="QS71" i="6"/>
  <c r="QS37" i="6"/>
  <c r="QS30" i="6"/>
  <c r="QL71" i="6"/>
  <c r="QL37" i="6"/>
  <c r="QL30" i="6"/>
  <c r="QE71" i="6"/>
  <c r="QE37" i="6"/>
  <c r="QE30" i="6"/>
  <c r="PJ71" i="6"/>
  <c r="PJ30" i="6"/>
  <c r="PC71" i="6"/>
  <c r="PC37" i="6"/>
  <c r="PC30" i="6"/>
  <c r="OV71" i="6"/>
  <c r="OV37" i="6"/>
  <c r="ZW71" i="6"/>
  <c r="ZW37" i="6"/>
  <c r="ZW30" i="6"/>
  <c r="ZB54" i="6"/>
  <c r="YU71" i="6"/>
  <c r="YU37" i="6"/>
  <c r="YU30" i="6"/>
  <c r="XS30" i="6"/>
  <c r="WC54" i="6"/>
  <c r="VV54" i="6"/>
  <c r="VH71" i="6"/>
  <c r="VH37" i="6"/>
  <c r="VH30" i="6"/>
  <c r="VA71" i="6"/>
  <c r="VA37" i="6"/>
  <c r="VA30" i="6"/>
  <c r="UM54" i="6"/>
  <c r="UF71" i="6"/>
  <c r="UF37" i="6"/>
  <c r="UF30" i="6"/>
  <c r="TY71" i="6"/>
  <c r="TY37" i="6"/>
  <c r="TY30" i="6"/>
  <c r="TK54" i="6"/>
  <c r="PX71" i="6"/>
  <c r="PX37" i="6"/>
  <c r="PX30" i="6"/>
  <c r="TK30" i="6"/>
  <c r="SP54" i="6"/>
  <c r="RN54" i="6"/>
  <c r="RG71" i="6"/>
  <c r="RG37" i="6"/>
  <c r="RG30" i="6"/>
  <c r="PQ71" i="6"/>
  <c r="PQ37" i="6"/>
  <c r="PQ30" i="6"/>
  <c r="MK71" i="6"/>
  <c r="MK37" i="6"/>
  <c r="MK30" i="6"/>
  <c r="KN71" i="6"/>
  <c r="KN37" i="6"/>
  <c r="KN30" i="6"/>
  <c r="JS71" i="6"/>
  <c r="JS37" i="6"/>
  <c r="JS30" i="6"/>
  <c r="IC71" i="6"/>
  <c r="HH71" i="6"/>
  <c r="HH37" i="6"/>
  <c r="HH30" i="6"/>
  <c r="GM54" i="6"/>
  <c r="GF71" i="6"/>
  <c r="GF37" i="6"/>
  <c r="GF30" i="6"/>
  <c r="DN71" i="6"/>
  <c r="DN37" i="6"/>
  <c r="DN30" i="6"/>
  <c r="AV71" i="6"/>
  <c r="AV37" i="6"/>
  <c r="AV30" i="6"/>
  <c r="AA54" i="6"/>
  <c r="T71" i="6"/>
  <c r="T37" i="6"/>
  <c r="T30" i="6"/>
  <c r="OV30" i="6"/>
  <c r="OA71" i="6"/>
  <c r="OA37" i="6"/>
  <c r="OA30" i="6"/>
  <c r="NF71" i="6"/>
  <c r="NF37" i="6"/>
  <c r="NF30" i="6"/>
  <c r="MY71" i="6"/>
  <c r="MY37" i="6"/>
  <c r="MY30" i="6"/>
  <c r="MD54" i="6"/>
  <c r="LW71" i="6"/>
  <c r="LW37" i="6"/>
  <c r="LW30" i="6"/>
  <c r="LB71" i="6"/>
  <c r="LB37" i="6"/>
  <c r="LB30" i="6"/>
  <c r="JZ71" i="6"/>
  <c r="JZ37" i="6"/>
  <c r="JZ30" i="6"/>
  <c r="JE71" i="6"/>
  <c r="JE37" i="6"/>
  <c r="JE30" i="6"/>
  <c r="IX71" i="6"/>
  <c r="IX37" i="6"/>
  <c r="IX30" i="6"/>
  <c r="IQ71" i="6"/>
  <c r="IQ37" i="6"/>
  <c r="IQ30" i="6"/>
  <c r="HV54" i="6"/>
  <c r="HO71" i="6"/>
  <c r="HO37" i="6"/>
  <c r="HO30" i="6"/>
  <c r="HA54" i="6"/>
  <c r="GT71" i="6"/>
  <c r="GT37" i="6"/>
  <c r="GT30" i="6"/>
  <c r="FR71" i="6"/>
  <c r="FR37" i="6"/>
  <c r="FR30" i="6"/>
  <c r="FD54" i="6"/>
  <c r="EW71" i="6"/>
  <c r="EW37" i="6"/>
  <c r="EW30" i="6"/>
  <c r="EB71" i="6"/>
  <c r="EB37" i="6"/>
  <c r="EB30" i="6"/>
  <c r="CZ71" i="6"/>
  <c r="CZ37" i="6"/>
  <c r="CZ30" i="6"/>
  <c r="CS71" i="6"/>
  <c r="CS37" i="6"/>
  <c r="CS30" i="6"/>
  <c r="CL71" i="6"/>
  <c r="CL37" i="6"/>
  <c r="CL30" i="6"/>
  <c r="AH71" i="6"/>
  <c r="AH37" i="6"/>
  <c r="AH30" i="6"/>
  <c r="F69" i="6"/>
  <c r="F70" i="6"/>
  <c r="F28" i="6"/>
  <c r="E68" i="6"/>
  <c r="B68" i="6"/>
  <c r="E67" i="6"/>
  <c r="B67" i="6"/>
  <c r="E66" i="6"/>
  <c r="B66" i="6"/>
  <c r="E65" i="6"/>
  <c r="B65" i="6"/>
  <c r="E64" i="6"/>
  <c r="B64" i="6"/>
  <c r="E63" i="6"/>
  <c r="B63" i="6"/>
  <c r="E62" i="6"/>
  <c r="B62" i="6"/>
  <c r="E61" i="6"/>
  <c r="B61" i="6"/>
  <c r="E60" i="6"/>
  <c r="B60" i="6"/>
  <c r="E59" i="6"/>
  <c r="B59" i="6"/>
  <c r="E58" i="6"/>
  <c r="B58" i="6"/>
  <c r="E57" i="6"/>
  <c r="B57" i="6"/>
  <c r="E56" i="6"/>
  <c r="B56" i="6"/>
  <c r="E53" i="6"/>
  <c r="E52" i="6"/>
  <c r="E46" i="6"/>
  <c r="B46" i="6"/>
  <c r="E45" i="6"/>
  <c r="B45" i="6"/>
  <c r="E44" i="6"/>
  <c r="B44" i="6"/>
  <c r="E43" i="6"/>
  <c r="B43" i="6"/>
  <c r="E42" i="6"/>
  <c r="B42" i="6"/>
  <c r="E41" i="6"/>
  <c r="B41" i="6"/>
  <c r="E40" i="6"/>
  <c r="B40" i="6"/>
  <c r="E39" i="6"/>
  <c r="B39" i="6"/>
  <c r="E36" i="6"/>
  <c r="B36" i="6"/>
  <c r="E35" i="6"/>
  <c r="B35" i="6"/>
  <c r="E34" i="6"/>
  <c r="B34" i="6"/>
  <c r="E33" i="6"/>
  <c r="B33" i="6"/>
  <c r="E32" i="6"/>
  <c r="B32" i="6"/>
  <c r="E20" i="6"/>
  <c r="B20" i="6"/>
  <c r="E19" i="6"/>
  <c r="B19" i="6"/>
  <c r="E18" i="6"/>
  <c r="B18" i="6"/>
  <c r="E17" i="6"/>
  <c r="B17" i="6"/>
  <c r="E16" i="6"/>
  <c r="B16" i="6"/>
  <c r="E15" i="6"/>
  <c r="B15" i="6"/>
  <c r="E14" i="6"/>
  <c r="B14" i="6"/>
  <c r="E13" i="6"/>
  <c r="B13" i="6"/>
  <c r="E12" i="6"/>
  <c r="B12" i="6"/>
  <c r="E11" i="6"/>
  <c r="B11" i="6"/>
  <c r="E10" i="6"/>
  <c r="B10" i="6"/>
  <c r="E9" i="6"/>
  <c r="B9" i="6"/>
  <c r="E8" i="6"/>
  <c r="B8" i="6"/>
  <c r="E7" i="6"/>
  <c r="B7" i="6"/>
  <c r="E6" i="6"/>
  <c r="B6" i="6"/>
  <c r="K222" i="7" l="1"/>
  <c r="S274" i="7"/>
  <c r="R298" i="7"/>
  <c r="M70" i="7"/>
  <c r="K59" i="7"/>
  <c r="O93" i="7"/>
  <c r="M82" i="7"/>
  <c r="K267" i="7"/>
  <c r="WC31" i="6"/>
  <c r="L87" i="7" s="1"/>
  <c r="R81" i="7"/>
  <c r="S282" i="7"/>
  <c r="S266" i="7"/>
  <c r="S250" i="7"/>
  <c r="VA109" i="6"/>
  <c r="L183" i="7" s="1"/>
  <c r="S272" i="7"/>
  <c r="R248" i="7"/>
  <c r="R280" i="7"/>
  <c r="R278" i="7"/>
  <c r="R294" i="7"/>
  <c r="S264" i="7"/>
  <c r="K98" i="7"/>
  <c r="M74" i="7"/>
  <c r="R246" i="7"/>
  <c r="R256" i="7"/>
  <c r="R288" i="7"/>
  <c r="R262" i="7"/>
  <c r="R286" i="7"/>
  <c r="S292" i="7"/>
  <c r="S284" i="7"/>
  <c r="S276" i="7"/>
  <c r="S270" i="7"/>
  <c r="S268" i="7"/>
  <c r="S260" i="7"/>
  <c r="S252" i="7"/>
  <c r="S244" i="7"/>
  <c r="UT109" i="6"/>
  <c r="K182" i="7"/>
  <c r="WX109" i="6"/>
  <c r="K190" i="7"/>
  <c r="ZB109" i="6"/>
  <c r="K198" i="7"/>
  <c r="TY116" i="6"/>
  <c r="N179" i="7" s="1"/>
  <c r="M179" i="7"/>
  <c r="WC116" i="6"/>
  <c r="N187" i="7" s="1"/>
  <c r="M187" i="7"/>
  <c r="YG116" i="6"/>
  <c r="N195" i="7" s="1"/>
  <c r="M195" i="7"/>
  <c r="VA133" i="6"/>
  <c r="P183" i="7" s="1"/>
  <c r="O183" i="7"/>
  <c r="XE133" i="6"/>
  <c r="P191" i="7" s="1"/>
  <c r="O191" i="7"/>
  <c r="ZI133" i="6"/>
  <c r="P199" i="7" s="1"/>
  <c r="O199" i="7"/>
  <c r="UM150" i="6"/>
  <c r="R181" i="7"/>
  <c r="WQ150" i="6"/>
  <c r="R189" i="7"/>
  <c r="YU150" i="6"/>
  <c r="R197" i="7"/>
  <c r="L205" i="7"/>
  <c r="K205" i="7"/>
  <c r="L213" i="7"/>
  <c r="K213" i="7"/>
  <c r="L221" i="7"/>
  <c r="K221" i="7"/>
  <c r="L229" i="7"/>
  <c r="K229" i="7"/>
  <c r="N206" i="7"/>
  <c r="M206" i="7"/>
  <c r="N214" i="7"/>
  <c r="M214" i="7"/>
  <c r="N222" i="7"/>
  <c r="M222" i="7"/>
  <c r="N230" i="7"/>
  <c r="M230" i="7"/>
  <c r="N238" i="7"/>
  <c r="M238" i="7"/>
  <c r="N246" i="7"/>
  <c r="M246" i="7"/>
  <c r="N262" i="7"/>
  <c r="M262" i="7"/>
  <c r="N270" i="7"/>
  <c r="M270" i="7"/>
  <c r="N278" i="7"/>
  <c r="M278" i="7"/>
  <c r="N286" i="7"/>
  <c r="M286" i="7"/>
  <c r="N294" i="7"/>
  <c r="M294" i="7"/>
  <c r="O204" i="7"/>
  <c r="O212" i="7"/>
  <c r="O220" i="7"/>
  <c r="O228" i="7"/>
  <c r="O236" i="7"/>
  <c r="O244" i="7"/>
  <c r="O252" i="7"/>
  <c r="O260" i="7"/>
  <c r="O268" i="7"/>
  <c r="O276" i="7"/>
  <c r="O284" i="7"/>
  <c r="P292" i="7"/>
  <c r="O292" i="7"/>
  <c r="P300" i="7"/>
  <c r="O300" i="7"/>
  <c r="S213" i="7"/>
  <c r="R213" i="7"/>
  <c r="S221" i="7"/>
  <c r="R221" i="7"/>
  <c r="S229" i="7"/>
  <c r="R229" i="7"/>
  <c r="R237" i="7"/>
  <c r="R245" i="7"/>
  <c r="R254" i="7"/>
  <c r="R253" i="7"/>
  <c r="R261" i="7"/>
  <c r="R269" i="7"/>
  <c r="R281" i="7"/>
  <c r="R289" i="7"/>
  <c r="R297" i="7"/>
  <c r="UF109" i="6"/>
  <c r="K180" i="7"/>
  <c r="WJ109" i="6"/>
  <c r="K188" i="7"/>
  <c r="YN109" i="6"/>
  <c r="K196" i="7"/>
  <c r="UM116" i="6"/>
  <c r="N181" i="7" s="1"/>
  <c r="M181" i="7"/>
  <c r="WQ116" i="6"/>
  <c r="N189" i="7" s="1"/>
  <c r="M189" i="7"/>
  <c r="YU116" i="6"/>
  <c r="N197" i="7" s="1"/>
  <c r="M197" i="7"/>
  <c r="UM133" i="6"/>
  <c r="P181" i="7" s="1"/>
  <c r="O181" i="7"/>
  <c r="WQ133" i="6"/>
  <c r="P189" i="7" s="1"/>
  <c r="O189" i="7"/>
  <c r="YU133" i="6"/>
  <c r="P197" i="7" s="1"/>
  <c r="O197" i="7"/>
  <c r="VA150" i="6"/>
  <c r="S183" i="7" s="1"/>
  <c r="R183" i="7"/>
  <c r="XE150" i="6"/>
  <c r="S191" i="7" s="1"/>
  <c r="R191" i="7"/>
  <c r="ZI150" i="6"/>
  <c r="S199" i="7" s="1"/>
  <c r="R199" i="7"/>
  <c r="L207" i="7"/>
  <c r="K207" i="7"/>
  <c r="L215" i="7"/>
  <c r="K215" i="7"/>
  <c r="L223" i="7"/>
  <c r="K223" i="7"/>
  <c r="L231" i="7"/>
  <c r="K231" i="7"/>
  <c r="N208" i="7"/>
  <c r="M208" i="7"/>
  <c r="N216" i="7"/>
  <c r="M216" i="7"/>
  <c r="N224" i="7"/>
  <c r="M224" i="7"/>
  <c r="N232" i="7"/>
  <c r="M232" i="7"/>
  <c r="N240" i="7"/>
  <c r="M240" i="7"/>
  <c r="N248" i="7"/>
  <c r="M248" i="7"/>
  <c r="N256" i="7"/>
  <c r="M256" i="7"/>
  <c r="N264" i="7"/>
  <c r="M264" i="7"/>
  <c r="N272" i="7"/>
  <c r="M272" i="7"/>
  <c r="N280" i="7"/>
  <c r="M280" i="7"/>
  <c r="N288" i="7"/>
  <c r="M288" i="7"/>
  <c r="N296" i="7"/>
  <c r="M296" i="7"/>
  <c r="P202" i="7"/>
  <c r="O202" i="7"/>
  <c r="P210" i="7"/>
  <c r="O210" i="7"/>
  <c r="P218" i="7"/>
  <c r="O218" i="7"/>
  <c r="P226" i="7"/>
  <c r="O226" i="7"/>
  <c r="P234" i="7"/>
  <c r="O234" i="7"/>
  <c r="P242" i="7"/>
  <c r="O242" i="7"/>
  <c r="P250" i="7"/>
  <c r="O250" i="7"/>
  <c r="P258" i="7"/>
  <c r="O258" i="7"/>
  <c r="P266" i="7"/>
  <c r="O266" i="7"/>
  <c r="P274" i="7"/>
  <c r="O274" i="7"/>
  <c r="P282" i="7"/>
  <c r="O282" i="7"/>
  <c r="P290" i="7"/>
  <c r="O290" i="7"/>
  <c r="P298" i="7"/>
  <c r="O298" i="7"/>
  <c r="S207" i="7"/>
  <c r="R207" i="7"/>
  <c r="S215" i="7"/>
  <c r="R215" i="7"/>
  <c r="S223" i="7"/>
  <c r="R223" i="7"/>
  <c r="S231" i="7"/>
  <c r="R231" i="7"/>
  <c r="R239" i="7"/>
  <c r="R247" i="7"/>
  <c r="R255" i="7"/>
  <c r="R263" i="7"/>
  <c r="S275" i="7"/>
  <c r="R275" i="7"/>
  <c r="S283" i="7"/>
  <c r="R283" i="7"/>
  <c r="S291" i="7"/>
  <c r="R291" i="7"/>
  <c r="S299" i="7"/>
  <c r="R299" i="7"/>
  <c r="N209" i="7"/>
  <c r="M209" i="7"/>
  <c r="N217" i="7"/>
  <c r="M217" i="7"/>
  <c r="N225" i="7"/>
  <c r="M225" i="7"/>
  <c r="N233" i="7"/>
  <c r="M233" i="7"/>
  <c r="N241" i="7"/>
  <c r="M241" i="7"/>
  <c r="N249" i="7"/>
  <c r="M249" i="7"/>
  <c r="N257" i="7"/>
  <c r="M257" i="7"/>
  <c r="N265" i="7"/>
  <c r="M265" i="7"/>
  <c r="N273" i="7"/>
  <c r="M273" i="7"/>
  <c r="N281" i="7"/>
  <c r="M281" i="7"/>
  <c r="N289" i="7"/>
  <c r="M289" i="7"/>
  <c r="N297" i="7"/>
  <c r="M297" i="7"/>
  <c r="VO109" i="6"/>
  <c r="L185" i="7" s="1"/>
  <c r="K185" i="7"/>
  <c r="XS109" i="6"/>
  <c r="L193" i="7" s="1"/>
  <c r="K193" i="7"/>
  <c r="ZW109" i="6"/>
  <c r="L201" i="7" s="1"/>
  <c r="K201" i="7"/>
  <c r="UM109" i="6"/>
  <c r="L181" i="7" s="1"/>
  <c r="K181" i="7"/>
  <c r="L288" i="7"/>
  <c r="K288" i="7"/>
  <c r="L296" i="7"/>
  <c r="K296" i="7"/>
  <c r="L236" i="7"/>
  <c r="K236" i="7"/>
  <c r="L244" i="7"/>
  <c r="K244" i="7"/>
  <c r="L252" i="7"/>
  <c r="K252" i="7"/>
  <c r="L260" i="7"/>
  <c r="K260" i="7"/>
  <c r="L268" i="7"/>
  <c r="K268" i="7"/>
  <c r="L276" i="7"/>
  <c r="K276" i="7"/>
  <c r="P245" i="7"/>
  <c r="O245" i="7"/>
  <c r="O254" i="7"/>
  <c r="O253" i="7"/>
  <c r="P261" i="7"/>
  <c r="O261" i="7"/>
  <c r="P269" i="7"/>
  <c r="O269" i="7"/>
  <c r="P277" i="7"/>
  <c r="O277" i="7"/>
  <c r="P285" i="7"/>
  <c r="O285" i="7"/>
  <c r="P293" i="7"/>
  <c r="O293" i="7"/>
  <c r="P301" i="7"/>
  <c r="O301" i="7"/>
  <c r="P209" i="7"/>
  <c r="O209" i="7"/>
  <c r="P217" i="7"/>
  <c r="O217" i="7"/>
  <c r="P225" i="7"/>
  <c r="O225" i="7"/>
  <c r="P233" i="7"/>
  <c r="O233" i="7"/>
  <c r="R271" i="7"/>
  <c r="N207" i="7"/>
  <c r="M207" i="7"/>
  <c r="N215" i="7"/>
  <c r="M215" i="7"/>
  <c r="N223" i="7"/>
  <c r="M223" i="7"/>
  <c r="N231" i="7"/>
  <c r="M231" i="7"/>
  <c r="N239" i="7"/>
  <c r="M239" i="7"/>
  <c r="N247" i="7"/>
  <c r="M247" i="7"/>
  <c r="N255" i="7"/>
  <c r="M255" i="7"/>
  <c r="N263" i="7"/>
  <c r="M263" i="7"/>
  <c r="N271" i="7"/>
  <c r="M271" i="7"/>
  <c r="N279" i="7"/>
  <c r="M279" i="7"/>
  <c r="N287" i="7"/>
  <c r="M287" i="7"/>
  <c r="N295" i="7"/>
  <c r="M295" i="7"/>
  <c r="WC109" i="6"/>
  <c r="L187" i="7" s="1"/>
  <c r="K187" i="7"/>
  <c r="YG109" i="6"/>
  <c r="L195" i="7" s="1"/>
  <c r="K195" i="7"/>
  <c r="L280" i="7"/>
  <c r="K280" i="7"/>
  <c r="L286" i="7"/>
  <c r="K286" i="7"/>
  <c r="L294" i="7"/>
  <c r="K294" i="7"/>
  <c r="L234" i="7"/>
  <c r="K234" i="7"/>
  <c r="L242" i="7"/>
  <c r="K242" i="7"/>
  <c r="L250" i="7"/>
  <c r="K250" i="7"/>
  <c r="L258" i="7"/>
  <c r="K258" i="7"/>
  <c r="L266" i="7"/>
  <c r="K266" i="7"/>
  <c r="L274" i="7"/>
  <c r="K274" i="7"/>
  <c r="P243" i="7"/>
  <c r="O243" i="7"/>
  <c r="P203" i="7"/>
  <c r="O203" i="7"/>
  <c r="P211" i="7"/>
  <c r="O211" i="7"/>
  <c r="P219" i="7"/>
  <c r="O219" i="7"/>
  <c r="P227" i="7"/>
  <c r="O227" i="7"/>
  <c r="P235" i="7"/>
  <c r="O235" i="7"/>
  <c r="P255" i="7"/>
  <c r="O255" i="7"/>
  <c r="P263" i="7"/>
  <c r="O263" i="7"/>
  <c r="P271" i="7"/>
  <c r="O271" i="7"/>
  <c r="P279" i="7"/>
  <c r="O279" i="7"/>
  <c r="P287" i="7"/>
  <c r="O287" i="7"/>
  <c r="P295" i="7"/>
  <c r="O295" i="7"/>
  <c r="TR109" i="6"/>
  <c r="K178" i="7"/>
  <c r="VV109" i="6"/>
  <c r="K186" i="7"/>
  <c r="XZ109" i="6"/>
  <c r="K194" i="7"/>
  <c r="VA116" i="6"/>
  <c r="N183" i="7" s="1"/>
  <c r="M183" i="7"/>
  <c r="XE116" i="6"/>
  <c r="N191" i="7" s="1"/>
  <c r="M191" i="7"/>
  <c r="ZI116" i="6"/>
  <c r="N199" i="7" s="1"/>
  <c r="M199" i="7"/>
  <c r="TY133" i="6"/>
  <c r="P179" i="7" s="1"/>
  <c r="O179" i="7"/>
  <c r="WC133" i="6"/>
  <c r="P187" i="7" s="1"/>
  <c r="O187" i="7"/>
  <c r="YG133" i="6"/>
  <c r="P195" i="7" s="1"/>
  <c r="O195" i="7"/>
  <c r="VO150" i="6"/>
  <c r="R185" i="7"/>
  <c r="XS150" i="6"/>
  <c r="R193" i="7"/>
  <c r="ZW150" i="6"/>
  <c r="R201" i="7"/>
  <c r="L209" i="7"/>
  <c r="K209" i="7"/>
  <c r="L217" i="7"/>
  <c r="K217" i="7"/>
  <c r="L225" i="7"/>
  <c r="K225" i="7"/>
  <c r="N202" i="7"/>
  <c r="M202" i="7"/>
  <c r="N210" i="7"/>
  <c r="M210" i="7"/>
  <c r="N218" i="7"/>
  <c r="M218" i="7"/>
  <c r="N226" i="7"/>
  <c r="M226" i="7"/>
  <c r="N234" i="7"/>
  <c r="M234" i="7"/>
  <c r="N242" i="7"/>
  <c r="M242" i="7"/>
  <c r="N250" i="7"/>
  <c r="M250" i="7"/>
  <c r="N258" i="7"/>
  <c r="M258" i="7"/>
  <c r="N266" i="7"/>
  <c r="M266" i="7"/>
  <c r="N274" i="7"/>
  <c r="M274" i="7"/>
  <c r="N282" i="7"/>
  <c r="M282" i="7"/>
  <c r="N290" i="7"/>
  <c r="M290" i="7"/>
  <c r="N298" i="7"/>
  <c r="M298" i="7"/>
  <c r="O208" i="7"/>
  <c r="O216" i="7"/>
  <c r="O224" i="7"/>
  <c r="O232" i="7"/>
  <c r="O240" i="7"/>
  <c r="O248" i="7"/>
  <c r="O256" i="7"/>
  <c r="O264" i="7"/>
  <c r="O272" i="7"/>
  <c r="O280" i="7"/>
  <c r="O288" i="7"/>
  <c r="O296" i="7"/>
  <c r="S205" i="7"/>
  <c r="R205" i="7"/>
  <c r="S217" i="7"/>
  <c r="R217" i="7"/>
  <c r="S225" i="7"/>
  <c r="R225" i="7"/>
  <c r="R233" i="7"/>
  <c r="R241" i="7"/>
  <c r="R249" i="7"/>
  <c r="R257" i="7"/>
  <c r="R265" i="7"/>
  <c r="R273" i="7"/>
  <c r="R285" i="7"/>
  <c r="R293" i="7"/>
  <c r="R301" i="7"/>
  <c r="VH109" i="6"/>
  <c r="K184" i="7"/>
  <c r="XL109" i="6"/>
  <c r="K192" i="7"/>
  <c r="ZP109" i="6"/>
  <c r="K200" i="7"/>
  <c r="VO116" i="6"/>
  <c r="N185" i="7" s="1"/>
  <c r="M185" i="7"/>
  <c r="XS116" i="6"/>
  <c r="N193" i="7" s="1"/>
  <c r="M193" i="7"/>
  <c r="ZW116" i="6"/>
  <c r="N201" i="7" s="1"/>
  <c r="M201" i="7"/>
  <c r="VO133" i="6"/>
  <c r="P185" i="7" s="1"/>
  <c r="O185" i="7"/>
  <c r="XS133" i="6"/>
  <c r="P193" i="7" s="1"/>
  <c r="O193" i="7"/>
  <c r="ZW133" i="6"/>
  <c r="P201" i="7" s="1"/>
  <c r="O201" i="7"/>
  <c r="TY150" i="6"/>
  <c r="S179" i="7" s="1"/>
  <c r="R179" i="7"/>
  <c r="WC150" i="6"/>
  <c r="S187" i="7" s="1"/>
  <c r="R187" i="7"/>
  <c r="YG150" i="6"/>
  <c r="S195" i="7" s="1"/>
  <c r="R195" i="7"/>
  <c r="L203" i="7"/>
  <c r="K203" i="7"/>
  <c r="L211" i="7"/>
  <c r="K211" i="7"/>
  <c r="L219" i="7"/>
  <c r="K219" i="7"/>
  <c r="L227" i="7"/>
  <c r="K227" i="7"/>
  <c r="N204" i="7"/>
  <c r="M204" i="7"/>
  <c r="N212" i="7"/>
  <c r="M212" i="7"/>
  <c r="N220" i="7"/>
  <c r="M220" i="7"/>
  <c r="N228" i="7"/>
  <c r="M228" i="7"/>
  <c r="N236" i="7"/>
  <c r="M236" i="7"/>
  <c r="N244" i="7"/>
  <c r="M244" i="7"/>
  <c r="N252" i="7"/>
  <c r="M252" i="7"/>
  <c r="N260" i="7"/>
  <c r="M260" i="7"/>
  <c r="N268" i="7"/>
  <c r="M268" i="7"/>
  <c r="N276" i="7"/>
  <c r="M276" i="7"/>
  <c r="N284" i="7"/>
  <c r="M284" i="7"/>
  <c r="N292" i="7"/>
  <c r="M292" i="7"/>
  <c r="N300" i="7"/>
  <c r="M300" i="7"/>
  <c r="P206" i="7"/>
  <c r="O206" i="7"/>
  <c r="P214" i="7"/>
  <c r="O214" i="7"/>
  <c r="P222" i="7"/>
  <c r="O222" i="7"/>
  <c r="P230" i="7"/>
  <c r="O230" i="7"/>
  <c r="P238" i="7"/>
  <c r="O238" i="7"/>
  <c r="P246" i="7"/>
  <c r="O246" i="7"/>
  <c r="P262" i="7"/>
  <c r="O262" i="7"/>
  <c r="P270" i="7"/>
  <c r="O270" i="7"/>
  <c r="P278" i="7"/>
  <c r="O278" i="7"/>
  <c r="P286" i="7"/>
  <c r="O286" i="7"/>
  <c r="P294" i="7"/>
  <c r="O294" i="7"/>
  <c r="S203" i="7"/>
  <c r="R203" i="7"/>
  <c r="S211" i="7"/>
  <c r="R211" i="7"/>
  <c r="S219" i="7"/>
  <c r="R219" i="7"/>
  <c r="S227" i="7"/>
  <c r="R227" i="7"/>
  <c r="R235" i="7"/>
  <c r="R243" i="7"/>
  <c r="R251" i="7"/>
  <c r="R259" i="7"/>
  <c r="R267" i="7"/>
  <c r="R279" i="7"/>
  <c r="R287" i="7"/>
  <c r="R295" i="7"/>
  <c r="S209" i="7"/>
  <c r="R209" i="7"/>
  <c r="N205" i="7"/>
  <c r="M205" i="7"/>
  <c r="N213" i="7"/>
  <c r="M213" i="7"/>
  <c r="N221" i="7"/>
  <c r="M221" i="7"/>
  <c r="N229" i="7"/>
  <c r="M229" i="7"/>
  <c r="N237" i="7"/>
  <c r="M237" i="7"/>
  <c r="N245" i="7"/>
  <c r="M245" i="7"/>
  <c r="M253" i="7"/>
  <c r="M254" i="7"/>
  <c r="N261" i="7"/>
  <c r="M261" i="7"/>
  <c r="N269" i="7"/>
  <c r="M269" i="7"/>
  <c r="N277" i="7"/>
  <c r="M277" i="7"/>
  <c r="N285" i="7"/>
  <c r="M285" i="7"/>
  <c r="N293" i="7"/>
  <c r="M293" i="7"/>
  <c r="N301" i="7"/>
  <c r="M301" i="7"/>
  <c r="WQ109" i="6"/>
  <c r="L189" i="7" s="1"/>
  <c r="K189" i="7"/>
  <c r="YU109" i="6"/>
  <c r="L197" i="7" s="1"/>
  <c r="K197" i="7"/>
  <c r="L284" i="7"/>
  <c r="K284" i="7"/>
  <c r="L292" i="7"/>
  <c r="K292" i="7"/>
  <c r="L300" i="7"/>
  <c r="K300" i="7"/>
  <c r="L240" i="7"/>
  <c r="K240" i="7"/>
  <c r="L248" i="7"/>
  <c r="K248" i="7"/>
  <c r="L256" i="7"/>
  <c r="K256" i="7"/>
  <c r="L264" i="7"/>
  <c r="K264" i="7"/>
  <c r="L272" i="7"/>
  <c r="K272" i="7"/>
  <c r="P241" i="7"/>
  <c r="O241" i="7"/>
  <c r="P249" i="7"/>
  <c r="O249" i="7"/>
  <c r="P257" i="7"/>
  <c r="O257" i="7"/>
  <c r="P265" i="7"/>
  <c r="O265" i="7"/>
  <c r="P273" i="7"/>
  <c r="O273" i="7"/>
  <c r="P281" i="7"/>
  <c r="O281" i="7"/>
  <c r="P289" i="7"/>
  <c r="O289" i="7"/>
  <c r="P297" i="7"/>
  <c r="O297" i="7"/>
  <c r="P205" i="7"/>
  <c r="O205" i="7"/>
  <c r="P213" i="7"/>
  <c r="O213" i="7"/>
  <c r="P221" i="7"/>
  <c r="O221" i="7"/>
  <c r="P229" i="7"/>
  <c r="O229" i="7"/>
  <c r="P237" i="7"/>
  <c r="O237" i="7"/>
  <c r="R277" i="7"/>
  <c r="N203" i="7"/>
  <c r="M203" i="7"/>
  <c r="N211" i="7"/>
  <c r="M211" i="7"/>
  <c r="N219" i="7"/>
  <c r="M219" i="7"/>
  <c r="N227" i="7"/>
  <c r="M227" i="7"/>
  <c r="N235" i="7"/>
  <c r="M235" i="7"/>
  <c r="N243" i="7"/>
  <c r="M243" i="7"/>
  <c r="N251" i="7"/>
  <c r="M251" i="7"/>
  <c r="N259" i="7"/>
  <c r="M259" i="7"/>
  <c r="N267" i="7"/>
  <c r="M267" i="7"/>
  <c r="N275" i="7"/>
  <c r="M275" i="7"/>
  <c r="N283" i="7"/>
  <c r="M283" i="7"/>
  <c r="N291" i="7"/>
  <c r="M291" i="7"/>
  <c r="N299" i="7"/>
  <c r="M299" i="7"/>
  <c r="XE109" i="6"/>
  <c r="L191" i="7" s="1"/>
  <c r="K191" i="7"/>
  <c r="ZI109" i="6"/>
  <c r="L199" i="7" s="1"/>
  <c r="K199" i="7"/>
  <c r="TY109" i="6"/>
  <c r="L179" i="7" s="1"/>
  <c r="K179" i="7"/>
  <c r="L282" i="7"/>
  <c r="K282" i="7"/>
  <c r="L290" i="7"/>
  <c r="K290" i="7"/>
  <c r="L298" i="7"/>
  <c r="K298" i="7"/>
  <c r="L238" i="7"/>
  <c r="K238" i="7"/>
  <c r="L246" i="7"/>
  <c r="K246" i="7"/>
  <c r="L262" i="7"/>
  <c r="K262" i="7"/>
  <c r="L270" i="7"/>
  <c r="K270" i="7"/>
  <c r="L278" i="7"/>
  <c r="K278" i="7"/>
  <c r="P239" i="7"/>
  <c r="O239" i="7"/>
  <c r="P207" i="7"/>
  <c r="O207" i="7"/>
  <c r="P215" i="7"/>
  <c r="O215" i="7"/>
  <c r="P223" i="7"/>
  <c r="O223" i="7"/>
  <c r="P231" i="7"/>
  <c r="O231" i="7"/>
  <c r="P251" i="7"/>
  <c r="O251" i="7"/>
  <c r="P259" i="7"/>
  <c r="O259" i="7"/>
  <c r="P267" i="7"/>
  <c r="O267" i="7"/>
  <c r="P275" i="7"/>
  <c r="O275" i="7"/>
  <c r="P283" i="7"/>
  <c r="O283" i="7"/>
  <c r="P291" i="7"/>
  <c r="O291" i="7"/>
  <c r="P299" i="7"/>
  <c r="O299" i="7"/>
  <c r="L254" i="7"/>
  <c r="L253" i="7"/>
  <c r="JZ72" i="6"/>
  <c r="S42" i="7" s="1"/>
  <c r="R42" i="7"/>
  <c r="LB38" i="6"/>
  <c r="N46" i="7" s="1"/>
  <c r="M46" i="7"/>
  <c r="MY31" i="6"/>
  <c r="L53" i="7" s="1"/>
  <c r="K53" i="7"/>
  <c r="MY72" i="6"/>
  <c r="S53" i="7" s="1"/>
  <c r="R53" i="7"/>
  <c r="NF38" i="6"/>
  <c r="N54" i="7" s="1"/>
  <c r="M54" i="7"/>
  <c r="MK31" i="6"/>
  <c r="L51" i="7" s="1"/>
  <c r="K51" i="7"/>
  <c r="RG31" i="6"/>
  <c r="L69" i="7" s="1"/>
  <c r="K69" i="7"/>
  <c r="SP55" i="6"/>
  <c r="O74" i="7"/>
  <c r="TY31" i="6"/>
  <c r="L79" i="7" s="1"/>
  <c r="K79" i="7"/>
  <c r="UF38" i="6"/>
  <c r="N80" i="7" s="1"/>
  <c r="M80" i="7"/>
  <c r="VH31" i="6"/>
  <c r="L84" i="7" s="1"/>
  <c r="K84" i="7"/>
  <c r="VH72" i="6"/>
  <c r="S84" i="7" s="1"/>
  <c r="R84" i="7"/>
  <c r="YU31" i="6"/>
  <c r="L97" i="7" s="1"/>
  <c r="K97" i="7"/>
  <c r="ZW31" i="6"/>
  <c r="L101" i="7" s="1"/>
  <c r="K101" i="7"/>
  <c r="OH31" i="6"/>
  <c r="L58" i="7" s="1"/>
  <c r="K58" i="7"/>
  <c r="WQ31" i="6"/>
  <c r="L89" i="7" s="1"/>
  <c r="K89" i="7"/>
  <c r="XZ31" i="6"/>
  <c r="L94" i="7" s="1"/>
  <c r="K94" i="7"/>
  <c r="YN31" i="6"/>
  <c r="L96" i="7" s="1"/>
  <c r="K96" i="7"/>
  <c r="YU55" i="6"/>
  <c r="P97" i="7" s="1"/>
  <c r="O97" i="7"/>
  <c r="KU72" i="6"/>
  <c r="S45" i="7" s="1"/>
  <c r="R45" i="7"/>
  <c r="MR72" i="6"/>
  <c r="S52" i="7" s="1"/>
  <c r="R52" i="7"/>
  <c r="WJ31" i="6"/>
  <c r="L88" i="7" s="1"/>
  <c r="K88" i="7"/>
  <c r="XE72" i="6"/>
  <c r="R91" i="7"/>
  <c r="XL55" i="6"/>
  <c r="P92" i="7" s="1"/>
  <c r="O92" i="7"/>
  <c r="LP55" i="6"/>
  <c r="P48" i="7" s="1"/>
  <c r="O48" i="7"/>
  <c r="MY55" i="6"/>
  <c r="P53" i="7" s="1"/>
  <c r="O53" i="7"/>
  <c r="NM72" i="6"/>
  <c r="S55" i="7" s="1"/>
  <c r="R55" i="7"/>
  <c r="OO38" i="6"/>
  <c r="N59" i="7" s="1"/>
  <c r="M59" i="7"/>
  <c r="PX55" i="6"/>
  <c r="P64" i="7" s="1"/>
  <c r="O64" i="7"/>
  <c r="QZ38" i="6"/>
  <c r="N68" i="7" s="1"/>
  <c r="M68" i="7"/>
  <c r="SB38" i="6"/>
  <c r="N72" i="7" s="1"/>
  <c r="M72" i="7"/>
  <c r="SP72" i="6"/>
  <c r="S74" i="7" s="1"/>
  <c r="R74" i="7"/>
  <c r="TR55" i="6"/>
  <c r="P78" i="7" s="1"/>
  <c r="O78" i="7"/>
  <c r="UM38" i="6"/>
  <c r="N81" i="7" s="1"/>
  <c r="M81" i="7"/>
  <c r="UT72" i="6"/>
  <c r="S82" i="7" s="1"/>
  <c r="R82" i="7"/>
  <c r="WC38" i="6"/>
  <c r="N87" i="7" s="1"/>
  <c r="M87" i="7"/>
  <c r="ZB72" i="6"/>
  <c r="S98" i="7" s="1"/>
  <c r="R98" i="7"/>
  <c r="OV72" i="6"/>
  <c r="S60" i="7" s="1"/>
  <c r="R60" i="7"/>
  <c r="PC38" i="6"/>
  <c r="N61" i="7" s="1"/>
  <c r="M61" i="7"/>
  <c r="PJ31" i="6"/>
  <c r="L62" i="7" s="1"/>
  <c r="K62" i="7"/>
  <c r="QE31" i="6"/>
  <c r="L65" i="7" s="1"/>
  <c r="K65" i="7"/>
  <c r="QE72" i="6"/>
  <c r="S65" i="7" s="1"/>
  <c r="R65" i="7"/>
  <c r="QL38" i="6"/>
  <c r="N66" i="7" s="1"/>
  <c r="M66" i="7"/>
  <c r="QS31" i="6"/>
  <c r="L67" i="7" s="1"/>
  <c r="K67" i="7"/>
  <c r="QS72" i="6"/>
  <c r="S67" i="7" s="1"/>
  <c r="R67" i="7"/>
  <c r="QZ72" i="6"/>
  <c r="S68" i="7" s="1"/>
  <c r="R68" i="7"/>
  <c r="RU38" i="6"/>
  <c r="N71" i="7" s="1"/>
  <c r="M71" i="7"/>
  <c r="SB31" i="6"/>
  <c r="L72" i="7" s="1"/>
  <c r="K72" i="7"/>
  <c r="SI55" i="6"/>
  <c r="O73" i="7"/>
  <c r="SW38" i="6"/>
  <c r="N75" i="7" s="1"/>
  <c r="M75" i="7"/>
  <c r="TD31" i="6"/>
  <c r="L76" i="7" s="1"/>
  <c r="K76" i="7"/>
  <c r="TK72" i="6"/>
  <c r="S77" i="7" s="1"/>
  <c r="R77" i="7"/>
  <c r="TR72" i="6"/>
  <c r="R78" i="7"/>
  <c r="VO55" i="6"/>
  <c r="O85" i="7"/>
  <c r="XS72" i="6"/>
  <c r="S93" i="7" s="1"/>
  <c r="R93" i="7"/>
  <c r="ZI31" i="6"/>
  <c r="L99" i="7" s="1"/>
  <c r="K99" i="7"/>
  <c r="ZI72" i="6"/>
  <c r="S99" i="7" s="1"/>
  <c r="R99" i="7"/>
  <c r="LW31" i="6"/>
  <c r="L49" i="7" s="1"/>
  <c r="K49" i="7"/>
  <c r="LW72" i="6"/>
  <c r="S49" i="7" s="1"/>
  <c r="R49" i="7"/>
  <c r="OA31" i="6"/>
  <c r="L57" i="7" s="1"/>
  <c r="K57" i="7"/>
  <c r="OA72" i="6"/>
  <c r="S57" i="7" s="1"/>
  <c r="R57" i="7"/>
  <c r="KN38" i="6"/>
  <c r="N44" i="7" s="1"/>
  <c r="M44" i="7"/>
  <c r="MK72" i="6"/>
  <c r="S51" i="7" s="1"/>
  <c r="R51" i="7"/>
  <c r="PQ38" i="6"/>
  <c r="N63" i="7" s="1"/>
  <c r="M63" i="7"/>
  <c r="RG72" i="6"/>
  <c r="S69" i="7" s="1"/>
  <c r="R69" i="7"/>
  <c r="PX31" i="6"/>
  <c r="L64" i="7" s="1"/>
  <c r="K64" i="7"/>
  <c r="PX72" i="6"/>
  <c r="S64" i="7" s="1"/>
  <c r="R64" i="7"/>
  <c r="TY72" i="6"/>
  <c r="S79" i="7" s="1"/>
  <c r="R79" i="7"/>
  <c r="UM55" i="6"/>
  <c r="O81" i="7"/>
  <c r="VA38" i="6"/>
  <c r="N83" i="7" s="1"/>
  <c r="M83" i="7"/>
  <c r="WC55" i="6"/>
  <c r="O87" i="7"/>
  <c r="YU72" i="6"/>
  <c r="S97" i="7" s="1"/>
  <c r="R97" i="7"/>
  <c r="ZW72" i="6"/>
  <c r="S101" i="7" s="1"/>
  <c r="R101" i="7"/>
  <c r="KG38" i="6"/>
  <c r="N43" i="7" s="1"/>
  <c r="M43" i="7"/>
  <c r="LI38" i="6"/>
  <c r="N47" i="7" s="1"/>
  <c r="M47" i="7"/>
  <c r="OH72" i="6"/>
  <c r="S58" i="7" s="1"/>
  <c r="R58" i="7"/>
  <c r="YG31" i="6"/>
  <c r="L95" i="7" s="1"/>
  <c r="K95" i="7"/>
  <c r="YN55" i="6"/>
  <c r="P96" i="7" s="1"/>
  <c r="O96" i="7"/>
  <c r="ZI55" i="6"/>
  <c r="P99" i="7" s="1"/>
  <c r="O99" i="7"/>
  <c r="ZP38" i="6"/>
  <c r="N100" i="7" s="1"/>
  <c r="M100" i="7"/>
  <c r="ZP72" i="6"/>
  <c r="S100" i="7" s="1"/>
  <c r="R100" i="7"/>
  <c r="LP72" i="6"/>
  <c r="S48" i="7" s="1"/>
  <c r="R48" i="7"/>
  <c r="NT31" i="6"/>
  <c r="L56" i="7" s="1"/>
  <c r="K56" i="7"/>
  <c r="WJ72" i="6"/>
  <c r="S88" i="7" s="1"/>
  <c r="R88" i="7"/>
  <c r="WX72" i="6"/>
  <c r="S90" i="7" s="1"/>
  <c r="R90" i="7"/>
  <c r="LI31" i="6"/>
  <c r="L47" i="7" s="1"/>
  <c r="K47" i="7"/>
  <c r="LB55" i="6"/>
  <c r="P46" i="7" s="1"/>
  <c r="O46" i="7"/>
  <c r="MD72" i="6"/>
  <c r="S50" i="7" s="1"/>
  <c r="R50" i="7"/>
  <c r="NT55" i="6"/>
  <c r="P56" i="7" s="1"/>
  <c r="O56" i="7"/>
  <c r="PJ38" i="6"/>
  <c r="N62" i="7" s="1"/>
  <c r="M62" i="7"/>
  <c r="RN31" i="6"/>
  <c r="L70" i="7" s="1"/>
  <c r="K70" i="7"/>
  <c r="SI38" i="6"/>
  <c r="N73" i="7" s="1"/>
  <c r="M73" i="7"/>
  <c r="TD55" i="6"/>
  <c r="P76" i="7" s="1"/>
  <c r="O76" i="7"/>
  <c r="VV31" i="6"/>
  <c r="L86" i="7" s="1"/>
  <c r="K86" i="7"/>
  <c r="XE31" i="6"/>
  <c r="L91" i="7" s="1"/>
  <c r="K91" i="7"/>
  <c r="AH109" i="6"/>
  <c r="K106" i="7"/>
  <c r="CL109" i="6"/>
  <c r="K114" i="7"/>
  <c r="EP109" i="6"/>
  <c r="K122" i="7"/>
  <c r="GT109" i="6"/>
  <c r="K130" i="7"/>
  <c r="IX109" i="6"/>
  <c r="K138" i="7"/>
  <c r="LB109" i="6"/>
  <c r="K146" i="7"/>
  <c r="NF109" i="6"/>
  <c r="K154" i="7"/>
  <c r="PJ109" i="6"/>
  <c r="K162" i="7"/>
  <c r="RN109" i="6"/>
  <c r="K170" i="7"/>
  <c r="IC116" i="6"/>
  <c r="N135" i="7" s="1"/>
  <c r="M135" i="7"/>
  <c r="KG116" i="6"/>
  <c r="N143" i="7" s="1"/>
  <c r="M143" i="7"/>
  <c r="MK116" i="6"/>
  <c r="N151" i="7" s="1"/>
  <c r="M151" i="7"/>
  <c r="OO116" i="6"/>
  <c r="N159" i="7" s="1"/>
  <c r="M159" i="7"/>
  <c r="QS116" i="6"/>
  <c r="N167" i="7" s="1"/>
  <c r="M167" i="7"/>
  <c r="SW116" i="6"/>
  <c r="N175" i="7" s="1"/>
  <c r="M175" i="7"/>
  <c r="JE133" i="6"/>
  <c r="P139" i="7" s="1"/>
  <c r="O139" i="7"/>
  <c r="LI133" i="6"/>
  <c r="P147" i="7" s="1"/>
  <c r="O147" i="7"/>
  <c r="NM133" i="6"/>
  <c r="P155" i="7" s="1"/>
  <c r="O155" i="7"/>
  <c r="PQ133" i="6"/>
  <c r="P163" i="7" s="1"/>
  <c r="O163" i="7"/>
  <c r="RU133" i="6"/>
  <c r="P171" i="7" s="1"/>
  <c r="O171" i="7"/>
  <c r="JZ38" i="6"/>
  <c r="N42" i="7" s="1"/>
  <c r="M42" i="7"/>
  <c r="LB31" i="6"/>
  <c r="L46" i="7" s="1"/>
  <c r="K46" i="7"/>
  <c r="LB72" i="6"/>
  <c r="S46" i="7" s="1"/>
  <c r="R46" i="7"/>
  <c r="LW38" i="6"/>
  <c r="N49" i="7" s="1"/>
  <c r="M49" i="7"/>
  <c r="MD55" i="6"/>
  <c r="O50" i="7"/>
  <c r="MY38" i="6"/>
  <c r="N53" i="7" s="1"/>
  <c r="M53" i="7"/>
  <c r="NF31" i="6"/>
  <c r="L54" i="7" s="1"/>
  <c r="K54" i="7"/>
  <c r="NF72" i="6"/>
  <c r="S54" i="7" s="1"/>
  <c r="R54" i="7"/>
  <c r="OA38" i="6"/>
  <c r="N57" i="7" s="1"/>
  <c r="M57" i="7"/>
  <c r="OV31" i="6"/>
  <c r="K60" i="7"/>
  <c r="KN31" i="6"/>
  <c r="L44" i="7" s="1"/>
  <c r="K44" i="7"/>
  <c r="KN72" i="6"/>
  <c r="S44" i="7" s="1"/>
  <c r="R44" i="7"/>
  <c r="MK38" i="6"/>
  <c r="N51" i="7" s="1"/>
  <c r="M51" i="7"/>
  <c r="PQ31" i="6"/>
  <c r="L63" i="7" s="1"/>
  <c r="K63" i="7"/>
  <c r="PQ72" i="6"/>
  <c r="S63" i="7" s="1"/>
  <c r="R63" i="7"/>
  <c r="RG38" i="6"/>
  <c r="N69" i="7" s="1"/>
  <c r="M69" i="7"/>
  <c r="RN55" i="6"/>
  <c r="P70" i="7" s="1"/>
  <c r="O70" i="7"/>
  <c r="TK31" i="6"/>
  <c r="L77" i="7" s="1"/>
  <c r="K77" i="7"/>
  <c r="PX38" i="6"/>
  <c r="N64" i="7" s="1"/>
  <c r="M64" i="7"/>
  <c r="TK55" i="6"/>
  <c r="P77" i="7" s="1"/>
  <c r="O77" i="7"/>
  <c r="TY38" i="6"/>
  <c r="N79" i="7" s="1"/>
  <c r="M79" i="7"/>
  <c r="UF31" i="6"/>
  <c r="L80" i="7" s="1"/>
  <c r="K80" i="7"/>
  <c r="UF72" i="6"/>
  <c r="S80" i="7" s="1"/>
  <c r="R80" i="7"/>
  <c r="VA31" i="6"/>
  <c r="L83" i="7" s="1"/>
  <c r="K83" i="7"/>
  <c r="VA72" i="6"/>
  <c r="S83" i="7" s="1"/>
  <c r="R83" i="7"/>
  <c r="VH38" i="6"/>
  <c r="N84" i="7" s="1"/>
  <c r="M84" i="7"/>
  <c r="VV55" i="6"/>
  <c r="P86" i="7" s="1"/>
  <c r="O86" i="7"/>
  <c r="XS31" i="6"/>
  <c r="L93" i="7" s="1"/>
  <c r="K93" i="7"/>
  <c r="YU38" i="6"/>
  <c r="N97" i="7" s="1"/>
  <c r="M97" i="7"/>
  <c r="ZB55" i="6"/>
  <c r="P98" i="7" s="1"/>
  <c r="O98" i="7"/>
  <c r="ZW38" i="6"/>
  <c r="N101" i="7" s="1"/>
  <c r="M101" i="7"/>
  <c r="OV38" i="6"/>
  <c r="N60" i="7" s="1"/>
  <c r="M60" i="7"/>
  <c r="PC31" i="6"/>
  <c r="L61" i="7" s="1"/>
  <c r="K61" i="7"/>
  <c r="PC72" i="6"/>
  <c r="S61" i="7" s="1"/>
  <c r="R61" i="7"/>
  <c r="PJ72" i="6"/>
  <c r="S62" i="7" s="1"/>
  <c r="R62" i="7"/>
  <c r="QE38" i="6"/>
  <c r="N65" i="7" s="1"/>
  <c r="M65" i="7"/>
  <c r="QL31" i="6"/>
  <c r="L66" i="7" s="1"/>
  <c r="K66" i="7"/>
  <c r="QL72" i="6"/>
  <c r="S66" i="7" s="1"/>
  <c r="R66" i="7"/>
  <c r="QS38" i="6"/>
  <c r="N67" i="7" s="1"/>
  <c r="M67" i="7"/>
  <c r="QZ31" i="6"/>
  <c r="L68" i="7" s="1"/>
  <c r="K68" i="7"/>
  <c r="RU31" i="6"/>
  <c r="L71" i="7" s="1"/>
  <c r="K71" i="7"/>
  <c r="RU72" i="6"/>
  <c r="S71" i="7" s="1"/>
  <c r="R71" i="7"/>
  <c r="SB72" i="6"/>
  <c r="S72" i="7" s="1"/>
  <c r="R72" i="7"/>
  <c r="SW31" i="6"/>
  <c r="L75" i="7" s="1"/>
  <c r="K75" i="7"/>
  <c r="SW72" i="6"/>
  <c r="S75" i="7" s="1"/>
  <c r="R75" i="7"/>
  <c r="TD72" i="6"/>
  <c r="S76" i="7" s="1"/>
  <c r="R76" i="7"/>
  <c r="TR31" i="6"/>
  <c r="L78" i="7" s="1"/>
  <c r="K78" i="7"/>
  <c r="UT55" i="6"/>
  <c r="O82" i="7"/>
  <c r="XS38" i="6"/>
  <c r="N93" i="7" s="1"/>
  <c r="M93" i="7"/>
  <c r="XZ55" i="6"/>
  <c r="P94" i="7" s="1"/>
  <c r="O94" i="7"/>
  <c r="ZI38" i="6"/>
  <c r="N99" i="7" s="1"/>
  <c r="M99" i="7"/>
  <c r="KG31" i="6"/>
  <c r="L43" i="7" s="1"/>
  <c r="K43" i="7"/>
  <c r="KG72" i="6"/>
  <c r="S43" i="7" s="1"/>
  <c r="R43" i="7"/>
  <c r="LI72" i="6"/>
  <c r="S47" i="7" s="1"/>
  <c r="R47" i="7"/>
  <c r="OH38" i="6"/>
  <c r="N58" i="7" s="1"/>
  <c r="M58" i="7"/>
  <c r="OO55" i="6"/>
  <c r="P59" i="7" s="1"/>
  <c r="O59" i="7"/>
  <c r="WQ72" i="6"/>
  <c r="S89" i="7" s="1"/>
  <c r="R89" i="7"/>
  <c r="XZ72" i="6"/>
  <c r="S94" i="7" s="1"/>
  <c r="R94" i="7"/>
  <c r="YG72" i="6"/>
  <c r="S95" i="7" s="1"/>
  <c r="R95" i="7"/>
  <c r="YN38" i="6"/>
  <c r="N96" i="7" s="1"/>
  <c r="M96" i="7"/>
  <c r="YN72" i="6"/>
  <c r="S96" i="7" s="1"/>
  <c r="R96" i="7"/>
  <c r="ZB38" i="6"/>
  <c r="N98" i="7" s="1"/>
  <c r="M98" i="7"/>
  <c r="ZP31" i="6"/>
  <c r="L100" i="7" s="1"/>
  <c r="K100" i="7"/>
  <c r="ZP55" i="6"/>
  <c r="P100" i="7" s="1"/>
  <c r="O100" i="7"/>
  <c r="ZW55" i="6"/>
  <c r="P101" i="7" s="1"/>
  <c r="O101" i="7"/>
  <c r="KU31" i="6"/>
  <c r="L45" i="7" s="1"/>
  <c r="K45" i="7"/>
  <c r="LP31" i="6"/>
  <c r="L48" i="7" s="1"/>
  <c r="K48" i="7"/>
  <c r="MR31" i="6"/>
  <c r="L52" i="7" s="1"/>
  <c r="K52" i="7"/>
  <c r="NM55" i="6"/>
  <c r="O55" i="7"/>
  <c r="NT72" i="6"/>
  <c r="S56" i="7" s="1"/>
  <c r="R56" i="7"/>
  <c r="WJ55" i="6"/>
  <c r="P88" i="7" s="1"/>
  <c r="O88" i="7"/>
  <c r="WX31" i="6"/>
  <c r="L90" i="7" s="1"/>
  <c r="K90" i="7"/>
  <c r="XE55" i="6"/>
  <c r="P91" i="7" s="1"/>
  <c r="O91" i="7"/>
  <c r="XL31" i="6"/>
  <c r="L92" i="7" s="1"/>
  <c r="K92" i="7"/>
  <c r="XL72" i="6"/>
  <c r="S92" i="7" s="1"/>
  <c r="R92" i="7"/>
  <c r="KG55" i="6"/>
  <c r="P43" i="7" s="1"/>
  <c r="O43" i="7"/>
  <c r="LP38" i="6"/>
  <c r="N48" i="7" s="1"/>
  <c r="M48" i="7"/>
  <c r="MD31" i="6"/>
  <c r="L50" i="7" s="1"/>
  <c r="K50" i="7"/>
  <c r="MR38" i="6"/>
  <c r="N52" i="7" s="1"/>
  <c r="M52" i="7"/>
  <c r="NM31" i="6"/>
  <c r="L55" i="7" s="1"/>
  <c r="K55" i="7"/>
  <c r="NT38" i="6"/>
  <c r="N56" i="7" s="1"/>
  <c r="M56" i="7"/>
  <c r="OH55" i="6"/>
  <c r="P58" i="7" s="1"/>
  <c r="O58" i="7"/>
  <c r="OV55" i="6"/>
  <c r="P60" i="7" s="1"/>
  <c r="O60" i="7"/>
  <c r="PJ55" i="6"/>
  <c r="P62" i="7" s="1"/>
  <c r="O62" i="7"/>
  <c r="QL55" i="6"/>
  <c r="P66" i="7" s="1"/>
  <c r="O66" i="7"/>
  <c r="QZ55" i="6"/>
  <c r="P68" i="7" s="1"/>
  <c r="O68" i="7"/>
  <c r="RN72" i="6"/>
  <c r="S70" i="7" s="1"/>
  <c r="R70" i="7"/>
  <c r="SB55" i="6"/>
  <c r="P72" i="7" s="1"/>
  <c r="O72" i="7"/>
  <c r="SP31" i="6"/>
  <c r="L74" i="7" s="1"/>
  <c r="K74" i="7"/>
  <c r="TD38" i="6"/>
  <c r="N76" i="7" s="1"/>
  <c r="M76" i="7"/>
  <c r="TR38" i="6"/>
  <c r="N78" i="7" s="1"/>
  <c r="M78" i="7"/>
  <c r="UF55" i="6"/>
  <c r="P80" i="7" s="1"/>
  <c r="O80" i="7"/>
  <c r="UT31" i="6"/>
  <c r="L82" i="7" s="1"/>
  <c r="K82" i="7"/>
  <c r="VH55" i="6"/>
  <c r="P84" i="7" s="1"/>
  <c r="O84" i="7"/>
  <c r="VV72" i="6"/>
  <c r="S86" i="7" s="1"/>
  <c r="R86" i="7"/>
  <c r="WQ55" i="6"/>
  <c r="P89" i="7" s="1"/>
  <c r="O89" i="7"/>
  <c r="XL38" i="6"/>
  <c r="N92" i="7" s="1"/>
  <c r="M92" i="7"/>
  <c r="F109" i="6"/>
  <c r="K102" i="7"/>
  <c r="BJ109" i="6"/>
  <c r="L110" i="7" s="1"/>
  <c r="K110" i="7"/>
  <c r="DN109" i="6"/>
  <c r="K118" i="7"/>
  <c r="FR109" i="6"/>
  <c r="K126" i="7"/>
  <c r="HV109" i="6"/>
  <c r="K134" i="7"/>
  <c r="JZ109" i="6"/>
  <c r="K142" i="7"/>
  <c r="MD109" i="6"/>
  <c r="K150" i="7"/>
  <c r="OH109" i="6"/>
  <c r="K158" i="7"/>
  <c r="QL109" i="6"/>
  <c r="K166" i="7"/>
  <c r="SP109" i="6"/>
  <c r="K174" i="7"/>
  <c r="JE116" i="6"/>
  <c r="N139" i="7" s="1"/>
  <c r="M139" i="7"/>
  <c r="LI116" i="6"/>
  <c r="N147" i="7" s="1"/>
  <c r="M147" i="7"/>
  <c r="NM116" i="6"/>
  <c r="N155" i="7" s="1"/>
  <c r="M155" i="7"/>
  <c r="PQ116" i="6"/>
  <c r="N163" i="7" s="1"/>
  <c r="M163" i="7"/>
  <c r="RU116" i="6"/>
  <c r="N171" i="7" s="1"/>
  <c r="M171" i="7"/>
  <c r="IC133" i="6"/>
  <c r="P135" i="7" s="1"/>
  <c r="O135" i="7"/>
  <c r="KG133" i="6"/>
  <c r="P143" i="7" s="1"/>
  <c r="O143" i="7"/>
  <c r="MK133" i="6"/>
  <c r="P151" i="7" s="1"/>
  <c r="O151" i="7"/>
  <c r="OO133" i="6"/>
  <c r="P159" i="7" s="1"/>
  <c r="O159" i="7"/>
  <c r="QS133" i="6"/>
  <c r="P167" i="7" s="1"/>
  <c r="O167" i="7"/>
  <c r="SW133" i="6"/>
  <c r="P175" i="7" s="1"/>
  <c r="O175" i="7"/>
  <c r="BC150" i="6"/>
  <c r="R109" i="7"/>
  <c r="DG150" i="6"/>
  <c r="R117" i="7"/>
  <c r="FK150" i="6"/>
  <c r="R125" i="7"/>
  <c r="HO150" i="6"/>
  <c r="R133" i="7"/>
  <c r="JS150" i="6"/>
  <c r="R141" i="7"/>
  <c r="LW150" i="6"/>
  <c r="R149" i="7"/>
  <c r="OA150" i="6"/>
  <c r="R157" i="7"/>
  <c r="QE150" i="6"/>
  <c r="R165" i="7"/>
  <c r="SI150" i="6"/>
  <c r="R173" i="7"/>
  <c r="T292" i="7"/>
  <c r="T300" i="7"/>
  <c r="AV109" i="6"/>
  <c r="K108" i="7"/>
  <c r="CZ109" i="6"/>
  <c r="K116" i="7"/>
  <c r="FD109" i="6"/>
  <c r="K124" i="7"/>
  <c r="HH109" i="6"/>
  <c r="K132" i="7"/>
  <c r="JL109" i="6"/>
  <c r="K140" i="7"/>
  <c r="LP109" i="6"/>
  <c r="K148" i="7"/>
  <c r="NT109" i="6"/>
  <c r="K156" i="7"/>
  <c r="PX109" i="6"/>
  <c r="K164" i="7"/>
  <c r="SB109" i="6"/>
  <c r="K172" i="7"/>
  <c r="HO116" i="6"/>
  <c r="N133" i="7" s="1"/>
  <c r="M133" i="7"/>
  <c r="JS116" i="6"/>
  <c r="N141" i="7" s="1"/>
  <c r="M141" i="7"/>
  <c r="LW116" i="6"/>
  <c r="N149" i="7" s="1"/>
  <c r="M149" i="7"/>
  <c r="OA116" i="6"/>
  <c r="N157" i="7" s="1"/>
  <c r="M157" i="7"/>
  <c r="QE116" i="6"/>
  <c r="N165" i="7" s="1"/>
  <c r="M165" i="7"/>
  <c r="SI116" i="6"/>
  <c r="N173" i="7" s="1"/>
  <c r="M173" i="7"/>
  <c r="HO133" i="6"/>
  <c r="P133" i="7" s="1"/>
  <c r="O133" i="7"/>
  <c r="JS133" i="6"/>
  <c r="P141" i="7" s="1"/>
  <c r="O141" i="7"/>
  <c r="LW133" i="6"/>
  <c r="P149" i="7" s="1"/>
  <c r="O149" i="7"/>
  <c r="OA133" i="6"/>
  <c r="P157" i="7" s="1"/>
  <c r="O157" i="7"/>
  <c r="QE133" i="6"/>
  <c r="P165" i="7" s="1"/>
  <c r="O165" i="7"/>
  <c r="SI133" i="6"/>
  <c r="P173" i="7" s="1"/>
  <c r="O173" i="7"/>
  <c r="M150" i="6"/>
  <c r="R103" i="7"/>
  <c r="BQ150" i="6"/>
  <c r="R111" i="7"/>
  <c r="DU150" i="6"/>
  <c r="R119" i="7"/>
  <c r="FY150" i="6"/>
  <c r="R127" i="7"/>
  <c r="IC150" i="6"/>
  <c r="S135" i="7" s="1"/>
  <c r="R135" i="7"/>
  <c r="KG150" i="6"/>
  <c r="S143" i="7" s="1"/>
  <c r="R143" i="7"/>
  <c r="MK150" i="6"/>
  <c r="S151" i="7" s="1"/>
  <c r="R151" i="7"/>
  <c r="OO150" i="6"/>
  <c r="S159" i="7" s="1"/>
  <c r="R159" i="7"/>
  <c r="QS150" i="6"/>
  <c r="S167" i="7" s="1"/>
  <c r="R167" i="7"/>
  <c r="SW150" i="6"/>
  <c r="S175" i="7" s="1"/>
  <c r="R175" i="7"/>
  <c r="T275" i="7"/>
  <c r="BC109" i="6"/>
  <c r="L109" i="7" s="1"/>
  <c r="K109" i="7"/>
  <c r="DG109" i="6"/>
  <c r="L117" i="7" s="1"/>
  <c r="K117" i="7"/>
  <c r="FK109" i="6"/>
  <c r="L125" i="7" s="1"/>
  <c r="K125" i="7"/>
  <c r="HO109" i="6"/>
  <c r="L133" i="7" s="1"/>
  <c r="K133" i="7"/>
  <c r="JS109" i="6"/>
  <c r="L141" i="7" s="1"/>
  <c r="K141" i="7"/>
  <c r="LW109" i="6"/>
  <c r="L149" i="7" s="1"/>
  <c r="K149" i="7"/>
  <c r="OA109" i="6"/>
  <c r="L157" i="7" s="1"/>
  <c r="K157" i="7"/>
  <c r="QE109" i="6"/>
  <c r="L165" i="7" s="1"/>
  <c r="K165" i="7"/>
  <c r="SI109" i="6"/>
  <c r="L173" i="7" s="1"/>
  <c r="K173" i="7"/>
  <c r="KN55" i="6"/>
  <c r="P44" i="7" s="1"/>
  <c r="O44" i="7"/>
  <c r="LI55" i="6"/>
  <c r="P47" i="7" s="1"/>
  <c r="O47" i="7"/>
  <c r="MR55" i="6"/>
  <c r="P52" i="7" s="1"/>
  <c r="O52" i="7"/>
  <c r="OO72" i="6"/>
  <c r="R59" i="7"/>
  <c r="QE55" i="6"/>
  <c r="P65" i="7" s="1"/>
  <c r="O65" i="7"/>
  <c r="RU55" i="6"/>
  <c r="P71" i="7" s="1"/>
  <c r="O71" i="7"/>
  <c r="SW55" i="6"/>
  <c r="P75" i="7" s="1"/>
  <c r="O75" i="7"/>
  <c r="UM31" i="6"/>
  <c r="L81" i="7" s="1"/>
  <c r="K81" i="7"/>
  <c r="VO31" i="6"/>
  <c r="L85" i="7" s="1"/>
  <c r="K85" i="7"/>
  <c r="WC72" i="6"/>
  <c r="S87" i="7" s="1"/>
  <c r="R87" i="7"/>
  <c r="WQ38" i="6"/>
  <c r="N89" i="7" s="1"/>
  <c r="M89" i="7"/>
  <c r="WX55" i="6"/>
  <c r="P90" i="7" s="1"/>
  <c r="O90" i="7"/>
  <c r="YG55" i="6"/>
  <c r="P95" i="7" s="1"/>
  <c r="O95" i="7"/>
  <c r="M109" i="6"/>
  <c r="L103" i="7" s="1"/>
  <c r="K103" i="7"/>
  <c r="BQ109" i="6"/>
  <c r="L111" i="7" s="1"/>
  <c r="K111" i="7"/>
  <c r="DU109" i="6"/>
  <c r="L119" i="7" s="1"/>
  <c r="K119" i="7"/>
  <c r="FY109" i="6"/>
  <c r="L127" i="7" s="1"/>
  <c r="K127" i="7"/>
  <c r="IC109" i="6"/>
  <c r="L135" i="7" s="1"/>
  <c r="K135" i="7"/>
  <c r="KG109" i="6"/>
  <c r="L143" i="7" s="1"/>
  <c r="K143" i="7"/>
  <c r="MK109" i="6"/>
  <c r="L151" i="7" s="1"/>
  <c r="K151" i="7"/>
  <c r="OO109" i="6"/>
  <c r="L159" i="7" s="1"/>
  <c r="K159" i="7"/>
  <c r="QS109" i="6"/>
  <c r="L167" i="7" s="1"/>
  <c r="K167" i="7"/>
  <c r="SW109" i="6"/>
  <c r="L175" i="7" s="1"/>
  <c r="K175" i="7"/>
  <c r="XZ38" i="6"/>
  <c r="N94" i="7" s="1"/>
  <c r="M94" i="7"/>
  <c r="AA150" i="6"/>
  <c r="R105" i="7"/>
  <c r="CE150" i="6"/>
  <c r="R113" i="7"/>
  <c r="EI150" i="6"/>
  <c r="R121" i="7"/>
  <c r="GM150" i="6"/>
  <c r="R129" i="7"/>
  <c r="IQ150" i="6"/>
  <c r="R137" i="7"/>
  <c r="KU150" i="6"/>
  <c r="R145" i="7"/>
  <c r="MY150" i="6"/>
  <c r="R153" i="7"/>
  <c r="PC150" i="6"/>
  <c r="R161" i="7"/>
  <c r="RG150" i="6"/>
  <c r="R169" i="7"/>
  <c r="TK150" i="6"/>
  <c r="R177" i="7"/>
  <c r="T109" i="6"/>
  <c r="K104" i="7"/>
  <c r="BX109" i="6"/>
  <c r="K112" i="7"/>
  <c r="EB109" i="6"/>
  <c r="K120" i="7"/>
  <c r="GF109" i="6"/>
  <c r="K128" i="7"/>
  <c r="IJ109" i="6"/>
  <c r="K136" i="7"/>
  <c r="KN109" i="6"/>
  <c r="K144" i="7"/>
  <c r="MR109" i="6"/>
  <c r="K152" i="7"/>
  <c r="OV109" i="6"/>
  <c r="K160" i="7"/>
  <c r="QZ109" i="6"/>
  <c r="K168" i="7"/>
  <c r="TD109" i="6"/>
  <c r="K176" i="7"/>
  <c r="IQ116" i="6"/>
  <c r="N137" i="7" s="1"/>
  <c r="M137" i="7"/>
  <c r="KU116" i="6"/>
  <c r="N145" i="7" s="1"/>
  <c r="M145" i="7"/>
  <c r="MY116" i="6"/>
  <c r="N153" i="7" s="1"/>
  <c r="M153" i="7"/>
  <c r="PC116" i="6"/>
  <c r="N161" i="7" s="1"/>
  <c r="M161" i="7"/>
  <c r="RG116" i="6"/>
  <c r="N169" i="7" s="1"/>
  <c r="M169" i="7"/>
  <c r="TK116" i="6"/>
  <c r="N177" i="7" s="1"/>
  <c r="M177" i="7"/>
  <c r="IQ133" i="6"/>
  <c r="P137" i="7" s="1"/>
  <c r="O137" i="7"/>
  <c r="KU133" i="6"/>
  <c r="P145" i="7" s="1"/>
  <c r="O145" i="7"/>
  <c r="MY133" i="6"/>
  <c r="P153" i="7" s="1"/>
  <c r="O153" i="7"/>
  <c r="PC133" i="6"/>
  <c r="P161" i="7" s="1"/>
  <c r="O161" i="7"/>
  <c r="RG133" i="6"/>
  <c r="P169" i="7" s="1"/>
  <c r="O169" i="7"/>
  <c r="TK133" i="6"/>
  <c r="P177" i="7" s="1"/>
  <c r="O177" i="7"/>
  <c r="AO150" i="6"/>
  <c r="R107" i="7"/>
  <c r="CS150" i="6"/>
  <c r="R115" i="7"/>
  <c r="EW150" i="6"/>
  <c r="R123" i="7"/>
  <c r="HA150" i="6"/>
  <c r="R131" i="7"/>
  <c r="JE150" i="6"/>
  <c r="S139" i="7" s="1"/>
  <c r="R139" i="7"/>
  <c r="LI150" i="6"/>
  <c r="S147" i="7" s="1"/>
  <c r="R147" i="7"/>
  <c r="NM150" i="6"/>
  <c r="S155" i="7" s="1"/>
  <c r="R155" i="7"/>
  <c r="PQ150" i="6"/>
  <c r="S163" i="7" s="1"/>
  <c r="R163" i="7"/>
  <c r="RU150" i="6"/>
  <c r="S171" i="7" s="1"/>
  <c r="R171" i="7"/>
  <c r="AA109" i="6"/>
  <c r="L105" i="7" s="1"/>
  <c r="K105" i="7"/>
  <c r="CE109" i="6"/>
  <c r="L113" i="7" s="1"/>
  <c r="K113" i="7"/>
  <c r="EI109" i="6"/>
  <c r="L121" i="7" s="1"/>
  <c r="K121" i="7"/>
  <c r="GM109" i="6"/>
  <c r="L129" i="7" s="1"/>
  <c r="K129" i="7"/>
  <c r="IQ109" i="6"/>
  <c r="L137" i="7" s="1"/>
  <c r="K137" i="7"/>
  <c r="KU109" i="6"/>
  <c r="L145" i="7" s="1"/>
  <c r="K145" i="7"/>
  <c r="MY109" i="6"/>
  <c r="L153" i="7" s="1"/>
  <c r="K153" i="7"/>
  <c r="PC109" i="6"/>
  <c r="L161" i="7" s="1"/>
  <c r="K161" i="7"/>
  <c r="RG109" i="6"/>
  <c r="L169" i="7" s="1"/>
  <c r="K169" i="7"/>
  <c r="TK109" i="6"/>
  <c r="L177" i="7" s="1"/>
  <c r="K177" i="7"/>
  <c r="KU38" i="6"/>
  <c r="N45" i="7" s="1"/>
  <c r="M45" i="7"/>
  <c r="MD38" i="6"/>
  <c r="N50" i="7" s="1"/>
  <c r="M50" i="7"/>
  <c r="NM38" i="6"/>
  <c r="N55" i="7" s="1"/>
  <c r="M55" i="7"/>
  <c r="PC55" i="6"/>
  <c r="P61" i="7" s="1"/>
  <c r="O61" i="7"/>
  <c r="RG55" i="6"/>
  <c r="P69" i="7" s="1"/>
  <c r="O69" i="7"/>
  <c r="SI31" i="6"/>
  <c r="L73" i="7" s="1"/>
  <c r="K73" i="7"/>
  <c r="TY55" i="6"/>
  <c r="P79" i="7" s="1"/>
  <c r="O79" i="7"/>
  <c r="VA55" i="6"/>
  <c r="P83" i="7" s="1"/>
  <c r="O83" i="7"/>
  <c r="VO38" i="6"/>
  <c r="N85" i="7" s="1"/>
  <c r="M85" i="7"/>
  <c r="WJ38" i="6"/>
  <c r="N88" i="7" s="1"/>
  <c r="M88" i="7"/>
  <c r="WX38" i="6"/>
  <c r="N90" i="7" s="1"/>
  <c r="M90" i="7"/>
  <c r="XE38" i="6"/>
  <c r="N91" i="7" s="1"/>
  <c r="M91" i="7"/>
  <c r="AO109" i="6"/>
  <c r="L107" i="7" s="1"/>
  <c r="K107" i="7"/>
  <c r="CS109" i="6"/>
  <c r="L115" i="7" s="1"/>
  <c r="K115" i="7"/>
  <c r="EW109" i="6"/>
  <c r="L123" i="7" s="1"/>
  <c r="K123" i="7"/>
  <c r="HA109" i="6"/>
  <c r="L131" i="7" s="1"/>
  <c r="K131" i="7"/>
  <c r="JE109" i="6"/>
  <c r="L139" i="7" s="1"/>
  <c r="K139" i="7"/>
  <c r="LI109" i="6"/>
  <c r="L147" i="7" s="1"/>
  <c r="K147" i="7"/>
  <c r="NM109" i="6"/>
  <c r="L155" i="7" s="1"/>
  <c r="K155" i="7"/>
  <c r="PQ109" i="6"/>
  <c r="L163" i="7" s="1"/>
  <c r="K163" i="7"/>
  <c r="RU109" i="6"/>
  <c r="L171" i="7" s="1"/>
  <c r="K171" i="7"/>
  <c r="YG38" i="6"/>
  <c r="N95" i="7" s="1"/>
  <c r="M95" i="7"/>
  <c r="AH31" i="6"/>
  <c r="L6" i="7" s="1"/>
  <c r="K6" i="7"/>
  <c r="AH72" i="6"/>
  <c r="S6" i="7" s="1"/>
  <c r="R6" i="7"/>
  <c r="CL38" i="6"/>
  <c r="N14" i="7" s="1"/>
  <c r="M14" i="7"/>
  <c r="CS31" i="6"/>
  <c r="L15" i="7" s="1"/>
  <c r="K15" i="7"/>
  <c r="CS72" i="6"/>
  <c r="S15" i="7" s="1"/>
  <c r="R15" i="7"/>
  <c r="CZ38" i="6"/>
  <c r="N16" i="7" s="1"/>
  <c r="M16" i="7"/>
  <c r="EB31" i="6"/>
  <c r="L20" i="7" s="1"/>
  <c r="K20" i="7"/>
  <c r="EB72" i="6"/>
  <c r="S20" i="7" s="1"/>
  <c r="R20" i="7"/>
  <c r="EW38" i="6"/>
  <c r="N23" i="7" s="1"/>
  <c r="M23" i="7"/>
  <c r="FD55" i="6"/>
  <c r="O24" i="7"/>
  <c r="FR38" i="6"/>
  <c r="N26" i="7" s="1"/>
  <c r="M26" i="7"/>
  <c r="GT31" i="6"/>
  <c r="L30" i="7" s="1"/>
  <c r="K30" i="7"/>
  <c r="GT72" i="6"/>
  <c r="S30" i="7" s="1"/>
  <c r="R30" i="7"/>
  <c r="HO31" i="6"/>
  <c r="L33" i="7" s="1"/>
  <c r="K33" i="7"/>
  <c r="HO72" i="6"/>
  <c r="S33" i="7" s="1"/>
  <c r="R33" i="7"/>
  <c r="IQ31" i="6"/>
  <c r="L37" i="7" s="1"/>
  <c r="K37" i="7"/>
  <c r="IQ72" i="6"/>
  <c r="S37" i="7" s="1"/>
  <c r="R37" i="7"/>
  <c r="IX38" i="6"/>
  <c r="N38" i="7" s="1"/>
  <c r="M38" i="7"/>
  <c r="JE31" i="6"/>
  <c r="L39" i="7" s="1"/>
  <c r="K39" i="7"/>
  <c r="JE72" i="6"/>
  <c r="S39" i="7" s="1"/>
  <c r="R39" i="7"/>
  <c r="T38" i="6"/>
  <c r="N4" i="7" s="1"/>
  <c r="M4" i="7"/>
  <c r="AA55" i="6"/>
  <c r="O5" i="7"/>
  <c r="AV38" i="6"/>
  <c r="N8" i="7" s="1"/>
  <c r="M8" i="7"/>
  <c r="DN31" i="6"/>
  <c r="L18" i="7" s="1"/>
  <c r="K18" i="7"/>
  <c r="DN72" i="6"/>
  <c r="S18" i="7" s="1"/>
  <c r="R18" i="7"/>
  <c r="GF38" i="6"/>
  <c r="N28" i="7" s="1"/>
  <c r="M28" i="7"/>
  <c r="GM55" i="6"/>
  <c r="O29" i="7"/>
  <c r="HH38" i="6"/>
  <c r="N32" i="7" s="1"/>
  <c r="M32" i="7"/>
  <c r="IC72" i="6"/>
  <c r="S35" i="7" s="1"/>
  <c r="R35" i="7"/>
  <c r="JS38" i="6"/>
  <c r="N41" i="7" s="1"/>
  <c r="M41" i="7"/>
  <c r="BC31" i="6"/>
  <c r="L9" i="7" s="1"/>
  <c r="K9" i="7"/>
  <c r="BC72" i="6"/>
  <c r="S9" i="7" s="1"/>
  <c r="R9" i="7"/>
  <c r="CE31" i="6"/>
  <c r="L13" i="7" s="1"/>
  <c r="K13" i="7"/>
  <c r="CE72" i="6"/>
  <c r="S13" i="7" s="1"/>
  <c r="R13" i="7"/>
  <c r="DU38" i="6"/>
  <c r="N19" i="7" s="1"/>
  <c r="M19" i="7"/>
  <c r="EP31" i="6"/>
  <c r="L22" i="7" s="1"/>
  <c r="K22" i="7"/>
  <c r="EP72" i="6"/>
  <c r="S22" i="7" s="1"/>
  <c r="R22" i="7"/>
  <c r="FK38" i="6"/>
  <c r="N25" i="7" s="1"/>
  <c r="M25" i="7"/>
  <c r="IJ31" i="6"/>
  <c r="L36" i="7" s="1"/>
  <c r="K36" i="7"/>
  <c r="IJ72" i="6"/>
  <c r="S36" i="7" s="1"/>
  <c r="R36" i="7"/>
  <c r="M31" i="6"/>
  <c r="L3" i="7" s="1"/>
  <c r="K3" i="7"/>
  <c r="AO31" i="6"/>
  <c r="L7" i="7" s="1"/>
  <c r="K7" i="7"/>
  <c r="BJ31" i="6"/>
  <c r="L10" i="7" s="1"/>
  <c r="K10" i="7"/>
  <c r="BQ72" i="6"/>
  <c r="S11" i="7" s="1"/>
  <c r="R11" i="7"/>
  <c r="DG31" i="6"/>
  <c r="L17" i="7" s="1"/>
  <c r="K17" i="7"/>
  <c r="EI31" i="6"/>
  <c r="L21" i="7" s="1"/>
  <c r="K21" i="7"/>
  <c r="FY31" i="6"/>
  <c r="L27" i="7" s="1"/>
  <c r="K27" i="7"/>
  <c r="IC55" i="6"/>
  <c r="P35" i="7" s="1"/>
  <c r="O35" i="7"/>
  <c r="JL72" i="6"/>
  <c r="S40" i="7" s="1"/>
  <c r="R40" i="7"/>
  <c r="AH55" i="6"/>
  <c r="P6" i="7" s="1"/>
  <c r="O6" i="7"/>
  <c r="BC55" i="6"/>
  <c r="P9" i="7" s="1"/>
  <c r="O9" i="7"/>
  <c r="BX31" i="6"/>
  <c r="L12" i="7" s="1"/>
  <c r="K12" i="7"/>
  <c r="CE55" i="6"/>
  <c r="P13" i="7" s="1"/>
  <c r="O13" i="7"/>
  <c r="DG38" i="6"/>
  <c r="N17" i="7" s="1"/>
  <c r="M17" i="7"/>
  <c r="EB55" i="6"/>
  <c r="P20" i="7" s="1"/>
  <c r="O20" i="7"/>
  <c r="EW55" i="6"/>
  <c r="P23" i="7" s="1"/>
  <c r="O23" i="7"/>
  <c r="FY55" i="6"/>
  <c r="P27" i="7" s="1"/>
  <c r="O27" i="7"/>
  <c r="GM72" i="6"/>
  <c r="S29" i="7" s="1"/>
  <c r="R29" i="7"/>
  <c r="HA72" i="6"/>
  <c r="S31" i="7" s="1"/>
  <c r="R31" i="7"/>
  <c r="HV72" i="6"/>
  <c r="S34" i="7" s="1"/>
  <c r="R34" i="7"/>
  <c r="IQ55" i="6"/>
  <c r="P37" i="7" s="1"/>
  <c r="O37" i="7"/>
  <c r="JS55" i="6"/>
  <c r="P41" i="7" s="1"/>
  <c r="O41" i="7"/>
  <c r="M38" i="6"/>
  <c r="N3" i="7" s="1"/>
  <c r="M3" i="7"/>
  <c r="AO38" i="6"/>
  <c r="N7" i="7" s="1"/>
  <c r="M7" i="7"/>
  <c r="EI38" i="6"/>
  <c r="N21" i="7" s="1"/>
  <c r="M21" i="7"/>
  <c r="FY38" i="6"/>
  <c r="N27" i="7" s="1"/>
  <c r="M27" i="7"/>
  <c r="JL38" i="6"/>
  <c r="N40" i="7" s="1"/>
  <c r="M40" i="7"/>
  <c r="AH38" i="6"/>
  <c r="N6" i="7" s="1"/>
  <c r="M6" i="7"/>
  <c r="CL31" i="6"/>
  <c r="L14" i="7" s="1"/>
  <c r="K14" i="7"/>
  <c r="CL72" i="6"/>
  <c r="S14" i="7" s="1"/>
  <c r="R14" i="7"/>
  <c r="CS38" i="6"/>
  <c r="N15" i="7" s="1"/>
  <c r="M15" i="7"/>
  <c r="CZ31" i="6"/>
  <c r="L16" i="7" s="1"/>
  <c r="K16" i="7"/>
  <c r="CZ72" i="6"/>
  <c r="S16" i="7" s="1"/>
  <c r="R16" i="7"/>
  <c r="EB38" i="6"/>
  <c r="N20" i="7" s="1"/>
  <c r="M20" i="7"/>
  <c r="EW31" i="6"/>
  <c r="L23" i="7" s="1"/>
  <c r="K23" i="7"/>
  <c r="EW72" i="6"/>
  <c r="S23" i="7" s="1"/>
  <c r="R23" i="7"/>
  <c r="FR31" i="6"/>
  <c r="L26" i="7" s="1"/>
  <c r="K26" i="7"/>
  <c r="FR72" i="6"/>
  <c r="S26" i="7" s="1"/>
  <c r="R26" i="7"/>
  <c r="GT38" i="6"/>
  <c r="N30" i="7" s="1"/>
  <c r="M30" i="7"/>
  <c r="HA55" i="6"/>
  <c r="P31" i="7" s="1"/>
  <c r="O31" i="7"/>
  <c r="HO38" i="6"/>
  <c r="N33" i="7" s="1"/>
  <c r="M33" i="7"/>
  <c r="HV55" i="6"/>
  <c r="P34" i="7" s="1"/>
  <c r="O34" i="7"/>
  <c r="IQ38" i="6"/>
  <c r="N37" i="7" s="1"/>
  <c r="M37" i="7"/>
  <c r="IX31" i="6"/>
  <c r="L38" i="7" s="1"/>
  <c r="K38" i="7"/>
  <c r="IX72" i="6"/>
  <c r="S38" i="7" s="1"/>
  <c r="R38" i="7"/>
  <c r="JE38" i="6"/>
  <c r="N39" i="7" s="1"/>
  <c r="M39" i="7"/>
  <c r="JZ31" i="6"/>
  <c r="L42" i="7" s="1"/>
  <c r="K42" i="7"/>
  <c r="T31" i="6"/>
  <c r="L4" i="7" s="1"/>
  <c r="K4" i="7"/>
  <c r="T72" i="6"/>
  <c r="S4" i="7" s="1"/>
  <c r="R4" i="7"/>
  <c r="AV31" i="6"/>
  <c r="L8" i="7" s="1"/>
  <c r="K8" i="7"/>
  <c r="AV72" i="6"/>
  <c r="S8" i="7" s="1"/>
  <c r="R8" i="7"/>
  <c r="DN38" i="6"/>
  <c r="N18" i="7" s="1"/>
  <c r="M18" i="7"/>
  <c r="GF31" i="6"/>
  <c r="L28" i="7" s="1"/>
  <c r="K28" i="7"/>
  <c r="GF72" i="6"/>
  <c r="S28" i="7" s="1"/>
  <c r="R28" i="7"/>
  <c r="HH31" i="6"/>
  <c r="L32" i="7" s="1"/>
  <c r="K32" i="7"/>
  <c r="HH72" i="6"/>
  <c r="S32" i="7" s="1"/>
  <c r="R32" i="7"/>
  <c r="JS31" i="6"/>
  <c r="L41" i="7" s="1"/>
  <c r="K41" i="7"/>
  <c r="JS72" i="6"/>
  <c r="S41" i="7" s="1"/>
  <c r="R41" i="7"/>
  <c r="BC38" i="6"/>
  <c r="N9" i="7" s="1"/>
  <c r="M9" i="7"/>
  <c r="BJ55" i="6"/>
  <c r="P10" i="7" s="1"/>
  <c r="O10" i="7"/>
  <c r="CE38" i="6"/>
  <c r="N13" i="7" s="1"/>
  <c r="M13" i="7"/>
  <c r="DU31" i="6"/>
  <c r="L19" i="7" s="1"/>
  <c r="K19" i="7"/>
  <c r="DU72" i="6"/>
  <c r="S19" i="7" s="1"/>
  <c r="R19" i="7"/>
  <c r="EP38" i="6"/>
  <c r="N22" i="7" s="1"/>
  <c r="M22" i="7"/>
  <c r="FK31" i="6"/>
  <c r="L25" i="7" s="1"/>
  <c r="K25" i="7"/>
  <c r="FK72" i="6"/>
  <c r="S25" i="7" s="1"/>
  <c r="R25" i="7"/>
  <c r="IJ38" i="6"/>
  <c r="N36" i="7" s="1"/>
  <c r="M36" i="7"/>
  <c r="M72" i="6"/>
  <c r="R3" i="7"/>
  <c r="AO72" i="6"/>
  <c r="S7" i="7" s="1"/>
  <c r="R7" i="7"/>
  <c r="BQ31" i="6"/>
  <c r="L11" i="7" s="1"/>
  <c r="K11" i="7"/>
  <c r="BX55" i="6"/>
  <c r="P12" i="7" s="1"/>
  <c r="O12" i="7"/>
  <c r="DG72" i="6"/>
  <c r="R17" i="7"/>
  <c r="EI72" i="6"/>
  <c r="S21" i="7" s="1"/>
  <c r="R21" i="7"/>
  <c r="FY72" i="6"/>
  <c r="R27" i="7"/>
  <c r="JL31" i="6"/>
  <c r="L40" i="7" s="1"/>
  <c r="K40" i="7"/>
  <c r="T55" i="6"/>
  <c r="P4" i="7" s="1"/>
  <c r="O4" i="7"/>
  <c r="AO55" i="6"/>
  <c r="P7" i="7" s="1"/>
  <c r="O7" i="7"/>
  <c r="BJ38" i="6"/>
  <c r="N10" i="7" s="1"/>
  <c r="M10" i="7"/>
  <c r="BX72" i="6"/>
  <c r="R12" i="7"/>
  <c r="CS55" i="6"/>
  <c r="P15" i="7" s="1"/>
  <c r="O15" i="7"/>
  <c r="DG55" i="6"/>
  <c r="P17" i="7" s="1"/>
  <c r="O17" i="7"/>
  <c r="EI55" i="6"/>
  <c r="P21" i="7" s="1"/>
  <c r="O21" i="7"/>
  <c r="FK55" i="6"/>
  <c r="P25" i="7" s="1"/>
  <c r="O25" i="7"/>
  <c r="GM31" i="6"/>
  <c r="L29" i="7" s="1"/>
  <c r="K29" i="7"/>
  <c r="HA31" i="6"/>
  <c r="L31" i="7" s="1"/>
  <c r="K31" i="7"/>
  <c r="HV31" i="6"/>
  <c r="L34" i="7" s="1"/>
  <c r="K34" i="7"/>
  <c r="IC31" i="6"/>
  <c r="L35" i="7" s="1"/>
  <c r="K35" i="7"/>
  <c r="JE55" i="6"/>
  <c r="P39" i="7" s="1"/>
  <c r="O39" i="7"/>
  <c r="AA38" i="6"/>
  <c r="N5" i="7" s="1"/>
  <c r="M5" i="7"/>
  <c r="BQ38" i="6"/>
  <c r="N11" i="7" s="1"/>
  <c r="M11" i="7"/>
  <c r="FD38" i="6"/>
  <c r="N24" i="7" s="1"/>
  <c r="M24" i="7"/>
  <c r="JL55" i="6"/>
  <c r="P40" i="7" s="1"/>
  <c r="O40" i="7"/>
  <c r="VA151" i="6"/>
  <c r="T183" i="7" s="1"/>
  <c r="SW151" i="6"/>
  <c r="T175" i="7" s="1"/>
  <c r="T202" i="7"/>
  <c r="T210" i="7"/>
  <c r="T218" i="7"/>
  <c r="T234" i="7"/>
  <c r="T242" i="7"/>
  <c r="T266" i="7"/>
  <c r="T274" i="7"/>
  <c r="T282" i="7"/>
  <c r="T217" i="7"/>
  <c r="JE151" i="6"/>
  <c r="T139" i="7" s="1"/>
  <c r="T214" i="7"/>
  <c r="T222" i="7"/>
  <c r="T230" i="7"/>
  <c r="T246" i="7"/>
  <c r="T262" i="7"/>
  <c r="T270" i="7"/>
  <c r="T286" i="7"/>
  <c r="T203" i="7"/>
  <c r="T219" i="7"/>
  <c r="ZB73" i="6"/>
  <c r="T98" i="7" s="1"/>
  <c r="XL73" i="6"/>
  <c r="T92" i="7" s="1"/>
  <c r="ZI73" i="6"/>
  <c r="UF73" i="6"/>
  <c r="T80" i="7" s="1"/>
  <c r="IQ73" i="6"/>
  <c r="T37" i="7" s="1"/>
  <c r="JS73" i="6"/>
  <c r="T41" i="7" s="1"/>
  <c r="TY73" i="6"/>
  <c r="T79" i="7" s="1"/>
  <c r="TK73" i="6"/>
  <c r="T77" i="7" s="1"/>
  <c r="D39" i="6"/>
  <c r="D40" i="6"/>
  <c r="D41" i="6"/>
  <c r="T223" i="7" l="1"/>
  <c r="T206" i="7"/>
  <c r="WC151" i="6"/>
  <c r="T187" i="7" s="1"/>
  <c r="XS73" i="6"/>
  <c r="T93" i="7" s="1"/>
  <c r="WJ73" i="6"/>
  <c r="T88" i="7" s="1"/>
  <c r="GF73" i="6"/>
  <c r="FR73" i="6"/>
  <c r="T26" i="7" s="1"/>
  <c r="EW73" i="6"/>
  <c r="T23" i="7" s="1"/>
  <c r="CE73" i="6"/>
  <c r="T13" i="7" s="1"/>
  <c r="BQ73" i="6"/>
  <c r="T11" i="7" s="1"/>
  <c r="QZ73" i="6"/>
  <c r="T68" i="7" s="1"/>
  <c r="PX73" i="6"/>
  <c r="T64" i="7" s="1"/>
  <c r="TD73" i="6"/>
  <c r="T76" i="7" s="1"/>
  <c r="PQ73" i="6"/>
  <c r="T63" i="7" s="1"/>
  <c r="NT73" i="6"/>
  <c r="T56" i="7" s="1"/>
  <c r="KN73" i="6"/>
  <c r="VH73" i="6"/>
  <c r="T84" i="7" s="1"/>
  <c r="MR73" i="6"/>
  <c r="T52" i="7" s="1"/>
  <c r="OH73" i="6"/>
  <c r="T58" i="7" s="1"/>
  <c r="RN73" i="6"/>
  <c r="T70" i="7" s="1"/>
  <c r="TY151" i="6"/>
  <c r="T179" i="7" s="1"/>
  <c r="T225" i="7"/>
  <c r="T215" i="7"/>
  <c r="KG151" i="6"/>
  <c r="T143" i="7" s="1"/>
  <c r="SW73" i="6"/>
  <c r="T75" i="7" s="1"/>
  <c r="MY73" i="6"/>
  <c r="T53" i="7" s="1"/>
  <c r="XZ73" i="6"/>
  <c r="T258" i="7"/>
  <c r="T226" i="7"/>
  <c r="ZI151" i="6"/>
  <c r="T199" i="7" s="1"/>
  <c r="T229" i="7"/>
  <c r="QS73" i="6"/>
  <c r="T67" i="7" s="1"/>
  <c r="ZP73" i="6"/>
  <c r="T100" i="7" s="1"/>
  <c r="MK73" i="6"/>
  <c r="LP73" i="6"/>
  <c r="T48" i="7" s="1"/>
  <c r="FK73" i="6"/>
  <c r="T25" i="7" s="1"/>
  <c r="RU151" i="6"/>
  <c r="T171" i="7" s="1"/>
  <c r="T290" i="7"/>
  <c r="ZW73" i="6"/>
  <c r="T101" i="7" s="1"/>
  <c r="LB73" i="6"/>
  <c r="T46" i="7" s="1"/>
  <c r="PC73" i="6"/>
  <c r="T61" i="7" s="1"/>
  <c r="LW73" i="6"/>
  <c r="T49" i="7" s="1"/>
  <c r="SB73" i="6"/>
  <c r="T72" i="7" s="1"/>
  <c r="OA73" i="6"/>
  <c r="NF73" i="6"/>
  <c r="KU73" i="6"/>
  <c r="T45" i="7" s="1"/>
  <c r="PJ73" i="6"/>
  <c r="T62" i="7" s="1"/>
  <c r="T227" i="7"/>
  <c r="T238" i="7"/>
  <c r="NM151" i="6"/>
  <c r="T155" i="7" s="1"/>
  <c r="T231" i="7"/>
  <c r="T250" i="7"/>
  <c r="XE151" i="6"/>
  <c r="T191" i="7" s="1"/>
  <c r="QL73" i="6"/>
  <c r="T66" i="7" s="1"/>
  <c r="YG73" i="6"/>
  <c r="T291" i="7"/>
  <c r="T298" i="7"/>
  <c r="GT73" i="6"/>
  <c r="T30" i="7" s="1"/>
  <c r="AV73" i="6"/>
  <c r="T8" i="7" s="1"/>
  <c r="CL73" i="6"/>
  <c r="T14" i="7" s="1"/>
  <c r="AO73" i="6"/>
  <c r="T7" i="7" s="1"/>
  <c r="CS73" i="6"/>
  <c r="T15" i="7" s="1"/>
  <c r="BC73" i="6"/>
  <c r="T9" i="7" s="1"/>
  <c r="HV73" i="6"/>
  <c r="T34" i="7" s="1"/>
  <c r="OO151" i="6"/>
  <c r="T159" i="7" s="1"/>
  <c r="BJ151" i="6"/>
  <c r="T110" i="7" s="1"/>
  <c r="T294" i="7"/>
  <c r="T283" i="7"/>
  <c r="T278" i="7"/>
  <c r="T221" i="7"/>
  <c r="T213" i="7"/>
  <c r="T211" i="7"/>
  <c r="T209" i="7"/>
  <c r="T207" i="7"/>
  <c r="T205" i="7"/>
  <c r="YG151" i="6"/>
  <c r="T195" i="7" s="1"/>
  <c r="YU73" i="6"/>
  <c r="T97" i="7" s="1"/>
  <c r="YN73" i="6"/>
  <c r="T96" i="7" s="1"/>
  <c r="KG73" i="6"/>
  <c r="T43" i="7" s="1"/>
  <c r="HO73" i="6"/>
  <c r="T33" i="7" s="1"/>
  <c r="EB73" i="6"/>
  <c r="T20" i="7" s="1"/>
  <c r="RU73" i="6"/>
  <c r="T71" i="7" s="1"/>
  <c r="HH73" i="6"/>
  <c r="T32" i="7" s="1"/>
  <c r="JZ73" i="6"/>
  <c r="T42" i="7" s="1"/>
  <c r="CZ73" i="6"/>
  <c r="T16" i="7" s="1"/>
  <c r="EI73" i="6"/>
  <c r="T21" i="7" s="1"/>
  <c r="DU73" i="6"/>
  <c r="T19" i="7" s="1"/>
  <c r="VA73" i="6"/>
  <c r="IC73" i="6"/>
  <c r="T35" i="7" s="1"/>
  <c r="T73" i="6"/>
  <c r="IX73" i="6"/>
  <c r="RG73" i="6"/>
  <c r="DN73" i="6"/>
  <c r="JE73" i="6"/>
  <c r="AH73" i="6"/>
  <c r="WX73" i="6"/>
  <c r="T90" i="7" s="1"/>
  <c r="JL73" i="6"/>
  <c r="T40" i="7" s="1"/>
  <c r="BJ73" i="6"/>
  <c r="T10" i="7" s="1"/>
  <c r="WQ73" i="6"/>
  <c r="LI73" i="6"/>
  <c r="IJ73" i="6"/>
  <c r="EP73" i="6"/>
  <c r="T22" i="7" s="1"/>
  <c r="HA73" i="6"/>
  <c r="T31" i="7" s="1"/>
  <c r="PQ151" i="6"/>
  <c r="T163" i="7" s="1"/>
  <c r="LI151" i="6"/>
  <c r="T147" i="7" s="1"/>
  <c r="QS151" i="6"/>
  <c r="T167" i="7" s="1"/>
  <c r="MK151" i="6"/>
  <c r="T151" i="7" s="1"/>
  <c r="IC151" i="6"/>
  <c r="T135" i="7" s="1"/>
  <c r="VV73" i="6"/>
  <c r="QE73" i="6"/>
  <c r="S277" i="7"/>
  <c r="P254" i="7"/>
  <c r="P253" i="7"/>
  <c r="S263" i="7"/>
  <c r="S255" i="7"/>
  <c r="S247" i="7"/>
  <c r="S239" i="7"/>
  <c r="YN151" i="6"/>
  <c r="L196" i="7"/>
  <c r="WJ151" i="6"/>
  <c r="L188" i="7"/>
  <c r="UF151" i="6"/>
  <c r="L180" i="7"/>
  <c r="S297" i="7"/>
  <c r="S289" i="7"/>
  <c r="S281" i="7"/>
  <c r="S269" i="7"/>
  <c r="S261" i="7"/>
  <c r="U300" i="7"/>
  <c r="N254" i="7"/>
  <c r="N253" i="7"/>
  <c r="S295" i="7"/>
  <c r="S287" i="7"/>
  <c r="S279" i="7"/>
  <c r="S267" i="7"/>
  <c r="S259" i="7"/>
  <c r="S251" i="7"/>
  <c r="S243" i="7"/>
  <c r="S235" i="7"/>
  <c r="ZP151" i="6"/>
  <c r="L200" i="7"/>
  <c r="XL151" i="6"/>
  <c r="L192" i="7"/>
  <c r="VH151" i="6"/>
  <c r="L184" i="7"/>
  <c r="S301" i="7"/>
  <c r="S293" i="7"/>
  <c r="S285" i="7"/>
  <c r="S273" i="7"/>
  <c r="S265" i="7"/>
  <c r="S257" i="7"/>
  <c r="S249" i="7"/>
  <c r="S241" i="7"/>
  <c r="S233" i="7"/>
  <c r="P296" i="7"/>
  <c r="P288" i="7"/>
  <c r="P280" i="7"/>
  <c r="P272" i="7"/>
  <c r="P264" i="7"/>
  <c r="P256" i="7"/>
  <c r="P248" i="7"/>
  <c r="P240" i="7"/>
  <c r="P232" i="7"/>
  <c r="P224" i="7"/>
  <c r="P216" i="7"/>
  <c r="P208" i="7"/>
  <c r="ZW151" i="6"/>
  <c r="S201" i="7"/>
  <c r="XS151" i="6"/>
  <c r="S193" i="7"/>
  <c r="VO151" i="6"/>
  <c r="S185" i="7"/>
  <c r="XZ151" i="6"/>
  <c r="L194" i="7"/>
  <c r="VV151" i="6"/>
  <c r="L186" i="7"/>
  <c r="TR151" i="6"/>
  <c r="L178" i="7"/>
  <c r="S271" i="7"/>
  <c r="S254" i="7"/>
  <c r="S253" i="7"/>
  <c r="S245" i="7"/>
  <c r="S237" i="7"/>
  <c r="P284" i="7"/>
  <c r="P276" i="7"/>
  <c r="P268" i="7"/>
  <c r="P260" i="7"/>
  <c r="P252" i="7"/>
  <c r="P244" i="7"/>
  <c r="P236" i="7"/>
  <c r="P228" i="7"/>
  <c r="P220" i="7"/>
  <c r="P212" i="7"/>
  <c r="P204" i="7"/>
  <c r="YU151" i="6"/>
  <c r="S197" i="7"/>
  <c r="WQ151" i="6"/>
  <c r="S189" i="7"/>
  <c r="UM151" i="6"/>
  <c r="S181" i="7"/>
  <c r="ZB151" i="6"/>
  <c r="L198" i="7"/>
  <c r="WX151" i="6"/>
  <c r="L190" i="7"/>
  <c r="UT151" i="6"/>
  <c r="L182" i="7"/>
  <c r="T94" i="7"/>
  <c r="T44" i="7"/>
  <c r="T57" i="7"/>
  <c r="T51" i="7"/>
  <c r="HA151" i="6"/>
  <c r="S131" i="7"/>
  <c r="EW151" i="6"/>
  <c r="S123" i="7"/>
  <c r="CS151" i="6"/>
  <c r="S115" i="7"/>
  <c r="AO151" i="6"/>
  <c r="S107" i="7"/>
  <c r="TD151" i="6"/>
  <c r="L176" i="7"/>
  <c r="QZ151" i="6"/>
  <c r="L168" i="7"/>
  <c r="OV151" i="6"/>
  <c r="L160" i="7"/>
  <c r="MR151" i="6"/>
  <c r="L152" i="7"/>
  <c r="KN151" i="6"/>
  <c r="L144" i="7"/>
  <c r="IJ151" i="6"/>
  <c r="L136" i="7"/>
  <c r="GF151" i="6"/>
  <c r="L128" i="7"/>
  <c r="EB151" i="6"/>
  <c r="L120" i="7"/>
  <c r="BX151" i="6"/>
  <c r="L112" i="7"/>
  <c r="T151" i="6"/>
  <c r="L104" i="7"/>
  <c r="TK151" i="6"/>
  <c r="S177" i="7"/>
  <c r="RG151" i="6"/>
  <c r="S169" i="7"/>
  <c r="PC151" i="6"/>
  <c r="S161" i="7"/>
  <c r="MY151" i="6"/>
  <c r="S153" i="7"/>
  <c r="KU151" i="6"/>
  <c r="S145" i="7"/>
  <c r="IQ151" i="6"/>
  <c r="S137" i="7"/>
  <c r="GM151" i="6"/>
  <c r="S129" i="7"/>
  <c r="EI151" i="6"/>
  <c r="S121" i="7"/>
  <c r="CE151" i="6"/>
  <c r="S113" i="7"/>
  <c r="AA151" i="6"/>
  <c r="S105" i="7"/>
  <c r="S59" i="7"/>
  <c r="OO73" i="6"/>
  <c r="FY151" i="6"/>
  <c r="S127" i="7"/>
  <c r="DU151" i="6"/>
  <c r="S119" i="7"/>
  <c r="BQ151" i="6"/>
  <c r="S111" i="7"/>
  <c r="M151" i="6"/>
  <c r="S103" i="7"/>
  <c r="SB151" i="6"/>
  <c r="L172" i="7"/>
  <c r="PX151" i="6"/>
  <c r="L164" i="7"/>
  <c r="NT151" i="6"/>
  <c r="L156" i="7"/>
  <c r="LP151" i="6"/>
  <c r="L148" i="7"/>
  <c r="JL151" i="6"/>
  <c r="L140" i="7"/>
  <c r="HH151" i="6"/>
  <c r="L132" i="7"/>
  <c r="FD151" i="6"/>
  <c r="L124" i="7"/>
  <c r="CZ151" i="6"/>
  <c r="L116" i="7"/>
  <c r="AV151" i="6"/>
  <c r="L108" i="7"/>
  <c r="SI151" i="6"/>
  <c r="S173" i="7"/>
  <c r="QE151" i="6"/>
  <c r="S165" i="7"/>
  <c r="OA151" i="6"/>
  <c r="S157" i="7"/>
  <c r="LW151" i="6"/>
  <c r="S149" i="7"/>
  <c r="JS151" i="6"/>
  <c r="S141" i="7"/>
  <c r="HO151" i="6"/>
  <c r="S133" i="7"/>
  <c r="FK151" i="6"/>
  <c r="S125" i="7"/>
  <c r="DG151" i="6"/>
  <c r="S117" i="7"/>
  <c r="BC151" i="6"/>
  <c r="S109" i="7"/>
  <c r="SP151" i="6"/>
  <c r="L174" i="7"/>
  <c r="QL151" i="6"/>
  <c r="L166" i="7"/>
  <c r="OH151" i="6"/>
  <c r="L158" i="7"/>
  <c r="MD151" i="6"/>
  <c r="L150" i="7"/>
  <c r="JZ151" i="6"/>
  <c r="L142" i="7"/>
  <c r="HV151" i="6"/>
  <c r="L134" i="7"/>
  <c r="FR151" i="6"/>
  <c r="L126" i="7"/>
  <c r="DN151" i="6"/>
  <c r="L118" i="7"/>
  <c r="F151" i="6"/>
  <c r="L102" i="7"/>
  <c r="T83" i="7"/>
  <c r="T99" i="7"/>
  <c r="T69" i="7"/>
  <c r="NM73" i="6"/>
  <c r="P55" i="7"/>
  <c r="UT73" i="6"/>
  <c r="P82" i="7"/>
  <c r="OV73" i="6"/>
  <c r="L60" i="7"/>
  <c r="MD73" i="6"/>
  <c r="P50" i="7"/>
  <c r="RN151" i="6"/>
  <c r="L170" i="7"/>
  <c r="PJ151" i="6"/>
  <c r="L162" i="7"/>
  <c r="NF151" i="6"/>
  <c r="L154" i="7"/>
  <c r="LB151" i="6"/>
  <c r="L146" i="7"/>
  <c r="IX151" i="6"/>
  <c r="L138" i="7"/>
  <c r="GT151" i="6"/>
  <c r="L130" i="7"/>
  <c r="EP151" i="6"/>
  <c r="L122" i="7"/>
  <c r="CL151" i="6"/>
  <c r="L114" i="7"/>
  <c r="AH151" i="6"/>
  <c r="L106" i="7"/>
  <c r="WC73" i="6"/>
  <c r="P87" i="7"/>
  <c r="UM73" i="6"/>
  <c r="P81" i="7"/>
  <c r="VO73" i="6"/>
  <c r="P85" i="7"/>
  <c r="S78" i="7"/>
  <c r="TR73" i="6"/>
  <c r="SI73" i="6"/>
  <c r="P73" i="7"/>
  <c r="S91" i="7"/>
  <c r="XE73" i="6"/>
  <c r="SP73" i="6"/>
  <c r="P74" i="7"/>
  <c r="OA76" i="6"/>
  <c r="T28" i="7"/>
  <c r="CS76" i="6"/>
  <c r="PJ76" i="6"/>
  <c r="S12" i="7"/>
  <c r="BX73" i="6"/>
  <c r="FY73" i="6"/>
  <c r="S27" i="7"/>
  <c r="DG73" i="6"/>
  <c r="S17" i="7"/>
  <c r="M73" i="6"/>
  <c r="S3" i="7"/>
  <c r="T4" i="7"/>
  <c r="T18" i="7"/>
  <c r="T39" i="7"/>
  <c r="T36" i="7"/>
  <c r="GM73" i="6"/>
  <c r="P29" i="7"/>
  <c r="AA73" i="6"/>
  <c r="P5" i="7"/>
  <c r="FD73" i="6"/>
  <c r="P24" i="7"/>
  <c r="RN76" i="6"/>
  <c r="T76" i="6"/>
  <c r="KN76" i="6"/>
  <c r="VH76" i="6"/>
  <c r="XS76" i="6"/>
  <c r="VA76" i="6"/>
  <c r="J1" i="7"/>
  <c r="G1" i="7"/>
  <c r="I1" i="7"/>
  <c r="H1" i="7"/>
  <c r="F1" i="7"/>
  <c r="E1" i="7"/>
  <c r="D1" i="7"/>
  <c r="C1" i="7"/>
  <c r="B1" i="7"/>
  <c r="T54" i="7" l="1"/>
  <c r="T95" i="7"/>
  <c r="T299" i="7"/>
  <c r="ZP76" i="6"/>
  <c r="T89" i="7"/>
  <c r="V300" i="7"/>
  <c r="Q300" i="7"/>
  <c r="XL76" i="6"/>
  <c r="RG76" i="6"/>
  <c r="MK76" i="6"/>
  <c r="U51" i="7" s="1"/>
  <c r="XZ76" i="6"/>
  <c r="T6" i="7"/>
  <c r="T38" i="7"/>
  <c r="WQ76" i="6"/>
  <c r="WQ77" i="6" s="1"/>
  <c r="EW76" i="6"/>
  <c r="GF76" i="6"/>
  <c r="ZB76" i="6"/>
  <c r="ZB77" i="6" s="1"/>
  <c r="FK76" i="6"/>
  <c r="U25" i="7" s="1"/>
  <c r="QL76" i="6"/>
  <c r="CL76" i="6"/>
  <c r="RU76" i="6"/>
  <c r="ZI76" i="6"/>
  <c r="U99" i="7" s="1"/>
  <c r="DN76" i="6"/>
  <c r="LI76" i="6"/>
  <c r="T47" i="7"/>
  <c r="BQ76" i="6"/>
  <c r="HV76" i="6"/>
  <c r="HV77" i="6" s="1"/>
  <c r="VA154" i="6"/>
  <c r="U183" i="7" s="1"/>
  <c r="OH76" i="6"/>
  <c r="U58" i="7" s="1"/>
  <c r="DU76" i="6"/>
  <c r="OH77" i="6"/>
  <c r="T65" i="7"/>
  <c r="T86" i="7"/>
  <c r="YG76" i="6"/>
  <c r="T182" i="7"/>
  <c r="T190" i="7"/>
  <c r="T198" i="7"/>
  <c r="T181" i="7"/>
  <c r="T189" i="7"/>
  <c r="T197" i="7"/>
  <c r="T204" i="7"/>
  <c r="T212" i="7"/>
  <c r="T220" i="7"/>
  <c r="T228" i="7"/>
  <c r="T236" i="7"/>
  <c r="T244" i="7"/>
  <c r="T252" i="7"/>
  <c r="T260" i="7"/>
  <c r="T268" i="7"/>
  <c r="T276" i="7"/>
  <c r="T284" i="7"/>
  <c r="T237" i="7"/>
  <c r="T245" i="7"/>
  <c r="T277" i="7"/>
  <c r="T254" i="7"/>
  <c r="T253" i="7"/>
  <c r="T271" i="7"/>
  <c r="T178" i="7"/>
  <c r="T186" i="7"/>
  <c r="T194" i="7"/>
  <c r="T185" i="7"/>
  <c r="T193" i="7"/>
  <c r="T201" i="7"/>
  <c r="T208" i="7"/>
  <c r="T216" i="7"/>
  <c r="T224" i="7"/>
  <c r="T232" i="7"/>
  <c r="T240" i="7"/>
  <c r="T248" i="7"/>
  <c r="T256" i="7"/>
  <c r="T264" i="7"/>
  <c r="T272" i="7"/>
  <c r="T280" i="7"/>
  <c r="T288" i="7"/>
  <c r="T296" i="7"/>
  <c r="T233" i="7"/>
  <c r="T241" i="7"/>
  <c r="T249" i="7"/>
  <c r="T257" i="7"/>
  <c r="T265" i="7"/>
  <c r="T273" i="7"/>
  <c r="T285" i="7"/>
  <c r="T293" i="7"/>
  <c r="T301" i="7"/>
  <c r="T184" i="7"/>
  <c r="T192" i="7"/>
  <c r="T200" i="7"/>
  <c r="T235" i="7"/>
  <c r="T243" i="7"/>
  <c r="T251" i="7"/>
  <c r="T259" i="7"/>
  <c r="T267" i="7"/>
  <c r="T279" i="7"/>
  <c r="T287" i="7"/>
  <c r="T295" i="7"/>
  <c r="T261" i="7"/>
  <c r="T269" i="7"/>
  <c r="T281" i="7"/>
  <c r="T289" i="7"/>
  <c r="T297" i="7"/>
  <c r="T180" i="7"/>
  <c r="T188" i="7"/>
  <c r="T196" i="7"/>
  <c r="T239" i="7"/>
  <c r="T247" i="7"/>
  <c r="T255" i="7"/>
  <c r="T263" i="7"/>
  <c r="BJ154" i="6"/>
  <c r="T91" i="7"/>
  <c r="T78" i="7"/>
  <c r="T102" i="7"/>
  <c r="T118" i="7"/>
  <c r="T126" i="7"/>
  <c r="T134" i="7"/>
  <c r="T142" i="7"/>
  <c r="T150" i="7"/>
  <c r="T158" i="7"/>
  <c r="T166" i="7"/>
  <c r="T174" i="7"/>
  <c r="T109" i="7"/>
  <c r="T117" i="7"/>
  <c r="T125" i="7"/>
  <c r="T133" i="7"/>
  <c r="T141" i="7"/>
  <c r="T149" i="7"/>
  <c r="T157" i="7"/>
  <c r="T165" i="7"/>
  <c r="T173" i="7"/>
  <c r="T59" i="7"/>
  <c r="T74" i="7"/>
  <c r="T73" i="7"/>
  <c r="T85" i="7"/>
  <c r="T81" i="7"/>
  <c r="T87" i="7"/>
  <c r="T106" i="7"/>
  <c r="T114" i="7"/>
  <c r="T122" i="7"/>
  <c r="T130" i="7"/>
  <c r="T138" i="7"/>
  <c r="T146" i="7"/>
  <c r="T154" i="7"/>
  <c r="T162" i="7"/>
  <c r="T170" i="7"/>
  <c r="T50" i="7"/>
  <c r="T60" i="7"/>
  <c r="T82" i="7"/>
  <c r="T55" i="7"/>
  <c r="T108" i="7"/>
  <c r="T116" i="7"/>
  <c r="T124" i="7"/>
  <c r="T132" i="7"/>
  <c r="T140" i="7"/>
  <c r="T148" i="7"/>
  <c r="T156" i="7"/>
  <c r="T164" i="7"/>
  <c r="T172" i="7"/>
  <c r="T103" i="7"/>
  <c r="T111" i="7"/>
  <c r="T119" i="7"/>
  <c r="T127" i="7"/>
  <c r="T105" i="7"/>
  <c r="T113" i="7"/>
  <c r="T121" i="7"/>
  <c r="T129" i="7"/>
  <c r="T137" i="7"/>
  <c r="T145" i="7"/>
  <c r="T153" i="7"/>
  <c r="T161" i="7"/>
  <c r="T169" i="7"/>
  <c r="T177" i="7"/>
  <c r="T104" i="7"/>
  <c r="T112" i="7"/>
  <c r="T120" i="7"/>
  <c r="T128" i="7"/>
  <c r="T136" i="7"/>
  <c r="T144" i="7"/>
  <c r="T152" i="7"/>
  <c r="T160" i="7"/>
  <c r="T168" i="7"/>
  <c r="T176" i="7"/>
  <c r="T107" i="7"/>
  <c r="T115" i="7"/>
  <c r="T123" i="7"/>
  <c r="T131" i="7"/>
  <c r="RG77" i="6"/>
  <c r="U69" i="7"/>
  <c r="VH77" i="6"/>
  <c r="U84" i="7"/>
  <c r="OA77" i="6"/>
  <c r="U57" i="7"/>
  <c r="LI77" i="6"/>
  <c r="U47" i="7"/>
  <c r="VA77" i="6"/>
  <c r="U83" i="7"/>
  <c r="MK77" i="6"/>
  <c r="XS77" i="6"/>
  <c r="U93" i="7"/>
  <c r="XZ77" i="6"/>
  <c r="U94" i="7"/>
  <c r="QL77" i="6"/>
  <c r="U66" i="7"/>
  <c r="ZI77" i="6"/>
  <c r="RN77" i="6"/>
  <c r="U70" i="7"/>
  <c r="U89" i="7"/>
  <c r="KN77" i="6"/>
  <c r="U44" i="7"/>
  <c r="XL77" i="6"/>
  <c r="U92" i="7"/>
  <c r="PJ77" i="6"/>
  <c r="U62" i="7"/>
  <c r="U98" i="7"/>
  <c r="BJ155" i="6"/>
  <c r="U110" i="7"/>
  <c r="KU76" i="6"/>
  <c r="LP76" i="6"/>
  <c r="MK154" i="6"/>
  <c r="OO154" i="6"/>
  <c r="JE154" i="6"/>
  <c r="WC154" i="6"/>
  <c r="GF77" i="6"/>
  <c r="U28" i="7"/>
  <c r="T12" i="7"/>
  <c r="FK77" i="6"/>
  <c r="T24" i="7"/>
  <c r="T5" i="7"/>
  <c r="T29" i="7"/>
  <c r="T3" i="7"/>
  <c r="T17" i="7"/>
  <c r="T27" i="7"/>
  <c r="EW77" i="6"/>
  <c r="U23" i="7"/>
  <c r="CS77" i="6"/>
  <c r="U15" i="7"/>
  <c r="T77" i="6"/>
  <c r="U4" i="7"/>
  <c r="IC154" i="6"/>
  <c r="QS154" i="6"/>
  <c r="XE154" i="6"/>
  <c r="LI154" i="6"/>
  <c r="TY154" i="6"/>
  <c r="YG154" i="6"/>
  <c r="KG154" i="6"/>
  <c r="SW154" i="6"/>
  <c r="ZI154" i="6"/>
  <c r="NM154" i="6"/>
  <c r="CZ76" i="6"/>
  <c r="UF76" i="6"/>
  <c r="TD76" i="6"/>
  <c r="IQ76" i="6"/>
  <c r="QZ76" i="6"/>
  <c r="IC76" i="6"/>
  <c r="AO76" i="6"/>
  <c r="PX76" i="6"/>
  <c r="CE76" i="6"/>
  <c r="SB76" i="6"/>
  <c r="EI76" i="6"/>
  <c r="WJ76" i="6"/>
  <c r="NT76" i="6"/>
  <c r="LW76" i="6"/>
  <c r="PQ76" i="6"/>
  <c r="SW76" i="6"/>
  <c r="QS76" i="6"/>
  <c r="MY76" i="6"/>
  <c r="TY76" i="6"/>
  <c r="FR76" i="6"/>
  <c r="AV76" i="6"/>
  <c r="PC76" i="6"/>
  <c r="EB76" i="6"/>
  <c r="LB76" i="6"/>
  <c r="YU76" i="6"/>
  <c r="TK76" i="6"/>
  <c r="HH76" i="6"/>
  <c r="GT76" i="6"/>
  <c r="JS76" i="6"/>
  <c r="ZW76" i="6"/>
  <c r="D68" i="6"/>
  <c r="D67" i="6"/>
  <c r="D66" i="6"/>
  <c r="D65" i="6"/>
  <c r="D58" i="6"/>
  <c r="D57" i="6"/>
  <c r="D56" i="6"/>
  <c r="D53" i="6"/>
  <c r="D52" i="6"/>
  <c r="D51" i="6"/>
  <c r="F51" i="6" s="1"/>
  <c r="D46" i="6"/>
  <c r="F20" i="6"/>
  <c r="F19" i="6"/>
  <c r="F18" i="6"/>
  <c r="F17" i="6"/>
  <c r="F16" i="6"/>
  <c r="F15" i="6"/>
  <c r="F13" i="6"/>
  <c r="F12" i="6"/>
  <c r="F11" i="6"/>
  <c r="F10" i="6"/>
  <c r="F9" i="6"/>
  <c r="F8" i="6"/>
  <c r="F7" i="6"/>
  <c r="F6" i="6"/>
  <c r="WX76" i="6" l="1"/>
  <c r="JZ76" i="6"/>
  <c r="NF76" i="6"/>
  <c r="RU154" i="6"/>
  <c r="MR76" i="6"/>
  <c r="U34" i="7"/>
  <c r="U299" i="7"/>
  <c r="V4" i="7"/>
  <c r="O71" i="6"/>
  <c r="Q4" i="7" s="1"/>
  <c r="V15" i="7"/>
  <c r="CN71" i="6"/>
  <c r="Q15" i="7" s="1"/>
  <c r="V23" i="7"/>
  <c r="ER71" i="6"/>
  <c r="Q23" i="7" s="1"/>
  <c r="V70" i="7"/>
  <c r="RI71" i="6"/>
  <c r="Q70" i="7" s="1"/>
  <c r="V99" i="7"/>
  <c r="ZD71" i="6"/>
  <c r="Q99" i="7" s="1"/>
  <c r="V66" i="7"/>
  <c r="QG71" i="6"/>
  <c r="Q66" i="7" s="1"/>
  <c r="V94" i="7"/>
  <c r="XU71" i="6"/>
  <c r="Q94" i="7" s="1"/>
  <c r="V93" i="7"/>
  <c r="XN71" i="6"/>
  <c r="Q93" i="7" s="1"/>
  <c r="V51" i="7"/>
  <c r="MF71" i="6"/>
  <c r="Q51" i="7" s="1"/>
  <c r="V83" i="7"/>
  <c r="UV71" i="6"/>
  <c r="Q83" i="7" s="1"/>
  <c r="V47" i="7"/>
  <c r="LD71" i="6"/>
  <c r="Q47" i="7" s="1"/>
  <c r="V57" i="7"/>
  <c r="NV71" i="6"/>
  <c r="Q57" i="7" s="1"/>
  <c r="V84" i="7"/>
  <c r="VC71" i="6"/>
  <c r="Q84" i="7" s="1"/>
  <c r="V69" i="7"/>
  <c r="RB71" i="6"/>
  <c r="Q69" i="7" s="1"/>
  <c r="V89" i="7"/>
  <c r="WL71" i="6"/>
  <c r="Q89" i="7" s="1"/>
  <c r="V25" i="7"/>
  <c r="FF71" i="6"/>
  <c r="Q25" i="7" s="1"/>
  <c r="V34" i="7"/>
  <c r="HQ71" i="6"/>
  <c r="Q34" i="7" s="1"/>
  <c r="V28" i="7"/>
  <c r="GA71" i="6"/>
  <c r="Q28" i="7" s="1"/>
  <c r="V110" i="7"/>
  <c r="BE149" i="6"/>
  <c r="Q110" i="7" s="1"/>
  <c r="V98" i="7"/>
  <c r="YW71" i="6"/>
  <c r="Q98" i="7" s="1"/>
  <c r="V62" i="7"/>
  <c r="PE71" i="6"/>
  <c r="Q62" i="7" s="1"/>
  <c r="V92" i="7"/>
  <c r="XG71" i="6"/>
  <c r="Q92" i="7" s="1"/>
  <c r="V44" i="7"/>
  <c r="KI71" i="6"/>
  <c r="Q44" i="7" s="1"/>
  <c r="V299" i="7"/>
  <c r="Q299" i="7"/>
  <c r="V58" i="7"/>
  <c r="OC71" i="6"/>
  <c r="Q58" i="7" s="1"/>
  <c r="AH76" i="6"/>
  <c r="U6" i="7" s="1"/>
  <c r="U205" i="7"/>
  <c r="DN77" i="6"/>
  <c r="U18" i="7"/>
  <c r="U294" i="7"/>
  <c r="BC76" i="6"/>
  <c r="BC77" i="6" s="1"/>
  <c r="BQ77" i="6"/>
  <c r="U11" i="7"/>
  <c r="RG154" i="6"/>
  <c r="RG155" i="6" s="1"/>
  <c r="EI154" i="6"/>
  <c r="CE154" i="6"/>
  <c r="CE155" i="6" s="1"/>
  <c r="SB154" i="6"/>
  <c r="PX154" i="6"/>
  <c r="PX155" i="6" s="1"/>
  <c r="U213" i="7"/>
  <c r="CZ154" i="6"/>
  <c r="UT76" i="6"/>
  <c r="U244" i="7"/>
  <c r="SI76" i="6"/>
  <c r="YN76" i="6"/>
  <c r="U296" i="7"/>
  <c r="U284" i="7"/>
  <c r="U276" i="7"/>
  <c r="U268" i="7"/>
  <c r="U261" i="7"/>
  <c r="U255" i="7"/>
  <c r="U239" i="7"/>
  <c r="U237" i="7"/>
  <c r="ZW154" i="6"/>
  <c r="U201" i="7" s="1"/>
  <c r="YU154" i="6"/>
  <c r="YU155" i="6" s="1"/>
  <c r="XS154" i="6"/>
  <c r="XS155" i="6" s="1"/>
  <c r="XL154" i="6"/>
  <c r="VO154" i="6"/>
  <c r="VO155" i="6" s="1"/>
  <c r="VA155" i="6"/>
  <c r="TR154" i="6"/>
  <c r="TR155" i="6" s="1"/>
  <c r="TK154" i="6"/>
  <c r="RN154" i="6"/>
  <c r="U170" i="7" s="1"/>
  <c r="PQ154" i="6"/>
  <c r="PQ155" i="6" s="1"/>
  <c r="PC154" i="6"/>
  <c r="PC155" i="6" s="1"/>
  <c r="NT154" i="6"/>
  <c r="NF154" i="6"/>
  <c r="U154" i="7" s="1"/>
  <c r="LP154" i="6"/>
  <c r="JL154" i="6"/>
  <c r="JL155" i="6" s="1"/>
  <c r="IX154" i="6"/>
  <c r="IX155" i="6" s="1"/>
  <c r="IQ154" i="6"/>
  <c r="IQ155" i="6" s="1"/>
  <c r="HH154" i="6"/>
  <c r="U132" i="7" s="1"/>
  <c r="GT154" i="6"/>
  <c r="GT155" i="6" s="1"/>
  <c r="GM154" i="6"/>
  <c r="FY154" i="6"/>
  <c r="FY155" i="6" s="1"/>
  <c r="FD154" i="6"/>
  <c r="DU154" i="6"/>
  <c r="DU155" i="6" s="1"/>
  <c r="CL154" i="6"/>
  <c r="BQ154" i="6"/>
  <c r="BQ155" i="6" s="1"/>
  <c r="AV154" i="6"/>
  <c r="AA154" i="6"/>
  <c r="AA155" i="6" s="1"/>
  <c r="M154" i="6"/>
  <c r="MD76" i="6"/>
  <c r="KG76" i="6"/>
  <c r="JE76" i="6"/>
  <c r="IJ76" i="6"/>
  <c r="HO76" i="6"/>
  <c r="HO77" i="6" s="1"/>
  <c r="HA76" i="6"/>
  <c r="GM76" i="6"/>
  <c r="U29" i="7" s="1"/>
  <c r="FY76" i="6"/>
  <c r="EP76" i="6"/>
  <c r="DG76" i="6"/>
  <c r="BJ76" i="6"/>
  <c r="M76" i="6"/>
  <c r="U3" i="7" s="1"/>
  <c r="U295" i="7"/>
  <c r="U267" i="7"/>
  <c r="VV76" i="6"/>
  <c r="WQ154" i="6"/>
  <c r="U189" i="7" s="1"/>
  <c r="UM154" i="6"/>
  <c r="UM155" i="6" s="1"/>
  <c r="ZB154" i="6"/>
  <c r="U198" i="7" s="1"/>
  <c r="YG77" i="6"/>
  <c r="U95" i="7"/>
  <c r="JL76" i="6"/>
  <c r="QE76" i="6"/>
  <c r="IX76" i="6"/>
  <c r="U214" i="7"/>
  <c r="U286" i="7"/>
  <c r="U206" i="7"/>
  <c r="U223" i="7"/>
  <c r="U242" i="7"/>
  <c r="ZI155" i="6"/>
  <c r="U199" i="7"/>
  <c r="U227" i="7"/>
  <c r="U246" i="7"/>
  <c r="YG155" i="6"/>
  <c r="U195" i="7"/>
  <c r="U215" i="7"/>
  <c r="U266" i="7"/>
  <c r="U202" i="7"/>
  <c r="U221" i="7"/>
  <c r="U270" i="7"/>
  <c r="WC155" i="6"/>
  <c r="U187" i="7"/>
  <c r="U209" i="7"/>
  <c r="U290" i="7"/>
  <c r="U211" i="7"/>
  <c r="U262" i="7"/>
  <c r="U282" i="7"/>
  <c r="U218" i="7"/>
  <c r="U275" i="7"/>
  <c r="TR76" i="6"/>
  <c r="TR77" i="6" s="1"/>
  <c r="YN154" i="6"/>
  <c r="XL155" i="6"/>
  <c r="U192" i="7"/>
  <c r="U288" i="7"/>
  <c r="U280" i="7"/>
  <c r="U272" i="7"/>
  <c r="U264" i="7"/>
  <c r="U256" i="7"/>
  <c r="U240" i="7"/>
  <c r="XZ154" i="6"/>
  <c r="U271" i="7"/>
  <c r="U260" i="7"/>
  <c r="U252" i="7"/>
  <c r="U197" i="7"/>
  <c r="U181" i="7"/>
  <c r="WX154" i="6"/>
  <c r="UT154" i="6"/>
  <c r="U291" i="7"/>
  <c r="U222" i="7"/>
  <c r="U203" i="7"/>
  <c r="U274" i="7"/>
  <c r="U210" i="7"/>
  <c r="U229" i="7"/>
  <c r="U278" i="7"/>
  <c r="U230" i="7"/>
  <c r="TY155" i="6"/>
  <c r="U179" i="7"/>
  <c r="U225" i="7"/>
  <c r="U298" i="7"/>
  <c r="U234" i="7"/>
  <c r="XE155" i="6"/>
  <c r="U191" i="7"/>
  <c r="U226" i="7"/>
  <c r="U219" i="7"/>
  <c r="U238" i="7"/>
  <c r="U217" i="7"/>
  <c r="U207" i="7"/>
  <c r="U258" i="7"/>
  <c r="U231" i="7"/>
  <c r="U250" i="7"/>
  <c r="U292" i="7"/>
  <c r="U247" i="7"/>
  <c r="WJ154" i="6"/>
  <c r="UF154" i="6"/>
  <c r="U279" i="7"/>
  <c r="ZP154" i="6"/>
  <c r="VH154" i="6"/>
  <c r="VV154" i="6"/>
  <c r="U283" i="7"/>
  <c r="XE76" i="6"/>
  <c r="U91" i="7" s="1"/>
  <c r="NM155" i="6"/>
  <c r="U155" i="7"/>
  <c r="SW155" i="6"/>
  <c r="U175" i="7"/>
  <c r="RU155" i="6"/>
  <c r="U171" i="7"/>
  <c r="U163" i="7"/>
  <c r="GF154" i="6"/>
  <c r="EB154" i="6"/>
  <c r="BX154" i="6"/>
  <c r="T154" i="6"/>
  <c r="MY154" i="6"/>
  <c r="KU154" i="6"/>
  <c r="NM76" i="6"/>
  <c r="OV76" i="6"/>
  <c r="PJ154" i="6"/>
  <c r="LB154" i="6"/>
  <c r="EP154" i="6"/>
  <c r="AH154" i="6"/>
  <c r="WC76" i="6"/>
  <c r="UM76" i="6"/>
  <c r="OO76" i="6"/>
  <c r="SI154" i="6"/>
  <c r="QE154" i="6"/>
  <c r="OA154" i="6"/>
  <c r="LW154" i="6"/>
  <c r="JS154" i="6"/>
  <c r="HO154" i="6"/>
  <c r="SP154" i="6"/>
  <c r="OH154" i="6"/>
  <c r="JZ154" i="6"/>
  <c r="FR154" i="6"/>
  <c r="DN154" i="6"/>
  <c r="F154" i="6"/>
  <c r="QS155" i="6"/>
  <c r="U167" i="7"/>
  <c r="OO155" i="6"/>
  <c r="U159" i="7"/>
  <c r="HA154" i="6"/>
  <c r="EW154" i="6"/>
  <c r="CS154" i="6"/>
  <c r="AO154" i="6"/>
  <c r="TD154" i="6"/>
  <c r="QZ154" i="6"/>
  <c r="OV154" i="6"/>
  <c r="MR154" i="6"/>
  <c r="KN154" i="6"/>
  <c r="IJ154" i="6"/>
  <c r="TK155" i="6"/>
  <c r="U177" i="7"/>
  <c r="U137" i="7"/>
  <c r="GM155" i="6"/>
  <c r="U129" i="7"/>
  <c r="EI155" i="6"/>
  <c r="U121" i="7"/>
  <c r="U113" i="7"/>
  <c r="U127" i="7"/>
  <c r="U111" i="7"/>
  <c r="M155" i="6"/>
  <c r="U103" i="7"/>
  <c r="SB155" i="6"/>
  <c r="U172" i="7"/>
  <c r="NT155" i="6"/>
  <c r="U156" i="7"/>
  <c r="LP155" i="6"/>
  <c r="U148" i="7"/>
  <c r="HH155" i="6"/>
  <c r="FD155" i="6"/>
  <c r="U124" i="7"/>
  <c r="CZ155" i="6"/>
  <c r="U116" i="7"/>
  <c r="AV155" i="6"/>
  <c r="U108" i="7"/>
  <c r="RN155" i="6"/>
  <c r="NF155" i="6"/>
  <c r="U130" i="7"/>
  <c r="CL155" i="6"/>
  <c r="U114" i="7"/>
  <c r="VO76" i="6"/>
  <c r="SP76" i="6"/>
  <c r="FK154" i="6"/>
  <c r="DG154" i="6"/>
  <c r="BC154" i="6"/>
  <c r="QL154" i="6"/>
  <c r="MD154" i="6"/>
  <c r="HV154" i="6"/>
  <c r="KG155" i="6"/>
  <c r="U143" i="7"/>
  <c r="LI155" i="6"/>
  <c r="U147" i="7"/>
  <c r="JE155" i="6"/>
  <c r="U139" i="7"/>
  <c r="IC155" i="6"/>
  <c r="U135" i="7"/>
  <c r="MK155" i="6"/>
  <c r="U151" i="7"/>
  <c r="ZW77" i="6"/>
  <c r="U101" i="7"/>
  <c r="LB77" i="6"/>
  <c r="U46" i="7"/>
  <c r="SW77" i="6"/>
  <c r="U75" i="7"/>
  <c r="WJ77" i="6"/>
  <c r="U88" i="7"/>
  <c r="PX77" i="6"/>
  <c r="U64" i="7"/>
  <c r="UF77" i="6"/>
  <c r="U80" i="7"/>
  <c r="RU77" i="6"/>
  <c r="U71" i="7"/>
  <c r="JZ77" i="6"/>
  <c r="U42" i="7"/>
  <c r="YU77" i="6"/>
  <c r="U97" i="7"/>
  <c r="TY77" i="6"/>
  <c r="U79" i="7"/>
  <c r="QS77" i="6"/>
  <c r="U67" i="7"/>
  <c r="PQ77" i="6"/>
  <c r="U63" i="7"/>
  <c r="NT77" i="6"/>
  <c r="U56" i="7"/>
  <c r="ZP77" i="6"/>
  <c r="U100" i="7"/>
  <c r="QZ77" i="6"/>
  <c r="U68" i="7"/>
  <c r="TD77" i="6"/>
  <c r="U76" i="7"/>
  <c r="MR77" i="6"/>
  <c r="U52" i="7"/>
  <c r="LP77" i="6"/>
  <c r="U48" i="7"/>
  <c r="TK77" i="6"/>
  <c r="U77" i="7"/>
  <c r="PC77" i="6"/>
  <c r="U61" i="7"/>
  <c r="MY77" i="6"/>
  <c r="U53" i="7"/>
  <c r="LW77" i="6"/>
  <c r="U49" i="7"/>
  <c r="SB77" i="6"/>
  <c r="U72" i="7"/>
  <c r="WX77" i="6"/>
  <c r="U90" i="7"/>
  <c r="KU77" i="6"/>
  <c r="U45" i="7"/>
  <c r="M77" i="6"/>
  <c r="GT77" i="6"/>
  <c r="U30" i="7"/>
  <c r="HH77" i="6"/>
  <c r="U32" i="7"/>
  <c r="IC77" i="6"/>
  <c r="U35" i="7"/>
  <c r="JS77" i="6"/>
  <c r="U41" i="7"/>
  <c r="U33" i="7"/>
  <c r="AA76" i="6"/>
  <c r="FD76" i="6"/>
  <c r="BX76" i="6"/>
  <c r="FR77" i="6"/>
  <c r="U26" i="7"/>
  <c r="IQ77" i="6"/>
  <c r="U37" i="7"/>
  <c r="FY77" i="6"/>
  <c r="U27" i="7"/>
  <c r="EB77" i="6"/>
  <c r="U20" i="7"/>
  <c r="EI77" i="6"/>
  <c r="U21" i="7"/>
  <c r="AV77" i="6"/>
  <c r="U8" i="7"/>
  <c r="DU77" i="6"/>
  <c r="U19" i="7"/>
  <c r="AO77" i="6"/>
  <c r="U7" i="7"/>
  <c r="CZ77" i="6"/>
  <c r="U16" i="7"/>
  <c r="CE77" i="6"/>
  <c r="U13" i="7"/>
  <c r="CL77" i="6"/>
  <c r="U14" i="7"/>
  <c r="F14" i="6"/>
  <c r="F30" i="6" s="1"/>
  <c r="K2" i="7" s="1"/>
  <c r="K302" i="7" s="1"/>
  <c r="F32" i="6"/>
  <c r="F33" i="6"/>
  <c r="F34" i="6"/>
  <c r="F35" i="6"/>
  <c r="F36" i="6"/>
  <c r="F39" i="6"/>
  <c r="F40" i="6"/>
  <c r="F43" i="6"/>
  <c r="F52" i="6"/>
  <c r="F41" i="6"/>
  <c r="F42" i="6"/>
  <c r="F45" i="6"/>
  <c r="F46" i="6"/>
  <c r="F44" i="6"/>
  <c r="F53" i="6"/>
  <c r="F56" i="6"/>
  <c r="F58" i="6"/>
  <c r="F60" i="6"/>
  <c r="F57" i="6"/>
  <c r="F59" i="6"/>
  <c r="F62" i="6"/>
  <c r="F64" i="6"/>
  <c r="F66" i="6"/>
  <c r="F61" i="6"/>
  <c r="F63" i="6"/>
  <c r="F65" i="6"/>
  <c r="F67" i="6"/>
  <c r="F68" i="6"/>
  <c r="U54" i="7" l="1"/>
  <c r="NF77" i="6"/>
  <c r="AH77" i="6"/>
  <c r="U119" i="7"/>
  <c r="GM77" i="6"/>
  <c r="V29" i="7" s="1"/>
  <c r="U140" i="7"/>
  <c r="U161" i="7"/>
  <c r="U164" i="7"/>
  <c r="U105" i="7"/>
  <c r="U169" i="7"/>
  <c r="U236" i="7"/>
  <c r="U245" i="7"/>
  <c r="U248" i="7"/>
  <c r="U78" i="7"/>
  <c r="V14" i="7"/>
  <c r="CG71" i="6"/>
  <c r="Q14" i="7" s="1"/>
  <c r="V16" i="7"/>
  <c r="CU71" i="6"/>
  <c r="Q16" i="7" s="1"/>
  <c r="V19" i="7"/>
  <c r="DP71" i="6"/>
  <c r="Q19" i="7" s="1"/>
  <c r="V20" i="7"/>
  <c r="DW71" i="6"/>
  <c r="Q20" i="7" s="1"/>
  <c r="V45" i="7"/>
  <c r="KP71" i="6"/>
  <c r="Q45" i="7" s="1"/>
  <c r="V72" i="7"/>
  <c r="RW71" i="6"/>
  <c r="Q72" i="7" s="1"/>
  <c r="V53" i="7"/>
  <c r="MT71" i="6"/>
  <c r="Q53" i="7" s="1"/>
  <c r="V77" i="7"/>
  <c r="TF71" i="6"/>
  <c r="Q77" i="7" s="1"/>
  <c r="V52" i="7"/>
  <c r="MM71" i="6"/>
  <c r="Q52" i="7" s="1"/>
  <c r="V68" i="7"/>
  <c r="QU71" i="6"/>
  <c r="Q68" i="7" s="1"/>
  <c r="V100" i="7"/>
  <c r="ZK71" i="6"/>
  <c r="Q100" i="7" s="1"/>
  <c r="V63" i="7"/>
  <c r="PL71" i="6"/>
  <c r="Q63" i="7" s="1"/>
  <c r="V97" i="7"/>
  <c r="YP71" i="6"/>
  <c r="Q97" i="7" s="1"/>
  <c r="V71" i="7"/>
  <c r="RP71" i="6"/>
  <c r="Q71" i="7" s="1"/>
  <c r="V64" i="7"/>
  <c r="PS71" i="6"/>
  <c r="Q64" i="7" s="1"/>
  <c r="V75" i="7"/>
  <c r="SR71" i="6"/>
  <c r="Q75" i="7" s="1"/>
  <c r="V101" i="7"/>
  <c r="ZR71" i="6"/>
  <c r="Q101" i="7" s="1"/>
  <c r="V135" i="7"/>
  <c r="HX149" i="6"/>
  <c r="Q135" i="7" s="1"/>
  <c r="V139" i="7"/>
  <c r="IZ149" i="6"/>
  <c r="Q139" i="7" s="1"/>
  <c r="V143" i="7"/>
  <c r="KB149" i="6"/>
  <c r="Q143" i="7" s="1"/>
  <c r="V170" i="7"/>
  <c r="RI149" i="6"/>
  <c r="Q170" i="7" s="1"/>
  <c r="V108" i="7"/>
  <c r="AQ149" i="6"/>
  <c r="Q108" i="7" s="1"/>
  <c r="V116" i="7"/>
  <c r="CU149" i="6"/>
  <c r="Q116" i="7" s="1"/>
  <c r="V124" i="7"/>
  <c r="EY149" i="6"/>
  <c r="Q124" i="7" s="1"/>
  <c r="V148" i="7"/>
  <c r="LK149" i="6"/>
  <c r="Q148" i="7" s="1"/>
  <c r="V156" i="7"/>
  <c r="NO149" i="6"/>
  <c r="Q156" i="7" s="1"/>
  <c r="V121" i="7"/>
  <c r="ED149" i="6"/>
  <c r="Q121" i="7" s="1"/>
  <c r="V129" i="7"/>
  <c r="GH149" i="6"/>
  <c r="Q129" i="7" s="1"/>
  <c r="V283" i="7"/>
  <c r="Q283" i="7"/>
  <c r="V295" i="7"/>
  <c r="Q295" i="7"/>
  <c r="V239" i="7"/>
  <c r="Q239" i="7"/>
  <c r="V247" i="7"/>
  <c r="Q247" i="7"/>
  <c r="V294" i="7"/>
  <c r="Q294" i="7"/>
  <c r="V244" i="7"/>
  <c r="Q244" i="7"/>
  <c r="V252" i="7"/>
  <c r="Q252" i="7"/>
  <c r="V260" i="7"/>
  <c r="Q260" i="7"/>
  <c r="V276" i="7"/>
  <c r="Q276" i="7"/>
  <c r="V237" i="7"/>
  <c r="Q237" i="7"/>
  <c r="V296" i="7"/>
  <c r="Q296" i="7"/>
  <c r="V192" i="7"/>
  <c r="XG149" i="6"/>
  <c r="Q192" i="7" s="1"/>
  <c r="V78" i="7"/>
  <c r="TM71" i="6"/>
  <c r="Q78" i="7" s="1"/>
  <c r="V275" i="7"/>
  <c r="Q275" i="7"/>
  <c r="V218" i="7"/>
  <c r="Q218" i="7"/>
  <c r="V282" i="7"/>
  <c r="Q282" i="7"/>
  <c r="V205" i="7"/>
  <c r="Q205" i="7"/>
  <c r="V262" i="7"/>
  <c r="Q262" i="7"/>
  <c r="V211" i="7"/>
  <c r="Q211" i="7"/>
  <c r="V290" i="7"/>
  <c r="Q290" i="7"/>
  <c r="V209" i="7"/>
  <c r="Q209" i="7"/>
  <c r="V187" i="7"/>
  <c r="VX149" i="6"/>
  <c r="Q187" i="7" s="1"/>
  <c r="V270" i="7"/>
  <c r="Q270" i="7"/>
  <c r="V221" i="7"/>
  <c r="Q221" i="7"/>
  <c r="V202" i="7"/>
  <c r="Q202" i="7"/>
  <c r="V266" i="7"/>
  <c r="Q266" i="7"/>
  <c r="V215" i="7"/>
  <c r="Q215" i="7"/>
  <c r="V195" i="7"/>
  <c r="YB149" i="6"/>
  <c r="Q195" i="7" s="1"/>
  <c r="V246" i="7"/>
  <c r="Q246" i="7"/>
  <c r="V227" i="7"/>
  <c r="Q227" i="7"/>
  <c r="V199" i="7"/>
  <c r="ZD149" i="6"/>
  <c r="Q199" i="7" s="1"/>
  <c r="V242" i="7"/>
  <c r="Q242" i="7"/>
  <c r="V223" i="7"/>
  <c r="Q223" i="7"/>
  <c r="V206" i="7"/>
  <c r="Q206" i="7"/>
  <c r="V286" i="7"/>
  <c r="Q286" i="7"/>
  <c r="V214" i="7"/>
  <c r="Q214" i="7"/>
  <c r="V33" i="7"/>
  <c r="HJ71" i="6"/>
  <c r="Q33" i="7" s="1"/>
  <c r="V105" i="7"/>
  <c r="V149" i="6"/>
  <c r="Q105" i="7" s="1"/>
  <c r="V111" i="7"/>
  <c r="BL149" i="6"/>
  <c r="Q111" i="7" s="1"/>
  <c r="V119" i="7"/>
  <c r="DP149" i="6"/>
  <c r="Q119" i="7" s="1"/>
  <c r="V127" i="7"/>
  <c r="FT149" i="6"/>
  <c r="Q127" i="7" s="1"/>
  <c r="V130" i="7"/>
  <c r="GO149" i="6"/>
  <c r="Q130" i="7" s="1"/>
  <c r="V137" i="7"/>
  <c r="IL149" i="6"/>
  <c r="Q137" i="7" s="1"/>
  <c r="V140" i="7"/>
  <c r="JG149" i="6"/>
  <c r="Q140" i="7" s="1"/>
  <c r="V161" i="7"/>
  <c r="OX149" i="6"/>
  <c r="Q161" i="7" s="1"/>
  <c r="V178" i="7"/>
  <c r="TM149" i="6"/>
  <c r="Q178" i="7" s="1"/>
  <c r="V185" i="7"/>
  <c r="VJ149" i="6"/>
  <c r="Q185" i="7" s="1"/>
  <c r="V193" i="7"/>
  <c r="XN149" i="6"/>
  <c r="Q193" i="7" s="1"/>
  <c r="V236" i="7"/>
  <c r="Q236" i="7"/>
  <c r="V245" i="7"/>
  <c r="Q245" i="7"/>
  <c r="V248" i="7"/>
  <c r="Q248" i="7"/>
  <c r="V164" i="7"/>
  <c r="PS149" i="6"/>
  <c r="Q164" i="7" s="1"/>
  <c r="V113" i="7"/>
  <c r="BZ149" i="6"/>
  <c r="Q113" i="7" s="1"/>
  <c r="V169" i="7"/>
  <c r="RB149" i="6"/>
  <c r="Q169" i="7" s="1"/>
  <c r="V11" i="7"/>
  <c r="BL71" i="6"/>
  <c r="Q11" i="7" s="1"/>
  <c r="V18" i="7"/>
  <c r="DI71" i="6"/>
  <c r="Q18" i="7" s="1"/>
  <c r="V13" i="7"/>
  <c r="BZ71" i="6"/>
  <c r="Q13" i="7" s="1"/>
  <c r="V7" i="7"/>
  <c r="AJ71" i="6"/>
  <c r="Q7" i="7" s="1"/>
  <c r="V8" i="7"/>
  <c r="AQ71" i="6"/>
  <c r="Q8" i="7" s="1"/>
  <c r="V21" i="7"/>
  <c r="ED71" i="6"/>
  <c r="Q21" i="7" s="1"/>
  <c r="V3" i="7"/>
  <c r="H71" i="6"/>
  <c r="Q3" i="7" s="1"/>
  <c r="V90" i="7"/>
  <c r="WS71" i="6"/>
  <c r="Q90" i="7" s="1"/>
  <c r="V49" i="7"/>
  <c r="LR71" i="6"/>
  <c r="Q49" i="7" s="1"/>
  <c r="V61" i="7"/>
  <c r="OX71" i="6"/>
  <c r="Q61" i="7" s="1"/>
  <c r="V48" i="7"/>
  <c r="LK71" i="6"/>
  <c r="Q48" i="7" s="1"/>
  <c r="V76" i="7"/>
  <c r="SY71" i="6"/>
  <c r="Q76" i="7" s="1"/>
  <c r="V56" i="7"/>
  <c r="NO71" i="6"/>
  <c r="Q56" i="7" s="1"/>
  <c r="V67" i="7"/>
  <c r="QN71" i="6"/>
  <c r="Q67" i="7" s="1"/>
  <c r="V79" i="7"/>
  <c r="TT71" i="6"/>
  <c r="Q79" i="7" s="1"/>
  <c r="V42" i="7"/>
  <c r="JU71" i="6"/>
  <c r="Q42" i="7" s="1"/>
  <c r="V80" i="7"/>
  <c r="UA71" i="6"/>
  <c r="Q80" i="7" s="1"/>
  <c r="V88" i="7"/>
  <c r="WE71" i="6"/>
  <c r="Q88" i="7" s="1"/>
  <c r="V46" i="7"/>
  <c r="KW71" i="6"/>
  <c r="Q46" i="7" s="1"/>
  <c r="V151" i="7"/>
  <c r="MF149" i="6"/>
  <c r="Q151" i="7" s="1"/>
  <c r="V147" i="7"/>
  <c r="LD149" i="6"/>
  <c r="Q147" i="7" s="1"/>
  <c r="GH71" i="6"/>
  <c r="Q29" i="7" s="1"/>
  <c r="V27" i="7"/>
  <c r="FT71" i="6"/>
  <c r="Q27" i="7" s="1"/>
  <c r="V37" i="7"/>
  <c r="IL71" i="6"/>
  <c r="Q37" i="7" s="1"/>
  <c r="V26" i="7"/>
  <c r="FM71" i="6"/>
  <c r="Q26" i="7" s="1"/>
  <c r="V41" i="7"/>
  <c r="JN71" i="6"/>
  <c r="Q41" i="7" s="1"/>
  <c r="V35" i="7"/>
  <c r="HX71" i="6"/>
  <c r="Q35" i="7" s="1"/>
  <c r="V32" i="7"/>
  <c r="HC71" i="6"/>
  <c r="Q32" i="7" s="1"/>
  <c r="V30" i="7"/>
  <c r="GO71" i="6"/>
  <c r="Q30" i="7" s="1"/>
  <c r="V114" i="7"/>
  <c r="CG149" i="6"/>
  <c r="Q114" i="7" s="1"/>
  <c r="V154" i="7"/>
  <c r="NA149" i="6"/>
  <c r="Q154" i="7" s="1"/>
  <c r="V132" i="7"/>
  <c r="HC149" i="6"/>
  <c r="Q132" i="7" s="1"/>
  <c r="V172" i="7"/>
  <c r="RW149" i="6"/>
  <c r="Q172" i="7" s="1"/>
  <c r="V103" i="7"/>
  <c r="H149" i="6"/>
  <c r="Q103" i="7" s="1"/>
  <c r="V177" i="7"/>
  <c r="TF149" i="6"/>
  <c r="Q177" i="7" s="1"/>
  <c r="V159" i="7"/>
  <c r="OJ149" i="6"/>
  <c r="Q159" i="7" s="1"/>
  <c r="V167" i="7"/>
  <c r="QN149" i="6"/>
  <c r="Q167" i="7" s="1"/>
  <c r="V171" i="7"/>
  <c r="RP149" i="6"/>
  <c r="Q171" i="7" s="1"/>
  <c r="V175" i="7"/>
  <c r="SR149" i="6"/>
  <c r="Q175" i="7" s="1"/>
  <c r="V155" i="7"/>
  <c r="NH149" i="6"/>
  <c r="Q155" i="7" s="1"/>
  <c r="V267" i="7"/>
  <c r="Q267" i="7"/>
  <c r="V279" i="7"/>
  <c r="Q279" i="7"/>
  <c r="V261" i="7"/>
  <c r="Q261" i="7"/>
  <c r="V255" i="7"/>
  <c r="Q255" i="7"/>
  <c r="V292" i="7"/>
  <c r="Q292" i="7"/>
  <c r="V250" i="7"/>
  <c r="Q250" i="7"/>
  <c r="V231" i="7"/>
  <c r="Q231" i="7"/>
  <c r="V213" i="7"/>
  <c r="Q213" i="7"/>
  <c r="V258" i="7"/>
  <c r="Q258" i="7"/>
  <c r="V207" i="7"/>
  <c r="Q207" i="7"/>
  <c r="V217" i="7"/>
  <c r="Q217" i="7"/>
  <c r="V238" i="7"/>
  <c r="Q238" i="7"/>
  <c r="V219" i="7"/>
  <c r="Q219" i="7"/>
  <c r="V226" i="7"/>
  <c r="Q226" i="7"/>
  <c r="V191" i="7"/>
  <c r="WZ149" i="6"/>
  <c r="Q191" i="7" s="1"/>
  <c r="V234" i="7"/>
  <c r="Q234" i="7"/>
  <c r="V298" i="7"/>
  <c r="Q298" i="7"/>
  <c r="V225" i="7"/>
  <c r="Q225" i="7"/>
  <c r="V179" i="7"/>
  <c r="TT149" i="6"/>
  <c r="Q179" i="7" s="1"/>
  <c r="V230" i="7"/>
  <c r="Q230" i="7"/>
  <c r="V278" i="7"/>
  <c r="Q278" i="7"/>
  <c r="V229" i="7"/>
  <c r="Q229" i="7"/>
  <c r="V210" i="7"/>
  <c r="Q210" i="7"/>
  <c r="V274" i="7"/>
  <c r="Q274" i="7"/>
  <c r="V203" i="7"/>
  <c r="Q203" i="7"/>
  <c r="V222" i="7"/>
  <c r="Q222" i="7"/>
  <c r="V291" i="7"/>
  <c r="Q291" i="7"/>
  <c r="V181" i="7"/>
  <c r="UH149" i="6"/>
  <c r="Q181" i="7" s="1"/>
  <c r="V268" i="7"/>
  <c r="Q268" i="7"/>
  <c r="V284" i="7"/>
  <c r="Q284" i="7"/>
  <c r="V271" i="7"/>
  <c r="Q271" i="7"/>
  <c r="U193" i="7"/>
  <c r="V256" i="7"/>
  <c r="Q256" i="7"/>
  <c r="V264" i="7"/>
  <c r="Q264" i="7"/>
  <c r="V272" i="7"/>
  <c r="Q272" i="7"/>
  <c r="V280" i="7"/>
  <c r="Q280" i="7"/>
  <c r="V288" i="7"/>
  <c r="Q288" i="7"/>
  <c r="V95" i="7"/>
  <c r="YB71" i="6"/>
  <c r="Q95" i="7" s="1"/>
  <c r="V138" i="7"/>
  <c r="IS149" i="6"/>
  <c r="Q138" i="7" s="1"/>
  <c r="V163" i="7"/>
  <c r="PL149" i="6"/>
  <c r="Q163" i="7" s="1"/>
  <c r="V183" i="7"/>
  <c r="UV149" i="6"/>
  <c r="Q183" i="7" s="1"/>
  <c r="V197" i="7"/>
  <c r="YP149" i="6"/>
  <c r="Q197" i="7" s="1"/>
  <c r="V240" i="7"/>
  <c r="Q240" i="7"/>
  <c r="V9" i="7"/>
  <c r="AX71" i="6"/>
  <c r="Q9" i="7" s="1"/>
  <c r="V6" i="7"/>
  <c r="AC71" i="6"/>
  <c r="Q6" i="7" s="1"/>
  <c r="WQ155" i="6"/>
  <c r="U178" i="7"/>
  <c r="U185" i="7"/>
  <c r="ZW155" i="6"/>
  <c r="ZB155" i="6"/>
  <c r="U9" i="7"/>
  <c r="UT77" i="6"/>
  <c r="U82" i="7"/>
  <c r="YN77" i="6"/>
  <c r="U96" i="7"/>
  <c r="XE77" i="6"/>
  <c r="SI77" i="6"/>
  <c r="U73" i="7"/>
  <c r="U138" i="7"/>
  <c r="MD77" i="6"/>
  <c r="U50" i="7"/>
  <c r="U43" i="7"/>
  <c r="KG77" i="6"/>
  <c r="JE77" i="6"/>
  <c r="U39" i="7"/>
  <c r="IJ77" i="6"/>
  <c r="U36" i="7"/>
  <c r="U31" i="7"/>
  <c r="HA77" i="6"/>
  <c r="U22" i="7"/>
  <c r="EP77" i="6"/>
  <c r="U17" i="7"/>
  <c r="DG77" i="6"/>
  <c r="U10" i="7"/>
  <c r="BJ77" i="6"/>
  <c r="IX77" i="6"/>
  <c r="U38" i="7"/>
  <c r="JL77" i="6"/>
  <c r="U40" i="7"/>
  <c r="U86" i="7"/>
  <c r="VV77" i="6"/>
  <c r="U65" i="7"/>
  <c r="QE77" i="6"/>
  <c r="U254" i="7"/>
  <c r="U253" i="7"/>
  <c r="U208" i="7"/>
  <c r="U224" i="7"/>
  <c r="U233" i="7"/>
  <c r="U249" i="7"/>
  <c r="U265" i="7"/>
  <c r="U285" i="7"/>
  <c r="U301" i="7"/>
  <c r="ZP155" i="6"/>
  <c r="U200" i="7"/>
  <c r="U243" i="7"/>
  <c r="U259" i="7"/>
  <c r="WJ155" i="6"/>
  <c r="U188" i="7"/>
  <c r="WX155" i="6"/>
  <c r="U190" i="7"/>
  <c r="U212" i="7"/>
  <c r="U228" i="7"/>
  <c r="U287" i="7"/>
  <c r="U281" i="7"/>
  <c r="U297" i="7"/>
  <c r="U263" i="7"/>
  <c r="U277" i="7"/>
  <c r="VV155" i="6"/>
  <c r="U186" i="7"/>
  <c r="U216" i="7"/>
  <c r="U232" i="7"/>
  <c r="U241" i="7"/>
  <c r="U257" i="7"/>
  <c r="U273" i="7"/>
  <c r="U293" i="7"/>
  <c r="VH155" i="6"/>
  <c r="U184" i="7"/>
  <c r="U235" i="7"/>
  <c r="U251" i="7"/>
  <c r="UF155" i="6"/>
  <c r="U180" i="7"/>
  <c r="UT155" i="6"/>
  <c r="U182" i="7"/>
  <c r="U204" i="7"/>
  <c r="U220" i="7"/>
  <c r="XZ155" i="6"/>
  <c r="U194" i="7"/>
  <c r="U269" i="7"/>
  <c r="U289" i="7"/>
  <c r="YN155" i="6"/>
  <c r="U196" i="7"/>
  <c r="U150" i="7"/>
  <c r="MD155" i="6"/>
  <c r="BC155" i="6"/>
  <c r="U109" i="7"/>
  <c r="FK155" i="6"/>
  <c r="U125" i="7"/>
  <c r="U85" i="7"/>
  <c r="VO77" i="6"/>
  <c r="KN155" i="6"/>
  <c r="U144" i="7"/>
  <c r="OV155" i="6"/>
  <c r="U160" i="7"/>
  <c r="TD155" i="6"/>
  <c r="U176" i="7"/>
  <c r="CS155" i="6"/>
  <c r="U115" i="7"/>
  <c r="HA155" i="6"/>
  <c r="U131" i="7"/>
  <c r="DN155" i="6"/>
  <c r="U118" i="7"/>
  <c r="U142" i="7"/>
  <c r="JZ155" i="6"/>
  <c r="SP155" i="6"/>
  <c r="U174" i="7"/>
  <c r="JS155" i="6"/>
  <c r="U141" i="7"/>
  <c r="OA155" i="6"/>
  <c r="U157" i="7"/>
  <c r="SI155" i="6"/>
  <c r="U173" i="7"/>
  <c r="U81" i="7"/>
  <c r="UM77" i="6"/>
  <c r="AH155" i="6"/>
  <c r="U106" i="7"/>
  <c r="LB155" i="6"/>
  <c r="U146" i="7"/>
  <c r="U60" i="7"/>
  <c r="OV77" i="6"/>
  <c r="KU155" i="6"/>
  <c r="U145" i="7"/>
  <c r="T155" i="6"/>
  <c r="U104" i="7"/>
  <c r="EB155" i="6"/>
  <c r="U120" i="7"/>
  <c r="U134" i="7"/>
  <c r="HV155" i="6"/>
  <c r="QL155" i="6"/>
  <c r="U166" i="7"/>
  <c r="DG155" i="6"/>
  <c r="U117" i="7"/>
  <c r="U74" i="7"/>
  <c r="SP77" i="6"/>
  <c r="IJ155" i="6"/>
  <c r="U136" i="7"/>
  <c r="MR155" i="6"/>
  <c r="U152" i="7"/>
  <c r="QZ155" i="6"/>
  <c r="U168" i="7"/>
  <c r="AO155" i="6"/>
  <c r="U107" i="7"/>
  <c r="EW155" i="6"/>
  <c r="U123" i="7"/>
  <c r="F155" i="6"/>
  <c r="U102" i="7"/>
  <c r="FR155" i="6"/>
  <c r="U126" i="7"/>
  <c r="OH155" i="6"/>
  <c r="U158" i="7"/>
  <c r="HO155" i="6"/>
  <c r="U133" i="7"/>
  <c r="LW155" i="6"/>
  <c r="U149" i="7"/>
  <c r="QE155" i="6"/>
  <c r="U165" i="7"/>
  <c r="OO77" i="6"/>
  <c r="U59" i="7"/>
  <c r="U87" i="7"/>
  <c r="WC77" i="6"/>
  <c r="EP155" i="6"/>
  <c r="U122" i="7"/>
  <c r="PJ155" i="6"/>
  <c r="U162" i="7"/>
  <c r="U55" i="7"/>
  <c r="NM77" i="6"/>
  <c r="MY155" i="6"/>
  <c r="U153" i="7"/>
  <c r="BX155" i="6"/>
  <c r="U112" i="7"/>
  <c r="GF155" i="6"/>
  <c r="U128" i="7"/>
  <c r="FD77" i="6"/>
  <c r="U24" i="7"/>
  <c r="BX77" i="6"/>
  <c r="U12" i="7"/>
  <c r="AA77" i="6"/>
  <c r="U5" i="7"/>
  <c r="F31" i="6"/>
  <c r="L2" i="7" s="1"/>
  <c r="F54" i="6"/>
  <c r="O2" i="7" s="1"/>
  <c r="O302" i="7" s="1"/>
  <c r="F37" i="6"/>
  <c r="M2" i="7" s="1"/>
  <c r="M302" i="7" s="1"/>
  <c r="F71" i="6"/>
  <c r="R2" i="7" s="1"/>
  <c r="R302" i="7" s="1"/>
  <c r="V54" i="7" l="1"/>
  <c r="NA71" i="6"/>
  <c r="Q54" i="7" s="1"/>
  <c r="V55" i="7"/>
  <c r="NH71" i="6"/>
  <c r="Q55" i="7" s="1"/>
  <c r="V134" i="7"/>
  <c r="HQ149" i="6"/>
  <c r="Q134" i="7" s="1"/>
  <c r="V81" i="7"/>
  <c r="UH71" i="6"/>
  <c r="Q81" i="7" s="1"/>
  <c r="V85" i="7"/>
  <c r="VJ71" i="6"/>
  <c r="Q85" i="7" s="1"/>
  <c r="Q254" i="7"/>
  <c r="Q253" i="7"/>
  <c r="V38" i="7"/>
  <c r="IS71" i="6"/>
  <c r="Q38" i="7" s="1"/>
  <c r="V39" i="7"/>
  <c r="IZ71" i="6"/>
  <c r="Q39" i="7" s="1"/>
  <c r="V91" i="7"/>
  <c r="WZ71" i="6"/>
  <c r="Q91" i="7" s="1"/>
  <c r="V82" i="7"/>
  <c r="UO71" i="6"/>
  <c r="Q82" i="7" s="1"/>
  <c r="V189" i="7"/>
  <c r="WL149" i="6"/>
  <c r="Q189" i="7" s="1"/>
  <c r="V87" i="7"/>
  <c r="VX71" i="6"/>
  <c r="Q87" i="7" s="1"/>
  <c r="V74" i="7"/>
  <c r="SK71" i="6"/>
  <c r="Q74" i="7" s="1"/>
  <c r="V60" i="7"/>
  <c r="OQ71" i="6"/>
  <c r="Q60" i="7" s="1"/>
  <c r="V142" i="7"/>
  <c r="JU149" i="6"/>
  <c r="Q142" i="7" s="1"/>
  <c r="V150" i="7"/>
  <c r="LY149" i="6"/>
  <c r="Q150" i="7" s="1"/>
  <c r="V40" i="7"/>
  <c r="JG71" i="6"/>
  <c r="Q40" i="7" s="1"/>
  <c r="V36" i="7"/>
  <c r="IE71" i="6"/>
  <c r="Q36" i="7" s="1"/>
  <c r="V50" i="7"/>
  <c r="LY71" i="6"/>
  <c r="Q50" i="7" s="1"/>
  <c r="V96" i="7"/>
  <c r="YI71" i="6"/>
  <c r="Q96" i="7" s="1"/>
  <c r="V198" i="7"/>
  <c r="YW149" i="6"/>
  <c r="Q198" i="7" s="1"/>
  <c r="V5" i="7"/>
  <c r="V71" i="6"/>
  <c r="Q5" i="7" s="1"/>
  <c r="V12" i="7"/>
  <c r="BS71" i="6"/>
  <c r="Q12" i="7" s="1"/>
  <c r="V24" i="7"/>
  <c r="EY71" i="6"/>
  <c r="Q24" i="7" s="1"/>
  <c r="V128" i="7"/>
  <c r="GA149" i="6"/>
  <c r="Q128" i="7" s="1"/>
  <c r="V112" i="7"/>
  <c r="BS149" i="6"/>
  <c r="Q112" i="7" s="1"/>
  <c r="V153" i="7"/>
  <c r="MT149" i="6"/>
  <c r="Q153" i="7" s="1"/>
  <c r="V162" i="7"/>
  <c r="PE149" i="6"/>
  <c r="Q162" i="7" s="1"/>
  <c r="V122" i="7"/>
  <c r="EK149" i="6"/>
  <c r="Q122" i="7" s="1"/>
  <c r="V59" i="7"/>
  <c r="OJ71" i="6"/>
  <c r="Q59" i="7" s="1"/>
  <c r="V165" i="7"/>
  <c r="PZ149" i="6"/>
  <c r="Q165" i="7" s="1"/>
  <c r="V149" i="7"/>
  <c r="LR149" i="6"/>
  <c r="Q149" i="7" s="1"/>
  <c r="V133" i="7"/>
  <c r="HJ149" i="6"/>
  <c r="Q133" i="7" s="1"/>
  <c r="V158" i="7"/>
  <c r="OC149" i="6"/>
  <c r="Q158" i="7" s="1"/>
  <c r="V126" i="7"/>
  <c r="FM149" i="6"/>
  <c r="Q126" i="7" s="1"/>
  <c r="V102" i="7"/>
  <c r="A149" i="6"/>
  <c r="Q102" i="7" s="1"/>
  <c r="V123" i="7"/>
  <c r="ER149" i="6"/>
  <c r="Q123" i="7" s="1"/>
  <c r="V107" i="7"/>
  <c r="AJ149" i="6"/>
  <c r="Q107" i="7" s="1"/>
  <c r="V168" i="7"/>
  <c r="QU149" i="6"/>
  <c r="Q168" i="7" s="1"/>
  <c r="V152" i="7"/>
  <c r="MM149" i="6"/>
  <c r="Q152" i="7" s="1"/>
  <c r="V136" i="7"/>
  <c r="IE149" i="6"/>
  <c r="Q136" i="7" s="1"/>
  <c r="V117" i="7"/>
  <c r="DB149" i="6"/>
  <c r="Q117" i="7" s="1"/>
  <c r="V166" i="7"/>
  <c r="QG149" i="6"/>
  <c r="Q166" i="7" s="1"/>
  <c r="V120" i="7"/>
  <c r="DW149" i="6"/>
  <c r="Q120" i="7" s="1"/>
  <c r="V104" i="7"/>
  <c r="O149" i="6"/>
  <c r="Q104" i="7" s="1"/>
  <c r="V145" i="7"/>
  <c r="KP149" i="6"/>
  <c r="Q145" i="7" s="1"/>
  <c r="V146" i="7"/>
  <c r="KW149" i="6"/>
  <c r="Q146" i="7" s="1"/>
  <c r="V106" i="7"/>
  <c r="AC149" i="6"/>
  <c r="Q106" i="7" s="1"/>
  <c r="V173" i="7"/>
  <c r="SD149" i="6"/>
  <c r="Q173" i="7" s="1"/>
  <c r="V157" i="7"/>
  <c r="NV149" i="6"/>
  <c r="Q157" i="7" s="1"/>
  <c r="V141" i="7"/>
  <c r="JN149" i="6"/>
  <c r="Q141" i="7" s="1"/>
  <c r="V174" i="7"/>
  <c r="SK149" i="6"/>
  <c r="Q174" i="7" s="1"/>
  <c r="V118" i="7"/>
  <c r="DI149" i="6"/>
  <c r="Q118" i="7" s="1"/>
  <c r="V131" i="7"/>
  <c r="GV149" i="6"/>
  <c r="Q131" i="7" s="1"/>
  <c r="V115" i="7"/>
  <c r="CN149" i="6"/>
  <c r="Q115" i="7" s="1"/>
  <c r="V176" i="7"/>
  <c r="SY149" i="6"/>
  <c r="Q176" i="7" s="1"/>
  <c r="V160" i="7"/>
  <c r="OQ149" i="6"/>
  <c r="Q160" i="7" s="1"/>
  <c r="V144" i="7"/>
  <c r="KI149" i="6"/>
  <c r="Q144" i="7" s="1"/>
  <c r="V125" i="7"/>
  <c r="FF149" i="6"/>
  <c r="Q125" i="7" s="1"/>
  <c r="V109" i="7"/>
  <c r="AX149" i="6"/>
  <c r="Q109" i="7" s="1"/>
  <c r="V196" i="7"/>
  <c r="YI149" i="6"/>
  <c r="Q196" i="7" s="1"/>
  <c r="V289" i="7"/>
  <c r="Q289" i="7"/>
  <c r="V269" i="7"/>
  <c r="Q269" i="7"/>
  <c r="V194" i="7"/>
  <c r="XU149" i="6"/>
  <c r="Q194" i="7" s="1"/>
  <c r="V220" i="7"/>
  <c r="Q220" i="7"/>
  <c r="V204" i="7"/>
  <c r="Q204" i="7"/>
  <c r="V182" i="7"/>
  <c r="UO149" i="6"/>
  <c r="Q182" i="7" s="1"/>
  <c r="V180" i="7"/>
  <c r="UA149" i="6"/>
  <c r="Q180" i="7" s="1"/>
  <c r="V251" i="7"/>
  <c r="Q251" i="7"/>
  <c r="V235" i="7"/>
  <c r="Q235" i="7"/>
  <c r="V184" i="7"/>
  <c r="VC149" i="6"/>
  <c r="Q184" i="7" s="1"/>
  <c r="V293" i="7"/>
  <c r="Q293" i="7"/>
  <c r="V273" i="7"/>
  <c r="Q273" i="7"/>
  <c r="V257" i="7"/>
  <c r="Q257" i="7"/>
  <c r="V241" i="7"/>
  <c r="Q241" i="7"/>
  <c r="V232" i="7"/>
  <c r="Q232" i="7"/>
  <c r="V216" i="7"/>
  <c r="Q216" i="7"/>
  <c r="V186" i="7"/>
  <c r="VQ149" i="6"/>
  <c r="Q186" i="7" s="1"/>
  <c r="V277" i="7"/>
  <c r="Q277" i="7"/>
  <c r="V263" i="7"/>
  <c r="Q263" i="7"/>
  <c r="V297" i="7"/>
  <c r="Q297" i="7"/>
  <c r="V281" i="7"/>
  <c r="Q281" i="7"/>
  <c r="V287" i="7"/>
  <c r="Q287" i="7"/>
  <c r="V228" i="7"/>
  <c r="Q228" i="7"/>
  <c r="V212" i="7"/>
  <c r="Q212" i="7"/>
  <c r="V190" i="7"/>
  <c r="WS149" i="6"/>
  <c r="Q190" i="7" s="1"/>
  <c r="V188" i="7"/>
  <c r="WE149" i="6"/>
  <c r="Q188" i="7" s="1"/>
  <c r="V259" i="7"/>
  <c r="Q259" i="7"/>
  <c r="V243" i="7"/>
  <c r="Q243" i="7"/>
  <c r="V200" i="7"/>
  <c r="ZK149" i="6"/>
  <c r="Q200" i="7" s="1"/>
  <c r="V301" i="7"/>
  <c r="Q301" i="7"/>
  <c r="V285" i="7"/>
  <c r="Q285" i="7"/>
  <c r="V265" i="7"/>
  <c r="Q265" i="7"/>
  <c r="V249" i="7"/>
  <c r="Q249" i="7"/>
  <c r="V233" i="7"/>
  <c r="Q233" i="7"/>
  <c r="V224" i="7"/>
  <c r="Q224" i="7"/>
  <c r="V208" i="7"/>
  <c r="Q208" i="7"/>
  <c r="V65" i="7"/>
  <c r="PZ71" i="6"/>
  <c r="Q65" i="7" s="1"/>
  <c r="V86" i="7"/>
  <c r="VQ71" i="6"/>
  <c r="Q86" i="7" s="1"/>
  <c r="V10" i="7"/>
  <c r="BE71" i="6"/>
  <c r="Q10" i="7" s="1"/>
  <c r="V17" i="7"/>
  <c r="DB71" i="6"/>
  <c r="Q17" i="7" s="1"/>
  <c r="V22" i="7"/>
  <c r="EK71" i="6"/>
  <c r="Q22" i="7" s="1"/>
  <c r="V31" i="7"/>
  <c r="GV71" i="6"/>
  <c r="Q31" i="7" s="1"/>
  <c r="V43" i="7"/>
  <c r="KB71" i="6"/>
  <c r="Q43" i="7" s="1"/>
  <c r="V73" i="7"/>
  <c r="SD71" i="6"/>
  <c r="Q73" i="7" s="1"/>
  <c r="V201" i="7"/>
  <c r="ZR149" i="6"/>
  <c r="Q201" i="7" s="1"/>
  <c r="V254" i="7"/>
  <c r="V253" i="7"/>
  <c r="F72" i="6"/>
  <c r="S2" i="7" s="1"/>
  <c r="F38" i="6"/>
  <c r="N2" i="7" s="1"/>
  <c r="F55" i="6"/>
  <c r="P2" i="7" s="1"/>
  <c r="F73" i="6" l="1"/>
  <c r="T2" i="7" l="1"/>
  <c r="F76" i="6" l="1"/>
  <c r="F77" i="6" l="1"/>
  <c r="U2" i="7"/>
  <c r="V2" i="7" l="1"/>
  <c r="A71" i="6"/>
  <c r="Q2" i="7" s="1"/>
</calcChain>
</file>

<file path=xl/sharedStrings.xml><?xml version="1.0" encoding="utf-8"?>
<sst xmlns="http://schemas.openxmlformats.org/spreadsheetml/2006/main" count="6384" uniqueCount="410">
  <si>
    <t>كــود</t>
  </si>
  <si>
    <t xml:space="preserve"> البيـــــــــــــــان</t>
  </si>
  <si>
    <t>آخرسعرشراء</t>
  </si>
  <si>
    <t xml:space="preserve">اكسجين  </t>
  </si>
  <si>
    <t>هيدروسلفيت</t>
  </si>
  <si>
    <t xml:space="preserve">صودا اش </t>
  </si>
  <si>
    <t>ملح طعام</t>
  </si>
  <si>
    <t>زهرة  بولستر زرقاء</t>
  </si>
  <si>
    <t>حامض خليك</t>
  </si>
  <si>
    <t>صودا كاوية قشور</t>
  </si>
  <si>
    <t>مزيل زيوت و شحوم</t>
  </si>
  <si>
    <t>انزيم قاتل اكسجين</t>
  </si>
  <si>
    <t>صابون تشرب وشحوم محلول</t>
  </si>
  <si>
    <t>تسوية قطن محلوله</t>
  </si>
  <si>
    <t>صودا كاويه قشور محلوله</t>
  </si>
  <si>
    <t>مانع عسورة محلوله</t>
  </si>
  <si>
    <t>ديسبرس محلول</t>
  </si>
  <si>
    <t>سيليكون ماكرو محلول</t>
  </si>
  <si>
    <t>كارير محلول</t>
  </si>
  <si>
    <t>صابون شطف طباعه</t>
  </si>
  <si>
    <t>مانع تكسير جديد</t>
  </si>
  <si>
    <t>سيليكون ميكرو</t>
  </si>
  <si>
    <t>GREEN FT-FB-L</t>
  </si>
  <si>
    <t>BLACK KNG</t>
  </si>
  <si>
    <t xml:space="preserve">BLUE KBT </t>
  </si>
  <si>
    <t>GREEN KB</t>
  </si>
  <si>
    <t>RED FT-MTN</t>
  </si>
  <si>
    <t>ORANGE KY</t>
  </si>
  <si>
    <t>YELLOW KN</t>
  </si>
  <si>
    <t>NAVY KRL</t>
  </si>
  <si>
    <t>VILOT FT - BR</t>
  </si>
  <si>
    <t xml:space="preserve">RED KRS PP </t>
  </si>
  <si>
    <t>RED FT-BBD</t>
  </si>
  <si>
    <t>RED K4B</t>
  </si>
  <si>
    <t>G YELLOW KRE</t>
  </si>
  <si>
    <t>كلور مركز</t>
  </si>
  <si>
    <t>اوكذلك اسيد</t>
  </si>
  <si>
    <t>يوريا</t>
  </si>
  <si>
    <t>ليديجول</t>
  </si>
  <si>
    <t>الجينات الصوديوم</t>
  </si>
  <si>
    <t>سكنر بوليستر سائل</t>
  </si>
  <si>
    <t>نشادر</t>
  </si>
  <si>
    <t>YELLOW 119 - HSC</t>
  </si>
  <si>
    <t>BLUE SE2R 183</t>
  </si>
  <si>
    <t>VILOT HFRL 26</t>
  </si>
  <si>
    <t>ORANGE 44</t>
  </si>
  <si>
    <t>GREEN C6B</t>
  </si>
  <si>
    <t>RED S-RBL</t>
  </si>
  <si>
    <t>ستريك اسيد</t>
  </si>
  <si>
    <t>ابريتان</t>
  </si>
  <si>
    <t xml:space="preserve">BLACK  B 150%  </t>
  </si>
  <si>
    <t xml:space="preserve">ORANGE  S2R  </t>
  </si>
  <si>
    <t xml:space="preserve">RED SPR </t>
  </si>
  <si>
    <t>GREY -GE</t>
  </si>
  <si>
    <t>DEEB RED SB</t>
  </si>
  <si>
    <t xml:space="preserve"> RED  FBN 200</t>
  </si>
  <si>
    <t xml:space="preserve"> RED ACE</t>
  </si>
  <si>
    <t>YELLOW-211</t>
  </si>
  <si>
    <t xml:space="preserve"> GREEN 9</t>
  </si>
  <si>
    <t>BLACK EXSF 300%</t>
  </si>
  <si>
    <t>BLUE 56</t>
  </si>
  <si>
    <t xml:space="preserve">ORANGE 25 ERL </t>
  </si>
  <si>
    <t xml:space="preserve">BLUE-60 </t>
  </si>
  <si>
    <t>YELLOW C-5-G</t>
  </si>
  <si>
    <t>ORANG S4RL 30</t>
  </si>
  <si>
    <t>NAVY 79 -2 GLS</t>
  </si>
  <si>
    <t>RED 153</t>
  </si>
  <si>
    <t>رقم الرساله</t>
  </si>
  <si>
    <t>رقم أمر الشغل</t>
  </si>
  <si>
    <t>التاريخ</t>
  </si>
  <si>
    <t>كود العميل</t>
  </si>
  <si>
    <t>اللون</t>
  </si>
  <si>
    <t>الوزن</t>
  </si>
  <si>
    <t>نوع الخام</t>
  </si>
  <si>
    <t>كود الصنف</t>
  </si>
  <si>
    <t>اســــم  الصـنف</t>
  </si>
  <si>
    <t>النسبه</t>
  </si>
  <si>
    <t>الكمية</t>
  </si>
  <si>
    <t>السعر</t>
  </si>
  <si>
    <t>القيمة</t>
  </si>
  <si>
    <t>تكلفة التجهيز</t>
  </si>
  <si>
    <t>تكلفه الكيلو تجهيز</t>
  </si>
  <si>
    <t>اجمالي التكاليف المتغيرة</t>
  </si>
  <si>
    <t>تكلفه الكيلو من الطاقه</t>
  </si>
  <si>
    <t>تكلفه الكيلو من الاجور</t>
  </si>
  <si>
    <t>اجمالي التكاليف الثايته</t>
  </si>
  <si>
    <t>اجمالي التكاليف الثايته + التكاليف المتغيرة (النهائيه)</t>
  </si>
  <si>
    <t>رقم الإذن</t>
  </si>
  <si>
    <t xml:space="preserve"> ت0ث</t>
  </si>
  <si>
    <t>ت.م</t>
  </si>
  <si>
    <t>تكلفه نهائي</t>
  </si>
  <si>
    <t>تجهيز</t>
  </si>
  <si>
    <t xml:space="preserve"> صمغ</t>
  </si>
  <si>
    <t xml:space="preserve"> YELLOW LD</t>
  </si>
  <si>
    <t xml:space="preserve"> RED LD</t>
  </si>
  <si>
    <t>BLUE -HEGN</t>
  </si>
  <si>
    <t>زهرة قطن</t>
  </si>
  <si>
    <t xml:space="preserve"> مثبت اكسجين</t>
  </si>
  <si>
    <t xml:space="preserve"> BLACK WN</t>
  </si>
  <si>
    <t>BLUE LD</t>
  </si>
  <si>
    <t xml:space="preserve"> YELLOW ED-2G</t>
  </si>
  <si>
    <t xml:space="preserve"> N . BLUE FBN</t>
  </si>
  <si>
    <t>RED 152 (B.S&amp;BSS)</t>
  </si>
  <si>
    <t xml:space="preserve">  YELLOW ACE</t>
  </si>
  <si>
    <t xml:space="preserve"> BLUE ACE</t>
  </si>
  <si>
    <t>RED BG 362(PINK)</t>
  </si>
  <si>
    <t>رقم الرسمة</t>
  </si>
  <si>
    <t>المتر</t>
  </si>
  <si>
    <t>تكلفة الطباعه</t>
  </si>
  <si>
    <t>تكلفه الكيلو طباعه</t>
  </si>
  <si>
    <t>تكلفه غسيل (مرحلة ماقبل الطباعه)</t>
  </si>
  <si>
    <t>تكلفه الكيلو (صباغه/غسيل) قبل</t>
  </si>
  <si>
    <t>تكلفه غسيل (مرحلة مابعد الطباعه)</t>
  </si>
  <si>
    <t>تكلفة الكيلو غسيل بعد</t>
  </si>
  <si>
    <t>طباعة</t>
  </si>
  <si>
    <t>غسيل/صباغه
قبل الطباعه</t>
  </si>
  <si>
    <t>ت.الكيلو</t>
  </si>
  <si>
    <t>تكلفة المتر</t>
  </si>
  <si>
    <t>غسيل بعد
الطباعه</t>
  </si>
  <si>
    <t>BLUE KBL</t>
  </si>
  <si>
    <t>RED KG</t>
  </si>
  <si>
    <t>سولار</t>
  </si>
  <si>
    <t xml:space="preserve">RED F3BL   </t>
  </si>
  <si>
    <t>TURQ BLUE G 266</t>
  </si>
  <si>
    <t>TURQ GGL</t>
  </si>
  <si>
    <t>بديل اكسجين</t>
  </si>
  <si>
    <t>ملح جلوبر</t>
  </si>
  <si>
    <t>بديل اش جديد مركز</t>
  </si>
  <si>
    <t>صابون شطف صباغه</t>
  </si>
  <si>
    <t>تطرية قشور محلوله</t>
  </si>
  <si>
    <t xml:space="preserve">انتي فوم </t>
  </si>
  <si>
    <t>سيلكون هيدروفيلك</t>
  </si>
  <si>
    <t>بولي اثيلين محلول</t>
  </si>
  <si>
    <t>تطريه هيدروفيلك</t>
  </si>
  <si>
    <t>تطرية كسترة</t>
  </si>
  <si>
    <t>سيلكون شفاف</t>
  </si>
  <si>
    <t>سيلكون حليبي</t>
  </si>
  <si>
    <t>تطرية كسترة جديدة</t>
  </si>
  <si>
    <t>تسوية بولستر</t>
  </si>
  <si>
    <t>FUCHSIA KBL</t>
  </si>
  <si>
    <t>اسيتون</t>
  </si>
  <si>
    <t>مطهر كلور</t>
  </si>
  <si>
    <t>WHITE PG</t>
  </si>
  <si>
    <t xml:space="preserve">بندر </t>
  </si>
  <si>
    <t>سكنر بوليستر</t>
  </si>
  <si>
    <t>سكنر للبجمنت</t>
  </si>
  <si>
    <t>انزيم حامض</t>
  </si>
  <si>
    <t>انزيم ازاله بوش</t>
  </si>
  <si>
    <t>BROWN 3BS</t>
  </si>
  <si>
    <t>YELLOW BROWN</t>
  </si>
  <si>
    <t>SCARLET SE</t>
  </si>
  <si>
    <t>RED F - RBL 177</t>
  </si>
  <si>
    <t xml:space="preserve">BLACK RLS </t>
  </si>
  <si>
    <t>VILOT 3RL 99</t>
  </si>
  <si>
    <t>RED H-5BL 100 ( 167 )</t>
  </si>
  <si>
    <t>YELLOW H-6GFS200 (114 )</t>
  </si>
  <si>
    <t>BLACK SPN</t>
  </si>
  <si>
    <t>BLACK 4BL</t>
  </si>
  <si>
    <t>BLACK S4BL-N</t>
  </si>
  <si>
    <t>RED P - 2B</t>
  </si>
  <si>
    <t>RED P - 6B</t>
  </si>
  <si>
    <t>ORANGE P - 2R</t>
  </si>
  <si>
    <t>BLACK DN CONC</t>
  </si>
  <si>
    <t>TURQ BLUE P - GL</t>
  </si>
  <si>
    <t>YELLOW P - 4 G</t>
  </si>
  <si>
    <t>NAVY BLUE P2 R</t>
  </si>
  <si>
    <t>BLUE P3 R</t>
  </si>
  <si>
    <t xml:space="preserve">BLACK P-GR 150% </t>
  </si>
  <si>
    <t>BLACK P-N</t>
  </si>
  <si>
    <t>YELLOW P-3R</t>
  </si>
  <si>
    <t>YELLOW H6GS</t>
  </si>
  <si>
    <t>ORANGE SP2RN</t>
  </si>
  <si>
    <t xml:space="preserve">BLUE  R -SPECIAL </t>
  </si>
  <si>
    <t>BLACK DN CONC.2</t>
  </si>
  <si>
    <t>BLACK WNN CONC</t>
  </si>
  <si>
    <t>BLUE SSR</t>
  </si>
  <si>
    <t xml:space="preserve"> TURQ BLUE G 133</t>
  </si>
  <si>
    <t>YELLOW ED - 3R</t>
  </si>
  <si>
    <t xml:space="preserve"> BLUE ME2RL</t>
  </si>
  <si>
    <t>NAVY SB-CONC</t>
  </si>
  <si>
    <t>SUN FIX - RED - EX</t>
  </si>
  <si>
    <t xml:space="preserve">DISP.NAVY -EXS 300 </t>
  </si>
  <si>
    <t>RED RD-E ECO</t>
  </si>
  <si>
    <t>YELLOW RD-E ECO</t>
  </si>
  <si>
    <t xml:space="preserve">VIOLET  63 </t>
  </si>
  <si>
    <t xml:space="preserve"> YELLOW  8G</t>
  </si>
  <si>
    <t>ORANGE WGE</t>
  </si>
  <si>
    <t>RED 343 150%</t>
  </si>
  <si>
    <t>انتي استتيك</t>
  </si>
  <si>
    <t>ديسبرس بودر</t>
  </si>
  <si>
    <t>الأجمالى</t>
  </si>
  <si>
    <t xml:space="preserve">ميتلون شتوى </t>
  </si>
  <si>
    <t>زهرى*انديجو</t>
  </si>
  <si>
    <t>2301/3</t>
  </si>
  <si>
    <t>زيتى*كافية*اسود</t>
  </si>
  <si>
    <t>اخضر*رمادى*اسود</t>
  </si>
  <si>
    <t>رمادى ف*رمادى غ*اسود</t>
  </si>
  <si>
    <t>كافية*فضى*اسود</t>
  </si>
  <si>
    <t>كاكى*احمر*اسود</t>
  </si>
  <si>
    <t>سنجل ليكرا اسبن</t>
  </si>
  <si>
    <t>فيروزى*كحلي</t>
  </si>
  <si>
    <t>2/707</t>
  </si>
  <si>
    <t>كافية*كحلي</t>
  </si>
  <si>
    <t>كشمير*كحلي</t>
  </si>
  <si>
    <t>كحلي *فوشيا</t>
  </si>
  <si>
    <t>شعيرات اسبن</t>
  </si>
  <si>
    <t>اسود *فوشيا</t>
  </si>
  <si>
    <t>2/713</t>
  </si>
  <si>
    <t>اسود *احمر</t>
  </si>
  <si>
    <t>اسود *موف</t>
  </si>
  <si>
    <t>اسود *كافية</t>
  </si>
  <si>
    <t>12062+12069</t>
  </si>
  <si>
    <t>اسود *فيروزى *فيروزى غ</t>
  </si>
  <si>
    <t>3/712</t>
  </si>
  <si>
    <t>12061+12068</t>
  </si>
  <si>
    <t>اسود *عنابى *عنابى غ</t>
  </si>
  <si>
    <t>12064+12066</t>
  </si>
  <si>
    <t>اسود *فوشيا *فوشيا غ</t>
  </si>
  <si>
    <t>12063+12067</t>
  </si>
  <si>
    <t>اسود *كافية*كافية غ</t>
  </si>
  <si>
    <t>12060+12065</t>
  </si>
  <si>
    <t>اسود *بطيخى*بطيخى غ</t>
  </si>
  <si>
    <t>شعيرات بيتش</t>
  </si>
  <si>
    <t>اسود *احمر*نبيتي*كريمي*تركواز*كافية</t>
  </si>
  <si>
    <t>6/690</t>
  </si>
  <si>
    <t>اسود *زهرى*اصفر*كريمي*زهري ف*كافية</t>
  </si>
  <si>
    <t>موف *موف ف*اصفر*كريمي*كحلى*كافية</t>
  </si>
  <si>
    <t>فيروزى*فيروزى ف*اصفر*كريمي*كحلى*كافية</t>
  </si>
  <si>
    <t>فوشيا*فوشيا ف*اصفر*كريمي*كحلى*كافية</t>
  </si>
  <si>
    <t>عنابى ف*عنابى غ*تركواز*كريمي*اسود*كافية</t>
  </si>
  <si>
    <t xml:space="preserve">شعيرات </t>
  </si>
  <si>
    <t>نبيتى</t>
  </si>
  <si>
    <t>1/520</t>
  </si>
  <si>
    <t>نبيتى*كافية*فوشيا</t>
  </si>
  <si>
    <t>3/310</t>
  </si>
  <si>
    <t>بيج*كافية*فيروزى*رمادى</t>
  </si>
  <si>
    <t>5/485</t>
  </si>
  <si>
    <t>كريمى*كافية*اسود</t>
  </si>
  <si>
    <t>3/321</t>
  </si>
  <si>
    <t>اسود*احمر</t>
  </si>
  <si>
    <t>2/342</t>
  </si>
  <si>
    <t>1/478</t>
  </si>
  <si>
    <t>اسود*فوشيا ف*فوشيا غ*برتقالى *اصفر*رمادى</t>
  </si>
  <si>
    <t>6/558</t>
  </si>
  <si>
    <t>احمر*اسود</t>
  </si>
  <si>
    <t>2/715</t>
  </si>
  <si>
    <t>مسطردة*اسود</t>
  </si>
  <si>
    <t>شعيرات</t>
  </si>
  <si>
    <t>كافية*اسود</t>
  </si>
  <si>
    <t>اسود</t>
  </si>
  <si>
    <t>2/664</t>
  </si>
  <si>
    <t>اسود*مسطردة</t>
  </si>
  <si>
    <t>اسود* فيروزى</t>
  </si>
  <si>
    <t>اسود* اصفر</t>
  </si>
  <si>
    <t>اسود* كشمير</t>
  </si>
  <si>
    <t>اسود* فوشيا</t>
  </si>
  <si>
    <t>موف*كحلي</t>
  </si>
  <si>
    <t>فوشيا*كحلي</t>
  </si>
  <si>
    <t>1/252</t>
  </si>
  <si>
    <t>1/615</t>
  </si>
  <si>
    <t>1/647</t>
  </si>
  <si>
    <t>اسود*.زيتونى*فوشيا</t>
  </si>
  <si>
    <t>بيج*بني</t>
  </si>
  <si>
    <t>2/354</t>
  </si>
  <si>
    <t>اسود*رمادى غ* رمادى ف</t>
  </si>
  <si>
    <t>3/632</t>
  </si>
  <si>
    <t xml:space="preserve">اسود*رمادى </t>
  </si>
  <si>
    <t>2/393</t>
  </si>
  <si>
    <t>اصفر*كحلي</t>
  </si>
  <si>
    <t>2/685</t>
  </si>
  <si>
    <t>شعيرات  بيتش</t>
  </si>
  <si>
    <t>بطيخى*رمادى</t>
  </si>
  <si>
    <t>2/700</t>
  </si>
  <si>
    <t>اصفر*رمادى</t>
  </si>
  <si>
    <t>احمر*رمادى</t>
  </si>
  <si>
    <t>فوشيا*رمادى</t>
  </si>
  <si>
    <t>تركواز*رمادى</t>
  </si>
  <si>
    <t>فيروزى*رمادى</t>
  </si>
  <si>
    <t xml:space="preserve">شعيرات  </t>
  </si>
  <si>
    <t>اصفر*رمادى غ*اسود*رمادى</t>
  </si>
  <si>
    <t>4/371</t>
  </si>
  <si>
    <t>اسود*احمر*كافية*كريمى*رمادى*تفاحى</t>
  </si>
  <si>
    <t>6/571</t>
  </si>
  <si>
    <t>كافية*بنى</t>
  </si>
  <si>
    <t>2/239</t>
  </si>
  <si>
    <t>بيج*احمر*اسود</t>
  </si>
  <si>
    <t>3/687</t>
  </si>
  <si>
    <t>رمادى*اسود*احمر</t>
  </si>
  <si>
    <t>3/465</t>
  </si>
  <si>
    <t>شعيرات  ليكرا</t>
  </si>
  <si>
    <t>رمادى*اسود*بيج*حمصى</t>
  </si>
  <si>
    <t>4/472</t>
  </si>
  <si>
    <t>190317+190313</t>
  </si>
  <si>
    <t>اصفر*اسود</t>
  </si>
  <si>
    <t>احمر*كحلى*رمادى*كافية</t>
  </si>
  <si>
    <t>4/344</t>
  </si>
  <si>
    <t>كافبة*بني*اصفر*كشمير*فسدقي</t>
  </si>
  <si>
    <t>5/566</t>
  </si>
  <si>
    <t>فوشيا*اسود</t>
  </si>
  <si>
    <t>فيروزى*اسود</t>
  </si>
  <si>
    <t>كشمير*اسود</t>
  </si>
  <si>
    <t>اسود*فيروزى</t>
  </si>
  <si>
    <t>اسود*فوشيا</t>
  </si>
  <si>
    <t>اسود*موف</t>
  </si>
  <si>
    <t>كافية</t>
  </si>
  <si>
    <t>بني</t>
  </si>
  <si>
    <t>ميلتون ليكرا</t>
  </si>
  <si>
    <t>12255+12254</t>
  </si>
  <si>
    <t>1/716</t>
  </si>
  <si>
    <t>بلوش اسبن</t>
  </si>
  <si>
    <t>12222+12232+12223+12231</t>
  </si>
  <si>
    <t>اسود*رمادى ف*رمادى غ*رمادى وسط</t>
  </si>
  <si>
    <t>4/663</t>
  </si>
  <si>
    <t>2/694</t>
  </si>
  <si>
    <t>موف*اسود</t>
  </si>
  <si>
    <t>تركواز*اسود</t>
  </si>
  <si>
    <t>بطيخى*اسود</t>
  </si>
  <si>
    <t>ميلتون صيفي</t>
  </si>
  <si>
    <t>بنى</t>
  </si>
  <si>
    <t>1/526</t>
  </si>
  <si>
    <t>كحلي</t>
  </si>
  <si>
    <t>نبيي</t>
  </si>
  <si>
    <t>نبيي*كافية*اسود*اصفر</t>
  </si>
  <si>
    <t>4/308</t>
  </si>
  <si>
    <t>12246+12245</t>
  </si>
  <si>
    <t>عنابي*اسود*فوشيا*مسطردة*رمادى *تركواز</t>
  </si>
  <si>
    <t>6/717</t>
  </si>
  <si>
    <t>كحلي*احمر*نبيتي</t>
  </si>
  <si>
    <t>3/466</t>
  </si>
  <si>
    <t>1/338</t>
  </si>
  <si>
    <t>اسود*مسطردة ف*مسطردةغ</t>
  </si>
  <si>
    <t>3/711</t>
  </si>
  <si>
    <t>زيتى*اصفر*كريمي</t>
  </si>
  <si>
    <t>3/322</t>
  </si>
  <si>
    <t>كافية*بني*موف*سيمون*اسود</t>
  </si>
  <si>
    <t>5/386</t>
  </si>
  <si>
    <t>كحلي*تركواز*كافية</t>
  </si>
  <si>
    <t>3/320</t>
  </si>
  <si>
    <t>اسود*كشمير</t>
  </si>
  <si>
    <t>12286+12287</t>
  </si>
  <si>
    <t>كافية*كريمي*فيروزى*بطيخى*جنزارى*اسود</t>
  </si>
  <si>
    <t>6/714</t>
  </si>
  <si>
    <t>1/613</t>
  </si>
  <si>
    <t>1/419</t>
  </si>
  <si>
    <t>1/723</t>
  </si>
  <si>
    <t>1/722</t>
  </si>
  <si>
    <t>فيروزى</t>
  </si>
  <si>
    <t>1/721</t>
  </si>
  <si>
    <t>نبيتي</t>
  </si>
  <si>
    <t>اسود*اصفر</t>
  </si>
  <si>
    <t>12361+12362</t>
  </si>
  <si>
    <t>كافية*عسلي*اسود</t>
  </si>
  <si>
    <t>3/635</t>
  </si>
  <si>
    <t>اسود*تركواز</t>
  </si>
  <si>
    <t>اسود*بطيخى</t>
  </si>
  <si>
    <t>اسود*بطيخي</t>
  </si>
  <si>
    <t>بنى ف*بنى غ*كريمى</t>
  </si>
  <si>
    <t>3/316</t>
  </si>
  <si>
    <t>1/519</t>
  </si>
  <si>
    <t>سنجل ليكرا</t>
  </si>
  <si>
    <t>12327+12342+12326+12363</t>
  </si>
  <si>
    <t>اسود+رمادى ف+رمادى غ+رمادى و</t>
  </si>
  <si>
    <t>4/399</t>
  </si>
  <si>
    <t>شعيرات ليكرا</t>
  </si>
  <si>
    <t>باذنجاني+كريمى+رمادى+عسلي</t>
  </si>
  <si>
    <t>4/346</t>
  </si>
  <si>
    <t>2/502</t>
  </si>
  <si>
    <t>كحلي*فوشيا</t>
  </si>
  <si>
    <t>كحلي*احمر</t>
  </si>
  <si>
    <t>2/686</t>
  </si>
  <si>
    <t>12355+12357</t>
  </si>
  <si>
    <t>موف*فوشيا*فيروزى*اصفر*تركواز</t>
  </si>
  <si>
    <t>6/719</t>
  </si>
  <si>
    <t>بيج*كافية ف*كافية غ*تركواز*ازرق*اسود</t>
  </si>
  <si>
    <t>6/693</t>
  </si>
  <si>
    <t>كحلي*تركواز</t>
  </si>
  <si>
    <t>كحلي*فيروزى</t>
  </si>
  <si>
    <t>اسود*ابيض</t>
  </si>
  <si>
    <t>كافية ف*كافية غ *كافية ثابت</t>
  </si>
  <si>
    <t>3/724</t>
  </si>
  <si>
    <t>فيروزى*فيروزى غ*كافية</t>
  </si>
  <si>
    <t>روز*فوشيا غ*كافية</t>
  </si>
  <si>
    <t>تركواز*تركواز غ*كافية</t>
  </si>
  <si>
    <t>ميلتون اسبن</t>
  </si>
  <si>
    <t>ميلتون شتوى</t>
  </si>
  <si>
    <t>رمادى*رمادى غ*اسود</t>
  </si>
  <si>
    <t>اصفر*رمادى*اسود</t>
  </si>
  <si>
    <t>زهرى*انديجو*كحلي</t>
  </si>
  <si>
    <t>احمر*كاكى*اسود</t>
  </si>
  <si>
    <t>رمادى*اسود</t>
  </si>
  <si>
    <t>رمادى</t>
  </si>
  <si>
    <t>1/567</t>
  </si>
  <si>
    <t>نبيتي*فوشيا*كافية</t>
  </si>
  <si>
    <t>بترولى*حمصي*بيج*اورانج*تركواز</t>
  </si>
  <si>
    <t>5/444</t>
  </si>
  <si>
    <t>2/469</t>
  </si>
  <si>
    <t>2/701</t>
  </si>
  <si>
    <t>اسود*رمادى غ*رمادى ف*رمادى وسط</t>
  </si>
  <si>
    <t>2/680</t>
  </si>
  <si>
    <t>2/723</t>
  </si>
  <si>
    <t>اسود*فيروزى*رمادى*كافية*بيج</t>
  </si>
  <si>
    <t>اسود*كريمي*كافية</t>
  </si>
  <si>
    <t>اسود*بيج*كافية</t>
  </si>
  <si>
    <t>3/331</t>
  </si>
  <si>
    <t>احمر*كحلي</t>
  </si>
  <si>
    <t>كحلي*كافية</t>
  </si>
  <si>
    <t>نبيتي*كافية*اصفر*اسود</t>
  </si>
  <si>
    <t>كحلي*كشمير</t>
  </si>
  <si>
    <t>كحلي*موف</t>
  </si>
  <si>
    <t>2/167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</si>
</sst>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[$-1010000]yyyy/mm/dd;@"/>
    <numFmt numFmtId="165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rgb="FF0000FF"/>
      <name val="Arabic Transparent"/>
      <charset val="178"/>
    </font>
    <font>
      <b/>
      <sz val="12"/>
      <color theme="1"/>
      <name val="Arabic Transparent"/>
      <charset val="178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double">
        <color theme="4"/>
      </bottom>
      <diagonal/>
    </border>
    <border>
      <left/>
      <right style="thick">
        <color indexed="64"/>
      </right>
      <top/>
      <bottom style="double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01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hidden="1"/>
    </xf>
    <xf numFmtId="164" fontId="5" fillId="0" borderId="7" xfId="0" applyNumberFormat="1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1" xfId="2" applyAlignment="1">
      <alignment horizont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164" fontId="2" fillId="0" borderId="1" xfId="2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5" fillId="0" borderId="29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0" borderId="11" xfId="1" applyNumberFormat="1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5" fillId="3" borderId="31" xfId="0" applyFont="1" applyFill="1" applyBorder="1" applyAlignment="1" applyProtection="1">
      <alignment horizontal="center" vertical="center"/>
      <protection hidden="1"/>
    </xf>
    <xf numFmtId="2" fontId="5" fillId="3" borderId="15" xfId="0" applyNumberFormat="1" applyFont="1" applyFill="1" applyBorder="1" applyAlignment="1" applyProtection="1">
      <alignment horizontal="center" vertical="center"/>
      <protection hidden="1"/>
    </xf>
    <xf numFmtId="0" fontId="5" fillId="8" borderId="3" xfId="0" applyFont="1" applyFill="1" applyBorder="1" applyAlignment="1" applyProtection="1">
      <alignment horizontal="center" vertical="center"/>
      <protection hidden="1"/>
    </xf>
    <xf numFmtId="2" fontId="5" fillId="8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29" xfId="0" applyFont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2" fontId="5" fillId="3" borderId="5" xfId="0" applyNumberFormat="1" applyFont="1" applyFill="1" applyBorder="1" applyAlignment="1" applyProtection="1">
      <alignment horizontal="center" vertical="center"/>
      <protection hidden="1"/>
    </xf>
    <xf numFmtId="0" fontId="5" fillId="7" borderId="6" xfId="0" applyFont="1" applyFill="1" applyBorder="1" applyAlignment="1" applyProtection="1">
      <alignment horizontal="center" vertical="center"/>
      <protection hidden="1"/>
    </xf>
    <xf numFmtId="0" fontId="5" fillId="7" borderId="2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2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7" borderId="9" xfId="0" applyFont="1" applyFill="1" applyBorder="1" applyAlignment="1" applyProtection="1">
      <alignment horizontal="center" vertical="center"/>
      <protection hidden="1"/>
    </xf>
    <xf numFmtId="0" fontId="5" fillId="5" borderId="3" xfId="0" applyFont="1" applyFill="1" applyBorder="1" applyAlignment="1" applyProtection="1">
      <alignment horizontal="center" vertical="center"/>
      <protection hidden="1"/>
    </xf>
    <xf numFmtId="2" fontId="5" fillId="5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2" fontId="5" fillId="0" borderId="33" xfId="0" applyNumberFormat="1" applyFont="1" applyBorder="1" applyAlignment="1" applyProtection="1">
      <alignment horizontal="center" vertical="center"/>
      <protection hidden="1"/>
    </xf>
    <xf numFmtId="0" fontId="5" fillId="6" borderId="34" xfId="2" applyFont="1" applyFill="1" applyBorder="1" applyAlignment="1" applyProtection="1">
      <alignment horizontal="center" vertical="center"/>
      <protection hidden="1"/>
    </xf>
    <xf numFmtId="2" fontId="5" fillId="6" borderId="35" xfId="2" applyNumberFormat="1" applyFont="1" applyFill="1" applyBorder="1" applyAlignment="1" applyProtection="1">
      <alignment horizontal="center" vertical="center"/>
      <protection hidden="1"/>
    </xf>
    <xf numFmtId="1" fontId="5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2" applyNumberFormat="1" applyAlignment="1">
      <alignment horizontal="center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0" borderId="4" xfId="0" applyNumberFormat="1" applyFont="1" applyFill="1" applyBorder="1" applyAlignment="1" applyProtection="1">
      <alignment horizontal="center" vertical="center"/>
      <protection hidden="1"/>
    </xf>
    <xf numFmtId="165" fontId="5" fillId="0" borderId="11" xfId="0" applyNumberFormat="1" applyFont="1" applyBorder="1" applyAlignment="1" applyProtection="1">
      <alignment horizontal="center" vertical="center"/>
      <protection hidden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/>
    <xf numFmtId="1" fontId="5" fillId="9" borderId="2" xfId="0" applyNumberFormat="1" applyFont="1" applyFill="1" applyBorder="1" applyAlignment="1">
      <alignment horizontal="center" vertical="center"/>
    </xf>
    <xf numFmtId="1" fontId="2" fillId="0" borderId="1" xfId="2" applyNumberFormat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" fontId="5" fillId="0" borderId="9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5" fillId="6" borderId="26" xfId="2" applyFont="1" applyFill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5" borderId="17" xfId="0" applyFont="1" applyFill="1" applyBorder="1" applyAlignment="1" applyProtection="1">
      <alignment horizontal="center" vertical="center"/>
      <protection hidden="1"/>
    </xf>
    <xf numFmtId="0" fontId="5" fillId="5" borderId="18" xfId="0" applyFont="1" applyFill="1" applyBorder="1" applyAlignment="1" applyProtection="1">
      <alignment horizontal="center" vertical="center"/>
      <protection hidden="1"/>
    </xf>
    <xf numFmtId="0" fontId="5" fillId="5" borderId="19" xfId="0" applyFont="1" applyFill="1" applyBorder="1" applyAlignment="1" applyProtection="1">
      <alignment horizontal="center" vertical="center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0" fontId="5" fillId="4" borderId="18" xfId="0" applyFont="1" applyFill="1" applyBorder="1" applyAlignment="1" applyProtection="1">
      <alignment horizontal="center" vertical="center"/>
      <protection hidden="1"/>
    </xf>
    <xf numFmtId="0" fontId="5" fillId="4" borderId="19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8" borderId="4" xfId="0" applyFont="1" applyFill="1" applyBorder="1" applyAlignment="1" applyProtection="1">
      <alignment horizontal="center" vertical="center"/>
      <protection hidden="1"/>
    </xf>
    <xf numFmtId="0" fontId="5" fillId="8" borderId="17" xfId="0" applyFont="1" applyFill="1" applyBorder="1" applyAlignment="1" applyProtection="1">
      <alignment horizontal="center" vertical="center"/>
      <protection hidden="1"/>
    </xf>
    <xf numFmtId="0" fontId="5" fillId="8" borderId="18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5" fillId="3" borderId="12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9" borderId="2" xfId="2" applyFont="1" applyFill="1" applyBorder="1" applyAlignment="1" applyProtection="1">
      <alignment horizontal="center" vertical="center" wrapText="1"/>
      <protection hidden="1"/>
    </xf>
  </cellXfs>
  <cellStyles count="3">
    <cellStyle name="Comma" xfId="1" builtinId="3"/>
    <cellStyle name="Normal" xfId="0" builtinId="0"/>
    <cellStyle name="Total" xfId="2" builtinId="25"/>
  </cellStyles>
  <dxfs count="0"/>
  <tableStyles count="0" defaultTableStyle="TableStyleMedium2" defaultPivotStyle="PivotStyleMedium9"/>
  <colors>
    <mruColors>
      <color rgb="FFCCECFF"/>
      <color rgb="FF66CCFF"/>
      <color rgb="FFFFCCFF"/>
      <color rgb="FFFFFFCC"/>
      <color rgb="FF8E3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603;&#1583;&#1608; &#1575;&#1604;&#1575;&#1589;&#1606;&#1575;&#1601;'!A1"/><Relationship Id="rId2" Type="http://schemas.openxmlformats.org/officeDocument/2006/relationships/hyperlink" Target="#'&#1578;&#1603;&#1575;&#1604;&#1576;&#1601; &#1575;&#1604;&#1589;&#1576;&#1575;&#1594;&#1607;'!A1"/><Relationship Id="rId1" Type="http://schemas.openxmlformats.org/officeDocument/2006/relationships/image" Target="../media/image1.jpg"/><Relationship Id="rId4" Type="http://schemas.openxmlformats.org/officeDocument/2006/relationships/hyperlink" Target="#'&#1578;&#1601;&#1585;&#1610;&#1585; &#1575;&#1604;&#1578;&#1603;&#1604;&#1601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8;&#1575;&#1588;&#1607; &#1575;&#1604;&#1585;&#1574;&#1610;&#1587;&#1610;&#160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8;&#1575;&#1588;&#1607; &#1575;&#1604;&#1585;&#1574;&#1610;&#1587;&#1610;&#160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176892</xdr:rowOff>
    </xdr:from>
    <xdr:to>
      <xdr:col>16</xdr:col>
      <xdr:colOff>260548</xdr:colOff>
      <xdr:row>35</xdr:row>
      <xdr:rowOff>103200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5825167" y="176892"/>
          <a:ext cx="11146262" cy="6117558"/>
        </a:xfrm>
        <a:prstGeom prst="rect">
          <a:avLst/>
        </a:prstGeom>
      </xdr:spPr>
    </xdr:pic>
    <xdr:clientData/>
  </xdr:twoCellAnchor>
  <xdr:twoCellAnchor>
    <xdr:from>
      <xdr:col>7</xdr:col>
      <xdr:colOff>400442</xdr:colOff>
      <xdr:row>30</xdr:row>
      <xdr:rowOff>5831</xdr:rowOff>
    </xdr:from>
    <xdr:to>
      <xdr:col>10</xdr:col>
      <xdr:colOff>464589</xdr:colOff>
      <xdr:row>32</xdr:row>
      <xdr:rowOff>66092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1139703269" y="5312617"/>
          <a:ext cx="2105218" cy="414046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>
              <a:solidFill>
                <a:sysClr val="windowText" lastClr="000000"/>
              </a:solidFill>
            </a:rPr>
            <a:t>تكاليف</a:t>
          </a:r>
          <a:r>
            <a:rPr lang="ar-SA" sz="2400" b="1" baseline="0">
              <a:solidFill>
                <a:sysClr val="windowText" lastClr="000000"/>
              </a:solidFill>
            </a:rPr>
            <a:t> الصباغه</a:t>
          </a:r>
          <a:endParaRPr lang="ar-EG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552064</xdr:colOff>
      <xdr:row>29</xdr:row>
      <xdr:rowOff>178837</xdr:rowOff>
    </xdr:from>
    <xdr:to>
      <xdr:col>5</xdr:col>
      <xdr:colOff>606491</xdr:colOff>
      <xdr:row>32</xdr:row>
      <xdr:rowOff>62205</xdr:rowOff>
    </xdr:to>
    <xdr:sp macro="" textlink="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1232111709" y="5427112"/>
          <a:ext cx="2111827" cy="426293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كود الصنف</a:t>
          </a:r>
        </a:p>
      </xdr:txBody>
    </xdr:sp>
    <xdr:clientData/>
  </xdr:twoCellAnchor>
  <xdr:twoCellAnchor>
    <xdr:from>
      <xdr:col>12</xdr:col>
      <xdr:colOff>309080</xdr:colOff>
      <xdr:row>30</xdr:row>
      <xdr:rowOff>83587</xdr:rowOff>
    </xdr:from>
    <xdr:to>
      <xdr:col>15</xdr:col>
      <xdr:colOff>363510</xdr:colOff>
      <xdr:row>32</xdr:row>
      <xdr:rowOff>151623</xdr:rowOff>
    </xdr:to>
    <xdr:sp macro="" textlink="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136402562" y="5390373"/>
          <a:ext cx="2095501" cy="421821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2400" b="1">
              <a:solidFill>
                <a:sysClr val="windowText" lastClr="000000"/>
              </a:solidFill>
            </a:rPr>
            <a:t> </a:t>
          </a:r>
          <a:r>
            <a:rPr lang="ar-SA" sz="2400" b="1">
              <a:solidFill>
                <a:sysClr val="windowText" lastClr="000000"/>
              </a:solidFill>
            </a:rPr>
            <a:t>تقرير</a:t>
          </a:r>
          <a:r>
            <a:rPr lang="ar-SA" sz="2400" b="1" baseline="0">
              <a:solidFill>
                <a:sysClr val="windowText" lastClr="000000"/>
              </a:solidFill>
            </a:rPr>
            <a:t>  تكاليف </a:t>
          </a:r>
          <a:endParaRPr lang="ar-EG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231321</xdr:colOff>
      <xdr:row>0</xdr:row>
      <xdr:rowOff>95252</xdr:rowOff>
    </xdr:from>
    <xdr:to>
      <xdr:col>6</xdr:col>
      <xdr:colOff>54428</xdr:colOff>
      <xdr:row>2</xdr:row>
      <xdr:rowOff>163287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1142834858" y="95252"/>
          <a:ext cx="3905250" cy="421821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اوميجا للصناعات النسيجيه</a:t>
          </a:r>
          <a:endParaRPr lang="ar-EG" sz="2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</xdr:row>
      <xdr:rowOff>9525</xdr:rowOff>
    </xdr:from>
    <xdr:to>
      <xdr:col>5</xdr:col>
      <xdr:colOff>304800</xdr:colOff>
      <xdr:row>5</xdr:row>
      <xdr:rowOff>95250</xdr:rowOff>
    </xdr:to>
    <xdr:sp macro="" textlink="">
      <xdr:nvSpPr>
        <xdr:cNvPr id="2" name="Righ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232413400" y="257175"/>
          <a:ext cx="1638300" cy="828675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رجوع للقائمه الرئيسيه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466725</xdr:colOff>
      <xdr:row>0</xdr:row>
      <xdr:rowOff>104775</xdr:rowOff>
    </xdr:from>
    <xdr:to>
      <xdr:col>24</xdr:col>
      <xdr:colOff>228600</xdr:colOff>
      <xdr:row>1</xdr:row>
      <xdr:rowOff>161925</xdr:rowOff>
    </xdr:to>
    <xdr:sp macro="" textlink="">
      <xdr:nvSpPr>
        <xdr:cNvPr id="2" name="Cros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11222888400" y="104775"/>
          <a:ext cx="447675" cy="247650"/>
        </a:xfrm>
        <a:prstGeom prst="plus">
          <a:avLst/>
        </a:prstGeom>
        <a:solidFill>
          <a:srgbClr val="FF0000"/>
        </a:solidFill>
        <a:effectLst>
          <a:outerShdw blurRad="50800" dist="38100" dir="2700000" algn="tl" rotWithShape="0">
            <a:srgbClr val="FF0000">
              <a:alpha val="40000"/>
            </a:srgbClr>
          </a:outerShdw>
        </a:effectLst>
        <a:scene3d>
          <a:camera prst="perspectiveFront"/>
          <a:lightRig rig="threePt" dir="t"/>
        </a:scene3d>
        <a:sp3d extrusionH="76200" contourW="12700">
          <a:bevelT w="139700" prst="cross"/>
          <a:bevelB/>
          <a:extrusionClr>
            <a:schemeClr val="tx1">
              <a:lumMod val="65000"/>
              <a:lumOff val="35000"/>
            </a:schemeClr>
          </a:extrusionClr>
          <a:contourClr>
            <a:srgbClr val="FF0000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zoomScale="70" zoomScaleNormal="70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rightToLeft="1" topLeftCell="A118" zoomScaleNormal="100" workbookViewId="0">
      <selection activeCell="C130" sqref="C130"/>
    </sheetView>
  </sheetViews>
  <sheetFormatPr defaultRowHeight="14.25" x14ac:dyDescent="0.2"/>
  <cols>
    <col min="1" max="1" width="7.75" style="68" bestFit="1" customWidth="1"/>
    <col min="2" max="2" width="31.625" style="68" bestFit="1" customWidth="1"/>
    <col min="3" max="3" width="10" style="68" bestFit="1" customWidth="1"/>
  </cols>
  <sheetData>
    <row r="1" spans="1:5" ht="20.100000000000001" customHeight="1" x14ac:dyDescent="0.25">
      <c r="A1" s="1" t="s">
        <v>0</v>
      </c>
      <c r="B1" s="1" t="s">
        <v>1</v>
      </c>
      <c r="C1" s="1" t="s">
        <v>2</v>
      </c>
      <c r="D1" s="70"/>
      <c r="E1" s="70"/>
    </row>
    <row r="2" spans="1:5" ht="20.100000000000001" customHeight="1" x14ac:dyDescent="0.25">
      <c r="A2" s="2">
        <v>60001</v>
      </c>
      <c r="B2" s="2" t="s">
        <v>3</v>
      </c>
      <c r="C2" s="2">
        <v>17</v>
      </c>
      <c r="D2" s="57"/>
      <c r="E2" s="57"/>
    </row>
    <row r="3" spans="1:5" ht="20.100000000000001" customHeight="1" x14ac:dyDescent="0.25">
      <c r="A3" s="2">
        <v>60002</v>
      </c>
      <c r="B3" s="2" t="s">
        <v>4</v>
      </c>
      <c r="C3" s="2">
        <v>20.5</v>
      </c>
    </row>
    <row r="4" spans="1:5" ht="20.100000000000001" customHeight="1" x14ac:dyDescent="0.25">
      <c r="A4" s="2">
        <v>60003</v>
      </c>
      <c r="B4" s="2" t="s">
        <v>5</v>
      </c>
      <c r="C4" s="2">
        <v>5.8</v>
      </c>
    </row>
    <row r="5" spans="1:5" ht="20.100000000000001" customHeight="1" x14ac:dyDescent="0.25">
      <c r="A5" s="2">
        <v>60004</v>
      </c>
      <c r="B5" s="2" t="s">
        <v>125</v>
      </c>
      <c r="C5" s="2">
        <v>27</v>
      </c>
    </row>
    <row r="6" spans="1:5" ht="20.100000000000001" customHeight="1" x14ac:dyDescent="0.25">
      <c r="A6" s="2">
        <v>60006</v>
      </c>
      <c r="B6" s="2" t="s">
        <v>126</v>
      </c>
      <c r="C6" s="2">
        <v>4</v>
      </c>
    </row>
    <row r="7" spans="1:5" ht="20.100000000000001" customHeight="1" x14ac:dyDescent="0.25">
      <c r="A7" s="2">
        <v>60010</v>
      </c>
      <c r="B7" s="2" t="s">
        <v>6</v>
      </c>
      <c r="C7" s="2">
        <v>0.8</v>
      </c>
    </row>
    <row r="8" spans="1:5" ht="20.100000000000001" customHeight="1" x14ac:dyDescent="0.25">
      <c r="A8" s="2">
        <v>60011</v>
      </c>
      <c r="B8" s="2" t="s">
        <v>127</v>
      </c>
      <c r="C8" s="2">
        <v>23</v>
      </c>
      <c r="D8" s="64"/>
      <c r="E8" s="64"/>
    </row>
    <row r="9" spans="1:5" ht="20.100000000000001" customHeight="1" x14ac:dyDescent="0.25">
      <c r="A9" s="2">
        <v>60012</v>
      </c>
      <c r="B9" s="2" t="s">
        <v>96</v>
      </c>
      <c r="C9" s="2">
        <v>79.8</v>
      </c>
      <c r="D9" s="64"/>
      <c r="E9" s="64"/>
    </row>
    <row r="10" spans="1:5" ht="20.100000000000001" customHeight="1" x14ac:dyDescent="0.25">
      <c r="A10" s="2">
        <v>60019</v>
      </c>
      <c r="B10" s="2" t="s">
        <v>7</v>
      </c>
      <c r="C10" s="2">
        <v>147.744</v>
      </c>
      <c r="D10" s="64"/>
      <c r="E10" s="64"/>
    </row>
    <row r="11" spans="1:5" ht="20.100000000000001" customHeight="1" x14ac:dyDescent="0.25">
      <c r="A11" s="2">
        <v>60020</v>
      </c>
      <c r="B11" s="2" t="s">
        <v>8</v>
      </c>
      <c r="C11" s="2">
        <v>14.75</v>
      </c>
      <c r="D11" s="64">
        <v>4</v>
      </c>
      <c r="E11" s="64"/>
    </row>
    <row r="12" spans="1:5" ht="20.100000000000001" customHeight="1" x14ac:dyDescent="0.25">
      <c r="A12" s="2">
        <v>60022</v>
      </c>
      <c r="B12" s="2" t="s">
        <v>9</v>
      </c>
      <c r="C12" s="2">
        <v>11.75</v>
      </c>
      <c r="D12" s="64">
        <v>4</v>
      </c>
      <c r="E12" s="64"/>
    </row>
    <row r="13" spans="1:5" ht="20.100000000000001" customHeight="1" x14ac:dyDescent="0.25">
      <c r="A13" s="2">
        <v>60027</v>
      </c>
      <c r="B13" s="2" t="s">
        <v>97</v>
      </c>
      <c r="C13" s="2">
        <v>6.12</v>
      </c>
      <c r="E13" s="64"/>
    </row>
    <row r="14" spans="1:5" ht="20.100000000000001" customHeight="1" x14ac:dyDescent="0.25">
      <c r="A14" s="2">
        <v>60028</v>
      </c>
      <c r="B14" s="2" t="s">
        <v>10</v>
      </c>
      <c r="C14" s="2">
        <v>33.44</v>
      </c>
      <c r="E14" s="64"/>
    </row>
    <row r="15" spans="1:5" ht="20.100000000000001" customHeight="1" x14ac:dyDescent="0.25">
      <c r="A15" s="2">
        <v>60033</v>
      </c>
      <c r="B15" s="2" t="s">
        <v>11</v>
      </c>
      <c r="C15" s="2">
        <v>14</v>
      </c>
    </row>
    <row r="16" spans="1:5" ht="20.100000000000001" customHeight="1" x14ac:dyDescent="0.25">
      <c r="A16" s="2">
        <v>60049</v>
      </c>
      <c r="B16" s="2" t="s">
        <v>128</v>
      </c>
      <c r="C16" s="2">
        <v>7.82</v>
      </c>
    </row>
    <row r="17" spans="1:3" ht="20.100000000000001" customHeight="1" x14ac:dyDescent="0.25">
      <c r="A17" s="2">
        <v>60050</v>
      </c>
      <c r="B17" s="2" t="s">
        <v>12</v>
      </c>
      <c r="C17" s="2">
        <v>13.33</v>
      </c>
    </row>
    <row r="18" spans="1:3" ht="20.100000000000001" customHeight="1" x14ac:dyDescent="0.25">
      <c r="A18" s="2">
        <v>60051</v>
      </c>
      <c r="B18" s="2" t="s">
        <v>13</v>
      </c>
      <c r="C18" s="2">
        <v>22.79</v>
      </c>
    </row>
    <row r="19" spans="1:3" ht="20.100000000000001" customHeight="1" x14ac:dyDescent="0.25">
      <c r="A19" s="2">
        <v>60052</v>
      </c>
      <c r="B19" s="2" t="s">
        <v>14</v>
      </c>
      <c r="C19" s="2">
        <v>5</v>
      </c>
    </row>
    <row r="20" spans="1:3" ht="20.100000000000001" customHeight="1" x14ac:dyDescent="0.25">
      <c r="A20" s="2">
        <v>60053</v>
      </c>
      <c r="B20" s="2" t="s">
        <v>15</v>
      </c>
      <c r="C20" s="2">
        <v>7.66</v>
      </c>
    </row>
    <row r="21" spans="1:3" ht="20.100000000000001" customHeight="1" x14ac:dyDescent="0.25">
      <c r="A21" s="2">
        <v>60054</v>
      </c>
      <c r="B21" s="2" t="s">
        <v>16</v>
      </c>
      <c r="C21" s="2">
        <v>16.77</v>
      </c>
    </row>
    <row r="22" spans="1:3" ht="20.100000000000001" customHeight="1" x14ac:dyDescent="0.25">
      <c r="A22" s="2">
        <v>60055</v>
      </c>
      <c r="B22" s="2" t="s">
        <v>17</v>
      </c>
      <c r="C22" s="2">
        <v>17.59</v>
      </c>
    </row>
    <row r="23" spans="1:3" ht="20.100000000000001" customHeight="1" x14ac:dyDescent="0.25">
      <c r="A23" s="2">
        <v>60057</v>
      </c>
      <c r="B23" s="2" t="s">
        <v>18</v>
      </c>
      <c r="C23" s="2">
        <v>34.58</v>
      </c>
    </row>
    <row r="24" spans="1:3" ht="20.100000000000001" customHeight="1" x14ac:dyDescent="0.25">
      <c r="A24" s="2">
        <v>60058</v>
      </c>
      <c r="B24" s="2" t="s">
        <v>129</v>
      </c>
      <c r="C24" s="2">
        <v>4.7699999999999996</v>
      </c>
    </row>
    <row r="25" spans="1:3" ht="20.100000000000001" customHeight="1" x14ac:dyDescent="0.25">
      <c r="A25" s="2">
        <v>60059</v>
      </c>
      <c r="B25" s="2" t="s">
        <v>19</v>
      </c>
      <c r="C25" s="2">
        <v>6.25</v>
      </c>
    </row>
    <row r="26" spans="1:3" ht="20.100000000000001" customHeight="1" x14ac:dyDescent="0.25">
      <c r="A26" s="2">
        <v>60060</v>
      </c>
      <c r="B26" s="2" t="s">
        <v>130</v>
      </c>
      <c r="C26" s="2">
        <v>10.94</v>
      </c>
    </row>
    <row r="27" spans="1:3" ht="20.100000000000001" customHeight="1" x14ac:dyDescent="0.25">
      <c r="A27" s="2">
        <v>60063</v>
      </c>
      <c r="B27" s="2" t="s">
        <v>20</v>
      </c>
      <c r="C27" s="2">
        <v>10.42</v>
      </c>
    </row>
    <row r="28" spans="1:3" ht="20.100000000000001" customHeight="1" x14ac:dyDescent="0.25">
      <c r="A28" s="2">
        <v>60064</v>
      </c>
      <c r="B28" s="2" t="s">
        <v>21</v>
      </c>
      <c r="C28" s="2">
        <v>27.75</v>
      </c>
    </row>
    <row r="29" spans="1:3" ht="20.100000000000001" customHeight="1" x14ac:dyDescent="0.25">
      <c r="A29" s="2">
        <v>60065</v>
      </c>
      <c r="B29" s="2" t="s">
        <v>131</v>
      </c>
      <c r="C29" s="2">
        <v>9.0399999999999991</v>
      </c>
    </row>
    <row r="30" spans="1:3" ht="20.100000000000001" customHeight="1" x14ac:dyDescent="0.25">
      <c r="A30" s="2">
        <v>60071</v>
      </c>
      <c r="B30" s="2" t="s">
        <v>132</v>
      </c>
      <c r="C30" s="2">
        <v>11</v>
      </c>
    </row>
    <row r="31" spans="1:3" ht="20.100000000000001" customHeight="1" x14ac:dyDescent="0.25">
      <c r="A31" s="2">
        <v>60072</v>
      </c>
      <c r="B31" s="2" t="s">
        <v>133</v>
      </c>
      <c r="C31" s="2">
        <v>3.9</v>
      </c>
    </row>
    <row r="32" spans="1:3" ht="20.100000000000001" customHeight="1" x14ac:dyDescent="0.25">
      <c r="A32" s="2">
        <v>60073</v>
      </c>
      <c r="B32" s="2" t="s">
        <v>134</v>
      </c>
      <c r="C32" s="2">
        <v>10.72</v>
      </c>
    </row>
    <row r="33" spans="1:3" ht="20.100000000000001" customHeight="1" x14ac:dyDescent="0.25">
      <c r="A33" s="2">
        <v>60080</v>
      </c>
      <c r="B33" s="2" t="s">
        <v>135</v>
      </c>
      <c r="C33" s="2">
        <v>22.86</v>
      </c>
    </row>
    <row r="34" spans="1:3" ht="20.100000000000001" customHeight="1" x14ac:dyDescent="0.25">
      <c r="A34" s="2">
        <v>60081</v>
      </c>
      <c r="B34" s="2" t="s">
        <v>136</v>
      </c>
      <c r="C34" s="2">
        <v>17.14</v>
      </c>
    </row>
    <row r="35" spans="1:3" ht="20.100000000000001" customHeight="1" x14ac:dyDescent="0.25">
      <c r="A35" s="2">
        <v>60082</v>
      </c>
      <c r="B35" s="2" t="s">
        <v>137</v>
      </c>
      <c r="C35" s="2">
        <v>5.75</v>
      </c>
    </row>
    <row r="36" spans="1:3" ht="20.100000000000001" customHeight="1" x14ac:dyDescent="0.25">
      <c r="A36" s="2">
        <v>60083</v>
      </c>
      <c r="B36" s="2" t="s">
        <v>138</v>
      </c>
      <c r="C36" s="2">
        <v>12.5</v>
      </c>
    </row>
    <row r="37" spans="1:3" ht="20.100000000000001" customHeight="1" x14ac:dyDescent="0.25">
      <c r="A37" s="2">
        <v>61000</v>
      </c>
      <c r="B37" s="2" t="s">
        <v>22</v>
      </c>
      <c r="C37" s="2">
        <v>84.21</v>
      </c>
    </row>
    <row r="38" spans="1:3" ht="20.100000000000001" customHeight="1" x14ac:dyDescent="0.25">
      <c r="A38" s="2">
        <v>61001</v>
      </c>
      <c r="B38" s="2" t="s">
        <v>23</v>
      </c>
      <c r="C38" s="2">
        <v>42</v>
      </c>
    </row>
    <row r="39" spans="1:3" ht="20.100000000000001" customHeight="1" x14ac:dyDescent="0.25">
      <c r="A39" s="2">
        <v>61002</v>
      </c>
      <c r="B39" s="2" t="s">
        <v>24</v>
      </c>
      <c r="C39" s="2">
        <v>120</v>
      </c>
    </row>
    <row r="40" spans="1:3" ht="20.100000000000001" customHeight="1" x14ac:dyDescent="0.25">
      <c r="A40" s="2">
        <v>61003</v>
      </c>
      <c r="B40" s="2" t="s">
        <v>25</v>
      </c>
      <c r="C40" s="2">
        <v>115</v>
      </c>
    </row>
    <row r="41" spans="1:3" ht="20.100000000000001" customHeight="1" x14ac:dyDescent="0.25">
      <c r="A41" s="2">
        <v>61004</v>
      </c>
      <c r="B41" s="2" t="s">
        <v>26</v>
      </c>
      <c r="C41" s="2">
        <v>77.400000000000006</v>
      </c>
    </row>
    <row r="42" spans="1:3" ht="20.100000000000001" customHeight="1" x14ac:dyDescent="0.25">
      <c r="A42" s="2">
        <v>61005</v>
      </c>
      <c r="B42" s="2" t="s">
        <v>27</v>
      </c>
      <c r="C42" s="2">
        <v>120</v>
      </c>
    </row>
    <row r="43" spans="1:3" ht="20.100000000000001" customHeight="1" x14ac:dyDescent="0.25">
      <c r="A43" s="2">
        <v>61006</v>
      </c>
      <c r="B43" s="2" t="s">
        <v>28</v>
      </c>
      <c r="C43" s="2">
        <v>72</v>
      </c>
    </row>
    <row r="44" spans="1:3" ht="20.100000000000001" customHeight="1" x14ac:dyDescent="0.25">
      <c r="A44" s="2">
        <v>61007</v>
      </c>
      <c r="B44" s="2" t="s">
        <v>29</v>
      </c>
      <c r="C44" s="2">
        <v>145</v>
      </c>
    </row>
    <row r="45" spans="1:3" ht="20.100000000000001" customHeight="1" x14ac:dyDescent="0.25">
      <c r="A45" s="2">
        <v>61008</v>
      </c>
      <c r="B45" s="2" t="s">
        <v>30</v>
      </c>
      <c r="C45" s="2">
        <v>270</v>
      </c>
    </row>
    <row r="46" spans="1:3" ht="20.100000000000001" customHeight="1" x14ac:dyDescent="0.25">
      <c r="A46" s="2">
        <v>61009</v>
      </c>
      <c r="B46" s="2" t="s">
        <v>31</v>
      </c>
      <c r="C46" s="2">
        <v>137</v>
      </c>
    </row>
    <row r="47" spans="1:3" ht="20.100000000000001" customHeight="1" x14ac:dyDescent="0.25">
      <c r="A47" s="2">
        <v>61010</v>
      </c>
      <c r="B47" s="2" t="s">
        <v>139</v>
      </c>
      <c r="C47" s="2">
        <v>270</v>
      </c>
    </row>
    <row r="48" spans="1:3" ht="20.100000000000001" customHeight="1" x14ac:dyDescent="0.25">
      <c r="A48" s="2">
        <v>61011</v>
      </c>
      <c r="B48" s="2" t="s">
        <v>32</v>
      </c>
      <c r="C48" s="2">
        <v>81.7</v>
      </c>
    </row>
    <row r="49" spans="1:3" ht="20.100000000000001" customHeight="1" x14ac:dyDescent="0.25">
      <c r="A49" s="2">
        <v>61012</v>
      </c>
      <c r="B49" s="2" t="s">
        <v>33</v>
      </c>
      <c r="C49" s="2">
        <v>142</v>
      </c>
    </row>
    <row r="50" spans="1:3" ht="20.100000000000001" customHeight="1" x14ac:dyDescent="0.25">
      <c r="A50" s="2">
        <v>61013</v>
      </c>
      <c r="B50" s="2" t="s">
        <v>34</v>
      </c>
      <c r="C50" s="2">
        <v>100</v>
      </c>
    </row>
    <row r="51" spans="1:3" ht="20.100000000000001" customHeight="1" x14ac:dyDescent="0.25">
      <c r="A51" s="2">
        <v>61016</v>
      </c>
      <c r="B51" s="2" t="s">
        <v>35</v>
      </c>
      <c r="C51" s="2">
        <v>3</v>
      </c>
    </row>
    <row r="52" spans="1:3" ht="20.100000000000001" customHeight="1" x14ac:dyDescent="0.25">
      <c r="A52" s="2">
        <v>61017</v>
      </c>
      <c r="B52" s="2" t="s">
        <v>36</v>
      </c>
      <c r="C52" s="2">
        <v>18</v>
      </c>
    </row>
    <row r="53" spans="1:3" ht="20.100000000000001" customHeight="1" x14ac:dyDescent="0.25">
      <c r="A53" s="2">
        <v>61018</v>
      </c>
      <c r="B53" s="2" t="s">
        <v>140</v>
      </c>
      <c r="C53" s="2">
        <v>28</v>
      </c>
    </row>
    <row r="54" spans="1:3" ht="20.100000000000001" customHeight="1" x14ac:dyDescent="0.25">
      <c r="A54" s="2">
        <v>61019</v>
      </c>
      <c r="B54" s="2" t="s">
        <v>141</v>
      </c>
      <c r="C54" s="2">
        <v>12</v>
      </c>
    </row>
    <row r="55" spans="1:3" ht="20.100000000000001" customHeight="1" x14ac:dyDescent="0.25">
      <c r="A55" s="2">
        <v>61021</v>
      </c>
      <c r="B55" s="2" t="s">
        <v>142</v>
      </c>
      <c r="C55" s="2">
        <v>48</v>
      </c>
    </row>
    <row r="56" spans="1:3" ht="20.100000000000001" customHeight="1" x14ac:dyDescent="0.25">
      <c r="A56" s="2">
        <v>61022</v>
      </c>
      <c r="B56" s="2" t="s">
        <v>119</v>
      </c>
      <c r="C56" s="2">
        <v>88</v>
      </c>
    </row>
    <row r="57" spans="1:3" ht="20.100000000000001" customHeight="1" x14ac:dyDescent="0.25">
      <c r="A57" s="2">
        <v>61023</v>
      </c>
      <c r="B57" s="2" t="s">
        <v>120</v>
      </c>
      <c r="C57" s="2">
        <v>95</v>
      </c>
    </row>
    <row r="58" spans="1:3" ht="20.100000000000001" customHeight="1" x14ac:dyDescent="0.25">
      <c r="A58" s="2">
        <v>62001</v>
      </c>
      <c r="B58" s="2" t="s">
        <v>143</v>
      </c>
      <c r="C58" s="2">
        <v>20</v>
      </c>
    </row>
    <row r="59" spans="1:3" ht="20.100000000000001" customHeight="1" x14ac:dyDescent="0.25">
      <c r="A59" s="2">
        <v>62002</v>
      </c>
      <c r="B59" s="2" t="s">
        <v>144</v>
      </c>
      <c r="C59" s="2">
        <v>20</v>
      </c>
    </row>
    <row r="60" spans="1:3" ht="20.100000000000001" customHeight="1" x14ac:dyDescent="0.25">
      <c r="A60" s="2">
        <v>62003</v>
      </c>
      <c r="B60" s="2" t="s">
        <v>92</v>
      </c>
      <c r="C60" s="2">
        <v>64</v>
      </c>
    </row>
    <row r="61" spans="1:3" ht="20.100000000000001" customHeight="1" x14ac:dyDescent="0.25">
      <c r="A61" s="2">
        <v>62004</v>
      </c>
      <c r="B61" s="2" t="s">
        <v>37</v>
      </c>
      <c r="C61" s="2">
        <v>5</v>
      </c>
    </row>
    <row r="62" spans="1:3" ht="20.100000000000001" customHeight="1" x14ac:dyDescent="0.25">
      <c r="A62" s="2">
        <v>62005</v>
      </c>
      <c r="B62" s="2" t="s">
        <v>38</v>
      </c>
      <c r="C62" s="2">
        <v>43</v>
      </c>
    </row>
    <row r="63" spans="1:3" ht="20.100000000000001" customHeight="1" x14ac:dyDescent="0.25">
      <c r="A63" s="2">
        <v>62006</v>
      </c>
      <c r="B63" s="2" t="s">
        <v>39</v>
      </c>
      <c r="C63" s="2">
        <v>95</v>
      </c>
    </row>
    <row r="64" spans="1:3" ht="20.100000000000001" customHeight="1" x14ac:dyDescent="0.25">
      <c r="A64" s="2">
        <v>62008</v>
      </c>
      <c r="B64" s="2" t="s">
        <v>145</v>
      </c>
      <c r="C64" s="2">
        <v>43</v>
      </c>
    </row>
    <row r="65" spans="1:3" ht="20.100000000000001" customHeight="1" x14ac:dyDescent="0.25">
      <c r="A65" s="2">
        <v>62010</v>
      </c>
      <c r="B65" s="2" t="s">
        <v>121</v>
      </c>
      <c r="C65" s="2">
        <v>8.0969999999999995</v>
      </c>
    </row>
    <row r="66" spans="1:3" ht="20.100000000000001" customHeight="1" x14ac:dyDescent="0.25">
      <c r="A66" s="2">
        <v>62011</v>
      </c>
      <c r="B66" s="2" t="s">
        <v>40</v>
      </c>
      <c r="C66" s="2">
        <v>35</v>
      </c>
    </row>
    <row r="67" spans="1:3" ht="20.100000000000001" customHeight="1" x14ac:dyDescent="0.25">
      <c r="A67" s="2">
        <v>62013</v>
      </c>
      <c r="B67" s="2" t="s">
        <v>41</v>
      </c>
      <c r="C67" s="2">
        <v>4</v>
      </c>
    </row>
    <row r="68" spans="1:3" ht="20.100000000000001" customHeight="1" x14ac:dyDescent="0.25">
      <c r="A68" s="2">
        <v>62015</v>
      </c>
      <c r="B68" s="2" t="s">
        <v>146</v>
      </c>
      <c r="C68" s="2">
        <v>60</v>
      </c>
    </row>
    <row r="69" spans="1:3" ht="20.100000000000001" customHeight="1" x14ac:dyDescent="0.25">
      <c r="A69" s="2">
        <v>62016</v>
      </c>
      <c r="B69" s="2" t="s">
        <v>147</v>
      </c>
      <c r="C69" s="2">
        <v>36</v>
      </c>
    </row>
    <row r="70" spans="1:3" ht="20.100000000000001" customHeight="1" x14ac:dyDescent="0.25">
      <c r="A70" s="2">
        <v>62019</v>
      </c>
      <c r="B70" s="2" t="s">
        <v>148</v>
      </c>
      <c r="C70" s="2">
        <v>115</v>
      </c>
    </row>
    <row r="71" spans="1:3" ht="20.100000000000001" customHeight="1" x14ac:dyDescent="0.25">
      <c r="A71" s="2">
        <v>62020</v>
      </c>
      <c r="B71" s="2" t="s">
        <v>149</v>
      </c>
      <c r="C71" s="2">
        <v>80</v>
      </c>
    </row>
    <row r="72" spans="1:3" ht="20.100000000000001" customHeight="1" x14ac:dyDescent="0.25">
      <c r="A72" s="2">
        <v>62021</v>
      </c>
      <c r="B72" s="2" t="s">
        <v>150</v>
      </c>
      <c r="C72" s="2">
        <v>85</v>
      </c>
    </row>
    <row r="73" spans="1:3" ht="20.100000000000001" customHeight="1" x14ac:dyDescent="0.25">
      <c r="A73" s="2">
        <v>62022</v>
      </c>
      <c r="B73" s="2" t="s">
        <v>122</v>
      </c>
      <c r="C73" s="2">
        <v>280</v>
      </c>
    </row>
    <row r="74" spans="1:3" ht="20.100000000000001" customHeight="1" x14ac:dyDescent="0.25">
      <c r="A74" s="2">
        <v>62023</v>
      </c>
      <c r="B74" s="2" t="s">
        <v>151</v>
      </c>
      <c r="C74" s="2">
        <v>220</v>
      </c>
    </row>
    <row r="75" spans="1:3" ht="20.100000000000001" customHeight="1" x14ac:dyDescent="0.25">
      <c r="A75" s="2">
        <v>62024</v>
      </c>
      <c r="B75" s="2" t="s">
        <v>152</v>
      </c>
      <c r="C75" s="2">
        <v>120</v>
      </c>
    </row>
    <row r="76" spans="1:3" ht="20.100000000000001" customHeight="1" x14ac:dyDescent="0.25">
      <c r="A76" s="2">
        <v>62025</v>
      </c>
      <c r="B76" s="2" t="s">
        <v>42</v>
      </c>
      <c r="C76" s="2">
        <v>95</v>
      </c>
    </row>
    <row r="77" spans="1:3" ht="20.100000000000001" customHeight="1" x14ac:dyDescent="0.25">
      <c r="A77" s="2">
        <v>62026</v>
      </c>
      <c r="B77" s="2" t="s">
        <v>43</v>
      </c>
      <c r="C77" s="2">
        <v>353.4</v>
      </c>
    </row>
    <row r="78" spans="1:3" ht="20.100000000000001" customHeight="1" x14ac:dyDescent="0.25">
      <c r="A78" s="2">
        <v>62028</v>
      </c>
      <c r="B78" s="2" t="s">
        <v>44</v>
      </c>
      <c r="C78" s="2">
        <v>325</v>
      </c>
    </row>
    <row r="79" spans="1:3" ht="20.100000000000001" customHeight="1" x14ac:dyDescent="0.25">
      <c r="A79" s="2">
        <v>62029</v>
      </c>
      <c r="B79" s="2" t="s">
        <v>45</v>
      </c>
      <c r="C79" s="2">
        <v>89</v>
      </c>
    </row>
    <row r="80" spans="1:3" ht="20.100000000000001" customHeight="1" x14ac:dyDescent="0.25">
      <c r="A80" s="2">
        <v>62030</v>
      </c>
      <c r="B80" s="2" t="s">
        <v>153</v>
      </c>
      <c r="C80" s="2">
        <v>205</v>
      </c>
    </row>
    <row r="81" spans="1:3" ht="20.100000000000001" customHeight="1" x14ac:dyDescent="0.25">
      <c r="A81" s="2">
        <v>62031</v>
      </c>
      <c r="B81" s="2" t="s">
        <v>154</v>
      </c>
      <c r="C81" s="2">
        <v>149</v>
      </c>
    </row>
    <row r="82" spans="1:3" ht="20.100000000000001" customHeight="1" x14ac:dyDescent="0.25">
      <c r="A82" s="2">
        <v>62032</v>
      </c>
      <c r="B82" s="2" t="s">
        <v>155</v>
      </c>
      <c r="C82" s="2">
        <v>175</v>
      </c>
    </row>
    <row r="83" spans="1:3" ht="20.100000000000001" customHeight="1" x14ac:dyDescent="0.25">
      <c r="A83" s="2">
        <v>62033</v>
      </c>
      <c r="B83" s="2" t="s">
        <v>46</v>
      </c>
      <c r="C83" s="2">
        <v>900.6</v>
      </c>
    </row>
    <row r="84" spans="1:3" ht="20.100000000000001" customHeight="1" x14ac:dyDescent="0.25">
      <c r="A84" s="2">
        <v>62034</v>
      </c>
      <c r="B84" s="2" t="s">
        <v>156</v>
      </c>
      <c r="C84" s="2">
        <v>180</v>
      </c>
    </row>
    <row r="85" spans="1:3" ht="20.100000000000001" customHeight="1" x14ac:dyDescent="0.25">
      <c r="A85" s="2">
        <v>62035</v>
      </c>
      <c r="B85" s="2" t="s">
        <v>47</v>
      </c>
      <c r="C85" s="2">
        <v>319.88400000000001</v>
      </c>
    </row>
    <row r="86" spans="1:3" ht="20.100000000000001" customHeight="1" x14ac:dyDescent="0.25">
      <c r="A86" s="2">
        <v>62038</v>
      </c>
      <c r="B86" s="2" t="s">
        <v>157</v>
      </c>
      <c r="C86" s="2">
        <v>120</v>
      </c>
    </row>
    <row r="87" spans="1:3" ht="20.100000000000001" customHeight="1" x14ac:dyDescent="0.25">
      <c r="A87" s="2">
        <v>62039</v>
      </c>
      <c r="B87" s="2" t="s">
        <v>158</v>
      </c>
      <c r="C87" s="2">
        <v>155</v>
      </c>
    </row>
    <row r="88" spans="1:3" ht="20.100000000000001" customHeight="1" x14ac:dyDescent="0.25">
      <c r="A88" s="2">
        <v>63001</v>
      </c>
      <c r="B88" s="2" t="s">
        <v>159</v>
      </c>
      <c r="C88" s="2">
        <v>90.19</v>
      </c>
    </row>
    <row r="89" spans="1:3" ht="20.100000000000001" customHeight="1" x14ac:dyDescent="0.25">
      <c r="A89" s="2">
        <v>63002</v>
      </c>
      <c r="B89" s="2" t="s">
        <v>160</v>
      </c>
      <c r="C89" s="2">
        <v>188.76</v>
      </c>
    </row>
    <row r="90" spans="1:3" ht="20.100000000000001" customHeight="1" x14ac:dyDescent="0.25">
      <c r="A90" s="2">
        <v>63003</v>
      </c>
      <c r="B90" s="2" t="s">
        <v>161</v>
      </c>
      <c r="C90" s="2">
        <v>144.72</v>
      </c>
    </row>
    <row r="91" spans="1:3" ht="20.100000000000001" customHeight="1" x14ac:dyDescent="0.25">
      <c r="A91" s="2">
        <v>63004</v>
      </c>
      <c r="B91" s="2" t="s">
        <v>162</v>
      </c>
      <c r="C91" s="2">
        <v>97.35</v>
      </c>
    </row>
    <row r="92" spans="1:3" ht="20.100000000000001" customHeight="1" x14ac:dyDescent="0.25">
      <c r="A92" s="2">
        <v>63005</v>
      </c>
      <c r="B92" s="2" t="s">
        <v>163</v>
      </c>
      <c r="C92" s="2">
        <v>157</v>
      </c>
    </row>
    <row r="93" spans="1:3" ht="20.100000000000001" customHeight="1" x14ac:dyDescent="0.25">
      <c r="A93" s="2">
        <v>63006</v>
      </c>
      <c r="B93" s="2" t="s">
        <v>164</v>
      </c>
      <c r="C93" s="2">
        <v>67.11</v>
      </c>
    </row>
    <row r="94" spans="1:3" ht="20.100000000000001" customHeight="1" x14ac:dyDescent="0.25">
      <c r="A94" s="2">
        <v>63007</v>
      </c>
      <c r="B94" s="2" t="s">
        <v>165</v>
      </c>
      <c r="C94" s="2">
        <v>67.12</v>
      </c>
    </row>
    <row r="95" spans="1:3" ht="20.100000000000001" customHeight="1" x14ac:dyDescent="0.25">
      <c r="A95" s="2">
        <v>63008</v>
      </c>
      <c r="B95" s="2" t="s">
        <v>166</v>
      </c>
      <c r="C95" s="2">
        <v>241.19</v>
      </c>
    </row>
    <row r="96" spans="1:3" ht="20.100000000000001" customHeight="1" x14ac:dyDescent="0.25">
      <c r="A96" s="2">
        <v>63009</v>
      </c>
      <c r="B96" s="2" t="s">
        <v>167</v>
      </c>
      <c r="C96" s="2">
        <v>154</v>
      </c>
    </row>
    <row r="97" spans="1:3" ht="20.100000000000001" customHeight="1" x14ac:dyDescent="0.25">
      <c r="A97" s="2">
        <v>63010</v>
      </c>
      <c r="B97" s="2" t="s">
        <v>168</v>
      </c>
      <c r="C97" s="2">
        <v>132</v>
      </c>
    </row>
    <row r="98" spans="1:3" ht="20.100000000000001" customHeight="1" x14ac:dyDescent="0.25">
      <c r="A98" s="2">
        <v>63011</v>
      </c>
      <c r="B98" s="2" t="s">
        <v>169</v>
      </c>
      <c r="C98" s="2">
        <v>94.6</v>
      </c>
    </row>
    <row r="99" spans="1:3" ht="20.100000000000001" customHeight="1" x14ac:dyDescent="0.25">
      <c r="A99" s="2">
        <v>63012</v>
      </c>
      <c r="B99" s="2" t="s">
        <v>170</v>
      </c>
      <c r="C99" s="2">
        <v>120</v>
      </c>
    </row>
    <row r="100" spans="1:3" ht="20.100000000000001" customHeight="1" x14ac:dyDescent="0.25">
      <c r="A100" s="2">
        <v>65018</v>
      </c>
      <c r="B100" s="2" t="s">
        <v>48</v>
      </c>
      <c r="C100" s="2">
        <v>15.5</v>
      </c>
    </row>
    <row r="101" spans="1:3" ht="20.100000000000001" customHeight="1" x14ac:dyDescent="0.25">
      <c r="A101" s="2">
        <v>65024</v>
      </c>
      <c r="B101" s="2" t="s">
        <v>188</v>
      </c>
      <c r="C101" s="2">
        <v>24</v>
      </c>
    </row>
    <row r="102" spans="1:3" ht="20.100000000000001" customHeight="1" x14ac:dyDescent="0.25">
      <c r="A102" s="2">
        <v>65029</v>
      </c>
      <c r="B102" s="2" t="s">
        <v>49</v>
      </c>
      <c r="C102" s="2">
        <v>19.5</v>
      </c>
    </row>
    <row r="103" spans="1:3" ht="20.100000000000001" customHeight="1" x14ac:dyDescent="0.25">
      <c r="A103" s="2">
        <v>65042</v>
      </c>
      <c r="B103" s="2" t="s">
        <v>189</v>
      </c>
      <c r="C103" s="2">
        <v>22</v>
      </c>
    </row>
    <row r="104" spans="1:3" ht="20.100000000000001" customHeight="1" x14ac:dyDescent="0.25">
      <c r="A104" s="2">
        <v>70004</v>
      </c>
      <c r="B104" s="2" t="s">
        <v>50</v>
      </c>
      <c r="C104" s="2">
        <v>78.66</v>
      </c>
    </row>
    <row r="105" spans="1:3" ht="20.100000000000001" customHeight="1" x14ac:dyDescent="0.25">
      <c r="A105" s="2">
        <v>70005</v>
      </c>
      <c r="B105" s="2" t="s">
        <v>93</v>
      </c>
      <c r="C105" s="2">
        <v>94.5</v>
      </c>
    </row>
    <row r="106" spans="1:3" ht="20.100000000000001" customHeight="1" x14ac:dyDescent="0.25">
      <c r="A106" s="2">
        <v>70006</v>
      </c>
      <c r="B106" s="2" t="s">
        <v>51</v>
      </c>
      <c r="C106" s="2">
        <v>116.09</v>
      </c>
    </row>
    <row r="107" spans="1:3" ht="20.100000000000001" customHeight="1" x14ac:dyDescent="0.25">
      <c r="A107" s="2">
        <v>70007</v>
      </c>
      <c r="B107" s="2" t="s">
        <v>171</v>
      </c>
      <c r="C107" s="2">
        <v>96</v>
      </c>
    </row>
    <row r="108" spans="1:3" ht="20.100000000000001" customHeight="1" x14ac:dyDescent="0.25">
      <c r="A108" s="2">
        <v>70010</v>
      </c>
      <c r="B108" s="2" t="s">
        <v>172</v>
      </c>
      <c r="C108" s="2">
        <v>330</v>
      </c>
    </row>
    <row r="109" spans="1:3" ht="20.100000000000001" customHeight="1" x14ac:dyDescent="0.25">
      <c r="A109" s="2">
        <v>70014</v>
      </c>
      <c r="B109" s="2" t="s">
        <v>94</v>
      </c>
      <c r="C109" s="2">
        <v>165</v>
      </c>
    </row>
    <row r="110" spans="1:3" ht="20.100000000000001" customHeight="1" x14ac:dyDescent="0.25">
      <c r="A110" s="2">
        <v>70020</v>
      </c>
      <c r="B110" s="2" t="s">
        <v>99</v>
      </c>
      <c r="C110" s="2">
        <v>320</v>
      </c>
    </row>
    <row r="111" spans="1:3" ht="20.100000000000001" customHeight="1" x14ac:dyDescent="0.25">
      <c r="A111" s="2">
        <v>70021</v>
      </c>
      <c r="B111" s="2" t="s">
        <v>173</v>
      </c>
      <c r="C111" s="2">
        <v>90</v>
      </c>
    </row>
    <row r="112" spans="1:3" ht="20.100000000000001" customHeight="1" x14ac:dyDescent="0.25">
      <c r="A112" s="2">
        <v>70022</v>
      </c>
      <c r="B112" s="2" t="s">
        <v>98</v>
      </c>
      <c r="C112" s="2">
        <v>85</v>
      </c>
    </row>
    <row r="113" spans="1:3" ht="20.100000000000001" customHeight="1" x14ac:dyDescent="0.25">
      <c r="A113" s="2">
        <v>70023</v>
      </c>
      <c r="B113" s="2" t="s">
        <v>174</v>
      </c>
      <c r="C113" s="2">
        <v>74</v>
      </c>
    </row>
    <row r="114" spans="1:3" ht="20.100000000000001" customHeight="1" x14ac:dyDescent="0.25">
      <c r="A114" s="2">
        <v>70027</v>
      </c>
      <c r="B114" s="2" t="s">
        <v>52</v>
      </c>
      <c r="C114" s="2">
        <v>64.12</v>
      </c>
    </row>
    <row r="115" spans="1:3" ht="20.100000000000001" customHeight="1" x14ac:dyDescent="0.25">
      <c r="A115" s="2">
        <v>70038</v>
      </c>
      <c r="B115" s="2" t="s">
        <v>95</v>
      </c>
      <c r="C115" s="2">
        <v>160</v>
      </c>
    </row>
    <row r="116" spans="1:3" ht="20.100000000000001" customHeight="1" x14ac:dyDescent="0.25">
      <c r="A116" s="2">
        <v>70039</v>
      </c>
      <c r="B116" s="2" t="s">
        <v>53</v>
      </c>
      <c r="C116" s="2">
        <v>45</v>
      </c>
    </row>
    <row r="117" spans="1:3" ht="20.100000000000001" customHeight="1" x14ac:dyDescent="0.25">
      <c r="A117" s="2">
        <v>70040</v>
      </c>
      <c r="B117" s="2" t="s">
        <v>175</v>
      </c>
      <c r="C117" s="2">
        <v>553.64099999999996</v>
      </c>
    </row>
    <row r="118" spans="1:3" ht="20.100000000000001" customHeight="1" x14ac:dyDescent="0.25">
      <c r="A118" s="2">
        <v>70043</v>
      </c>
      <c r="B118" s="2" t="s">
        <v>176</v>
      </c>
      <c r="C118" s="2">
        <v>88</v>
      </c>
    </row>
    <row r="119" spans="1:3" ht="20.100000000000001" customHeight="1" x14ac:dyDescent="0.25">
      <c r="A119" s="2">
        <v>70044</v>
      </c>
      <c r="B119" s="2" t="s">
        <v>123</v>
      </c>
      <c r="C119" s="2">
        <v>120</v>
      </c>
    </row>
    <row r="120" spans="1:3" ht="20.100000000000001" customHeight="1" x14ac:dyDescent="0.25">
      <c r="A120" s="2">
        <v>70046</v>
      </c>
      <c r="B120" s="2" t="s">
        <v>177</v>
      </c>
      <c r="C120" s="2">
        <v>81.134</v>
      </c>
    </row>
    <row r="121" spans="1:3" ht="20.100000000000001" customHeight="1" x14ac:dyDescent="0.25">
      <c r="A121" s="2">
        <v>70048</v>
      </c>
      <c r="B121" s="2" t="s">
        <v>100</v>
      </c>
      <c r="C121" s="2">
        <v>120</v>
      </c>
    </row>
    <row r="122" spans="1:3" ht="20.100000000000001" customHeight="1" x14ac:dyDescent="0.25">
      <c r="A122" s="2">
        <v>70049</v>
      </c>
      <c r="B122" s="2" t="s">
        <v>101</v>
      </c>
      <c r="C122" s="2">
        <v>110</v>
      </c>
    </row>
    <row r="123" spans="1:3" ht="20.100000000000001" customHeight="1" x14ac:dyDescent="0.25">
      <c r="A123" s="2">
        <v>70050</v>
      </c>
      <c r="B123" s="2" t="s">
        <v>178</v>
      </c>
      <c r="C123" s="2">
        <v>115</v>
      </c>
    </row>
    <row r="124" spans="1:3" ht="20.100000000000001" customHeight="1" x14ac:dyDescent="0.25">
      <c r="A124" s="2">
        <v>70051</v>
      </c>
      <c r="B124" s="2" t="s">
        <v>179</v>
      </c>
      <c r="C124" s="2">
        <v>110</v>
      </c>
    </row>
    <row r="125" spans="1:3" ht="20.100000000000001" customHeight="1" x14ac:dyDescent="0.25">
      <c r="A125" s="2">
        <v>70054</v>
      </c>
      <c r="B125" s="2" t="s">
        <v>180</v>
      </c>
      <c r="C125" s="2">
        <v>77.52</v>
      </c>
    </row>
    <row r="126" spans="1:3" ht="20.100000000000001" customHeight="1" x14ac:dyDescent="0.25">
      <c r="A126" s="2">
        <v>70055</v>
      </c>
      <c r="B126" s="2" t="s">
        <v>54</v>
      </c>
      <c r="C126" s="2">
        <v>175</v>
      </c>
    </row>
    <row r="127" spans="1:3" ht="20.100000000000001" customHeight="1" x14ac:dyDescent="0.25">
      <c r="A127" s="2">
        <v>71001</v>
      </c>
      <c r="B127" s="2" t="s">
        <v>181</v>
      </c>
      <c r="C127" s="2">
        <v>88</v>
      </c>
    </row>
    <row r="128" spans="1:3" ht="20.100000000000001" customHeight="1" x14ac:dyDescent="0.25">
      <c r="A128" s="2">
        <v>71003</v>
      </c>
      <c r="B128" s="2" t="s">
        <v>55</v>
      </c>
      <c r="C128" s="2">
        <v>200</v>
      </c>
    </row>
    <row r="129" spans="1:3" ht="20.100000000000001" customHeight="1" x14ac:dyDescent="0.25">
      <c r="A129" s="2">
        <v>71004</v>
      </c>
      <c r="B129" s="2" t="s">
        <v>102</v>
      </c>
      <c r="C129" s="2">
        <v>217.74</v>
      </c>
    </row>
    <row r="130" spans="1:3" ht="20.100000000000001" customHeight="1" x14ac:dyDescent="0.25">
      <c r="A130" s="2">
        <v>71007</v>
      </c>
      <c r="B130" s="2" t="s">
        <v>182</v>
      </c>
      <c r="C130" s="2">
        <v>415.49</v>
      </c>
    </row>
    <row r="131" spans="1:3" ht="20.100000000000001" customHeight="1" x14ac:dyDescent="0.25">
      <c r="A131" s="2">
        <v>71008</v>
      </c>
      <c r="B131" s="2" t="s">
        <v>183</v>
      </c>
      <c r="C131" s="2">
        <v>449.05700000000002</v>
      </c>
    </row>
    <row r="132" spans="1:3" ht="20.100000000000001" customHeight="1" x14ac:dyDescent="0.25">
      <c r="A132" s="2">
        <v>71009</v>
      </c>
      <c r="B132" s="2" t="s">
        <v>56</v>
      </c>
      <c r="C132" s="2">
        <v>311</v>
      </c>
    </row>
    <row r="133" spans="1:3" ht="20.100000000000001" customHeight="1" x14ac:dyDescent="0.25">
      <c r="A133" s="2">
        <v>71010</v>
      </c>
      <c r="B133" s="2" t="s">
        <v>103</v>
      </c>
      <c r="C133" s="2">
        <v>330</v>
      </c>
    </row>
    <row r="134" spans="1:3" ht="20.100000000000001" customHeight="1" x14ac:dyDescent="0.25">
      <c r="A134" s="2">
        <v>71011</v>
      </c>
      <c r="B134" s="2" t="s">
        <v>104</v>
      </c>
      <c r="C134" s="2">
        <v>500</v>
      </c>
    </row>
    <row r="135" spans="1:3" ht="20.100000000000001" customHeight="1" x14ac:dyDescent="0.25">
      <c r="A135" s="2">
        <v>71012</v>
      </c>
      <c r="B135" s="2" t="s">
        <v>57</v>
      </c>
      <c r="C135" s="2">
        <v>110</v>
      </c>
    </row>
    <row r="136" spans="1:3" ht="20.100000000000001" customHeight="1" x14ac:dyDescent="0.25">
      <c r="A136" s="2">
        <v>71013</v>
      </c>
      <c r="B136" s="2" t="s">
        <v>58</v>
      </c>
      <c r="C136" s="2">
        <v>250</v>
      </c>
    </row>
    <row r="137" spans="1:3" ht="15.75" x14ac:dyDescent="0.25">
      <c r="A137" s="2">
        <v>71014</v>
      </c>
      <c r="B137" s="2" t="s">
        <v>184</v>
      </c>
      <c r="C137" s="2">
        <v>140</v>
      </c>
    </row>
    <row r="138" spans="1:3" ht="15.75" x14ac:dyDescent="0.25">
      <c r="A138" s="2">
        <v>71015</v>
      </c>
      <c r="B138" s="2" t="s">
        <v>124</v>
      </c>
      <c r="C138" s="2">
        <v>662.34</v>
      </c>
    </row>
    <row r="139" spans="1:3" ht="15.75" x14ac:dyDescent="0.25">
      <c r="A139" s="2">
        <v>71016</v>
      </c>
      <c r="B139" s="2" t="s">
        <v>185</v>
      </c>
      <c r="C139" s="2">
        <v>260</v>
      </c>
    </row>
    <row r="140" spans="1:3" ht="15.75" x14ac:dyDescent="0.25">
      <c r="A140" s="2">
        <v>71017</v>
      </c>
      <c r="B140" s="2" t="s">
        <v>59</v>
      </c>
      <c r="C140" s="2">
        <v>90</v>
      </c>
    </row>
    <row r="141" spans="1:3" ht="15.75" x14ac:dyDescent="0.25">
      <c r="A141" s="2">
        <v>71019</v>
      </c>
      <c r="B141" s="2" t="s">
        <v>60</v>
      </c>
      <c r="C141" s="2">
        <v>145</v>
      </c>
    </row>
    <row r="142" spans="1:3" ht="15.75" x14ac:dyDescent="0.25">
      <c r="A142" s="2">
        <v>71020</v>
      </c>
      <c r="B142" s="2" t="s">
        <v>61</v>
      </c>
      <c r="C142" s="2">
        <v>80</v>
      </c>
    </row>
    <row r="143" spans="1:3" ht="15.75" x14ac:dyDescent="0.25">
      <c r="A143" s="2">
        <v>71021</v>
      </c>
      <c r="B143" s="2" t="s">
        <v>62</v>
      </c>
      <c r="C143" s="2">
        <v>955.32</v>
      </c>
    </row>
    <row r="144" spans="1:3" ht="15.75" x14ac:dyDescent="0.25">
      <c r="A144" s="2">
        <v>71022</v>
      </c>
      <c r="B144" s="2" t="s">
        <v>63</v>
      </c>
      <c r="C144" s="2">
        <v>30</v>
      </c>
    </row>
    <row r="145" spans="1:3" ht="15.75" x14ac:dyDescent="0.25">
      <c r="A145" s="2">
        <v>71030</v>
      </c>
      <c r="B145" s="2" t="s">
        <v>64</v>
      </c>
      <c r="C145" s="2">
        <v>77</v>
      </c>
    </row>
    <row r="146" spans="1:3" ht="15.75" x14ac:dyDescent="0.25">
      <c r="A146" s="2">
        <v>71031</v>
      </c>
      <c r="B146" s="2" t="s">
        <v>65</v>
      </c>
      <c r="C146" s="2">
        <v>105</v>
      </c>
    </row>
    <row r="147" spans="1:3" ht="15.75" x14ac:dyDescent="0.25">
      <c r="A147" s="2">
        <v>71032</v>
      </c>
      <c r="B147" s="2" t="s">
        <v>105</v>
      </c>
      <c r="C147" s="2">
        <v>410</v>
      </c>
    </row>
    <row r="148" spans="1:3" ht="15.75" x14ac:dyDescent="0.25">
      <c r="A148" s="2">
        <v>71033</v>
      </c>
      <c r="B148" s="2" t="s">
        <v>186</v>
      </c>
      <c r="C148" s="2">
        <v>200</v>
      </c>
    </row>
    <row r="149" spans="1:3" ht="15.75" x14ac:dyDescent="0.25">
      <c r="A149" s="2">
        <v>71037</v>
      </c>
      <c r="B149" s="2" t="s">
        <v>66</v>
      </c>
      <c r="C149" s="2">
        <v>120</v>
      </c>
    </row>
    <row r="150" spans="1:3" ht="15.75" x14ac:dyDescent="0.25">
      <c r="A150" s="2">
        <v>71038</v>
      </c>
      <c r="B150" s="2" t="s">
        <v>187</v>
      </c>
      <c r="C150" s="2">
        <v>530</v>
      </c>
    </row>
    <row r="151" spans="1:3" ht="15.75" x14ac:dyDescent="0.25">
      <c r="A151" s="2" t="s">
        <v>190</v>
      </c>
      <c r="B151" s="2">
        <f>COUNT(A2:A150)</f>
        <v>149</v>
      </c>
      <c r="C151" s="2"/>
    </row>
  </sheetData>
  <mergeCells count="1">
    <mergeCell ref="D1:E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W245"/>
  <sheetViews>
    <sheetView rightToLeft="1" tabSelected="1" showWhiteSpace="0" zoomScaleNormal="100" workbookViewId="0">
      <selection sqref="A1:F1"/>
    </sheetView>
  </sheetViews>
  <sheetFormatPr defaultColWidth="9" defaultRowHeight="15" x14ac:dyDescent="0.2"/>
  <cols>
    <col min="1" max="1" width="8" style="12" bestFit="1" customWidth="1"/>
    <col min="2" max="2" width="16.25" style="12" bestFit="1" customWidth="1"/>
    <col min="3" max="3" width="9.375" style="12" customWidth="1"/>
    <col min="4" max="4" width="12.625" style="63" bestFit="1" customWidth="1"/>
    <col min="5" max="5" width="9" style="12"/>
    <col min="6" max="6" width="11.625" style="12" bestFit="1" customWidth="1"/>
    <col min="7" max="7" width="9" style="56"/>
    <col min="8" max="10" width="9" style="12"/>
    <col min="11" max="11" width="9.875" style="63" bestFit="1" customWidth="1"/>
    <col min="12" max="12" width="9" style="12"/>
    <col min="13" max="13" width="10.125" style="12" bestFit="1" customWidth="1"/>
    <col min="14" max="17" width="9" style="12"/>
    <col min="18" max="18" width="11.25" style="63" bestFit="1" customWidth="1"/>
    <col min="19" max="19" width="9" style="12"/>
    <col min="20" max="20" width="10.375" style="12" bestFit="1" customWidth="1"/>
    <col min="21" max="24" width="9" style="12"/>
    <col min="25" max="25" width="13.25" style="63" bestFit="1" customWidth="1"/>
    <col min="26" max="26" width="9" style="12"/>
    <col min="27" max="27" width="10.375" style="12" bestFit="1" customWidth="1"/>
    <col min="28" max="31" width="9" style="12"/>
    <col min="32" max="32" width="12" style="63" customWidth="1"/>
    <col min="33" max="33" width="9" style="12"/>
    <col min="34" max="34" width="10.375" style="12" bestFit="1" customWidth="1"/>
    <col min="35" max="38" width="9" style="12"/>
    <col min="39" max="39" width="9.875" style="63" bestFit="1" customWidth="1"/>
    <col min="40" max="40" width="9" style="12"/>
    <col min="41" max="41" width="10.375" style="12" bestFit="1" customWidth="1"/>
    <col min="42" max="45" width="9" style="12"/>
    <col min="46" max="46" width="9.875" style="63" bestFit="1" customWidth="1"/>
    <col min="47" max="47" width="9" style="12"/>
    <col min="48" max="48" width="10.375" style="12" bestFit="1" customWidth="1"/>
    <col min="49" max="52" width="9" style="12"/>
    <col min="53" max="53" width="9.875" style="63" bestFit="1" customWidth="1"/>
    <col min="54" max="54" width="9" style="12"/>
    <col min="55" max="55" width="10.375" style="12" bestFit="1" customWidth="1"/>
    <col min="56" max="59" width="9" style="12"/>
    <col min="60" max="60" width="9.875" style="63" bestFit="1" customWidth="1"/>
    <col min="61" max="61" width="9" style="12"/>
    <col min="62" max="62" width="10.375" style="12" bestFit="1" customWidth="1"/>
    <col min="63" max="66" width="9" style="12"/>
    <col min="67" max="67" width="9.875" style="63" bestFit="1" customWidth="1"/>
    <col min="68" max="68" width="9" style="12"/>
    <col min="69" max="69" width="10.375" style="12" bestFit="1" customWidth="1"/>
    <col min="70" max="73" width="9" style="12"/>
    <col min="74" max="74" width="9.875" style="63" bestFit="1" customWidth="1"/>
    <col min="75" max="75" width="9" style="12"/>
    <col min="76" max="76" width="10.375" style="12" bestFit="1" customWidth="1"/>
    <col min="77" max="80" width="9" style="12"/>
    <col min="81" max="81" width="9.875" style="63" bestFit="1" customWidth="1"/>
    <col min="82" max="82" width="9" style="12"/>
    <col min="83" max="83" width="10.375" style="12" bestFit="1" customWidth="1"/>
    <col min="84" max="87" width="9" style="12"/>
    <col min="88" max="88" width="9.875" style="63" bestFit="1" customWidth="1"/>
    <col min="89" max="89" width="9" style="12"/>
    <col min="90" max="90" width="10.375" style="12" bestFit="1" customWidth="1"/>
    <col min="91" max="94" width="9" style="12"/>
    <col min="95" max="95" width="9.875" style="63" bestFit="1" customWidth="1"/>
    <col min="96" max="96" width="9" style="12"/>
    <col min="97" max="97" width="10.375" style="12" bestFit="1" customWidth="1"/>
    <col min="98" max="101" width="9" style="12"/>
    <col min="102" max="102" width="9.875" style="63" bestFit="1" customWidth="1"/>
    <col min="103" max="103" width="9" style="12"/>
    <col min="104" max="104" width="10.375" style="12" bestFit="1" customWidth="1"/>
    <col min="105" max="108" width="9" style="12"/>
    <col min="109" max="109" width="9.875" style="63" bestFit="1" customWidth="1"/>
    <col min="110" max="110" width="9" style="12"/>
    <col min="111" max="111" width="10.375" style="12" bestFit="1" customWidth="1"/>
    <col min="112" max="115" width="9" style="12"/>
    <col min="116" max="116" width="9.875" style="63" bestFit="1" customWidth="1"/>
    <col min="117" max="117" width="9" style="12"/>
    <col min="118" max="118" width="10.375" style="12" bestFit="1" customWidth="1"/>
    <col min="119" max="122" width="9" style="12"/>
    <col min="123" max="123" width="9.875" style="63" bestFit="1" customWidth="1"/>
    <col min="124" max="124" width="9" style="12"/>
    <col min="125" max="125" width="10.375" style="12" bestFit="1" customWidth="1"/>
    <col min="126" max="129" width="9" style="12"/>
    <col min="130" max="130" width="9.875" style="63" bestFit="1" customWidth="1"/>
    <col min="131" max="131" width="9" style="12"/>
    <col min="132" max="132" width="10.375" style="12" bestFit="1" customWidth="1"/>
    <col min="133" max="136" width="9" style="12"/>
    <col min="137" max="137" width="9.875" style="63" bestFit="1" customWidth="1"/>
    <col min="138" max="138" width="9" style="12"/>
    <col min="139" max="139" width="10.375" style="12" bestFit="1" customWidth="1"/>
    <col min="140" max="143" width="9" style="12"/>
    <col min="144" max="144" width="9.875" style="63" bestFit="1" customWidth="1"/>
    <col min="145" max="145" width="9" style="12"/>
    <col min="146" max="146" width="10.375" style="12" bestFit="1" customWidth="1"/>
    <col min="147" max="147" width="9" style="12"/>
    <col min="148" max="148" width="11.5" style="12" bestFit="1" customWidth="1"/>
    <col min="149" max="150" width="9" style="12"/>
    <col min="151" max="151" width="9.875" style="63" bestFit="1" customWidth="1"/>
    <col min="152" max="152" width="9" style="12"/>
    <col min="153" max="153" width="10.375" style="12" bestFit="1" customWidth="1"/>
    <col min="154" max="157" width="9" style="12"/>
    <col min="158" max="158" width="9.875" style="63" bestFit="1" customWidth="1"/>
    <col min="159" max="159" width="9" style="12"/>
    <col min="160" max="160" width="10.375" style="12" bestFit="1" customWidth="1"/>
    <col min="161" max="164" width="9" style="12"/>
    <col min="165" max="165" width="9.875" style="63" bestFit="1" customWidth="1"/>
    <col min="166" max="166" width="9" style="12"/>
    <col min="167" max="167" width="10.375" style="12" bestFit="1" customWidth="1"/>
    <col min="168" max="171" width="9" style="12"/>
    <col min="172" max="172" width="9.875" style="63" bestFit="1" customWidth="1"/>
    <col min="173" max="173" width="9" style="12"/>
    <col min="174" max="174" width="10.375" style="12" bestFit="1" customWidth="1"/>
    <col min="175" max="178" width="9" style="12"/>
    <col min="179" max="179" width="9.875" style="63" bestFit="1" customWidth="1"/>
    <col min="180" max="180" width="9" style="12"/>
    <col min="181" max="181" width="10.375" style="12" bestFit="1" customWidth="1"/>
    <col min="182" max="185" width="9" style="12"/>
    <col min="186" max="186" width="9.875" style="63" bestFit="1" customWidth="1"/>
    <col min="187" max="187" width="9" style="12"/>
    <col min="188" max="188" width="10.375" style="12" bestFit="1" customWidth="1"/>
    <col min="189" max="192" width="9" style="12"/>
    <col min="193" max="193" width="9.875" style="63" bestFit="1" customWidth="1"/>
    <col min="194" max="194" width="9" style="12"/>
    <col min="195" max="195" width="10.375" style="12" bestFit="1" customWidth="1"/>
    <col min="196" max="199" width="9" style="12"/>
    <col min="200" max="200" width="9.875" style="63" bestFit="1" customWidth="1"/>
    <col min="201" max="201" width="9" style="12"/>
    <col min="202" max="202" width="10.375" style="12" bestFit="1" customWidth="1"/>
    <col min="203" max="206" width="9" style="12"/>
    <col min="207" max="207" width="9.875" style="63" bestFit="1" customWidth="1"/>
    <col min="208" max="208" width="9" style="12"/>
    <col min="209" max="209" width="10.375" style="12" bestFit="1" customWidth="1"/>
    <col min="210" max="213" width="9" style="12"/>
    <col min="214" max="214" width="9.875" style="63" bestFit="1" customWidth="1"/>
    <col min="215" max="215" width="9" style="12"/>
    <col min="216" max="216" width="10.375" style="12" bestFit="1" customWidth="1"/>
    <col min="217" max="220" width="9" style="12"/>
    <col min="221" max="221" width="9.875" style="63" bestFit="1" customWidth="1"/>
    <col min="222" max="222" width="9" style="12"/>
    <col min="223" max="223" width="10.375" style="12" bestFit="1" customWidth="1"/>
    <col min="224" max="227" width="9" style="12"/>
    <col min="228" max="228" width="9.875" style="63" bestFit="1" customWidth="1"/>
    <col min="229" max="229" width="9" style="12"/>
    <col min="230" max="230" width="10.375" style="12" bestFit="1" customWidth="1"/>
    <col min="231" max="234" width="9" style="12"/>
    <col min="235" max="235" width="9.875" style="63" bestFit="1" customWidth="1"/>
    <col min="236" max="236" width="9" style="12"/>
    <col min="237" max="237" width="10.375" style="12" bestFit="1" customWidth="1"/>
    <col min="238" max="241" width="9" style="12"/>
    <col min="242" max="242" width="9.875" style="63" bestFit="1" customWidth="1"/>
    <col min="243" max="243" width="9" style="12"/>
    <col min="244" max="244" width="10.375" style="12" bestFit="1" customWidth="1"/>
    <col min="245" max="248" width="9" style="12"/>
    <col min="249" max="249" width="9.875" style="63" bestFit="1" customWidth="1"/>
    <col min="250" max="250" width="9" style="12"/>
    <col min="251" max="251" width="10.375" style="12" bestFit="1" customWidth="1"/>
    <col min="252" max="255" width="9" style="12"/>
    <col min="256" max="256" width="9.875" style="63" bestFit="1" customWidth="1"/>
    <col min="257" max="257" width="9" style="12"/>
    <col min="258" max="258" width="10.375" style="12" bestFit="1" customWidth="1"/>
    <col min="259" max="262" width="9" style="12"/>
    <col min="263" max="263" width="9.875" style="63" bestFit="1" customWidth="1"/>
    <col min="264" max="269" width="9" style="12"/>
    <col min="270" max="270" width="9.875" style="63" bestFit="1" customWidth="1"/>
    <col min="271" max="276" width="9" style="12"/>
    <col min="277" max="277" width="9.75" style="63" bestFit="1" customWidth="1"/>
    <col min="278" max="283" width="9" style="12"/>
    <col min="284" max="284" width="9.875" style="63" bestFit="1" customWidth="1"/>
    <col min="285" max="290" width="9" style="12"/>
    <col min="291" max="291" width="9.875" style="63" bestFit="1" customWidth="1"/>
    <col min="292" max="297" width="9" style="12"/>
    <col min="298" max="298" width="9.875" style="63" bestFit="1" customWidth="1"/>
    <col min="299" max="299" width="9" style="12"/>
    <col min="300" max="300" width="10.375" style="12" bestFit="1" customWidth="1"/>
    <col min="301" max="304" width="9" style="12"/>
    <col min="305" max="305" width="9.875" style="63" bestFit="1" customWidth="1"/>
    <col min="306" max="311" width="9" style="12"/>
    <col min="312" max="312" width="9.875" style="63" bestFit="1" customWidth="1"/>
    <col min="313" max="313" width="9" style="12"/>
    <col min="314" max="314" width="10.375" style="12" bestFit="1" customWidth="1"/>
    <col min="315" max="318" width="9" style="12"/>
    <col min="319" max="319" width="9.875" style="63" bestFit="1" customWidth="1"/>
    <col min="320" max="325" width="9" style="12"/>
    <col min="326" max="326" width="9.875" style="63" bestFit="1" customWidth="1"/>
    <col min="327" max="332" width="9" style="12"/>
    <col min="333" max="333" width="9.875" style="63" bestFit="1" customWidth="1"/>
    <col min="334" max="339" width="9" style="12"/>
    <col min="340" max="340" width="9.875" style="63" bestFit="1" customWidth="1"/>
    <col min="341" max="341" width="9" style="12"/>
    <col min="342" max="342" width="10.375" style="12" bestFit="1" customWidth="1"/>
    <col min="343" max="346" width="9" style="12"/>
    <col min="347" max="347" width="9.875" style="63" bestFit="1" customWidth="1"/>
    <col min="348" max="353" width="9" style="12"/>
    <col min="354" max="354" width="9.875" style="63" bestFit="1" customWidth="1"/>
    <col min="355" max="360" width="9" style="12"/>
    <col min="361" max="361" width="9.875" style="63" bestFit="1" customWidth="1"/>
    <col min="362" max="367" width="9" style="12"/>
    <col min="368" max="368" width="9.875" style="63" bestFit="1" customWidth="1"/>
    <col min="369" max="369" width="9" style="12"/>
    <col min="370" max="370" width="10.375" style="12" bestFit="1" customWidth="1"/>
    <col min="371" max="374" width="9" style="12"/>
    <col min="375" max="375" width="9.875" style="63" bestFit="1" customWidth="1"/>
    <col min="376" max="376" width="9" style="12"/>
    <col min="377" max="377" width="10.375" style="12" bestFit="1" customWidth="1"/>
    <col min="378" max="381" width="9" style="12"/>
    <col min="382" max="382" width="9.875" style="63" bestFit="1" customWidth="1"/>
    <col min="383" max="388" width="9" style="12"/>
    <col min="389" max="389" width="9.875" style="63" bestFit="1" customWidth="1"/>
    <col min="390" max="395" width="9" style="12"/>
    <col min="396" max="396" width="9.875" style="63" bestFit="1" customWidth="1"/>
    <col min="397" max="402" width="9" style="12"/>
    <col min="403" max="403" width="9.875" style="63" bestFit="1" customWidth="1"/>
    <col min="404" max="404" width="9" style="12"/>
    <col min="405" max="405" width="10.375" style="12" bestFit="1" customWidth="1"/>
    <col min="406" max="409" width="9" style="12"/>
    <col min="410" max="410" width="9.875" style="63" bestFit="1" customWidth="1"/>
    <col min="411" max="416" width="9" style="12"/>
    <col min="417" max="417" width="9.875" style="63" bestFit="1" customWidth="1"/>
    <col min="418" max="423" width="9" style="12"/>
    <col min="424" max="424" width="9.875" style="63" bestFit="1" customWidth="1"/>
    <col min="425" max="430" width="9" style="12"/>
    <col min="431" max="431" width="9.875" style="63" bestFit="1" customWidth="1"/>
    <col min="432" max="437" width="9" style="12"/>
    <col min="438" max="438" width="9.875" style="63" bestFit="1" customWidth="1"/>
    <col min="439" max="444" width="9" style="12"/>
    <col min="445" max="445" width="9.875" style="63" bestFit="1" customWidth="1"/>
    <col min="446" max="451" width="9" style="12"/>
    <col min="452" max="452" width="9.875" style="63" bestFit="1" customWidth="1"/>
    <col min="453" max="458" width="9" style="12"/>
    <col min="459" max="459" width="9.875" style="63" bestFit="1" customWidth="1"/>
    <col min="460" max="460" width="9" style="12"/>
    <col min="461" max="461" width="10.375" style="12" bestFit="1" customWidth="1"/>
    <col min="462" max="465" width="9" style="12"/>
    <col min="466" max="466" width="9.875" style="63" bestFit="1" customWidth="1"/>
    <col min="467" max="472" width="9" style="12"/>
    <col min="473" max="473" width="9.875" style="63" bestFit="1" customWidth="1"/>
    <col min="474" max="479" width="9" style="12"/>
    <col min="480" max="480" width="9.875" style="63" bestFit="1" customWidth="1"/>
    <col min="481" max="486" width="9" style="12"/>
    <col min="487" max="487" width="9.875" style="63" bestFit="1" customWidth="1"/>
    <col min="488" max="493" width="9" style="12"/>
    <col min="494" max="494" width="9.875" style="63" bestFit="1" customWidth="1"/>
    <col min="495" max="495" width="9" style="12"/>
    <col min="496" max="496" width="10.375" style="12" bestFit="1" customWidth="1"/>
    <col min="497" max="500" width="9" style="12"/>
    <col min="501" max="501" width="9.875" style="63" bestFit="1" customWidth="1"/>
    <col min="502" max="507" width="9" style="12"/>
    <col min="508" max="508" width="9.875" style="63" bestFit="1" customWidth="1"/>
    <col min="509" max="514" width="9" style="12"/>
    <col min="515" max="515" width="9.875" style="63" bestFit="1" customWidth="1"/>
    <col min="516" max="516" width="9" style="12"/>
    <col min="517" max="517" width="10.375" style="12" bestFit="1" customWidth="1"/>
    <col min="518" max="521" width="9" style="12"/>
    <col min="522" max="522" width="9.875" style="63" bestFit="1" customWidth="1"/>
    <col min="523" max="528" width="9" style="12"/>
    <col min="529" max="529" width="9.875" style="63" bestFit="1" customWidth="1"/>
    <col min="530" max="535" width="9" style="12"/>
    <col min="536" max="536" width="9.875" style="63" bestFit="1" customWidth="1"/>
    <col min="537" max="542" width="9" style="12"/>
    <col min="543" max="543" width="9.875" style="63" bestFit="1" customWidth="1"/>
    <col min="544" max="549" width="9" style="12"/>
    <col min="550" max="550" width="9.875" style="63" bestFit="1" customWidth="1"/>
    <col min="551" max="551" width="9" style="12"/>
    <col min="552" max="552" width="10.375" style="12" bestFit="1" customWidth="1"/>
    <col min="553" max="556" width="9" style="12"/>
    <col min="557" max="557" width="9.875" style="63" bestFit="1" customWidth="1"/>
    <col min="558" max="563" width="9" style="12"/>
    <col min="564" max="564" width="9.875" style="63" bestFit="1" customWidth="1"/>
    <col min="565" max="570" width="9" style="12"/>
    <col min="571" max="571" width="9.875" style="63" bestFit="1" customWidth="1"/>
    <col min="572" max="577" width="9" style="12"/>
    <col min="578" max="578" width="9.875" style="63" bestFit="1" customWidth="1"/>
    <col min="579" max="584" width="9" style="12"/>
    <col min="585" max="585" width="9.875" style="63" bestFit="1" customWidth="1"/>
    <col min="586" max="586" width="9" style="12"/>
    <col min="587" max="587" width="10.25" style="12" bestFit="1" customWidth="1"/>
    <col min="588" max="591" width="9" style="12"/>
    <col min="592" max="592" width="9.875" style="63" bestFit="1" customWidth="1"/>
    <col min="593" max="598" width="9" style="12"/>
    <col min="599" max="599" width="9.875" style="63" bestFit="1" customWidth="1"/>
    <col min="600" max="605" width="9" style="12"/>
    <col min="606" max="606" width="9.875" style="63" bestFit="1" customWidth="1"/>
    <col min="607" max="612" width="9" style="12"/>
    <col min="613" max="613" width="9.875" style="63" bestFit="1" customWidth="1"/>
    <col min="614" max="619" width="9" style="12"/>
    <col min="620" max="620" width="9.875" style="63" bestFit="1" customWidth="1"/>
    <col min="621" max="626" width="9" style="12"/>
    <col min="627" max="627" width="9.875" style="63" bestFit="1" customWidth="1"/>
    <col min="628" max="628" width="9" style="12"/>
    <col min="629" max="629" width="10.375" style="12" bestFit="1" customWidth="1"/>
    <col min="630" max="633" width="9" style="12"/>
    <col min="634" max="634" width="9.875" style="63" bestFit="1" customWidth="1"/>
    <col min="635" max="640" width="9" style="12"/>
    <col min="641" max="641" width="9.875" style="63" bestFit="1" customWidth="1"/>
    <col min="642" max="647" width="9" style="12"/>
    <col min="648" max="648" width="9.875" style="63" bestFit="1" customWidth="1"/>
    <col min="649" max="649" width="9" style="12"/>
    <col min="650" max="650" width="10.375" style="12" bestFit="1" customWidth="1"/>
    <col min="651" max="654" width="9" style="12"/>
    <col min="655" max="655" width="9.875" style="63" bestFit="1" customWidth="1"/>
    <col min="656" max="661" width="9" style="12"/>
    <col min="662" max="662" width="9.875" style="63" bestFit="1" customWidth="1"/>
    <col min="663" max="668" width="9" style="12"/>
    <col min="669" max="669" width="9.875" style="63" bestFit="1" customWidth="1"/>
    <col min="670" max="675" width="9" style="12"/>
    <col min="676" max="676" width="9.875" style="63" bestFit="1" customWidth="1"/>
    <col min="677" max="682" width="9" style="12"/>
    <col min="683" max="683" width="9.875" style="63" bestFit="1" customWidth="1"/>
    <col min="684" max="684" width="9" style="12"/>
    <col min="685" max="685" width="10.375" style="12" bestFit="1" customWidth="1"/>
    <col min="686" max="689" width="9" style="12"/>
    <col min="690" max="690" width="9.875" style="63" bestFit="1" customWidth="1"/>
    <col min="691" max="696" width="9" style="12"/>
    <col min="697" max="697" width="9.875" style="63" bestFit="1" customWidth="1"/>
    <col min="698" max="16384" width="9" style="12"/>
  </cols>
  <sheetData>
    <row r="1" spans="1:699" ht="16.5" thickTop="1" thickBot="1" x14ac:dyDescent="0.25">
      <c r="A1" s="98">
        <v>1</v>
      </c>
      <c r="B1" s="72"/>
      <c r="C1" s="72"/>
      <c r="D1" s="72"/>
      <c r="E1" s="72"/>
      <c r="F1" s="99"/>
      <c r="H1" s="95">
        <v>2</v>
      </c>
      <c r="I1" s="96"/>
      <c r="J1" s="96"/>
      <c r="K1" s="96"/>
      <c r="L1" s="96"/>
      <c r="M1" s="97"/>
      <c r="O1" s="95">
        <v>3</v>
      </c>
      <c r="P1" s="96"/>
      <c r="Q1" s="96"/>
      <c r="R1" s="96"/>
      <c r="S1" s="96"/>
      <c r="T1" s="97"/>
      <c r="V1" s="95">
        <v>4</v>
      </c>
      <c r="W1" s="96"/>
      <c r="X1" s="96"/>
      <c r="Y1" s="96"/>
      <c r="Z1" s="96"/>
      <c r="AA1" s="97"/>
      <c r="AC1" s="95">
        <v>5</v>
      </c>
      <c r="AD1" s="96"/>
      <c r="AE1" s="96"/>
      <c r="AF1" s="96"/>
      <c r="AG1" s="96"/>
      <c r="AH1" s="97"/>
      <c r="AJ1" s="95">
        <v>6</v>
      </c>
      <c r="AK1" s="96"/>
      <c r="AL1" s="96"/>
      <c r="AM1" s="96"/>
      <c r="AN1" s="96"/>
      <c r="AO1" s="97"/>
      <c r="AQ1" s="95">
        <v>7</v>
      </c>
      <c r="AR1" s="96"/>
      <c r="AS1" s="96"/>
      <c r="AT1" s="96"/>
      <c r="AU1" s="96"/>
      <c r="AV1" s="97"/>
      <c r="AX1" s="95">
        <v>8</v>
      </c>
      <c r="AY1" s="96"/>
      <c r="AZ1" s="96"/>
      <c r="BA1" s="96"/>
      <c r="BB1" s="96"/>
      <c r="BC1" s="97"/>
      <c r="BE1" s="95">
        <v>9</v>
      </c>
      <c r="BF1" s="96"/>
      <c r="BG1" s="96"/>
      <c r="BH1" s="96"/>
      <c r="BI1" s="96"/>
      <c r="BJ1" s="97"/>
      <c r="BL1" s="95">
        <v>10</v>
      </c>
      <c r="BM1" s="96"/>
      <c r="BN1" s="96"/>
      <c r="BO1" s="96"/>
      <c r="BP1" s="96"/>
      <c r="BQ1" s="97"/>
      <c r="BS1" s="95">
        <v>11</v>
      </c>
      <c r="BT1" s="96"/>
      <c r="BU1" s="96"/>
      <c r="BV1" s="96"/>
      <c r="BW1" s="96"/>
      <c r="BX1" s="97"/>
      <c r="BZ1" s="95">
        <v>12</v>
      </c>
      <c r="CA1" s="96"/>
      <c r="CB1" s="96"/>
      <c r="CC1" s="96"/>
      <c r="CD1" s="96"/>
      <c r="CE1" s="97"/>
      <c r="CG1" s="95">
        <v>13</v>
      </c>
      <c r="CH1" s="96"/>
      <c r="CI1" s="96"/>
      <c r="CJ1" s="96"/>
      <c r="CK1" s="96"/>
      <c r="CL1" s="97"/>
      <c r="CN1" s="95">
        <v>14</v>
      </c>
      <c r="CO1" s="96"/>
      <c r="CP1" s="96"/>
      <c r="CQ1" s="96"/>
      <c r="CR1" s="96"/>
      <c r="CS1" s="97"/>
      <c r="CU1" s="95">
        <v>15</v>
      </c>
      <c r="CV1" s="96"/>
      <c r="CW1" s="96"/>
      <c r="CX1" s="96"/>
      <c r="CY1" s="96"/>
      <c r="CZ1" s="97"/>
      <c r="DB1" s="95">
        <v>16</v>
      </c>
      <c r="DC1" s="96"/>
      <c r="DD1" s="96"/>
      <c r="DE1" s="96"/>
      <c r="DF1" s="96"/>
      <c r="DG1" s="97"/>
      <c r="DI1" s="95">
        <v>17</v>
      </c>
      <c r="DJ1" s="96"/>
      <c r="DK1" s="96"/>
      <c r="DL1" s="96"/>
      <c r="DM1" s="96"/>
      <c r="DN1" s="97"/>
      <c r="DP1" s="95">
        <v>18</v>
      </c>
      <c r="DQ1" s="96"/>
      <c r="DR1" s="96"/>
      <c r="DS1" s="96"/>
      <c r="DT1" s="96"/>
      <c r="DU1" s="97"/>
      <c r="DW1" s="95">
        <v>19</v>
      </c>
      <c r="DX1" s="96"/>
      <c r="DY1" s="96"/>
      <c r="DZ1" s="96"/>
      <c r="EA1" s="96"/>
      <c r="EB1" s="97"/>
      <c r="ED1" s="95">
        <v>20</v>
      </c>
      <c r="EE1" s="96"/>
      <c r="EF1" s="96"/>
      <c r="EG1" s="96"/>
      <c r="EH1" s="96"/>
      <c r="EI1" s="97"/>
      <c r="EK1" s="95">
        <v>21</v>
      </c>
      <c r="EL1" s="96"/>
      <c r="EM1" s="96"/>
      <c r="EN1" s="96"/>
      <c r="EO1" s="96"/>
      <c r="EP1" s="97"/>
      <c r="ER1" s="95">
        <v>22</v>
      </c>
      <c r="ES1" s="96"/>
      <c r="ET1" s="96"/>
      <c r="EU1" s="96"/>
      <c r="EV1" s="96"/>
      <c r="EW1" s="97"/>
      <c r="EY1" s="95">
        <v>23</v>
      </c>
      <c r="EZ1" s="96"/>
      <c r="FA1" s="96"/>
      <c r="FB1" s="96"/>
      <c r="FC1" s="96"/>
      <c r="FD1" s="97"/>
      <c r="FF1" s="95">
        <v>24</v>
      </c>
      <c r="FG1" s="96"/>
      <c r="FH1" s="96"/>
      <c r="FI1" s="96"/>
      <c r="FJ1" s="96"/>
      <c r="FK1" s="97"/>
      <c r="FM1" s="95">
        <v>25</v>
      </c>
      <c r="FN1" s="96"/>
      <c r="FO1" s="96"/>
      <c r="FP1" s="96"/>
      <c r="FQ1" s="96"/>
      <c r="FR1" s="97"/>
      <c r="FT1" s="95">
        <v>26</v>
      </c>
      <c r="FU1" s="96"/>
      <c r="FV1" s="96"/>
      <c r="FW1" s="96"/>
      <c r="FX1" s="96"/>
      <c r="FY1" s="97"/>
      <c r="GA1" s="95">
        <v>27</v>
      </c>
      <c r="GB1" s="96"/>
      <c r="GC1" s="96"/>
      <c r="GD1" s="96"/>
      <c r="GE1" s="96"/>
      <c r="GF1" s="97"/>
      <c r="GH1" s="95">
        <v>28</v>
      </c>
      <c r="GI1" s="96"/>
      <c r="GJ1" s="96"/>
      <c r="GK1" s="96"/>
      <c r="GL1" s="96"/>
      <c r="GM1" s="97"/>
      <c r="GO1" s="95">
        <v>29</v>
      </c>
      <c r="GP1" s="96"/>
      <c r="GQ1" s="96"/>
      <c r="GR1" s="96"/>
      <c r="GS1" s="96"/>
      <c r="GT1" s="97"/>
      <c r="GV1" s="95">
        <v>30</v>
      </c>
      <c r="GW1" s="96"/>
      <c r="GX1" s="96"/>
      <c r="GY1" s="96"/>
      <c r="GZ1" s="96"/>
      <c r="HA1" s="97"/>
      <c r="HC1" s="95">
        <v>31</v>
      </c>
      <c r="HD1" s="96"/>
      <c r="HE1" s="96"/>
      <c r="HF1" s="96"/>
      <c r="HG1" s="96"/>
      <c r="HH1" s="97"/>
      <c r="HJ1" s="95">
        <v>32</v>
      </c>
      <c r="HK1" s="96"/>
      <c r="HL1" s="96"/>
      <c r="HM1" s="96"/>
      <c r="HN1" s="96"/>
      <c r="HO1" s="97"/>
      <c r="HQ1" s="95">
        <v>33</v>
      </c>
      <c r="HR1" s="96"/>
      <c r="HS1" s="96"/>
      <c r="HT1" s="96"/>
      <c r="HU1" s="96"/>
      <c r="HV1" s="97"/>
      <c r="HX1" s="95">
        <v>34</v>
      </c>
      <c r="HY1" s="96"/>
      <c r="HZ1" s="96"/>
      <c r="IA1" s="96"/>
      <c r="IB1" s="96"/>
      <c r="IC1" s="97"/>
      <c r="IE1" s="95">
        <v>35</v>
      </c>
      <c r="IF1" s="96"/>
      <c r="IG1" s="96"/>
      <c r="IH1" s="96"/>
      <c r="II1" s="96"/>
      <c r="IJ1" s="97"/>
      <c r="IL1" s="95">
        <v>36</v>
      </c>
      <c r="IM1" s="96"/>
      <c r="IN1" s="96"/>
      <c r="IO1" s="96"/>
      <c r="IP1" s="96"/>
      <c r="IQ1" s="97"/>
      <c r="IS1" s="95">
        <v>37</v>
      </c>
      <c r="IT1" s="96"/>
      <c r="IU1" s="96"/>
      <c r="IV1" s="96"/>
      <c r="IW1" s="96"/>
      <c r="IX1" s="97"/>
      <c r="IZ1" s="95">
        <v>38</v>
      </c>
      <c r="JA1" s="96"/>
      <c r="JB1" s="96"/>
      <c r="JC1" s="96"/>
      <c r="JD1" s="96"/>
      <c r="JE1" s="97"/>
      <c r="JG1" s="95">
        <v>39</v>
      </c>
      <c r="JH1" s="96"/>
      <c r="JI1" s="96"/>
      <c r="JJ1" s="96"/>
      <c r="JK1" s="96"/>
      <c r="JL1" s="97"/>
      <c r="JN1" s="95">
        <v>40</v>
      </c>
      <c r="JO1" s="96"/>
      <c r="JP1" s="96"/>
      <c r="JQ1" s="96"/>
      <c r="JR1" s="96"/>
      <c r="JS1" s="97"/>
      <c r="JU1" s="95">
        <v>41</v>
      </c>
      <c r="JV1" s="96"/>
      <c r="JW1" s="96"/>
      <c r="JX1" s="96"/>
      <c r="JY1" s="96"/>
      <c r="JZ1" s="97"/>
      <c r="KB1" s="95">
        <v>42</v>
      </c>
      <c r="KC1" s="96"/>
      <c r="KD1" s="96"/>
      <c r="KE1" s="96"/>
      <c r="KF1" s="96"/>
      <c r="KG1" s="97"/>
      <c r="KI1" s="95">
        <v>43</v>
      </c>
      <c r="KJ1" s="96"/>
      <c r="KK1" s="96"/>
      <c r="KL1" s="96"/>
      <c r="KM1" s="96"/>
      <c r="KN1" s="97"/>
      <c r="KP1" s="95">
        <v>44</v>
      </c>
      <c r="KQ1" s="96"/>
      <c r="KR1" s="96"/>
      <c r="KS1" s="96"/>
      <c r="KT1" s="96"/>
      <c r="KU1" s="97"/>
      <c r="KW1" s="95">
        <v>45</v>
      </c>
      <c r="KX1" s="96"/>
      <c r="KY1" s="96"/>
      <c r="KZ1" s="96"/>
      <c r="LA1" s="96"/>
      <c r="LB1" s="97"/>
      <c r="LD1" s="95">
        <v>46</v>
      </c>
      <c r="LE1" s="96"/>
      <c r="LF1" s="96"/>
      <c r="LG1" s="96"/>
      <c r="LH1" s="96"/>
      <c r="LI1" s="97"/>
      <c r="LK1" s="95">
        <v>47</v>
      </c>
      <c r="LL1" s="96"/>
      <c r="LM1" s="96"/>
      <c r="LN1" s="96"/>
      <c r="LO1" s="96"/>
      <c r="LP1" s="97"/>
      <c r="LR1" s="95">
        <v>48</v>
      </c>
      <c r="LS1" s="96"/>
      <c r="LT1" s="96"/>
      <c r="LU1" s="96"/>
      <c r="LV1" s="96"/>
      <c r="LW1" s="97"/>
      <c r="LY1" s="95">
        <v>49</v>
      </c>
      <c r="LZ1" s="96"/>
      <c r="MA1" s="96"/>
      <c r="MB1" s="96"/>
      <c r="MC1" s="96"/>
      <c r="MD1" s="97"/>
      <c r="MF1" s="95">
        <v>50</v>
      </c>
      <c r="MG1" s="96"/>
      <c r="MH1" s="96"/>
      <c r="MI1" s="96"/>
      <c r="MJ1" s="96"/>
      <c r="MK1" s="97"/>
      <c r="MM1" s="95">
        <v>51</v>
      </c>
      <c r="MN1" s="96"/>
      <c r="MO1" s="96"/>
      <c r="MP1" s="96"/>
      <c r="MQ1" s="96"/>
      <c r="MR1" s="97"/>
      <c r="MT1" s="95">
        <v>52</v>
      </c>
      <c r="MU1" s="96"/>
      <c r="MV1" s="96"/>
      <c r="MW1" s="96"/>
      <c r="MX1" s="96"/>
      <c r="MY1" s="97"/>
      <c r="NA1" s="95">
        <v>53</v>
      </c>
      <c r="NB1" s="96"/>
      <c r="NC1" s="96"/>
      <c r="ND1" s="96"/>
      <c r="NE1" s="96"/>
      <c r="NF1" s="97"/>
      <c r="NH1" s="95">
        <v>54</v>
      </c>
      <c r="NI1" s="96"/>
      <c r="NJ1" s="96"/>
      <c r="NK1" s="96"/>
      <c r="NL1" s="96"/>
      <c r="NM1" s="97"/>
      <c r="NO1" s="95">
        <v>55</v>
      </c>
      <c r="NP1" s="96"/>
      <c r="NQ1" s="96"/>
      <c r="NR1" s="96"/>
      <c r="NS1" s="96"/>
      <c r="NT1" s="97"/>
      <c r="NV1" s="95">
        <v>56</v>
      </c>
      <c r="NW1" s="96"/>
      <c r="NX1" s="96"/>
      <c r="NY1" s="96"/>
      <c r="NZ1" s="96"/>
      <c r="OA1" s="97"/>
      <c r="OC1" s="95">
        <v>57</v>
      </c>
      <c r="OD1" s="96"/>
      <c r="OE1" s="96"/>
      <c r="OF1" s="96"/>
      <c r="OG1" s="96"/>
      <c r="OH1" s="97"/>
      <c r="OJ1" s="95">
        <v>58</v>
      </c>
      <c r="OK1" s="96"/>
      <c r="OL1" s="96"/>
      <c r="OM1" s="96"/>
      <c r="ON1" s="96"/>
      <c r="OO1" s="97"/>
      <c r="OQ1" s="95">
        <v>59</v>
      </c>
      <c r="OR1" s="96"/>
      <c r="OS1" s="96"/>
      <c r="OT1" s="96"/>
      <c r="OU1" s="96"/>
      <c r="OV1" s="97"/>
      <c r="OX1" s="95">
        <v>60</v>
      </c>
      <c r="OY1" s="96"/>
      <c r="OZ1" s="96"/>
      <c r="PA1" s="96"/>
      <c r="PB1" s="96"/>
      <c r="PC1" s="97"/>
      <c r="PE1" s="95">
        <v>61</v>
      </c>
      <c r="PF1" s="96"/>
      <c r="PG1" s="96"/>
      <c r="PH1" s="96"/>
      <c r="PI1" s="96"/>
      <c r="PJ1" s="97"/>
      <c r="PL1" s="95">
        <v>62</v>
      </c>
      <c r="PM1" s="96"/>
      <c r="PN1" s="96"/>
      <c r="PO1" s="96"/>
      <c r="PP1" s="96"/>
      <c r="PQ1" s="97"/>
      <c r="PS1" s="95">
        <v>63</v>
      </c>
      <c r="PT1" s="96"/>
      <c r="PU1" s="96"/>
      <c r="PV1" s="96"/>
      <c r="PW1" s="96"/>
      <c r="PX1" s="97"/>
      <c r="PZ1" s="95">
        <v>64</v>
      </c>
      <c r="QA1" s="96"/>
      <c r="QB1" s="96"/>
      <c r="QC1" s="96"/>
      <c r="QD1" s="96"/>
      <c r="QE1" s="97"/>
      <c r="QG1" s="95">
        <v>65</v>
      </c>
      <c r="QH1" s="96"/>
      <c r="QI1" s="96"/>
      <c r="QJ1" s="96"/>
      <c r="QK1" s="96"/>
      <c r="QL1" s="97"/>
      <c r="QN1" s="95">
        <v>66</v>
      </c>
      <c r="QO1" s="96"/>
      <c r="QP1" s="96"/>
      <c r="QQ1" s="96"/>
      <c r="QR1" s="96"/>
      <c r="QS1" s="97"/>
      <c r="QU1" s="95">
        <v>67</v>
      </c>
      <c r="QV1" s="96"/>
      <c r="QW1" s="96"/>
      <c r="QX1" s="96"/>
      <c r="QY1" s="96"/>
      <c r="QZ1" s="97"/>
      <c r="RB1" s="95">
        <v>68</v>
      </c>
      <c r="RC1" s="96"/>
      <c r="RD1" s="96"/>
      <c r="RE1" s="96"/>
      <c r="RF1" s="96"/>
      <c r="RG1" s="97"/>
      <c r="RI1" s="95">
        <v>69</v>
      </c>
      <c r="RJ1" s="96"/>
      <c r="RK1" s="96"/>
      <c r="RL1" s="96"/>
      <c r="RM1" s="96"/>
      <c r="RN1" s="97"/>
      <c r="RP1" s="95">
        <v>70</v>
      </c>
      <c r="RQ1" s="96"/>
      <c r="RR1" s="96"/>
      <c r="RS1" s="96"/>
      <c r="RT1" s="96"/>
      <c r="RU1" s="97"/>
      <c r="RW1" s="95">
        <v>71</v>
      </c>
      <c r="RX1" s="96"/>
      <c r="RY1" s="96"/>
      <c r="RZ1" s="96"/>
      <c r="SA1" s="96"/>
      <c r="SB1" s="97"/>
      <c r="SD1" s="95">
        <v>72</v>
      </c>
      <c r="SE1" s="96"/>
      <c r="SF1" s="96"/>
      <c r="SG1" s="96"/>
      <c r="SH1" s="96"/>
      <c r="SI1" s="97"/>
      <c r="SK1" s="95">
        <v>73</v>
      </c>
      <c r="SL1" s="96"/>
      <c r="SM1" s="96"/>
      <c r="SN1" s="96"/>
      <c r="SO1" s="96"/>
      <c r="SP1" s="97"/>
      <c r="SR1" s="95">
        <v>74</v>
      </c>
      <c r="SS1" s="96"/>
      <c r="ST1" s="96"/>
      <c r="SU1" s="96"/>
      <c r="SV1" s="96"/>
      <c r="SW1" s="97"/>
      <c r="SY1" s="95">
        <v>75</v>
      </c>
      <c r="SZ1" s="96"/>
      <c r="TA1" s="96"/>
      <c r="TB1" s="96"/>
      <c r="TC1" s="96"/>
      <c r="TD1" s="97"/>
      <c r="TF1" s="95">
        <v>76</v>
      </c>
      <c r="TG1" s="96"/>
      <c r="TH1" s="96"/>
      <c r="TI1" s="96"/>
      <c r="TJ1" s="96"/>
      <c r="TK1" s="97"/>
      <c r="TM1" s="95">
        <v>77</v>
      </c>
      <c r="TN1" s="96"/>
      <c r="TO1" s="96"/>
      <c r="TP1" s="96"/>
      <c r="TQ1" s="96"/>
      <c r="TR1" s="97"/>
      <c r="TT1" s="95">
        <v>78</v>
      </c>
      <c r="TU1" s="96"/>
      <c r="TV1" s="96"/>
      <c r="TW1" s="96"/>
      <c r="TX1" s="96"/>
      <c r="TY1" s="97"/>
      <c r="UA1" s="95">
        <v>79</v>
      </c>
      <c r="UB1" s="96"/>
      <c r="UC1" s="96"/>
      <c r="UD1" s="96"/>
      <c r="UE1" s="96"/>
      <c r="UF1" s="97"/>
      <c r="UH1" s="95">
        <v>80</v>
      </c>
      <c r="UI1" s="96"/>
      <c r="UJ1" s="96"/>
      <c r="UK1" s="96"/>
      <c r="UL1" s="96"/>
      <c r="UM1" s="97"/>
      <c r="UO1" s="95">
        <v>81</v>
      </c>
      <c r="UP1" s="96"/>
      <c r="UQ1" s="96"/>
      <c r="UR1" s="96"/>
      <c r="US1" s="96"/>
      <c r="UT1" s="97"/>
      <c r="UV1" s="95">
        <v>82</v>
      </c>
      <c r="UW1" s="96"/>
      <c r="UX1" s="96"/>
      <c r="UY1" s="96"/>
      <c r="UZ1" s="96"/>
      <c r="VA1" s="97"/>
      <c r="VC1" s="95">
        <v>83</v>
      </c>
      <c r="VD1" s="96"/>
      <c r="VE1" s="96"/>
      <c r="VF1" s="96"/>
      <c r="VG1" s="96"/>
      <c r="VH1" s="97"/>
      <c r="VJ1" s="95">
        <v>84</v>
      </c>
      <c r="VK1" s="96"/>
      <c r="VL1" s="96"/>
      <c r="VM1" s="96"/>
      <c r="VN1" s="96"/>
      <c r="VO1" s="97"/>
      <c r="VQ1" s="95">
        <v>85</v>
      </c>
      <c r="VR1" s="96"/>
      <c r="VS1" s="96"/>
      <c r="VT1" s="96"/>
      <c r="VU1" s="96"/>
      <c r="VV1" s="97"/>
      <c r="VX1" s="95">
        <v>86</v>
      </c>
      <c r="VY1" s="96"/>
      <c r="VZ1" s="96"/>
      <c r="WA1" s="96"/>
      <c r="WB1" s="96"/>
      <c r="WC1" s="97"/>
      <c r="WE1" s="95">
        <v>87</v>
      </c>
      <c r="WF1" s="96"/>
      <c r="WG1" s="96"/>
      <c r="WH1" s="96"/>
      <c r="WI1" s="96"/>
      <c r="WJ1" s="97"/>
      <c r="WL1" s="95">
        <v>88</v>
      </c>
      <c r="WM1" s="96"/>
      <c r="WN1" s="96"/>
      <c r="WO1" s="96"/>
      <c r="WP1" s="96"/>
      <c r="WQ1" s="97"/>
      <c r="WS1" s="95">
        <v>89</v>
      </c>
      <c r="WT1" s="96"/>
      <c r="WU1" s="96"/>
      <c r="WV1" s="96"/>
      <c r="WW1" s="96"/>
      <c r="WX1" s="97"/>
      <c r="WZ1" s="95">
        <v>90</v>
      </c>
      <c r="XA1" s="96"/>
      <c r="XB1" s="96"/>
      <c r="XC1" s="96"/>
      <c r="XD1" s="96"/>
      <c r="XE1" s="97"/>
      <c r="XG1" s="95">
        <v>91</v>
      </c>
      <c r="XH1" s="96"/>
      <c r="XI1" s="96"/>
      <c r="XJ1" s="96"/>
      <c r="XK1" s="96"/>
      <c r="XL1" s="97"/>
      <c r="XN1" s="95">
        <v>92</v>
      </c>
      <c r="XO1" s="96"/>
      <c r="XP1" s="96"/>
      <c r="XQ1" s="96"/>
      <c r="XR1" s="96"/>
      <c r="XS1" s="97"/>
      <c r="XU1" s="95">
        <v>93</v>
      </c>
      <c r="XV1" s="96"/>
      <c r="XW1" s="96"/>
      <c r="XX1" s="96"/>
      <c r="XY1" s="96"/>
      <c r="XZ1" s="97"/>
      <c r="YB1" s="95">
        <v>94</v>
      </c>
      <c r="YC1" s="96"/>
      <c r="YD1" s="96"/>
      <c r="YE1" s="96"/>
      <c r="YF1" s="96"/>
      <c r="YG1" s="97"/>
      <c r="YI1" s="95">
        <v>95</v>
      </c>
      <c r="YJ1" s="96"/>
      <c r="YK1" s="96"/>
      <c r="YL1" s="96"/>
      <c r="YM1" s="96"/>
      <c r="YN1" s="97"/>
      <c r="YP1" s="95">
        <v>96</v>
      </c>
      <c r="YQ1" s="96"/>
      <c r="YR1" s="96"/>
      <c r="YS1" s="96"/>
      <c r="YT1" s="96"/>
      <c r="YU1" s="97"/>
      <c r="YW1" s="95">
        <v>97</v>
      </c>
      <c r="YX1" s="96"/>
      <c r="YY1" s="96"/>
      <c r="YZ1" s="96"/>
      <c r="ZA1" s="96"/>
      <c r="ZB1" s="97"/>
      <c r="ZD1" s="95">
        <v>98</v>
      </c>
      <c r="ZE1" s="96"/>
      <c r="ZF1" s="96"/>
      <c r="ZG1" s="96"/>
      <c r="ZH1" s="96"/>
      <c r="ZI1" s="97"/>
      <c r="ZK1" s="95">
        <v>99</v>
      </c>
      <c r="ZL1" s="96"/>
      <c r="ZM1" s="96"/>
      <c r="ZN1" s="96"/>
      <c r="ZO1" s="96"/>
      <c r="ZP1" s="97"/>
      <c r="ZR1" s="95">
        <v>100</v>
      </c>
      <c r="ZS1" s="96"/>
      <c r="ZT1" s="96"/>
      <c r="ZU1" s="96"/>
      <c r="ZV1" s="96"/>
      <c r="ZW1" s="97"/>
    </row>
    <row r="2" spans="1:699" ht="15.75" thickTop="1" x14ac:dyDescent="0.2">
      <c r="A2" s="20" t="s">
        <v>67</v>
      </c>
      <c r="B2" s="4">
        <v>3207</v>
      </c>
      <c r="C2" s="23" t="s">
        <v>68</v>
      </c>
      <c r="D2" s="59">
        <v>12104</v>
      </c>
      <c r="E2" s="23" t="s">
        <v>69</v>
      </c>
      <c r="F2" s="5">
        <v>43983</v>
      </c>
      <c r="H2" s="20" t="s">
        <v>67</v>
      </c>
      <c r="I2" s="4">
        <v>3207</v>
      </c>
      <c r="J2" s="23" t="s">
        <v>68</v>
      </c>
      <c r="K2" s="59">
        <v>12100</v>
      </c>
      <c r="L2" s="23" t="s">
        <v>69</v>
      </c>
      <c r="M2" s="5">
        <v>43983</v>
      </c>
      <c r="O2" s="20" t="s">
        <v>67</v>
      </c>
      <c r="P2" s="4">
        <v>3207</v>
      </c>
      <c r="Q2" s="23" t="s">
        <v>68</v>
      </c>
      <c r="R2" s="59">
        <v>12101</v>
      </c>
      <c r="S2" s="23" t="s">
        <v>69</v>
      </c>
      <c r="T2" s="5">
        <v>43983</v>
      </c>
      <c r="V2" s="20" t="s">
        <v>67</v>
      </c>
      <c r="W2" s="4">
        <v>3207</v>
      </c>
      <c r="X2" s="23" t="s">
        <v>68</v>
      </c>
      <c r="Y2" s="59">
        <v>12102</v>
      </c>
      <c r="Z2" s="23" t="s">
        <v>69</v>
      </c>
      <c r="AA2" s="5">
        <v>43983</v>
      </c>
      <c r="AC2" s="20" t="s">
        <v>67</v>
      </c>
      <c r="AD2" s="4">
        <v>3207</v>
      </c>
      <c r="AE2" s="23" t="s">
        <v>68</v>
      </c>
      <c r="AF2" s="59">
        <v>12102</v>
      </c>
      <c r="AG2" s="23" t="s">
        <v>69</v>
      </c>
      <c r="AH2" s="5">
        <v>43983</v>
      </c>
      <c r="AJ2" s="20" t="s">
        <v>67</v>
      </c>
      <c r="AK2" s="4">
        <v>3207</v>
      </c>
      <c r="AL2" s="23" t="s">
        <v>68</v>
      </c>
      <c r="AM2" s="59">
        <v>12105</v>
      </c>
      <c r="AN2" s="23" t="s">
        <v>69</v>
      </c>
      <c r="AO2" s="5">
        <v>43983</v>
      </c>
      <c r="AQ2" s="20" t="s">
        <v>67</v>
      </c>
      <c r="AR2" s="4">
        <v>3200</v>
      </c>
      <c r="AS2" s="23" t="s">
        <v>68</v>
      </c>
      <c r="AT2" s="59">
        <v>12073</v>
      </c>
      <c r="AU2" s="23" t="s">
        <v>69</v>
      </c>
      <c r="AV2" s="5">
        <v>43983</v>
      </c>
      <c r="AX2" s="20" t="s">
        <v>67</v>
      </c>
      <c r="AY2" s="4">
        <v>3200</v>
      </c>
      <c r="AZ2" s="23" t="s">
        <v>68</v>
      </c>
      <c r="BA2" s="59">
        <v>12074</v>
      </c>
      <c r="BB2" s="23" t="s">
        <v>69</v>
      </c>
      <c r="BC2" s="5">
        <v>43983</v>
      </c>
      <c r="BE2" s="20" t="s">
        <v>67</v>
      </c>
      <c r="BF2" s="4">
        <v>3200</v>
      </c>
      <c r="BG2" s="23" t="s">
        <v>68</v>
      </c>
      <c r="BH2" s="59">
        <v>12075</v>
      </c>
      <c r="BI2" s="23" t="s">
        <v>69</v>
      </c>
      <c r="BJ2" s="5">
        <v>43983</v>
      </c>
      <c r="BL2" s="20" t="s">
        <v>67</v>
      </c>
      <c r="BM2" s="4">
        <v>3200</v>
      </c>
      <c r="BN2" s="23" t="s">
        <v>68</v>
      </c>
      <c r="BO2" s="59">
        <v>12076</v>
      </c>
      <c r="BP2" s="23" t="s">
        <v>69</v>
      </c>
      <c r="BQ2" s="5">
        <v>43983</v>
      </c>
      <c r="BS2" s="20" t="s">
        <v>67</v>
      </c>
      <c r="BT2" s="4">
        <v>3197</v>
      </c>
      <c r="BU2" s="23" t="s">
        <v>68</v>
      </c>
      <c r="BV2" s="59">
        <v>12050</v>
      </c>
      <c r="BW2" s="23" t="s">
        <v>69</v>
      </c>
      <c r="BX2" s="5">
        <v>43983</v>
      </c>
      <c r="BZ2" s="20" t="s">
        <v>67</v>
      </c>
      <c r="CA2" s="4">
        <v>3197</v>
      </c>
      <c r="CB2" s="23" t="s">
        <v>68</v>
      </c>
      <c r="CC2" s="59">
        <v>12053</v>
      </c>
      <c r="CD2" s="23" t="s">
        <v>69</v>
      </c>
      <c r="CE2" s="5">
        <v>43983</v>
      </c>
      <c r="CG2" s="20" t="s">
        <v>67</v>
      </c>
      <c r="CH2" s="4">
        <v>3197</v>
      </c>
      <c r="CI2" s="23" t="s">
        <v>68</v>
      </c>
      <c r="CJ2" s="59">
        <v>12048</v>
      </c>
      <c r="CK2" s="23" t="s">
        <v>69</v>
      </c>
      <c r="CL2" s="5">
        <v>43983</v>
      </c>
      <c r="CN2" s="20" t="s">
        <v>67</v>
      </c>
      <c r="CO2" s="4">
        <v>3197</v>
      </c>
      <c r="CP2" s="23" t="s">
        <v>68</v>
      </c>
      <c r="CQ2" s="59">
        <v>12049</v>
      </c>
      <c r="CR2" s="23" t="s">
        <v>69</v>
      </c>
      <c r="CS2" s="5">
        <v>43983</v>
      </c>
      <c r="CU2" s="20" t="s">
        <v>67</v>
      </c>
      <c r="CV2" s="4">
        <v>3183</v>
      </c>
      <c r="CW2" s="23" t="s">
        <v>68</v>
      </c>
      <c r="CX2" s="59" t="s">
        <v>211</v>
      </c>
      <c r="CY2" s="23" t="s">
        <v>69</v>
      </c>
      <c r="CZ2" s="5">
        <v>43984</v>
      </c>
      <c r="DB2" s="20" t="s">
        <v>67</v>
      </c>
      <c r="DC2" s="4">
        <v>3183</v>
      </c>
      <c r="DD2" s="23" t="s">
        <v>68</v>
      </c>
      <c r="DE2" s="59" t="s">
        <v>214</v>
      </c>
      <c r="DF2" s="23" t="s">
        <v>69</v>
      </c>
      <c r="DG2" s="5">
        <v>43984</v>
      </c>
      <c r="DI2" s="20" t="s">
        <v>67</v>
      </c>
      <c r="DJ2" s="4">
        <v>3183</v>
      </c>
      <c r="DK2" s="23" t="s">
        <v>68</v>
      </c>
      <c r="DL2" s="59" t="s">
        <v>216</v>
      </c>
      <c r="DM2" s="23" t="s">
        <v>69</v>
      </c>
      <c r="DN2" s="5">
        <v>43984</v>
      </c>
      <c r="DP2" s="20" t="s">
        <v>67</v>
      </c>
      <c r="DQ2" s="4">
        <v>3183</v>
      </c>
      <c r="DR2" s="23" t="s">
        <v>68</v>
      </c>
      <c r="DS2" s="59" t="s">
        <v>218</v>
      </c>
      <c r="DT2" s="23" t="s">
        <v>69</v>
      </c>
      <c r="DU2" s="5">
        <v>43984</v>
      </c>
      <c r="DW2" s="20" t="s">
        <v>67</v>
      </c>
      <c r="DX2" s="4">
        <v>3183</v>
      </c>
      <c r="DY2" s="23" t="s">
        <v>68</v>
      </c>
      <c r="DZ2" s="59" t="s">
        <v>220</v>
      </c>
      <c r="EA2" s="23" t="s">
        <v>69</v>
      </c>
      <c r="EB2" s="5">
        <v>43984</v>
      </c>
      <c r="ED2" s="20" t="s">
        <v>67</v>
      </c>
      <c r="EE2" s="4">
        <v>3206</v>
      </c>
      <c r="EF2" s="23" t="s">
        <v>68</v>
      </c>
      <c r="EG2" s="59">
        <v>12094</v>
      </c>
      <c r="EH2" s="23" t="s">
        <v>69</v>
      </c>
      <c r="EI2" s="5">
        <v>43985</v>
      </c>
      <c r="EK2" s="20" t="s">
        <v>67</v>
      </c>
      <c r="EL2" s="4">
        <v>3206</v>
      </c>
      <c r="EM2" s="23" t="s">
        <v>68</v>
      </c>
      <c r="EN2" s="59">
        <v>12096</v>
      </c>
      <c r="EO2" s="23" t="s">
        <v>69</v>
      </c>
      <c r="EP2" s="5">
        <v>43985</v>
      </c>
      <c r="ER2" s="20" t="s">
        <v>67</v>
      </c>
      <c r="ES2" s="4">
        <v>3206</v>
      </c>
      <c r="ET2" s="23" t="s">
        <v>68</v>
      </c>
      <c r="EU2" s="59">
        <v>12098</v>
      </c>
      <c r="EV2" s="23" t="s">
        <v>69</v>
      </c>
      <c r="EW2" s="5">
        <v>43985</v>
      </c>
      <c r="EY2" s="20" t="s">
        <v>67</v>
      </c>
      <c r="EZ2" s="4">
        <v>3206</v>
      </c>
      <c r="FA2" s="23" t="s">
        <v>68</v>
      </c>
      <c r="FB2" s="59">
        <v>12097</v>
      </c>
      <c r="FC2" s="23" t="s">
        <v>69</v>
      </c>
      <c r="FD2" s="5">
        <v>43985</v>
      </c>
      <c r="FF2" s="20" t="s">
        <v>67</v>
      </c>
      <c r="FG2" s="4">
        <v>3206</v>
      </c>
      <c r="FH2" s="23" t="s">
        <v>68</v>
      </c>
      <c r="FI2" s="59">
        <v>12099</v>
      </c>
      <c r="FJ2" s="23" t="s">
        <v>69</v>
      </c>
      <c r="FK2" s="5">
        <v>43985</v>
      </c>
      <c r="FM2" s="20" t="s">
        <v>67</v>
      </c>
      <c r="FN2" s="4">
        <v>3206</v>
      </c>
      <c r="FO2" s="23" t="s">
        <v>68</v>
      </c>
      <c r="FP2" s="59">
        <v>12095</v>
      </c>
      <c r="FQ2" s="23" t="s">
        <v>69</v>
      </c>
      <c r="FR2" s="5">
        <v>43985</v>
      </c>
      <c r="FT2" s="20" t="s">
        <v>67</v>
      </c>
      <c r="FU2" s="4">
        <v>3216</v>
      </c>
      <c r="FV2" s="23" t="s">
        <v>68</v>
      </c>
      <c r="FW2" s="59">
        <v>12134</v>
      </c>
      <c r="FX2" s="23" t="s">
        <v>69</v>
      </c>
      <c r="FY2" s="5">
        <v>43985</v>
      </c>
      <c r="GA2" s="20" t="s">
        <v>67</v>
      </c>
      <c r="GB2" s="4">
        <v>3216</v>
      </c>
      <c r="GC2" s="23" t="s">
        <v>68</v>
      </c>
      <c r="GD2" s="59">
        <v>12132</v>
      </c>
      <c r="GE2" s="23" t="s">
        <v>69</v>
      </c>
      <c r="GF2" s="5">
        <v>43985</v>
      </c>
      <c r="GH2" s="20" t="s">
        <v>67</v>
      </c>
      <c r="GI2" s="4">
        <v>3216</v>
      </c>
      <c r="GJ2" s="23" t="s">
        <v>68</v>
      </c>
      <c r="GK2" s="59">
        <v>12129</v>
      </c>
      <c r="GL2" s="23" t="s">
        <v>69</v>
      </c>
      <c r="GM2" s="5">
        <v>43985</v>
      </c>
      <c r="GO2" s="20" t="s">
        <v>67</v>
      </c>
      <c r="GP2" s="4">
        <v>3216</v>
      </c>
      <c r="GQ2" s="23" t="s">
        <v>68</v>
      </c>
      <c r="GR2" s="59">
        <v>12130</v>
      </c>
      <c r="GS2" s="23" t="s">
        <v>69</v>
      </c>
      <c r="GT2" s="5">
        <v>43985</v>
      </c>
      <c r="GV2" s="20" t="s">
        <v>67</v>
      </c>
      <c r="GW2" s="4">
        <v>3216</v>
      </c>
      <c r="GX2" s="23" t="s">
        <v>68</v>
      </c>
      <c r="GY2" s="59">
        <v>12133</v>
      </c>
      <c r="GZ2" s="23" t="s">
        <v>69</v>
      </c>
      <c r="HA2" s="5">
        <v>43985</v>
      </c>
      <c r="HC2" s="20" t="s">
        <v>67</v>
      </c>
      <c r="HD2" s="4">
        <v>3216</v>
      </c>
      <c r="HE2" s="23" t="s">
        <v>68</v>
      </c>
      <c r="HF2" s="59">
        <v>12131</v>
      </c>
      <c r="HG2" s="23" t="s">
        <v>69</v>
      </c>
      <c r="HH2" s="5">
        <v>43985</v>
      </c>
      <c r="HJ2" s="20" t="s">
        <v>67</v>
      </c>
      <c r="HK2" s="4">
        <v>3216</v>
      </c>
      <c r="HL2" s="23" t="s">
        <v>68</v>
      </c>
      <c r="HM2" s="59">
        <v>12128</v>
      </c>
      <c r="HN2" s="23" t="s">
        <v>69</v>
      </c>
      <c r="HO2" s="5">
        <v>43986</v>
      </c>
      <c r="HQ2" s="20" t="s">
        <v>67</v>
      </c>
      <c r="HR2" s="4">
        <v>3176</v>
      </c>
      <c r="HS2" s="23" t="s">
        <v>68</v>
      </c>
      <c r="HT2" s="59">
        <v>12058</v>
      </c>
      <c r="HU2" s="23" t="s">
        <v>69</v>
      </c>
      <c r="HV2" s="5">
        <v>43986</v>
      </c>
      <c r="HX2" s="20" t="s">
        <v>67</v>
      </c>
      <c r="HY2" s="4">
        <v>3176</v>
      </c>
      <c r="HZ2" s="23" t="s">
        <v>68</v>
      </c>
      <c r="IA2" s="59">
        <v>12059</v>
      </c>
      <c r="IB2" s="23" t="s">
        <v>69</v>
      </c>
      <c r="IC2" s="5">
        <v>43986</v>
      </c>
      <c r="IE2" s="20" t="s">
        <v>67</v>
      </c>
      <c r="IF2" s="4">
        <v>3176</v>
      </c>
      <c r="IG2" s="23" t="s">
        <v>68</v>
      </c>
      <c r="IH2" s="59">
        <v>12056</v>
      </c>
      <c r="II2" s="23" t="s">
        <v>69</v>
      </c>
      <c r="IJ2" s="5">
        <v>43986</v>
      </c>
      <c r="IL2" s="20" t="s">
        <v>67</v>
      </c>
      <c r="IM2" s="4">
        <v>3219</v>
      </c>
      <c r="IN2" s="23" t="s">
        <v>68</v>
      </c>
      <c r="IO2" s="59">
        <v>12168</v>
      </c>
      <c r="IP2" s="23" t="s">
        <v>69</v>
      </c>
      <c r="IQ2" s="5">
        <v>43988</v>
      </c>
      <c r="IS2" s="20" t="s">
        <v>67</v>
      </c>
      <c r="IT2" s="4">
        <v>3211</v>
      </c>
      <c r="IU2" s="23" t="s">
        <v>68</v>
      </c>
      <c r="IV2" s="59">
        <v>12136</v>
      </c>
      <c r="IW2" s="23" t="s">
        <v>69</v>
      </c>
      <c r="IX2" s="5">
        <v>43988</v>
      </c>
      <c r="IZ2" s="20" t="s">
        <v>67</v>
      </c>
      <c r="JA2" s="4">
        <v>3222</v>
      </c>
      <c r="JB2" s="23" t="s">
        <v>68</v>
      </c>
      <c r="JC2" s="59">
        <v>12152</v>
      </c>
      <c r="JD2" s="23" t="s">
        <v>69</v>
      </c>
      <c r="JE2" s="5">
        <v>43988</v>
      </c>
      <c r="JG2" s="20" t="s">
        <v>67</v>
      </c>
      <c r="JH2" s="4">
        <v>3219</v>
      </c>
      <c r="JI2" s="23" t="s">
        <v>68</v>
      </c>
      <c r="JJ2" s="59">
        <v>12167</v>
      </c>
      <c r="JK2" s="23" t="s">
        <v>69</v>
      </c>
      <c r="JL2" s="5">
        <v>43988</v>
      </c>
      <c r="JN2" s="20" t="s">
        <v>67</v>
      </c>
      <c r="JO2" s="4">
        <v>3250</v>
      </c>
      <c r="JP2" s="23" t="s">
        <v>68</v>
      </c>
      <c r="JQ2" s="59">
        <v>11237</v>
      </c>
      <c r="JR2" s="23" t="s">
        <v>69</v>
      </c>
      <c r="JS2" s="5">
        <v>43988</v>
      </c>
      <c r="JU2" s="20" t="s">
        <v>67</v>
      </c>
      <c r="JV2" s="4">
        <v>3211</v>
      </c>
      <c r="JW2" s="23" t="s">
        <v>68</v>
      </c>
      <c r="JX2" s="59">
        <v>12135</v>
      </c>
      <c r="JY2" s="23" t="s">
        <v>69</v>
      </c>
      <c r="JZ2" s="5">
        <v>43988</v>
      </c>
      <c r="KB2" s="20" t="s">
        <v>67</v>
      </c>
      <c r="KC2" s="4">
        <v>3219</v>
      </c>
      <c r="KD2" s="23" t="s">
        <v>68</v>
      </c>
      <c r="KE2" s="59">
        <v>12166</v>
      </c>
      <c r="KF2" s="23" t="s">
        <v>69</v>
      </c>
      <c r="KG2" s="5">
        <v>43988</v>
      </c>
      <c r="KI2" s="20" t="s">
        <v>67</v>
      </c>
      <c r="KJ2" s="4">
        <v>3176</v>
      </c>
      <c r="KK2" s="23" t="s">
        <v>68</v>
      </c>
      <c r="KL2" s="59">
        <v>12054</v>
      </c>
      <c r="KM2" s="23" t="s">
        <v>69</v>
      </c>
      <c r="KN2" s="5">
        <v>43988</v>
      </c>
      <c r="KP2" s="20" t="s">
        <v>67</v>
      </c>
      <c r="KQ2" s="4">
        <v>3176</v>
      </c>
      <c r="KR2" s="23" t="s">
        <v>68</v>
      </c>
      <c r="KS2" s="59">
        <v>12057</v>
      </c>
      <c r="KT2" s="23" t="s">
        <v>69</v>
      </c>
      <c r="KU2" s="5">
        <v>43988</v>
      </c>
      <c r="KW2" s="20" t="s">
        <v>67</v>
      </c>
      <c r="KX2" s="4">
        <v>3176</v>
      </c>
      <c r="KY2" s="23" t="s">
        <v>68</v>
      </c>
      <c r="KZ2" s="59">
        <v>12055</v>
      </c>
      <c r="LA2" s="23" t="s">
        <v>69</v>
      </c>
      <c r="LB2" s="5">
        <v>43988</v>
      </c>
      <c r="LD2" s="20" t="s">
        <v>67</v>
      </c>
      <c r="LE2" s="4">
        <v>3222</v>
      </c>
      <c r="LF2" s="23" t="s">
        <v>68</v>
      </c>
      <c r="LG2" s="59">
        <v>12153</v>
      </c>
      <c r="LH2" s="23" t="s">
        <v>69</v>
      </c>
      <c r="LI2" s="5">
        <v>43988</v>
      </c>
      <c r="LK2" s="20" t="s">
        <v>67</v>
      </c>
      <c r="LL2" s="4">
        <v>3222</v>
      </c>
      <c r="LM2" s="23" t="s">
        <v>68</v>
      </c>
      <c r="LN2" s="59">
        <v>12148</v>
      </c>
      <c r="LO2" s="23" t="s">
        <v>69</v>
      </c>
      <c r="LP2" s="5">
        <v>43988</v>
      </c>
      <c r="LR2" s="20" t="s">
        <v>67</v>
      </c>
      <c r="LS2" s="4">
        <v>3222</v>
      </c>
      <c r="LT2" s="23" t="s">
        <v>68</v>
      </c>
      <c r="LU2" s="59">
        <v>12149</v>
      </c>
      <c r="LV2" s="23" t="s">
        <v>69</v>
      </c>
      <c r="LW2" s="5">
        <v>43988</v>
      </c>
      <c r="LY2" s="20" t="s">
        <v>67</v>
      </c>
      <c r="LZ2" s="4">
        <v>3227</v>
      </c>
      <c r="MA2" s="23" t="s">
        <v>68</v>
      </c>
      <c r="MB2" s="59">
        <v>12182</v>
      </c>
      <c r="MC2" s="23" t="s">
        <v>69</v>
      </c>
      <c r="MD2" s="5">
        <v>43989</v>
      </c>
      <c r="MF2" s="20" t="s">
        <v>67</v>
      </c>
      <c r="MG2" s="4">
        <v>3227</v>
      </c>
      <c r="MH2" s="23" t="s">
        <v>68</v>
      </c>
      <c r="MI2" s="59">
        <v>12184</v>
      </c>
      <c r="MJ2" s="23" t="s">
        <v>69</v>
      </c>
      <c r="MK2" s="5">
        <v>43989</v>
      </c>
      <c r="MM2" s="20" t="s">
        <v>67</v>
      </c>
      <c r="MN2" s="4">
        <v>3222</v>
      </c>
      <c r="MO2" s="23" t="s">
        <v>68</v>
      </c>
      <c r="MP2" s="59">
        <v>12151</v>
      </c>
      <c r="MQ2" s="23" t="s">
        <v>69</v>
      </c>
      <c r="MR2" s="5">
        <v>43989</v>
      </c>
      <c r="MT2" s="20" t="s">
        <v>67</v>
      </c>
      <c r="MU2" s="4">
        <v>3227</v>
      </c>
      <c r="MV2" s="23" t="s">
        <v>68</v>
      </c>
      <c r="MW2" s="59">
        <v>12186</v>
      </c>
      <c r="MX2" s="23" t="s">
        <v>69</v>
      </c>
      <c r="MY2" s="5">
        <v>43989</v>
      </c>
      <c r="NA2" s="20" t="s">
        <v>67</v>
      </c>
      <c r="NB2" s="4">
        <v>3222</v>
      </c>
      <c r="NC2" s="23" t="s">
        <v>68</v>
      </c>
      <c r="ND2" s="59">
        <v>12150</v>
      </c>
      <c r="NE2" s="23" t="s">
        <v>69</v>
      </c>
      <c r="NF2" s="5">
        <v>43989</v>
      </c>
      <c r="NH2" s="20" t="s">
        <v>67</v>
      </c>
      <c r="NI2" s="4">
        <v>3212</v>
      </c>
      <c r="NJ2" s="23" t="s">
        <v>68</v>
      </c>
      <c r="NK2" s="59">
        <v>12174</v>
      </c>
      <c r="NL2" s="23" t="s">
        <v>69</v>
      </c>
      <c r="NM2" s="5">
        <v>43990</v>
      </c>
      <c r="NO2" s="20" t="s">
        <v>67</v>
      </c>
      <c r="NP2" s="4">
        <v>3212</v>
      </c>
      <c r="NQ2" s="23" t="s">
        <v>68</v>
      </c>
      <c r="NR2" s="59">
        <v>12173</v>
      </c>
      <c r="NS2" s="23" t="s">
        <v>69</v>
      </c>
      <c r="NT2" s="5">
        <v>43990</v>
      </c>
      <c r="NV2" s="20" t="s">
        <v>67</v>
      </c>
      <c r="NW2" s="4">
        <v>3212</v>
      </c>
      <c r="NX2" s="23" t="s">
        <v>68</v>
      </c>
      <c r="NY2" s="59">
        <v>12172</v>
      </c>
      <c r="NZ2" s="23" t="s">
        <v>69</v>
      </c>
      <c r="OA2" s="5">
        <v>43990</v>
      </c>
      <c r="OC2" s="20" t="s">
        <v>67</v>
      </c>
      <c r="OD2" s="4">
        <v>3212</v>
      </c>
      <c r="OE2" s="23" t="s">
        <v>68</v>
      </c>
      <c r="OF2" s="59">
        <v>12170</v>
      </c>
      <c r="OG2" s="23" t="s">
        <v>69</v>
      </c>
      <c r="OH2" s="5">
        <v>43990</v>
      </c>
      <c r="OJ2" s="20" t="s">
        <v>67</v>
      </c>
      <c r="OK2" s="4">
        <v>3212</v>
      </c>
      <c r="OL2" s="23" t="s">
        <v>68</v>
      </c>
      <c r="OM2" s="59">
        <v>12169</v>
      </c>
      <c r="ON2" s="23" t="s">
        <v>69</v>
      </c>
      <c r="OO2" s="5">
        <v>43990</v>
      </c>
      <c r="OQ2" s="20" t="s">
        <v>67</v>
      </c>
      <c r="OR2" s="4">
        <v>3212</v>
      </c>
      <c r="OS2" s="23" t="s">
        <v>68</v>
      </c>
      <c r="OT2" s="59">
        <v>12171</v>
      </c>
      <c r="OU2" s="23" t="s">
        <v>69</v>
      </c>
      <c r="OV2" s="5">
        <v>43990</v>
      </c>
      <c r="OX2" s="20" t="s">
        <v>67</v>
      </c>
      <c r="OY2" s="4">
        <v>3227</v>
      </c>
      <c r="OZ2" s="23" t="s">
        <v>68</v>
      </c>
      <c r="PA2" s="59">
        <v>12183</v>
      </c>
      <c r="PB2" s="23" t="s">
        <v>69</v>
      </c>
      <c r="PC2" s="5">
        <v>43990</v>
      </c>
      <c r="PE2" s="20" t="s">
        <v>67</v>
      </c>
      <c r="PF2" s="4">
        <v>3227</v>
      </c>
      <c r="PG2" s="23" t="s">
        <v>68</v>
      </c>
      <c r="PH2" s="59">
        <v>12185</v>
      </c>
      <c r="PI2" s="23" t="s">
        <v>69</v>
      </c>
      <c r="PJ2" s="5">
        <v>43990</v>
      </c>
      <c r="PL2" s="20" t="s">
        <v>67</v>
      </c>
      <c r="PM2" s="4">
        <v>3235</v>
      </c>
      <c r="PN2" s="23" t="s">
        <v>68</v>
      </c>
      <c r="PO2" s="59">
        <v>12203</v>
      </c>
      <c r="PP2" s="23" t="s">
        <v>69</v>
      </c>
      <c r="PQ2" s="5">
        <v>43990</v>
      </c>
      <c r="PS2" s="20" t="s">
        <v>67</v>
      </c>
      <c r="PT2" s="4">
        <v>3222</v>
      </c>
      <c r="PU2" s="23" t="s">
        <v>68</v>
      </c>
      <c r="PV2" s="59">
        <v>12147</v>
      </c>
      <c r="PW2" s="23" t="s">
        <v>69</v>
      </c>
      <c r="PX2" s="5">
        <v>43990</v>
      </c>
      <c r="PZ2" s="20" t="s">
        <v>67</v>
      </c>
      <c r="QA2" s="4">
        <v>3227</v>
      </c>
      <c r="QB2" s="23" t="s">
        <v>68</v>
      </c>
      <c r="QC2" s="59">
        <v>12181</v>
      </c>
      <c r="QD2" s="23" t="s">
        <v>69</v>
      </c>
      <c r="QE2" s="5">
        <v>43990</v>
      </c>
      <c r="QG2" s="20" t="s">
        <v>67</v>
      </c>
      <c r="QH2" s="4">
        <v>3235</v>
      </c>
      <c r="QI2" s="23" t="s">
        <v>68</v>
      </c>
      <c r="QJ2" s="59">
        <v>12201</v>
      </c>
      <c r="QK2" s="23" t="s">
        <v>69</v>
      </c>
      <c r="QL2" s="5">
        <v>43990</v>
      </c>
      <c r="QN2" s="20" t="s">
        <v>67</v>
      </c>
      <c r="QO2" s="4" t="s">
        <v>292</v>
      </c>
      <c r="QP2" s="23" t="s">
        <v>68</v>
      </c>
      <c r="QQ2" s="59">
        <v>12207</v>
      </c>
      <c r="QR2" s="23" t="s">
        <v>69</v>
      </c>
      <c r="QS2" s="5">
        <v>43991</v>
      </c>
      <c r="QU2" s="20" t="s">
        <v>67</v>
      </c>
      <c r="QV2" s="4" t="s">
        <v>292</v>
      </c>
      <c r="QW2" s="23" t="s">
        <v>68</v>
      </c>
      <c r="QX2" s="59">
        <v>12210</v>
      </c>
      <c r="QY2" s="23" t="s">
        <v>69</v>
      </c>
      <c r="QZ2" s="5">
        <v>43991</v>
      </c>
      <c r="RB2" s="20" t="s">
        <v>67</v>
      </c>
      <c r="RC2" s="4" t="s">
        <v>292</v>
      </c>
      <c r="RD2" s="23" t="s">
        <v>68</v>
      </c>
      <c r="RE2" s="59">
        <v>12209</v>
      </c>
      <c r="RF2" s="23" t="s">
        <v>69</v>
      </c>
      <c r="RG2" s="5">
        <v>43991</v>
      </c>
      <c r="RI2" s="20" t="s">
        <v>67</v>
      </c>
      <c r="RJ2" s="4">
        <v>3235</v>
      </c>
      <c r="RK2" s="23" t="s">
        <v>68</v>
      </c>
      <c r="RL2" s="59">
        <v>12203</v>
      </c>
      <c r="RM2" s="23" t="s">
        <v>69</v>
      </c>
      <c r="RN2" s="5">
        <v>43991</v>
      </c>
      <c r="RP2" s="20" t="s">
        <v>67</v>
      </c>
      <c r="RQ2" s="4">
        <v>3235</v>
      </c>
      <c r="RR2" s="23" t="s">
        <v>68</v>
      </c>
      <c r="RS2" s="59">
        <v>12204</v>
      </c>
      <c r="RT2" s="23" t="s">
        <v>69</v>
      </c>
      <c r="RU2" s="5">
        <v>43991</v>
      </c>
      <c r="RW2" s="20" t="s">
        <v>67</v>
      </c>
      <c r="RX2" s="4">
        <v>3234</v>
      </c>
      <c r="RY2" s="23" t="s">
        <v>68</v>
      </c>
      <c r="RZ2" s="59">
        <v>12216</v>
      </c>
      <c r="SA2" s="23" t="s">
        <v>69</v>
      </c>
      <c r="SB2" s="5">
        <v>43992</v>
      </c>
      <c r="SD2" s="20" t="s">
        <v>67</v>
      </c>
      <c r="SE2" s="4">
        <v>3234</v>
      </c>
      <c r="SF2" s="23" t="s">
        <v>68</v>
      </c>
      <c r="SG2" s="59">
        <v>12218</v>
      </c>
      <c r="SH2" s="23" t="s">
        <v>69</v>
      </c>
      <c r="SI2" s="5">
        <v>43992</v>
      </c>
      <c r="SK2" s="20" t="s">
        <v>67</v>
      </c>
      <c r="SL2" s="4">
        <v>3234</v>
      </c>
      <c r="SM2" s="23" t="s">
        <v>68</v>
      </c>
      <c r="SN2" s="59">
        <v>12217</v>
      </c>
      <c r="SO2" s="23" t="s">
        <v>69</v>
      </c>
      <c r="SP2" s="5">
        <v>43992</v>
      </c>
      <c r="SR2" s="20" t="s">
        <v>67</v>
      </c>
      <c r="SS2" s="4">
        <v>3234</v>
      </c>
      <c r="ST2" s="23" t="s">
        <v>68</v>
      </c>
      <c r="SU2" s="59">
        <v>12221</v>
      </c>
      <c r="SV2" s="23" t="s">
        <v>69</v>
      </c>
      <c r="SW2" s="5">
        <v>43992</v>
      </c>
      <c r="SY2" s="20" t="s">
        <v>67</v>
      </c>
      <c r="SZ2" s="4">
        <v>3234</v>
      </c>
      <c r="TA2" s="23" t="s">
        <v>68</v>
      </c>
      <c r="TB2" s="59">
        <v>12219</v>
      </c>
      <c r="TC2" s="23" t="s">
        <v>69</v>
      </c>
      <c r="TD2" s="5">
        <v>43992</v>
      </c>
      <c r="TF2" s="20" t="s">
        <v>67</v>
      </c>
      <c r="TG2" s="4">
        <v>3234</v>
      </c>
      <c r="TH2" s="23" t="s">
        <v>68</v>
      </c>
      <c r="TI2" s="59">
        <v>12220</v>
      </c>
      <c r="TJ2" s="23" t="s">
        <v>69</v>
      </c>
      <c r="TK2" s="5">
        <v>43992</v>
      </c>
      <c r="TM2" s="20" t="s">
        <v>67</v>
      </c>
      <c r="TN2" s="4" t="s">
        <v>292</v>
      </c>
      <c r="TO2" s="23" t="s">
        <v>68</v>
      </c>
      <c r="TP2" s="59">
        <v>12205</v>
      </c>
      <c r="TQ2" s="23" t="s">
        <v>69</v>
      </c>
      <c r="TR2" s="5">
        <v>43992</v>
      </c>
      <c r="TT2" s="20" t="s">
        <v>67</v>
      </c>
      <c r="TU2" s="4" t="s">
        <v>292</v>
      </c>
      <c r="TV2" s="23" t="s">
        <v>68</v>
      </c>
      <c r="TW2" s="59">
        <v>12206</v>
      </c>
      <c r="TX2" s="23" t="s">
        <v>69</v>
      </c>
      <c r="TY2" s="5">
        <v>43992</v>
      </c>
      <c r="UA2" s="20" t="s">
        <v>67</v>
      </c>
      <c r="UB2" s="4" t="s">
        <v>292</v>
      </c>
      <c r="UC2" s="23" t="s">
        <v>68</v>
      </c>
      <c r="UD2" s="59">
        <v>12208</v>
      </c>
      <c r="UE2" s="23" t="s">
        <v>69</v>
      </c>
      <c r="UF2" s="5">
        <v>43992</v>
      </c>
      <c r="UH2" s="20" t="s">
        <v>67</v>
      </c>
      <c r="UI2" s="4">
        <v>3235</v>
      </c>
      <c r="UJ2" s="23" t="s">
        <v>68</v>
      </c>
      <c r="UK2" s="59">
        <v>12200</v>
      </c>
      <c r="UL2" s="23" t="s">
        <v>69</v>
      </c>
      <c r="UM2" s="5">
        <v>43992</v>
      </c>
      <c r="UO2" s="20" t="s">
        <v>67</v>
      </c>
      <c r="UP2" s="4">
        <v>3235</v>
      </c>
      <c r="UQ2" s="23" t="s">
        <v>68</v>
      </c>
      <c r="UR2" s="59">
        <v>12200</v>
      </c>
      <c r="US2" s="23" t="s">
        <v>69</v>
      </c>
      <c r="UT2" s="5">
        <v>43992</v>
      </c>
      <c r="UV2" s="20" t="s">
        <v>67</v>
      </c>
      <c r="UW2" s="4">
        <v>3242</v>
      </c>
      <c r="UX2" s="23" t="s">
        <v>68</v>
      </c>
      <c r="UY2" s="59" t="s">
        <v>307</v>
      </c>
      <c r="UZ2" s="23" t="s">
        <v>69</v>
      </c>
      <c r="VA2" s="5">
        <v>43992</v>
      </c>
      <c r="VC2" s="20" t="s">
        <v>67</v>
      </c>
      <c r="VD2" s="4">
        <v>3238</v>
      </c>
      <c r="VE2" s="23" t="s">
        <v>68</v>
      </c>
      <c r="VF2" s="59" t="s">
        <v>310</v>
      </c>
      <c r="VG2" s="23" t="s">
        <v>69</v>
      </c>
      <c r="VH2" s="5">
        <v>43992</v>
      </c>
      <c r="VJ2" s="20" t="s">
        <v>67</v>
      </c>
      <c r="VK2" s="4">
        <v>3241</v>
      </c>
      <c r="VL2" s="23" t="s">
        <v>68</v>
      </c>
      <c r="VM2" s="59">
        <v>12213</v>
      </c>
      <c r="VN2" s="23" t="s">
        <v>69</v>
      </c>
      <c r="VO2" s="5">
        <v>43993</v>
      </c>
      <c r="VQ2" s="20" t="s">
        <v>67</v>
      </c>
      <c r="VR2" s="4">
        <v>3241</v>
      </c>
      <c r="VS2" s="23" t="s">
        <v>68</v>
      </c>
      <c r="VT2" s="59">
        <v>12215</v>
      </c>
      <c r="VU2" s="23" t="s">
        <v>69</v>
      </c>
      <c r="VV2" s="5">
        <v>43993</v>
      </c>
      <c r="VX2" s="20" t="s">
        <v>67</v>
      </c>
      <c r="VY2" s="4">
        <v>3320</v>
      </c>
      <c r="VZ2" s="23" t="s">
        <v>68</v>
      </c>
      <c r="WA2" s="59">
        <v>12164</v>
      </c>
      <c r="WB2" s="23" t="s">
        <v>69</v>
      </c>
      <c r="WC2" s="5">
        <v>43993</v>
      </c>
      <c r="WE2" s="20" t="s">
        <v>67</v>
      </c>
      <c r="WF2" s="4">
        <v>3320</v>
      </c>
      <c r="WG2" s="23" t="s">
        <v>68</v>
      </c>
      <c r="WH2" s="59">
        <v>12163</v>
      </c>
      <c r="WI2" s="23" t="s">
        <v>69</v>
      </c>
      <c r="WJ2" s="5">
        <v>43993</v>
      </c>
      <c r="WL2" s="20" t="s">
        <v>67</v>
      </c>
      <c r="WM2" s="4">
        <v>3320</v>
      </c>
      <c r="WN2" s="23" t="s">
        <v>68</v>
      </c>
      <c r="WO2" s="59">
        <v>12162</v>
      </c>
      <c r="WP2" s="23" t="s">
        <v>69</v>
      </c>
      <c r="WQ2" s="5">
        <v>43993</v>
      </c>
      <c r="WS2" s="20" t="s">
        <v>67</v>
      </c>
      <c r="WT2" s="4">
        <v>3241</v>
      </c>
      <c r="WU2" s="23" t="s">
        <v>68</v>
      </c>
      <c r="WV2" s="59">
        <v>12214</v>
      </c>
      <c r="WW2" s="23" t="s">
        <v>69</v>
      </c>
      <c r="WX2" s="5">
        <v>43993</v>
      </c>
      <c r="WZ2" s="20" t="s">
        <v>67</v>
      </c>
      <c r="XA2" s="4">
        <v>3231</v>
      </c>
      <c r="XB2" s="23" t="s">
        <v>68</v>
      </c>
      <c r="XC2" s="59">
        <v>12284</v>
      </c>
      <c r="XD2" s="23" t="s">
        <v>69</v>
      </c>
      <c r="XE2" s="5">
        <v>43995</v>
      </c>
      <c r="XG2" s="20" t="s">
        <v>67</v>
      </c>
      <c r="XH2" s="4">
        <v>3231</v>
      </c>
      <c r="XI2" s="23" t="s">
        <v>68</v>
      </c>
      <c r="XJ2" s="59">
        <v>12279</v>
      </c>
      <c r="XK2" s="23" t="s">
        <v>69</v>
      </c>
      <c r="XL2" s="5">
        <v>43995</v>
      </c>
      <c r="XN2" s="20" t="s">
        <v>67</v>
      </c>
      <c r="XO2" s="4">
        <v>3231</v>
      </c>
      <c r="XP2" s="23" t="s">
        <v>68</v>
      </c>
      <c r="XQ2" s="59">
        <v>12280</v>
      </c>
      <c r="XR2" s="23" t="s">
        <v>69</v>
      </c>
      <c r="XS2" s="5">
        <v>43995</v>
      </c>
      <c r="XU2" s="20" t="s">
        <v>67</v>
      </c>
      <c r="XV2" s="4">
        <v>3231</v>
      </c>
      <c r="XW2" s="23" t="s">
        <v>68</v>
      </c>
      <c r="XX2" s="59">
        <v>12283</v>
      </c>
      <c r="XY2" s="23" t="s">
        <v>69</v>
      </c>
      <c r="XZ2" s="5">
        <v>43995</v>
      </c>
      <c r="YB2" s="20" t="s">
        <v>67</v>
      </c>
      <c r="YC2" s="4">
        <v>3231</v>
      </c>
      <c r="YD2" s="23" t="s">
        <v>68</v>
      </c>
      <c r="YE2" s="59">
        <v>12282</v>
      </c>
      <c r="YF2" s="23" t="s">
        <v>69</v>
      </c>
      <c r="YG2" s="5">
        <v>43995</v>
      </c>
      <c r="YI2" s="20" t="s">
        <v>67</v>
      </c>
      <c r="YJ2" s="4">
        <v>3231</v>
      </c>
      <c r="YK2" s="23" t="s">
        <v>68</v>
      </c>
      <c r="YL2" s="59">
        <v>12281</v>
      </c>
      <c r="YM2" s="23" t="s">
        <v>69</v>
      </c>
      <c r="YN2" s="5">
        <v>43995</v>
      </c>
      <c r="YP2" s="20" t="s">
        <v>67</v>
      </c>
      <c r="YQ2" s="4">
        <v>3248</v>
      </c>
      <c r="YR2" s="23" t="s">
        <v>68</v>
      </c>
      <c r="YS2" s="59">
        <v>12252</v>
      </c>
      <c r="YT2" s="23" t="s">
        <v>69</v>
      </c>
      <c r="YU2" s="5">
        <v>43995</v>
      </c>
      <c r="YW2" s="20" t="s">
        <v>67</v>
      </c>
      <c r="YX2" s="4">
        <v>3248</v>
      </c>
      <c r="YY2" s="23" t="s">
        <v>68</v>
      </c>
      <c r="YZ2" s="59">
        <v>12250</v>
      </c>
      <c r="ZA2" s="23" t="s">
        <v>69</v>
      </c>
      <c r="ZB2" s="5">
        <v>43995</v>
      </c>
      <c r="ZD2" s="20" t="s">
        <v>67</v>
      </c>
      <c r="ZE2" s="4">
        <v>3248</v>
      </c>
      <c r="ZF2" s="23" t="s">
        <v>68</v>
      </c>
      <c r="ZG2" s="59">
        <v>12253</v>
      </c>
      <c r="ZH2" s="23" t="s">
        <v>69</v>
      </c>
      <c r="ZI2" s="5">
        <v>43995</v>
      </c>
      <c r="ZK2" s="20" t="s">
        <v>67</v>
      </c>
      <c r="ZL2" s="4">
        <v>3248</v>
      </c>
      <c r="ZM2" s="23" t="s">
        <v>68</v>
      </c>
      <c r="ZN2" s="59">
        <v>12251</v>
      </c>
      <c r="ZO2" s="23" t="s">
        <v>69</v>
      </c>
      <c r="ZP2" s="5">
        <v>43995</v>
      </c>
      <c r="ZR2" s="20" t="s">
        <v>67</v>
      </c>
      <c r="ZS2" s="4">
        <v>3254</v>
      </c>
      <c r="ZT2" s="23" t="s">
        <v>68</v>
      </c>
      <c r="ZU2" s="59">
        <v>12292</v>
      </c>
      <c r="ZV2" s="23" t="s">
        <v>69</v>
      </c>
      <c r="ZW2" s="5">
        <v>43995</v>
      </c>
    </row>
    <row r="3" spans="1:699" x14ac:dyDescent="0.2">
      <c r="A3" s="21" t="s">
        <v>70</v>
      </c>
      <c r="B3" s="6">
        <v>786</v>
      </c>
      <c r="C3" s="24" t="s">
        <v>71</v>
      </c>
      <c r="D3" s="60" t="s">
        <v>192</v>
      </c>
      <c r="E3" s="24" t="s">
        <v>72</v>
      </c>
      <c r="F3" s="7">
        <v>392</v>
      </c>
      <c r="H3" s="21" t="s">
        <v>70</v>
      </c>
      <c r="I3" s="6">
        <v>786</v>
      </c>
      <c r="J3" s="24" t="s">
        <v>71</v>
      </c>
      <c r="K3" s="60" t="s">
        <v>194</v>
      </c>
      <c r="L3" s="24" t="s">
        <v>72</v>
      </c>
      <c r="M3" s="7">
        <v>383</v>
      </c>
      <c r="O3" s="21" t="s">
        <v>70</v>
      </c>
      <c r="P3" s="6">
        <v>786</v>
      </c>
      <c r="Q3" s="24" t="s">
        <v>71</v>
      </c>
      <c r="R3" s="60" t="s">
        <v>195</v>
      </c>
      <c r="S3" s="24" t="s">
        <v>72</v>
      </c>
      <c r="T3" s="7">
        <v>378</v>
      </c>
      <c r="V3" s="21" t="s">
        <v>70</v>
      </c>
      <c r="W3" s="6">
        <v>786</v>
      </c>
      <c r="X3" s="24" t="s">
        <v>71</v>
      </c>
      <c r="Y3" s="60" t="s">
        <v>196</v>
      </c>
      <c r="Z3" s="24" t="s">
        <v>72</v>
      </c>
      <c r="AA3" s="7">
        <v>390</v>
      </c>
      <c r="AC3" s="21" t="s">
        <v>70</v>
      </c>
      <c r="AD3" s="6">
        <v>786</v>
      </c>
      <c r="AE3" s="24" t="s">
        <v>71</v>
      </c>
      <c r="AF3" s="60" t="s">
        <v>197</v>
      </c>
      <c r="AG3" s="24" t="s">
        <v>72</v>
      </c>
      <c r="AH3" s="7">
        <v>395</v>
      </c>
      <c r="AJ3" s="21" t="s">
        <v>70</v>
      </c>
      <c r="AK3" s="6">
        <v>786</v>
      </c>
      <c r="AL3" s="24" t="s">
        <v>71</v>
      </c>
      <c r="AM3" s="60" t="s">
        <v>198</v>
      </c>
      <c r="AN3" s="24" t="s">
        <v>72</v>
      </c>
      <c r="AO3" s="7">
        <v>384</v>
      </c>
      <c r="AQ3" s="21" t="s">
        <v>70</v>
      </c>
      <c r="AR3" s="6">
        <v>751</v>
      </c>
      <c r="AS3" s="24" t="s">
        <v>71</v>
      </c>
      <c r="AT3" s="60" t="s">
        <v>200</v>
      </c>
      <c r="AU3" s="24" t="s">
        <v>72</v>
      </c>
      <c r="AV3" s="7">
        <v>407</v>
      </c>
      <c r="AX3" s="21" t="s">
        <v>70</v>
      </c>
      <c r="AY3" s="6">
        <v>751</v>
      </c>
      <c r="AZ3" s="24" t="s">
        <v>71</v>
      </c>
      <c r="BA3" s="60" t="s">
        <v>202</v>
      </c>
      <c r="BB3" s="24" t="s">
        <v>72</v>
      </c>
      <c r="BC3" s="7">
        <v>405</v>
      </c>
      <c r="BE3" s="21" t="s">
        <v>70</v>
      </c>
      <c r="BF3" s="6">
        <v>751</v>
      </c>
      <c r="BG3" s="24" t="s">
        <v>71</v>
      </c>
      <c r="BH3" s="60" t="s">
        <v>203</v>
      </c>
      <c r="BI3" s="24" t="s">
        <v>72</v>
      </c>
      <c r="BJ3" s="7">
        <v>396</v>
      </c>
      <c r="BL3" s="21" t="s">
        <v>70</v>
      </c>
      <c r="BM3" s="6">
        <v>751</v>
      </c>
      <c r="BN3" s="24" t="s">
        <v>71</v>
      </c>
      <c r="BO3" s="60" t="s">
        <v>204</v>
      </c>
      <c r="BP3" s="24" t="s">
        <v>72</v>
      </c>
      <c r="BQ3" s="7">
        <v>392</v>
      </c>
      <c r="BS3" s="21" t="s">
        <v>70</v>
      </c>
      <c r="BT3" s="6">
        <v>842</v>
      </c>
      <c r="BU3" s="24" t="s">
        <v>71</v>
      </c>
      <c r="BV3" s="60" t="s">
        <v>206</v>
      </c>
      <c r="BW3" s="24" t="s">
        <v>72</v>
      </c>
      <c r="BX3" s="7">
        <v>530</v>
      </c>
      <c r="BZ3" s="21" t="s">
        <v>70</v>
      </c>
      <c r="CA3" s="6">
        <v>842</v>
      </c>
      <c r="CB3" s="24" t="s">
        <v>71</v>
      </c>
      <c r="CC3" s="60" t="s">
        <v>208</v>
      </c>
      <c r="CD3" s="24" t="s">
        <v>72</v>
      </c>
      <c r="CE3" s="7">
        <v>519</v>
      </c>
      <c r="CG3" s="21" t="s">
        <v>70</v>
      </c>
      <c r="CH3" s="6">
        <v>842</v>
      </c>
      <c r="CI3" s="24" t="s">
        <v>71</v>
      </c>
      <c r="CJ3" s="60" t="s">
        <v>209</v>
      </c>
      <c r="CK3" s="24" t="s">
        <v>72</v>
      </c>
      <c r="CL3" s="7">
        <v>525</v>
      </c>
      <c r="CN3" s="21" t="s">
        <v>70</v>
      </c>
      <c r="CO3" s="6">
        <v>842</v>
      </c>
      <c r="CP3" s="24" t="s">
        <v>71</v>
      </c>
      <c r="CQ3" s="60" t="s">
        <v>210</v>
      </c>
      <c r="CR3" s="24" t="s">
        <v>72</v>
      </c>
      <c r="CS3" s="7">
        <v>530</v>
      </c>
      <c r="CU3" s="21" t="s">
        <v>70</v>
      </c>
      <c r="CV3" s="6">
        <v>751</v>
      </c>
      <c r="CW3" s="24" t="s">
        <v>71</v>
      </c>
      <c r="CX3" s="60" t="s">
        <v>212</v>
      </c>
      <c r="CY3" s="24" t="s">
        <v>72</v>
      </c>
      <c r="CZ3" s="7">
        <v>505</v>
      </c>
      <c r="DB3" s="21" t="s">
        <v>70</v>
      </c>
      <c r="DC3" s="6">
        <v>751</v>
      </c>
      <c r="DD3" s="24" t="s">
        <v>71</v>
      </c>
      <c r="DE3" s="60" t="s">
        <v>215</v>
      </c>
      <c r="DF3" s="24" t="s">
        <v>72</v>
      </c>
      <c r="DG3" s="7">
        <v>505</v>
      </c>
      <c r="DI3" s="21" t="s">
        <v>70</v>
      </c>
      <c r="DJ3" s="6">
        <v>751</v>
      </c>
      <c r="DK3" s="24" t="s">
        <v>71</v>
      </c>
      <c r="DL3" s="60" t="s">
        <v>217</v>
      </c>
      <c r="DM3" s="24" t="s">
        <v>72</v>
      </c>
      <c r="DN3" s="7">
        <v>499</v>
      </c>
      <c r="DP3" s="21" t="s">
        <v>70</v>
      </c>
      <c r="DQ3" s="6">
        <v>751</v>
      </c>
      <c r="DR3" s="24" t="s">
        <v>71</v>
      </c>
      <c r="DS3" s="60" t="s">
        <v>219</v>
      </c>
      <c r="DT3" s="24" t="s">
        <v>72</v>
      </c>
      <c r="DU3" s="7">
        <v>508</v>
      </c>
      <c r="DW3" s="21" t="s">
        <v>70</v>
      </c>
      <c r="DX3" s="6">
        <v>751</v>
      </c>
      <c r="DY3" s="24" t="s">
        <v>71</v>
      </c>
      <c r="DZ3" s="60" t="s">
        <v>221</v>
      </c>
      <c r="EA3" s="24" t="s">
        <v>72</v>
      </c>
      <c r="EB3" s="7">
        <v>499</v>
      </c>
      <c r="ED3" s="21" t="s">
        <v>70</v>
      </c>
      <c r="EE3" s="6">
        <v>668</v>
      </c>
      <c r="EF3" s="24" t="s">
        <v>71</v>
      </c>
      <c r="EG3" s="60" t="s">
        <v>223</v>
      </c>
      <c r="EH3" s="24" t="s">
        <v>72</v>
      </c>
      <c r="EI3" s="7">
        <v>496</v>
      </c>
      <c r="EK3" s="21" t="s">
        <v>70</v>
      </c>
      <c r="EL3" s="6">
        <v>668</v>
      </c>
      <c r="EM3" s="24" t="s">
        <v>71</v>
      </c>
      <c r="EN3" s="60" t="s">
        <v>225</v>
      </c>
      <c r="EO3" s="24" t="s">
        <v>72</v>
      </c>
      <c r="EP3" s="7">
        <v>496</v>
      </c>
      <c r="ER3" s="21" t="s">
        <v>70</v>
      </c>
      <c r="ES3" s="6">
        <v>668</v>
      </c>
      <c r="ET3" s="24" t="s">
        <v>71</v>
      </c>
      <c r="EU3" s="60" t="s">
        <v>226</v>
      </c>
      <c r="EV3" s="24" t="s">
        <v>72</v>
      </c>
      <c r="EW3" s="7">
        <v>496</v>
      </c>
      <c r="EY3" s="21" t="s">
        <v>70</v>
      </c>
      <c r="EZ3" s="6">
        <v>668</v>
      </c>
      <c r="FA3" s="24" t="s">
        <v>71</v>
      </c>
      <c r="FB3" s="60" t="s">
        <v>227</v>
      </c>
      <c r="FC3" s="24" t="s">
        <v>72</v>
      </c>
      <c r="FD3" s="7">
        <v>495</v>
      </c>
      <c r="FF3" s="21" t="s">
        <v>70</v>
      </c>
      <c r="FG3" s="6">
        <v>668</v>
      </c>
      <c r="FH3" s="24" t="s">
        <v>71</v>
      </c>
      <c r="FI3" s="60" t="s">
        <v>228</v>
      </c>
      <c r="FJ3" s="24" t="s">
        <v>72</v>
      </c>
      <c r="FK3" s="7">
        <v>495</v>
      </c>
      <c r="FM3" s="21" t="s">
        <v>70</v>
      </c>
      <c r="FN3" s="6">
        <v>668</v>
      </c>
      <c r="FO3" s="24" t="s">
        <v>71</v>
      </c>
      <c r="FP3" s="60" t="s">
        <v>229</v>
      </c>
      <c r="FQ3" s="24" t="s">
        <v>72</v>
      </c>
      <c r="FR3" s="7">
        <v>496</v>
      </c>
      <c r="FT3" s="21" t="s">
        <v>70</v>
      </c>
      <c r="FU3" s="6">
        <v>732</v>
      </c>
      <c r="FV3" s="24" t="s">
        <v>71</v>
      </c>
      <c r="FW3" s="60" t="s">
        <v>231</v>
      </c>
      <c r="FX3" s="24" t="s">
        <v>72</v>
      </c>
      <c r="FY3" s="7">
        <v>507</v>
      </c>
      <c r="GA3" s="21" t="s">
        <v>70</v>
      </c>
      <c r="GB3" s="6">
        <v>732</v>
      </c>
      <c r="GC3" s="24" t="s">
        <v>71</v>
      </c>
      <c r="GD3" s="60" t="s">
        <v>233</v>
      </c>
      <c r="GE3" s="24" t="s">
        <v>72</v>
      </c>
      <c r="GF3" s="7">
        <v>508</v>
      </c>
      <c r="GH3" s="21" t="s">
        <v>70</v>
      </c>
      <c r="GI3" s="6">
        <v>732</v>
      </c>
      <c r="GJ3" s="24" t="s">
        <v>71</v>
      </c>
      <c r="GK3" s="60" t="s">
        <v>235</v>
      </c>
      <c r="GL3" s="24" t="s">
        <v>72</v>
      </c>
      <c r="GM3" s="7">
        <v>508</v>
      </c>
      <c r="GO3" s="21" t="s">
        <v>70</v>
      </c>
      <c r="GP3" s="6">
        <v>732</v>
      </c>
      <c r="GQ3" s="24" t="s">
        <v>71</v>
      </c>
      <c r="GR3" s="60" t="s">
        <v>237</v>
      </c>
      <c r="GS3" s="24" t="s">
        <v>72</v>
      </c>
      <c r="GT3" s="7">
        <v>508</v>
      </c>
      <c r="GV3" s="21" t="s">
        <v>70</v>
      </c>
      <c r="GW3" s="6">
        <v>732</v>
      </c>
      <c r="GX3" s="24" t="s">
        <v>71</v>
      </c>
      <c r="GY3" s="60" t="s">
        <v>239</v>
      </c>
      <c r="GZ3" s="24" t="s">
        <v>72</v>
      </c>
      <c r="HA3" s="7">
        <v>508</v>
      </c>
      <c r="HC3" s="21" t="s">
        <v>70</v>
      </c>
      <c r="HD3" s="6">
        <v>732</v>
      </c>
      <c r="HE3" s="24" t="s">
        <v>71</v>
      </c>
      <c r="HF3" s="60" t="s">
        <v>231</v>
      </c>
      <c r="HG3" s="24" t="s">
        <v>72</v>
      </c>
      <c r="HH3" s="7">
        <v>508</v>
      </c>
      <c r="HJ3" s="21" t="s">
        <v>70</v>
      </c>
      <c r="HK3" s="6">
        <v>732</v>
      </c>
      <c r="HL3" s="24" t="s">
        <v>71</v>
      </c>
      <c r="HM3" s="60" t="s">
        <v>242</v>
      </c>
      <c r="HN3" s="24" t="s">
        <v>72</v>
      </c>
      <c r="HO3" s="7">
        <v>508</v>
      </c>
      <c r="HQ3" s="21" t="s">
        <v>70</v>
      </c>
      <c r="HR3" s="6">
        <v>694</v>
      </c>
      <c r="HS3" s="24" t="s">
        <v>71</v>
      </c>
      <c r="HT3" s="60" t="s">
        <v>244</v>
      </c>
      <c r="HU3" s="24" t="s">
        <v>72</v>
      </c>
      <c r="HV3" s="7">
        <v>514</v>
      </c>
      <c r="HX3" s="21" t="s">
        <v>70</v>
      </c>
      <c r="HY3" s="6">
        <v>694</v>
      </c>
      <c r="HZ3" s="24" t="s">
        <v>71</v>
      </c>
      <c r="IA3" s="60" t="s">
        <v>246</v>
      </c>
      <c r="IB3" s="24" t="s">
        <v>72</v>
      </c>
      <c r="IC3" s="7">
        <v>516</v>
      </c>
      <c r="IE3" s="21" t="s">
        <v>70</v>
      </c>
      <c r="IF3" s="6">
        <v>694</v>
      </c>
      <c r="IG3" s="24" t="s">
        <v>71</v>
      </c>
      <c r="IH3" s="60" t="s">
        <v>248</v>
      </c>
      <c r="II3" s="24" t="s">
        <v>72</v>
      </c>
      <c r="IJ3" s="7">
        <v>513</v>
      </c>
      <c r="IL3" s="21" t="s">
        <v>70</v>
      </c>
      <c r="IM3" s="6">
        <v>833</v>
      </c>
      <c r="IN3" s="24" t="s">
        <v>71</v>
      </c>
      <c r="IO3" s="60" t="s">
        <v>249</v>
      </c>
      <c r="IP3" s="24" t="s">
        <v>72</v>
      </c>
      <c r="IQ3" s="7">
        <v>671</v>
      </c>
      <c r="IS3" s="21" t="s">
        <v>70</v>
      </c>
      <c r="IT3" s="6">
        <v>833</v>
      </c>
      <c r="IU3" s="24" t="s">
        <v>71</v>
      </c>
      <c r="IV3" s="60" t="s">
        <v>239</v>
      </c>
      <c r="IW3" s="24" t="s">
        <v>72</v>
      </c>
      <c r="IX3" s="7">
        <v>672</v>
      </c>
      <c r="IZ3" s="21" t="s">
        <v>70</v>
      </c>
      <c r="JA3" s="6">
        <v>707</v>
      </c>
      <c r="JB3" s="24" t="s">
        <v>71</v>
      </c>
      <c r="JC3" s="60" t="s">
        <v>251</v>
      </c>
      <c r="JD3" s="24" t="s">
        <v>72</v>
      </c>
      <c r="JE3" s="7">
        <v>501</v>
      </c>
      <c r="JG3" s="21" t="s">
        <v>70</v>
      </c>
      <c r="JH3" s="6">
        <v>833</v>
      </c>
      <c r="JI3" s="24" t="s">
        <v>71</v>
      </c>
      <c r="JJ3" s="60" t="s">
        <v>252</v>
      </c>
      <c r="JK3" s="24" t="s">
        <v>72</v>
      </c>
      <c r="JL3" s="7">
        <v>682</v>
      </c>
      <c r="JN3" s="21" t="s">
        <v>70</v>
      </c>
      <c r="JO3" s="6">
        <v>833</v>
      </c>
      <c r="JP3" s="24" t="s">
        <v>71</v>
      </c>
      <c r="JQ3" s="60" t="s">
        <v>253</v>
      </c>
      <c r="JR3" s="24" t="s">
        <v>72</v>
      </c>
      <c r="JS3" s="7">
        <v>690</v>
      </c>
      <c r="JU3" s="21" t="s">
        <v>70</v>
      </c>
      <c r="JV3" s="6">
        <v>833</v>
      </c>
      <c r="JW3" s="24" t="s">
        <v>71</v>
      </c>
      <c r="JX3" s="60" t="s">
        <v>254</v>
      </c>
      <c r="JY3" s="24" t="s">
        <v>72</v>
      </c>
      <c r="JZ3" s="7">
        <v>671</v>
      </c>
      <c r="KB3" s="21" t="s">
        <v>70</v>
      </c>
      <c r="KC3" s="6">
        <v>833</v>
      </c>
      <c r="KD3" s="24" t="s">
        <v>71</v>
      </c>
      <c r="KE3" s="60" t="s">
        <v>255</v>
      </c>
      <c r="KF3" s="24" t="s">
        <v>72</v>
      </c>
      <c r="KG3" s="7">
        <v>668</v>
      </c>
      <c r="KI3" s="21" t="s">
        <v>70</v>
      </c>
      <c r="KJ3" s="6">
        <v>694</v>
      </c>
      <c r="KK3" s="24" t="s">
        <v>71</v>
      </c>
      <c r="KL3" s="60" t="s">
        <v>200</v>
      </c>
      <c r="KM3" s="24" t="s">
        <v>72</v>
      </c>
      <c r="KN3" s="7">
        <v>509</v>
      </c>
      <c r="KP3" s="21" t="s">
        <v>70</v>
      </c>
      <c r="KQ3" s="6">
        <v>694</v>
      </c>
      <c r="KR3" s="24" t="s">
        <v>71</v>
      </c>
      <c r="KS3" s="60" t="s">
        <v>256</v>
      </c>
      <c r="KT3" s="24" t="s">
        <v>72</v>
      </c>
      <c r="KU3" s="7">
        <v>510</v>
      </c>
      <c r="KW3" s="21" t="s">
        <v>70</v>
      </c>
      <c r="KX3" s="6">
        <v>694</v>
      </c>
      <c r="KY3" s="24" t="s">
        <v>71</v>
      </c>
      <c r="KZ3" s="60" t="s">
        <v>257</v>
      </c>
      <c r="LA3" s="24" t="s">
        <v>72</v>
      </c>
      <c r="LB3" s="7">
        <v>508</v>
      </c>
      <c r="LD3" s="21" t="s">
        <v>70</v>
      </c>
      <c r="LE3" s="6">
        <v>707</v>
      </c>
      <c r="LF3" s="24" t="s">
        <v>71</v>
      </c>
      <c r="LG3" s="60" t="s">
        <v>249</v>
      </c>
      <c r="LH3" s="24" t="s">
        <v>72</v>
      </c>
      <c r="LI3" s="7">
        <v>501</v>
      </c>
      <c r="LK3" s="21" t="s">
        <v>70</v>
      </c>
      <c r="LL3" s="6">
        <v>707</v>
      </c>
      <c r="LM3" s="24" t="s">
        <v>71</v>
      </c>
      <c r="LN3" s="60" t="s">
        <v>249</v>
      </c>
      <c r="LO3" s="24" t="s">
        <v>72</v>
      </c>
      <c r="LP3" s="7">
        <v>502</v>
      </c>
      <c r="LR3" s="21" t="s">
        <v>70</v>
      </c>
      <c r="LS3" s="6">
        <v>707</v>
      </c>
      <c r="LT3" s="24" t="s">
        <v>71</v>
      </c>
      <c r="LU3" s="60" t="s">
        <v>249</v>
      </c>
      <c r="LV3" s="24" t="s">
        <v>72</v>
      </c>
      <c r="LW3" s="7">
        <v>502</v>
      </c>
      <c r="LY3" s="21" t="s">
        <v>70</v>
      </c>
      <c r="LZ3" s="6">
        <v>732</v>
      </c>
      <c r="MA3" s="24" t="s">
        <v>71</v>
      </c>
      <c r="MB3" s="60" t="s">
        <v>261</v>
      </c>
      <c r="MC3" s="24" t="s">
        <v>72</v>
      </c>
      <c r="MD3" s="7">
        <v>531</v>
      </c>
      <c r="MF3" s="21" t="s">
        <v>70</v>
      </c>
      <c r="MG3" s="6">
        <v>732</v>
      </c>
      <c r="MH3" s="24" t="s">
        <v>71</v>
      </c>
      <c r="MI3" s="60" t="s">
        <v>262</v>
      </c>
      <c r="MJ3" s="24" t="s">
        <v>72</v>
      </c>
      <c r="MK3" s="7">
        <v>534</v>
      </c>
      <c r="MM3" s="21" t="s">
        <v>70</v>
      </c>
      <c r="MN3" s="6">
        <v>707</v>
      </c>
      <c r="MO3" s="24" t="s">
        <v>71</v>
      </c>
      <c r="MP3" s="60" t="s">
        <v>264</v>
      </c>
      <c r="MQ3" s="24" t="s">
        <v>72</v>
      </c>
      <c r="MR3" s="7">
        <v>502</v>
      </c>
      <c r="MT3" s="21" t="s">
        <v>70</v>
      </c>
      <c r="MU3" s="6">
        <v>732</v>
      </c>
      <c r="MV3" s="24" t="s">
        <v>71</v>
      </c>
      <c r="MW3" s="60" t="s">
        <v>266</v>
      </c>
      <c r="MX3" s="24" t="s">
        <v>72</v>
      </c>
      <c r="MY3" s="7">
        <v>541</v>
      </c>
      <c r="NA3" s="21" t="s">
        <v>70</v>
      </c>
      <c r="NB3" s="6">
        <v>707</v>
      </c>
      <c r="NC3" s="24" t="s">
        <v>71</v>
      </c>
      <c r="ND3" s="60" t="s">
        <v>268</v>
      </c>
      <c r="NE3" s="24" t="s">
        <v>72</v>
      </c>
      <c r="NF3" s="7">
        <v>502</v>
      </c>
      <c r="NH3" s="21" t="s">
        <v>70</v>
      </c>
      <c r="NI3" s="6">
        <v>668</v>
      </c>
      <c r="NJ3" s="24" t="s">
        <v>71</v>
      </c>
      <c r="NK3" s="60" t="s">
        <v>271</v>
      </c>
      <c r="NL3" s="24" t="s">
        <v>72</v>
      </c>
      <c r="NM3" s="7">
        <v>604</v>
      </c>
      <c r="NO3" s="21" t="s">
        <v>70</v>
      </c>
      <c r="NP3" s="6">
        <v>668</v>
      </c>
      <c r="NQ3" s="24" t="s">
        <v>71</v>
      </c>
      <c r="NR3" s="60" t="s">
        <v>273</v>
      </c>
      <c r="NS3" s="24" t="s">
        <v>72</v>
      </c>
      <c r="NT3" s="7">
        <v>605</v>
      </c>
      <c r="NV3" s="21" t="s">
        <v>70</v>
      </c>
      <c r="NW3" s="6">
        <v>668</v>
      </c>
      <c r="NX3" s="24" t="s">
        <v>71</v>
      </c>
      <c r="NY3" s="60" t="s">
        <v>274</v>
      </c>
      <c r="NZ3" s="24" t="s">
        <v>72</v>
      </c>
      <c r="OA3" s="7">
        <v>605</v>
      </c>
      <c r="OC3" s="21" t="s">
        <v>70</v>
      </c>
      <c r="OD3" s="6">
        <v>668</v>
      </c>
      <c r="OE3" s="24" t="s">
        <v>71</v>
      </c>
      <c r="OF3" s="60" t="s">
        <v>275</v>
      </c>
      <c r="OG3" s="24" t="s">
        <v>72</v>
      </c>
      <c r="OH3" s="7">
        <v>593</v>
      </c>
      <c r="OJ3" s="21" t="s">
        <v>70</v>
      </c>
      <c r="OK3" s="6">
        <v>668</v>
      </c>
      <c r="OL3" s="24" t="s">
        <v>71</v>
      </c>
      <c r="OM3" s="60" t="s">
        <v>276</v>
      </c>
      <c r="ON3" s="24" t="s">
        <v>72</v>
      </c>
      <c r="OO3" s="7">
        <v>595</v>
      </c>
      <c r="OQ3" s="21" t="s">
        <v>70</v>
      </c>
      <c r="OR3" s="6">
        <v>668</v>
      </c>
      <c r="OS3" s="24" t="s">
        <v>71</v>
      </c>
      <c r="OT3" s="60" t="s">
        <v>277</v>
      </c>
      <c r="OU3" s="24" t="s">
        <v>72</v>
      </c>
      <c r="OV3" s="7">
        <v>611</v>
      </c>
      <c r="OX3" s="21" t="s">
        <v>70</v>
      </c>
      <c r="OY3" s="6">
        <v>732</v>
      </c>
      <c r="OZ3" s="24" t="s">
        <v>71</v>
      </c>
      <c r="PA3" s="60" t="s">
        <v>279</v>
      </c>
      <c r="PB3" s="24" t="s">
        <v>72</v>
      </c>
      <c r="PC3" s="7">
        <v>544</v>
      </c>
      <c r="PE3" s="21" t="s">
        <v>70</v>
      </c>
      <c r="PF3" s="6">
        <v>732</v>
      </c>
      <c r="PG3" s="24" t="s">
        <v>71</v>
      </c>
      <c r="PH3" s="60" t="s">
        <v>281</v>
      </c>
      <c r="PI3" s="24" t="s">
        <v>72</v>
      </c>
      <c r="PJ3" s="7">
        <v>537</v>
      </c>
      <c r="PL3" s="21" t="s">
        <v>70</v>
      </c>
      <c r="PM3" s="6">
        <v>732</v>
      </c>
      <c r="PN3" s="24" t="s">
        <v>71</v>
      </c>
      <c r="PO3" s="60" t="s">
        <v>283</v>
      </c>
      <c r="PP3" s="24" t="s">
        <v>72</v>
      </c>
      <c r="PQ3" s="7">
        <v>502</v>
      </c>
      <c r="PS3" s="21" t="s">
        <v>70</v>
      </c>
      <c r="PT3" s="6">
        <v>707</v>
      </c>
      <c r="PU3" s="24" t="s">
        <v>71</v>
      </c>
      <c r="PV3" s="60" t="s">
        <v>285</v>
      </c>
      <c r="PW3" s="24" t="s">
        <v>72</v>
      </c>
      <c r="PX3" s="7">
        <v>496</v>
      </c>
      <c r="PZ3" s="21" t="s">
        <v>70</v>
      </c>
      <c r="QA3" s="6">
        <v>732</v>
      </c>
      <c r="QB3" s="24" t="s">
        <v>71</v>
      </c>
      <c r="QC3" s="60" t="s">
        <v>287</v>
      </c>
      <c r="QD3" s="24" t="s">
        <v>72</v>
      </c>
      <c r="QE3" s="7">
        <v>541</v>
      </c>
      <c r="QG3" s="21" t="s">
        <v>70</v>
      </c>
      <c r="QH3" s="6">
        <v>732</v>
      </c>
      <c r="QI3" s="24" t="s">
        <v>71</v>
      </c>
      <c r="QJ3" s="60" t="s">
        <v>290</v>
      </c>
      <c r="QK3" s="24" t="s">
        <v>72</v>
      </c>
      <c r="QL3" s="7">
        <v>509</v>
      </c>
      <c r="QN3" s="21" t="s">
        <v>70</v>
      </c>
      <c r="QO3" s="6">
        <v>600</v>
      </c>
      <c r="QP3" s="24" t="s">
        <v>71</v>
      </c>
      <c r="QQ3" s="60" t="s">
        <v>293</v>
      </c>
      <c r="QR3" s="24" t="s">
        <v>72</v>
      </c>
      <c r="QS3" s="7">
        <v>500</v>
      </c>
      <c r="QU3" s="21" t="s">
        <v>70</v>
      </c>
      <c r="QV3" s="6">
        <v>600</v>
      </c>
      <c r="QW3" s="24" t="s">
        <v>71</v>
      </c>
      <c r="QX3" s="60" t="s">
        <v>248</v>
      </c>
      <c r="QY3" s="24" t="s">
        <v>72</v>
      </c>
      <c r="QZ3" s="7">
        <v>497</v>
      </c>
      <c r="RB3" s="21" t="s">
        <v>70</v>
      </c>
      <c r="RC3" s="6">
        <v>600</v>
      </c>
      <c r="RD3" s="24" t="s">
        <v>71</v>
      </c>
      <c r="RE3" s="60" t="s">
        <v>244</v>
      </c>
      <c r="RF3" s="24" t="s">
        <v>72</v>
      </c>
      <c r="RG3" s="7">
        <v>514</v>
      </c>
      <c r="RI3" s="21" t="s">
        <v>70</v>
      </c>
      <c r="RJ3" s="6">
        <v>732</v>
      </c>
      <c r="RK3" s="24" t="s">
        <v>71</v>
      </c>
      <c r="RL3" s="60" t="s">
        <v>294</v>
      </c>
      <c r="RM3" s="24" t="s">
        <v>72</v>
      </c>
      <c r="RN3" s="7">
        <v>501</v>
      </c>
      <c r="RP3" s="21" t="s">
        <v>70</v>
      </c>
      <c r="RQ3" s="6">
        <v>732</v>
      </c>
      <c r="RR3" s="24" t="s">
        <v>71</v>
      </c>
      <c r="RS3" s="60" t="s">
        <v>296</v>
      </c>
      <c r="RT3" s="24" t="s">
        <v>72</v>
      </c>
      <c r="RU3" s="7">
        <v>511</v>
      </c>
      <c r="RW3" s="21" t="s">
        <v>70</v>
      </c>
      <c r="RX3" s="6">
        <v>833</v>
      </c>
      <c r="RY3" s="24" t="s">
        <v>71</v>
      </c>
      <c r="RZ3" s="60" t="s">
        <v>298</v>
      </c>
      <c r="SA3" s="24" t="s">
        <v>72</v>
      </c>
      <c r="SB3" s="7">
        <v>471</v>
      </c>
      <c r="SD3" s="21" t="s">
        <v>70</v>
      </c>
      <c r="SE3" s="6">
        <v>833</v>
      </c>
      <c r="SF3" s="24" t="s">
        <v>71</v>
      </c>
      <c r="SG3" s="60" t="s">
        <v>244</v>
      </c>
      <c r="SH3" s="24" t="s">
        <v>72</v>
      </c>
      <c r="SI3" s="7">
        <v>471</v>
      </c>
      <c r="SK3" s="21" t="s">
        <v>70</v>
      </c>
      <c r="SL3" s="6">
        <v>833</v>
      </c>
      <c r="SM3" s="24" t="s">
        <v>71</v>
      </c>
      <c r="SN3" s="60" t="s">
        <v>293</v>
      </c>
      <c r="SO3" s="24" t="s">
        <v>72</v>
      </c>
      <c r="SP3" s="7">
        <v>475</v>
      </c>
      <c r="SR3" s="21" t="s">
        <v>70</v>
      </c>
      <c r="SS3" s="6">
        <v>833</v>
      </c>
      <c r="ST3" s="24" t="s">
        <v>71</v>
      </c>
      <c r="SU3" s="60" t="s">
        <v>299</v>
      </c>
      <c r="SV3" s="24" t="s">
        <v>72</v>
      </c>
      <c r="SW3" s="7">
        <v>471</v>
      </c>
      <c r="SY3" s="21" t="s">
        <v>70</v>
      </c>
      <c r="SZ3" s="6">
        <v>833</v>
      </c>
      <c r="TA3" s="24" t="s">
        <v>71</v>
      </c>
      <c r="TB3" s="60" t="s">
        <v>300</v>
      </c>
      <c r="TC3" s="24" t="s">
        <v>72</v>
      </c>
      <c r="TD3" s="7">
        <v>472</v>
      </c>
      <c r="TF3" s="21" t="s">
        <v>70</v>
      </c>
      <c r="TG3" s="6">
        <v>833</v>
      </c>
      <c r="TH3" s="24" t="s">
        <v>71</v>
      </c>
      <c r="TI3" s="60" t="s">
        <v>249</v>
      </c>
      <c r="TJ3" s="24" t="s">
        <v>72</v>
      </c>
      <c r="TK3" s="7">
        <v>498</v>
      </c>
      <c r="TM3" s="21" t="s">
        <v>70</v>
      </c>
      <c r="TN3" s="6">
        <v>600</v>
      </c>
      <c r="TO3" s="24" t="s">
        <v>71</v>
      </c>
      <c r="TP3" s="60" t="s">
        <v>301</v>
      </c>
      <c r="TQ3" s="24" t="s">
        <v>72</v>
      </c>
      <c r="TR3" s="7">
        <v>499</v>
      </c>
      <c r="TT3" s="21" t="s">
        <v>70</v>
      </c>
      <c r="TU3" s="6">
        <v>600</v>
      </c>
      <c r="TV3" s="24" t="s">
        <v>71</v>
      </c>
      <c r="TW3" s="60" t="s">
        <v>302</v>
      </c>
      <c r="TX3" s="24" t="s">
        <v>72</v>
      </c>
      <c r="TY3" s="7">
        <v>486</v>
      </c>
      <c r="UA3" s="21" t="s">
        <v>70</v>
      </c>
      <c r="UB3" s="6">
        <v>600</v>
      </c>
      <c r="UC3" s="24" t="s">
        <v>71</v>
      </c>
      <c r="UD3" s="60" t="s">
        <v>303</v>
      </c>
      <c r="UE3" s="24" t="s">
        <v>72</v>
      </c>
      <c r="UF3" s="7">
        <v>498</v>
      </c>
      <c r="UH3" s="21" t="s">
        <v>70</v>
      </c>
      <c r="UI3" s="6">
        <v>732</v>
      </c>
      <c r="UJ3" s="24" t="s">
        <v>71</v>
      </c>
      <c r="UK3" s="60" t="s">
        <v>304</v>
      </c>
      <c r="UL3" s="24" t="s">
        <v>72</v>
      </c>
      <c r="UM3" s="7">
        <v>379</v>
      </c>
      <c r="UO3" s="21" t="s">
        <v>70</v>
      </c>
      <c r="UP3" s="6">
        <v>732</v>
      </c>
      <c r="UQ3" s="24" t="s">
        <v>71</v>
      </c>
      <c r="UR3" s="60" t="s">
        <v>305</v>
      </c>
      <c r="US3" s="24" t="s">
        <v>72</v>
      </c>
      <c r="UT3" s="7">
        <v>379</v>
      </c>
      <c r="UV3" s="21" t="s">
        <v>70</v>
      </c>
      <c r="UW3" s="6">
        <v>754</v>
      </c>
      <c r="UX3" s="24" t="s">
        <v>71</v>
      </c>
      <c r="UY3" s="60" t="s">
        <v>249</v>
      </c>
      <c r="UZ3" s="24" t="s">
        <v>72</v>
      </c>
      <c r="VA3" s="7">
        <v>1008</v>
      </c>
      <c r="VC3" s="21" t="s">
        <v>70</v>
      </c>
      <c r="VD3" s="6">
        <v>852</v>
      </c>
      <c r="VE3" s="24" t="s">
        <v>71</v>
      </c>
      <c r="VF3" s="60" t="s">
        <v>311</v>
      </c>
      <c r="VG3" s="24" t="s">
        <v>72</v>
      </c>
      <c r="VH3" s="7">
        <v>2052</v>
      </c>
      <c r="VJ3" s="21" t="s">
        <v>70</v>
      </c>
      <c r="VK3" s="6">
        <v>847</v>
      </c>
      <c r="VL3" s="24" t="s">
        <v>71</v>
      </c>
      <c r="VM3" s="60" t="s">
        <v>244</v>
      </c>
      <c r="VN3" s="24" t="s">
        <v>72</v>
      </c>
      <c r="VO3" s="7">
        <v>476</v>
      </c>
      <c r="VQ3" s="21" t="s">
        <v>70</v>
      </c>
      <c r="VR3" s="6">
        <v>874</v>
      </c>
      <c r="VS3" s="24" t="s">
        <v>71</v>
      </c>
      <c r="VT3" s="60" t="s">
        <v>314</v>
      </c>
      <c r="VU3" s="24" t="s">
        <v>72</v>
      </c>
      <c r="VV3" s="7">
        <v>473</v>
      </c>
      <c r="VX3" s="21" t="s">
        <v>70</v>
      </c>
      <c r="VY3" s="6">
        <v>847</v>
      </c>
      <c r="VZ3" s="24" t="s">
        <v>71</v>
      </c>
      <c r="WA3" s="60" t="s">
        <v>293</v>
      </c>
      <c r="WB3" s="24" t="s">
        <v>72</v>
      </c>
      <c r="WC3" s="7">
        <v>408</v>
      </c>
      <c r="WE3" s="21" t="s">
        <v>70</v>
      </c>
      <c r="WF3" s="6">
        <v>847</v>
      </c>
      <c r="WG3" s="24" t="s">
        <v>71</v>
      </c>
      <c r="WH3" s="60" t="s">
        <v>299</v>
      </c>
      <c r="WI3" s="24" t="s">
        <v>72</v>
      </c>
      <c r="WJ3" s="7">
        <v>404</v>
      </c>
      <c r="WL3" s="21" t="s">
        <v>70</v>
      </c>
      <c r="WM3" s="6">
        <v>847</v>
      </c>
      <c r="WN3" s="24" t="s">
        <v>71</v>
      </c>
      <c r="WO3" s="60" t="s">
        <v>298</v>
      </c>
      <c r="WP3" s="24" t="s">
        <v>72</v>
      </c>
      <c r="WQ3" s="7">
        <v>409</v>
      </c>
      <c r="WS3" s="21" t="s">
        <v>70</v>
      </c>
      <c r="WT3" s="6">
        <v>847</v>
      </c>
      <c r="WU3" s="24" t="s">
        <v>71</v>
      </c>
      <c r="WV3" s="60" t="s">
        <v>300</v>
      </c>
      <c r="WW3" s="24" t="s">
        <v>72</v>
      </c>
      <c r="WX3" s="7">
        <v>462</v>
      </c>
      <c r="WZ3" s="21" t="s">
        <v>70</v>
      </c>
      <c r="XA3" s="6">
        <v>694</v>
      </c>
      <c r="XB3" s="24" t="s">
        <v>71</v>
      </c>
      <c r="XC3" s="60" t="s">
        <v>315</v>
      </c>
      <c r="XD3" s="24" t="s">
        <v>72</v>
      </c>
      <c r="XE3" s="7">
        <v>497</v>
      </c>
      <c r="XG3" s="21" t="s">
        <v>70</v>
      </c>
      <c r="XH3" s="6">
        <v>694</v>
      </c>
      <c r="XI3" s="24" t="s">
        <v>71</v>
      </c>
      <c r="XJ3" s="60" t="s">
        <v>293</v>
      </c>
      <c r="XK3" s="24" t="s">
        <v>72</v>
      </c>
      <c r="XL3" s="7">
        <v>497</v>
      </c>
      <c r="XN3" s="21" t="s">
        <v>70</v>
      </c>
      <c r="XO3" s="6">
        <v>694</v>
      </c>
      <c r="XP3" s="24" t="s">
        <v>71</v>
      </c>
      <c r="XQ3" s="60" t="s">
        <v>299</v>
      </c>
      <c r="XR3" s="24" t="s">
        <v>72</v>
      </c>
      <c r="XS3" s="7">
        <v>497</v>
      </c>
      <c r="XU3" s="21" t="s">
        <v>70</v>
      </c>
      <c r="XV3" s="6">
        <v>694</v>
      </c>
      <c r="XW3" s="24" t="s">
        <v>71</v>
      </c>
      <c r="XX3" s="60" t="s">
        <v>298</v>
      </c>
      <c r="XY3" s="24" t="s">
        <v>72</v>
      </c>
      <c r="XZ3" s="7">
        <v>497</v>
      </c>
      <c r="YB3" s="21" t="s">
        <v>70</v>
      </c>
      <c r="YC3" s="6">
        <v>694</v>
      </c>
      <c r="YD3" s="24" t="s">
        <v>71</v>
      </c>
      <c r="YE3" s="60" t="s">
        <v>316</v>
      </c>
      <c r="YF3" s="24" t="s">
        <v>72</v>
      </c>
      <c r="YG3" s="7">
        <v>497</v>
      </c>
      <c r="YI3" s="21" t="s">
        <v>70</v>
      </c>
      <c r="YJ3" s="6">
        <v>694</v>
      </c>
      <c r="YK3" s="24" t="s">
        <v>71</v>
      </c>
      <c r="YL3" s="60" t="s">
        <v>239</v>
      </c>
      <c r="YM3" s="24" t="s">
        <v>72</v>
      </c>
      <c r="YN3" s="7">
        <v>497</v>
      </c>
      <c r="YP3" s="21" t="s">
        <v>70</v>
      </c>
      <c r="YQ3" s="6">
        <v>599</v>
      </c>
      <c r="YR3" s="24" t="s">
        <v>71</v>
      </c>
      <c r="YS3" s="60" t="s">
        <v>318</v>
      </c>
      <c r="YT3" s="24" t="s">
        <v>72</v>
      </c>
      <c r="YU3" s="7">
        <v>377</v>
      </c>
      <c r="YW3" s="21" t="s">
        <v>70</v>
      </c>
      <c r="YX3" s="6">
        <v>599</v>
      </c>
      <c r="YY3" s="24" t="s">
        <v>71</v>
      </c>
      <c r="YZ3" s="60" t="s">
        <v>249</v>
      </c>
      <c r="ZA3" s="24" t="s">
        <v>72</v>
      </c>
      <c r="ZB3" s="7">
        <v>358</v>
      </c>
      <c r="ZD3" s="21" t="s">
        <v>70</v>
      </c>
      <c r="ZE3" s="6">
        <v>599</v>
      </c>
      <c r="ZF3" s="24" t="s">
        <v>71</v>
      </c>
      <c r="ZG3" s="60" t="s">
        <v>320</v>
      </c>
      <c r="ZH3" s="24" t="s">
        <v>72</v>
      </c>
      <c r="ZI3" s="7">
        <v>398</v>
      </c>
      <c r="ZK3" s="21" t="s">
        <v>70</v>
      </c>
      <c r="ZL3" s="6">
        <v>599</v>
      </c>
      <c r="ZM3" s="24" t="s">
        <v>71</v>
      </c>
      <c r="ZN3" s="60" t="s">
        <v>321</v>
      </c>
      <c r="ZO3" s="24" t="s">
        <v>72</v>
      </c>
      <c r="ZP3" s="7">
        <v>356</v>
      </c>
      <c r="ZR3" s="21" t="s">
        <v>70</v>
      </c>
      <c r="ZS3" s="6">
        <v>732</v>
      </c>
      <c r="ZT3" s="24" t="s">
        <v>71</v>
      </c>
      <c r="ZU3" s="60" t="s">
        <v>322</v>
      </c>
      <c r="ZV3" s="24" t="s">
        <v>72</v>
      </c>
      <c r="ZW3" s="7">
        <v>547</v>
      </c>
    </row>
    <row r="4" spans="1:699" ht="15.75" thickBot="1" x14ac:dyDescent="0.25">
      <c r="A4" s="22" t="s">
        <v>73</v>
      </c>
      <c r="B4" s="8" t="s">
        <v>191</v>
      </c>
      <c r="C4" s="25" t="s">
        <v>106</v>
      </c>
      <c r="D4" s="69" t="s">
        <v>193</v>
      </c>
      <c r="E4" s="25" t="s">
        <v>107</v>
      </c>
      <c r="F4" s="9">
        <f>+F3*4.5</f>
        <v>1764</v>
      </c>
      <c r="H4" s="22" t="s">
        <v>73</v>
      </c>
      <c r="I4" s="8" t="s">
        <v>191</v>
      </c>
      <c r="J4" s="25" t="s">
        <v>106</v>
      </c>
      <c r="K4" s="69" t="s">
        <v>193</v>
      </c>
      <c r="L4" s="25" t="s">
        <v>107</v>
      </c>
      <c r="M4" s="9">
        <f>+M3*3.25</f>
        <v>1244.75</v>
      </c>
      <c r="N4" s="8"/>
      <c r="O4" s="22" t="s">
        <v>73</v>
      </c>
      <c r="P4" s="8" t="s">
        <v>191</v>
      </c>
      <c r="Q4" s="25" t="s">
        <v>106</v>
      </c>
      <c r="R4" s="69" t="s">
        <v>193</v>
      </c>
      <c r="S4" s="25" t="s">
        <v>107</v>
      </c>
      <c r="T4" s="9">
        <f>+T3*3.25</f>
        <v>1228.5</v>
      </c>
      <c r="U4" s="8"/>
      <c r="V4" s="22" t="s">
        <v>73</v>
      </c>
      <c r="W4" s="8" t="s">
        <v>191</v>
      </c>
      <c r="X4" s="25" t="s">
        <v>106</v>
      </c>
      <c r="Y4" s="69" t="s">
        <v>193</v>
      </c>
      <c r="Z4" s="25" t="s">
        <v>107</v>
      </c>
      <c r="AA4" s="9">
        <f>+AA3*3.25</f>
        <v>1267.5</v>
      </c>
      <c r="AB4" s="8"/>
      <c r="AC4" s="22" t="s">
        <v>73</v>
      </c>
      <c r="AD4" s="8" t="s">
        <v>191</v>
      </c>
      <c r="AE4" s="25" t="s">
        <v>106</v>
      </c>
      <c r="AF4" s="69" t="s">
        <v>193</v>
      </c>
      <c r="AG4" s="25" t="s">
        <v>107</v>
      </c>
      <c r="AH4" s="9">
        <f>+AH3*3.25</f>
        <v>1283.75</v>
      </c>
      <c r="AI4" s="8"/>
      <c r="AJ4" s="22" t="s">
        <v>73</v>
      </c>
      <c r="AK4" s="8" t="s">
        <v>191</v>
      </c>
      <c r="AL4" s="25" t="s">
        <v>106</v>
      </c>
      <c r="AM4" s="69" t="s">
        <v>193</v>
      </c>
      <c r="AN4" s="25" t="s">
        <v>107</v>
      </c>
      <c r="AO4" s="9">
        <f>+AO3*3.25</f>
        <v>1248</v>
      </c>
      <c r="AP4" s="8"/>
      <c r="AQ4" s="22" t="s">
        <v>73</v>
      </c>
      <c r="AR4" s="8" t="s">
        <v>199</v>
      </c>
      <c r="AS4" s="25" t="s">
        <v>106</v>
      </c>
      <c r="AT4" s="69" t="s">
        <v>201</v>
      </c>
      <c r="AU4" s="25" t="s">
        <v>107</v>
      </c>
      <c r="AV4" s="9">
        <f>+AV3*3.25</f>
        <v>1322.75</v>
      </c>
      <c r="AW4" s="8"/>
      <c r="AX4" s="22" t="s">
        <v>73</v>
      </c>
      <c r="AY4" s="8" t="s">
        <v>199</v>
      </c>
      <c r="AZ4" s="25" t="s">
        <v>106</v>
      </c>
      <c r="BA4" s="69" t="s">
        <v>201</v>
      </c>
      <c r="BB4" s="25" t="s">
        <v>107</v>
      </c>
      <c r="BC4" s="9">
        <f>+BC3*3.25</f>
        <v>1316.25</v>
      </c>
      <c r="BD4" s="8"/>
      <c r="BE4" s="22" t="s">
        <v>73</v>
      </c>
      <c r="BF4" s="8" t="s">
        <v>199</v>
      </c>
      <c r="BG4" s="25" t="s">
        <v>106</v>
      </c>
      <c r="BH4" s="69" t="s">
        <v>201</v>
      </c>
      <c r="BI4" s="25" t="s">
        <v>107</v>
      </c>
      <c r="BJ4" s="9">
        <f>+BJ3*3.25</f>
        <v>1287</v>
      </c>
      <c r="BK4" s="8"/>
      <c r="BL4" s="22" t="s">
        <v>73</v>
      </c>
      <c r="BM4" s="8" t="s">
        <v>199</v>
      </c>
      <c r="BN4" s="25" t="s">
        <v>106</v>
      </c>
      <c r="BO4" s="69" t="s">
        <v>201</v>
      </c>
      <c r="BP4" s="25" t="s">
        <v>107</v>
      </c>
      <c r="BQ4" s="9">
        <f>+BQ3*3.25</f>
        <v>1274</v>
      </c>
      <c r="BR4" s="8"/>
      <c r="BS4" s="22" t="s">
        <v>73</v>
      </c>
      <c r="BT4" s="8" t="s">
        <v>205</v>
      </c>
      <c r="BU4" s="25" t="s">
        <v>106</v>
      </c>
      <c r="BV4" s="69" t="s">
        <v>207</v>
      </c>
      <c r="BW4" s="25" t="s">
        <v>107</v>
      </c>
      <c r="BX4" s="9">
        <f>+BX3*4.25</f>
        <v>2252.5</v>
      </c>
      <c r="BY4" s="8"/>
      <c r="BZ4" s="22" t="s">
        <v>73</v>
      </c>
      <c r="CA4" s="8" t="s">
        <v>205</v>
      </c>
      <c r="CB4" s="25" t="s">
        <v>106</v>
      </c>
      <c r="CC4" s="69" t="s">
        <v>207</v>
      </c>
      <c r="CD4" s="25" t="s">
        <v>107</v>
      </c>
      <c r="CE4" s="9">
        <f>+CE3*4.25</f>
        <v>2205.75</v>
      </c>
      <c r="CF4" s="8"/>
      <c r="CG4" s="22" t="s">
        <v>73</v>
      </c>
      <c r="CH4" s="8" t="s">
        <v>205</v>
      </c>
      <c r="CI4" s="25" t="s">
        <v>106</v>
      </c>
      <c r="CJ4" s="69" t="s">
        <v>207</v>
      </c>
      <c r="CK4" s="25" t="s">
        <v>107</v>
      </c>
      <c r="CL4" s="9">
        <f>+CL3*4.25</f>
        <v>2231.25</v>
      </c>
      <c r="CM4" s="8"/>
      <c r="CN4" s="22" t="s">
        <v>73</v>
      </c>
      <c r="CO4" s="8" t="s">
        <v>205</v>
      </c>
      <c r="CP4" s="25" t="s">
        <v>106</v>
      </c>
      <c r="CQ4" s="69" t="s">
        <v>207</v>
      </c>
      <c r="CR4" s="25" t="s">
        <v>107</v>
      </c>
      <c r="CS4" s="9">
        <f>+CS3*4.25</f>
        <v>2252.5</v>
      </c>
      <c r="CT4" s="8"/>
      <c r="CU4" s="22" t="s">
        <v>73</v>
      </c>
      <c r="CV4" s="8" t="s">
        <v>199</v>
      </c>
      <c r="CW4" s="25" t="s">
        <v>106</v>
      </c>
      <c r="CX4" s="69" t="s">
        <v>213</v>
      </c>
      <c r="CY4" s="25" t="s">
        <v>107</v>
      </c>
      <c r="CZ4" s="9">
        <f>+CZ3*3.25</f>
        <v>1641.25</v>
      </c>
      <c r="DB4" s="22" t="s">
        <v>73</v>
      </c>
      <c r="DC4" s="8" t="s">
        <v>199</v>
      </c>
      <c r="DD4" s="25" t="s">
        <v>106</v>
      </c>
      <c r="DE4" s="69" t="s">
        <v>213</v>
      </c>
      <c r="DF4" s="25" t="s">
        <v>107</v>
      </c>
      <c r="DG4" s="9">
        <f>+DG3*3.25</f>
        <v>1641.25</v>
      </c>
      <c r="DI4" s="22" t="s">
        <v>73</v>
      </c>
      <c r="DJ4" s="8" t="s">
        <v>199</v>
      </c>
      <c r="DK4" s="25" t="s">
        <v>106</v>
      </c>
      <c r="DL4" s="69" t="s">
        <v>213</v>
      </c>
      <c r="DM4" s="25" t="s">
        <v>107</v>
      </c>
      <c r="DN4" s="9">
        <f>+DN3*3.25</f>
        <v>1621.75</v>
      </c>
      <c r="DP4" s="22" t="s">
        <v>73</v>
      </c>
      <c r="DQ4" s="8" t="s">
        <v>199</v>
      </c>
      <c r="DR4" s="25" t="s">
        <v>106</v>
      </c>
      <c r="DS4" s="69" t="s">
        <v>213</v>
      </c>
      <c r="DT4" s="25" t="s">
        <v>107</v>
      </c>
      <c r="DU4" s="9">
        <f>+DU3*3.25</f>
        <v>1651</v>
      </c>
      <c r="DW4" s="22" t="s">
        <v>73</v>
      </c>
      <c r="DX4" s="8" t="s">
        <v>199</v>
      </c>
      <c r="DY4" s="25" t="s">
        <v>106</v>
      </c>
      <c r="DZ4" s="69" t="s">
        <v>213</v>
      </c>
      <c r="EA4" s="25" t="s">
        <v>107</v>
      </c>
      <c r="EB4" s="9">
        <f>+EB3*3.25</f>
        <v>1621.75</v>
      </c>
      <c r="ED4" s="22" t="s">
        <v>73</v>
      </c>
      <c r="EE4" s="8" t="s">
        <v>222</v>
      </c>
      <c r="EF4" s="25" t="s">
        <v>106</v>
      </c>
      <c r="EG4" s="69" t="s">
        <v>224</v>
      </c>
      <c r="EH4" s="25" t="s">
        <v>107</v>
      </c>
      <c r="EI4" s="9">
        <f>+EI3*4.25</f>
        <v>2108</v>
      </c>
      <c r="EK4" s="22" t="s">
        <v>73</v>
      </c>
      <c r="EL4" s="8" t="s">
        <v>222</v>
      </c>
      <c r="EM4" s="25" t="s">
        <v>106</v>
      </c>
      <c r="EN4" s="69" t="s">
        <v>224</v>
      </c>
      <c r="EO4" s="25" t="s">
        <v>107</v>
      </c>
      <c r="EP4" s="9">
        <f>+EP3*4.25</f>
        <v>2108</v>
      </c>
      <c r="ER4" s="22" t="s">
        <v>73</v>
      </c>
      <c r="ES4" s="8" t="s">
        <v>222</v>
      </c>
      <c r="ET4" s="25" t="s">
        <v>106</v>
      </c>
      <c r="EU4" s="69" t="s">
        <v>224</v>
      </c>
      <c r="EV4" s="25" t="s">
        <v>107</v>
      </c>
      <c r="EW4" s="9">
        <f>+EW3*4.25</f>
        <v>2108</v>
      </c>
      <c r="EY4" s="22" t="s">
        <v>73</v>
      </c>
      <c r="EZ4" s="8" t="s">
        <v>222</v>
      </c>
      <c r="FA4" s="25" t="s">
        <v>106</v>
      </c>
      <c r="FB4" s="69" t="s">
        <v>224</v>
      </c>
      <c r="FC4" s="25" t="s">
        <v>107</v>
      </c>
      <c r="FD4" s="9">
        <f>+FD3*4.25</f>
        <v>2103.75</v>
      </c>
      <c r="FF4" s="22" t="s">
        <v>73</v>
      </c>
      <c r="FG4" s="8" t="s">
        <v>222</v>
      </c>
      <c r="FH4" s="25" t="s">
        <v>106</v>
      </c>
      <c r="FI4" s="69" t="s">
        <v>224</v>
      </c>
      <c r="FJ4" s="25" t="s">
        <v>107</v>
      </c>
      <c r="FK4" s="9">
        <f>+FK3*4.25</f>
        <v>2103.75</v>
      </c>
      <c r="FM4" s="22" t="s">
        <v>73</v>
      </c>
      <c r="FN4" s="8" t="s">
        <v>222</v>
      </c>
      <c r="FO4" s="25" t="s">
        <v>106</v>
      </c>
      <c r="FP4" s="69" t="s">
        <v>224</v>
      </c>
      <c r="FQ4" s="25" t="s">
        <v>107</v>
      </c>
      <c r="FR4" s="9">
        <f>+FR3*4.25</f>
        <v>2108</v>
      </c>
      <c r="FT4" s="22" t="s">
        <v>73</v>
      </c>
      <c r="FU4" s="8" t="s">
        <v>230</v>
      </c>
      <c r="FV4" s="25" t="s">
        <v>106</v>
      </c>
      <c r="FW4" s="69" t="s">
        <v>232</v>
      </c>
      <c r="FX4" s="25" t="s">
        <v>107</v>
      </c>
      <c r="FY4" s="9">
        <f>+FY3*4.25</f>
        <v>2154.75</v>
      </c>
      <c r="GA4" s="22" t="s">
        <v>73</v>
      </c>
      <c r="GB4" s="8" t="s">
        <v>230</v>
      </c>
      <c r="GC4" s="25" t="s">
        <v>106</v>
      </c>
      <c r="GD4" s="69" t="s">
        <v>234</v>
      </c>
      <c r="GE4" s="25" t="s">
        <v>107</v>
      </c>
      <c r="GF4" s="9">
        <f>+GF3*4.25</f>
        <v>2159</v>
      </c>
      <c r="GH4" s="22" t="s">
        <v>73</v>
      </c>
      <c r="GI4" s="8" t="s">
        <v>230</v>
      </c>
      <c r="GJ4" s="25" t="s">
        <v>106</v>
      </c>
      <c r="GK4" s="69" t="s">
        <v>236</v>
      </c>
      <c r="GL4" s="25" t="s">
        <v>107</v>
      </c>
      <c r="GM4" s="9">
        <f>+GM3*4.25</f>
        <v>2159</v>
      </c>
      <c r="GO4" s="22" t="s">
        <v>73</v>
      </c>
      <c r="GP4" s="8" t="s">
        <v>230</v>
      </c>
      <c r="GQ4" s="25" t="s">
        <v>106</v>
      </c>
      <c r="GR4" s="69" t="s">
        <v>238</v>
      </c>
      <c r="GS4" s="25" t="s">
        <v>107</v>
      </c>
      <c r="GT4" s="9">
        <f>+GT3*4.25</f>
        <v>2159</v>
      </c>
      <c r="GV4" s="22" t="s">
        <v>73</v>
      </c>
      <c r="GW4" s="8" t="s">
        <v>230</v>
      </c>
      <c r="GX4" s="25" t="s">
        <v>106</v>
      </c>
      <c r="GY4" s="69" t="s">
        <v>240</v>
      </c>
      <c r="GZ4" s="25" t="s">
        <v>107</v>
      </c>
      <c r="HA4" s="9">
        <f>+HA3*4.25</f>
        <v>2159</v>
      </c>
      <c r="HC4" s="22" t="s">
        <v>73</v>
      </c>
      <c r="HD4" s="8" t="s">
        <v>230</v>
      </c>
      <c r="HE4" s="25" t="s">
        <v>106</v>
      </c>
      <c r="HF4" s="69" t="s">
        <v>241</v>
      </c>
      <c r="HG4" s="25" t="s">
        <v>107</v>
      </c>
      <c r="HH4" s="9">
        <f>+HH3*4.25</f>
        <v>2159</v>
      </c>
      <c r="HJ4" s="22" t="s">
        <v>73</v>
      </c>
      <c r="HK4" s="8" t="s">
        <v>230</v>
      </c>
      <c r="HL4" s="25" t="s">
        <v>106</v>
      </c>
      <c r="HM4" s="69" t="s">
        <v>243</v>
      </c>
      <c r="HN4" s="25" t="s">
        <v>107</v>
      </c>
      <c r="HO4" s="9">
        <f>+HO3*4.25</f>
        <v>2159</v>
      </c>
      <c r="HQ4" s="22" t="s">
        <v>73</v>
      </c>
      <c r="HR4" s="8" t="s">
        <v>222</v>
      </c>
      <c r="HS4" s="25" t="s">
        <v>106</v>
      </c>
      <c r="HT4" s="69" t="s">
        <v>245</v>
      </c>
      <c r="HU4" s="25" t="s">
        <v>107</v>
      </c>
      <c r="HV4" s="9">
        <f>+HV3*4.25</f>
        <v>2184.5</v>
      </c>
      <c r="HX4" s="22" t="s">
        <v>73</v>
      </c>
      <c r="HY4" s="8" t="s">
        <v>222</v>
      </c>
      <c r="HZ4" s="25" t="s">
        <v>106</v>
      </c>
      <c r="IA4" s="69" t="s">
        <v>245</v>
      </c>
      <c r="IB4" s="25" t="s">
        <v>107</v>
      </c>
      <c r="IC4" s="9">
        <f>+IC3*4.25</f>
        <v>2193</v>
      </c>
      <c r="IE4" s="22" t="s">
        <v>73</v>
      </c>
      <c r="IF4" s="8" t="s">
        <v>247</v>
      </c>
      <c r="IG4" s="25" t="s">
        <v>106</v>
      </c>
      <c r="IH4" s="69" t="s">
        <v>245</v>
      </c>
      <c r="II4" s="25" t="s">
        <v>107</v>
      </c>
      <c r="IJ4" s="9">
        <f>+IJ3*4.25</f>
        <v>2180.25</v>
      </c>
      <c r="IL4" s="22" t="s">
        <v>73</v>
      </c>
      <c r="IM4" s="8" t="s">
        <v>222</v>
      </c>
      <c r="IN4" s="25" t="s">
        <v>106</v>
      </c>
      <c r="IO4" s="69" t="s">
        <v>250</v>
      </c>
      <c r="IP4" s="25" t="s">
        <v>107</v>
      </c>
      <c r="IQ4" s="9">
        <f>+IQ3*4.25</f>
        <v>2851.75</v>
      </c>
      <c r="IS4" s="22" t="s">
        <v>73</v>
      </c>
      <c r="IT4" s="8" t="s">
        <v>222</v>
      </c>
      <c r="IU4" s="25" t="s">
        <v>106</v>
      </c>
      <c r="IV4" s="69" t="s">
        <v>250</v>
      </c>
      <c r="IW4" s="25" t="s">
        <v>107</v>
      </c>
      <c r="IX4" s="9">
        <f>+IX3*4.25</f>
        <v>2856</v>
      </c>
      <c r="IZ4" s="22" t="s">
        <v>73</v>
      </c>
      <c r="JA4" s="8" t="s">
        <v>230</v>
      </c>
      <c r="JB4" s="25" t="s">
        <v>106</v>
      </c>
      <c r="JC4" s="69" t="s">
        <v>250</v>
      </c>
      <c r="JD4" s="25" t="s">
        <v>107</v>
      </c>
      <c r="JE4" s="9">
        <f>+JE3*4.25</f>
        <v>2129.25</v>
      </c>
      <c r="JG4" s="22" t="s">
        <v>73</v>
      </c>
      <c r="JH4" s="8" t="s">
        <v>222</v>
      </c>
      <c r="JI4" s="25" t="s">
        <v>106</v>
      </c>
      <c r="JJ4" s="69" t="s">
        <v>250</v>
      </c>
      <c r="JK4" s="25" t="s">
        <v>107</v>
      </c>
      <c r="JL4" s="9">
        <f>+JL3*4.25</f>
        <v>2898.5</v>
      </c>
      <c r="JN4" s="22" t="s">
        <v>73</v>
      </c>
      <c r="JO4" s="8" t="s">
        <v>199</v>
      </c>
      <c r="JP4" s="25" t="s">
        <v>106</v>
      </c>
      <c r="JQ4" s="69" t="s">
        <v>250</v>
      </c>
      <c r="JR4" s="25" t="s">
        <v>107</v>
      </c>
      <c r="JS4" s="9">
        <f>+JS3*4.25</f>
        <v>2932.5</v>
      </c>
      <c r="JU4" s="22" t="s">
        <v>73</v>
      </c>
      <c r="JV4" s="8" t="s">
        <v>222</v>
      </c>
      <c r="JW4" s="25" t="s">
        <v>106</v>
      </c>
      <c r="JX4" s="69" t="s">
        <v>250</v>
      </c>
      <c r="JY4" s="25" t="s">
        <v>107</v>
      </c>
      <c r="JZ4" s="9">
        <f>+JZ3*4.25</f>
        <v>2851.75</v>
      </c>
      <c r="KB4" s="22" t="s">
        <v>73</v>
      </c>
      <c r="KC4" s="8" t="s">
        <v>222</v>
      </c>
      <c r="KD4" s="25" t="s">
        <v>106</v>
      </c>
      <c r="KE4" s="69" t="s">
        <v>250</v>
      </c>
      <c r="KF4" s="25" t="s">
        <v>107</v>
      </c>
      <c r="KG4" s="9">
        <f>+KG3*4.25</f>
        <v>2839</v>
      </c>
      <c r="KI4" s="22" t="s">
        <v>73</v>
      </c>
      <c r="KJ4" s="8" t="s">
        <v>222</v>
      </c>
      <c r="KK4" s="25" t="s">
        <v>106</v>
      </c>
      <c r="KL4" s="69" t="s">
        <v>245</v>
      </c>
      <c r="KM4" s="25" t="s">
        <v>107</v>
      </c>
      <c r="KN4" s="9">
        <f>+KN3*4.25</f>
        <v>2163.25</v>
      </c>
      <c r="KP4" s="22" t="s">
        <v>73</v>
      </c>
      <c r="KQ4" s="8" t="s">
        <v>222</v>
      </c>
      <c r="KR4" s="25" t="s">
        <v>106</v>
      </c>
      <c r="KS4" s="69" t="s">
        <v>245</v>
      </c>
      <c r="KT4" s="25" t="s">
        <v>107</v>
      </c>
      <c r="KU4" s="9">
        <f>+KU3*4.25</f>
        <v>2167.5</v>
      </c>
      <c r="KW4" s="22" t="s">
        <v>73</v>
      </c>
      <c r="KX4" s="8" t="s">
        <v>222</v>
      </c>
      <c r="KY4" s="25" t="s">
        <v>106</v>
      </c>
      <c r="KZ4" s="69" t="s">
        <v>245</v>
      </c>
      <c r="LA4" s="25" t="s">
        <v>107</v>
      </c>
      <c r="LB4" s="9">
        <f>+LB3*4.25</f>
        <v>2159</v>
      </c>
      <c r="LD4" s="22" t="s">
        <v>73</v>
      </c>
      <c r="LE4" s="8" t="s">
        <v>230</v>
      </c>
      <c r="LF4" s="25" t="s">
        <v>106</v>
      </c>
      <c r="LG4" s="69" t="s">
        <v>258</v>
      </c>
      <c r="LH4" s="25" t="s">
        <v>107</v>
      </c>
      <c r="LI4" s="9">
        <f>+LI3*4.25</f>
        <v>2129.25</v>
      </c>
      <c r="LK4" s="22" t="s">
        <v>73</v>
      </c>
      <c r="LL4" s="8" t="s">
        <v>230</v>
      </c>
      <c r="LM4" s="25" t="s">
        <v>106</v>
      </c>
      <c r="LN4" s="69" t="s">
        <v>259</v>
      </c>
      <c r="LO4" s="25" t="s">
        <v>107</v>
      </c>
      <c r="LP4" s="9">
        <f>+LP3*4.25</f>
        <v>2133.5</v>
      </c>
      <c r="LR4" s="22" t="s">
        <v>73</v>
      </c>
      <c r="LS4" s="8" t="s">
        <v>230</v>
      </c>
      <c r="LT4" s="25" t="s">
        <v>106</v>
      </c>
      <c r="LU4" s="69" t="s">
        <v>260</v>
      </c>
      <c r="LV4" s="25" t="s">
        <v>107</v>
      </c>
      <c r="LW4" s="9">
        <f>+LW3*4.25</f>
        <v>2133.5</v>
      </c>
      <c r="LY4" s="22" t="s">
        <v>73</v>
      </c>
      <c r="LZ4" s="8" t="s">
        <v>230</v>
      </c>
      <c r="MA4" s="25" t="s">
        <v>106</v>
      </c>
      <c r="MB4" s="69" t="s">
        <v>234</v>
      </c>
      <c r="MC4" s="25" t="s">
        <v>107</v>
      </c>
      <c r="MD4" s="9">
        <f>+MD3*4.25</f>
        <v>2256.75</v>
      </c>
      <c r="MF4" s="22" t="s">
        <v>73</v>
      </c>
      <c r="MG4" s="8" t="s">
        <v>230</v>
      </c>
      <c r="MH4" s="25" t="s">
        <v>106</v>
      </c>
      <c r="MI4" s="69" t="s">
        <v>263</v>
      </c>
      <c r="MJ4" s="25" t="s">
        <v>107</v>
      </c>
      <c r="MK4" s="9">
        <f>+MK3*4.25</f>
        <v>2269.5</v>
      </c>
      <c r="MM4" s="22" t="s">
        <v>73</v>
      </c>
      <c r="MN4" s="8" t="s">
        <v>230</v>
      </c>
      <c r="MO4" s="25" t="s">
        <v>106</v>
      </c>
      <c r="MP4" s="69" t="s">
        <v>265</v>
      </c>
      <c r="MQ4" s="25" t="s">
        <v>107</v>
      </c>
      <c r="MR4" s="9">
        <f>+MR3*4.25</f>
        <v>2133.5</v>
      </c>
      <c r="MT4" s="22" t="s">
        <v>73</v>
      </c>
      <c r="MU4" s="8" t="s">
        <v>230</v>
      </c>
      <c r="MV4" s="25" t="s">
        <v>106</v>
      </c>
      <c r="MW4" s="69" t="s">
        <v>267</v>
      </c>
      <c r="MX4" s="25" t="s">
        <v>107</v>
      </c>
      <c r="MY4" s="9">
        <f>+MY3*4.25</f>
        <v>2299.25</v>
      </c>
      <c r="NA4" s="22" t="s">
        <v>73</v>
      </c>
      <c r="NB4" s="8" t="s">
        <v>230</v>
      </c>
      <c r="NC4" s="25" t="s">
        <v>106</v>
      </c>
      <c r="ND4" s="69" t="s">
        <v>269</v>
      </c>
      <c r="NE4" s="25" t="s">
        <v>107</v>
      </c>
      <c r="NF4" s="9">
        <f>+NF3*4.25</f>
        <v>2133.5</v>
      </c>
      <c r="NH4" s="22" t="s">
        <v>73</v>
      </c>
      <c r="NI4" s="8" t="s">
        <v>270</v>
      </c>
      <c r="NJ4" s="25" t="s">
        <v>106</v>
      </c>
      <c r="NK4" s="69" t="s">
        <v>272</v>
      </c>
      <c r="NL4" s="25" t="s">
        <v>107</v>
      </c>
      <c r="NM4" s="9">
        <f>+NM3*4.15</f>
        <v>2506.6000000000004</v>
      </c>
      <c r="NO4" s="22" t="s">
        <v>73</v>
      </c>
      <c r="NP4" s="8" t="s">
        <v>270</v>
      </c>
      <c r="NQ4" s="25" t="s">
        <v>106</v>
      </c>
      <c r="NR4" s="69" t="s">
        <v>272</v>
      </c>
      <c r="NS4" s="25" t="s">
        <v>107</v>
      </c>
      <c r="NT4" s="9">
        <f>+NT3*4.15</f>
        <v>2510.75</v>
      </c>
      <c r="NV4" s="22" t="s">
        <v>73</v>
      </c>
      <c r="NW4" s="8" t="s">
        <v>270</v>
      </c>
      <c r="NX4" s="25" t="s">
        <v>106</v>
      </c>
      <c r="NY4" s="69" t="s">
        <v>272</v>
      </c>
      <c r="NZ4" s="25" t="s">
        <v>107</v>
      </c>
      <c r="OA4" s="9">
        <f>+OA3*4.15</f>
        <v>2510.75</v>
      </c>
      <c r="OC4" s="22" t="s">
        <v>73</v>
      </c>
      <c r="OD4" s="8" t="s">
        <v>270</v>
      </c>
      <c r="OE4" s="25" t="s">
        <v>106</v>
      </c>
      <c r="OF4" s="69" t="s">
        <v>272</v>
      </c>
      <c r="OG4" s="25" t="s">
        <v>107</v>
      </c>
      <c r="OH4" s="9">
        <f>+OH3*4.15</f>
        <v>2460.9500000000003</v>
      </c>
      <c r="OJ4" s="22" t="s">
        <v>73</v>
      </c>
      <c r="OK4" s="8" t="s">
        <v>270</v>
      </c>
      <c r="OL4" s="25" t="s">
        <v>106</v>
      </c>
      <c r="OM4" s="69" t="s">
        <v>272</v>
      </c>
      <c r="ON4" s="25" t="s">
        <v>107</v>
      </c>
      <c r="OO4" s="9">
        <f>+OO3*4.15</f>
        <v>2469.25</v>
      </c>
      <c r="OQ4" s="22" t="s">
        <v>73</v>
      </c>
      <c r="OR4" s="8" t="s">
        <v>270</v>
      </c>
      <c r="OS4" s="25" t="s">
        <v>106</v>
      </c>
      <c r="OT4" s="69" t="s">
        <v>272</v>
      </c>
      <c r="OU4" s="25" t="s">
        <v>107</v>
      </c>
      <c r="OV4" s="9">
        <f>+OV3*4.15</f>
        <v>2535.65</v>
      </c>
      <c r="OX4" s="22" t="s">
        <v>73</v>
      </c>
      <c r="OY4" s="8" t="s">
        <v>278</v>
      </c>
      <c r="OZ4" s="25" t="s">
        <v>106</v>
      </c>
      <c r="PA4" s="69" t="s">
        <v>280</v>
      </c>
      <c r="PB4" s="25" t="s">
        <v>107</v>
      </c>
      <c r="PC4" s="9">
        <f>+PC3*4.25</f>
        <v>2312</v>
      </c>
      <c r="PE4" s="22" t="s">
        <v>73</v>
      </c>
      <c r="PF4" s="8" t="s">
        <v>278</v>
      </c>
      <c r="PG4" s="25" t="s">
        <v>106</v>
      </c>
      <c r="PH4" s="69" t="s">
        <v>282</v>
      </c>
      <c r="PI4" s="25" t="s">
        <v>107</v>
      </c>
      <c r="PJ4" s="9">
        <f>+PJ3*4.25</f>
        <v>2282.25</v>
      </c>
      <c r="PL4" s="22" t="s">
        <v>73</v>
      </c>
      <c r="PM4" s="8" t="s">
        <v>278</v>
      </c>
      <c r="PN4" s="25" t="s">
        <v>106</v>
      </c>
      <c r="PO4" s="69" t="s">
        <v>284</v>
      </c>
      <c r="PP4" s="25" t="s">
        <v>107</v>
      </c>
      <c r="PQ4" s="9">
        <f>+PQ3*4.25</f>
        <v>2133.5</v>
      </c>
      <c r="PS4" s="22" t="s">
        <v>73</v>
      </c>
      <c r="PT4" s="8" t="s">
        <v>278</v>
      </c>
      <c r="PU4" s="25" t="s">
        <v>106</v>
      </c>
      <c r="PV4" s="69" t="s">
        <v>286</v>
      </c>
      <c r="PW4" s="25" t="s">
        <v>107</v>
      </c>
      <c r="PX4" s="9">
        <f>+PX3*4.25</f>
        <v>2108</v>
      </c>
      <c r="PZ4" s="22" t="s">
        <v>73</v>
      </c>
      <c r="QA4" s="8" t="s">
        <v>278</v>
      </c>
      <c r="QB4" s="25" t="s">
        <v>106</v>
      </c>
      <c r="QC4" s="69" t="s">
        <v>288</v>
      </c>
      <c r="QD4" s="25" t="s">
        <v>107</v>
      </c>
      <c r="QE4" s="9">
        <f>+QE3*4.25</f>
        <v>2299.25</v>
      </c>
      <c r="QG4" s="22" t="s">
        <v>73</v>
      </c>
      <c r="QH4" s="8" t="s">
        <v>289</v>
      </c>
      <c r="QI4" s="25" t="s">
        <v>106</v>
      </c>
      <c r="QJ4" s="69" t="s">
        <v>291</v>
      </c>
      <c r="QK4" s="25" t="s">
        <v>107</v>
      </c>
      <c r="QL4" s="9">
        <f>+QL3*4.25</f>
        <v>2163.25</v>
      </c>
      <c r="QN4" s="22" t="s">
        <v>73</v>
      </c>
      <c r="QO4" s="8" t="s">
        <v>222</v>
      </c>
      <c r="QP4" s="25" t="s">
        <v>106</v>
      </c>
      <c r="QQ4" s="69" t="s">
        <v>207</v>
      </c>
      <c r="QR4" s="25" t="s">
        <v>107</v>
      </c>
      <c r="QS4" s="9">
        <f>+QS3*4.25</f>
        <v>2125</v>
      </c>
      <c r="QU4" s="22" t="s">
        <v>73</v>
      </c>
      <c r="QV4" s="8" t="s">
        <v>222</v>
      </c>
      <c r="QW4" s="25" t="s">
        <v>106</v>
      </c>
      <c r="QX4" s="69" t="s">
        <v>207</v>
      </c>
      <c r="QY4" s="25" t="s">
        <v>107</v>
      </c>
      <c r="QZ4" s="9">
        <f>+QZ3*4.25</f>
        <v>2112.25</v>
      </c>
      <c r="RB4" s="22" t="s">
        <v>73</v>
      </c>
      <c r="RC4" s="8" t="s">
        <v>222</v>
      </c>
      <c r="RD4" s="25" t="s">
        <v>106</v>
      </c>
      <c r="RE4" s="69" t="s">
        <v>207</v>
      </c>
      <c r="RF4" s="25" t="s">
        <v>107</v>
      </c>
      <c r="RG4" s="9">
        <f>+RG3*4.25</f>
        <v>2184.5</v>
      </c>
      <c r="RI4" s="22" t="s">
        <v>73</v>
      </c>
      <c r="RJ4" s="8" t="s">
        <v>230</v>
      </c>
      <c r="RK4" s="25" t="s">
        <v>106</v>
      </c>
      <c r="RL4" s="69" t="s">
        <v>295</v>
      </c>
      <c r="RM4" s="25" t="s">
        <v>107</v>
      </c>
      <c r="RN4" s="9">
        <f>+RN3*4.25</f>
        <v>2129.25</v>
      </c>
      <c r="RP4" s="22" t="s">
        <v>73</v>
      </c>
      <c r="RQ4" s="8" t="s">
        <v>230</v>
      </c>
      <c r="RR4" s="25" t="s">
        <v>106</v>
      </c>
      <c r="RS4" s="69" t="s">
        <v>297</v>
      </c>
      <c r="RT4" s="25" t="s">
        <v>107</v>
      </c>
      <c r="RU4" s="9">
        <f>+RU3*4.25</f>
        <v>2171.75</v>
      </c>
      <c r="RW4" s="22" t="s">
        <v>73</v>
      </c>
      <c r="RX4" s="8" t="s">
        <v>222</v>
      </c>
      <c r="RY4" s="25" t="s">
        <v>106</v>
      </c>
      <c r="RZ4" s="69" t="s">
        <v>250</v>
      </c>
      <c r="SA4" s="25" t="s">
        <v>107</v>
      </c>
      <c r="SB4" s="9">
        <f>+SB3*4.25</f>
        <v>2001.75</v>
      </c>
      <c r="SD4" s="22" t="s">
        <v>73</v>
      </c>
      <c r="SE4" s="8" t="s">
        <v>222</v>
      </c>
      <c r="SF4" s="25" t="s">
        <v>106</v>
      </c>
      <c r="SG4" s="69" t="s">
        <v>250</v>
      </c>
      <c r="SH4" s="25" t="s">
        <v>107</v>
      </c>
      <c r="SI4" s="9">
        <f>+SI3*4.25</f>
        <v>2001.75</v>
      </c>
      <c r="SK4" s="22" t="s">
        <v>73</v>
      </c>
      <c r="SL4" s="8" t="s">
        <v>222</v>
      </c>
      <c r="SM4" s="25" t="s">
        <v>106</v>
      </c>
      <c r="SN4" s="69" t="s">
        <v>250</v>
      </c>
      <c r="SO4" s="25" t="s">
        <v>107</v>
      </c>
      <c r="SP4" s="9">
        <f>+SP3*4.25</f>
        <v>2018.75</v>
      </c>
      <c r="SR4" s="22" t="s">
        <v>73</v>
      </c>
      <c r="SS4" s="8" t="s">
        <v>222</v>
      </c>
      <c r="ST4" s="25" t="s">
        <v>106</v>
      </c>
      <c r="SU4" s="69" t="s">
        <v>250</v>
      </c>
      <c r="SV4" s="25" t="s">
        <v>107</v>
      </c>
      <c r="SW4" s="9">
        <f>+SW3*4.25</f>
        <v>2001.75</v>
      </c>
      <c r="SY4" s="22" t="s">
        <v>73</v>
      </c>
      <c r="SZ4" s="8" t="s">
        <v>222</v>
      </c>
      <c r="TA4" s="25" t="s">
        <v>106</v>
      </c>
      <c r="TB4" s="69" t="s">
        <v>250</v>
      </c>
      <c r="TC4" s="25" t="s">
        <v>107</v>
      </c>
      <c r="TD4" s="9">
        <f>+TD3*4.25</f>
        <v>2006</v>
      </c>
      <c r="TF4" s="22" t="s">
        <v>73</v>
      </c>
      <c r="TG4" s="8" t="s">
        <v>222</v>
      </c>
      <c r="TH4" s="25" t="s">
        <v>106</v>
      </c>
      <c r="TI4" s="69" t="s">
        <v>250</v>
      </c>
      <c r="TJ4" s="25" t="s">
        <v>107</v>
      </c>
      <c r="TK4" s="9">
        <f>+TK3*4.25</f>
        <v>2116.5</v>
      </c>
      <c r="TM4" s="22" t="s">
        <v>73</v>
      </c>
      <c r="TN4" s="8" t="s">
        <v>222</v>
      </c>
      <c r="TO4" s="25" t="s">
        <v>106</v>
      </c>
      <c r="TP4" s="69" t="s">
        <v>207</v>
      </c>
      <c r="TQ4" s="25" t="s">
        <v>107</v>
      </c>
      <c r="TR4" s="9">
        <f>+TR3*4.25</f>
        <v>2120.75</v>
      </c>
      <c r="TT4" s="22" t="s">
        <v>73</v>
      </c>
      <c r="TU4" s="8" t="s">
        <v>222</v>
      </c>
      <c r="TV4" s="25" t="s">
        <v>106</v>
      </c>
      <c r="TW4" s="69" t="s">
        <v>207</v>
      </c>
      <c r="TX4" s="25" t="s">
        <v>107</v>
      </c>
      <c r="TY4" s="9">
        <f>+TY3*4.25</f>
        <v>2065.5</v>
      </c>
      <c r="UA4" s="22" t="s">
        <v>73</v>
      </c>
      <c r="UB4" s="8" t="s">
        <v>222</v>
      </c>
      <c r="UC4" s="25" t="s">
        <v>106</v>
      </c>
      <c r="UD4" s="69" t="s">
        <v>207</v>
      </c>
      <c r="UE4" s="25" t="s">
        <v>107</v>
      </c>
      <c r="UF4" s="9">
        <f>+UF3*4.25</f>
        <v>2116.5</v>
      </c>
      <c r="UH4" s="22" t="s">
        <v>73</v>
      </c>
      <c r="UI4" s="8" t="s">
        <v>247</v>
      </c>
      <c r="UJ4" s="25" t="s">
        <v>106</v>
      </c>
      <c r="UK4" s="69" t="s">
        <v>241</v>
      </c>
      <c r="UL4" s="25" t="s">
        <v>107</v>
      </c>
      <c r="UM4" s="9">
        <f>+UM3*4.25</f>
        <v>1610.75</v>
      </c>
      <c r="UO4" s="22" t="s">
        <v>73</v>
      </c>
      <c r="UP4" s="8" t="s">
        <v>247</v>
      </c>
      <c r="UQ4" s="25" t="s">
        <v>106</v>
      </c>
      <c r="UR4" s="69" t="s">
        <v>241</v>
      </c>
      <c r="US4" s="25" t="s">
        <v>107</v>
      </c>
      <c r="UT4" s="9">
        <f>+UT3*4.25</f>
        <v>1610.75</v>
      </c>
      <c r="UV4" s="22" t="s">
        <v>73</v>
      </c>
      <c r="UW4" s="8" t="s">
        <v>306</v>
      </c>
      <c r="UX4" s="25" t="s">
        <v>106</v>
      </c>
      <c r="UY4" s="69" t="s">
        <v>308</v>
      </c>
      <c r="UZ4" s="25" t="s">
        <v>107</v>
      </c>
      <c r="VA4" s="9">
        <f>+VA3*2.6</f>
        <v>2620.8000000000002</v>
      </c>
      <c r="VC4" s="22" t="s">
        <v>73</v>
      </c>
      <c r="VD4" s="8" t="s">
        <v>309</v>
      </c>
      <c r="VE4" s="25" t="s">
        <v>106</v>
      </c>
      <c r="VF4" s="69" t="s">
        <v>312</v>
      </c>
      <c r="VG4" s="25" t="s">
        <v>107</v>
      </c>
      <c r="VH4" s="9">
        <f>+VH3*3.1</f>
        <v>6361.2</v>
      </c>
      <c r="VJ4" s="22" t="s">
        <v>73</v>
      </c>
      <c r="VK4" s="8" t="s">
        <v>222</v>
      </c>
      <c r="VL4" s="25" t="s">
        <v>106</v>
      </c>
      <c r="VM4" s="69" t="s">
        <v>313</v>
      </c>
      <c r="VN4" s="25" t="s">
        <v>107</v>
      </c>
      <c r="VO4" s="9">
        <f>+VO3*4.25</f>
        <v>2023</v>
      </c>
      <c r="VQ4" s="22" t="s">
        <v>73</v>
      </c>
      <c r="VR4" s="8" t="s">
        <v>222</v>
      </c>
      <c r="VS4" s="25" t="s">
        <v>106</v>
      </c>
      <c r="VT4" s="69" t="s">
        <v>313</v>
      </c>
      <c r="VU4" s="25" t="s">
        <v>107</v>
      </c>
      <c r="VV4" s="9">
        <f>+VV3*4.25</f>
        <v>2010.25</v>
      </c>
      <c r="VX4" s="22" t="s">
        <v>73</v>
      </c>
      <c r="VY4" s="8" t="s">
        <v>222</v>
      </c>
      <c r="VZ4" s="25" t="s">
        <v>106</v>
      </c>
      <c r="WA4" s="69" t="s">
        <v>313</v>
      </c>
      <c r="WB4" s="25" t="s">
        <v>107</v>
      </c>
      <c r="WC4" s="9">
        <f>+WC3*4.25</f>
        <v>1734</v>
      </c>
      <c r="WE4" s="22" t="s">
        <v>73</v>
      </c>
      <c r="WF4" s="8" t="s">
        <v>222</v>
      </c>
      <c r="WG4" s="25" t="s">
        <v>106</v>
      </c>
      <c r="WH4" s="69" t="s">
        <v>313</v>
      </c>
      <c r="WI4" s="25" t="s">
        <v>107</v>
      </c>
      <c r="WJ4" s="9">
        <f>+WJ3*4.25</f>
        <v>1717</v>
      </c>
      <c r="WL4" s="22" t="s">
        <v>73</v>
      </c>
      <c r="WM4" s="8" t="s">
        <v>222</v>
      </c>
      <c r="WN4" s="25" t="s">
        <v>106</v>
      </c>
      <c r="WO4" s="69" t="s">
        <v>313</v>
      </c>
      <c r="WP4" s="25" t="s">
        <v>107</v>
      </c>
      <c r="WQ4" s="9">
        <f>+WQ3*4.25</f>
        <v>1738.25</v>
      </c>
      <c r="WS4" s="22" t="s">
        <v>73</v>
      </c>
      <c r="WT4" s="8" t="s">
        <v>222</v>
      </c>
      <c r="WU4" s="25" t="s">
        <v>106</v>
      </c>
      <c r="WV4" s="69" t="s">
        <v>313</v>
      </c>
      <c r="WW4" s="25" t="s">
        <v>107</v>
      </c>
      <c r="WX4" s="9">
        <f>+WX3*4.25</f>
        <v>1963.5</v>
      </c>
      <c r="WZ4" s="22" t="s">
        <v>73</v>
      </c>
      <c r="XA4" s="8" t="s">
        <v>222</v>
      </c>
      <c r="XB4" s="25" t="s">
        <v>106</v>
      </c>
      <c r="XC4" s="69" t="s">
        <v>272</v>
      </c>
      <c r="XD4" s="25" t="s">
        <v>107</v>
      </c>
      <c r="XE4" s="9">
        <f>+XE3*4.25</f>
        <v>2112.25</v>
      </c>
      <c r="XG4" s="22" t="s">
        <v>73</v>
      </c>
      <c r="XH4" s="8" t="s">
        <v>222</v>
      </c>
      <c r="XI4" s="25" t="s">
        <v>106</v>
      </c>
      <c r="XJ4" s="69" t="s">
        <v>272</v>
      </c>
      <c r="XK4" s="25" t="s">
        <v>107</v>
      </c>
      <c r="XL4" s="9">
        <f>+XL3*4.25</f>
        <v>2112.25</v>
      </c>
      <c r="XN4" s="22" t="s">
        <v>73</v>
      </c>
      <c r="XO4" s="8" t="s">
        <v>222</v>
      </c>
      <c r="XP4" s="25" t="s">
        <v>106</v>
      </c>
      <c r="XQ4" s="69" t="s">
        <v>272</v>
      </c>
      <c r="XR4" s="25" t="s">
        <v>107</v>
      </c>
      <c r="XS4" s="9">
        <f>+XS3*4.25</f>
        <v>2112.25</v>
      </c>
      <c r="XU4" s="22" t="s">
        <v>73</v>
      </c>
      <c r="XV4" s="8" t="s">
        <v>222</v>
      </c>
      <c r="XW4" s="25" t="s">
        <v>106</v>
      </c>
      <c r="XX4" s="69" t="s">
        <v>272</v>
      </c>
      <c r="XY4" s="25" t="s">
        <v>107</v>
      </c>
      <c r="XZ4" s="9">
        <f>+XZ3*4.25</f>
        <v>2112.25</v>
      </c>
      <c r="YB4" s="22" t="s">
        <v>73</v>
      </c>
      <c r="YC4" s="8" t="s">
        <v>222</v>
      </c>
      <c r="YD4" s="25" t="s">
        <v>106</v>
      </c>
      <c r="YE4" s="69" t="s">
        <v>272</v>
      </c>
      <c r="YF4" s="25" t="s">
        <v>107</v>
      </c>
      <c r="YG4" s="9">
        <f>+YG3*4.25</f>
        <v>2112.25</v>
      </c>
      <c r="YI4" s="22" t="s">
        <v>73</v>
      </c>
      <c r="YJ4" s="8" t="s">
        <v>222</v>
      </c>
      <c r="YK4" s="25" t="s">
        <v>106</v>
      </c>
      <c r="YL4" s="69" t="s">
        <v>272</v>
      </c>
      <c r="YM4" s="25" t="s">
        <v>107</v>
      </c>
      <c r="YN4" s="9">
        <f>+YN3*4.25</f>
        <v>2112.25</v>
      </c>
      <c r="YP4" s="22" t="s">
        <v>73</v>
      </c>
      <c r="YQ4" s="8" t="s">
        <v>317</v>
      </c>
      <c r="YR4" s="25" t="s">
        <v>106</v>
      </c>
      <c r="YS4" s="69" t="s">
        <v>319</v>
      </c>
      <c r="YT4" s="25" t="s">
        <v>107</v>
      </c>
      <c r="YU4" s="9">
        <f>+YU3*4</f>
        <v>1508</v>
      </c>
      <c r="YW4" s="22" t="s">
        <v>73</v>
      </c>
      <c r="YX4" s="8" t="s">
        <v>317</v>
      </c>
      <c r="YY4" s="25" t="s">
        <v>106</v>
      </c>
      <c r="YZ4" s="69" t="s">
        <v>319</v>
      </c>
      <c r="ZA4" s="25" t="s">
        <v>107</v>
      </c>
      <c r="ZB4" s="9">
        <f>+ZB3*4</f>
        <v>1432</v>
      </c>
      <c r="ZD4" s="22" t="s">
        <v>73</v>
      </c>
      <c r="ZE4" s="8" t="s">
        <v>317</v>
      </c>
      <c r="ZF4" s="25" t="s">
        <v>106</v>
      </c>
      <c r="ZG4" s="69" t="s">
        <v>319</v>
      </c>
      <c r="ZH4" s="25" t="s">
        <v>107</v>
      </c>
      <c r="ZI4" s="9">
        <f>+ZI3*4</f>
        <v>1592</v>
      </c>
      <c r="ZK4" s="22" t="s">
        <v>73</v>
      </c>
      <c r="ZL4" s="8" t="s">
        <v>317</v>
      </c>
      <c r="ZM4" s="25" t="s">
        <v>106</v>
      </c>
      <c r="ZN4" s="69" t="s">
        <v>319</v>
      </c>
      <c r="ZO4" s="25" t="s">
        <v>107</v>
      </c>
      <c r="ZP4" s="9">
        <f>+ZP3*4</f>
        <v>1424</v>
      </c>
      <c r="ZR4" s="22" t="s">
        <v>73</v>
      </c>
      <c r="ZS4" s="8" t="s">
        <v>247</v>
      </c>
      <c r="ZT4" s="25" t="s">
        <v>106</v>
      </c>
      <c r="ZU4" s="69" t="s">
        <v>323</v>
      </c>
      <c r="ZV4" s="25" t="s">
        <v>107</v>
      </c>
      <c r="ZW4" s="9">
        <f>+ZW3*4.25</f>
        <v>2324.75</v>
      </c>
    </row>
    <row r="5" spans="1:699" ht="16.5" thickTop="1" thickBot="1" x14ac:dyDescent="0.25">
      <c r="A5" s="27" t="s">
        <v>74</v>
      </c>
      <c r="B5" s="26" t="s">
        <v>75</v>
      </c>
      <c r="C5" s="26" t="s">
        <v>76</v>
      </c>
      <c r="D5" s="61" t="s">
        <v>77</v>
      </c>
      <c r="E5" s="26" t="s">
        <v>78</v>
      </c>
      <c r="F5" s="28" t="s">
        <v>79</v>
      </c>
      <c r="H5" s="27" t="s">
        <v>74</v>
      </c>
      <c r="I5" s="26" t="s">
        <v>75</v>
      </c>
      <c r="J5" s="26" t="s">
        <v>76</v>
      </c>
      <c r="K5" s="61" t="s">
        <v>77</v>
      </c>
      <c r="L5" s="26" t="s">
        <v>78</v>
      </c>
      <c r="M5" s="28" t="s">
        <v>79</v>
      </c>
      <c r="O5" s="27" t="s">
        <v>74</v>
      </c>
      <c r="P5" s="26" t="s">
        <v>75</v>
      </c>
      <c r="Q5" s="26" t="s">
        <v>76</v>
      </c>
      <c r="R5" s="61" t="s">
        <v>77</v>
      </c>
      <c r="S5" s="26" t="s">
        <v>78</v>
      </c>
      <c r="T5" s="28" t="s">
        <v>79</v>
      </c>
      <c r="V5" s="27" t="s">
        <v>74</v>
      </c>
      <c r="W5" s="26" t="s">
        <v>75</v>
      </c>
      <c r="X5" s="26" t="s">
        <v>76</v>
      </c>
      <c r="Y5" s="61" t="s">
        <v>77</v>
      </c>
      <c r="Z5" s="26" t="s">
        <v>78</v>
      </c>
      <c r="AA5" s="28" t="s">
        <v>79</v>
      </c>
      <c r="AC5" s="27" t="s">
        <v>74</v>
      </c>
      <c r="AD5" s="26" t="s">
        <v>75</v>
      </c>
      <c r="AE5" s="26" t="s">
        <v>76</v>
      </c>
      <c r="AF5" s="61" t="s">
        <v>77</v>
      </c>
      <c r="AG5" s="26" t="s">
        <v>78</v>
      </c>
      <c r="AH5" s="28" t="s">
        <v>79</v>
      </c>
      <c r="AJ5" s="27" t="s">
        <v>74</v>
      </c>
      <c r="AK5" s="26" t="s">
        <v>75</v>
      </c>
      <c r="AL5" s="26" t="s">
        <v>76</v>
      </c>
      <c r="AM5" s="61" t="s">
        <v>77</v>
      </c>
      <c r="AN5" s="26" t="s">
        <v>78</v>
      </c>
      <c r="AO5" s="28" t="s">
        <v>79</v>
      </c>
      <c r="AQ5" s="27" t="s">
        <v>74</v>
      </c>
      <c r="AR5" s="26" t="s">
        <v>75</v>
      </c>
      <c r="AS5" s="26" t="s">
        <v>76</v>
      </c>
      <c r="AT5" s="61" t="s">
        <v>77</v>
      </c>
      <c r="AU5" s="26" t="s">
        <v>78</v>
      </c>
      <c r="AV5" s="28" t="s">
        <v>79</v>
      </c>
      <c r="AX5" s="27" t="s">
        <v>74</v>
      </c>
      <c r="AY5" s="26" t="s">
        <v>75</v>
      </c>
      <c r="AZ5" s="26" t="s">
        <v>76</v>
      </c>
      <c r="BA5" s="61" t="s">
        <v>77</v>
      </c>
      <c r="BB5" s="26" t="s">
        <v>78</v>
      </c>
      <c r="BC5" s="28" t="s">
        <v>79</v>
      </c>
      <c r="BE5" s="27" t="s">
        <v>74</v>
      </c>
      <c r="BF5" s="26" t="s">
        <v>75</v>
      </c>
      <c r="BG5" s="26" t="s">
        <v>76</v>
      </c>
      <c r="BH5" s="61" t="s">
        <v>77</v>
      </c>
      <c r="BI5" s="26" t="s">
        <v>78</v>
      </c>
      <c r="BJ5" s="28" t="s">
        <v>79</v>
      </c>
      <c r="BL5" s="27" t="s">
        <v>74</v>
      </c>
      <c r="BM5" s="26" t="s">
        <v>75</v>
      </c>
      <c r="BN5" s="26" t="s">
        <v>76</v>
      </c>
      <c r="BO5" s="61" t="s">
        <v>77</v>
      </c>
      <c r="BP5" s="26" t="s">
        <v>78</v>
      </c>
      <c r="BQ5" s="28" t="s">
        <v>79</v>
      </c>
      <c r="BS5" s="27" t="s">
        <v>74</v>
      </c>
      <c r="BT5" s="26" t="s">
        <v>75</v>
      </c>
      <c r="BU5" s="26" t="s">
        <v>76</v>
      </c>
      <c r="BV5" s="61" t="s">
        <v>77</v>
      </c>
      <c r="BW5" s="26" t="s">
        <v>78</v>
      </c>
      <c r="BX5" s="28" t="s">
        <v>79</v>
      </c>
      <c r="BZ5" s="27" t="s">
        <v>74</v>
      </c>
      <c r="CA5" s="26" t="s">
        <v>75</v>
      </c>
      <c r="CB5" s="26" t="s">
        <v>76</v>
      </c>
      <c r="CC5" s="61" t="s">
        <v>77</v>
      </c>
      <c r="CD5" s="26" t="s">
        <v>78</v>
      </c>
      <c r="CE5" s="28" t="s">
        <v>79</v>
      </c>
      <c r="CG5" s="27" t="s">
        <v>74</v>
      </c>
      <c r="CH5" s="26" t="s">
        <v>75</v>
      </c>
      <c r="CI5" s="26" t="s">
        <v>76</v>
      </c>
      <c r="CJ5" s="61" t="s">
        <v>77</v>
      </c>
      <c r="CK5" s="26" t="s">
        <v>78</v>
      </c>
      <c r="CL5" s="28" t="s">
        <v>79</v>
      </c>
      <c r="CN5" s="27" t="s">
        <v>74</v>
      </c>
      <c r="CO5" s="26" t="s">
        <v>75</v>
      </c>
      <c r="CP5" s="26" t="s">
        <v>76</v>
      </c>
      <c r="CQ5" s="61" t="s">
        <v>77</v>
      </c>
      <c r="CR5" s="26" t="s">
        <v>78</v>
      </c>
      <c r="CS5" s="28" t="s">
        <v>79</v>
      </c>
      <c r="CU5" s="27" t="s">
        <v>74</v>
      </c>
      <c r="CV5" s="26" t="s">
        <v>75</v>
      </c>
      <c r="CW5" s="26" t="s">
        <v>76</v>
      </c>
      <c r="CX5" s="61" t="s">
        <v>77</v>
      </c>
      <c r="CY5" s="26" t="s">
        <v>78</v>
      </c>
      <c r="CZ5" s="28" t="s">
        <v>79</v>
      </c>
      <c r="DB5" s="27" t="s">
        <v>74</v>
      </c>
      <c r="DC5" s="26" t="s">
        <v>75</v>
      </c>
      <c r="DD5" s="26" t="s">
        <v>76</v>
      </c>
      <c r="DE5" s="61" t="s">
        <v>77</v>
      </c>
      <c r="DF5" s="26" t="s">
        <v>78</v>
      </c>
      <c r="DG5" s="28" t="s">
        <v>79</v>
      </c>
      <c r="DI5" s="27" t="s">
        <v>74</v>
      </c>
      <c r="DJ5" s="26" t="s">
        <v>75</v>
      </c>
      <c r="DK5" s="26" t="s">
        <v>76</v>
      </c>
      <c r="DL5" s="61" t="s">
        <v>77</v>
      </c>
      <c r="DM5" s="26" t="s">
        <v>78</v>
      </c>
      <c r="DN5" s="28" t="s">
        <v>79</v>
      </c>
      <c r="DP5" s="27" t="s">
        <v>74</v>
      </c>
      <c r="DQ5" s="26" t="s">
        <v>75</v>
      </c>
      <c r="DR5" s="26" t="s">
        <v>76</v>
      </c>
      <c r="DS5" s="61" t="s">
        <v>77</v>
      </c>
      <c r="DT5" s="26" t="s">
        <v>78</v>
      </c>
      <c r="DU5" s="28" t="s">
        <v>79</v>
      </c>
      <c r="DW5" s="27" t="s">
        <v>74</v>
      </c>
      <c r="DX5" s="26" t="s">
        <v>75</v>
      </c>
      <c r="DY5" s="26" t="s">
        <v>76</v>
      </c>
      <c r="DZ5" s="61" t="s">
        <v>77</v>
      </c>
      <c r="EA5" s="26" t="s">
        <v>78</v>
      </c>
      <c r="EB5" s="28" t="s">
        <v>79</v>
      </c>
      <c r="ED5" s="27" t="s">
        <v>74</v>
      </c>
      <c r="EE5" s="26" t="s">
        <v>75</v>
      </c>
      <c r="EF5" s="26" t="s">
        <v>76</v>
      </c>
      <c r="EG5" s="61" t="s">
        <v>77</v>
      </c>
      <c r="EH5" s="26" t="s">
        <v>78</v>
      </c>
      <c r="EI5" s="28" t="s">
        <v>79</v>
      </c>
      <c r="EK5" s="27" t="s">
        <v>74</v>
      </c>
      <c r="EL5" s="26" t="s">
        <v>75</v>
      </c>
      <c r="EM5" s="26" t="s">
        <v>76</v>
      </c>
      <c r="EN5" s="61" t="s">
        <v>77</v>
      </c>
      <c r="EO5" s="26" t="s">
        <v>78</v>
      </c>
      <c r="EP5" s="28" t="s">
        <v>79</v>
      </c>
      <c r="ER5" s="27" t="s">
        <v>74</v>
      </c>
      <c r="ES5" s="26" t="s">
        <v>75</v>
      </c>
      <c r="ET5" s="26" t="s">
        <v>76</v>
      </c>
      <c r="EU5" s="61" t="s">
        <v>77</v>
      </c>
      <c r="EV5" s="26" t="s">
        <v>78</v>
      </c>
      <c r="EW5" s="28" t="s">
        <v>79</v>
      </c>
      <c r="EY5" s="27" t="s">
        <v>74</v>
      </c>
      <c r="EZ5" s="26" t="s">
        <v>75</v>
      </c>
      <c r="FA5" s="26" t="s">
        <v>76</v>
      </c>
      <c r="FB5" s="61" t="s">
        <v>77</v>
      </c>
      <c r="FC5" s="26" t="s">
        <v>78</v>
      </c>
      <c r="FD5" s="28" t="s">
        <v>79</v>
      </c>
      <c r="FF5" s="27" t="s">
        <v>74</v>
      </c>
      <c r="FG5" s="26" t="s">
        <v>75</v>
      </c>
      <c r="FH5" s="26" t="s">
        <v>76</v>
      </c>
      <c r="FI5" s="61" t="s">
        <v>77</v>
      </c>
      <c r="FJ5" s="26" t="s">
        <v>78</v>
      </c>
      <c r="FK5" s="28" t="s">
        <v>79</v>
      </c>
      <c r="FM5" s="27" t="s">
        <v>74</v>
      </c>
      <c r="FN5" s="26" t="s">
        <v>75</v>
      </c>
      <c r="FO5" s="26" t="s">
        <v>76</v>
      </c>
      <c r="FP5" s="61" t="s">
        <v>77</v>
      </c>
      <c r="FQ5" s="26" t="s">
        <v>78</v>
      </c>
      <c r="FR5" s="28" t="s">
        <v>79</v>
      </c>
      <c r="FT5" s="27" t="s">
        <v>74</v>
      </c>
      <c r="FU5" s="26" t="s">
        <v>75</v>
      </c>
      <c r="FV5" s="26" t="s">
        <v>76</v>
      </c>
      <c r="FW5" s="61" t="s">
        <v>77</v>
      </c>
      <c r="FX5" s="26" t="s">
        <v>78</v>
      </c>
      <c r="FY5" s="28" t="s">
        <v>79</v>
      </c>
      <c r="GA5" s="27" t="s">
        <v>74</v>
      </c>
      <c r="GB5" s="26" t="s">
        <v>75</v>
      </c>
      <c r="GC5" s="26" t="s">
        <v>76</v>
      </c>
      <c r="GD5" s="61" t="s">
        <v>77</v>
      </c>
      <c r="GE5" s="26" t="s">
        <v>78</v>
      </c>
      <c r="GF5" s="28" t="s">
        <v>79</v>
      </c>
      <c r="GH5" s="27" t="s">
        <v>74</v>
      </c>
      <c r="GI5" s="26" t="s">
        <v>75</v>
      </c>
      <c r="GJ5" s="26" t="s">
        <v>76</v>
      </c>
      <c r="GK5" s="61" t="s">
        <v>77</v>
      </c>
      <c r="GL5" s="26" t="s">
        <v>78</v>
      </c>
      <c r="GM5" s="28" t="s">
        <v>79</v>
      </c>
      <c r="GO5" s="27" t="s">
        <v>74</v>
      </c>
      <c r="GP5" s="26" t="s">
        <v>75</v>
      </c>
      <c r="GQ5" s="26" t="s">
        <v>76</v>
      </c>
      <c r="GR5" s="61" t="s">
        <v>77</v>
      </c>
      <c r="GS5" s="26" t="s">
        <v>78</v>
      </c>
      <c r="GT5" s="28" t="s">
        <v>79</v>
      </c>
      <c r="GV5" s="27" t="s">
        <v>74</v>
      </c>
      <c r="GW5" s="26" t="s">
        <v>75</v>
      </c>
      <c r="GX5" s="26" t="s">
        <v>76</v>
      </c>
      <c r="GY5" s="61" t="s">
        <v>77</v>
      </c>
      <c r="GZ5" s="26" t="s">
        <v>78</v>
      </c>
      <c r="HA5" s="28" t="s">
        <v>79</v>
      </c>
      <c r="HC5" s="27" t="s">
        <v>74</v>
      </c>
      <c r="HD5" s="26" t="s">
        <v>75</v>
      </c>
      <c r="HE5" s="26" t="s">
        <v>76</v>
      </c>
      <c r="HF5" s="61" t="s">
        <v>77</v>
      </c>
      <c r="HG5" s="26" t="s">
        <v>78</v>
      </c>
      <c r="HH5" s="28" t="s">
        <v>79</v>
      </c>
      <c r="HJ5" s="27" t="s">
        <v>74</v>
      </c>
      <c r="HK5" s="26" t="s">
        <v>75</v>
      </c>
      <c r="HL5" s="26" t="s">
        <v>76</v>
      </c>
      <c r="HM5" s="61" t="s">
        <v>77</v>
      </c>
      <c r="HN5" s="26" t="s">
        <v>78</v>
      </c>
      <c r="HO5" s="28" t="s">
        <v>79</v>
      </c>
      <c r="HQ5" s="27" t="s">
        <v>74</v>
      </c>
      <c r="HR5" s="26" t="s">
        <v>75</v>
      </c>
      <c r="HS5" s="26" t="s">
        <v>76</v>
      </c>
      <c r="HT5" s="61" t="s">
        <v>77</v>
      </c>
      <c r="HU5" s="26" t="s">
        <v>78</v>
      </c>
      <c r="HV5" s="28" t="s">
        <v>79</v>
      </c>
      <c r="HX5" s="27" t="s">
        <v>74</v>
      </c>
      <c r="HY5" s="26" t="s">
        <v>75</v>
      </c>
      <c r="HZ5" s="26" t="s">
        <v>76</v>
      </c>
      <c r="IA5" s="61" t="s">
        <v>77</v>
      </c>
      <c r="IB5" s="26" t="s">
        <v>78</v>
      </c>
      <c r="IC5" s="28" t="s">
        <v>79</v>
      </c>
      <c r="IE5" s="27" t="s">
        <v>74</v>
      </c>
      <c r="IF5" s="26" t="s">
        <v>75</v>
      </c>
      <c r="IG5" s="26" t="s">
        <v>76</v>
      </c>
      <c r="IH5" s="61" t="s">
        <v>77</v>
      </c>
      <c r="II5" s="26" t="s">
        <v>78</v>
      </c>
      <c r="IJ5" s="28" t="s">
        <v>79</v>
      </c>
      <c r="IL5" s="27" t="s">
        <v>74</v>
      </c>
      <c r="IM5" s="26" t="s">
        <v>75</v>
      </c>
      <c r="IN5" s="26" t="s">
        <v>76</v>
      </c>
      <c r="IO5" s="61" t="s">
        <v>77</v>
      </c>
      <c r="IP5" s="26" t="s">
        <v>78</v>
      </c>
      <c r="IQ5" s="28" t="s">
        <v>79</v>
      </c>
      <c r="IS5" s="27" t="s">
        <v>74</v>
      </c>
      <c r="IT5" s="26" t="s">
        <v>75</v>
      </c>
      <c r="IU5" s="26" t="s">
        <v>76</v>
      </c>
      <c r="IV5" s="61" t="s">
        <v>77</v>
      </c>
      <c r="IW5" s="26" t="s">
        <v>78</v>
      </c>
      <c r="IX5" s="28" t="s">
        <v>79</v>
      </c>
      <c r="IZ5" s="27" t="s">
        <v>74</v>
      </c>
      <c r="JA5" s="26" t="s">
        <v>75</v>
      </c>
      <c r="JB5" s="26" t="s">
        <v>76</v>
      </c>
      <c r="JC5" s="61" t="s">
        <v>77</v>
      </c>
      <c r="JD5" s="26" t="s">
        <v>78</v>
      </c>
      <c r="JE5" s="28" t="s">
        <v>79</v>
      </c>
      <c r="JG5" s="27" t="s">
        <v>74</v>
      </c>
      <c r="JH5" s="26" t="s">
        <v>75</v>
      </c>
      <c r="JI5" s="26" t="s">
        <v>76</v>
      </c>
      <c r="JJ5" s="61" t="s">
        <v>77</v>
      </c>
      <c r="JK5" s="26" t="s">
        <v>78</v>
      </c>
      <c r="JL5" s="28" t="s">
        <v>79</v>
      </c>
      <c r="JN5" s="27" t="s">
        <v>74</v>
      </c>
      <c r="JO5" s="26" t="s">
        <v>75</v>
      </c>
      <c r="JP5" s="26" t="s">
        <v>76</v>
      </c>
      <c r="JQ5" s="61" t="s">
        <v>77</v>
      </c>
      <c r="JR5" s="26" t="s">
        <v>78</v>
      </c>
      <c r="JS5" s="28" t="s">
        <v>79</v>
      </c>
      <c r="JU5" s="27" t="s">
        <v>74</v>
      </c>
      <c r="JV5" s="26" t="s">
        <v>75</v>
      </c>
      <c r="JW5" s="26" t="s">
        <v>76</v>
      </c>
      <c r="JX5" s="61" t="s">
        <v>77</v>
      </c>
      <c r="JY5" s="26" t="s">
        <v>78</v>
      </c>
      <c r="JZ5" s="28" t="s">
        <v>79</v>
      </c>
      <c r="KB5" s="27" t="s">
        <v>74</v>
      </c>
      <c r="KC5" s="26" t="s">
        <v>75</v>
      </c>
      <c r="KD5" s="26" t="s">
        <v>76</v>
      </c>
      <c r="KE5" s="61" t="s">
        <v>77</v>
      </c>
      <c r="KF5" s="26" t="s">
        <v>78</v>
      </c>
      <c r="KG5" s="28" t="s">
        <v>79</v>
      </c>
      <c r="KI5" s="27" t="s">
        <v>74</v>
      </c>
      <c r="KJ5" s="26" t="s">
        <v>75</v>
      </c>
      <c r="KK5" s="26" t="s">
        <v>76</v>
      </c>
      <c r="KL5" s="61" t="s">
        <v>77</v>
      </c>
      <c r="KM5" s="26" t="s">
        <v>78</v>
      </c>
      <c r="KN5" s="28" t="s">
        <v>79</v>
      </c>
      <c r="KP5" s="27" t="s">
        <v>74</v>
      </c>
      <c r="KQ5" s="26" t="s">
        <v>75</v>
      </c>
      <c r="KR5" s="26" t="s">
        <v>76</v>
      </c>
      <c r="KS5" s="61" t="s">
        <v>77</v>
      </c>
      <c r="KT5" s="26" t="s">
        <v>78</v>
      </c>
      <c r="KU5" s="28" t="s">
        <v>79</v>
      </c>
      <c r="KW5" s="27" t="s">
        <v>74</v>
      </c>
      <c r="KX5" s="26" t="s">
        <v>75</v>
      </c>
      <c r="KY5" s="26" t="s">
        <v>76</v>
      </c>
      <c r="KZ5" s="61" t="s">
        <v>77</v>
      </c>
      <c r="LA5" s="26" t="s">
        <v>78</v>
      </c>
      <c r="LB5" s="28" t="s">
        <v>79</v>
      </c>
      <c r="LD5" s="27" t="s">
        <v>74</v>
      </c>
      <c r="LE5" s="26" t="s">
        <v>75</v>
      </c>
      <c r="LF5" s="26" t="s">
        <v>76</v>
      </c>
      <c r="LG5" s="61" t="s">
        <v>77</v>
      </c>
      <c r="LH5" s="26" t="s">
        <v>78</v>
      </c>
      <c r="LI5" s="28" t="s">
        <v>79</v>
      </c>
      <c r="LK5" s="27" t="s">
        <v>74</v>
      </c>
      <c r="LL5" s="26" t="s">
        <v>75</v>
      </c>
      <c r="LM5" s="26" t="s">
        <v>76</v>
      </c>
      <c r="LN5" s="61" t="s">
        <v>77</v>
      </c>
      <c r="LO5" s="26" t="s">
        <v>78</v>
      </c>
      <c r="LP5" s="28" t="s">
        <v>79</v>
      </c>
      <c r="LR5" s="27" t="s">
        <v>74</v>
      </c>
      <c r="LS5" s="26" t="s">
        <v>75</v>
      </c>
      <c r="LT5" s="26" t="s">
        <v>76</v>
      </c>
      <c r="LU5" s="61" t="s">
        <v>77</v>
      </c>
      <c r="LV5" s="26" t="s">
        <v>78</v>
      </c>
      <c r="LW5" s="28" t="s">
        <v>79</v>
      </c>
      <c r="LY5" s="27" t="s">
        <v>74</v>
      </c>
      <c r="LZ5" s="26" t="s">
        <v>75</v>
      </c>
      <c r="MA5" s="26" t="s">
        <v>76</v>
      </c>
      <c r="MB5" s="61" t="s">
        <v>77</v>
      </c>
      <c r="MC5" s="26" t="s">
        <v>78</v>
      </c>
      <c r="MD5" s="28" t="s">
        <v>79</v>
      </c>
      <c r="MF5" s="27" t="s">
        <v>74</v>
      </c>
      <c r="MG5" s="26" t="s">
        <v>75</v>
      </c>
      <c r="MH5" s="26" t="s">
        <v>76</v>
      </c>
      <c r="MI5" s="61" t="s">
        <v>77</v>
      </c>
      <c r="MJ5" s="26" t="s">
        <v>78</v>
      </c>
      <c r="MK5" s="28" t="s">
        <v>79</v>
      </c>
      <c r="MM5" s="27" t="s">
        <v>74</v>
      </c>
      <c r="MN5" s="26" t="s">
        <v>75</v>
      </c>
      <c r="MO5" s="26" t="s">
        <v>76</v>
      </c>
      <c r="MP5" s="61" t="s">
        <v>77</v>
      </c>
      <c r="MQ5" s="26" t="s">
        <v>78</v>
      </c>
      <c r="MR5" s="28" t="s">
        <v>79</v>
      </c>
      <c r="MT5" s="27" t="s">
        <v>74</v>
      </c>
      <c r="MU5" s="26" t="s">
        <v>75</v>
      </c>
      <c r="MV5" s="26" t="s">
        <v>76</v>
      </c>
      <c r="MW5" s="61" t="s">
        <v>77</v>
      </c>
      <c r="MX5" s="26" t="s">
        <v>78</v>
      </c>
      <c r="MY5" s="28" t="s">
        <v>79</v>
      </c>
      <c r="NA5" s="27" t="s">
        <v>74</v>
      </c>
      <c r="NB5" s="26" t="s">
        <v>75</v>
      </c>
      <c r="NC5" s="26" t="s">
        <v>76</v>
      </c>
      <c r="ND5" s="61" t="s">
        <v>77</v>
      </c>
      <c r="NE5" s="26" t="s">
        <v>78</v>
      </c>
      <c r="NF5" s="28" t="s">
        <v>79</v>
      </c>
      <c r="NH5" s="27" t="s">
        <v>74</v>
      </c>
      <c r="NI5" s="26" t="s">
        <v>75</v>
      </c>
      <c r="NJ5" s="26" t="s">
        <v>76</v>
      </c>
      <c r="NK5" s="61" t="s">
        <v>77</v>
      </c>
      <c r="NL5" s="26" t="s">
        <v>78</v>
      </c>
      <c r="NM5" s="28" t="s">
        <v>79</v>
      </c>
      <c r="NO5" s="27" t="s">
        <v>74</v>
      </c>
      <c r="NP5" s="26" t="s">
        <v>75</v>
      </c>
      <c r="NQ5" s="26" t="s">
        <v>76</v>
      </c>
      <c r="NR5" s="61" t="s">
        <v>77</v>
      </c>
      <c r="NS5" s="26" t="s">
        <v>78</v>
      </c>
      <c r="NT5" s="28" t="s">
        <v>79</v>
      </c>
      <c r="NV5" s="27" t="s">
        <v>74</v>
      </c>
      <c r="NW5" s="26" t="s">
        <v>75</v>
      </c>
      <c r="NX5" s="26" t="s">
        <v>76</v>
      </c>
      <c r="NY5" s="61" t="s">
        <v>77</v>
      </c>
      <c r="NZ5" s="26" t="s">
        <v>78</v>
      </c>
      <c r="OA5" s="28" t="s">
        <v>79</v>
      </c>
      <c r="OC5" s="27" t="s">
        <v>74</v>
      </c>
      <c r="OD5" s="26" t="s">
        <v>75</v>
      </c>
      <c r="OE5" s="26" t="s">
        <v>76</v>
      </c>
      <c r="OF5" s="61" t="s">
        <v>77</v>
      </c>
      <c r="OG5" s="26" t="s">
        <v>78</v>
      </c>
      <c r="OH5" s="28" t="s">
        <v>79</v>
      </c>
      <c r="OJ5" s="27" t="s">
        <v>74</v>
      </c>
      <c r="OK5" s="26" t="s">
        <v>75</v>
      </c>
      <c r="OL5" s="26" t="s">
        <v>76</v>
      </c>
      <c r="OM5" s="61" t="s">
        <v>77</v>
      </c>
      <c r="ON5" s="26" t="s">
        <v>78</v>
      </c>
      <c r="OO5" s="28" t="s">
        <v>79</v>
      </c>
      <c r="OQ5" s="27" t="s">
        <v>74</v>
      </c>
      <c r="OR5" s="26" t="s">
        <v>75</v>
      </c>
      <c r="OS5" s="26" t="s">
        <v>76</v>
      </c>
      <c r="OT5" s="61" t="s">
        <v>77</v>
      </c>
      <c r="OU5" s="26" t="s">
        <v>78</v>
      </c>
      <c r="OV5" s="28" t="s">
        <v>79</v>
      </c>
      <c r="OX5" s="27" t="s">
        <v>74</v>
      </c>
      <c r="OY5" s="26" t="s">
        <v>75</v>
      </c>
      <c r="OZ5" s="26" t="s">
        <v>76</v>
      </c>
      <c r="PA5" s="61" t="s">
        <v>77</v>
      </c>
      <c r="PB5" s="26" t="s">
        <v>78</v>
      </c>
      <c r="PC5" s="28" t="s">
        <v>79</v>
      </c>
      <c r="PE5" s="27" t="s">
        <v>74</v>
      </c>
      <c r="PF5" s="26" t="s">
        <v>75</v>
      </c>
      <c r="PG5" s="26" t="s">
        <v>76</v>
      </c>
      <c r="PH5" s="61" t="s">
        <v>77</v>
      </c>
      <c r="PI5" s="26" t="s">
        <v>78</v>
      </c>
      <c r="PJ5" s="28" t="s">
        <v>79</v>
      </c>
      <c r="PL5" s="27" t="s">
        <v>74</v>
      </c>
      <c r="PM5" s="26" t="s">
        <v>75</v>
      </c>
      <c r="PN5" s="26" t="s">
        <v>76</v>
      </c>
      <c r="PO5" s="61" t="s">
        <v>77</v>
      </c>
      <c r="PP5" s="26" t="s">
        <v>78</v>
      </c>
      <c r="PQ5" s="28" t="s">
        <v>79</v>
      </c>
      <c r="PS5" s="27" t="s">
        <v>74</v>
      </c>
      <c r="PT5" s="26" t="s">
        <v>75</v>
      </c>
      <c r="PU5" s="26" t="s">
        <v>76</v>
      </c>
      <c r="PV5" s="61" t="s">
        <v>77</v>
      </c>
      <c r="PW5" s="26" t="s">
        <v>78</v>
      </c>
      <c r="PX5" s="28" t="s">
        <v>79</v>
      </c>
      <c r="PZ5" s="27" t="s">
        <v>74</v>
      </c>
      <c r="QA5" s="26" t="s">
        <v>75</v>
      </c>
      <c r="QB5" s="26" t="s">
        <v>76</v>
      </c>
      <c r="QC5" s="61" t="s">
        <v>77</v>
      </c>
      <c r="QD5" s="26" t="s">
        <v>78</v>
      </c>
      <c r="QE5" s="28" t="s">
        <v>79</v>
      </c>
      <c r="QG5" s="27" t="s">
        <v>74</v>
      </c>
      <c r="QH5" s="26" t="s">
        <v>75</v>
      </c>
      <c r="QI5" s="26" t="s">
        <v>76</v>
      </c>
      <c r="QJ5" s="61" t="s">
        <v>77</v>
      </c>
      <c r="QK5" s="26" t="s">
        <v>78</v>
      </c>
      <c r="QL5" s="28" t="s">
        <v>79</v>
      </c>
      <c r="QN5" s="27" t="s">
        <v>74</v>
      </c>
      <c r="QO5" s="26" t="s">
        <v>75</v>
      </c>
      <c r="QP5" s="26" t="s">
        <v>76</v>
      </c>
      <c r="QQ5" s="61" t="s">
        <v>77</v>
      </c>
      <c r="QR5" s="26" t="s">
        <v>78</v>
      </c>
      <c r="QS5" s="28" t="s">
        <v>79</v>
      </c>
      <c r="QU5" s="27" t="s">
        <v>74</v>
      </c>
      <c r="QV5" s="26" t="s">
        <v>75</v>
      </c>
      <c r="QW5" s="26" t="s">
        <v>76</v>
      </c>
      <c r="QX5" s="61" t="s">
        <v>77</v>
      </c>
      <c r="QY5" s="26" t="s">
        <v>78</v>
      </c>
      <c r="QZ5" s="28" t="s">
        <v>79</v>
      </c>
      <c r="RB5" s="27" t="s">
        <v>74</v>
      </c>
      <c r="RC5" s="26" t="s">
        <v>75</v>
      </c>
      <c r="RD5" s="26" t="s">
        <v>76</v>
      </c>
      <c r="RE5" s="61" t="s">
        <v>77</v>
      </c>
      <c r="RF5" s="26" t="s">
        <v>78</v>
      </c>
      <c r="RG5" s="28" t="s">
        <v>79</v>
      </c>
      <c r="RI5" s="27" t="s">
        <v>74</v>
      </c>
      <c r="RJ5" s="26" t="s">
        <v>75</v>
      </c>
      <c r="RK5" s="26" t="s">
        <v>76</v>
      </c>
      <c r="RL5" s="61" t="s">
        <v>77</v>
      </c>
      <c r="RM5" s="26" t="s">
        <v>78</v>
      </c>
      <c r="RN5" s="28" t="s">
        <v>79</v>
      </c>
      <c r="RP5" s="27" t="s">
        <v>74</v>
      </c>
      <c r="RQ5" s="26" t="s">
        <v>75</v>
      </c>
      <c r="RR5" s="26" t="s">
        <v>76</v>
      </c>
      <c r="RS5" s="61" t="s">
        <v>77</v>
      </c>
      <c r="RT5" s="26" t="s">
        <v>78</v>
      </c>
      <c r="RU5" s="28" t="s">
        <v>79</v>
      </c>
      <c r="RW5" s="27" t="s">
        <v>74</v>
      </c>
      <c r="RX5" s="26" t="s">
        <v>75</v>
      </c>
      <c r="RY5" s="26" t="s">
        <v>76</v>
      </c>
      <c r="RZ5" s="61" t="s">
        <v>77</v>
      </c>
      <c r="SA5" s="26" t="s">
        <v>78</v>
      </c>
      <c r="SB5" s="28" t="s">
        <v>79</v>
      </c>
      <c r="SD5" s="27" t="s">
        <v>74</v>
      </c>
      <c r="SE5" s="26" t="s">
        <v>75</v>
      </c>
      <c r="SF5" s="26" t="s">
        <v>76</v>
      </c>
      <c r="SG5" s="61" t="s">
        <v>77</v>
      </c>
      <c r="SH5" s="26" t="s">
        <v>78</v>
      </c>
      <c r="SI5" s="28" t="s">
        <v>79</v>
      </c>
      <c r="SK5" s="27" t="s">
        <v>74</v>
      </c>
      <c r="SL5" s="26" t="s">
        <v>75</v>
      </c>
      <c r="SM5" s="26" t="s">
        <v>76</v>
      </c>
      <c r="SN5" s="61" t="s">
        <v>77</v>
      </c>
      <c r="SO5" s="26" t="s">
        <v>78</v>
      </c>
      <c r="SP5" s="28" t="s">
        <v>79</v>
      </c>
      <c r="SR5" s="27" t="s">
        <v>74</v>
      </c>
      <c r="SS5" s="26" t="s">
        <v>75</v>
      </c>
      <c r="ST5" s="26" t="s">
        <v>76</v>
      </c>
      <c r="SU5" s="61" t="s">
        <v>77</v>
      </c>
      <c r="SV5" s="26" t="s">
        <v>78</v>
      </c>
      <c r="SW5" s="28" t="s">
        <v>79</v>
      </c>
      <c r="SY5" s="27" t="s">
        <v>74</v>
      </c>
      <c r="SZ5" s="26" t="s">
        <v>75</v>
      </c>
      <c r="TA5" s="26" t="s">
        <v>76</v>
      </c>
      <c r="TB5" s="61" t="s">
        <v>77</v>
      </c>
      <c r="TC5" s="26" t="s">
        <v>78</v>
      </c>
      <c r="TD5" s="28" t="s">
        <v>79</v>
      </c>
      <c r="TF5" s="27" t="s">
        <v>74</v>
      </c>
      <c r="TG5" s="26" t="s">
        <v>75</v>
      </c>
      <c r="TH5" s="26" t="s">
        <v>76</v>
      </c>
      <c r="TI5" s="61" t="s">
        <v>77</v>
      </c>
      <c r="TJ5" s="26" t="s">
        <v>78</v>
      </c>
      <c r="TK5" s="28" t="s">
        <v>79</v>
      </c>
      <c r="TM5" s="27" t="s">
        <v>74</v>
      </c>
      <c r="TN5" s="26" t="s">
        <v>75</v>
      </c>
      <c r="TO5" s="26" t="s">
        <v>76</v>
      </c>
      <c r="TP5" s="61" t="s">
        <v>77</v>
      </c>
      <c r="TQ5" s="26" t="s">
        <v>78</v>
      </c>
      <c r="TR5" s="28" t="s">
        <v>79</v>
      </c>
      <c r="TT5" s="27" t="s">
        <v>74</v>
      </c>
      <c r="TU5" s="26" t="s">
        <v>75</v>
      </c>
      <c r="TV5" s="26" t="s">
        <v>76</v>
      </c>
      <c r="TW5" s="61" t="s">
        <v>77</v>
      </c>
      <c r="TX5" s="26" t="s">
        <v>78</v>
      </c>
      <c r="TY5" s="28" t="s">
        <v>79</v>
      </c>
      <c r="UA5" s="27" t="s">
        <v>74</v>
      </c>
      <c r="UB5" s="26" t="s">
        <v>75</v>
      </c>
      <c r="UC5" s="26" t="s">
        <v>76</v>
      </c>
      <c r="UD5" s="61" t="s">
        <v>77</v>
      </c>
      <c r="UE5" s="26" t="s">
        <v>78</v>
      </c>
      <c r="UF5" s="28" t="s">
        <v>79</v>
      </c>
      <c r="UH5" s="27" t="s">
        <v>74</v>
      </c>
      <c r="UI5" s="26" t="s">
        <v>75</v>
      </c>
      <c r="UJ5" s="26" t="s">
        <v>76</v>
      </c>
      <c r="UK5" s="61" t="s">
        <v>77</v>
      </c>
      <c r="UL5" s="26" t="s">
        <v>78</v>
      </c>
      <c r="UM5" s="28" t="s">
        <v>79</v>
      </c>
      <c r="UO5" s="27" t="s">
        <v>74</v>
      </c>
      <c r="UP5" s="26" t="s">
        <v>75</v>
      </c>
      <c r="UQ5" s="26" t="s">
        <v>76</v>
      </c>
      <c r="UR5" s="61" t="s">
        <v>77</v>
      </c>
      <c r="US5" s="26" t="s">
        <v>78</v>
      </c>
      <c r="UT5" s="28" t="s">
        <v>79</v>
      </c>
      <c r="UV5" s="27" t="s">
        <v>74</v>
      </c>
      <c r="UW5" s="26" t="s">
        <v>75</v>
      </c>
      <c r="UX5" s="26" t="s">
        <v>76</v>
      </c>
      <c r="UY5" s="61" t="s">
        <v>77</v>
      </c>
      <c r="UZ5" s="26" t="s">
        <v>78</v>
      </c>
      <c r="VA5" s="28" t="s">
        <v>79</v>
      </c>
      <c r="VC5" s="27" t="s">
        <v>74</v>
      </c>
      <c r="VD5" s="26" t="s">
        <v>75</v>
      </c>
      <c r="VE5" s="26" t="s">
        <v>76</v>
      </c>
      <c r="VF5" s="61" t="s">
        <v>77</v>
      </c>
      <c r="VG5" s="26" t="s">
        <v>78</v>
      </c>
      <c r="VH5" s="28" t="s">
        <v>79</v>
      </c>
      <c r="VJ5" s="27" t="s">
        <v>74</v>
      </c>
      <c r="VK5" s="26" t="s">
        <v>75</v>
      </c>
      <c r="VL5" s="26" t="s">
        <v>76</v>
      </c>
      <c r="VM5" s="61" t="s">
        <v>77</v>
      </c>
      <c r="VN5" s="26" t="s">
        <v>78</v>
      </c>
      <c r="VO5" s="28" t="s">
        <v>79</v>
      </c>
      <c r="VQ5" s="27" t="s">
        <v>74</v>
      </c>
      <c r="VR5" s="26" t="s">
        <v>75</v>
      </c>
      <c r="VS5" s="26" t="s">
        <v>76</v>
      </c>
      <c r="VT5" s="61" t="s">
        <v>77</v>
      </c>
      <c r="VU5" s="26" t="s">
        <v>78</v>
      </c>
      <c r="VV5" s="28" t="s">
        <v>79</v>
      </c>
      <c r="VX5" s="27" t="s">
        <v>74</v>
      </c>
      <c r="VY5" s="26" t="s">
        <v>75</v>
      </c>
      <c r="VZ5" s="26" t="s">
        <v>76</v>
      </c>
      <c r="WA5" s="61" t="s">
        <v>77</v>
      </c>
      <c r="WB5" s="26" t="s">
        <v>78</v>
      </c>
      <c r="WC5" s="28" t="s">
        <v>79</v>
      </c>
      <c r="WE5" s="27" t="s">
        <v>74</v>
      </c>
      <c r="WF5" s="26" t="s">
        <v>75</v>
      </c>
      <c r="WG5" s="26" t="s">
        <v>76</v>
      </c>
      <c r="WH5" s="61" t="s">
        <v>77</v>
      </c>
      <c r="WI5" s="26" t="s">
        <v>78</v>
      </c>
      <c r="WJ5" s="28" t="s">
        <v>79</v>
      </c>
      <c r="WL5" s="27" t="s">
        <v>74</v>
      </c>
      <c r="WM5" s="26" t="s">
        <v>75</v>
      </c>
      <c r="WN5" s="26" t="s">
        <v>76</v>
      </c>
      <c r="WO5" s="61" t="s">
        <v>77</v>
      </c>
      <c r="WP5" s="26" t="s">
        <v>78</v>
      </c>
      <c r="WQ5" s="28" t="s">
        <v>79</v>
      </c>
      <c r="WS5" s="27" t="s">
        <v>74</v>
      </c>
      <c r="WT5" s="26" t="s">
        <v>75</v>
      </c>
      <c r="WU5" s="26" t="s">
        <v>76</v>
      </c>
      <c r="WV5" s="61" t="s">
        <v>77</v>
      </c>
      <c r="WW5" s="26" t="s">
        <v>78</v>
      </c>
      <c r="WX5" s="28" t="s">
        <v>79</v>
      </c>
      <c r="WZ5" s="27" t="s">
        <v>74</v>
      </c>
      <c r="XA5" s="26" t="s">
        <v>75</v>
      </c>
      <c r="XB5" s="26" t="s">
        <v>76</v>
      </c>
      <c r="XC5" s="61" t="s">
        <v>77</v>
      </c>
      <c r="XD5" s="26" t="s">
        <v>78</v>
      </c>
      <c r="XE5" s="28" t="s">
        <v>79</v>
      </c>
      <c r="XG5" s="27" t="s">
        <v>74</v>
      </c>
      <c r="XH5" s="26" t="s">
        <v>75</v>
      </c>
      <c r="XI5" s="26" t="s">
        <v>76</v>
      </c>
      <c r="XJ5" s="61" t="s">
        <v>77</v>
      </c>
      <c r="XK5" s="26" t="s">
        <v>78</v>
      </c>
      <c r="XL5" s="28" t="s">
        <v>79</v>
      </c>
      <c r="XN5" s="27" t="s">
        <v>74</v>
      </c>
      <c r="XO5" s="26" t="s">
        <v>75</v>
      </c>
      <c r="XP5" s="26" t="s">
        <v>76</v>
      </c>
      <c r="XQ5" s="61" t="s">
        <v>77</v>
      </c>
      <c r="XR5" s="26" t="s">
        <v>78</v>
      </c>
      <c r="XS5" s="28" t="s">
        <v>79</v>
      </c>
      <c r="XU5" s="27" t="s">
        <v>74</v>
      </c>
      <c r="XV5" s="26" t="s">
        <v>75</v>
      </c>
      <c r="XW5" s="26" t="s">
        <v>76</v>
      </c>
      <c r="XX5" s="61" t="s">
        <v>77</v>
      </c>
      <c r="XY5" s="26" t="s">
        <v>78</v>
      </c>
      <c r="XZ5" s="28" t="s">
        <v>79</v>
      </c>
      <c r="YB5" s="27" t="s">
        <v>74</v>
      </c>
      <c r="YC5" s="26" t="s">
        <v>75</v>
      </c>
      <c r="YD5" s="26" t="s">
        <v>76</v>
      </c>
      <c r="YE5" s="61" t="s">
        <v>77</v>
      </c>
      <c r="YF5" s="26" t="s">
        <v>78</v>
      </c>
      <c r="YG5" s="28" t="s">
        <v>79</v>
      </c>
      <c r="YI5" s="27" t="s">
        <v>74</v>
      </c>
      <c r="YJ5" s="26" t="s">
        <v>75</v>
      </c>
      <c r="YK5" s="26" t="s">
        <v>76</v>
      </c>
      <c r="YL5" s="61" t="s">
        <v>77</v>
      </c>
      <c r="YM5" s="26" t="s">
        <v>78</v>
      </c>
      <c r="YN5" s="28" t="s">
        <v>79</v>
      </c>
      <c r="YP5" s="27" t="s">
        <v>74</v>
      </c>
      <c r="YQ5" s="26" t="s">
        <v>75</v>
      </c>
      <c r="YR5" s="26" t="s">
        <v>76</v>
      </c>
      <c r="YS5" s="61" t="s">
        <v>77</v>
      </c>
      <c r="YT5" s="26" t="s">
        <v>78</v>
      </c>
      <c r="YU5" s="28" t="s">
        <v>79</v>
      </c>
      <c r="YW5" s="27" t="s">
        <v>74</v>
      </c>
      <c r="YX5" s="26" t="s">
        <v>75</v>
      </c>
      <c r="YY5" s="26" t="s">
        <v>76</v>
      </c>
      <c r="YZ5" s="61" t="s">
        <v>77</v>
      </c>
      <c r="ZA5" s="26" t="s">
        <v>78</v>
      </c>
      <c r="ZB5" s="28" t="s">
        <v>79</v>
      </c>
      <c r="ZD5" s="27" t="s">
        <v>74</v>
      </c>
      <c r="ZE5" s="26" t="s">
        <v>75</v>
      </c>
      <c r="ZF5" s="26" t="s">
        <v>76</v>
      </c>
      <c r="ZG5" s="61" t="s">
        <v>77</v>
      </c>
      <c r="ZH5" s="26" t="s">
        <v>78</v>
      </c>
      <c r="ZI5" s="28" t="s">
        <v>79</v>
      </c>
      <c r="ZK5" s="27" t="s">
        <v>74</v>
      </c>
      <c r="ZL5" s="26" t="s">
        <v>75</v>
      </c>
      <c r="ZM5" s="26" t="s">
        <v>76</v>
      </c>
      <c r="ZN5" s="61" t="s">
        <v>77</v>
      </c>
      <c r="ZO5" s="26" t="s">
        <v>78</v>
      </c>
      <c r="ZP5" s="28" t="s">
        <v>79</v>
      </c>
      <c r="ZR5" s="27" t="s">
        <v>74</v>
      </c>
      <c r="ZS5" s="26" t="s">
        <v>75</v>
      </c>
      <c r="ZT5" s="26" t="s">
        <v>76</v>
      </c>
      <c r="ZU5" s="61" t="s">
        <v>77</v>
      </c>
      <c r="ZV5" s="26" t="s">
        <v>78</v>
      </c>
      <c r="ZW5" s="28" t="s">
        <v>79</v>
      </c>
    </row>
    <row r="6" spans="1:699" ht="16.5" thickTop="1" thickBot="1" x14ac:dyDescent="0.25">
      <c r="A6" s="29">
        <v>71031</v>
      </c>
      <c r="B6" s="30" t="str">
        <f>IFERROR(VLOOKUP(A6,'كدو الاصناف'!$A:$C,2),"")</f>
        <v>NAVY 79 -2 GLS</v>
      </c>
      <c r="C6" s="31"/>
      <c r="D6" s="62">
        <v>3.6</v>
      </c>
      <c r="E6" s="32">
        <f>IFERROR(VLOOKUP(A6,'كدو الاصناف'!$A:$C,3),"")</f>
        <v>105</v>
      </c>
      <c r="F6" s="33">
        <f>IFERROR(E6*D6,"")</f>
        <v>378</v>
      </c>
      <c r="H6" s="29">
        <v>71030</v>
      </c>
      <c r="I6" s="30" t="str">
        <f>IFERROR(VLOOKUP(H6,'كدو الاصناف'!$A:$C,2),"")</f>
        <v>ORANG S4RL 30</v>
      </c>
      <c r="J6" s="31"/>
      <c r="K6" s="62">
        <v>0.66</v>
      </c>
      <c r="L6" s="32">
        <f>IFERROR(VLOOKUP(H6,'كدو الاصناف'!$A:$C,3),"")</f>
        <v>77</v>
      </c>
      <c r="M6" s="33">
        <f>IFERROR(L6*K6,"")</f>
        <v>50.82</v>
      </c>
      <c r="O6" s="29">
        <v>62032</v>
      </c>
      <c r="P6" s="30" t="str">
        <f>IFERROR(VLOOKUP(O6,'كدو الاصناف'!$A:$C,2),"")</f>
        <v>YELLOW H-6GFS200 (114 )</v>
      </c>
      <c r="Q6" s="31"/>
      <c r="R6" s="62">
        <v>0.8</v>
      </c>
      <c r="S6" s="32">
        <f>IFERROR(VLOOKUP(O6,'كدو الاصناف'!$A:$C,3),"")</f>
        <v>175</v>
      </c>
      <c r="T6" s="33">
        <f>IFERROR(S6*R6,"")</f>
        <v>140</v>
      </c>
      <c r="V6" s="29">
        <v>62024</v>
      </c>
      <c r="W6" s="30" t="str">
        <f>IFERROR(VLOOKUP(V6,'كدو الاصناف'!$A:$C,2),"")</f>
        <v xml:space="preserve">BLACK RLS </v>
      </c>
      <c r="X6" s="31"/>
      <c r="Y6" s="62">
        <v>1.5</v>
      </c>
      <c r="Z6" s="32">
        <f>IFERROR(VLOOKUP(V6,'كدو الاصناف'!$A:$C,3),"")</f>
        <v>120</v>
      </c>
      <c r="AA6" s="33">
        <f>IFERROR(Z6*Y6,"")</f>
        <v>180</v>
      </c>
      <c r="AC6" s="29">
        <v>71030</v>
      </c>
      <c r="AD6" s="30" t="str">
        <f>IFERROR(VLOOKUP(AC6,'كدو الاصناف'!$A:$C,2),"")</f>
        <v>ORANG S4RL 30</v>
      </c>
      <c r="AE6" s="31"/>
      <c r="AF6" s="62">
        <v>1.49</v>
      </c>
      <c r="AG6" s="32">
        <f>IFERROR(VLOOKUP(AC6,'كدو الاصناف'!$A:$C,3),"")</f>
        <v>77</v>
      </c>
      <c r="AH6" s="33">
        <f>IFERROR(AG6*AF6,"")</f>
        <v>114.73</v>
      </c>
      <c r="AJ6" s="29">
        <v>71004</v>
      </c>
      <c r="AK6" s="30" t="str">
        <f>IFERROR(VLOOKUP(AJ6,'كدو الاصناف'!$A:$C,2),"")</f>
        <v>RED 152 (B.S&amp;BSS)</v>
      </c>
      <c r="AL6" s="31"/>
      <c r="AM6" s="62">
        <v>3.6</v>
      </c>
      <c r="AN6" s="32">
        <f>IFERROR(VLOOKUP(AJ6,'كدو الاصناف'!$A:$C,3),"")</f>
        <v>217.74</v>
      </c>
      <c r="AO6" s="33">
        <f>IFERROR(AN6*AM6,"")</f>
        <v>783.86400000000003</v>
      </c>
      <c r="AQ6" s="29">
        <v>62033</v>
      </c>
      <c r="AR6" s="30" t="str">
        <f>IFERROR(VLOOKUP(AQ6,'كدو الاصناف'!$A:$C,2),"")</f>
        <v>GREEN C6B</v>
      </c>
      <c r="AS6" s="31"/>
      <c r="AT6" s="62">
        <v>3.45</v>
      </c>
      <c r="AU6" s="32">
        <f>IFERROR(VLOOKUP(AQ6,'كدو الاصناف'!$A:$C,3),"")</f>
        <v>900.6</v>
      </c>
      <c r="AV6" s="33">
        <f>IFERROR(AU6*AT6,"")</f>
        <v>3107.07</v>
      </c>
      <c r="AX6" s="29">
        <v>71030</v>
      </c>
      <c r="AY6" s="30" t="str">
        <f>IFERROR(VLOOKUP(AX6,'كدو الاصناف'!$A:$C,2),"")</f>
        <v>ORANG S4RL 30</v>
      </c>
      <c r="AZ6" s="31"/>
      <c r="BA6" s="62">
        <v>0.42499999999999999</v>
      </c>
      <c r="BB6" s="32">
        <f>IFERROR(VLOOKUP(AX6,'كدو الاصناف'!$A:$C,3),"")</f>
        <v>77</v>
      </c>
      <c r="BC6" s="33">
        <f>IFERROR(BB6*BA6,"")</f>
        <v>32.725000000000001</v>
      </c>
      <c r="BE6" s="29">
        <v>62031</v>
      </c>
      <c r="BF6" s="30" t="str">
        <f>IFERROR(VLOOKUP(BE6,'كدو الاصناف'!$A:$C,2),"")</f>
        <v>RED H-5BL 100 ( 167 )</v>
      </c>
      <c r="BG6" s="31"/>
      <c r="BH6" s="62">
        <v>0.217</v>
      </c>
      <c r="BI6" s="32">
        <f>IFERROR(VLOOKUP(BE6,'كدو الاصناف'!$A:$C,3),"")</f>
        <v>149</v>
      </c>
      <c r="BJ6" s="33">
        <f>IFERROR(BI6*BH6,"")</f>
        <v>32.332999999999998</v>
      </c>
      <c r="BL6" s="29">
        <v>62022</v>
      </c>
      <c r="BM6" s="30" t="str">
        <f>IFERROR(VLOOKUP(BL6,'كدو الاصناف'!$A:$C,2),"")</f>
        <v xml:space="preserve">RED F3BL   </v>
      </c>
      <c r="BN6" s="31"/>
      <c r="BO6" s="62">
        <v>3</v>
      </c>
      <c r="BP6" s="32">
        <f>IFERROR(VLOOKUP(BL6,'كدو الاصناف'!$A:$C,3),"")</f>
        <v>280</v>
      </c>
      <c r="BQ6" s="33">
        <f>IFERROR(BP6*BO6,"")</f>
        <v>840</v>
      </c>
      <c r="BS6" s="29">
        <v>62022</v>
      </c>
      <c r="BT6" s="30" t="str">
        <f>IFERROR(VLOOKUP(BS6,'كدو الاصناف'!$A:$C,2),"")</f>
        <v xml:space="preserve">RED F3BL   </v>
      </c>
      <c r="BU6" s="31"/>
      <c r="BV6" s="62">
        <v>5.4</v>
      </c>
      <c r="BW6" s="32">
        <f>IFERROR(VLOOKUP(BS6,'كدو الاصناف'!$A:$C,3),"")</f>
        <v>280</v>
      </c>
      <c r="BX6" s="33">
        <f>IFERROR(BW6*BV6,"")</f>
        <v>1512</v>
      </c>
      <c r="BZ6" s="29">
        <v>71004</v>
      </c>
      <c r="CA6" s="30" t="str">
        <f>IFERROR(VLOOKUP(BZ6,'كدو الاصناف'!$A:$C,2),"")</f>
        <v>RED 152 (B.S&amp;BSS)</v>
      </c>
      <c r="CB6" s="31"/>
      <c r="CC6" s="62">
        <v>5.4</v>
      </c>
      <c r="CD6" s="32">
        <f>IFERROR(VLOOKUP(BZ6,'كدو الاصناف'!$A:$C,3),"")</f>
        <v>217.74</v>
      </c>
      <c r="CE6" s="33">
        <f>IFERROR(CD6*CC6,"")</f>
        <v>1175.796</v>
      </c>
      <c r="CG6" s="29">
        <v>62030</v>
      </c>
      <c r="CH6" s="30" t="str">
        <f>IFERROR(VLOOKUP(CG6,'كدو الاصناف'!$A:$C,2),"")</f>
        <v>VILOT 3RL 99</v>
      </c>
      <c r="CI6" s="31"/>
      <c r="CJ6" s="62">
        <v>4.5</v>
      </c>
      <c r="CK6" s="32">
        <f>IFERROR(VLOOKUP(CG6,'كدو الاصناف'!$A:$C,3),"")</f>
        <v>205</v>
      </c>
      <c r="CL6" s="33">
        <f>IFERROR(CK6*CJ6,"")</f>
        <v>922.5</v>
      </c>
      <c r="CN6" s="29">
        <v>71030</v>
      </c>
      <c r="CO6" s="30" t="str">
        <f>IFERROR(VLOOKUP(CN6,'كدو الاصناف'!$A:$C,2),"")</f>
        <v>ORANG S4RL 30</v>
      </c>
      <c r="CP6" s="31"/>
      <c r="CQ6" s="62">
        <v>2.0699999999999998</v>
      </c>
      <c r="CR6" s="32">
        <f>IFERROR(VLOOKUP(CN6,'كدو الاصناف'!$A:$C,3),"")</f>
        <v>77</v>
      </c>
      <c r="CS6" s="33">
        <f>IFERROR(CR6*CQ6,"")</f>
        <v>159.38999999999999</v>
      </c>
      <c r="CU6" s="29">
        <v>62033</v>
      </c>
      <c r="CV6" s="30" t="str">
        <f>IFERROR(VLOOKUP(CU6,'كدو الاصناف'!$A:$C,2),"")</f>
        <v>GREEN C6B</v>
      </c>
      <c r="CW6" s="31"/>
      <c r="CX6" s="62">
        <v>0.9</v>
      </c>
      <c r="CY6" s="32">
        <f>IFERROR(VLOOKUP(CU6,'كدو الاصناف'!$A:$C,3),"")</f>
        <v>900.6</v>
      </c>
      <c r="CZ6" s="33">
        <f>IFERROR(CY6*CX6,"")</f>
        <v>810.54000000000008</v>
      </c>
      <c r="DB6" s="29">
        <v>62022</v>
      </c>
      <c r="DC6" s="30" t="str">
        <f>IFERROR(VLOOKUP(DB6,'كدو الاصناف'!$A:$C,2),"")</f>
        <v xml:space="preserve">RED F3BL   </v>
      </c>
      <c r="DD6" s="31"/>
      <c r="DE6" s="62">
        <v>0.6</v>
      </c>
      <c r="DF6" s="32">
        <f>IFERROR(VLOOKUP(DB6,'كدو الاصناف'!$A:$C,3),"")</f>
        <v>280</v>
      </c>
      <c r="DG6" s="33">
        <f>IFERROR(DF6*DE6,"")</f>
        <v>168</v>
      </c>
      <c r="DI6" s="29">
        <v>62022</v>
      </c>
      <c r="DJ6" s="30" t="str">
        <f>IFERROR(VLOOKUP(DI6,'كدو الاصناف'!$A:$C,2),"")</f>
        <v xml:space="preserve">RED F3BL   </v>
      </c>
      <c r="DK6" s="31"/>
      <c r="DL6" s="62">
        <v>0.3</v>
      </c>
      <c r="DM6" s="32">
        <f>IFERROR(VLOOKUP(DI6,'كدو الاصناف'!$A:$C,3),"")</f>
        <v>280</v>
      </c>
      <c r="DN6" s="33">
        <f>IFERROR(DM6*DL6,"")</f>
        <v>84</v>
      </c>
      <c r="DP6" s="29">
        <v>71030</v>
      </c>
      <c r="DQ6" s="30" t="str">
        <f>IFERROR(VLOOKUP(DP6,'كدو الاصناف'!$A:$C,2),"")</f>
        <v>ORANG S4RL 30</v>
      </c>
      <c r="DR6" s="31"/>
      <c r="DS6" s="62">
        <v>0.26</v>
      </c>
      <c r="DT6" s="32">
        <f>IFERROR(VLOOKUP(DP6,'كدو الاصناف'!$A:$C,3),"")</f>
        <v>77</v>
      </c>
      <c r="DU6" s="33">
        <f>IFERROR(DT6*DS6,"")</f>
        <v>20.02</v>
      </c>
      <c r="DW6" s="29">
        <v>71004</v>
      </c>
      <c r="DX6" s="30" t="str">
        <f>IFERROR(VLOOKUP(DW6,'كدو الاصناف'!$A:$C,2),"")</f>
        <v>RED 152 (B.S&amp;BSS)</v>
      </c>
      <c r="DY6" s="31"/>
      <c r="DZ6" s="62">
        <v>0.4</v>
      </c>
      <c r="EA6" s="32">
        <f>IFERROR(VLOOKUP(DW6,'كدو الاصناف'!$A:$C,3),"")</f>
        <v>217.74</v>
      </c>
      <c r="EB6" s="33">
        <f>IFERROR(EA6*DZ6,"")</f>
        <v>87.096000000000004</v>
      </c>
      <c r="ED6" s="29">
        <v>71004</v>
      </c>
      <c r="EE6" s="30" t="str">
        <f>IFERROR(VLOOKUP(ED6,'كدو الاصناف'!$A:$C,2),"")</f>
        <v>RED 152 (B.S&amp;BSS)</v>
      </c>
      <c r="EF6" s="31"/>
      <c r="EG6" s="62">
        <v>2.5</v>
      </c>
      <c r="EH6" s="32">
        <f>IFERROR(VLOOKUP(ED6,'كدو الاصناف'!$A:$C,3),"")</f>
        <v>217.74</v>
      </c>
      <c r="EI6" s="33">
        <f>IFERROR(EH6*EG6,"")</f>
        <v>544.35</v>
      </c>
      <c r="EK6" s="29">
        <v>62026</v>
      </c>
      <c r="EL6" s="30" t="str">
        <f>IFERROR(VLOOKUP(EK6,'كدو الاصناف'!$A:$C,2),"")</f>
        <v>BLUE SE2R 183</v>
      </c>
      <c r="EM6" s="31"/>
      <c r="EN6" s="62">
        <v>1.25</v>
      </c>
      <c r="EO6" s="32">
        <f>IFERROR(VLOOKUP(EK6,'كدو الاصناف'!$A:$C,3),"")</f>
        <v>353.4</v>
      </c>
      <c r="EP6" s="33">
        <f>IFERROR(EO6*EN6,"")</f>
        <v>441.75</v>
      </c>
      <c r="ER6" s="29">
        <v>62030</v>
      </c>
      <c r="ES6" s="30" t="str">
        <f>IFERROR(VLOOKUP(ER6,'كدو الاصناف'!$A:$C,2),"")</f>
        <v>VILOT 3RL 99</v>
      </c>
      <c r="ET6" s="31"/>
      <c r="EU6" s="62">
        <v>1</v>
      </c>
      <c r="EV6" s="32">
        <f>IFERROR(VLOOKUP(ER6,'كدو الاصناف'!$A:$C,3),"")</f>
        <v>205</v>
      </c>
      <c r="EW6" s="33">
        <f>IFERROR(EV6*EU6,"")</f>
        <v>205</v>
      </c>
      <c r="EY6" s="29">
        <v>62033</v>
      </c>
      <c r="EZ6" s="30" t="str">
        <f>IFERROR(VLOOKUP(EY6,'كدو الاصناف'!$A:$C,2),"")</f>
        <v>GREEN C6B</v>
      </c>
      <c r="FA6" s="31"/>
      <c r="FB6" s="62">
        <v>1.25</v>
      </c>
      <c r="FC6" s="32">
        <f>IFERROR(VLOOKUP(EY6,'كدو الاصناف'!$A:$C,3),"")</f>
        <v>900.6</v>
      </c>
      <c r="FD6" s="33">
        <f>IFERROR(FC6*FB6,"")</f>
        <v>1125.75</v>
      </c>
      <c r="FF6" s="29">
        <v>62022</v>
      </c>
      <c r="FG6" s="30" t="str">
        <f>IFERROR(VLOOKUP(FF6,'كدو الاصناف'!$A:$C,2),"")</f>
        <v xml:space="preserve">RED F3BL   </v>
      </c>
      <c r="FH6" s="31"/>
      <c r="FI6" s="62">
        <v>1.5</v>
      </c>
      <c r="FJ6" s="32">
        <f>IFERROR(VLOOKUP(FF6,'كدو الاصناف'!$A:$C,3),"")</f>
        <v>280</v>
      </c>
      <c r="FK6" s="33">
        <f>IFERROR(FJ6*FI6,"")</f>
        <v>420</v>
      </c>
      <c r="FM6" s="29">
        <v>62022</v>
      </c>
      <c r="FN6" s="30" t="str">
        <f>IFERROR(VLOOKUP(FM6,'كدو الاصناف'!$A:$C,2),"")</f>
        <v xml:space="preserve">RED F3BL   </v>
      </c>
      <c r="FO6" s="31"/>
      <c r="FP6" s="62">
        <v>1.25</v>
      </c>
      <c r="FQ6" s="32">
        <f>IFERROR(VLOOKUP(FM6,'كدو الاصناف'!$A:$C,3),"")</f>
        <v>280</v>
      </c>
      <c r="FR6" s="33">
        <f>IFERROR(FQ6*FP6,"")</f>
        <v>350</v>
      </c>
      <c r="FT6" s="29">
        <v>62031</v>
      </c>
      <c r="FU6" s="30" t="str">
        <f>IFERROR(VLOOKUP(FT6,'كدو الاصناف'!$A:$C,2),"")</f>
        <v>RED H-5BL 100 ( 167 )</v>
      </c>
      <c r="FV6" s="31"/>
      <c r="FW6" s="62">
        <v>9</v>
      </c>
      <c r="FX6" s="32">
        <f>IFERROR(VLOOKUP(FT6,'كدو الاصناف'!$A:$C,3),"")</f>
        <v>149</v>
      </c>
      <c r="FY6" s="33">
        <f>IFERROR(FX6*FW6,"")</f>
        <v>1341</v>
      </c>
      <c r="GA6" s="29">
        <v>62031</v>
      </c>
      <c r="GB6" s="30" t="str">
        <f>IFERROR(VLOOKUP(GA6,'كدو الاصناف'!$A:$C,2),"")</f>
        <v>RED H-5BL 100 ( 167 )</v>
      </c>
      <c r="GC6" s="31"/>
      <c r="GD6" s="62">
        <v>9</v>
      </c>
      <c r="GE6" s="32">
        <f>IFERROR(VLOOKUP(GA6,'كدو الاصناف'!$A:$C,3),"")</f>
        <v>149</v>
      </c>
      <c r="GF6" s="33">
        <f>IFERROR(GE6*GD6,"")</f>
        <v>1341</v>
      </c>
      <c r="GH6" s="29">
        <v>62024</v>
      </c>
      <c r="GI6" s="30" t="str">
        <f>IFERROR(VLOOKUP(GH6,'كدو الاصناف'!$A:$C,2),"")</f>
        <v xml:space="preserve">BLACK RLS </v>
      </c>
      <c r="GJ6" s="31"/>
      <c r="GK6" s="62">
        <v>13.5</v>
      </c>
      <c r="GL6" s="32">
        <f>IFERROR(VLOOKUP(GH6,'كدو الاصناف'!$A:$C,3),"")</f>
        <v>120</v>
      </c>
      <c r="GM6" s="33">
        <f>IFERROR(GL6*GK6,"")</f>
        <v>1620</v>
      </c>
      <c r="GO6" s="29">
        <v>62024</v>
      </c>
      <c r="GP6" s="30" t="str">
        <f>IFERROR(VLOOKUP(GO6,'كدو الاصناف'!$A:$C,2),"")</f>
        <v xml:space="preserve">BLACK RLS </v>
      </c>
      <c r="GQ6" s="31"/>
      <c r="GR6" s="62">
        <v>5.4</v>
      </c>
      <c r="GS6" s="32">
        <f>IFERROR(VLOOKUP(GO6,'كدو الاصناف'!$A:$C,3),"")</f>
        <v>120</v>
      </c>
      <c r="GT6" s="33">
        <f>IFERROR(GS6*GR6,"")</f>
        <v>648</v>
      </c>
      <c r="GV6" s="29">
        <v>62024</v>
      </c>
      <c r="GW6" s="30" t="str">
        <f>IFERROR(VLOOKUP(GV6,'كدو الاصناف'!$A:$C,2),"")</f>
        <v xml:space="preserve">BLACK RLS </v>
      </c>
      <c r="GX6" s="31"/>
      <c r="GY6" s="62">
        <v>16.2</v>
      </c>
      <c r="GZ6" s="32">
        <f>IFERROR(VLOOKUP(GV6,'كدو الاصناف'!$A:$C,3),"")</f>
        <v>120</v>
      </c>
      <c r="HA6" s="33">
        <f>IFERROR(GZ6*GY6,"")</f>
        <v>1944</v>
      </c>
      <c r="HC6" s="29">
        <v>62031</v>
      </c>
      <c r="HD6" s="30" t="str">
        <f>IFERROR(VLOOKUP(HC6,'كدو الاصناف'!$A:$C,2),"")</f>
        <v>RED H-5BL 100 ( 167 )</v>
      </c>
      <c r="HE6" s="31"/>
      <c r="HF6" s="62">
        <v>2.8</v>
      </c>
      <c r="HG6" s="32">
        <f>IFERROR(VLOOKUP(HC6,'كدو الاصناف'!$A:$C,3),"")</f>
        <v>149</v>
      </c>
      <c r="HH6" s="33">
        <f>IFERROR(HG6*HF6,"")</f>
        <v>417.2</v>
      </c>
      <c r="HJ6" s="29">
        <v>62024</v>
      </c>
      <c r="HK6" s="30" t="str">
        <f>IFERROR(VLOOKUP(HJ6,'كدو الاصناف'!$A:$C,2),"")</f>
        <v xml:space="preserve">BLACK RLS </v>
      </c>
      <c r="HL6" s="31"/>
      <c r="HM6" s="62">
        <v>13.5</v>
      </c>
      <c r="HN6" s="32">
        <f>IFERROR(VLOOKUP(HJ6,'كدو الاصناف'!$A:$C,3),"")</f>
        <v>120</v>
      </c>
      <c r="HO6" s="33">
        <f>IFERROR(HN6*HM6,"")</f>
        <v>1620</v>
      </c>
      <c r="HQ6" s="29">
        <v>71004</v>
      </c>
      <c r="HR6" s="30" t="str">
        <f>IFERROR(VLOOKUP(HQ6,'كدو الاصناف'!$A:$C,2),"")</f>
        <v>RED 152 (B.S&amp;BSS)</v>
      </c>
      <c r="HS6" s="31"/>
      <c r="HT6" s="62">
        <v>4.5</v>
      </c>
      <c r="HU6" s="32">
        <f>IFERROR(VLOOKUP(HQ6,'كدو الاصناف'!$A:$C,3),"")</f>
        <v>217.74</v>
      </c>
      <c r="HV6" s="33">
        <f>IFERROR(HU6*HT6,"")</f>
        <v>979.83</v>
      </c>
      <c r="HX6" s="29">
        <v>62032</v>
      </c>
      <c r="HY6" s="30" t="str">
        <f>IFERROR(VLOOKUP(HX6,'كدو الاصناف'!$A:$C,2),"")</f>
        <v>YELLOW H-6GFS200 (114 )</v>
      </c>
      <c r="HZ6" s="31"/>
      <c r="IA6" s="62">
        <v>1.45</v>
      </c>
      <c r="IB6" s="32">
        <f>IFERROR(VLOOKUP(HX6,'كدو الاصناف'!$A:$C,3),"")</f>
        <v>175</v>
      </c>
      <c r="IC6" s="33">
        <f>IFERROR(IB6*IA6,"")</f>
        <v>253.75</v>
      </c>
      <c r="IE6" s="29">
        <v>71030</v>
      </c>
      <c r="IF6" s="30" t="str">
        <f>IFERROR(VLOOKUP(IE6,'كدو الاصناف'!$A:$C,2),"")</f>
        <v>ORANG S4RL 30</v>
      </c>
      <c r="IG6" s="31"/>
      <c r="IH6" s="62">
        <v>0.8</v>
      </c>
      <c r="II6" s="32">
        <f>IFERROR(VLOOKUP(IE6,'كدو الاصناف'!$A:$C,3),"")</f>
        <v>77</v>
      </c>
      <c r="IJ6" s="33">
        <f>IFERROR(II6*IH6,"")</f>
        <v>61.6</v>
      </c>
      <c r="IL6" s="29">
        <v>62024</v>
      </c>
      <c r="IM6" s="30" t="str">
        <f>IFERROR(VLOOKUP(IL6,'كدو الاصناف'!$A:$C,2),"")</f>
        <v xml:space="preserve">BLACK RLS </v>
      </c>
      <c r="IN6" s="31"/>
      <c r="IO6" s="62">
        <v>21.6</v>
      </c>
      <c r="IP6" s="32">
        <f>IFERROR(VLOOKUP(IL6,'كدو الاصناف'!$A:$C,3),"")</f>
        <v>120</v>
      </c>
      <c r="IQ6" s="33">
        <f>IFERROR(IP6*IO6,"")</f>
        <v>2592</v>
      </c>
      <c r="IS6" s="29">
        <v>71004</v>
      </c>
      <c r="IT6" s="30" t="str">
        <f>IFERROR(VLOOKUP(IS6,'كدو الاصناف'!$A:$C,2),"")</f>
        <v>RED 152 (B.S&amp;BSS)</v>
      </c>
      <c r="IU6" s="31"/>
      <c r="IV6" s="62">
        <v>6</v>
      </c>
      <c r="IW6" s="32">
        <f>IFERROR(VLOOKUP(IS6,'كدو الاصناف'!$A:$C,3),"")</f>
        <v>217.74</v>
      </c>
      <c r="IX6" s="33">
        <f>IFERROR(IW6*IV6,"")</f>
        <v>1306.44</v>
      </c>
      <c r="IZ6" s="29">
        <v>62032</v>
      </c>
      <c r="JA6" s="30" t="str">
        <f>IFERROR(VLOOKUP(IZ6,'كدو الاصناف'!$A:$C,2),"")</f>
        <v>YELLOW H-6GFS200 (114 )</v>
      </c>
      <c r="JB6" s="31"/>
      <c r="JC6" s="62">
        <v>1.7250000000000001</v>
      </c>
      <c r="JD6" s="32">
        <f>IFERROR(VLOOKUP(IZ6,'كدو الاصناف'!$A:$C,3),"")</f>
        <v>175</v>
      </c>
      <c r="JE6" s="33">
        <f>IFERROR(JD6*JC6,"")</f>
        <v>301.875</v>
      </c>
      <c r="JG6" s="29">
        <v>62033</v>
      </c>
      <c r="JH6" s="30" t="str">
        <f>IFERROR(VLOOKUP(JG6,'كدو الاصناف'!$A:$C,2),"")</f>
        <v>GREEN C6B</v>
      </c>
      <c r="JI6" s="31"/>
      <c r="JJ6" s="62">
        <v>3.36</v>
      </c>
      <c r="JK6" s="32">
        <f>IFERROR(VLOOKUP(JG6,'كدو الاصناف'!$A:$C,3),"")</f>
        <v>900.6</v>
      </c>
      <c r="JL6" s="33">
        <f>IFERROR(JK6*JJ6,"")</f>
        <v>3026.0160000000001</v>
      </c>
      <c r="JN6" s="29">
        <v>62032</v>
      </c>
      <c r="JO6" s="30" t="str">
        <f>IFERROR(VLOOKUP(JN6,'كدو الاصناف'!$A:$C,2),"")</f>
        <v>YELLOW H-6GFS200 (114 )</v>
      </c>
      <c r="JP6" s="31"/>
      <c r="JQ6" s="62">
        <v>2.88</v>
      </c>
      <c r="JR6" s="32">
        <f>IFERROR(VLOOKUP(JN6,'كدو الاصناف'!$A:$C,3),"")</f>
        <v>175</v>
      </c>
      <c r="JS6" s="33">
        <f>IFERROR(JR6*JQ6,"")</f>
        <v>504</v>
      </c>
      <c r="JU6" s="29">
        <v>62031</v>
      </c>
      <c r="JV6" s="30" t="str">
        <f>IFERROR(VLOOKUP(JU6,'كدو الاصناف'!$A:$C,2),"")</f>
        <v>RED H-5BL 100 ( 167 )</v>
      </c>
      <c r="JW6" s="31"/>
      <c r="JX6" s="62">
        <v>0.32200000000000001</v>
      </c>
      <c r="JY6" s="32">
        <f>IFERROR(VLOOKUP(JU6,'كدو الاصناف'!$A:$C,3),"")</f>
        <v>149</v>
      </c>
      <c r="JZ6" s="33">
        <f>IFERROR(JY6*JX6,"")</f>
        <v>47.978000000000002</v>
      </c>
      <c r="KB6" s="29">
        <v>62022</v>
      </c>
      <c r="KC6" s="30" t="str">
        <f>IFERROR(VLOOKUP(KB6,'كدو الاصناف'!$A:$C,2),"")</f>
        <v xml:space="preserve">RED F3BL   </v>
      </c>
      <c r="KD6" s="31"/>
      <c r="KE6" s="62">
        <v>2.88</v>
      </c>
      <c r="KF6" s="32">
        <f>IFERROR(VLOOKUP(KB6,'كدو الاصناف'!$A:$C,3),"")</f>
        <v>280</v>
      </c>
      <c r="KG6" s="33">
        <f>IFERROR(KF6*KE6,"")</f>
        <v>806.4</v>
      </c>
      <c r="KI6" s="29">
        <v>62033</v>
      </c>
      <c r="KJ6" s="30" t="str">
        <f>IFERROR(VLOOKUP(KI6,'كدو الاصناف'!$A:$C,2),"")</f>
        <v>GREEN C6B</v>
      </c>
      <c r="KK6" s="31"/>
      <c r="KL6" s="62">
        <v>3</v>
      </c>
      <c r="KM6" s="32">
        <f>IFERROR(VLOOKUP(KI6,'كدو الاصناف'!$A:$C,3),"")</f>
        <v>900.6</v>
      </c>
      <c r="KN6" s="33">
        <f>IFERROR(KM6*KL6,"")</f>
        <v>2701.8</v>
      </c>
      <c r="KP6" s="29">
        <v>62030</v>
      </c>
      <c r="KQ6" s="30" t="str">
        <f>IFERROR(VLOOKUP(KP6,'كدو الاصناف'!$A:$C,2),"")</f>
        <v>VILOT 3RL 99</v>
      </c>
      <c r="KR6" s="31"/>
      <c r="KS6" s="62">
        <v>3</v>
      </c>
      <c r="KT6" s="32">
        <f>IFERROR(VLOOKUP(KP6,'كدو الاصناف'!$A:$C,3),"")</f>
        <v>205</v>
      </c>
      <c r="KU6" s="33">
        <f>IFERROR(KT6*KS6,"")</f>
        <v>615</v>
      </c>
      <c r="KW6" s="29">
        <v>62022</v>
      </c>
      <c r="KX6" s="30" t="str">
        <f>IFERROR(VLOOKUP(KW6,'كدو الاصناف'!$A:$C,2),"")</f>
        <v xml:space="preserve">RED F3BL   </v>
      </c>
      <c r="KY6" s="31"/>
      <c r="KZ6" s="62">
        <v>3</v>
      </c>
      <c r="LA6" s="32">
        <f>IFERROR(VLOOKUP(KW6,'كدو الاصناف'!$A:$C,3),"")</f>
        <v>280</v>
      </c>
      <c r="LB6" s="33">
        <f>IFERROR(LA6*KZ6,"")</f>
        <v>840</v>
      </c>
      <c r="LD6" s="29">
        <v>62024</v>
      </c>
      <c r="LE6" s="30" t="str">
        <f>IFERROR(VLOOKUP(LD6,'كدو الاصناف'!$A:$C,2),"")</f>
        <v xml:space="preserve">BLACK RLS </v>
      </c>
      <c r="LF6" s="31"/>
      <c r="LG6" s="62">
        <v>16.2</v>
      </c>
      <c r="LH6" s="32">
        <f>IFERROR(VLOOKUP(LD6,'كدو الاصناف'!$A:$C,3),"")</f>
        <v>120</v>
      </c>
      <c r="LI6" s="33">
        <f>IFERROR(LH6*LG6,"")</f>
        <v>1944</v>
      </c>
      <c r="LK6" s="29">
        <v>62024</v>
      </c>
      <c r="LL6" s="30" t="str">
        <f>IFERROR(VLOOKUP(LK6,'كدو الاصناف'!$A:$C,2),"")</f>
        <v xml:space="preserve">BLACK RLS </v>
      </c>
      <c r="LM6" s="31"/>
      <c r="LN6" s="62">
        <v>16.2</v>
      </c>
      <c r="LO6" s="32">
        <f>IFERROR(VLOOKUP(LK6,'كدو الاصناف'!$A:$C,3),"")</f>
        <v>120</v>
      </c>
      <c r="LP6" s="33">
        <f>IFERROR(LO6*LN6,"")</f>
        <v>1944</v>
      </c>
      <c r="LR6" s="29">
        <v>62024</v>
      </c>
      <c r="LS6" s="30" t="str">
        <f>IFERROR(VLOOKUP(LR6,'كدو الاصناف'!$A:$C,2),"")</f>
        <v xml:space="preserve">BLACK RLS </v>
      </c>
      <c r="LT6" s="31"/>
      <c r="LU6" s="62">
        <v>10.8</v>
      </c>
      <c r="LV6" s="32">
        <f>IFERROR(VLOOKUP(LR6,'كدو الاصناف'!$A:$C,3),"")</f>
        <v>120</v>
      </c>
      <c r="LW6" s="33">
        <f>IFERROR(LV6*LU6,"")</f>
        <v>1296</v>
      </c>
      <c r="LY6" s="29">
        <v>71031</v>
      </c>
      <c r="LZ6" s="30" t="str">
        <f>IFERROR(VLOOKUP(LY6,'كدو الاصناف'!$A:$C,2),"")</f>
        <v>NAVY 79 -2 GLS</v>
      </c>
      <c r="MA6" s="31"/>
      <c r="MB6" s="62">
        <v>0.18</v>
      </c>
      <c r="MC6" s="32">
        <f>IFERROR(VLOOKUP(LY6,'كدو الاصناف'!$A:$C,3),"")</f>
        <v>105</v>
      </c>
      <c r="MD6" s="33">
        <f>IFERROR(MC6*MB6,"")</f>
        <v>18.899999999999999</v>
      </c>
      <c r="MF6" s="29">
        <v>71030</v>
      </c>
      <c r="MG6" s="30" t="str">
        <f>IFERROR(VLOOKUP(MF6,'كدو الاصناف'!$A:$C,2),"")</f>
        <v>ORANG S4RL 30</v>
      </c>
      <c r="MH6" s="31"/>
      <c r="MI6" s="62">
        <v>0.67700000000000005</v>
      </c>
      <c r="MJ6" s="32">
        <f>IFERROR(VLOOKUP(MF6,'كدو الاصناف'!$A:$C,3),"")</f>
        <v>77</v>
      </c>
      <c r="MK6" s="33">
        <f>IFERROR(MJ6*MI6,"")</f>
        <v>52.129000000000005</v>
      </c>
      <c r="MM6" s="29">
        <v>62024</v>
      </c>
      <c r="MN6" s="30" t="str">
        <f>IFERROR(VLOOKUP(MM6,'كدو الاصناف'!$A:$C,2),"")</f>
        <v xml:space="preserve">BLACK RLS </v>
      </c>
      <c r="MO6" s="31"/>
      <c r="MP6" s="62">
        <v>6.3</v>
      </c>
      <c r="MQ6" s="32">
        <f>IFERROR(VLOOKUP(MM6,'كدو الاصناف'!$A:$C,3),"")</f>
        <v>120</v>
      </c>
      <c r="MR6" s="33">
        <f>IFERROR(MQ6*MP6,"")</f>
        <v>756</v>
      </c>
      <c r="MT6" s="29">
        <v>62024</v>
      </c>
      <c r="MU6" s="30" t="str">
        <f>IFERROR(VLOOKUP(MT6,'كدو الاصناف'!$A:$C,2),"")</f>
        <v xml:space="preserve">BLACK RLS </v>
      </c>
      <c r="MV6" s="31"/>
      <c r="MW6" s="62">
        <v>1.8</v>
      </c>
      <c r="MX6" s="32">
        <f>IFERROR(VLOOKUP(MT6,'كدو الاصناف'!$A:$C,3),"")</f>
        <v>120</v>
      </c>
      <c r="MY6" s="33">
        <f>IFERROR(MX6*MW6,"")</f>
        <v>216</v>
      </c>
      <c r="NA6" s="29">
        <v>62032</v>
      </c>
      <c r="NB6" s="30" t="str">
        <f>IFERROR(VLOOKUP(NA6,'كدو الاصناف'!$A:$C,2),"")</f>
        <v>YELLOW H-6GFS200 (114 )</v>
      </c>
      <c r="NC6" s="31"/>
      <c r="ND6" s="62">
        <v>1.2</v>
      </c>
      <c r="NE6" s="32">
        <f>IFERROR(VLOOKUP(NA6,'كدو الاصناف'!$A:$C,3),"")</f>
        <v>175</v>
      </c>
      <c r="NF6" s="33">
        <f>IFERROR(NE6*ND6,"")</f>
        <v>210</v>
      </c>
      <c r="NH6" s="29">
        <v>71004</v>
      </c>
      <c r="NI6" s="30" t="str">
        <f>IFERROR(VLOOKUP(NH6,'كدو الاصناف'!$A:$C,2),"")</f>
        <v>RED 152 (B.S&amp;BSS)</v>
      </c>
      <c r="NJ6" s="31"/>
      <c r="NK6" s="62">
        <v>0.4</v>
      </c>
      <c r="NL6" s="32">
        <f>IFERROR(VLOOKUP(NH6,'كدو الاصناف'!$A:$C,3),"")</f>
        <v>217.74</v>
      </c>
      <c r="NM6" s="33">
        <f>IFERROR(NL6*NK6,"")</f>
        <v>87.096000000000004</v>
      </c>
      <c r="NO6" s="29">
        <v>62032</v>
      </c>
      <c r="NP6" s="30" t="str">
        <f>IFERROR(VLOOKUP(NO6,'كدو الاصناف'!$A:$C,2),"")</f>
        <v>YELLOW H-6GFS200 (114 )</v>
      </c>
      <c r="NQ6" s="31"/>
      <c r="NR6" s="62">
        <v>1.44</v>
      </c>
      <c r="NS6" s="32">
        <f>IFERROR(VLOOKUP(NO6,'كدو الاصناف'!$A:$C,3),"")</f>
        <v>175</v>
      </c>
      <c r="NT6" s="33">
        <f>IFERROR(NS6*NR6,"")</f>
        <v>252</v>
      </c>
      <c r="NV6" s="29">
        <v>71004</v>
      </c>
      <c r="NW6" s="30" t="str">
        <f>IFERROR(VLOOKUP(NV6,'كدو الاصناف'!$A:$C,2),"")</f>
        <v>RED 152 (B.S&amp;BSS)</v>
      </c>
      <c r="NX6" s="31"/>
      <c r="NY6" s="62">
        <v>2.4</v>
      </c>
      <c r="NZ6" s="32">
        <f>IFERROR(VLOOKUP(NV6,'كدو الاصناف'!$A:$C,3),"")</f>
        <v>217.74</v>
      </c>
      <c r="OA6" s="33">
        <f>IFERROR(NZ6*NY6,"")</f>
        <v>522.57600000000002</v>
      </c>
      <c r="OC6" s="29">
        <v>62022</v>
      </c>
      <c r="OD6" s="30" t="str">
        <f>IFERROR(VLOOKUP(OC6,'كدو الاصناف'!$A:$C,2),"")</f>
        <v xml:space="preserve">RED F3BL   </v>
      </c>
      <c r="OE6" s="31"/>
      <c r="OF6" s="62">
        <v>1.44</v>
      </c>
      <c r="OG6" s="32">
        <f>IFERROR(VLOOKUP(OC6,'كدو الاصناف'!$A:$C,3),"")</f>
        <v>280</v>
      </c>
      <c r="OH6" s="33">
        <f>IFERROR(OG6*OF6,"")</f>
        <v>403.2</v>
      </c>
      <c r="OJ6" s="29">
        <v>71015</v>
      </c>
      <c r="OK6" s="30" t="str">
        <f>IFERROR(VLOOKUP(OJ6,'كدو الاصناف'!$A:$C,2),"")</f>
        <v>TURQ GGL</v>
      </c>
      <c r="OL6" s="31"/>
      <c r="OM6" s="62">
        <v>1.3</v>
      </c>
      <c r="ON6" s="32">
        <f>IFERROR(VLOOKUP(OJ6,'كدو الاصناف'!$A:$C,3),"")</f>
        <v>662.34</v>
      </c>
      <c r="OO6" s="33">
        <f>IFERROR(ON6*OM6,"")</f>
        <v>861.04200000000003</v>
      </c>
      <c r="OQ6" s="29">
        <v>62033</v>
      </c>
      <c r="OR6" s="30" t="str">
        <f>IFERROR(VLOOKUP(OQ6,'كدو الاصناف'!$A:$C,2),"")</f>
        <v>GREEN C6B</v>
      </c>
      <c r="OS6" s="31"/>
      <c r="OT6" s="62">
        <v>1.44</v>
      </c>
      <c r="OU6" s="32">
        <f>IFERROR(VLOOKUP(OQ6,'كدو الاصناف'!$A:$C,3),"")</f>
        <v>900.6</v>
      </c>
      <c r="OV6" s="33">
        <f>IFERROR(OU6*OT6,"")</f>
        <v>1296.864</v>
      </c>
      <c r="OX6" s="29">
        <v>62024</v>
      </c>
      <c r="OY6" s="30" t="str">
        <f>IFERROR(VLOOKUP(OX6,'كدو الاصناف'!$A:$C,2),"")</f>
        <v xml:space="preserve">BLACK RLS </v>
      </c>
      <c r="OZ6" s="31"/>
      <c r="PA6" s="62">
        <v>0.56000000000000005</v>
      </c>
      <c r="PB6" s="32">
        <f>IFERROR(VLOOKUP(OX6,'كدو الاصناف'!$A:$C,3),"")</f>
        <v>120</v>
      </c>
      <c r="PC6" s="33">
        <f>IFERROR(PB6*PA6,"")</f>
        <v>67.2</v>
      </c>
      <c r="PE6" s="29">
        <v>62024</v>
      </c>
      <c r="PF6" s="30" t="str">
        <f>IFERROR(VLOOKUP(PE6,'كدو الاصناف'!$A:$C,2),"")</f>
        <v xml:space="preserve">BLACK RLS </v>
      </c>
      <c r="PG6" s="31"/>
      <c r="PH6" s="62">
        <v>10.8</v>
      </c>
      <c r="PI6" s="32">
        <f>IFERROR(VLOOKUP(PE6,'كدو الاصناف'!$A:$C,3),"")</f>
        <v>120</v>
      </c>
      <c r="PJ6" s="33">
        <f>IFERROR(PI6*PH6,"")</f>
        <v>1296</v>
      </c>
      <c r="PL6" s="29">
        <v>71030</v>
      </c>
      <c r="PM6" s="30" t="str">
        <f>IFERROR(VLOOKUP(PL6,'كدو الاصناف'!$A:$C,2),"")</f>
        <v>ORANG S4RL 30</v>
      </c>
      <c r="PN6" s="31"/>
      <c r="PO6" s="62">
        <v>0.44700000000000001</v>
      </c>
      <c r="PP6" s="32">
        <f>IFERROR(VLOOKUP(PL6,'كدو الاصناف'!$A:$C,3),"")</f>
        <v>77</v>
      </c>
      <c r="PQ6" s="33">
        <f>IFERROR(PP6*PO6,"")</f>
        <v>34.419000000000004</v>
      </c>
      <c r="PS6" s="29">
        <v>71030</v>
      </c>
      <c r="PT6" s="30" t="str">
        <f>IFERROR(VLOOKUP(PS6,'كدو الاصناف'!$A:$C,2),"")</f>
        <v>ORANG S4RL 30</v>
      </c>
      <c r="PU6" s="31"/>
      <c r="PV6" s="62">
        <v>0.34</v>
      </c>
      <c r="PW6" s="32">
        <f>IFERROR(VLOOKUP(PS6,'كدو الاصناف'!$A:$C,3),"")</f>
        <v>77</v>
      </c>
      <c r="PX6" s="33">
        <f>IFERROR(PW6*PV6,"")</f>
        <v>26.180000000000003</v>
      </c>
      <c r="PZ6" s="29">
        <v>62024</v>
      </c>
      <c r="QA6" s="30" t="str">
        <f>IFERROR(VLOOKUP(PZ6,'كدو الاصناف'!$A:$C,2),"")</f>
        <v xml:space="preserve">BLACK RLS </v>
      </c>
      <c r="QB6" s="31"/>
      <c r="QC6" s="62">
        <v>0.36</v>
      </c>
      <c r="QD6" s="32">
        <f>IFERROR(VLOOKUP(PZ6,'كدو الاصناف'!$A:$C,3),"")</f>
        <v>120</v>
      </c>
      <c r="QE6" s="33">
        <f>IFERROR(QD6*QC6,"")</f>
        <v>43.199999999999996</v>
      </c>
      <c r="QG6" s="29">
        <v>62024</v>
      </c>
      <c r="QH6" s="30" t="str">
        <f>IFERROR(VLOOKUP(QG6,'كدو الاصناف'!$A:$C,2),"")</f>
        <v xml:space="preserve">BLACK RLS </v>
      </c>
      <c r="QI6" s="31"/>
      <c r="QJ6" s="62">
        <v>0.26</v>
      </c>
      <c r="QK6" s="32">
        <f>IFERROR(VLOOKUP(QG6,'كدو الاصناف'!$A:$C,3),"")</f>
        <v>120</v>
      </c>
      <c r="QL6" s="33">
        <f>IFERROR(QK6*QJ6,"")</f>
        <v>31.200000000000003</v>
      </c>
      <c r="QN6" s="29">
        <v>62032</v>
      </c>
      <c r="QO6" s="30" t="str">
        <f>IFERROR(VLOOKUP(QN6,'كدو الاصناف'!$A:$C,2),"")</f>
        <v>YELLOW H-6GFS200 (114 )</v>
      </c>
      <c r="QP6" s="31"/>
      <c r="QQ6" s="62">
        <v>2.25</v>
      </c>
      <c r="QR6" s="32">
        <f>IFERROR(VLOOKUP(QN6,'كدو الاصناف'!$A:$C,3),"")</f>
        <v>175</v>
      </c>
      <c r="QS6" s="33">
        <f>IFERROR(QR6*QQ6,"")</f>
        <v>393.75</v>
      </c>
      <c r="QU6" s="29">
        <v>71030</v>
      </c>
      <c r="QV6" s="30" t="str">
        <f>IFERROR(VLOOKUP(QU6,'كدو الاصناف'!$A:$C,2),"")</f>
        <v>ORANG S4RL 30</v>
      </c>
      <c r="QW6" s="31"/>
      <c r="QX6" s="62">
        <v>1.7250000000000001</v>
      </c>
      <c r="QY6" s="32">
        <f>IFERROR(VLOOKUP(QU6,'كدو الاصناف'!$A:$C,3),"")</f>
        <v>77</v>
      </c>
      <c r="QZ6" s="33">
        <f>IFERROR(QY6*QX6,"")</f>
        <v>132.82500000000002</v>
      </c>
      <c r="RB6" s="29">
        <v>71004</v>
      </c>
      <c r="RC6" s="30" t="str">
        <f>IFERROR(VLOOKUP(RB6,'كدو الاصناف'!$A:$C,2),"")</f>
        <v>RED 152 (B.S&amp;BSS)</v>
      </c>
      <c r="RD6" s="31"/>
      <c r="RE6" s="62">
        <v>4.5</v>
      </c>
      <c r="RF6" s="32">
        <f>IFERROR(VLOOKUP(RB6,'كدو الاصناف'!$A:$C,3),"")</f>
        <v>217.74</v>
      </c>
      <c r="RG6" s="33">
        <f>IFERROR(RF6*RE6,"")</f>
        <v>979.83</v>
      </c>
      <c r="RI6" s="29">
        <v>71031</v>
      </c>
      <c r="RJ6" s="30" t="str">
        <f>IFERROR(VLOOKUP(RI6,'كدو الاصناف'!$A:$C,2),"")</f>
        <v>NAVY 79 -2 GLS</v>
      </c>
      <c r="RK6" s="31"/>
      <c r="RL6" s="62">
        <v>8.1199999999999992</v>
      </c>
      <c r="RM6" s="32">
        <f>IFERROR(VLOOKUP(RI6,'كدو الاصناف'!$A:$C,3),"")</f>
        <v>105</v>
      </c>
      <c r="RN6" s="33">
        <f>IFERROR(RM6*RL6,"")</f>
        <v>852.59999999999991</v>
      </c>
      <c r="RP6" s="29">
        <v>71030</v>
      </c>
      <c r="RQ6" s="30" t="str">
        <f>IFERROR(VLOOKUP(RP6,'كدو الاصناف'!$A:$C,2),"")</f>
        <v>ORANG S4RL 30</v>
      </c>
      <c r="RR6" s="31"/>
      <c r="RS6" s="62">
        <v>0.72599999999999998</v>
      </c>
      <c r="RT6" s="32">
        <f>IFERROR(VLOOKUP(RP6,'كدو الاصناف'!$A:$C,3),"")</f>
        <v>77</v>
      </c>
      <c r="RU6" s="33">
        <f>IFERROR(RT6*RS6,"")</f>
        <v>55.902000000000001</v>
      </c>
      <c r="RW6" s="29">
        <v>62022</v>
      </c>
      <c r="RX6" s="30" t="str">
        <f>IFERROR(VLOOKUP(RW6,'كدو الاصناف'!$A:$C,2),"")</f>
        <v xml:space="preserve">RED F3BL   </v>
      </c>
      <c r="RY6" s="31"/>
      <c r="RZ6" s="62">
        <v>1.92</v>
      </c>
      <c r="SA6" s="32">
        <f>IFERROR(VLOOKUP(RW6,'كدو الاصناف'!$A:$C,3),"")</f>
        <v>280</v>
      </c>
      <c r="SB6" s="33">
        <f>IFERROR(SA6*RZ6,"")</f>
        <v>537.6</v>
      </c>
      <c r="SD6" s="29">
        <v>71004</v>
      </c>
      <c r="SE6" s="30" t="str">
        <f>IFERROR(VLOOKUP(SD6,'كدو الاصناف'!$A:$C,2),"")</f>
        <v>RED 152 (B.S&amp;BSS)</v>
      </c>
      <c r="SF6" s="31"/>
      <c r="SG6" s="62">
        <v>3</v>
      </c>
      <c r="SH6" s="32">
        <f>IFERROR(VLOOKUP(SD6,'كدو الاصناف'!$A:$C,3),"")</f>
        <v>217.74</v>
      </c>
      <c r="SI6" s="33">
        <f>IFERROR(SH6*SG6,"")</f>
        <v>653.22</v>
      </c>
      <c r="SK6" s="29">
        <v>62032</v>
      </c>
      <c r="SL6" s="30" t="str">
        <f>IFERROR(VLOOKUP(SK6,'كدو الاصناف'!$A:$C,2),"")</f>
        <v>YELLOW H-6GFS200 (114 )</v>
      </c>
      <c r="SM6" s="31"/>
      <c r="SN6" s="62">
        <v>1.44</v>
      </c>
      <c r="SO6" s="32">
        <f>IFERROR(VLOOKUP(SK6,'كدو الاصناف'!$A:$C,3),"")</f>
        <v>175</v>
      </c>
      <c r="SP6" s="33">
        <f>IFERROR(SO6*SN6,"")</f>
        <v>252</v>
      </c>
      <c r="SR6" s="29">
        <v>62033</v>
      </c>
      <c r="SS6" s="30" t="str">
        <f>IFERROR(VLOOKUP(SR6,'كدو الاصناف'!$A:$C,2),"")</f>
        <v>GREEN C6B</v>
      </c>
      <c r="ST6" s="31"/>
      <c r="SU6" s="62">
        <v>2.2400000000000002</v>
      </c>
      <c r="SV6" s="32">
        <f>IFERROR(VLOOKUP(SR6,'كدو الاصناف'!$A:$C,3),"")</f>
        <v>900.6</v>
      </c>
      <c r="SW6" s="33">
        <f>IFERROR(SV6*SU6,"")</f>
        <v>2017.3440000000003</v>
      </c>
      <c r="SY6" s="29">
        <v>62031</v>
      </c>
      <c r="SZ6" s="30" t="str">
        <f>IFERROR(VLOOKUP(SY6,'كدو الاصناف'!$A:$C,2),"")</f>
        <v>RED H-5BL 100 ( 167 )</v>
      </c>
      <c r="TA6" s="31"/>
      <c r="TB6" s="62">
        <v>0.214</v>
      </c>
      <c r="TC6" s="32">
        <f>IFERROR(VLOOKUP(SY6,'كدو الاصناف'!$A:$C,3),"")</f>
        <v>149</v>
      </c>
      <c r="TD6" s="33">
        <f>IFERROR(TC6*TB6,"")</f>
        <v>31.885999999999999</v>
      </c>
      <c r="TF6" s="29">
        <v>62024</v>
      </c>
      <c r="TG6" s="30" t="str">
        <f>IFERROR(VLOOKUP(TF6,'كدو الاصناف'!$A:$C,2),"")</f>
        <v xml:space="preserve">BLACK RLS </v>
      </c>
      <c r="TH6" s="31"/>
      <c r="TI6" s="62">
        <v>15.3</v>
      </c>
      <c r="TJ6" s="32">
        <f>IFERROR(VLOOKUP(TF6,'كدو الاصناف'!$A:$C,3),"")</f>
        <v>120</v>
      </c>
      <c r="TK6" s="33">
        <f>IFERROR(TJ6*TI6,"")</f>
        <v>1836</v>
      </c>
      <c r="TM6" s="29">
        <v>62033</v>
      </c>
      <c r="TN6" s="30" t="str">
        <f>IFERROR(VLOOKUP(TM6,'كدو الاصناف'!$A:$C,2),"")</f>
        <v>GREEN C6B</v>
      </c>
      <c r="TO6" s="31"/>
      <c r="TP6" s="62">
        <v>4.5</v>
      </c>
      <c r="TQ6" s="32">
        <f>IFERROR(VLOOKUP(TM6,'كدو الاصناف'!$A:$C,3),"")</f>
        <v>900.6</v>
      </c>
      <c r="TR6" s="33">
        <f>IFERROR(TQ6*TP6,"")</f>
        <v>4052.7000000000003</v>
      </c>
      <c r="TT6" s="29">
        <v>62022</v>
      </c>
      <c r="TU6" s="30" t="str">
        <f>IFERROR(VLOOKUP(TT6,'كدو الاصناف'!$A:$C,2),"")</f>
        <v xml:space="preserve">RED F3BL   </v>
      </c>
      <c r="TV6" s="31"/>
      <c r="TW6" s="62">
        <v>4.8</v>
      </c>
      <c r="TX6" s="32">
        <f>IFERROR(VLOOKUP(TT6,'كدو الاصناف'!$A:$C,3),"")</f>
        <v>280</v>
      </c>
      <c r="TY6" s="33">
        <f>IFERROR(TX6*TW6,"")</f>
        <v>1344</v>
      </c>
      <c r="UA6" s="29">
        <v>62030</v>
      </c>
      <c r="UB6" s="30" t="str">
        <f>IFERROR(VLOOKUP(UA6,'كدو الاصناف'!$A:$C,2),"")</f>
        <v>VILOT 3RL 99</v>
      </c>
      <c r="UC6" s="31"/>
      <c r="UD6" s="62">
        <v>3</v>
      </c>
      <c r="UE6" s="32">
        <f>IFERROR(VLOOKUP(UA6,'كدو الاصناف'!$A:$C,3),"")</f>
        <v>205</v>
      </c>
      <c r="UF6" s="33">
        <f>IFERROR(UE6*UD6,"")</f>
        <v>615</v>
      </c>
      <c r="UH6" s="29">
        <v>71030</v>
      </c>
      <c r="UI6" s="30" t="str">
        <f>IFERROR(VLOOKUP(UH6,'كدو الاصناف'!$A:$C,2),"")</f>
        <v>ORANG S4RL 30</v>
      </c>
      <c r="UJ6" s="31"/>
      <c r="UK6" s="62">
        <v>1.56</v>
      </c>
      <c r="UL6" s="32">
        <f>IFERROR(VLOOKUP(UH6,'كدو الاصناف'!$A:$C,3),"")</f>
        <v>77</v>
      </c>
      <c r="UM6" s="33">
        <f>IFERROR(UL6*UK6,"")</f>
        <v>120.12</v>
      </c>
      <c r="UO6" s="29">
        <v>71030</v>
      </c>
      <c r="UP6" s="30" t="str">
        <f>IFERROR(VLOOKUP(UO6,'كدو الاصناف'!$A:$C,2),"")</f>
        <v>ORANG S4RL 30</v>
      </c>
      <c r="UQ6" s="31"/>
      <c r="UR6" s="62">
        <v>5.28</v>
      </c>
      <c r="US6" s="32">
        <f>IFERROR(VLOOKUP(UO6,'كدو الاصناف'!$A:$C,3),"")</f>
        <v>77</v>
      </c>
      <c r="UT6" s="33">
        <f>IFERROR(US6*UR6,"")</f>
        <v>406.56</v>
      </c>
      <c r="UV6" s="29">
        <v>62024</v>
      </c>
      <c r="UW6" s="30" t="str">
        <f>IFERROR(VLOOKUP(UV6,'كدو الاصناف'!$A:$C,2),"")</f>
        <v xml:space="preserve">BLACK RLS </v>
      </c>
      <c r="UX6" s="31"/>
      <c r="UY6" s="62">
        <v>22.95</v>
      </c>
      <c r="UZ6" s="32">
        <f>IFERROR(VLOOKUP(UV6,'كدو الاصناف'!$A:$C,3),"")</f>
        <v>120</v>
      </c>
      <c r="VA6" s="33">
        <f>IFERROR(UZ6*UY6,"")</f>
        <v>2754</v>
      </c>
      <c r="VC6" s="29">
        <v>62024</v>
      </c>
      <c r="VD6" s="30" t="str">
        <f>IFERROR(VLOOKUP(VC6,'كدو الاصناف'!$A:$C,2),"")</f>
        <v xml:space="preserve">BLACK RLS </v>
      </c>
      <c r="VE6" s="31"/>
      <c r="VF6" s="62">
        <v>72</v>
      </c>
      <c r="VG6" s="32">
        <f>IFERROR(VLOOKUP(VC6,'كدو الاصناف'!$A:$C,3),"")</f>
        <v>120</v>
      </c>
      <c r="VH6" s="33">
        <f>IFERROR(VG6*VF6,"")</f>
        <v>8640</v>
      </c>
      <c r="VJ6" s="29">
        <v>71004</v>
      </c>
      <c r="VK6" s="30" t="str">
        <f>IFERROR(VLOOKUP(VJ6,'كدو الاصناف'!$A:$C,2),"")</f>
        <v>RED 152 (B.S&amp;BSS)</v>
      </c>
      <c r="VL6" s="31"/>
      <c r="VM6" s="62">
        <v>3.6</v>
      </c>
      <c r="VN6" s="32">
        <f>IFERROR(VLOOKUP(VJ6,'كدو الاصناف'!$A:$C,3),"")</f>
        <v>217.74</v>
      </c>
      <c r="VO6" s="33">
        <f>IFERROR(VN6*VM6,"")</f>
        <v>783.86400000000003</v>
      </c>
      <c r="VQ6" s="29">
        <v>62030</v>
      </c>
      <c r="VR6" s="30" t="str">
        <f>IFERROR(VLOOKUP(VQ6,'كدو الاصناف'!$A:$C,2),"")</f>
        <v>VILOT 3RL 99</v>
      </c>
      <c r="VS6" s="31"/>
      <c r="VT6" s="62">
        <v>3</v>
      </c>
      <c r="VU6" s="32">
        <f>IFERROR(VLOOKUP(VQ6,'كدو الاصناف'!$A:$C,3),"")</f>
        <v>205</v>
      </c>
      <c r="VV6" s="33">
        <f>IFERROR(VU6*VT6,"")</f>
        <v>615</v>
      </c>
      <c r="VX6" s="29">
        <v>62032</v>
      </c>
      <c r="VY6" s="30" t="str">
        <f>IFERROR(VLOOKUP(VX6,'كدو الاصناف'!$A:$C,2),"")</f>
        <v>YELLOW H-6GFS200 (114 )</v>
      </c>
      <c r="VZ6" s="31"/>
      <c r="WA6" s="62">
        <v>1.44</v>
      </c>
      <c r="WB6" s="32">
        <f>IFERROR(VLOOKUP(VX6,'كدو الاصناف'!$A:$C,3),"")</f>
        <v>175</v>
      </c>
      <c r="WC6" s="33">
        <f>IFERROR(WB6*WA6,"")</f>
        <v>252</v>
      </c>
      <c r="WE6" s="29">
        <v>62033</v>
      </c>
      <c r="WF6" s="30" t="str">
        <f>IFERROR(VLOOKUP(WE6,'كدو الاصناف'!$A:$C,2),"")</f>
        <v>GREEN C6B</v>
      </c>
      <c r="WG6" s="31"/>
      <c r="WH6" s="62">
        <v>1.68</v>
      </c>
      <c r="WI6" s="32">
        <f>IFERROR(VLOOKUP(WE6,'كدو الاصناف'!$A:$C,3),"")</f>
        <v>900.6</v>
      </c>
      <c r="WJ6" s="33">
        <f>IFERROR(WI6*WH6,"")</f>
        <v>1513.008</v>
      </c>
      <c r="WL6" s="29">
        <v>62022</v>
      </c>
      <c r="WM6" s="30" t="str">
        <f>IFERROR(VLOOKUP(WL6,'كدو الاصناف'!$A:$C,2),"")</f>
        <v xml:space="preserve">RED F3BL   </v>
      </c>
      <c r="WN6" s="31"/>
      <c r="WO6" s="62">
        <v>1.82</v>
      </c>
      <c r="WP6" s="32">
        <f>IFERROR(VLOOKUP(WL6,'كدو الاصناف'!$A:$C,3),"")</f>
        <v>280</v>
      </c>
      <c r="WQ6" s="33">
        <f>IFERROR(WP6*WO6,"")</f>
        <v>509.6</v>
      </c>
      <c r="WS6" s="29">
        <v>62031</v>
      </c>
      <c r="WT6" s="30" t="str">
        <f>IFERROR(VLOOKUP(WS6,'كدو الاصناف'!$A:$C,2),"")</f>
        <v>RED H-5BL 100 ( 167 )</v>
      </c>
      <c r="WU6" s="31"/>
      <c r="WV6" s="62">
        <v>0.20100000000000001</v>
      </c>
      <c r="WW6" s="32">
        <f>IFERROR(VLOOKUP(WS6,'كدو الاصناف'!$A:$C,3),"")</f>
        <v>149</v>
      </c>
      <c r="WX6" s="33">
        <f>IFERROR(WW6*WV6,"")</f>
        <v>29.949000000000002</v>
      </c>
      <c r="WZ6" s="29">
        <v>71015</v>
      </c>
      <c r="XA6" s="30" t="str">
        <f>IFERROR(VLOOKUP(WZ6,'كدو الاصناف'!$A:$C,2),"")</f>
        <v>TURQ GGL</v>
      </c>
      <c r="XB6" s="31"/>
      <c r="XC6" s="62">
        <v>1.05</v>
      </c>
      <c r="XD6" s="32">
        <f>IFERROR(VLOOKUP(WZ6,'كدو الاصناف'!$A:$C,3),"")</f>
        <v>662.34</v>
      </c>
      <c r="XE6" s="33">
        <f>IFERROR(XD6*XC6,"")</f>
        <v>695.45700000000011</v>
      </c>
      <c r="XG6" s="29">
        <v>62032</v>
      </c>
      <c r="XH6" s="30" t="str">
        <f>IFERROR(VLOOKUP(XG6,'كدو الاصناف'!$A:$C,2),"")</f>
        <v>YELLOW H-6GFS200 (114 )</v>
      </c>
      <c r="XI6" s="31"/>
      <c r="XJ6" s="62">
        <v>0.96</v>
      </c>
      <c r="XK6" s="32">
        <f>IFERROR(VLOOKUP(XG6,'كدو الاصناف'!$A:$C,3),"")</f>
        <v>175</v>
      </c>
      <c r="XL6" s="33">
        <f>IFERROR(XK6*XJ6,"")</f>
        <v>168</v>
      </c>
      <c r="XN6" s="29">
        <v>62033</v>
      </c>
      <c r="XO6" s="30" t="str">
        <f>IFERROR(VLOOKUP(XN6,'كدو الاصناف'!$A:$C,2),"")</f>
        <v>GREEN C6B</v>
      </c>
      <c r="XP6" s="31"/>
      <c r="XQ6" s="62">
        <v>1.26</v>
      </c>
      <c r="XR6" s="32">
        <f>IFERROR(VLOOKUP(XN6,'كدو الاصناف'!$A:$C,3),"")</f>
        <v>900.6</v>
      </c>
      <c r="XS6" s="33">
        <f>IFERROR(XR6*XQ6,"")</f>
        <v>1134.7560000000001</v>
      </c>
      <c r="XU6" s="29">
        <v>62022</v>
      </c>
      <c r="XV6" s="30" t="str">
        <f>IFERROR(VLOOKUP(XU6,'كدو الاصناف'!$A:$C,2),"")</f>
        <v xml:space="preserve">RED F3BL   </v>
      </c>
      <c r="XW6" s="31"/>
      <c r="XX6" s="62">
        <v>1.26</v>
      </c>
      <c r="XY6" s="32">
        <f>IFERROR(VLOOKUP(XU6,'كدو الاصناف'!$A:$C,3),"")</f>
        <v>280</v>
      </c>
      <c r="XZ6" s="33">
        <f>IFERROR(XY6*XX6,"")</f>
        <v>352.8</v>
      </c>
      <c r="YB6" s="29">
        <v>71004</v>
      </c>
      <c r="YC6" s="30" t="str">
        <f>IFERROR(VLOOKUP(YB6,'كدو الاصناف'!$A:$C,2),"")</f>
        <v>RED 152 (B.S&amp;BSS)</v>
      </c>
      <c r="YD6" s="31"/>
      <c r="YE6" s="62">
        <v>0.35</v>
      </c>
      <c r="YF6" s="32">
        <f>IFERROR(VLOOKUP(YB6,'كدو الاصناف'!$A:$C,3),"")</f>
        <v>217.74</v>
      </c>
      <c r="YG6" s="33">
        <f>IFERROR(YF6*YE6,"")</f>
        <v>76.209000000000003</v>
      </c>
      <c r="YI6" s="29">
        <v>71004</v>
      </c>
      <c r="YJ6" s="30" t="str">
        <f>IFERROR(VLOOKUP(YI6,'كدو الاصناف'!$A:$C,2),"")</f>
        <v>RED 152 (B.S&amp;BSS)</v>
      </c>
      <c r="YK6" s="31"/>
      <c r="YL6" s="62">
        <v>2.1</v>
      </c>
      <c r="YM6" s="32">
        <f>IFERROR(VLOOKUP(YI6,'كدو الاصناف'!$A:$C,3),"")</f>
        <v>217.74</v>
      </c>
      <c r="YN6" s="33">
        <f>IFERROR(YM6*YL6,"")</f>
        <v>457.25400000000002</v>
      </c>
      <c r="YP6" s="29">
        <v>71030</v>
      </c>
      <c r="YQ6" s="30" t="str">
        <f>IFERROR(VLOOKUP(YP6,'كدو الاصناف'!$A:$C,2),"")</f>
        <v>ORANG S4RL 30</v>
      </c>
      <c r="YR6" s="31"/>
      <c r="YS6" s="62">
        <v>7.2</v>
      </c>
      <c r="YT6" s="32">
        <f>IFERROR(VLOOKUP(YP6,'كدو الاصناف'!$A:$C,3),"")</f>
        <v>77</v>
      </c>
      <c r="YU6" s="33">
        <f>IFERROR(YT6*YS6,"")</f>
        <v>554.4</v>
      </c>
      <c r="YW6" s="29">
        <v>62024</v>
      </c>
      <c r="YX6" s="30" t="str">
        <f>IFERROR(VLOOKUP(YW6,'كدو الاصناف'!$A:$C,2),"")</f>
        <v xml:space="preserve">BLACK RLS </v>
      </c>
      <c r="YY6" s="31"/>
      <c r="YZ6" s="62">
        <v>16.2</v>
      </c>
      <c r="ZA6" s="32">
        <f>IFERROR(VLOOKUP(YW6,'كدو الاصناف'!$A:$C,3),"")</f>
        <v>120</v>
      </c>
      <c r="ZB6" s="33">
        <f>IFERROR(ZA6*YZ6,"")</f>
        <v>1944</v>
      </c>
      <c r="ZD6" s="29">
        <v>71031</v>
      </c>
      <c r="ZE6" s="30" t="str">
        <f>IFERROR(VLOOKUP(ZD6,'كدو الاصناف'!$A:$C,2),"")</f>
        <v>NAVY 79 -2 GLS</v>
      </c>
      <c r="ZF6" s="31"/>
      <c r="ZG6" s="62">
        <v>7.84</v>
      </c>
      <c r="ZH6" s="32">
        <f>IFERROR(VLOOKUP(ZD6,'كدو الاصناف'!$A:$C,3),"")</f>
        <v>105</v>
      </c>
      <c r="ZI6" s="33">
        <f>IFERROR(ZH6*ZG6,"")</f>
        <v>823.19999999999993</v>
      </c>
      <c r="ZK6" s="29">
        <v>62031</v>
      </c>
      <c r="ZL6" s="30" t="str">
        <f>IFERROR(VLOOKUP(ZK6,'كدو الاصناف'!$A:$C,2),"")</f>
        <v>RED H-5BL 100 ( 167 )</v>
      </c>
      <c r="ZM6" s="31"/>
      <c r="ZN6" s="62">
        <v>7</v>
      </c>
      <c r="ZO6" s="32">
        <f>IFERROR(VLOOKUP(ZK6,'كدو الاصناف'!$A:$C,3),"")</f>
        <v>149</v>
      </c>
      <c r="ZP6" s="33">
        <f>IFERROR(ZO6*ZN6,"")</f>
        <v>1043</v>
      </c>
      <c r="ZR6" s="29">
        <v>62031</v>
      </c>
      <c r="ZS6" s="30" t="str">
        <f>IFERROR(VLOOKUP(ZR6,'كدو الاصناف'!$A:$C,2),"")</f>
        <v>RED H-5BL 100 ( 167 )</v>
      </c>
      <c r="ZT6" s="31"/>
      <c r="ZU6" s="62">
        <v>9</v>
      </c>
      <c r="ZV6" s="32">
        <f>IFERROR(VLOOKUP(ZR6,'كدو الاصناف'!$A:$C,3),"")</f>
        <v>149</v>
      </c>
      <c r="ZW6" s="33">
        <f>IFERROR(ZV6*ZU6,"")</f>
        <v>1341</v>
      </c>
    </row>
    <row r="7" spans="1:699" ht="16.5" thickTop="1" thickBot="1" x14ac:dyDescent="0.25">
      <c r="A7" s="34">
        <v>62024</v>
      </c>
      <c r="B7" s="30" t="str">
        <f>IFERROR(VLOOKUP(A7,'كدو الاصناف'!$A:$C,2),"")</f>
        <v xml:space="preserve">BLACK RLS </v>
      </c>
      <c r="C7" s="6"/>
      <c r="D7" s="62">
        <v>0.14399999999999999</v>
      </c>
      <c r="E7" s="32">
        <f>IFERROR(VLOOKUP(A7,'كدو الاصناف'!$A:$C,3),"")</f>
        <v>120</v>
      </c>
      <c r="F7" s="33">
        <f>IFERROR(E7*D7,"")</f>
        <v>17.279999999999998</v>
      </c>
      <c r="H7" s="34">
        <v>62024</v>
      </c>
      <c r="I7" s="30" t="str">
        <f>IFERROR(VLOOKUP(H7,'كدو الاصناف'!$A:$C,2),"")</f>
        <v xml:space="preserve">BLACK RLS </v>
      </c>
      <c r="J7" s="6"/>
      <c r="K7" s="62">
        <v>0.187</v>
      </c>
      <c r="L7" s="32">
        <f>IFERROR(VLOOKUP(H7,'كدو الاصناف'!$A:$C,3),"")</f>
        <v>120</v>
      </c>
      <c r="M7" s="33">
        <f>IFERROR(L7*K7,"")</f>
        <v>22.44</v>
      </c>
      <c r="O7" s="34">
        <v>71015</v>
      </c>
      <c r="P7" s="30" t="str">
        <f>IFERROR(VLOOKUP(O7,'كدو الاصناف'!$A:$C,2),"")</f>
        <v>TURQ GGL</v>
      </c>
      <c r="Q7" s="6"/>
      <c r="R7" s="62">
        <v>1.6</v>
      </c>
      <c r="S7" s="32">
        <f>IFERROR(VLOOKUP(O7,'كدو الاصناف'!$A:$C,3),"")</f>
        <v>662.34</v>
      </c>
      <c r="T7" s="33">
        <f>IFERROR(S7*R7,"")</f>
        <v>1059.7440000000001</v>
      </c>
      <c r="V7" s="34">
        <v>62030</v>
      </c>
      <c r="W7" s="30" t="str">
        <f>IFERROR(VLOOKUP(V7,'كدو الاصناف'!$A:$C,2),"")</f>
        <v>VILOT 3RL 99</v>
      </c>
      <c r="X7" s="6"/>
      <c r="Y7" s="62">
        <v>0.03</v>
      </c>
      <c r="Z7" s="32">
        <f>IFERROR(VLOOKUP(V7,'كدو الاصناف'!$A:$C,3),"")</f>
        <v>205</v>
      </c>
      <c r="AA7" s="33">
        <f>IFERROR(Z7*Y7,"")</f>
        <v>6.1499999999999995</v>
      </c>
      <c r="AC7" s="34">
        <v>62024</v>
      </c>
      <c r="AD7" s="30" t="str">
        <f>IFERROR(VLOOKUP(AC7,'كدو الاصناف'!$A:$C,2),"")</f>
        <v xml:space="preserve">BLACK RLS </v>
      </c>
      <c r="AE7" s="6"/>
      <c r="AF7" s="62">
        <v>0.24099999999999999</v>
      </c>
      <c r="AG7" s="32">
        <f>IFERROR(VLOOKUP(AC7,'كدو الاصناف'!$A:$C,3),"")</f>
        <v>120</v>
      </c>
      <c r="AH7" s="33">
        <f>IFERROR(AG7*AF7,"")</f>
        <v>28.919999999999998</v>
      </c>
      <c r="AJ7" s="34">
        <v>62029</v>
      </c>
      <c r="AK7" s="30" t="str">
        <f>IFERROR(VLOOKUP(AJ7,'كدو الاصناف'!$A:$C,2),"")</f>
        <v>ORANGE 44</v>
      </c>
      <c r="AL7" s="6"/>
      <c r="AM7" s="62">
        <v>0.36</v>
      </c>
      <c r="AN7" s="32">
        <f>IFERROR(VLOOKUP(AJ7,'كدو الاصناف'!$A:$C,3),"")</f>
        <v>89</v>
      </c>
      <c r="AO7" s="33">
        <f>IFERROR(AN7*AM7,"")</f>
        <v>32.04</v>
      </c>
      <c r="AQ7" s="34">
        <v>62032</v>
      </c>
      <c r="AR7" s="30" t="str">
        <f>IFERROR(VLOOKUP(AQ7,'كدو الاصناف'!$A:$C,2),"")</f>
        <v>YELLOW H-6GFS200 (114 )</v>
      </c>
      <c r="AS7" s="6"/>
      <c r="AT7" s="62">
        <v>0.06</v>
      </c>
      <c r="AU7" s="32">
        <f>IFERROR(VLOOKUP(AQ7,'كدو الاصناف'!$A:$C,3),"")</f>
        <v>175</v>
      </c>
      <c r="AV7" s="33">
        <f>IFERROR(AU7*AT7,"")</f>
        <v>10.5</v>
      </c>
      <c r="AX7" s="34">
        <v>62024</v>
      </c>
      <c r="AY7" s="30" t="str">
        <f>IFERROR(VLOOKUP(AX7,'كدو الاصناف'!$A:$C,2),"")</f>
        <v xml:space="preserve">BLACK RLS </v>
      </c>
      <c r="AZ7" s="6"/>
      <c r="BA7" s="62">
        <v>7.4999999999999997E-2</v>
      </c>
      <c r="BB7" s="32">
        <f>IFERROR(VLOOKUP(AX7,'كدو الاصناف'!$A:$C,3),"")</f>
        <v>120</v>
      </c>
      <c r="BC7" s="33">
        <f>IFERROR(BB7*BA7,"")</f>
        <v>9</v>
      </c>
      <c r="BE7" s="34">
        <v>71030</v>
      </c>
      <c r="BF7" s="30" t="str">
        <f>IFERROR(VLOOKUP(BE7,'كدو الاصناف'!$A:$C,2),"")</f>
        <v>ORANG S4RL 30</v>
      </c>
      <c r="BG7" s="6"/>
      <c r="BH7" s="62">
        <v>0.113</v>
      </c>
      <c r="BI7" s="32">
        <f>IFERROR(VLOOKUP(BE7,'كدو الاصناف'!$A:$C,3),"")</f>
        <v>77</v>
      </c>
      <c r="BJ7" s="33">
        <f>IFERROR(BI7*BH7,"")</f>
        <v>8.7010000000000005</v>
      </c>
      <c r="BL7" s="34">
        <v>62030</v>
      </c>
      <c r="BM7" s="30" t="str">
        <f>IFERROR(VLOOKUP(BL7,'كدو الاصناف'!$A:$C,2),"")</f>
        <v>VILOT 3RL 99</v>
      </c>
      <c r="BN7" s="6"/>
      <c r="BO7" s="62">
        <v>0.03</v>
      </c>
      <c r="BP7" s="32">
        <f>IFERROR(VLOOKUP(BL7,'كدو الاصناف'!$A:$C,3),"")</f>
        <v>205</v>
      </c>
      <c r="BQ7" s="33">
        <f>IFERROR(BP7*BO7,"")</f>
        <v>6.1499999999999995</v>
      </c>
      <c r="BS7" s="34">
        <v>62030</v>
      </c>
      <c r="BT7" s="30" t="str">
        <f>IFERROR(VLOOKUP(BS7,'كدو الاصناف'!$A:$C,2),"")</f>
        <v>VILOT 3RL 99</v>
      </c>
      <c r="BU7" s="6"/>
      <c r="BV7" s="62">
        <v>5.3999999999999999E-2</v>
      </c>
      <c r="BW7" s="32">
        <f>IFERROR(VLOOKUP(BS7,'كدو الاصناف'!$A:$C,3),"")</f>
        <v>205</v>
      </c>
      <c r="BX7" s="33">
        <f>IFERROR(BW7*BV7,"")</f>
        <v>11.07</v>
      </c>
      <c r="BZ7" s="34">
        <v>62029</v>
      </c>
      <c r="CA7" s="30" t="str">
        <f>IFERROR(VLOOKUP(BZ7,'كدو الاصناف'!$A:$C,2),"")</f>
        <v>ORANGE 44</v>
      </c>
      <c r="CB7" s="6"/>
      <c r="CC7" s="62">
        <v>0.54</v>
      </c>
      <c r="CD7" s="32">
        <f>IFERROR(VLOOKUP(BZ7,'كدو الاصناف'!$A:$C,3),"")</f>
        <v>89</v>
      </c>
      <c r="CE7" s="33">
        <f>IFERROR(CD7*CC7,"")</f>
        <v>48.06</v>
      </c>
      <c r="CG7" s="34">
        <v>62026</v>
      </c>
      <c r="CH7" s="30" t="str">
        <f>IFERROR(VLOOKUP(CG7,'كدو الاصناف'!$A:$C,2),"")</f>
        <v>BLUE SE2R 183</v>
      </c>
      <c r="CI7" s="6"/>
      <c r="CJ7" s="62">
        <v>0.36</v>
      </c>
      <c r="CK7" s="32">
        <f>IFERROR(VLOOKUP(CG7,'كدو الاصناف'!$A:$C,3),"")</f>
        <v>353.4</v>
      </c>
      <c r="CL7" s="33">
        <f>IFERROR(CK7*CJ7,"")</f>
        <v>127.22399999999999</v>
      </c>
      <c r="CN7" s="34">
        <v>62024</v>
      </c>
      <c r="CO7" s="30" t="str">
        <f>IFERROR(VLOOKUP(CN7,'كدو الاصناف'!$A:$C,2),"")</f>
        <v xml:space="preserve">BLACK RLS </v>
      </c>
      <c r="CP7" s="6"/>
      <c r="CQ7" s="62">
        <v>0.63</v>
      </c>
      <c r="CR7" s="32">
        <f>IFERROR(VLOOKUP(CN7,'كدو الاصناف'!$A:$C,3),"")</f>
        <v>120</v>
      </c>
      <c r="CS7" s="33">
        <f>IFERROR(CR7*CQ7,"")</f>
        <v>75.599999999999994</v>
      </c>
      <c r="CU7" s="34">
        <v>62032</v>
      </c>
      <c r="CV7" s="30" t="str">
        <f>IFERROR(VLOOKUP(CU7,'كدو الاصناف'!$A:$C,2),"")</f>
        <v>YELLOW H-6GFS200 (114 )</v>
      </c>
      <c r="CW7" s="6"/>
      <c r="CX7" s="62">
        <v>2.4E-2</v>
      </c>
      <c r="CY7" s="32">
        <f>IFERROR(VLOOKUP(CU7,'كدو الاصناف'!$A:$C,3),"")</f>
        <v>175</v>
      </c>
      <c r="CZ7" s="33">
        <f>IFERROR(CY7*CX7,"")</f>
        <v>4.2</v>
      </c>
      <c r="DB7" s="34">
        <v>62030</v>
      </c>
      <c r="DC7" s="30" t="str">
        <f>IFERROR(VLOOKUP(DB7,'كدو الاصناف'!$A:$C,2),"")</f>
        <v>VILOT 3RL 99</v>
      </c>
      <c r="DD7" s="6"/>
      <c r="DE7" s="62">
        <v>0.08</v>
      </c>
      <c r="DF7" s="32">
        <f>IFERROR(VLOOKUP(DB7,'كدو الاصناف'!$A:$C,3),"")</f>
        <v>205</v>
      </c>
      <c r="DG7" s="33">
        <f>IFERROR(DF7*DE7,"")</f>
        <v>16.399999999999999</v>
      </c>
      <c r="DI7" s="34">
        <v>62022</v>
      </c>
      <c r="DJ7" s="30" t="str">
        <f>IFERROR(VLOOKUP(DI7,'كدو الاصناف'!$A:$C,2),"")</f>
        <v xml:space="preserve">RED F3BL   </v>
      </c>
      <c r="DK7" s="6"/>
      <c r="DL7" s="62">
        <v>0.5</v>
      </c>
      <c r="DM7" s="32">
        <f>IFERROR(VLOOKUP(DI7,'كدو الاصناف'!$A:$C,3),"")</f>
        <v>280</v>
      </c>
      <c r="DN7" s="33">
        <f>IFERROR(DM7*DL7,"")</f>
        <v>140</v>
      </c>
      <c r="DP7" s="34">
        <v>62024</v>
      </c>
      <c r="DQ7" s="30" t="str">
        <f>IFERROR(VLOOKUP(DP7,'كدو الاصناف'!$A:$C,2),"")</f>
        <v xml:space="preserve">BLACK RLS </v>
      </c>
      <c r="DR7" s="6"/>
      <c r="DS7" s="62">
        <v>0.12</v>
      </c>
      <c r="DT7" s="32">
        <f>IFERROR(VLOOKUP(DP7,'كدو الاصناف'!$A:$C,3),"")</f>
        <v>120</v>
      </c>
      <c r="DU7" s="33">
        <f>IFERROR(DT7*DS7,"")</f>
        <v>14.399999999999999</v>
      </c>
      <c r="DW7" s="34">
        <v>62029</v>
      </c>
      <c r="DX7" s="30" t="str">
        <f>IFERROR(VLOOKUP(DW7,'كدو الاصناف'!$A:$C,2),"")</f>
        <v>ORANGE 44</v>
      </c>
      <c r="DY7" s="6"/>
      <c r="DZ7" s="62">
        <v>0.2</v>
      </c>
      <c r="EA7" s="32">
        <f>IFERROR(VLOOKUP(DW7,'كدو الاصناف'!$A:$C,3),"")</f>
        <v>89</v>
      </c>
      <c r="EB7" s="33">
        <f>IFERROR(EA7*DZ7,"")</f>
        <v>17.8</v>
      </c>
      <c r="ED7" s="34">
        <v>62029</v>
      </c>
      <c r="EE7" s="30" t="str">
        <f>IFERROR(VLOOKUP(ED7,'كدو الاصناف'!$A:$C,2),"")</f>
        <v>ORANGE 44</v>
      </c>
      <c r="EF7" s="6"/>
      <c r="EG7" s="62">
        <v>0.25</v>
      </c>
      <c r="EH7" s="32">
        <f>IFERROR(VLOOKUP(ED7,'كدو الاصناف'!$A:$C,3),"")</f>
        <v>89</v>
      </c>
      <c r="EI7" s="33">
        <f>IFERROR(EH7*EG7,"")</f>
        <v>22.25</v>
      </c>
      <c r="EK7" s="34">
        <v>62030</v>
      </c>
      <c r="EL7" s="30" t="str">
        <f>IFERROR(VLOOKUP(EK7,'كدو الاصناف'!$A:$C,2),"")</f>
        <v>VILOT 3RL 99</v>
      </c>
      <c r="EM7" s="6"/>
      <c r="EN7" s="62">
        <v>0.1</v>
      </c>
      <c r="EO7" s="32">
        <f>IFERROR(VLOOKUP(EK7,'كدو الاصناف'!$A:$C,3),"")</f>
        <v>205</v>
      </c>
      <c r="EP7" s="33">
        <f>IFERROR(EO7*EN7,"")</f>
        <v>20.5</v>
      </c>
      <c r="ER7" s="34">
        <v>62026</v>
      </c>
      <c r="ES7" s="30" t="str">
        <f>IFERROR(VLOOKUP(ER7,'كدو الاصناف'!$A:$C,2),"")</f>
        <v>BLUE SE2R 183</v>
      </c>
      <c r="ET7" s="6"/>
      <c r="EU7" s="62">
        <v>0.1</v>
      </c>
      <c r="EV7" s="32">
        <f>IFERROR(VLOOKUP(ER7,'كدو الاصناف'!$A:$C,3),"")</f>
        <v>353.4</v>
      </c>
      <c r="EW7" s="33">
        <f>IFERROR(EV7*EU7,"")</f>
        <v>35.339999999999996</v>
      </c>
      <c r="EY7" s="34">
        <v>62032</v>
      </c>
      <c r="EZ7" s="30" t="str">
        <f>IFERROR(VLOOKUP(EY7,'كدو الاصناف'!$A:$C,2),"")</f>
        <v>YELLOW H-6GFS200 (114 )</v>
      </c>
      <c r="FA7" s="6"/>
      <c r="FB7" s="62">
        <v>2.5000000000000001E-2</v>
      </c>
      <c r="FC7" s="32">
        <f>IFERROR(VLOOKUP(EY7,'كدو الاصناف'!$A:$C,3),"")</f>
        <v>175</v>
      </c>
      <c r="FD7" s="33">
        <f>IFERROR(FC7*FB7,"")</f>
        <v>4.375</v>
      </c>
      <c r="FF7" s="34">
        <v>62030</v>
      </c>
      <c r="FG7" s="30" t="str">
        <f>IFERROR(VLOOKUP(FF7,'كدو الاصناف'!$A:$C,2),"")</f>
        <v>VILOT 3RL 99</v>
      </c>
      <c r="FH7" s="6"/>
      <c r="FI7" s="62">
        <v>2.5000000000000001E-2</v>
      </c>
      <c r="FJ7" s="32">
        <f>IFERROR(VLOOKUP(FF7,'كدو الاصناف'!$A:$C,3),"")</f>
        <v>205</v>
      </c>
      <c r="FK7" s="33">
        <f>IFERROR(FJ7*FI7,"")</f>
        <v>5.125</v>
      </c>
      <c r="FM7" s="34">
        <v>62030</v>
      </c>
      <c r="FN7" s="30" t="str">
        <f>IFERROR(VLOOKUP(FM7,'كدو الاصناف'!$A:$C,2),"")</f>
        <v>VILOT 3RL 99</v>
      </c>
      <c r="FO7" s="6"/>
      <c r="FP7" s="62">
        <v>0.25</v>
      </c>
      <c r="FQ7" s="32">
        <f>IFERROR(VLOOKUP(FM7,'كدو الاصناف'!$A:$C,3),"")</f>
        <v>205</v>
      </c>
      <c r="FR7" s="33">
        <f>IFERROR(FQ7*FP7,"")</f>
        <v>51.25</v>
      </c>
      <c r="FT7" s="34">
        <v>71030</v>
      </c>
      <c r="FU7" s="30" t="str">
        <f>IFERROR(VLOOKUP(FT7,'كدو الاصناف'!$A:$C,2),"")</f>
        <v>ORANG S4RL 30</v>
      </c>
      <c r="FV7" s="6"/>
      <c r="FW7" s="62">
        <v>0.36</v>
      </c>
      <c r="FX7" s="32">
        <f>IFERROR(VLOOKUP(FT7,'كدو الاصناف'!$A:$C,3),"")</f>
        <v>77</v>
      </c>
      <c r="FY7" s="33">
        <f>IFERROR(FX7*FW7,"")</f>
        <v>27.72</v>
      </c>
      <c r="GA7" s="34">
        <v>71030</v>
      </c>
      <c r="GB7" s="30" t="str">
        <f>IFERROR(VLOOKUP(GA7,'كدو الاصناف'!$A:$C,2),"")</f>
        <v>ORANG S4RL 30</v>
      </c>
      <c r="GC7" s="6"/>
      <c r="GD7" s="62">
        <v>0.36</v>
      </c>
      <c r="GE7" s="32">
        <f>IFERROR(VLOOKUP(GA7,'كدو الاصناف'!$A:$C,3),"")</f>
        <v>77</v>
      </c>
      <c r="GF7" s="33">
        <f>IFERROR(GE7*GD7,"")</f>
        <v>27.72</v>
      </c>
      <c r="GH7" s="34">
        <v>71030</v>
      </c>
      <c r="GI7" s="30" t="str">
        <f>IFERROR(VLOOKUP(GH7,'كدو الاصناف'!$A:$C,2),"")</f>
        <v>ORANG S4RL 30</v>
      </c>
      <c r="GJ7" s="6"/>
      <c r="GK7" s="62">
        <v>0.13500000000000001</v>
      </c>
      <c r="GL7" s="32">
        <f>IFERROR(VLOOKUP(GH7,'كدو الاصناف'!$A:$C,3),"")</f>
        <v>77</v>
      </c>
      <c r="GM7" s="33">
        <f>IFERROR(GL7*GK7,"")</f>
        <v>10.395000000000001</v>
      </c>
      <c r="GO7" s="34">
        <v>71030</v>
      </c>
      <c r="GP7" s="30" t="str">
        <f>IFERROR(VLOOKUP(GO7,'كدو الاصناف'!$A:$C,2),"")</f>
        <v>ORANG S4RL 30</v>
      </c>
      <c r="GQ7" s="6"/>
      <c r="GR7" s="62">
        <v>0.13800000000000001</v>
      </c>
      <c r="GS7" s="32">
        <f>IFERROR(VLOOKUP(GO7,'كدو الاصناف'!$A:$C,3),"")</f>
        <v>77</v>
      </c>
      <c r="GT7" s="33">
        <f>IFERROR(GS7*GR7,"")</f>
        <v>10.626000000000001</v>
      </c>
      <c r="GV7" s="34">
        <v>71004</v>
      </c>
      <c r="GW7" s="30" t="str">
        <f>IFERROR(VLOOKUP(GV7,'كدو الاصناف'!$A:$C,2),"")</f>
        <v>RED 152 (B.S&amp;BSS)</v>
      </c>
      <c r="GX7" s="6"/>
      <c r="GY7" s="62">
        <v>3.6</v>
      </c>
      <c r="GZ7" s="32">
        <f>IFERROR(VLOOKUP(GV7,'كدو الاصناف'!$A:$C,3),"")</f>
        <v>217.74</v>
      </c>
      <c r="HA7" s="33">
        <f>IFERROR(GZ7*GY7,"")</f>
        <v>783.86400000000003</v>
      </c>
      <c r="HC7" s="34">
        <v>71030</v>
      </c>
      <c r="HD7" s="30" t="str">
        <f>IFERROR(VLOOKUP(HC7,'كدو الاصناف'!$A:$C,2),"")</f>
        <v>ORANG S4RL 30</v>
      </c>
      <c r="HE7" s="6"/>
      <c r="HF7" s="62">
        <v>0.112</v>
      </c>
      <c r="HG7" s="32">
        <f>IFERROR(VLOOKUP(HC7,'كدو الاصناف'!$A:$C,3),"")</f>
        <v>77</v>
      </c>
      <c r="HH7" s="33">
        <f>IFERROR(HG7*HF7,"")</f>
        <v>8.6240000000000006</v>
      </c>
      <c r="HJ7" s="34">
        <v>62022</v>
      </c>
      <c r="HK7" s="30" t="str">
        <f>IFERROR(VLOOKUP(HJ7,'كدو الاصناف'!$A:$C,2),"")</f>
        <v xml:space="preserve">RED F3BL   </v>
      </c>
      <c r="HL7" s="6"/>
      <c r="HM7" s="62">
        <v>4.8000000000000001E-2</v>
      </c>
      <c r="HN7" s="32">
        <f>IFERROR(VLOOKUP(HJ7,'كدو الاصناف'!$A:$C,3),"")</f>
        <v>280</v>
      </c>
      <c r="HO7" s="33">
        <f>IFERROR(HN7*HM7,"")</f>
        <v>13.44</v>
      </c>
      <c r="HQ7" s="34">
        <v>62029</v>
      </c>
      <c r="HR7" s="30" t="str">
        <f>IFERROR(VLOOKUP(HQ7,'كدو الاصناف'!$A:$C,2),"")</f>
        <v>ORANGE 44</v>
      </c>
      <c r="HS7" s="6"/>
      <c r="HT7" s="62">
        <v>0.45</v>
      </c>
      <c r="HU7" s="32">
        <f>IFERROR(VLOOKUP(HQ7,'كدو الاصناف'!$A:$C,3),"")</f>
        <v>89</v>
      </c>
      <c r="HV7" s="33">
        <f>IFERROR(HU7*HT7,"")</f>
        <v>40.050000000000004</v>
      </c>
      <c r="HX7" s="34">
        <v>62029</v>
      </c>
      <c r="HY7" s="30" t="str">
        <f>IFERROR(VLOOKUP(HX7,'كدو الاصناف'!$A:$C,2),"")</f>
        <v>ORANGE 44</v>
      </c>
      <c r="HZ7" s="6"/>
      <c r="IA7" s="62">
        <v>0.66</v>
      </c>
      <c r="IB7" s="32">
        <f>IFERROR(VLOOKUP(HX7,'كدو الاصناف'!$A:$C,3),"")</f>
        <v>89</v>
      </c>
      <c r="IC7" s="33">
        <f>IFERROR(IB7*IA7,"")</f>
        <v>58.74</v>
      </c>
      <c r="IE7" s="34">
        <v>62024</v>
      </c>
      <c r="IF7" s="30" t="str">
        <f>IFERROR(VLOOKUP(IE7,'كدو الاصناف'!$A:$C,2),"")</f>
        <v xml:space="preserve">BLACK RLS </v>
      </c>
      <c r="IG7" s="6"/>
      <c r="IH7" s="62">
        <v>0.44800000000000001</v>
      </c>
      <c r="II7" s="32">
        <f>IFERROR(VLOOKUP(IE7,'كدو الاصناف'!$A:$C,3),"")</f>
        <v>120</v>
      </c>
      <c r="IJ7" s="33">
        <f>IFERROR(II7*IH7,"")</f>
        <v>53.76</v>
      </c>
      <c r="IL7" s="34">
        <v>62002</v>
      </c>
      <c r="IM7" s="30" t="str">
        <f>IFERROR(VLOOKUP(IL7,'كدو الاصناف'!$A:$C,2),"")</f>
        <v>سكنر بوليستر</v>
      </c>
      <c r="IN7" s="6"/>
      <c r="IO7" s="62">
        <v>33.6</v>
      </c>
      <c r="IP7" s="32">
        <f>IFERROR(VLOOKUP(IL7,'كدو الاصناف'!$A:$C,3),"")</f>
        <v>20</v>
      </c>
      <c r="IQ7" s="33">
        <f>IFERROR(IP7*IO7,"")</f>
        <v>672</v>
      </c>
      <c r="IS7" s="34">
        <v>62029</v>
      </c>
      <c r="IT7" s="30" t="str">
        <f>IFERROR(VLOOKUP(IS7,'كدو الاصناف'!$A:$C,2),"")</f>
        <v>ORANGE 44</v>
      </c>
      <c r="IU7" s="6"/>
      <c r="IV7" s="62">
        <v>0.6</v>
      </c>
      <c r="IW7" s="32">
        <f>IFERROR(VLOOKUP(IS7,'كدو الاصناف'!$A:$C,3),"")</f>
        <v>89</v>
      </c>
      <c r="IX7" s="33">
        <f>IFERROR(IW7*IV7,"")</f>
        <v>53.4</v>
      </c>
      <c r="IZ7" s="34">
        <v>62029</v>
      </c>
      <c r="JA7" s="30" t="str">
        <f>IFERROR(VLOOKUP(IZ7,'كدو الاصناف'!$A:$C,2),"")</f>
        <v>ORANGE 44</v>
      </c>
      <c r="JB7" s="6"/>
      <c r="JC7" s="62">
        <v>0.56999999999999995</v>
      </c>
      <c r="JD7" s="32">
        <f>IFERROR(VLOOKUP(IZ7,'كدو الاصناف'!$A:$C,3),"")</f>
        <v>89</v>
      </c>
      <c r="JE7" s="33">
        <f>IFERROR(JD7*JC7,"")</f>
        <v>50.73</v>
      </c>
      <c r="JG7" s="34">
        <v>62032</v>
      </c>
      <c r="JH7" s="30" t="str">
        <f>IFERROR(VLOOKUP(JG7,'كدو الاصناف'!$A:$C,2),"")</f>
        <v>YELLOW H-6GFS200 (114 )</v>
      </c>
      <c r="JI7" s="6"/>
      <c r="JJ7" s="62">
        <v>8.4000000000000005E-2</v>
      </c>
      <c r="JK7" s="32">
        <f>IFERROR(VLOOKUP(JG7,'كدو الاصناف'!$A:$C,3),"")</f>
        <v>175</v>
      </c>
      <c r="JL7" s="33">
        <f>IFERROR(JK7*JJ7,"")</f>
        <v>14.700000000000001</v>
      </c>
      <c r="JN7" s="34">
        <v>62029</v>
      </c>
      <c r="JO7" s="30" t="str">
        <f>IFERROR(VLOOKUP(JN7,'كدو الاصناف'!$A:$C,2),"")</f>
        <v>ORANGE 44</v>
      </c>
      <c r="JP7" s="6"/>
      <c r="JQ7" s="62">
        <v>0.12</v>
      </c>
      <c r="JR7" s="32">
        <f>IFERROR(VLOOKUP(JN7,'كدو الاصناف'!$A:$C,3),"")</f>
        <v>89</v>
      </c>
      <c r="JS7" s="33">
        <f>IFERROR(JR7*JQ7,"")</f>
        <v>10.68</v>
      </c>
      <c r="JU7" s="34">
        <v>62024</v>
      </c>
      <c r="JV7" s="30" t="str">
        <f>IFERROR(VLOOKUP(JU7,'كدو الاصناف'!$A:$C,2),"")</f>
        <v xml:space="preserve">BLACK RLS </v>
      </c>
      <c r="JW7" s="6"/>
      <c r="JX7" s="62">
        <v>0.14399999999999999</v>
      </c>
      <c r="JY7" s="32">
        <f>IFERROR(VLOOKUP(JU7,'كدو الاصناف'!$A:$C,3),"")</f>
        <v>120</v>
      </c>
      <c r="JZ7" s="33">
        <f>IFERROR(JY7*JX7,"")</f>
        <v>17.279999999999998</v>
      </c>
      <c r="KB7" s="34">
        <v>62030</v>
      </c>
      <c r="KC7" s="30" t="str">
        <f>IFERROR(VLOOKUP(KB7,'كدو الاصناف'!$A:$C,2),"")</f>
        <v>VILOT 3RL 99</v>
      </c>
      <c r="KD7" s="6"/>
      <c r="KE7" s="62">
        <v>4.8000000000000001E-2</v>
      </c>
      <c r="KF7" s="32">
        <f>IFERROR(VLOOKUP(KB7,'كدو الاصناف'!$A:$C,3),"")</f>
        <v>205</v>
      </c>
      <c r="KG7" s="33">
        <f>IFERROR(KF7*KE7,"")</f>
        <v>9.84</v>
      </c>
      <c r="KI7" s="34">
        <v>62032</v>
      </c>
      <c r="KJ7" s="30" t="str">
        <f>IFERROR(VLOOKUP(KI7,'كدو الاصناف'!$A:$C,2),"")</f>
        <v>YELLOW H-6GFS200 (114 )</v>
      </c>
      <c r="KK7" s="6"/>
      <c r="KL7" s="62">
        <v>5.2999999999999999E-2</v>
      </c>
      <c r="KM7" s="32">
        <f>IFERROR(VLOOKUP(KI7,'كدو الاصناف'!$A:$C,3),"")</f>
        <v>175</v>
      </c>
      <c r="KN7" s="33">
        <f>IFERROR(KM7*KL7,"")</f>
        <v>9.2750000000000004</v>
      </c>
      <c r="KP7" s="34">
        <v>62026</v>
      </c>
      <c r="KQ7" s="30" t="str">
        <f>IFERROR(VLOOKUP(KP7,'كدو الاصناف'!$A:$C,2),"")</f>
        <v>BLUE SE2R 183</v>
      </c>
      <c r="KR7" s="6"/>
      <c r="KS7" s="62">
        <v>0.22500000000000001</v>
      </c>
      <c r="KT7" s="32">
        <f>IFERROR(VLOOKUP(KP7,'كدو الاصناف'!$A:$C,3),"")</f>
        <v>353.4</v>
      </c>
      <c r="KU7" s="33">
        <f>IFERROR(KT7*KS7,"")</f>
        <v>79.515000000000001</v>
      </c>
      <c r="KW7" s="34">
        <v>62030</v>
      </c>
      <c r="KX7" s="30" t="str">
        <f>IFERROR(VLOOKUP(KW7,'كدو الاصناف'!$A:$C,2),"")</f>
        <v>VILOT 3RL 99</v>
      </c>
      <c r="KY7" s="6"/>
      <c r="KZ7" s="62">
        <v>4.4999999999999998E-2</v>
      </c>
      <c r="LA7" s="32">
        <f>IFERROR(VLOOKUP(KW7,'كدو الاصناف'!$A:$C,3),"")</f>
        <v>205</v>
      </c>
      <c r="LB7" s="33">
        <f>IFERROR(LA7*KZ7,"")</f>
        <v>9.2249999999999996</v>
      </c>
      <c r="LD7" s="34">
        <v>62002</v>
      </c>
      <c r="LE7" s="30" t="str">
        <f>IFERROR(VLOOKUP(LD7,'كدو الاصناف'!$A:$C,2),"")</f>
        <v>سكنر بوليستر</v>
      </c>
      <c r="LF7" s="6"/>
      <c r="LG7" s="62">
        <v>25.2</v>
      </c>
      <c r="LH7" s="32">
        <f>IFERROR(VLOOKUP(LD7,'كدو الاصناف'!$A:$C,3),"")</f>
        <v>20</v>
      </c>
      <c r="LI7" s="33">
        <f>IFERROR(LH7*LG7,"")</f>
        <v>504</v>
      </c>
      <c r="LK7" s="34">
        <v>62002</v>
      </c>
      <c r="LL7" s="30" t="str">
        <f>IFERROR(VLOOKUP(LK7,'كدو الاصناف'!$A:$C,2),"")</f>
        <v>سكنر بوليستر</v>
      </c>
      <c r="LM7" s="6"/>
      <c r="LN7" s="62">
        <v>25.2</v>
      </c>
      <c r="LO7" s="32">
        <f>IFERROR(VLOOKUP(LK7,'كدو الاصناف'!$A:$C,3),"")</f>
        <v>20</v>
      </c>
      <c r="LP7" s="33">
        <f>IFERROR(LO7*LN7,"")</f>
        <v>504</v>
      </c>
      <c r="LR7" s="34">
        <v>62002</v>
      </c>
      <c r="LS7" s="30" t="str">
        <f>IFERROR(VLOOKUP(LR7,'كدو الاصناف'!$A:$C,2),"")</f>
        <v>سكنر بوليستر</v>
      </c>
      <c r="LT7" s="6"/>
      <c r="LU7" s="62">
        <v>12.6</v>
      </c>
      <c r="LV7" s="32">
        <f>IFERROR(VLOOKUP(LR7,'كدو الاصناف'!$A:$C,3),"")</f>
        <v>20</v>
      </c>
      <c r="LW7" s="33">
        <f>IFERROR(LV7*LU7,"")</f>
        <v>252</v>
      </c>
      <c r="LY7" s="34">
        <v>71030</v>
      </c>
      <c r="LZ7" s="30" t="str">
        <f>IFERROR(VLOOKUP(LY7,'كدو الاصناف'!$A:$C,2),"")</f>
        <v>ORANG S4RL 30</v>
      </c>
      <c r="MA7" s="6"/>
      <c r="MB7" s="62">
        <v>0.60499999999999998</v>
      </c>
      <c r="MC7" s="32">
        <f>IFERROR(VLOOKUP(LY7,'كدو الاصناف'!$A:$C,3),"")</f>
        <v>77</v>
      </c>
      <c r="MD7" s="33">
        <f>IFERROR(MC7*MB7,"")</f>
        <v>46.585000000000001</v>
      </c>
      <c r="MF7" s="34">
        <v>62024</v>
      </c>
      <c r="MG7" s="30" t="str">
        <f>IFERROR(VLOOKUP(MF7,'كدو الاصناف'!$A:$C,2),"")</f>
        <v xml:space="preserve">BLACK RLS </v>
      </c>
      <c r="MH7" s="6"/>
      <c r="MI7" s="62">
        <v>0.16</v>
      </c>
      <c r="MJ7" s="32">
        <f>IFERROR(VLOOKUP(MF7,'كدو الاصناف'!$A:$C,3),"")</f>
        <v>120</v>
      </c>
      <c r="MK7" s="33">
        <f>IFERROR(MJ7*MI7,"")</f>
        <v>19.2</v>
      </c>
      <c r="MM7" s="34">
        <v>62024</v>
      </c>
      <c r="MN7" s="30" t="str">
        <f>IFERROR(VLOOKUP(MM7,'كدو الاصناف'!$A:$C,2),"")</f>
        <v xml:space="preserve">BLACK RLS </v>
      </c>
      <c r="MO7" s="6"/>
      <c r="MP7" s="62">
        <v>0.12</v>
      </c>
      <c r="MQ7" s="32">
        <f>IFERROR(VLOOKUP(MM7,'كدو الاصناف'!$A:$C,3),"")</f>
        <v>120</v>
      </c>
      <c r="MR7" s="33">
        <f>IFERROR(MQ7*MP7,"")</f>
        <v>14.399999999999999</v>
      </c>
      <c r="MT7" s="34">
        <v>62024</v>
      </c>
      <c r="MU7" s="30" t="str">
        <f>IFERROR(VLOOKUP(MT7,'كدو الاصناف'!$A:$C,2),"")</f>
        <v xml:space="preserve">BLACK RLS </v>
      </c>
      <c r="MV7" s="6"/>
      <c r="MW7" s="62">
        <v>1.08</v>
      </c>
      <c r="MX7" s="32">
        <f>IFERROR(VLOOKUP(MT7,'كدو الاصناف'!$A:$C,3),"")</f>
        <v>120</v>
      </c>
      <c r="MY7" s="33">
        <f>IFERROR(MX7*MW7,"")</f>
        <v>129.60000000000002</v>
      </c>
      <c r="NA7" s="34">
        <v>62029</v>
      </c>
      <c r="NB7" s="30" t="str">
        <f>IFERROR(VLOOKUP(NA7,'كدو الاصناف'!$A:$C,2),"")</f>
        <v>ORANGE 44</v>
      </c>
      <c r="NC7" s="6"/>
      <c r="ND7" s="62">
        <v>7.1999999999999995E-2</v>
      </c>
      <c r="NE7" s="32">
        <f>IFERROR(VLOOKUP(NA7,'كدو الاصناف'!$A:$C,3),"")</f>
        <v>89</v>
      </c>
      <c r="NF7" s="33">
        <f>IFERROR(NE7*ND7,"")</f>
        <v>6.4079999999999995</v>
      </c>
      <c r="NH7" s="34">
        <v>62029</v>
      </c>
      <c r="NI7" s="30" t="str">
        <f>IFERROR(VLOOKUP(NH7,'كدو الاصناف'!$A:$C,2),"")</f>
        <v>ORANGE 44</v>
      </c>
      <c r="NJ7" s="6"/>
      <c r="NK7" s="62">
        <v>6.4000000000000001E-2</v>
      </c>
      <c r="NL7" s="32">
        <f>IFERROR(VLOOKUP(NH7,'كدو الاصناف'!$A:$C,3),"")</f>
        <v>89</v>
      </c>
      <c r="NM7" s="33">
        <f>IFERROR(NL7*NK7,"")</f>
        <v>5.6959999999999997</v>
      </c>
      <c r="NO7" s="34">
        <v>62029</v>
      </c>
      <c r="NP7" s="30" t="str">
        <f>IFERROR(VLOOKUP(NO7,'كدو الاصناف'!$A:$C,2),"")</f>
        <v>ORANGE 44</v>
      </c>
      <c r="NQ7" s="6"/>
      <c r="NR7" s="62">
        <v>9.6000000000000002E-2</v>
      </c>
      <c r="NS7" s="32">
        <f>IFERROR(VLOOKUP(NO7,'كدو الاصناف'!$A:$C,3),"")</f>
        <v>89</v>
      </c>
      <c r="NT7" s="33">
        <f>IFERROR(NS7*NR7,"")</f>
        <v>8.5440000000000005</v>
      </c>
      <c r="NV7" s="34">
        <v>62029</v>
      </c>
      <c r="NW7" s="30" t="str">
        <f>IFERROR(VLOOKUP(NV7,'كدو الاصناف'!$A:$C,2),"")</f>
        <v>ORANGE 44</v>
      </c>
      <c r="NX7" s="6"/>
      <c r="NY7" s="62">
        <v>4.2000000000000003E-2</v>
      </c>
      <c r="NZ7" s="32">
        <f>IFERROR(VLOOKUP(NV7,'كدو الاصناف'!$A:$C,3),"")</f>
        <v>89</v>
      </c>
      <c r="OA7" s="33">
        <f>IFERROR(NZ7*NY7,"")</f>
        <v>3.7380000000000004</v>
      </c>
      <c r="OC7" s="34">
        <v>62030</v>
      </c>
      <c r="OD7" s="30" t="str">
        <f>IFERROR(VLOOKUP(OC7,'كدو الاصناف'!$A:$C,2),"")</f>
        <v>VILOT 3RL 99</v>
      </c>
      <c r="OE7" s="6"/>
      <c r="OF7" s="62">
        <v>3.2000000000000001E-2</v>
      </c>
      <c r="OG7" s="32">
        <f>IFERROR(VLOOKUP(OC7,'كدو الاصناف'!$A:$C,3),"")</f>
        <v>205</v>
      </c>
      <c r="OH7" s="33">
        <f>IFERROR(OG7*OF7,"")</f>
        <v>6.5600000000000005</v>
      </c>
      <c r="OJ7" s="34">
        <v>62029</v>
      </c>
      <c r="OK7" s="30" t="str">
        <f>IFERROR(VLOOKUP(OJ7,'كدو الاصناف'!$A:$C,2),"")</f>
        <v>ORANGE 44</v>
      </c>
      <c r="OL7" s="6"/>
      <c r="OM7" s="62">
        <v>0.48</v>
      </c>
      <c r="ON7" s="32">
        <f>IFERROR(VLOOKUP(OJ7,'كدو الاصناف'!$A:$C,3),"")</f>
        <v>89</v>
      </c>
      <c r="OO7" s="33">
        <f>IFERROR(ON7*OM7,"")</f>
        <v>42.72</v>
      </c>
      <c r="OQ7" s="34">
        <v>62032</v>
      </c>
      <c r="OR7" s="30" t="str">
        <f>IFERROR(VLOOKUP(OQ7,'كدو الاصناف'!$A:$C,2),"")</f>
        <v>YELLOW H-6GFS200 (114 )</v>
      </c>
      <c r="OS7" s="6"/>
      <c r="OT7" s="62">
        <v>0.04</v>
      </c>
      <c r="OU7" s="32">
        <f>IFERROR(VLOOKUP(OQ7,'كدو الاصناف'!$A:$C,3),"")</f>
        <v>175</v>
      </c>
      <c r="OV7" s="33">
        <f>IFERROR(OU7*OT7,"")</f>
        <v>7</v>
      </c>
      <c r="OX7" s="34">
        <v>62030</v>
      </c>
      <c r="OY7" s="30" t="str">
        <f>IFERROR(VLOOKUP(OX7,'كدو الاصناف'!$A:$C,2),"")</f>
        <v>VILOT 3RL 99</v>
      </c>
      <c r="OZ7" s="6"/>
      <c r="PA7" s="62">
        <v>1.4E-2</v>
      </c>
      <c r="PB7" s="32">
        <f>IFERROR(VLOOKUP(OX7,'كدو الاصناف'!$A:$C,3),"")</f>
        <v>205</v>
      </c>
      <c r="PC7" s="33">
        <f>IFERROR(PB7*PA7,"")</f>
        <v>2.87</v>
      </c>
      <c r="PE7" s="34">
        <v>71004</v>
      </c>
      <c r="PF7" s="30" t="str">
        <f>IFERROR(VLOOKUP(PE7,'كدو الاصناف'!$A:$C,2),"")</f>
        <v>RED 152 (B.S&amp;BSS)</v>
      </c>
      <c r="PG7" s="6"/>
      <c r="PH7" s="62">
        <v>1.5</v>
      </c>
      <c r="PI7" s="32">
        <f>IFERROR(VLOOKUP(PE7,'كدو الاصناف'!$A:$C,3),"")</f>
        <v>217.74</v>
      </c>
      <c r="PJ7" s="33">
        <f>IFERROR(PI7*PH7,"")</f>
        <v>326.61</v>
      </c>
      <c r="PL7" s="34">
        <v>62024</v>
      </c>
      <c r="PM7" s="30" t="str">
        <f>IFERROR(VLOOKUP(PL7,'كدو الاصناف'!$A:$C,2),"")</f>
        <v xml:space="preserve">BLACK RLS </v>
      </c>
      <c r="PN7" s="6"/>
      <c r="PO7" s="62">
        <v>9.0999999999999998E-2</v>
      </c>
      <c r="PP7" s="32">
        <f>IFERROR(VLOOKUP(PL7,'كدو الاصناف'!$A:$C,3),"")</f>
        <v>120</v>
      </c>
      <c r="PQ7" s="33">
        <f>IFERROR(PP7*PO7,"")</f>
        <v>10.92</v>
      </c>
      <c r="PS7" s="34">
        <v>62024</v>
      </c>
      <c r="PT7" s="30" t="str">
        <f>IFERROR(VLOOKUP(PS7,'كدو الاصناف'!$A:$C,2),"")</f>
        <v xml:space="preserve">BLACK RLS </v>
      </c>
      <c r="PU7" s="6"/>
      <c r="PV7" s="62">
        <v>5.3999999999999999E-2</v>
      </c>
      <c r="PW7" s="32">
        <f>IFERROR(VLOOKUP(PS7,'كدو الاصناف'!$A:$C,3),"")</f>
        <v>120</v>
      </c>
      <c r="PX7" s="33">
        <f>IFERROR(PW7*PV7,"")</f>
        <v>6.4799999999999995</v>
      </c>
      <c r="PZ7" s="34">
        <v>71004</v>
      </c>
      <c r="QA7" s="30" t="str">
        <f>IFERROR(VLOOKUP(PZ7,'كدو الاصناف'!$A:$C,2),"")</f>
        <v>RED 152 (B.S&amp;BSS)</v>
      </c>
      <c r="QB7" s="6"/>
      <c r="QC7" s="62">
        <v>1.25</v>
      </c>
      <c r="QD7" s="32">
        <f>IFERROR(VLOOKUP(PZ7,'كدو الاصناف'!$A:$C,3),"")</f>
        <v>217.74</v>
      </c>
      <c r="QE7" s="33">
        <f>IFERROR(QD7*QC7,"")</f>
        <v>272.17500000000001</v>
      </c>
      <c r="QG7" s="34">
        <v>62031</v>
      </c>
      <c r="QH7" s="30" t="str">
        <f>IFERROR(VLOOKUP(QG7,'كدو الاصناف'!$A:$C,2),"")</f>
        <v>RED H-5BL 100 ( 167 )</v>
      </c>
      <c r="QI7" s="6"/>
      <c r="QJ7" s="62">
        <v>1.2E-2</v>
      </c>
      <c r="QK7" s="32">
        <f>IFERROR(VLOOKUP(QG7,'كدو الاصناف'!$A:$C,3),"")</f>
        <v>149</v>
      </c>
      <c r="QL7" s="33">
        <f>IFERROR(QK7*QJ7,"")</f>
        <v>1.788</v>
      </c>
      <c r="QN7" s="34">
        <v>62029</v>
      </c>
      <c r="QO7" s="30" t="str">
        <f>IFERROR(VLOOKUP(QN7,'كدو الاصناف'!$A:$C,2),"")</f>
        <v>ORANGE 44</v>
      </c>
      <c r="QP7" s="6"/>
      <c r="QQ7" s="62">
        <v>0.03</v>
      </c>
      <c r="QR7" s="32">
        <f>IFERROR(VLOOKUP(QN7,'كدو الاصناف'!$A:$C,3),"")</f>
        <v>89</v>
      </c>
      <c r="QS7" s="33">
        <f>IFERROR(QR7*QQ7,"")</f>
        <v>2.67</v>
      </c>
      <c r="QU7" s="34">
        <v>62024</v>
      </c>
      <c r="QV7" s="30" t="str">
        <f>IFERROR(VLOOKUP(QU7,'كدو الاصناف'!$A:$C,2),"")</f>
        <v xml:space="preserve">BLACK RLS </v>
      </c>
      <c r="QW7" s="6"/>
      <c r="QX7" s="62">
        <v>0.52500000000000002</v>
      </c>
      <c r="QY7" s="32">
        <f>IFERROR(VLOOKUP(QU7,'كدو الاصناف'!$A:$C,3),"")</f>
        <v>120</v>
      </c>
      <c r="QZ7" s="33">
        <f>IFERROR(QY7*QX7,"")</f>
        <v>63</v>
      </c>
      <c r="RB7" s="34">
        <v>62029</v>
      </c>
      <c r="RC7" s="30" t="str">
        <f>IFERROR(VLOOKUP(RB7,'كدو الاصناف'!$A:$C,2),"")</f>
        <v>ORANGE 44</v>
      </c>
      <c r="RD7" s="6"/>
      <c r="RE7" s="62">
        <v>0.45</v>
      </c>
      <c r="RF7" s="32">
        <f>IFERROR(VLOOKUP(RB7,'كدو الاصناف'!$A:$C,3),"")</f>
        <v>89</v>
      </c>
      <c r="RG7" s="33">
        <f>IFERROR(RF7*RE7,"")</f>
        <v>40.050000000000004</v>
      </c>
      <c r="RI7" s="34">
        <v>62024</v>
      </c>
      <c r="RJ7" s="30" t="str">
        <f>IFERROR(VLOOKUP(RI7,'كدو الاصناف'!$A:$C,2),"")</f>
        <v xml:space="preserve">BLACK RLS </v>
      </c>
      <c r="RK7" s="6"/>
      <c r="RL7" s="62">
        <v>0.28999999999999998</v>
      </c>
      <c r="RM7" s="32">
        <f>IFERROR(VLOOKUP(RI7,'كدو الاصناف'!$A:$C,3),"")</f>
        <v>120</v>
      </c>
      <c r="RN7" s="33">
        <f>IFERROR(RM7*RL7,"")</f>
        <v>34.799999999999997</v>
      </c>
      <c r="RP7" s="34">
        <v>62024</v>
      </c>
      <c r="RQ7" s="30" t="str">
        <f>IFERROR(VLOOKUP(RP7,'كدو الاصناف'!$A:$C,2),"")</f>
        <v xml:space="preserve">BLACK RLS </v>
      </c>
      <c r="RR7" s="6"/>
      <c r="RS7" s="62">
        <v>0.17100000000000001</v>
      </c>
      <c r="RT7" s="32">
        <f>IFERROR(VLOOKUP(RP7,'كدو الاصناف'!$A:$C,3),"")</f>
        <v>120</v>
      </c>
      <c r="RU7" s="33">
        <f>IFERROR(RT7*RS7,"")</f>
        <v>20.520000000000003</v>
      </c>
      <c r="RW7" s="34">
        <v>62030</v>
      </c>
      <c r="RX7" s="30" t="str">
        <f>IFERROR(VLOOKUP(RW7,'كدو الاصناف'!$A:$C,2),"")</f>
        <v>VILOT 3RL 99</v>
      </c>
      <c r="RY7" s="6"/>
      <c r="RZ7" s="62">
        <v>3.2000000000000001E-2</v>
      </c>
      <c r="SA7" s="32">
        <f>IFERROR(VLOOKUP(RW7,'كدو الاصناف'!$A:$C,3),"")</f>
        <v>205</v>
      </c>
      <c r="SB7" s="33">
        <f>IFERROR(SA7*RZ7,"")</f>
        <v>6.5600000000000005</v>
      </c>
      <c r="SD7" s="34">
        <v>62029</v>
      </c>
      <c r="SE7" s="30" t="str">
        <f>IFERROR(VLOOKUP(SD7,'كدو الاصناف'!$A:$C,2),"")</f>
        <v>ORANGE 44</v>
      </c>
      <c r="SF7" s="6"/>
      <c r="SG7" s="62">
        <v>0.3</v>
      </c>
      <c r="SH7" s="32">
        <f>IFERROR(VLOOKUP(SD7,'كدو الاصناف'!$A:$C,3),"")</f>
        <v>89</v>
      </c>
      <c r="SI7" s="33">
        <f>IFERROR(SH7*SG7,"")</f>
        <v>26.7</v>
      </c>
      <c r="SK7" s="34">
        <v>62029</v>
      </c>
      <c r="SL7" s="30" t="str">
        <f>IFERROR(VLOOKUP(SK7,'كدو الاصناف'!$A:$C,2),"")</f>
        <v>ORANGE 44</v>
      </c>
      <c r="SM7" s="6"/>
      <c r="SN7" s="62">
        <v>0.06</v>
      </c>
      <c r="SO7" s="32">
        <f>IFERROR(VLOOKUP(SK7,'كدو الاصناف'!$A:$C,3),"")</f>
        <v>89</v>
      </c>
      <c r="SP7" s="33">
        <f>IFERROR(SO7*SN7,"")</f>
        <v>5.34</v>
      </c>
      <c r="SR7" s="34">
        <v>62032</v>
      </c>
      <c r="SS7" s="30" t="str">
        <f>IFERROR(VLOOKUP(SR7,'كدو الاصناف'!$A:$C,2),"")</f>
        <v>YELLOW H-6GFS200 (114 )</v>
      </c>
      <c r="ST7" s="6"/>
      <c r="SU7" s="62">
        <v>5.6000000000000001E-2</v>
      </c>
      <c r="SV7" s="32">
        <f>IFERROR(VLOOKUP(SR7,'كدو الاصناف'!$A:$C,3),"")</f>
        <v>175</v>
      </c>
      <c r="SW7" s="33">
        <f>IFERROR(SV7*SU7,"")</f>
        <v>9.8000000000000007</v>
      </c>
      <c r="SY7" s="34">
        <v>71030</v>
      </c>
      <c r="SZ7" s="30" t="str">
        <f>IFERROR(VLOOKUP(SY7,'كدو الاصناف'!$A:$C,2),"")</f>
        <v>ORANG S4RL 30</v>
      </c>
      <c r="TA7" s="6"/>
      <c r="TB7" s="62">
        <v>3.2000000000000001E-2</v>
      </c>
      <c r="TC7" s="32">
        <f>IFERROR(VLOOKUP(SY7,'كدو الاصناف'!$A:$C,3),"")</f>
        <v>77</v>
      </c>
      <c r="TD7" s="33">
        <f>IFERROR(TC7*TB7,"")</f>
        <v>2.464</v>
      </c>
      <c r="TF7" s="34">
        <v>62002</v>
      </c>
      <c r="TG7" s="30" t="str">
        <f>IFERROR(VLOOKUP(TF7,'كدو الاصناف'!$A:$C,2),"")</f>
        <v>سكنر بوليستر</v>
      </c>
      <c r="TH7" s="6"/>
      <c r="TI7" s="62">
        <v>23.8</v>
      </c>
      <c r="TJ7" s="32">
        <f>IFERROR(VLOOKUP(TF7,'كدو الاصناف'!$A:$C,3),"")</f>
        <v>20</v>
      </c>
      <c r="TK7" s="33">
        <f>IFERROR(TJ7*TI7,"")</f>
        <v>476</v>
      </c>
      <c r="TM7" s="34">
        <v>62032</v>
      </c>
      <c r="TN7" s="30" t="str">
        <f>IFERROR(VLOOKUP(TM7,'كدو الاصناف'!$A:$C,2),"")</f>
        <v>YELLOW H-6GFS200 (114 )</v>
      </c>
      <c r="TO7" s="6"/>
      <c r="TP7" s="62">
        <v>7.4999999999999997E-2</v>
      </c>
      <c r="TQ7" s="32">
        <f>IFERROR(VLOOKUP(TM7,'كدو الاصناف'!$A:$C,3),"")</f>
        <v>175</v>
      </c>
      <c r="TR7" s="33">
        <f>IFERROR(TQ7*TP7,"")</f>
        <v>13.125</v>
      </c>
      <c r="TT7" s="34">
        <v>62032</v>
      </c>
      <c r="TU7" s="30" t="str">
        <f>IFERROR(VLOOKUP(TT7,'كدو الاصناف'!$A:$C,2),"")</f>
        <v>YELLOW H-6GFS200 (114 )</v>
      </c>
      <c r="TV7" s="6"/>
      <c r="TW7" s="62">
        <v>4.8000000000000001E-2</v>
      </c>
      <c r="TX7" s="32">
        <f>IFERROR(VLOOKUP(TT7,'كدو الاصناف'!$A:$C,3),"")</f>
        <v>175</v>
      </c>
      <c r="TY7" s="33">
        <f>IFERROR(TX7*TW7,"")</f>
        <v>8.4</v>
      </c>
      <c r="UA7" s="34">
        <v>62026</v>
      </c>
      <c r="UB7" s="30" t="str">
        <f>IFERROR(VLOOKUP(UA7,'كدو الاصناف'!$A:$C,2),"")</f>
        <v>BLUE SE2R 183</v>
      </c>
      <c r="UC7" s="6"/>
      <c r="UD7" s="62">
        <v>0.24</v>
      </c>
      <c r="UE7" s="32">
        <f>IFERROR(VLOOKUP(UA7,'كدو الاصناف'!$A:$C,3),"")</f>
        <v>353.4</v>
      </c>
      <c r="UF7" s="33">
        <f>IFERROR(UE7*UD7,"")</f>
        <v>84.815999999999988</v>
      </c>
      <c r="UH7" s="34">
        <v>62024</v>
      </c>
      <c r="UI7" s="30" t="str">
        <f>IFERROR(VLOOKUP(UH7,'كدو الاصناف'!$A:$C,2),"")</f>
        <v xml:space="preserve">BLACK RLS </v>
      </c>
      <c r="UJ7" s="6"/>
      <c r="UK7" s="62">
        <v>0.40799999999999997</v>
      </c>
      <c r="UL7" s="32">
        <f>IFERROR(VLOOKUP(UH7,'كدو الاصناف'!$A:$C,3),"")</f>
        <v>120</v>
      </c>
      <c r="UM7" s="33">
        <f>IFERROR(UL7*UK7,"")</f>
        <v>48.959999999999994</v>
      </c>
      <c r="UO7" s="34">
        <v>62024</v>
      </c>
      <c r="UP7" s="30" t="str">
        <f>IFERROR(VLOOKUP(UO7,'كدو الاصناف'!$A:$C,2),"")</f>
        <v xml:space="preserve">BLACK RLS </v>
      </c>
      <c r="UQ7" s="6"/>
      <c r="UR7" s="62">
        <v>4.08</v>
      </c>
      <c r="US7" s="32">
        <f>IFERROR(VLOOKUP(UO7,'كدو الاصناف'!$A:$C,3),"")</f>
        <v>120</v>
      </c>
      <c r="UT7" s="33">
        <f>IFERROR(US7*UR7,"")</f>
        <v>489.6</v>
      </c>
      <c r="UV7" s="34">
        <v>62002</v>
      </c>
      <c r="UW7" s="30" t="str">
        <f>IFERROR(VLOOKUP(UV7,'كدو الاصناف'!$A:$C,2),"")</f>
        <v>سكنر بوليستر</v>
      </c>
      <c r="UX7" s="6"/>
      <c r="UY7" s="62">
        <v>35.700000000000003</v>
      </c>
      <c r="UZ7" s="32">
        <f>IFERROR(VLOOKUP(UV7,'كدو الاصناف'!$A:$C,3),"")</f>
        <v>20</v>
      </c>
      <c r="VA7" s="33">
        <f>IFERROR(UZ7*UY7,"")</f>
        <v>714</v>
      </c>
      <c r="VC7" s="34">
        <v>62024</v>
      </c>
      <c r="VD7" s="30" t="str">
        <f>IFERROR(VLOOKUP(VC7,'كدو الاصناف'!$A:$C,2),"")</f>
        <v xml:space="preserve">BLACK RLS </v>
      </c>
      <c r="VE7" s="6"/>
      <c r="VF7" s="62">
        <v>0.39</v>
      </c>
      <c r="VG7" s="32">
        <f>IFERROR(VLOOKUP(VC7,'كدو الاصناف'!$A:$C,3),"")</f>
        <v>120</v>
      </c>
      <c r="VH7" s="33">
        <f>IFERROR(VG7*VF7,"")</f>
        <v>46.800000000000004</v>
      </c>
      <c r="VJ7" s="34">
        <v>62029</v>
      </c>
      <c r="VK7" s="30" t="str">
        <f>IFERROR(VLOOKUP(VJ7,'كدو الاصناف'!$A:$C,2),"")</f>
        <v>ORANGE 44</v>
      </c>
      <c r="VL7" s="6"/>
      <c r="VM7" s="62">
        <v>0.36</v>
      </c>
      <c r="VN7" s="32">
        <f>IFERROR(VLOOKUP(VJ7,'كدو الاصناف'!$A:$C,3),"")</f>
        <v>89</v>
      </c>
      <c r="VO7" s="33">
        <f>IFERROR(VN7*VM7,"")</f>
        <v>32.04</v>
      </c>
      <c r="VQ7" s="34">
        <v>62026</v>
      </c>
      <c r="VR7" s="30" t="str">
        <f>IFERROR(VLOOKUP(VQ7,'كدو الاصناف'!$A:$C,2),"")</f>
        <v>BLUE SE2R 183</v>
      </c>
      <c r="VS7" s="6"/>
      <c r="VT7" s="62">
        <v>0.24</v>
      </c>
      <c r="VU7" s="32">
        <f>IFERROR(VLOOKUP(VQ7,'كدو الاصناف'!$A:$C,3),"")</f>
        <v>353.4</v>
      </c>
      <c r="VV7" s="33">
        <f>IFERROR(VU7*VT7,"")</f>
        <v>84.815999999999988</v>
      </c>
      <c r="VX7" s="34">
        <v>62029</v>
      </c>
      <c r="VY7" s="30" t="str">
        <f>IFERROR(VLOOKUP(VX7,'كدو الاصناف'!$A:$C,2),"")</f>
        <v>ORANGE 44</v>
      </c>
      <c r="VZ7" s="6"/>
      <c r="WA7" s="62">
        <v>3.5999999999999997E-2</v>
      </c>
      <c r="WB7" s="32">
        <f>IFERROR(VLOOKUP(VX7,'كدو الاصناف'!$A:$C,3),"")</f>
        <v>89</v>
      </c>
      <c r="WC7" s="33">
        <f>IFERROR(WB7*WA7,"")</f>
        <v>3.2039999999999997</v>
      </c>
      <c r="WE7" s="34">
        <v>62032</v>
      </c>
      <c r="WF7" s="30" t="str">
        <f>IFERROR(VLOOKUP(WE7,'كدو الاصناف'!$A:$C,2),"")</f>
        <v>YELLOW H-6GFS200 (114 )</v>
      </c>
      <c r="WG7" s="6"/>
      <c r="WH7" s="62">
        <v>4.8000000000000001E-2</v>
      </c>
      <c r="WI7" s="32">
        <f>IFERROR(VLOOKUP(WE7,'كدو الاصناف'!$A:$C,3),"")</f>
        <v>175</v>
      </c>
      <c r="WJ7" s="33">
        <f>IFERROR(WI7*WH7,"")</f>
        <v>8.4</v>
      </c>
      <c r="WL7" s="34">
        <v>62030</v>
      </c>
      <c r="WM7" s="30" t="str">
        <f>IFERROR(VLOOKUP(WL7,'كدو الاصناف'!$A:$C,2),"")</f>
        <v>VILOT 3RL 99</v>
      </c>
      <c r="WN7" s="6"/>
      <c r="WO7" s="62">
        <v>2.8000000000000001E-2</v>
      </c>
      <c r="WP7" s="32">
        <f>IFERROR(VLOOKUP(WL7,'كدو الاصناف'!$A:$C,3),"")</f>
        <v>205</v>
      </c>
      <c r="WQ7" s="33">
        <f>IFERROR(WP7*WO7,"")</f>
        <v>5.74</v>
      </c>
      <c r="WS7" s="34">
        <v>62024</v>
      </c>
      <c r="WT7" s="30" t="str">
        <f>IFERROR(VLOOKUP(WS7,'كدو الاصناف'!$A:$C,2),"")</f>
        <v xml:space="preserve">BLACK RLS </v>
      </c>
      <c r="WU7" s="6"/>
      <c r="WV7" s="62">
        <v>0.09</v>
      </c>
      <c r="WW7" s="32">
        <f>IFERROR(VLOOKUP(WS7,'كدو الاصناف'!$A:$C,3),"")</f>
        <v>120</v>
      </c>
      <c r="WX7" s="33">
        <f>IFERROR(WW7*WV7,"")</f>
        <v>10.799999999999999</v>
      </c>
      <c r="WZ7" s="34">
        <v>62026</v>
      </c>
      <c r="XA7" s="30" t="str">
        <f>IFERROR(VLOOKUP(WZ7,'كدو الاصناف'!$A:$C,2),"")</f>
        <v>BLUE SE2R 183</v>
      </c>
      <c r="XB7" s="6"/>
      <c r="XC7" s="62">
        <v>0.28000000000000003</v>
      </c>
      <c r="XD7" s="32">
        <f>IFERROR(VLOOKUP(WZ7,'كدو الاصناف'!$A:$C,3),"")</f>
        <v>353.4</v>
      </c>
      <c r="XE7" s="33">
        <f>IFERROR(XD7*XC7,"")</f>
        <v>98.951999999999998</v>
      </c>
      <c r="XG7" s="34">
        <v>62029</v>
      </c>
      <c r="XH7" s="30" t="str">
        <f>IFERROR(VLOOKUP(XG7,'كدو الاصناف'!$A:$C,2),"")</f>
        <v>ORANGE 44</v>
      </c>
      <c r="XI7" s="6"/>
      <c r="XJ7" s="62">
        <v>6.4000000000000001E-2</v>
      </c>
      <c r="XK7" s="32">
        <f>IFERROR(VLOOKUP(XG7,'كدو الاصناف'!$A:$C,3),"")</f>
        <v>89</v>
      </c>
      <c r="XL7" s="33">
        <f>IFERROR(XK7*XJ7,"")</f>
        <v>5.6959999999999997</v>
      </c>
      <c r="XN7" s="34">
        <v>62032</v>
      </c>
      <c r="XO7" s="30" t="str">
        <f>IFERROR(VLOOKUP(XN7,'كدو الاصناف'!$A:$C,2),"")</f>
        <v>YELLOW H-6GFS200 (114 )</v>
      </c>
      <c r="XP7" s="6"/>
      <c r="XQ7" s="62">
        <v>3.5000000000000003E-2</v>
      </c>
      <c r="XR7" s="32">
        <f>IFERROR(VLOOKUP(XN7,'كدو الاصناف'!$A:$C,3),"")</f>
        <v>175</v>
      </c>
      <c r="XS7" s="33">
        <f>IFERROR(XR7*XQ7,"")</f>
        <v>6.1250000000000009</v>
      </c>
      <c r="XU7" s="34">
        <v>62030</v>
      </c>
      <c r="XV7" s="30" t="str">
        <f>IFERROR(VLOOKUP(XU7,'كدو الاصناف'!$A:$C,2),"")</f>
        <v>VILOT 3RL 99</v>
      </c>
      <c r="XW7" s="6"/>
      <c r="XX7" s="62">
        <v>2.8000000000000001E-2</v>
      </c>
      <c r="XY7" s="32">
        <f>IFERROR(VLOOKUP(XU7,'كدو الاصناف'!$A:$C,3),"")</f>
        <v>205</v>
      </c>
      <c r="XZ7" s="33">
        <f>IFERROR(XY7*XX7,"")</f>
        <v>5.74</v>
      </c>
      <c r="YB7" s="34">
        <v>62029</v>
      </c>
      <c r="YC7" s="30" t="str">
        <f>IFERROR(VLOOKUP(YB7,'كدو الاصناف'!$A:$C,2),"")</f>
        <v>ORANGE 44</v>
      </c>
      <c r="YD7" s="6"/>
      <c r="YE7" s="62">
        <v>5.6000000000000001E-2</v>
      </c>
      <c r="YF7" s="32">
        <f>IFERROR(VLOOKUP(YB7,'كدو الاصناف'!$A:$C,3),"")</f>
        <v>89</v>
      </c>
      <c r="YG7" s="33">
        <f>IFERROR(YF7*YE7,"")</f>
        <v>4.984</v>
      </c>
      <c r="YI7" s="34">
        <v>62029</v>
      </c>
      <c r="YJ7" s="30" t="str">
        <f>IFERROR(VLOOKUP(YI7,'كدو الاصناف'!$A:$C,2),"")</f>
        <v>ORANGE 44</v>
      </c>
      <c r="YK7" s="6"/>
      <c r="YL7" s="62">
        <v>0.21</v>
      </c>
      <c r="YM7" s="32">
        <f>IFERROR(VLOOKUP(YI7,'كدو الاصناف'!$A:$C,3),"")</f>
        <v>89</v>
      </c>
      <c r="YN7" s="33">
        <f>IFERROR(YM7*YL7,"")</f>
        <v>18.689999999999998</v>
      </c>
      <c r="YP7" s="34">
        <v>62024</v>
      </c>
      <c r="YQ7" s="30" t="str">
        <f>IFERROR(VLOOKUP(YP7,'كدو الاصناف'!$A:$C,2),"")</f>
        <v xml:space="preserve">BLACK RLS </v>
      </c>
      <c r="YR7" s="6"/>
      <c r="YS7" s="62">
        <v>6.12</v>
      </c>
      <c r="YT7" s="32">
        <f>IFERROR(VLOOKUP(YP7,'كدو الاصناف'!$A:$C,3),"")</f>
        <v>120</v>
      </c>
      <c r="YU7" s="33">
        <f>IFERROR(YT7*YS7,"")</f>
        <v>734.4</v>
      </c>
      <c r="YW7" s="34">
        <v>62002</v>
      </c>
      <c r="YX7" s="30" t="str">
        <f>IFERROR(VLOOKUP(YW7,'كدو الاصناف'!$A:$C,2),"")</f>
        <v>سكنر بوليستر</v>
      </c>
      <c r="YY7" s="6"/>
      <c r="YZ7" s="62">
        <v>25.2</v>
      </c>
      <c r="ZA7" s="32">
        <f>IFERROR(VLOOKUP(YW7,'كدو الاصناف'!$A:$C,3),"")</f>
        <v>20</v>
      </c>
      <c r="ZB7" s="33">
        <f>IFERROR(ZA7*YZ7,"")</f>
        <v>504</v>
      </c>
      <c r="ZD7" s="34">
        <v>62024</v>
      </c>
      <c r="ZE7" s="30" t="str">
        <f>IFERROR(VLOOKUP(ZD7,'كدو الاصناف'!$A:$C,2),"")</f>
        <v xml:space="preserve">BLACK RLS </v>
      </c>
      <c r="ZF7" s="6"/>
      <c r="ZG7" s="62">
        <v>0.28000000000000003</v>
      </c>
      <c r="ZH7" s="32">
        <f>IFERROR(VLOOKUP(ZD7,'كدو الاصناف'!$A:$C,3),"")</f>
        <v>120</v>
      </c>
      <c r="ZI7" s="33">
        <f>IFERROR(ZH7*ZG7,"")</f>
        <v>33.6</v>
      </c>
      <c r="ZK7" s="34">
        <v>62024</v>
      </c>
      <c r="ZL7" s="30" t="str">
        <f>IFERROR(VLOOKUP(ZK7,'كدو الاصناف'!$A:$C,2),"")</f>
        <v xml:space="preserve">BLACK RLS </v>
      </c>
      <c r="ZM7" s="6"/>
      <c r="ZN7" s="62">
        <v>0.28000000000000003</v>
      </c>
      <c r="ZO7" s="32">
        <f>IFERROR(VLOOKUP(ZK7,'كدو الاصناف'!$A:$C,3),"")</f>
        <v>120</v>
      </c>
      <c r="ZP7" s="33">
        <f>IFERROR(ZO7*ZN7,"")</f>
        <v>33.6</v>
      </c>
      <c r="ZR7" s="34">
        <v>62024</v>
      </c>
      <c r="ZS7" s="30" t="str">
        <f>IFERROR(VLOOKUP(ZR7,'كدو الاصناف'!$A:$C,2),"")</f>
        <v xml:space="preserve">BLACK RLS </v>
      </c>
      <c r="ZT7" s="6"/>
      <c r="ZU7" s="62">
        <v>0.36</v>
      </c>
      <c r="ZV7" s="32">
        <f>IFERROR(VLOOKUP(ZR7,'كدو الاصناف'!$A:$C,3),"")</f>
        <v>120</v>
      </c>
      <c r="ZW7" s="33">
        <f>IFERROR(ZV7*ZU7,"")</f>
        <v>43.199999999999996</v>
      </c>
    </row>
    <row r="8" spans="1:699" ht="16.5" thickTop="1" thickBot="1" x14ac:dyDescent="0.25">
      <c r="A8" s="34">
        <v>62031</v>
      </c>
      <c r="B8" s="30" t="str">
        <f>IFERROR(VLOOKUP(A8,'كدو الاصناف'!$A:$C,2),"")</f>
        <v>RED H-5BL 100 ( 167 )</v>
      </c>
      <c r="C8" s="6"/>
      <c r="D8" s="62">
        <v>0.14399999999999999</v>
      </c>
      <c r="E8" s="32">
        <f>IFERROR(VLOOKUP(A8,'كدو الاصناف'!$A:$C,3),"")</f>
        <v>149</v>
      </c>
      <c r="F8" s="33">
        <f t="shared" ref="F8:F29" si="0">IFERROR(E8*D8,"")</f>
        <v>21.456</v>
      </c>
      <c r="H8" s="34">
        <v>62031</v>
      </c>
      <c r="I8" s="30" t="str">
        <f>IFERROR(VLOOKUP(H8,'كدو الاصناف'!$A:$C,2),"")</f>
        <v>RED H-5BL 100 ( 167 )</v>
      </c>
      <c r="J8" s="6"/>
      <c r="K8" s="62">
        <v>2.5000000000000001E-2</v>
      </c>
      <c r="L8" s="32">
        <f>IFERROR(VLOOKUP(H8,'كدو الاصناف'!$A:$C,3),"")</f>
        <v>149</v>
      </c>
      <c r="M8" s="33">
        <f t="shared" ref="M8:M29" si="1">IFERROR(L8*K8,"")</f>
        <v>3.7250000000000001</v>
      </c>
      <c r="O8" s="34">
        <v>62024</v>
      </c>
      <c r="P8" s="30" t="str">
        <f>IFERROR(VLOOKUP(O8,'كدو الاصناف'!$A:$C,2),"")</f>
        <v xml:space="preserve">BLACK RLS </v>
      </c>
      <c r="Q8" s="6"/>
      <c r="R8" s="62">
        <v>0.218</v>
      </c>
      <c r="S8" s="32">
        <f>IFERROR(VLOOKUP(O8,'كدو الاصناف'!$A:$C,3),"")</f>
        <v>120</v>
      </c>
      <c r="T8" s="33">
        <f t="shared" ref="T8:T29" si="2">IFERROR(S8*R8,"")</f>
        <v>26.16</v>
      </c>
      <c r="V8" s="34">
        <v>62031</v>
      </c>
      <c r="W8" s="30" t="str">
        <f>IFERROR(VLOOKUP(V8,'كدو الاصناف'!$A:$C,2),"")</f>
        <v>RED H-5BL 100 ( 167 )</v>
      </c>
      <c r="X8" s="6"/>
      <c r="Y8" s="62">
        <v>0.04</v>
      </c>
      <c r="Z8" s="32">
        <f>IFERROR(VLOOKUP(V8,'كدو الاصناف'!$A:$C,3),"")</f>
        <v>149</v>
      </c>
      <c r="AA8" s="33">
        <f t="shared" ref="AA8:AA29" si="3">IFERROR(Z8*Y8,"")</f>
        <v>5.96</v>
      </c>
      <c r="AC8" s="34">
        <v>62031</v>
      </c>
      <c r="AD8" s="30" t="str">
        <f>IFERROR(VLOOKUP(AC8,'كدو الاصناف'!$A:$C,2),"")</f>
        <v>RED H-5BL 100 ( 167 )</v>
      </c>
      <c r="AE8" s="6"/>
      <c r="AF8" s="62">
        <v>0.14399999999999999</v>
      </c>
      <c r="AG8" s="32">
        <f>IFERROR(VLOOKUP(AC8,'كدو الاصناف'!$A:$C,3),"")</f>
        <v>149</v>
      </c>
      <c r="AH8" s="33">
        <f t="shared" ref="AH8:AH29" si="4">IFERROR(AG8*AF8,"")</f>
        <v>21.456</v>
      </c>
      <c r="AJ8" s="34">
        <v>62024</v>
      </c>
      <c r="AK8" s="30" t="str">
        <f>IFERROR(VLOOKUP(AJ8,'كدو الاصناف'!$A:$C,2),"")</f>
        <v xml:space="preserve">BLACK RLS </v>
      </c>
      <c r="AL8" s="6"/>
      <c r="AM8" s="62">
        <v>0.6</v>
      </c>
      <c r="AN8" s="32">
        <f>IFERROR(VLOOKUP(AJ8,'كدو الاصناف'!$A:$C,3),"")</f>
        <v>120</v>
      </c>
      <c r="AO8" s="33">
        <f t="shared" ref="AO8:AO29" si="5">IFERROR(AN8*AM8,"")</f>
        <v>72</v>
      </c>
      <c r="AQ8" s="34">
        <v>71031</v>
      </c>
      <c r="AR8" s="30" t="str">
        <f>IFERROR(VLOOKUP(AQ8,'كدو الاصناف'!$A:$C,2),"")</f>
        <v>NAVY 79 -2 GLS</v>
      </c>
      <c r="AS8" s="6"/>
      <c r="AT8" s="62">
        <v>4.38</v>
      </c>
      <c r="AU8" s="32">
        <f>IFERROR(VLOOKUP(AQ8,'كدو الاصناف'!$A:$C,3),"")</f>
        <v>105</v>
      </c>
      <c r="AV8" s="33">
        <f t="shared" ref="AV8:AV29" si="6">IFERROR(AU8*AT8,"")</f>
        <v>459.9</v>
      </c>
      <c r="AX8" s="34">
        <v>62031</v>
      </c>
      <c r="AY8" s="30" t="str">
        <f>IFERROR(VLOOKUP(AX8,'كدو الاصناف'!$A:$C,2),"")</f>
        <v>RED H-5BL 100 ( 167 )</v>
      </c>
      <c r="AZ8" s="6"/>
      <c r="BA8" s="62">
        <v>3.5000000000000003E-2</v>
      </c>
      <c r="BB8" s="32">
        <f>IFERROR(VLOOKUP(AX8,'كدو الاصناف'!$A:$C,3),"")</f>
        <v>149</v>
      </c>
      <c r="BC8" s="33">
        <f t="shared" ref="BC8:BC29" si="7">IFERROR(BB8*BA8,"")</f>
        <v>5.2150000000000007</v>
      </c>
      <c r="BE8" s="34">
        <v>62024</v>
      </c>
      <c r="BF8" s="30" t="str">
        <f>IFERROR(VLOOKUP(BE8,'كدو الاصناف'!$A:$C,2),"")</f>
        <v xml:space="preserve">BLACK RLS </v>
      </c>
      <c r="BG8" s="6"/>
      <c r="BH8" s="62">
        <v>9.7000000000000003E-2</v>
      </c>
      <c r="BI8" s="32">
        <f>IFERROR(VLOOKUP(BE8,'كدو الاصناف'!$A:$C,3),"")</f>
        <v>120</v>
      </c>
      <c r="BJ8" s="33">
        <f t="shared" ref="BJ8:BJ29" si="8">IFERROR(BI8*BH8,"")</f>
        <v>11.64</v>
      </c>
      <c r="BL8" s="34">
        <v>71031</v>
      </c>
      <c r="BM8" s="30" t="str">
        <f>IFERROR(VLOOKUP(BL8,'كدو الاصناف'!$A:$C,2),"")</f>
        <v>NAVY 79 -2 GLS</v>
      </c>
      <c r="BN8" s="6"/>
      <c r="BO8" s="62">
        <v>4.38</v>
      </c>
      <c r="BP8" s="32">
        <f>IFERROR(VLOOKUP(BL8,'كدو الاصناف'!$A:$C,3),"")</f>
        <v>105</v>
      </c>
      <c r="BQ8" s="33">
        <f t="shared" ref="BQ8:BQ29" si="9">IFERROR(BP8*BO8,"")</f>
        <v>459.9</v>
      </c>
      <c r="BS8" s="34">
        <v>62024</v>
      </c>
      <c r="BT8" s="30" t="str">
        <f>IFERROR(VLOOKUP(BS8,'كدو الاصناف'!$A:$C,2),"")</f>
        <v xml:space="preserve">BLACK RLS </v>
      </c>
      <c r="BU8" s="6"/>
      <c r="BV8" s="62">
        <v>12</v>
      </c>
      <c r="BW8" s="32">
        <f>IFERROR(VLOOKUP(BS8,'كدو الاصناف'!$A:$C,3),"")</f>
        <v>120</v>
      </c>
      <c r="BX8" s="33">
        <f t="shared" ref="BX8:BX29" si="10">IFERROR(BW8*BV8,"")</f>
        <v>1440</v>
      </c>
      <c r="BZ8" s="34">
        <v>62024</v>
      </c>
      <c r="CA8" s="30" t="str">
        <f>IFERROR(VLOOKUP(BZ8,'كدو الاصناف'!$A:$C,2),"")</f>
        <v xml:space="preserve">BLACK RLS </v>
      </c>
      <c r="CB8" s="6"/>
      <c r="CC8" s="62">
        <v>12</v>
      </c>
      <c r="CD8" s="32">
        <f>IFERROR(VLOOKUP(BZ8,'كدو الاصناف'!$A:$C,3),"")</f>
        <v>120</v>
      </c>
      <c r="CE8" s="33">
        <f t="shared" ref="CE8:CE29" si="11">IFERROR(CD8*CC8,"")</f>
        <v>1440</v>
      </c>
      <c r="CG8" s="34">
        <v>62024</v>
      </c>
      <c r="CH8" s="30" t="str">
        <f>IFERROR(VLOOKUP(CG8,'كدو الاصناف'!$A:$C,2),"")</f>
        <v xml:space="preserve">BLACK RLS </v>
      </c>
      <c r="CI8" s="6"/>
      <c r="CJ8" s="62">
        <v>12</v>
      </c>
      <c r="CK8" s="32">
        <f>IFERROR(VLOOKUP(CG8,'كدو الاصناف'!$A:$C,3),"")</f>
        <v>120</v>
      </c>
      <c r="CL8" s="33">
        <f t="shared" ref="CL8:CL29" si="12">IFERROR(CK8*CJ8,"")</f>
        <v>1440</v>
      </c>
      <c r="CN8" s="34">
        <v>62031</v>
      </c>
      <c r="CO8" s="30" t="str">
        <f>IFERROR(VLOOKUP(CN8,'كدو الاصناف'!$A:$C,2),"")</f>
        <v>RED H-5BL 100 ( 167 )</v>
      </c>
      <c r="CP8" s="6"/>
      <c r="CQ8" s="62">
        <v>0.23400000000000001</v>
      </c>
      <c r="CR8" s="32">
        <f>IFERROR(VLOOKUP(CN8,'كدو الاصناف'!$A:$C,3),"")</f>
        <v>149</v>
      </c>
      <c r="CS8" s="33">
        <f t="shared" ref="CS8:CS29" si="13">IFERROR(CR8*CQ8,"")</f>
        <v>34.866</v>
      </c>
      <c r="CU8" s="34">
        <v>62033</v>
      </c>
      <c r="CV8" s="30" t="str">
        <f>IFERROR(VLOOKUP(CU8,'كدو الاصناف'!$A:$C,2),"")</f>
        <v>GREEN C6B</v>
      </c>
      <c r="CW8" s="6"/>
      <c r="CX8" s="62">
        <v>1</v>
      </c>
      <c r="CY8" s="32">
        <f>IFERROR(VLOOKUP(CU8,'كدو الاصناف'!$A:$C,3),"")</f>
        <v>900.6</v>
      </c>
      <c r="CZ8" s="33">
        <f t="shared" ref="CZ8:CZ29" si="14">IFERROR(CY8*CX8,"")</f>
        <v>900.6</v>
      </c>
      <c r="DB8" s="34">
        <v>62022</v>
      </c>
      <c r="DC8" s="30" t="str">
        <f>IFERROR(VLOOKUP(DB8,'كدو الاصناف'!$A:$C,2),"")</f>
        <v xml:space="preserve">RED F3BL   </v>
      </c>
      <c r="DD8" s="6"/>
      <c r="DE8" s="62">
        <v>0.6</v>
      </c>
      <c r="DF8" s="32">
        <f>IFERROR(VLOOKUP(DB8,'كدو الاصناف'!$A:$C,3),"")</f>
        <v>280</v>
      </c>
      <c r="DG8" s="33">
        <f t="shared" ref="DG8:DG29" si="15">IFERROR(DF8*DE8,"")</f>
        <v>168</v>
      </c>
      <c r="DI8" s="34">
        <v>62030</v>
      </c>
      <c r="DJ8" s="30" t="str">
        <f>IFERROR(VLOOKUP(DI8,'كدو الاصناف'!$A:$C,2),"")</f>
        <v>VILOT 3RL 99</v>
      </c>
      <c r="DK8" s="6"/>
      <c r="DL8" s="62">
        <v>0.01</v>
      </c>
      <c r="DM8" s="32">
        <f>IFERROR(VLOOKUP(DI8,'كدو الاصناف'!$A:$C,3),"")</f>
        <v>205</v>
      </c>
      <c r="DN8" s="33">
        <f t="shared" ref="DN8:DN29" si="16">IFERROR(DM8*DL8,"")</f>
        <v>2.0499999999999998</v>
      </c>
      <c r="DP8" s="34">
        <v>62031</v>
      </c>
      <c r="DQ8" s="30" t="str">
        <f>IFERROR(VLOOKUP(DP8,'كدو الاصناف'!$A:$C,2),"")</f>
        <v>RED H-5BL 100 ( 167 )</v>
      </c>
      <c r="DR8" s="6"/>
      <c r="DS8" s="62">
        <v>0.04</v>
      </c>
      <c r="DT8" s="32">
        <f>IFERROR(VLOOKUP(DP8,'كدو الاصناف'!$A:$C,3),"")</f>
        <v>149</v>
      </c>
      <c r="DU8" s="33">
        <f t="shared" ref="DU8:DU29" si="17">IFERROR(DT8*DS8,"")</f>
        <v>5.96</v>
      </c>
      <c r="DW8" s="34">
        <v>71004</v>
      </c>
      <c r="DX8" s="30" t="str">
        <f>IFERROR(VLOOKUP(DW8,'كدو الاصناف'!$A:$C,2),"")</f>
        <v>RED 152 (B.S&amp;BSS)</v>
      </c>
      <c r="DY8" s="6"/>
      <c r="DZ8" s="62">
        <v>0.5</v>
      </c>
      <c r="EA8" s="32">
        <f>IFERROR(VLOOKUP(DW8,'كدو الاصناف'!$A:$C,3),"")</f>
        <v>217.74</v>
      </c>
      <c r="EB8" s="33">
        <f t="shared" ref="EB8:EB29" si="18">IFERROR(EA8*DZ8,"")</f>
        <v>108.87</v>
      </c>
      <c r="ED8" s="34">
        <v>62031</v>
      </c>
      <c r="EE8" s="30" t="str">
        <f>IFERROR(VLOOKUP(ED8,'كدو الاصناف'!$A:$C,2),"")</f>
        <v>RED H-5BL 100 ( 167 )</v>
      </c>
      <c r="EF8" s="6"/>
      <c r="EG8" s="62">
        <v>1.5</v>
      </c>
      <c r="EH8" s="32">
        <f>IFERROR(VLOOKUP(ED8,'كدو الاصناف'!$A:$C,3),"")</f>
        <v>149</v>
      </c>
      <c r="EI8" s="33">
        <f t="shared" ref="EI8:EI29" si="19">IFERROR(EH8*EG8,"")</f>
        <v>223.5</v>
      </c>
      <c r="EK8" s="34">
        <v>62026</v>
      </c>
      <c r="EL8" s="30" t="str">
        <f>IFERROR(VLOOKUP(EK8,'كدو الاصناف'!$A:$C,2),"")</f>
        <v>BLUE SE2R 183</v>
      </c>
      <c r="EM8" s="6"/>
      <c r="EN8" s="62">
        <v>0.5</v>
      </c>
      <c r="EO8" s="32">
        <f>IFERROR(VLOOKUP(EK8,'كدو الاصناف'!$A:$C,3),"")</f>
        <v>353.4</v>
      </c>
      <c r="EP8" s="33">
        <f t="shared" ref="EP8:EP29" si="20">IFERROR(EO8*EN8,"")</f>
        <v>176.7</v>
      </c>
      <c r="ER8" s="34">
        <v>62030</v>
      </c>
      <c r="ES8" s="30" t="str">
        <f>IFERROR(VLOOKUP(ER8,'كدو الاصناف'!$A:$C,2),"")</f>
        <v>VILOT 3RL 99</v>
      </c>
      <c r="ET8" s="6"/>
      <c r="EU8" s="62">
        <v>0.35</v>
      </c>
      <c r="EV8" s="32">
        <f>IFERROR(VLOOKUP(ER8,'كدو الاصناف'!$A:$C,3),"")</f>
        <v>205</v>
      </c>
      <c r="EW8" s="33">
        <f t="shared" ref="EW8:EW29" si="21">IFERROR(EV8*EU8,"")</f>
        <v>71.75</v>
      </c>
      <c r="EY8" s="34">
        <v>62033</v>
      </c>
      <c r="EZ8" s="30" t="str">
        <f>IFERROR(VLOOKUP(EY8,'كدو الاصناف'!$A:$C,2),"")</f>
        <v>GREEN C6B</v>
      </c>
      <c r="FA8" s="6"/>
      <c r="FB8" s="62">
        <v>0.7</v>
      </c>
      <c r="FC8" s="32">
        <f>IFERROR(VLOOKUP(EY8,'كدو الاصناف'!$A:$C,3),"")</f>
        <v>900.6</v>
      </c>
      <c r="FD8" s="33">
        <f t="shared" ref="FD8:FD29" si="22">IFERROR(FC8*FB8,"")</f>
        <v>630.41999999999996</v>
      </c>
      <c r="FF8" s="34">
        <v>62022</v>
      </c>
      <c r="FG8" s="30" t="str">
        <f>IFERROR(VLOOKUP(FF8,'كدو الاصناف'!$A:$C,2),"")</f>
        <v xml:space="preserve">RED F3BL   </v>
      </c>
      <c r="FH8" s="6"/>
      <c r="FI8" s="62">
        <v>0.45</v>
      </c>
      <c r="FJ8" s="32">
        <f>IFERROR(VLOOKUP(FF8,'كدو الاصناف'!$A:$C,3),"")</f>
        <v>280</v>
      </c>
      <c r="FK8" s="33">
        <f t="shared" ref="FK8:FK29" si="23">IFERROR(FJ8*FI8,"")</f>
        <v>126</v>
      </c>
      <c r="FM8" s="34">
        <v>62022</v>
      </c>
      <c r="FN8" s="30" t="str">
        <f>IFERROR(VLOOKUP(FM8,'كدو الاصناف'!$A:$C,2),"")</f>
        <v xml:space="preserve">RED F3BL   </v>
      </c>
      <c r="FO8" s="6"/>
      <c r="FP8" s="62">
        <v>0.5</v>
      </c>
      <c r="FQ8" s="32">
        <f>IFERROR(VLOOKUP(FM8,'كدو الاصناف'!$A:$C,3),"")</f>
        <v>280</v>
      </c>
      <c r="FR8" s="33">
        <f t="shared" ref="FR8:FR29" si="24">IFERROR(FQ8*FP8,"")</f>
        <v>140</v>
      </c>
      <c r="FT8" s="34">
        <v>62024</v>
      </c>
      <c r="FU8" s="30" t="str">
        <f>IFERROR(VLOOKUP(FT8,'كدو الاصناف'!$A:$C,2),"")</f>
        <v xml:space="preserve">BLACK RLS </v>
      </c>
      <c r="FV8" s="6"/>
      <c r="FW8" s="62">
        <v>0.432</v>
      </c>
      <c r="FX8" s="32">
        <f>IFERROR(VLOOKUP(FT8,'كدو الاصناف'!$A:$C,3),"")</f>
        <v>120</v>
      </c>
      <c r="FY8" s="33">
        <f t="shared" ref="FY8:FY29" si="25">IFERROR(FX8*FW8,"")</f>
        <v>51.839999999999996</v>
      </c>
      <c r="GA8" s="34">
        <v>62024</v>
      </c>
      <c r="GB8" s="30" t="str">
        <f>IFERROR(VLOOKUP(GA8,'كدو الاصناف'!$A:$C,2),"")</f>
        <v xml:space="preserve">BLACK RLS </v>
      </c>
      <c r="GC8" s="6"/>
      <c r="GD8" s="62">
        <v>0.432</v>
      </c>
      <c r="GE8" s="32">
        <f>IFERROR(VLOOKUP(GA8,'كدو الاصناف'!$A:$C,3),"")</f>
        <v>120</v>
      </c>
      <c r="GF8" s="33">
        <f t="shared" ref="GF8:GF29" si="26">IFERROR(GE8*GD8,"")</f>
        <v>51.839999999999996</v>
      </c>
      <c r="GH8" s="34">
        <v>62024</v>
      </c>
      <c r="GI8" s="30" t="str">
        <f>IFERROR(VLOOKUP(GH8,'كدو الاصناف'!$A:$C,2),"")</f>
        <v xml:space="preserve">BLACK RLS </v>
      </c>
      <c r="GJ8" s="6"/>
      <c r="GK8" s="62">
        <v>4.4999999999999998E-2</v>
      </c>
      <c r="GL8" s="32">
        <f>IFERROR(VLOOKUP(GH8,'كدو الاصناف'!$A:$C,3),"")</f>
        <v>120</v>
      </c>
      <c r="GM8" s="33">
        <f t="shared" ref="GM8:GM29" si="27">IFERROR(GL8*GK8,"")</f>
        <v>5.3999999999999995</v>
      </c>
      <c r="GO8" s="34">
        <v>62024</v>
      </c>
      <c r="GP8" s="30" t="str">
        <f>IFERROR(VLOOKUP(GO8,'كدو الاصناف'!$A:$C,2),"")</f>
        <v xml:space="preserve">BLACK RLS </v>
      </c>
      <c r="GQ8" s="6"/>
      <c r="GR8" s="62">
        <v>2.1999999999999999E-2</v>
      </c>
      <c r="GS8" s="32">
        <f>IFERROR(VLOOKUP(GO8,'كدو الاصناف'!$A:$C,3),"")</f>
        <v>120</v>
      </c>
      <c r="GT8" s="33">
        <f t="shared" ref="GT8:GT29" si="28">IFERROR(GS8*GR8,"")</f>
        <v>2.6399999999999997</v>
      </c>
      <c r="GV8" s="34">
        <v>62029</v>
      </c>
      <c r="GW8" s="30" t="str">
        <f>IFERROR(VLOOKUP(GV8,'كدو الاصناف'!$A:$C,2),"")</f>
        <v>ORANGE 44</v>
      </c>
      <c r="GX8" s="6"/>
      <c r="GY8" s="62">
        <v>0.3</v>
      </c>
      <c r="GZ8" s="32">
        <f>IFERROR(VLOOKUP(GV8,'كدو الاصناف'!$A:$C,3),"")</f>
        <v>89</v>
      </c>
      <c r="HA8" s="33">
        <f t="shared" ref="HA8:HA29" si="29">IFERROR(GZ8*GY8,"")</f>
        <v>26.7</v>
      </c>
      <c r="HC8" s="34">
        <v>62024</v>
      </c>
      <c r="HD8" s="30" t="str">
        <f>IFERROR(VLOOKUP(HC8,'كدو الاصناف'!$A:$C,2),"")</f>
        <v xml:space="preserve">BLACK RLS </v>
      </c>
      <c r="HE8" s="6"/>
      <c r="HF8" s="62">
        <v>0.13500000000000001</v>
      </c>
      <c r="HG8" s="32">
        <f>IFERROR(VLOOKUP(HC8,'كدو الاصناف'!$A:$C,3),"")</f>
        <v>120</v>
      </c>
      <c r="HH8" s="33">
        <f t="shared" ref="HH8:HH29" si="30">IFERROR(HG8*HF8,"")</f>
        <v>16.200000000000003</v>
      </c>
      <c r="HJ8" s="34">
        <v>62030</v>
      </c>
      <c r="HK8" s="30" t="str">
        <f>IFERROR(VLOOKUP(HJ8,'كدو الاصناف'!$A:$C,2),"")</f>
        <v>VILOT 3RL 99</v>
      </c>
      <c r="HL8" s="6"/>
      <c r="HM8" s="62">
        <v>2E-3</v>
      </c>
      <c r="HN8" s="32">
        <f>IFERROR(VLOOKUP(HJ8,'كدو الاصناف'!$A:$C,3),"")</f>
        <v>205</v>
      </c>
      <c r="HO8" s="33">
        <f t="shared" ref="HO8:HO29" si="31">IFERROR(HN8*HM8,"")</f>
        <v>0.41000000000000003</v>
      </c>
      <c r="HQ8" s="34">
        <v>62024</v>
      </c>
      <c r="HR8" s="30" t="str">
        <f>IFERROR(VLOOKUP(HQ8,'كدو الاصناف'!$A:$C,2),"")</f>
        <v xml:space="preserve">BLACK RLS </v>
      </c>
      <c r="HS8" s="6"/>
      <c r="HT8" s="62">
        <v>15.6</v>
      </c>
      <c r="HU8" s="32">
        <f>IFERROR(VLOOKUP(HQ8,'كدو الاصناف'!$A:$C,3),"")</f>
        <v>120</v>
      </c>
      <c r="HV8" s="33">
        <f t="shared" ref="HV8:HV29" si="32">IFERROR(HU8*HT8,"")</f>
        <v>1872</v>
      </c>
      <c r="HX8" s="34">
        <v>62024</v>
      </c>
      <c r="HY8" s="30" t="str">
        <f>IFERROR(VLOOKUP(HX8,'كدو الاصناف'!$A:$C,2),"")</f>
        <v xml:space="preserve">BLACK RLS </v>
      </c>
      <c r="HZ8" s="6"/>
      <c r="IA8" s="62">
        <v>3.7999999999999999E-2</v>
      </c>
      <c r="IB8" s="32">
        <f>IFERROR(VLOOKUP(HX8,'كدو الاصناف'!$A:$C,3),"")</f>
        <v>120</v>
      </c>
      <c r="IC8" s="33">
        <f t="shared" ref="IC8:IC29" si="33">IFERROR(IB8*IA8,"")</f>
        <v>4.5599999999999996</v>
      </c>
      <c r="IE8" s="34">
        <v>62031</v>
      </c>
      <c r="IF8" s="30" t="str">
        <f>IFERROR(VLOOKUP(IE8,'كدو الاصناف'!$A:$C,2),"")</f>
        <v>RED H-5BL 100 ( 167 )</v>
      </c>
      <c r="IG8" s="6"/>
      <c r="IH8" s="62">
        <v>9.0999999999999998E-2</v>
      </c>
      <c r="II8" s="32">
        <f>IFERROR(VLOOKUP(IE8,'كدو الاصناف'!$A:$C,3),"")</f>
        <v>149</v>
      </c>
      <c r="IJ8" s="33">
        <f t="shared" ref="IJ8:IJ29" si="34">IFERROR(II8*IH8,"")</f>
        <v>13.558999999999999</v>
      </c>
      <c r="IL8" s="34">
        <v>65018</v>
      </c>
      <c r="IM8" s="30" t="str">
        <f>IFERROR(VLOOKUP(IL8,'كدو الاصناف'!$A:$C,2),"")</f>
        <v>ستريك اسيد</v>
      </c>
      <c r="IN8" s="6"/>
      <c r="IO8" s="62">
        <v>2.4</v>
      </c>
      <c r="IP8" s="32">
        <f>IFERROR(VLOOKUP(IL8,'كدو الاصناف'!$A:$C,3),"")</f>
        <v>15.5</v>
      </c>
      <c r="IQ8" s="33">
        <f t="shared" ref="IQ8:IQ29" si="35">IFERROR(IP8*IO8,"")</f>
        <v>37.199999999999996</v>
      </c>
      <c r="IS8" s="34">
        <v>62024</v>
      </c>
      <c r="IT8" s="30" t="str">
        <f>IFERROR(VLOOKUP(IS8,'كدو الاصناف'!$A:$C,2),"")</f>
        <v xml:space="preserve">BLACK RLS </v>
      </c>
      <c r="IU8" s="6"/>
      <c r="IV8" s="62">
        <v>21.6</v>
      </c>
      <c r="IW8" s="32">
        <f>IFERROR(VLOOKUP(IS8,'كدو الاصناف'!$A:$C,3),"")</f>
        <v>120</v>
      </c>
      <c r="IX8" s="33">
        <f t="shared" ref="IX8:IX29" si="36">IFERROR(IW8*IV8,"")</f>
        <v>2592</v>
      </c>
      <c r="IZ8" s="34">
        <v>62024</v>
      </c>
      <c r="JA8" s="30" t="str">
        <f>IFERROR(VLOOKUP(IZ8,'كدو الاصناف'!$A:$C,2),"")</f>
        <v xml:space="preserve">BLACK RLS </v>
      </c>
      <c r="JB8" s="6"/>
      <c r="JC8" s="62">
        <v>3.7999999999999999E-2</v>
      </c>
      <c r="JD8" s="32">
        <f>IFERROR(VLOOKUP(IZ8,'كدو الاصناف'!$A:$C,3),"")</f>
        <v>120</v>
      </c>
      <c r="JE8" s="33">
        <f t="shared" ref="JE8:JE29" si="37">IFERROR(JD8*JC8,"")</f>
        <v>4.5599999999999996</v>
      </c>
      <c r="JG8" s="34">
        <v>62024</v>
      </c>
      <c r="JH8" s="30" t="str">
        <f>IFERROR(VLOOKUP(JG8,'كدو الاصناف'!$A:$C,2),"")</f>
        <v xml:space="preserve">BLACK RLS </v>
      </c>
      <c r="JI8" s="6"/>
      <c r="JJ8" s="62">
        <v>21.6</v>
      </c>
      <c r="JK8" s="32">
        <f>IFERROR(VLOOKUP(JG8,'كدو الاصناف'!$A:$C,3),"")</f>
        <v>120</v>
      </c>
      <c r="JL8" s="33">
        <f t="shared" ref="JL8:JL29" si="38">IFERROR(JK8*JJ8,"")</f>
        <v>2592</v>
      </c>
      <c r="JN8" s="34">
        <v>62024</v>
      </c>
      <c r="JO8" s="30" t="str">
        <f>IFERROR(VLOOKUP(JN8,'كدو الاصناف'!$A:$C,2),"")</f>
        <v xml:space="preserve">BLACK RLS </v>
      </c>
      <c r="JP8" s="6"/>
      <c r="JQ8" s="62">
        <v>21.6</v>
      </c>
      <c r="JR8" s="32">
        <f>IFERROR(VLOOKUP(JN8,'كدو الاصناف'!$A:$C,3),"")</f>
        <v>120</v>
      </c>
      <c r="JS8" s="33">
        <f t="shared" ref="JS8:JS29" si="39">IFERROR(JR8*JQ8,"")</f>
        <v>2592</v>
      </c>
      <c r="JU8" s="34">
        <v>71030</v>
      </c>
      <c r="JV8" s="30" t="str">
        <f>IFERROR(VLOOKUP(JU8,'كدو الاصناف'!$A:$C,2),"")</f>
        <v>ORANG S4RL 30</v>
      </c>
      <c r="JW8" s="6"/>
      <c r="JX8" s="62">
        <v>4.8000000000000001E-2</v>
      </c>
      <c r="JY8" s="32">
        <f>IFERROR(VLOOKUP(JU8,'كدو الاصناف'!$A:$C,3),"")</f>
        <v>77</v>
      </c>
      <c r="JZ8" s="33">
        <f t="shared" ref="JZ8:JZ29" si="40">IFERROR(JY8*JX8,"")</f>
        <v>3.6960000000000002</v>
      </c>
      <c r="KB8" s="34">
        <v>62024</v>
      </c>
      <c r="KC8" s="30" t="str">
        <f>IFERROR(VLOOKUP(KB8,'كدو الاصناف'!$A:$C,2),"")</f>
        <v xml:space="preserve">BLACK RLS </v>
      </c>
      <c r="KD8" s="6"/>
      <c r="KE8" s="62">
        <v>21.6</v>
      </c>
      <c r="KF8" s="32">
        <f>IFERROR(VLOOKUP(KB8,'كدو الاصناف'!$A:$C,3),"")</f>
        <v>120</v>
      </c>
      <c r="KG8" s="33">
        <f t="shared" ref="KG8:KG29" si="41">IFERROR(KF8*KE8,"")</f>
        <v>2592</v>
      </c>
      <c r="KI8" s="34">
        <v>71031</v>
      </c>
      <c r="KJ8" s="30" t="str">
        <f>IFERROR(VLOOKUP(KI8,'كدو الاصناف'!$A:$C,2),"")</f>
        <v>NAVY 79 -2 GLS</v>
      </c>
      <c r="KK8" s="6"/>
      <c r="KL8" s="62">
        <v>9.49</v>
      </c>
      <c r="KM8" s="32">
        <f>IFERROR(VLOOKUP(KI8,'كدو الاصناف'!$A:$C,3),"")</f>
        <v>105</v>
      </c>
      <c r="KN8" s="33">
        <f t="shared" ref="KN8:KN29" si="42">IFERROR(KM8*KL8,"")</f>
        <v>996.45</v>
      </c>
      <c r="KP8" s="34">
        <v>71031</v>
      </c>
      <c r="KQ8" s="30" t="str">
        <f>IFERROR(VLOOKUP(KP8,'كدو الاصناف'!$A:$C,2),"")</f>
        <v>NAVY 79 -2 GLS</v>
      </c>
      <c r="KR8" s="6"/>
      <c r="KS8" s="62">
        <v>9.4499999999999993</v>
      </c>
      <c r="KT8" s="32">
        <f>IFERROR(VLOOKUP(KP8,'كدو الاصناف'!$A:$C,3),"")</f>
        <v>105</v>
      </c>
      <c r="KU8" s="33">
        <f t="shared" ref="KU8:KU29" si="43">IFERROR(KT8*KS8,"")</f>
        <v>992.24999999999989</v>
      </c>
      <c r="KW8" s="34">
        <v>71031</v>
      </c>
      <c r="KX8" s="30" t="str">
        <f>IFERROR(VLOOKUP(KW8,'كدو الاصناف'!$A:$C,2),"")</f>
        <v>NAVY 79 -2 GLS</v>
      </c>
      <c r="KY8" s="6"/>
      <c r="KZ8" s="62">
        <v>9.49</v>
      </c>
      <c r="LA8" s="32">
        <f>IFERROR(VLOOKUP(KW8,'كدو الاصناف'!$A:$C,3),"")</f>
        <v>105</v>
      </c>
      <c r="LB8" s="33">
        <f t="shared" ref="LB8:LB29" si="44">IFERROR(LA8*KZ8,"")</f>
        <v>996.45</v>
      </c>
      <c r="LD8" s="34">
        <v>65018</v>
      </c>
      <c r="LE8" s="30" t="str">
        <f>IFERROR(VLOOKUP(LD8,'كدو الاصناف'!$A:$C,2),"")</f>
        <v>ستريك اسيد</v>
      </c>
      <c r="LF8" s="6"/>
      <c r="LG8" s="62">
        <v>1.8</v>
      </c>
      <c r="LH8" s="32">
        <f>IFERROR(VLOOKUP(LD8,'كدو الاصناف'!$A:$C,3),"")</f>
        <v>15.5</v>
      </c>
      <c r="LI8" s="33">
        <f t="shared" ref="LI8:LI29" si="45">IFERROR(LH8*LG8,"")</f>
        <v>27.900000000000002</v>
      </c>
      <c r="LK8" s="34">
        <v>65018</v>
      </c>
      <c r="LL8" s="30" t="str">
        <f>IFERROR(VLOOKUP(LK8,'كدو الاصناف'!$A:$C,2),"")</f>
        <v>ستريك اسيد</v>
      </c>
      <c r="LM8" s="6"/>
      <c r="LN8" s="62">
        <v>1.8</v>
      </c>
      <c r="LO8" s="32">
        <f>IFERROR(VLOOKUP(LK8,'كدو الاصناف'!$A:$C,3),"")</f>
        <v>15.5</v>
      </c>
      <c r="LP8" s="33">
        <f t="shared" ref="LP8:LP29" si="46">IFERROR(LO8*LN8,"")</f>
        <v>27.900000000000002</v>
      </c>
      <c r="LR8" s="34">
        <v>65018</v>
      </c>
      <c r="LS8" s="30" t="str">
        <f>IFERROR(VLOOKUP(LR8,'كدو الاصناف'!$A:$C,2),"")</f>
        <v>ستريك اسيد</v>
      </c>
      <c r="LT8" s="6"/>
      <c r="LU8" s="62">
        <v>0.9</v>
      </c>
      <c r="LV8" s="32">
        <f>IFERROR(VLOOKUP(LR8,'كدو الاصناف'!$A:$C,3),"")</f>
        <v>15.5</v>
      </c>
      <c r="LW8" s="33">
        <f t="shared" ref="LW8:LW29" si="47">IFERROR(LV8*LU8,"")</f>
        <v>13.950000000000001</v>
      </c>
      <c r="LY8" s="34">
        <v>62032</v>
      </c>
      <c r="LZ8" s="30" t="str">
        <f>IFERROR(VLOOKUP(LY8,'كدو الاصناف'!$A:$C,2),"")</f>
        <v>YELLOW H-6GFS200 (114 )</v>
      </c>
      <c r="MA8" s="6"/>
      <c r="MB8" s="62">
        <v>0.54300000000000004</v>
      </c>
      <c r="MC8" s="32">
        <f>IFERROR(VLOOKUP(LY8,'كدو الاصناف'!$A:$C,3),"")</f>
        <v>175</v>
      </c>
      <c r="MD8" s="33">
        <f t="shared" ref="MD8:MD29" si="48">IFERROR(MC8*MB8,"")</f>
        <v>95.025000000000006</v>
      </c>
      <c r="MF8" s="34">
        <v>62031</v>
      </c>
      <c r="MG8" s="30" t="str">
        <f>IFERROR(VLOOKUP(MF8,'كدو الاصناف'!$A:$C,2),"")</f>
        <v>RED H-5BL 100 ( 167 )</v>
      </c>
      <c r="MH8" s="6"/>
      <c r="MI8" s="62">
        <v>6.2E-2</v>
      </c>
      <c r="MJ8" s="32">
        <f>IFERROR(VLOOKUP(MF8,'كدو الاصناف'!$A:$C,3),"")</f>
        <v>149</v>
      </c>
      <c r="MK8" s="33">
        <f t="shared" ref="MK8:MK29" si="49">IFERROR(MJ8*MI8,"")</f>
        <v>9.2379999999999995</v>
      </c>
      <c r="MM8" s="34">
        <v>62024</v>
      </c>
      <c r="MN8" s="30" t="str">
        <f>IFERROR(VLOOKUP(MM8,'كدو الاصناف'!$A:$C,2),"")</f>
        <v xml:space="preserve">BLACK RLS </v>
      </c>
      <c r="MO8" s="6"/>
      <c r="MP8" s="62">
        <v>0.73499999999999999</v>
      </c>
      <c r="MQ8" s="32">
        <f>IFERROR(VLOOKUP(MM8,'كدو الاصناف'!$A:$C,3),"")</f>
        <v>120</v>
      </c>
      <c r="MR8" s="33">
        <f t="shared" ref="MR8:MR29" si="50">IFERROR(MQ8*MP8,"")</f>
        <v>88.2</v>
      </c>
      <c r="MT8" s="34">
        <v>62030</v>
      </c>
      <c r="MU8" s="30" t="str">
        <f>IFERROR(VLOOKUP(MT8,'كدو الاصناف'!$A:$C,2),"")</f>
        <v>VILOT 3RL 99</v>
      </c>
      <c r="MV8" s="6"/>
      <c r="MW8" s="62">
        <v>1.7999999999999999E-2</v>
      </c>
      <c r="MX8" s="32">
        <f>IFERROR(VLOOKUP(MT8,'كدو الاصناف'!$A:$C,3),"")</f>
        <v>205</v>
      </c>
      <c r="MY8" s="33">
        <f t="shared" ref="MY8:MY29" si="51">IFERROR(MX8*MW8,"")</f>
        <v>3.6899999999999995</v>
      </c>
      <c r="NA8" s="34">
        <v>71031</v>
      </c>
      <c r="NB8" s="30" t="str">
        <f>IFERROR(VLOOKUP(NA8,'كدو الاصناف'!$A:$C,2),"")</f>
        <v>NAVY 79 -2 GLS</v>
      </c>
      <c r="NC8" s="6"/>
      <c r="ND8" s="62">
        <v>4.7450000000000001</v>
      </c>
      <c r="NE8" s="32">
        <f>IFERROR(VLOOKUP(NA8,'كدو الاصناف'!$A:$C,3),"")</f>
        <v>105</v>
      </c>
      <c r="NF8" s="33">
        <f t="shared" ref="NF8:NF29" si="52">IFERROR(NE8*ND8,"")</f>
        <v>498.22500000000002</v>
      </c>
      <c r="NH8" s="34">
        <v>62024</v>
      </c>
      <c r="NI8" s="30" t="str">
        <f>IFERROR(VLOOKUP(NH8,'كدو الاصناف'!$A:$C,2),"")</f>
        <v xml:space="preserve">BLACK RLS </v>
      </c>
      <c r="NJ8" s="6"/>
      <c r="NK8" s="62">
        <v>1.583</v>
      </c>
      <c r="NL8" s="32">
        <f>IFERROR(VLOOKUP(NH8,'كدو الاصناف'!$A:$C,3),"")</f>
        <v>120</v>
      </c>
      <c r="NM8" s="33">
        <f t="shared" ref="NM8:NM29" si="53">IFERROR(NL8*NK8,"")</f>
        <v>189.96</v>
      </c>
      <c r="NO8" s="34">
        <v>62024</v>
      </c>
      <c r="NP8" s="30" t="str">
        <f>IFERROR(VLOOKUP(NO8,'كدو الاصناف'!$A:$C,2),"")</f>
        <v xml:space="preserve">BLACK RLS </v>
      </c>
      <c r="NQ8" s="6"/>
      <c r="NR8" s="62">
        <v>1.583</v>
      </c>
      <c r="NS8" s="32">
        <f>IFERROR(VLOOKUP(NO8,'كدو الاصناف'!$A:$C,3),"")</f>
        <v>120</v>
      </c>
      <c r="NT8" s="33">
        <f t="shared" ref="NT8:NT29" si="54">IFERROR(NS8*NR8,"")</f>
        <v>189.96</v>
      </c>
      <c r="NV8" s="34">
        <v>62024</v>
      </c>
      <c r="NW8" s="30" t="str">
        <f>IFERROR(VLOOKUP(NV8,'كدو الاصناف'!$A:$C,2),"")</f>
        <v xml:space="preserve">BLACK RLS </v>
      </c>
      <c r="NX8" s="6"/>
      <c r="NY8" s="62">
        <v>1.583</v>
      </c>
      <c r="NZ8" s="32">
        <f>IFERROR(VLOOKUP(NV8,'كدو الاصناف'!$A:$C,3),"")</f>
        <v>120</v>
      </c>
      <c r="OA8" s="33">
        <f t="shared" ref="OA8:OA29" si="55">IFERROR(NZ8*NY8,"")</f>
        <v>189.96</v>
      </c>
      <c r="OC8" s="34">
        <v>62024</v>
      </c>
      <c r="OD8" s="30" t="str">
        <f>IFERROR(VLOOKUP(OC8,'كدو الاصناف'!$A:$C,2),"")</f>
        <v xml:space="preserve">BLACK RLS </v>
      </c>
      <c r="OE8" s="6"/>
      <c r="OF8" s="62">
        <v>1.583</v>
      </c>
      <c r="OG8" s="32">
        <f>IFERROR(VLOOKUP(OC8,'كدو الاصناف'!$A:$C,3),"")</f>
        <v>120</v>
      </c>
      <c r="OH8" s="33">
        <f t="shared" ref="OH8:OH29" si="56">IFERROR(OG8*OF8,"")</f>
        <v>189.96</v>
      </c>
      <c r="OJ8" s="34">
        <v>62024</v>
      </c>
      <c r="OK8" s="30" t="str">
        <f>IFERROR(VLOOKUP(OJ8,'كدو الاصناف'!$A:$C,2),"")</f>
        <v xml:space="preserve">BLACK RLS </v>
      </c>
      <c r="OL8" s="6"/>
      <c r="OM8" s="62">
        <v>1.583</v>
      </c>
      <c r="ON8" s="32">
        <f>IFERROR(VLOOKUP(OJ8,'كدو الاصناف'!$A:$C,3),"")</f>
        <v>120</v>
      </c>
      <c r="OO8" s="33">
        <f t="shared" ref="OO8:OO29" si="57">IFERROR(ON8*OM8,"")</f>
        <v>189.96</v>
      </c>
      <c r="OQ8" s="34">
        <v>62024</v>
      </c>
      <c r="OR8" s="30" t="str">
        <f>IFERROR(VLOOKUP(OQ8,'كدو الاصناف'!$A:$C,2),"")</f>
        <v xml:space="preserve">BLACK RLS </v>
      </c>
      <c r="OS8" s="6"/>
      <c r="OT8" s="62">
        <v>1.583</v>
      </c>
      <c r="OU8" s="32">
        <f>IFERROR(VLOOKUP(OQ8,'كدو الاصناف'!$A:$C,3),"")</f>
        <v>120</v>
      </c>
      <c r="OV8" s="33">
        <f t="shared" ref="OV8:OV29" si="58">IFERROR(OU8*OT8,"")</f>
        <v>189.96</v>
      </c>
      <c r="OX8" s="34">
        <v>62031</v>
      </c>
      <c r="OY8" s="30" t="str">
        <f>IFERROR(VLOOKUP(OX8,'كدو الاصناف'!$A:$C,2),"")</f>
        <v>RED H-5BL 100 ( 167 )</v>
      </c>
      <c r="OZ8" s="6"/>
      <c r="PA8" s="62">
        <v>2.3E-2</v>
      </c>
      <c r="PB8" s="32">
        <f>IFERROR(VLOOKUP(OX8,'كدو الاصناف'!$A:$C,3),"")</f>
        <v>149</v>
      </c>
      <c r="PC8" s="33">
        <f t="shared" ref="PC8:PC29" si="59">IFERROR(PB8*PA8,"")</f>
        <v>3.427</v>
      </c>
      <c r="PE8" s="34">
        <v>62029</v>
      </c>
      <c r="PF8" s="30" t="str">
        <f>IFERROR(VLOOKUP(PE8,'كدو الاصناف'!$A:$C,2),"")</f>
        <v>ORANGE 44</v>
      </c>
      <c r="PG8" s="6"/>
      <c r="PH8" s="62">
        <v>0.15</v>
      </c>
      <c r="PI8" s="32">
        <f>IFERROR(VLOOKUP(PE8,'كدو الاصناف'!$A:$C,3),"")</f>
        <v>89</v>
      </c>
      <c r="PJ8" s="33">
        <f t="shared" ref="PJ8:PJ29" si="60">IFERROR(PI8*PH8,"")</f>
        <v>13.35</v>
      </c>
      <c r="PL8" s="34">
        <v>62031</v>
      </c>
      <c r="PM8" s="30" t="str">
        <f>IFERROR(VLOOKUP(PL8,'كدو الاصناف'!$A:$C,2),"")</f>
        <v>RED H-5BL 100 ( 167 )</v>
      </c>
      <c r="PN8" s="6"/>
      <c r="PO8" s="62">
        <v>5.0000000000000001E-3</v>
      </c>
      <c r="PP8" s="32">
        <f>IFERROR(VLOOKUP(PL8,'كدو الاصناف'!$A:$C,3),"")</f>
        <v>149</v>
      </c>
      <c r="PQ8" s="33">
        <f t="shared" ref="PQ8:PQ29" si="61">IFERROR(PP8*PO8,"")</f>
        <v>0.745</v>
      </c>
      <c r="PS8" s="34">
        <v>62031</v>
      </c>
      <c r="PT8" s="30" t="str">
        <f>IFERROR(VLOOKUP(PS8,'كدو الاصناف'!$A:$C,2),"")</f>
        <v>RED H-5BL 100 ( 167 )</v>
      </c>
      <c r="PU8" s="6"/>
      <c r="PV8" s="62">
        <v>5.0000000000000001E-3</v>
      </c>
      <c r="PW8" s="32">
        <f>IFERROR(VLOOKUP(PS8,'كدو الاصناف'!$A:$C,3),"")</f>
        <v>149</v>
      </c>
      <c r="PX8" s="33">
        <f t="shared" ref="PX8:PX29" si="62">IFERROR(PW8*PV8,"")</f>
        <v>0.745</v>
      </c>
      <c r="PZ8" s="34">
        <v>62029</v>
      </c>
      <c r="QA8" s="30" t="str">
        <f>IFERROR(VLOOKUP(PZ8,'كدو الاصناف'!$A:$C,2),"")</f>
        <v>ORANGE 44</v>
      </c>
      <c r="QB8" s="6"/>
      <c r="QC8" s="62">
        <v>0.125</v>
      </c>
      <c r="QD8" s="32">
        <f>IFERROR(VLOOKUP(PZ8,'كدو الاصناف'!$A:$C,3),"")</f>
        <v>89</v>
      </c>
      <c r="QE8" s="33">
        <f t="shared" ref="QE8:QE29" si="63">IFERROR(QD8*QC8,"")</f>
        <v>11.125</v>
      </c>
      <c r="QG8" s="34">
        <v>71030</v>
      </c>
      <c r="QH8" s="30" t="str">
        <f>IFERROR(VLOOKUP(QG8,'كدو الاصناف'!$A:$C,2),"")</f>
        <v>ORANG S4RL 30</v>
      </c>
      <c r="QI8" s="6"/>
      <c r="QJ8" s="62">
        <v>0.75600000000000001</v>
      </c>
      <c r="QK8" s="32">
        <f>IFERROR(VLOOKUP(QG8,'كدو الاصناف'!$A:$C,3),"")</f>
        <v>77</v>
      </c>
      <c r="QL8" s="33">
        <f t="shared" ref="QL8:QL29" si="64">IFERROR(QK8*QJ8,"")</f>
        <v>58.212000000000003</v>
      </c>
      <c r="QN8" s="34">
        <v>62024</v>
      </c>
      <c r="QO8" s="30" t="str">
        <f>IFERROR(VLOOKUP(QN8,'كدو الاصناف'!$A:$C,2),"")</f>
        <v xml:space="preserve">BLACK RLS </v>
      </c>
      <c r="QP8" s="6"/>
      <c r="QQ8" s="62">
        <v>11.22</v>
      </c>
      <c r="QR8" s="32">
        <f>IFERROR(VLOOKUP(QN8,'كدو الاصناف'!$A:$C,3),"")</f>
        <v>120</v>
      </c>
      <c r="QS8" s="33">
        <f t="shared" ref="QS8:QS29" si="65">IFERROR(QR8*QQ8,"")</f>
        <v>1346.4</v>
      </c>
      <c r="QU8" s="34">
        <v>62031</v>
      </c>
      <c r="QV8" s="30" t="str">
        <f>IFERROR(VLOOKUP(QU8,'كدو الاصناف'!$A:$C,2),"")</f>
        <v>RED H-5BL 100 ( 167 )</v>
      </c>
      <c r="QW8" s="6"/>
      <c r="QX8" s="62">
        <v>0.19500000000000001</v>
      </c>
      <c r="QY8" s="32">
        <f>IFERROR(VLOOKUP(QU8,'كدو الاصناف'!$A:$C,3),"")</f>
        <v>149</v>
      </c>
      <c r="QZ8" s="33">
        <f t="shared" ref="QZ8:QZ29" si="66">IFERROR(QY8*QX8,"")</f>
        <v>29.055</v>
      </c>
      <c r="RB8" s="34">
        <v>62024</v>
      </c>
      <c r="RC8" s="30" t="str">
        <f>IFERROR(VLOOKUP(RB8,'كدو الاصناف'!$A:$C,2),"")</f>
        <v xml:space="preserve">BLACK RLS </v>
      </c>
      <c r="RD8" s="6"/>
      <c r="RE8" s="62">
        <v>11.22</v>
      </c>
      <c r="RF8" s="32">
        <f>IFERROR(VLOOKUP(RB8,'كدو الاصناف'!$A:$C,3),"")</f>
        <v>120</v>
      </c>
      <c r="RG8" s="33">
        <f t="shared" ref="RG8:RG29" si="67">IFERROR(RF8*RE8,"")</f>
        <v>1346.4</v>
      </c>
      <c r="RI8" s="34">
        <v>62031</v>
      </c>
      <c r="RJ8" s="30" t="str">
        <f>IFERROR(VLOOKUP(RI8,'كدو الاصناف'!$A:$C,2),"")</f>
        <v>RED H-5BL 100 ( 167 )</v>
      </c>
      <c r="RK8" s="6"/>
      <c r="RL8" s="62">
        <v>0.38400000000000001</v>
      </c>
      <c r="RM8" s="32">
        <f>IFERROR(VLOOKUP(RI8,'كدو الاصناف'!$A:$C,3),"")</f>
        <v>149</v>
      </c>
      <c r="RN8" s="33">
        <f t="shared" ref="RN8:RN29" si="68">IFERROR(RM8*RL8,"")</f>
        <v>57.216000000000001</v>
      </c>
      <c r="RP8" s="34">
        <v>62031</v>
      </c>
      <c r="RQ8" s="30" t="str">
        <f>IFERROR(VLOOKUP(RP8,'كدو الاصناف'!$A:$C,2),"")</f>
        <v>RED H-5BL 100 ( 167 )</v>
      </c>
      <c r="RR8" s="6"/>
      <c r="RS8" s="62">
        <v>6.6000000000000003E-2</v>
      </c>
      <c r="RT8" s="32">
        <f>IFERROR(VLOOKUP(RP8,'كدو الاصناف'!$A:$C,3),"")</f>
        <v>149</v>
      </c>
      <c r="RU8" s="33">
        <f t="shared" ref="RU8:RU29" si="69">IFERROR(RT8*RS8,"")</f>
        <v>9.8339999999999996</v>
      </c>
      <c r="RW8" s="34">
        <v>62024</v>
      </c>
      <c r="RX8" s="30" t="str">
        <f>IFERROR(VLOOKUP(RW8,'كدو الاصناف'!$A:$C,2),"")</f>
        <v xml:space="preserve">BLACK RLS </v>
      </c>
      <c r="RY8" s="6"/>
      <c r="RZ8" s="62">
        <v>15.3</v>
      </c>
      <c r="SA8" s="32">
        <f>IFERROR(VLOOKUP(RW8,'كدو الاصناف'!$A:$C,3),"")</f>
        <v>120</v>
      </c>
      <c r="SB8" s="33">
        <f t="shared" ref="SB8:SB29" si="70">IFERROR(SA8*RZ8,"")</f>
        <v>1836</v>
      </c>
      <c r="SD8" s="34">
        <v>62024</v>
      </c>
      <c r="SE8" s="30" t="str">
        <f>IFERROR(VLOOKUP(SD8,'كدو الاصناف'!$A:$C,2),"")</f>
        <v xml:space="preserve">BLACK RLS </v>
      </c>
      <c r="SF8" s="6"/>
      <c r="SG8" s="62">
        <v>15.3</v>
      </c>
      <c r="SH8" s="32">
        <f>IFERROR(VLOOKUP(SD8,'كدو الاصناف'!$A:$C,3),"")</f>
        <v>120</v>
      </c>
      <c r="SI8" s="33">
        <f t="shared" ref="SI8:SI29" si="71">IFERROR(SH8*SG8,"")</f>
        <v>1836</v>
      </c>
      <c r="SK8" s="34">
        <v>62024</v>
      </c>
      <c r="SL8" s="30" t="str">
        <f>IFERROR(VLOOKUP(SK8,'كدو الاصناف'!$A:$C,2),"")</f>
        <v xml:space="preserve">BLACK RLS </v>
      </c>
      <c r="SM8" s="6"/>
      <c r="SN8" s="62">
        <v>15.3</v>
      </c>
      <c r="SO8" s="32">
        <f>IFERROR(VLOOKUP(SK8,'كدو الاصناف'!$A:$C,3),"")</f>
        <v>120</v>
      </c>
      <c r="SP8" s="33">
        <f t="shared" ref="SP8:SP29" si="72">IFERROR(SO8*SN8,"")</f>
        <v>1836</v>
      </c>
      <c r="SR8" s="34">
        <v>62024</v>
      </c>
      <c r="SS8" s="30" t="str">
        <f>IFERROR(VLOOKUP(SR8,'كدو الاصناف'!$A:$C,2),"")</f>
        <v xml:space="preserve">BLACK RLS </v>
      </c>
      <c r="ST8" s="6"/>
      <c r="SU8" s="62">
        <v>15.3</v>
      </c>
      <c r="SV8" s="32">
        <f>IFERROR(VLOOKUP(SR8,'كدو الاصناف'!$A:$C,3),"")</f>
        <v>120</v>
      </c>
      <c r="SW8" s="33">
        <f t="shared" ref="SW8:SW29" si="73">IFERROR(SV8*SU8,"")</f>
        <v>1836</v>
      </c>
      <c r="SY8" s="34">
        <v>62024</v>
      </c>
      <c r="SZ8" s="30" t="str">
        <f>IFERROR(VLOOKUP(SY8,'كدو الاصناف'!$A:$C,2),"")</f>
        <v xml:space="preserve">BLACK RLS </v>
      </c>
      <c r="TA8" s="6"/>
      <c r="TB8" s="62">
        <v>9.6000000000000002E-2</v>
      </c>
      <c r="TC8" s="32">
        <f>IFERROR(VLOOKUP(SY8,'كدو الاصناف'!$A:$C,3),"")</f>
        <v>120</v>
      </c>
      <c r="TD8" s="33">
        <f t="shared" ref="TD8:TD29" si="74">IFERROR(TC8*TB8,"")</f>
        <v>11.52</v>
      </c>
      <c r="TF8" s="34">
        <v>65018</v>
      </c>
      <c r="TG8" s="30" t="str">
        <f>IFERROR(VLOOKUP(TF8,'كدو الاصناف'!$A:$C,2),"")</f>
        <v>ستريك اسيد</v>
      </c>
      <c r="TH8" s="6"/>
      <c r="TI8" s="62">
        <v>1.7</v>
      </c>
      <c r="TJ8" s="32">
        <f>IFERROR(VLOOKUP(TF8,'كدو الاصناف'!$A:$C,3),"")</f>
        <v>15.5</v>
      </c>
      <c r="TK8" s="33">
        <f t="shared" ref="TK8:TK29" si="75">IFERROR(TJ8*TI8,"")</f>
        <v>26.349999999999998</v>
      </c>
      <c r="TM8" s="34">
        <v>62024</v>
      </c>
      <c r="TN8" s="30" t="str">
        <f>IFERROR(VLOOKUP(TM8,'كدو الاصناف'!$A:$C,2),"")</f>
        <v xml:space="preserve">BLACK RLS </v>
      </c>
      <c r="TO8" s="6"/>
      <c r="TP8" s="62">
        <v>11.22</v>
      </c>
      <c r="TQ8" s="32">
        <f>IFERROR(VLOOKUP(TM8,'كدو الاصناف'!$A:$C,3),"")</f>
        <v>120</v>
      </c>
      <c r="TR8" s="33">
        <f t="shared" ref="TR8:TR29" si="76">IFERROR(TQ8*TP8,"")</f>
        <v>1346.4</v>
      </c>
      <c r="TT8" s="34">
        <v>62024</v>
      </c>
      <c r="TU8" s="30" t="str">
        <f>IFERROR(VLOOKUP(TT8,'كدو الاصناف'!$A:$C,2),"")</f>
        <v xml:space="preserve">BLACK RLS </v>
      </c>
      <c r="TV8" s="6"/>
      <c r="TW8" s="62">
        <v>11.22</v>
      </c>
      <c r="TX8" s="32">
        <f>IFERROR(VLOOKUP(TT8,'كدو الاصناف'!$A:$C,3),"")</f>
        <v>120</v>
      </c>
      <c r="TY8" s="33">
        <f t="shared" ref="TY8:TY29" si="77">IFERROR(TX8*TW8,"")</f>
        <v>1346.4</v>
      </c>
      <c r="UA8" s="34">
        <v>62024</v>
      </c>
      <c r="UB8" s="30" t="str">
        <f>IFERROR(VLOOKUP(UA8,'كدو الاصناف'!$A:$C,2),"")</f>
        <v xml:space="preserve">BLACK RLS </v>
      </c>
      <c r="UC8" s="6"/>
      <c r="UD8" s="62">
        <v>11.22</v>
      </c>
      <c r="UE8" s="32">
        <f>IFERROR(VLOOKUP(UA8,'كدو الاصناف'!$A:$C,3),"")</f>
        <v>120</v>
      </c>
      <c r="UF8" s="33">
        <f t="shared" ref="UF8:UF29" si="78">IFERROR(UE8*UD8,"")</f>
        <v>1346.4</v>
      </c>
      <c r="UH8" s="34">
        <v>62031</v>
      </c>
      <c r="UI8" s="30" t="str">
        <f>IFERROR(VLOOKUP(UH8,'كدو الاصناف'!$A:$C,2),"")</f>
        <v>RED H-5BL 100 ( 167 )</v>
      </c>
      <c r="UJ8" s="6"/>
      <c r="UK8" s="62">
        <v>0.64500000000000002</v>
      </c>
      <c r="UL8" s="32">
        <f>IFERROR(VLOOKUP(UH8,'كدو الاصناف'!$A:$C,3),"")</f>
        <v>149</v>
      </c>
      <c r="UM8" s="33">
        <f t="shared" ref="UM8:UM29" si="79">IFERROR(UL8*UK8,"")</f>
        <v>96.105000000000004</v>
      </c>
      <c r="UO8" s="34">
        <v>62031</v>
      </c>
      <c r="UP8" s="30" t="str">
        <f>IFERROR(VLOOKUP(UO8,'كدو الاصناف'!$A:$C,2),"")</f>
        <v>RED H-5BL 100 ( 167 )</v>
      </c>
      <c r="UQ8" s="6"/>
      <c r="UR8" s="62">
        <v>2.3039999999999998</v>
      </c>
      <c r="US8" s="32">
        <f>IFERROR(VLOOKUP(UO8,'كدو الاصناف'!$A:$C,3),"")</f>
        <v>149</v>
      </c>
      <c r="UT8" s="33">
        <f t="shared" ref="UT8:UT29" si="80">IFERROR(US8*UR8,"")</f>
        <v>343.29599999999999</v>
      </c>
      <c r="UV8" s="34">
        <v>65018</v>
      </c>
      <c r="UW8" s="30" t="str">
        <f>IFERROR(VLOOKUP(UV8,'كدو الاصناف'!$A:$C,2),"")</f>
        <v>ستريك اسيد</v>
      </c>
      <c r="UX8" s="6"/>
      <c r="UY8" s="62">
        <v>2.5499999999999998</v>
      </c>
      <c r="UZ8" s="32">
        <f>IFERROR(VLOOKUP(UV8,'كدو الاصناف'!$A:$C,3),"")</f>
        <v>15.5</v>
      </c>
      <c r="VA8" s="33">
        <f t="shared" ref="VA8:VA29" si="81">IFERROR(UZ8*UY8,"")</f>
        <v>39.524999999999999</v>
      </c>
      <c r="VC8" s="34">
        <v>62026</v>
      </c>
      <c r="VD8" s="30" t="str">
        <f>IFERROR(VLOOKUP(VC8,'كدو الاصناف'!$A:$C,2),"")</f>
        <v>BLUE SE2R 183</v>
      </c>
      <c r="VE8" s="6"/>
      <c r="VF8" s="62">
        <v>1.7999999999999999E-2</v>
      </c>
      <c r="VG8" s="32">
        <f>IFERROR(VLOOKUP(VC8,'كدو الاصناف'!$A:$C,3),"")</f>
        <v>353.4</v>
      </c>
      <c r="VH8" s="33">
        <f t="shared" ref="VH8:VH29" si="82">IFERROR(VG8*VF8,"")</f>
        <v>6.3611999999999993</v>
      </c>
      <c r="VJ8" s="34">
        <v>62024</v>
      </c>
      <c r="VK8" s="30" t="str">
        <f>IFERROR(VLOOKUP(VJ8,'كدو الاصناف'!$A:$C,2),"")</f>
        <v xml:space="preserve">BLACK RLS </v>
      </c>
      <c r="VL8" s="6"/>
      <c r="VM8" s="62">
        <v>8.4</v>
      </c>
      <c r="VN8" s="32">
        <f>IFERROR(VLOOKUP(VJ8,'كدو الاصناف'!$A:$C,3),"")</f>
        <v>120</v>
      </c>
      <c r="VO8" s="33">
        <f t="shared" ref="VO8:VO29" si="83">IFERROR(VN8*VM8,"")</f>
        <v>1008</v>
      </c>
      <c r="VQ8" s="34">
        <v>62024</v>
      </c>
      <c r="VR8" s="30" t="str">
        <f>IFERROR(VLOOKUP(VQ8,'كدو الاصناف'!$A:$C,2),"")</f>
        <v xml:space="preserve">BLACK RLS </v>
      </c>
      <c r="VS8" s="6"/>
      <c r="VT8" s="62">
        <v>8.4</v>
      </c>
      <c r="VU8" s="32">
        <f>IFERROR(VLOOKUP(VQ8,'كدو الاصناف'!$A:$C,3),"")</f>
        <v>120</v>
      </c>
      <c r="VV8" s="33">
        <f t="shared" ref="VV8:VV29" si="84">IFERROR(VU8*VT8,"")</f>
        <v>1008</v>
      </c>
      <c r="VX8" s="34">
        <v>62024</v>
      </c>
      <c r="VY8" s="30" t="str">
        <f>IFERROR(VLOOKUP(VX8,'كدو الاصناف'!$A:$C,2),"")</f>
        <v xml:space="preserve">BLACK RLS </v>
      </c>
      <c r="VZ8" s="6"/>
      <c r="WA8" s="62">
        <v>8.4</v>
      </c>
      <c r="WB8" s="32">
        <f>IFERROR(VLOOKUP(VX8,'كدو الاصناف'!$A:$C,3),"")</f>
        <v>120</v>
      </c>
      <c r="WC8" s="33">
        <f t="shared" ref="WC8:WC29" si="85">IFERROR(WB8*WA8,"")</f>
        <v>1008</v>
      </c>
      <c r="WE8" s="34">
        <v>62024</v>
      </c>
      <c r="WF8" s="30" t="str">
        <f>IFERROR(VLOOKUP(WE8,'كدو الاصناف'!$A:$C,2),"")</f>
        <v xml:space="preserve">BLACK RLS </v>
      </c>
      <c r="WG8" s="6"/>
      <c r="WH8" s="62">
        <v>8.4</v>
      </c>
      <c r="WI8" s="32">
        <f>IFERROR(VLOOKUP(WE8,'كدو الاصناف'!$A:$C,3),"")</f>
        <v>120</v>
      </c>
      <c r="WJ8" s="33">
        <f t="shared" ref="WJ8:WJ29" si="86">IFERROR(WI8*WH8,"")</f>
        <v>1008</v>
      </c>
      <c r="WL8" s="34">
        <v>62024</v>
      </c>
      <c r="WM8" s="30" t="str">
        <f>IFERROR(VLOOKUP(WL8,'كدو الاصناف'!$A:$C,2),"")</f>
        <v xml:space="preserve">BLACK RLS </v>
      </c>
      <c r="WN8" s="6"/>
      <c r="WO8" s="62">
        <v>8.4</v>
      </c>
      <c r="WP8" s="32">
        <f>IFERROR(VLOOKUP(WL8,'كدو الاصناف'!$A:$C,3),"")</f>
        <v>120</v>
      </c>
      <c r="WQ8" s="33">
        <f t="shared" ref="WQ8:WQ29" si="87">IFERROR(WP8*WO8,"")</f>
        <v>1008</v>
      </c>
      <c r="WS8" s="34">
        <v>71030</v>
      </c>
      <c r="WT8" s="30" t="str">
        <f>IFERROR(VLOOKUP(WS8,'كدو الاصناف'!$A:$C,2),"")</f>
        <v>ORANG S4RL 30</v>
      </c>
      <c r="WU8" s="6"/>
      <c r="WV8" s="62">
        <v>0.03</v>
      </c>
      <c r="WW8" s="32">
        <f>IFERROR(VLOOKUP(WS8,'كدو الاصناف'!$A:$C,3),"")</f>
        <v>77</v>
      </c>
      <c r="WX8" s="33">
        <f t="shared" ref="WX8:WX29" si="88">IFERROR(WW8*WV8,"")</f>
        <v>2.31</v>
      </c>
      <c r="WZ8" s="34">
        <v>62024</v>
      </c>
      <c r="XA8" s="30" t="str">
        <f>IFERROR(VLOOKUP(WZ8,'كدو الاصناف'!$A:$C,2),"")</f>
        <v xml:space="preserve">BLACK RLS </v>
      </c>
      <c r="XB8" s="6"/>
      <c r="XC8" s="62">
        <v>6.4</v>
      </c>
      <c r="XD8" s="32">
        <f>IFERROR(VLOOKUP(WZ8,'كدو الاصناف'!$A:$C,3),"")</f>
        <v>120</v>
      </c>
      <c r="XE8" s="33">
        <f t="shared" ref="XE8:XE29" si="89">IFERROR(XD8*XC8,"")</f>
        <v>768</v>
      </c>
      <c r="XG8" s="34">
        <v>62024</v>
      </c>
      <c r="XH8" s="30" t="str">
        <f>IFERROR(VLOOKUP(XG8,'كدو الاصناف'!$A:$C,2),"")</f>
        <v xml:space="preserve">BLACK RLS </v>
      </c>
      <c r="XI8" s="6"/>
      <c r="XJ8" s="62">
        <v>6.4</v>
      </c>
      <c r="XK8" s="32">
        <f>IFERROR(VLOOKUP(XG8,'كدو الاصناف'!$A:$C,3),"")</f>
        <v>120</v>
      </c>
      <c r="XL8" s="33">
        <f t="shared" ref="XL8:XL29" si="90">IFERROR(XK8*XJ8,"")</f>
        <v>768</v>
      </c>
      <c r="XN8" s="34">
        <v>62024</v>
      </c>
      <c r="XO8" s="30" t="str">
        <f>IFERROR(VLOOKUP(XN8,'كدو الاصناف'!$A:$C,2),"")</f>
        <v xml:space="preserve">BLACK RLS </v>
      </c>
      <c r="XP8" s="6"/>
      <c r="XQ8" s="62">
        <v>6.4</v>
      </c>
      <c r="XR8" s="32">
        <f>IFERROR(VLOOKUP(XN8,'كدو الاصناف'!$A:$C,3),"")</f>
        <v>120</v>
      </c>
      <c r="XS8" s="33">
        <f t="shared" ref="XS8:XS29" si="91">IFERROR(XR8*XQ8,"")</f>
        <v>768</v>
      </c>
      <c r="XU8" s="34">
        <v>62024</v>
      </c>
      <c r="XV8" s="30" t="str">
        <f>IFERROR(VLOOKUP(XU8,'كدو الاصناف'!$A:$C,2),"")</f>
        <v xml:space="preserve">BLACK RLS </v>
      </c>
      <c r="XW8" s="6"/>
      <c r="XX8" s="62">
        <v>6.4</v>
      </c>
      <c r="XY8" s="32">
        <f>IFERROR(VLOOKUP(XU8,'كدو الاصناف'!$A:$C,3),"")</f>
        <v>120</v>
      </c>
      <c r="XZ8" s="33">
        <f t="shared" ref="XZ8:XZ29" si="92">IFERROR(XY8*XX8,"")</f>
        <v>768</v>
      </c>
      <c r="YB8" s="34">
        <v>62024</v>
      </c>
      <c r="YC8" s="30" t="str">
        <f>IFERROR(VLOOKUP(YB8,'كدو الاصناف'!$A:$C,2),"")</f>
        <v xml:space="preserve">BLACK RLS </v>
      </c>
      <c r="YD8" s="6"/>
      <c r="YE8" s="62">
        <v>6.4</v>
      </c>
      <c r="YF8" s="32">
        <f>IFERROR(VLOOKUP(YB8,'كدو الاصناف'!$A:$C,3),"")</f>
        <v>120</v>
      </c>
      <c r="YG8" s="33">
        <f t="shared" ref="YG8:YG29" si="93">IFERROR(YF8*YE8,"")</f>
        <v>768</v>
      </c>
      <c r="YI8" s="34">
        <v>62024</v>
      </c>
      <c r="YJ8" s="30" t="str">
        <f>IFERROR(VLOOKUP(YI8,'كدو الاصناف'!$A:$C,2),"")</f>
        <v xml:space="preserve">BLACK RLS </v>
      </c>
      <c r="YK8" s="6"/>
      <c r="YL8" s="62">
        <v>6.4</v>
      </c>
      <c r="YM8" s="32">
        <f>IFERROR(VLOOKUP(YI8,'كدو الاصناف'!$A:$C,3),"")</f>
        <v>120</v>
      </c>
      <c r="YN8" s="33">
        <f t="shared" ref="YN8:YN29" si="94">IFERROR(YM8*YL8,"")</f>
        <v>768</v>
      </c>
      <c r="YP8" s="34">
        <v>62031</v>
      </c>
      <c r="YQ8" s="30" t="str">
        <f>IFERROR(VLOOKUP(YP8,'كدو الاصناف'!$A:$C,2),"")</f>
        <v>RED H-5BL 100 ( 167 )</v>
      </c>
      <c r="YR8" s="6"/>
      <c r="YS8" s="62">
        <v>2.88</v>
      </c>
      <c r="YT8" s="32">
        <f>IFERROR(VLOOKUP(YP8,'كدو الاصناف'!$A:$C,3),"")</f>
        <v>149</v>
      </c>
      <c r="YU8" s="33">
        <f t="shared" ref="YU8:YU29" si="95">IFERROR(YT8*YS8,"")</f>
        <v>429.12</v>
      </c>
      <c r="YW8" s="34">
        <v>65018</v>
      </c>
      <c r="YX8" s="30" t="str">
        <f>IFERROR(VLOOKUP(YW8,'كدو الاصناف'!$A:$C,2),"")</f>
        <v>ستريك اسيد</v>
      </c>
      <c r="YY8" s="6"/>
      <c r="YZ8" s="62">
        <v>1.8</v>
      </c>
      <c r="ZA8" s="32">
        <f>IFERROR(VLOOKUP(YW8,'كدو الاصناف'!$A:$C,3),"")</f>
        <v>15.5</v>
      </c>
      <c r="ZB8" s="33">
        <f t="shared" ref="ZB8:ZB29" si="96">IFERROR(ZA8*YZ8,"")</f>
        <v>27.900000000000002</v>
      </c>
      <c r="ZD8" s="34">
        <v>62031</v>
      </c>
      <c r="ZE8" s="30" t="str">
        <f>IFERROR(VLOOKUP(ZD8,'كدو الاصناف'!$A:$C,2),"")</f>
        <v>RED H-5BL 100 ( 167 )</v>
      </c>
      <c r="ZF8" s="6"/>
      <c r="ZG8" s="62">
        <v>0.56000000000000005</v>
      </c>
      <c r="ZH8" s="32">
        <f>IFERROR(VLOOKUP(ZD8,'كدو الاصناف'!$A:$C,3),"")</f>
        <v>149</v>
      </c>
      <c r="ZI8" s="33">
        <f t="shared" ref="ZI8:ZI29" si="97">IFERROR(ZH8*ZG8,"")</f>
        <v>83.440000000000012</v>
      </c>
      <c r="ZK8" s="34">
        <v>71030</v>
      </c>
      <c r="ZL8" s="30" t="str">
        <f>IFERROR(VLOOKUP(ZK8,'كدو الاصناف'!$A:$C,2),"")</f>
        <v>ORANG S4RL 30</v>
      </c>
      <c r="ZM8" s="6"/>
      <c r="ZN8" s="62">
        <v>0.28000000000000003</v>
      </c>
      <c r="ZO8" s="32">
        <f>IFERROR(VLOOKUP(ZK8,'كدو الاصناف'!$A:$C,3),"")</f>
        <v>77</v>
      </c>
      <c r="ZP8" s="33">
        <f t="shared" ref="ZP8:ZP29" si="98">IFERROR(ZO8*ZN8,"")</f>
        <v>21.560000000000002</v>
      </c>
      <c r="ZR8" s="34">
        <v>71030</v>
      </c>
      <c r="ZS8" s="30" t="str">
        <f>IFERROR(VLOOKUP(ZR8,'كدو الاصناف'!$A:$C,2),"")</f>
        <v>ORANG S4RL 30</v>
      </c>
      <c r="ZT8" s="6"/>
      <c r="ZU8" s="62">
        <v>0.36</v>
      </c>
      <c r="ZV8" s="32">
        <f>IFERROR(VLOOKUP(ZR8,'كدو الاصناف'!$A:$C,3),"")</f>
        <v>77</v>
      </c>
      <c r="ZW8" s="33">
        <f t="shared" ref="ZW8:ZW29" si="99">IFERROR(ZV8*ZU8,"")</f>
        <v>27.72</v>
      </c>
    </row>
    <row r="9" spans="1:699" ht="16.5" thickTop="1" thickBot="1" x14ac:dyDescent="0.25">
      <c r="A9" s="34">
        <v>71031</v>
      </c>
      <c r="B9" s="30" t="str">
        <f>IFERROR(VLOOKUP(A9,'كدو الاصناف'!$A:$C,2),"")</f>
        <v>NAVY 79 -2 GLS</v>
      </c>
      <c r="C9" s="6"/>
      <c r="D9" s="62">
        <v>1.68</v>
      </c>
      <c r="E9" s="32">
        <f>IFERROR(VLOOKUP(A9,'كدو الاصناف'!$A:$C,3),"")</f>
        <v>105</v>
      </c>
      <c r="F9" s="33">
        <f t="shared" si="0"/>
        <v>176.4</v>
      </c>
      <c r="H9" s="34">
        <v>62032</v>
      </c>
      <c r="I9" s="30" t="str">
        <f>IFERROR(VLOOKUP(H9,'كدو الاصناف'!$A:$C,2),"")</f>
        <v>YELLOW H-6GFS200 (114 )</v>
      </c>
      <c r="J9" s="6"/>
      <c r="K9" s="62">
        <v>0.55000000000000004</v>
      </c>
      <c r="L9" s="32">
        <f>IFERROR(VLOOKUP(H9,'كدو الاصناف'!$A:$C,3),"")</f>
        <v>175</v>
      </c>
      <c r="M9" s="33">
        <f t="shared" si="1"/>
        <v>96.250000000000014</v>
      </c>
      <c r="O9" s="34">
        <v>71031</v>
      </c>
      <c r="P9" s="30" t="str">
        <f>IFERROR(VLOOKUP(O9,'كدو الاصناف'!$A:$C,2),"")</f>
        <v>NAVY 79 -2 GLS</v>
      </c>
      <c r="Q9" s="6"/>
      <c r="R9" s="62">
        <v>6.0000000000000001E-3</v>
      </c>
      <c r="S9" s="32">
        <f>IFERROR(VLOOKUP(O9,'كدو الاصناف'!$A:$C,3),"")</f>
        <v>105</v>
      </c>
      <c r="T9" s="33">
        <f t="shared" si="2"/>
        <v>0.63</v>
      </c>
      <c r="V9" s="34">
        <v>62024</v>
      </c>
      <c r="W9" s="30" t="str">
        <f>IFERROR(VLOOKUP(V9,'كدو الاصناف'!$A:$C,2),"")</f>
        <v xml:space="preserve">BLACK RLS </v>
      </c>
      <c r="X9" s="6"/>
      <c r="Y9" s="62">
        <v>0.218</v>
      </c>
      <c r="Z9" s="32">
        <f>IFERROR(VLOOKUP(V9,'كدو الاصناف'!$A:$C,3),"")</f>
        <v>120</v>
      </c>
      <c r="AA9" s="33">
        <f t="shared" si="3"/>
        <v>26.16</v>
      </c>
      <c r="AC9" s="34">
        <v>62024</v>
      </c>
      <c r="AD9" s="30" t="str">
        <f>IFERROR(VLOOKUP(AC9,'كدو الاصناف'!$A:$C,2),"")</f>
        <v xml:space="preserve">BLACK RLS </v>
      </c>
      <c r="AE9" s="6"/>
      <c r="AF9" s="62">
        <v>9.6000000000000002E-2</v>
      </c>
      <c r="AG9" s="32">
        <f>IFERROR(VLOOKUP(AC9,'كدو الاصناف'!$A:$C,3),"")</f>
        <v>120</v>
      </c>
      <c r="AH9" s="33">
        <f t="shared" si="4"/>
        <v>11.52</v>
      </c>
      <c r="AJ9" s="34">
        <v>62026</v>
      </c>
      <c r="AK9" s="30" t="str">
        <f>IFERROR(VLOOKUP(AJ9,'كدو الاصناف'!$A:$C,2),"")</f>
        <v>BLUE SE2R 183</v>
      </c>
      <c r="AL9" s="6"/>
      <c r="AM9" s="62">
        <v>3.5000000000000003E-2</v>
      </c>
      <c r="AN9" s="32">
        <f>IFERROR(VLOOKUP(AJ9,'كدو الاصناف'!$A:$C,3),"")</f>
        <v>353.4</v>
      </c>
      <c r="AO9" s="33">
        <f t="shared" si="5"/>
        <v>12.369</v>
      </c>
      <c r="AQ9" s="34">
        <v>62024</v>
      </c>
      <c r="AR9" s="30" t="str">
        <f>IFERROR(VLOOKUP(AQ9,'كدو الاصناف'!$A:$C,2),"")</f>
        <v xml:space="preserve">BLACK RLS </v>
      </c>
      <c r="AS9" s="6"/>
      <c r="AT9" s="62">
        <v>0.156</v>
      </c>
      <c r="AU9" s="32">
        <f>IFERROR(VLOOKUP(AQ9,'كدو الاصناف'!$A:$C,3),"")</f>
        <v>120</v>
      </c>
      <c r="AV9" s="33">
        <f t="shared" si="6"/>
        <v>18.72</v>
      </c>
      <c r="AX9" s="34">
        <v>71031</v>
      </c>
      <c r="AY9" s="30" t="str">
        <f>IFERROR(VLOOKUP(AX9,'كدو الاصناف'!$A:$C,2),"")</f>
        <v>NAVY 79 -2 GLS</v>
      </c>
      <c r="AZ9" s="6"/>
      <c r="BA9" s="62">
        <v>4.38</v>
      </c>
      <c r="BB9" s="32">
        <f>IFERROR(VLOOKUP(AX9,'كدو الاصناف'!$A:$C,3),"")</f>
        <v>105</v>
      </c>
      <c r="BC9" s="33">
        <f t="shared" si="7"/>
        <v>459.9</v>
      </c>
      <c r="BE9" s="34">
        <v>71031</v>
      </c>
      <c r="BF9" s="30" t="str">
        <f>IFERROR(VLOOKUP(BE9,'كدو الاصناف'!$A:$C,2),"")</f>
        <v>NAVY 79 -2 GLS</v>
      </c>
      <c r="BG9" s="6"/>
      <c r="BH9" s="62">
        <v>4.38</v>
      </c>
      <c r="BI9" s="32">
        <f>IFERROR(VLOOKUP(BE9,'كدو الاصناف'!$A:$C,3),"")</f>
        <v>105</v>
      </c>
      <c r="BJ9" s="33">
        <f t="shared" si="8"/>
        <v>459.9</v>
      </c>
      <c r="BL9" s="34">
        <v>62024</v>
      </c>
      <c r="BM9" s="30" t="str">
        <f>IFERROR(VLOOKUP(BL9,'كدو الاصناف'!$A:$C,2),"")</f>
        <v xml:space="preserve">BLACK RLS </v>
      </c>
      <c r="BN9" s="6"/>
      <c r="BO9" s="62">
        <v>0.156</v>
      </c>
      <c r="BP9" s="32">
        <f>IFERROR(VLOOKUP(BL9,'كدو الاصناف'!$A:$C,3),"")</f>
        <v>120</v>
      </c>
      <c r="BQ9" s="33">
        <f t="shared" si="9"/>
        <v>18.72</v>
      </c>
      <c r="BS9" s="34">
        <v>62002</v>
      </c>
      <c r="BT9" s="30" t="str">
        <f>IFERROR(VLOOKUP(BS9,'كدو الاصناف'!$A:$C,2),"")</f>
        <v>سكنر بوليستر</v>
      </c>
      <c r="BU9" s="6"/>
      <c r="BV9" s="62">
        <v>26.6</v>
      </c>
      <c r="BW9" s="32">
        <f>IFERROR(VLOOKUP(BS9,'كدو الاصناف'!$A:$C,3),"")</f>
        <v>20</v>
      </c>
      <c r="BX9" s="33">
        <f t="shared" si="10"/>
        <v>532</v>
      </c>
      <c r="BZ9" s="34">
        <v>62002</v>
      </c>
      <c r="CA9" s="30" t="str">
        <f>IFERROR(VLOOKUP(BZ9,'كدو الاصناف'!$A:$C,2),"")</f>
        <v>سكنر بوليستر</v>
      </c>
      <c r="CB9" s="6"/>
      <c r="CC9" s="62">
        <v>26.6</v>
      </c>
      <c r="CD9" s="32">
        <f>IFERROR(VLOOKUP(BZ9,'كدو الاصناف'!$A:$C,3),"")</f>
        <v>20</v>
      </c>
      <c r="CE9" s="33">
        <f t="shared" si="11"/>
        <v>532</v>
      </c>
      <c r="CG9" s="34">
        <v>62002</v>
      </c>
      <c r="CH9" s="30" t="str">
        <f>IFERROR(VLOOKUP(CG9,'كدو الاصناف'!$A:$C,2),"")</f>
        <v>سكنر بوليستر</v>
      </c>
      <c r="CI9" s="6"/>
      <c r="CJ9" s="62">
        <v>26.6</v>
      </c>
      <c r="CK9" s="32">
        <f>IFERROR(VLOOKUP(CG9,'كدو الاصناف'!$A:$C,3),"")</f>
        <v>20</v>
      </c>
      <c r="CL9" s="33">
        <f t="shared" si="12"/>
        <v>532</v>
      </c>
      <c r="CN9" s="34">
        <v>62024</v>
      </c>
      <c r="CO9" s="30" t="str">
        <f>IFERROR(VLOOKUP(CN9,'كدو الاصناف'!$A:$C,2),"")</f>
        <v xml:space="preserve">BLACK RLS </v>
      </c>
      <c r="CP9" s="6"/>
      <c r="CQ9" s="62">
        <v>12</v>
      </c>
      <c r="CR9" s="32">
        <f>IFERROR(VLOOKUP(CN9,'كدو الاصناف'!$A:$C,3),"")</f>
        <v>120</v>
      </c>
      <c r="CS9" s="33">
        <f t="shared" si="13"/>
        <v>1440</v>
      </c>
      <c r="CU9" s="34">
        <v>62032</v>
      </c>
      <c r="CV9" s="30" t="str">
        <f>IFERROR(VLOOKUP(CU9,'كدو الاصناف'!$A:$C,2),"")</f>
        <v>YELLOW H-6GFS200 (114 )</v>
      </c>
      <c r="CW9" s="6"/>
      <c r="CX9" s="62">
        <v>0.01</v>
      </c>
      <c r="CY9" s="32">
        <f>IFERROR(VLOOKUP(CU9,'كدو الاصناف'!$A:$C,3),"")</f>
        <v>175</v>
      </c>
      <c r="CZ9" s="33">
        <f t="shared" si="14"/>
        <v>1.75</v>
      </c>
      <c r="DB9" s="34">
        <v>62030</v>
      </c>
      <c r="DC9" s="30" t="str">
        <f>IFERROR(VLOOKUP(DB9,'كدو الاصناف'!$A:$C,2),"")</f>
        <v>VILOT 3RL 99</v>
      </c>
      <c r="DD9" s="6"/>
      <c r="DE9" s="62">
        <v>0.15</v>
      </c>
      <c r="DF9" s="32">
        <f>IFERROR(VLOOKUP(DB9,'كدو الاصناف'!$A:$C,3),"")</f>
        <v>205</v>
      </c>
      <c r="DG9" s="33">
        <f t="shared" si="15"/>
        <v>30.75</v>
      </c>
      <c r="DI9" s="34">
        <v>62024</v>
      </c>
      <c r="DJ9" s="30" t="str">
        <f>IFERROR(VLOOKUP(DI9,'كدو الاصناف'!$A:$C,2),"")</f>
        <v xml:space="preserve">BLACK RLS </v>
      </c>
      <c r="DK9" s="6"/>
      <c r="DL9" s="62">
        <v>1.8</v>
      </c>
      <c r="DM9" s="32">
        <f>IFERROR(VLOOKUP(DI9,'كدو الاصناف'!$A:$C,3),"")</f>
        <v>120</v>
      </c>
      <c r="DN9" s="33">
        <f t="shared" si="16"/>
        <v>216</v>
      </c>
      <c r="DP9" s="34">
        <v>71030</v>
      </c>
      <c r="DQ9" s="30" t="str">
        <f>IFERROR(VLOOKUP(DP9,'كدو الاصناف'!$A:$C,2),"")</f>
        <v>ORANG S4RL 30</v>
      </c>
      <c r="DR9" s="6"/>
      <c r="DS9" s="62">
        <v>0.32500000000000001</v>
      </c>
      <c r="DT9" s="32">
        <f>IFERROR(VLOOKUP(DP9,'كدو الاصناف'!$A:$C,3),"")</f>
        <v>77</v>
      </c>
      <c r="DU9" s="33">
        <f t="shared" si="17"/>
        <v>25.025000000000002</v>
      </c>
      <c r="DW9" s="34">
        <v>62029</v>
      </c>
      <c r="DX9" s="30" t="str">
        <f>IFERROR(VLOOKUP(DW9,'كدو الاصناف'!$A:$C,2),"")</f>
        <v>ORANGE 44</v>
      </c>
      <c r="DY9" s="6"/>
      <c r="DZ9" s="62">
        <v>0.15</v>
      </c>
      <c r="EA9" s="32">
        <f>IFERROR(VLOOKUP(DW9,'كدو الاصناف'!$A:$C,3),"")</f>
        <v>89</v>
      </c>
      <c r="EB9" s="33">
        <f t="shared" si="18"/>
        <v>13.35</v>
      </c>
      <c r="ED9" s="34">
        <v>71030</v>
      </c>
      <c r="EE9" s="30" t="str">
        <f>IFERROR(VLOOKUP(ED9,'كدو الاصناف'!$A:$C,2),"")</f>
        <v>ORANG S4RL 30</v>
      </c>
      <c r="EF9" s="6"/>
      <c r="EG9" s="62">
        <v>0.2</v>
      </c>
      <c r="EH9" s="32">
        <f>IFERROR(VLOOKUP(ED9,'كدو الاصناف'!$A:$C,3),"")</f>
        <v>77</v>
      </c>
      <c r="EI9" s="33">
        <f t="shared" si="19"/>
        <v>15.4</v>
      </c>
      <c r="EK9" s="34">
        <v>62030</v>
      </c>
      <c r="EL9" s="30" t="str">
        <f>IFERROR(VLOOKUP(EK9,'كدو الاصناف'!$A:$C,2),"")</f>
        <v>VILOT 3RL 99</v>
      </c>
      <c r="EM9" s="6"/>
      <c r="EN9" s="62">
        <v>0.01</v>
      </c>
      <c r="EO9" s="32">
        <f>IFERROR(VLOOKUP(EK9,'كدو الاصناف'!$A:$C,3),"")</f>
        <v>205</v>
      </c>
      <c r="EP9" s="33">
        <f t="shared" si="20"/>
        <v>2.0499999999999998</v>
      </c>
      <c r="ER9" s="34">
        <v>71030</v>
      </c>
      <c r="ES9" s="30" t="str">
        <f>IFERROR(VLOOKUP(ER9,'كدو الاصناف'!$A:$C,2),"")</f>
        <v>ORANG S4RL 30</v>
      </c>
      <c r="ET9" s="6"/>
      <c r="EU9" s="62">
        <v>5.0999999999999997E-2</v>
      </c>
      <c r="EV9" s="32">
        <f>IFERROR(VLOOKUP(ER9,'كدو الاصناف'!$A:$C,3),"")</f>
        <v>77</v>
      </c>
      <c r="EW9" s="33">
        <f t="shared" si="21"/>
        <v>3.9269999999999996</v>
      </c>
      <c r="EY9" s="34">
        <v>62032</v>
      </c>
      <c r="EZ9" s="30" t="str">
        <f>IFERROR(VLOOKUP(EY9,'كدو الاصناف'!$A:$C,2),"")</f>
        <v>YELLOW H-6GFS200 (114 )</v>
      </c>
      <c r="FA9" s="6"/>
      <c r="FB9" s="62">
        <v>0.02</v>
      </c>
      <c r="FC9" s="32">
        <f>IFERROR(VLOOKUP(EY9,'كدو الاصناف'!$A:$C,3),"")</f>
        <v>175</v>
      </c>
      <c r="FD9" s="33">
        <f t="shared" si="22"/>
        <v>3.5</v>
      </c>
      <c r="FF9" s="34">
        <v>62030</v>
      </c>
      <c r="FG9" s="30" t="str">
        <f>IFERROR(VLOOKUP(FF9,'كدو الاصناف'!$A:$C,2),"")</f>
        <v>VILOT 3RL 99</v>
      </c>
      <c r="FH9" s="6"/>
      <c r="FI9" s="62">
        <v>5.0000000000000001E-3</v>
      </c>
      <c r="FJ9" s="32">
        <f>IFERROR(VLOOKUP(FF9,'كدو الاصناف'!$A:$C,3),"")</f>
        <v>205</v>
      </c>
      <c r="FK9" s="33">
        <f t="shared" si="23"/>
        <v>1.0249999999999999</v>
      </c>
      <c r="FM9" s="34">
        <v>62030</v>
      </c>
      <c r="FN9" s="30" t="str">
        <f>IFERROR(VLOOKUP(FM9,'كدو الاصناف'!$A:$C,2),"")</f>
        <v>VILOT 3RL 99</v>
      </c>
      <c r="FO9" s="6"/>
      <c r="FP9" s="62">
        <v>0.15</v>
      </c>
      <c r="FQ9" s="32">
        <f>IFERROR(VLOOKUP(FM9,'كدو الاصناف'!$A:$C,3),"")</f>
        <v>205</v>
      </c>
      <c r="FR9" s="33">
        <f t="shared" si="24"/>
        <v>30.75</v>
      </c>
      <c r="FT9" s="34">
        <v>62002</v>
      </c>
      <c r="FU9" s="30" t="str">
        <f>IFERROR(VLOOKUP(FT9,'كدو الاصناف'!$A:$C,2),"")</f>
        <v>سكنر بوليستر</v>
      </c>
      <c r="FV9" s="6"/>
      <c r="FW9" s="62">
        <v>25.2</v>
      </c>
      <c r="FX9" s="32">
        <f>IFERROR(VLOOKUP(FT9,'كدو الاصناف'!$A:$C,3),"")</f>
        <v>20</v>
      </c>
      <c r="FY9" s="33">
        <f t="shared" si="25"/>
        <v>504</v>
      </c>
      <c r="GA9" s="34">
        <v>71030</v>
      </c>
      <c r="GB9" s="30" t="str">
        <f>IFERROR(VLOOKUP(GA9,'كدو الاصناف'!$A:$C,2),"")</f>
        <v>ORANG S4RL 30</v>
      </c>
      <c r="GC9" s="6"/>
      <c r="GD9" s="62">
        <v>0.1</v>
      </c>
      <c r="GE9" s="32">
        <f>IFERROR(VLOOKUP(GA9,'كدو الاصناف'!$A:$C,3),"")</f>
        <v>77</v>
      </c>
      <c r="GF9" s="33">
        <f t="shared" si="26"/>
        <v>7.7</v>
      </c>
      <c r="GH9" s="34">
        <v>62031</v>
      </c>
      <c r="GI9" s="30" t="str">
        <f>IFERROR(VLOOKUP(GH9,'كدو الاصناف'!$A:$C,2),"")</f>
        <v>RED H-5BL 100 ( 167 )</v>
      </c>
      <c r="GJ9" s="6"/>
      <c r="GK9" s="62">
        <v>8.9999999999999993E-3</v>
      </c>
      <c r="GL9" s="32">
        <f>IFERROR(VLOOKUP(GH9,'كدو الاصناف'!$A:$C,3),"")</f>
        <v>149</v>
      </c>
      <c r="GM9" s="33">
        <f t="shared" si="27"/>
        <v>1.341</v>
      </c>
      <c r="GO9" s="34">
        <v>62031</v>
      </c>
      <c r="GP9" s="30" t="str">
        <f>IFERROR(VLOOKUP(GO9,'كدو الاصناف'!$A:$C,2),"")</f>
        <v>RED H-5BL 100 ( 167 )</v>
      </c>
      <c r="GQ9" s="6"/>
      <c r="GR9" s="62">
        <v>2E-3</v>
      </c>
      <c r="GS9" s="32">
        <f>IFERROR(VLOOKUP(GO9,'كدو الاصناف'!$A:$C,3),"")</f>
        <v>149</v>
      </c>
      <c r="GT9" s="33">
        <f t="shared" si="28"/>
        <v>0.29799999999999999</v>
      </c>
      <c r="GV9" s="34">
        <v>62002</v>
      </c>
      <c r="GW9" s="30" t="str">
        <f>IFERROR(VLOOKUP(GV9,'كدو الاصناف'!$A:$C,2),"")</f>
        <v>سكنر بوليستر</v>
      </c>
      <c r="GX9" s="6"/>
      <c r="GY9" s="62">
        <v>29.4</v>
      </c>
      <c r="GZ9" s="32">
        <f>IFERROR(VLOOKUP(GV9,'كدو الاصناف'!$A:$C,3),"")</f>
        <v>20</v>
      </c>
      <c r="HA9" s="33">
        <f t="shared" si="29"/>
        <v>588</v>
      </c>
      <c r="HC9" s="34">
        <v>62002</v>
      </c>
      <c r="HD9" s="30" t="str">
        <f>IFERROR(VLOOKUP(HC9,'كدو الاصناف'!$A:$C,2),"")</f>
        <v>سكنر بوليستر</v>
      </c>
      <c r="HE9" s="6"/>
      <c r="HF9" s="62">
        <v>7.84</v>
      </c>
      <c r="HG9" s="32">
        <f>IFERROR(VLOOKUP(HC9,'كدو الاصناف'!$A:$C,3),"")</f>
        <v>20</v>
      </c>
      <c r="HH9" s="33">
        <f t="shared" si="30"/>
        <v>156.80000000000001</v>
      </c>
      <c r="HJ9" s="34">
        <v>62022</v>
      </c>
      <c r="HK9" s="30" t="str">
        <f>IFERROR(VLOOKUP(HJ9,'كدو الاصناف'!$A:$C,2),"")</f>
        <v xml:space="preserve">RED F3BL   </v>
      </c>
      <c r="HL9" s="6"/>
      <c r="HM9" s="62">
        <v>0.24</v>
      </c>
      <c r="HN9" s="32">
        <f>IFERROR(VLOOKUP(HJ9,'كدو الاصناف'!$A:$C,3),"")</f>
        <v>280</v>
      </c>
      <c r="HO9" s="33">
        <f t="shared" si="31"/>
        <v>67.2</v>
      </c>
      <c r="HQ9" s="34">
        <v>62002</v>
      </c>
      <c r="HR9" s="30" t="str">
        <f>IFERROR(VLOOKUP(HQ9,'كدو الاصناف'!$A:$C,2),"")</f>
        <v>سكنر بوليستر</v>
      </c>
      <c r="HS9" s="6"/>
      <c r="HT9" s="62">
        <v>28.7</v>
      </c>
      <c r="HU9" s="32">
        <f>IFERROR(VLOOKUP(HQ9,'كدو الاصناف'!$A:$C,3),"")</f>
        <v>20</v>
      </c>
      <c r="HV9" s="33">
        <f t="shared" si="32"/>
        <v>574</v>
      </c>
      <c r="HX9" s="34">
        <v>62024</v>
      </c>
      <c r="HY9" s="30" t="str">
        <f>IFERROR(VLOOKUP(HX9,'كدو الاصناف'!$A:$C,2),"")</f>
        <v xml:space="preserve">BLACK RLS </v>
      </c>
      <c r="HZ9" s="6"/>
      <c r="IA9" s="62">
        <v>15.6</v>
      </c>
      <c r="IB9" s="32">
        <f>IFERROR(VLOOKUP(HX9,'كدو الاصناف'!$A:$C,3),"")</f>
        <v>120</v>
      </c>
      <c r="IC9" s="33">
        <f t="shared" si="33"/>
        <v>1872</v>
      </c>
      <c r="IE9" s="34">
        <v>62024</v>
      </c>
      <c r="IF9" s="30" t="str">
        <f>IFERROR(VLOOKUP(IE9,'كدو الاصناف'!$A:$C,2),"")</f>
        <v xml:space="preserve">BLACK RLS </v>
      </c>
      <c r="IG9" s="6"/>
      <c r="IH9" s="62">
        <v>18</v>
      </c>
      <c r="II9" s="32">
        <f>IFERROR(VLOOKUP(IE9,'كدو الاصناف'!$A:$C,3),"")</f>
        <v>120</v>
      </c>
      <c r="IJ9" s="33">
        <f t="shared" si="34"/>
        <v>2160</v>
      </c>
      <c r="IL9" s="34"/>
      <c r="IM9" s="30" t="str">
        <f>IFERROR(VLOOKUP(IL9,'كدو الاصناف'!$A:$C,2),"")</f>
        <v/>
      </c>
      <c r="IN9" s="6"/>
      <c r="IO9" s="62">
        <f t="shared" ref="IO9:IO29" si="100">IN9*$IQ$3/100</f>
        <v>0</v>
      </c>
      <c r="IP9" s="32" t="str">
        <f>IFERROR(VLOOKUP(IL9,'كدو الاصناف'!$A:$C,3),"")</f>
        <v/>
      </c>
      <c r="IQ9" s="33" t="str">
        <f t="shared" si="35"/>
        <v/>
      </c>
      <c r="IS9" s="34">
        <v>62002</v>
      </c>
      <c r="IT9" s="30" t="str">
        <f>IFERROR(VLOOKUP(IS9,'كدو الاصناف'!$A:$C,2),"")</f>
        <v>سكنر بوليستر</v>
      </c>
      <c r="IU9" s="6"/>
      <c r="IV9" s="62">
        <v>50.4</v>
      </c>
      <c r="IW9" s="32">
        <f>IFERROR(VLOOKUP(IS9,'كدو الاصناف'!$A:$C,3),"")</f>
        <v>20</v>
      </c>
      <c r="IX9" s="33">
        <f t="shared" si="36"/>
        <v>1008</v>
      </c>
      <c r="IZ9" s="34">
        <v>62024</v>
      </c>
      <c r="JA9" s="30" t="str">
        <f>IFERROR(VLOOKUP(IZ9,'كدو الاصناف'!$A:$C,2),"")</f>
        <v xml:space="preserve">BLACK RLS </v>
      </c>
      <c r="JB9" s="6"/>
      <c r="JC9" s="62">
        <v>15.3</v>
      </c>
      <c r="JD9" s="32">
        <f>IFERROR(VLOOKUP(IZ9,'كدو الاصناف'!$A:$C,3),"")</f>
        <v>120</v>
      </c>
      <c r="JE9" s="33">
        <f t="shared" si="37"/>
        <v>1836</v>
      </c>
      <c r="JG9" s="34">
        <v>62002</v>
      </c>
      <c r="JH9" s="30" t="str">
        <f>IFERROR(VLOOKUP(JG9,'كدو الاصناف'!$A:$C,2),"")</f>
        <v>سكنر بوليستر</v>
      </c>
      <c r="JI9" s="6"/>
      <c r="JJ9" s="62">
        <v>50.4</v>
      </c>
      <c r="JK9" s="32">
        <f>IFERROR(VLOOKUP(JG9,'كدو الاصناف'!$A:$C,3),"")</f>
        <v>20</v>
      </c>
      <c r="JL9" s="33">
        <f t="shared" si="38"/>
        <v>1008</v>
      </c>
      <c r="JN9" s="34">
        <v>62002</v>
      </c>
      <c r="JO9" s="30" t="str">
        <f>IFERROR(VLOOKUP(JN9,'كدو الاصناف'!$A:$C,2),"")</f>
        <v>سكنر بوليستر</v>
      </c>
      <c r="JP9" s="6"/>
      <c r="JQ9" s="62">
        <v>50.4</v>
      </c>
      <c r="JR9" s="32">
        <f>IFERROR(VLOOKUP(JN9,'كدو الاصناف'!$A:$C,3),"")</f>
        <v>20</v>
      </c>
      <c r="JS9" s="33">
        <f t="shared" si="39"/>
        <v>1008</v>
      </c>
      <c r="JU9" s="34">
        <v>62024</v>
      </c>
      <c r="JV9" s="30" t="str">
        <f>IFERROR(VLOOKUP(JU9,'كدو الاصناف'!$A:$C,2),"")</f>
        <v xml:space="preserve">BLACK RLS </v>
      </c>
      <c r="JW9" s="6"/>
      <c r="JX9" s="62">
        <v>21.6</v>
      </c>
      <c r="JY9" s="32">
        <f>IFERROR(VLOOKUP(JU9,'كدو الاصناف'!$A:$C,3),"")</f>
        <v>120</v>
      </c>
      <c r="JZ9" s="33">
        <f t="shared" si="40"/>
        <v>2592</v>
      </c>
      <c r="KB9" s="34">
        <v>62002</v>
      </c>
      <c r="KC9" s="30" t="str">
        <f>IFERROR(VLOOKUP(KB9,'كدو الاصناف'!$A:$C,2),"")</f>
        <v>سكنر بوليستر</v>
      </c>
      <c r="KD9" s="6"/>
      <c r="KE9" s="62">
        <v>50.4</v>
      </c>
      <c r="KF9" s="32">
        <f>IFERROR(VLOOKUP(KB9,'كدو الاصناف'!$A:$C,3),"")</f>
        <v>20</v>
      </c>
      <c r="KG9" s="33">
        <f t="shared" si="41"/>
        <v>1008</v>
      </c>
      <c r="KI9" s="34">
        <v>62024</v>
      </c>
      <c r="KJ9" s="30" t="str">
        <f>IFERROR(VLOOKUP(KI9,'كدو الاصناف'!$A:$C,2),"")</f>
        <v xml:space="preserve">BLACK RLS </v>
      </c>
      <c r="KK9" s="6"/>
      <c r="KL9" s="62">
        <v>0.33800000000000002</v>
      </c>
      <c r="KM9" s="32">
        <f>IFERROR(VLOOKUP(KI9,'كدو الاصناف'!$A:$C,3),"")</f>
        <v>120</v>
      </c>
      <c r="KN9" s="33">
        <f t="shared" si="42"/>
        <v>40.56</v>
      </c>
      <c r="KP9" s="34">
        <v>62024</v>
      </c>
      <c r="KQ9" s="30" t="str">
        <f>IFERROR(VLOOKUP(KP9,'كدو الاصناف'!$A:$C,2),"")</f>
        <v xml:space="preserve">BLACK RLS </v>
      </c>
      <c r="KR9" s="6"/>
      <c r="KS9" s="62">
        <v>0.33800000000000002</v>
      </c>
      <c r="KT9" s="32">
        <f>IFERROR(VLOOKUP(KP9,'كدو الاصناف'!$A:$C,3),"")</f>
        <v>120</v>
      </c>
      <c r="KU9" s="33">
        <f t="shared" si="43"/>
        <v>40.56</v>
      </c>
      <c r="KW9" s="34">
        <v>62024</v>
      </c>
      <c r="KX9" s="30" t="str">
        <f>IFERROR(VLOOKUP(KW9,'كدو الاصناف'!$A:$C,2),"")</f>
        <v xml:space="preserve">BLACK RLS </v>
      </c>
      <c r="KY9" s="6"/>
      <c r="KZ9" s="62">
        <v>0.33800000000000002</v>
      </c>
      <c r="LA9" s="32">
        <f>IFERROR(VLOOKUP(KW9,'كدو الاصناف'!$A:$C,3),"")</f>
        <v>120</v>
      </c>
      <c r="LB9" s="33">
        <f t="shared" si="44"/>
        <v>40.56</v>
      </c>
      <c r="LD9" s="34"/>
      <c r="LE9" s="30" t="str">
        <f>IFERROR(VLOOKUP(LD9,'كدو الاصناف'!$A:$C,2),"")</f>
        <v/>
      </c>
      <c r="LF9" s="6"/>
      <c r="LG9" s="62">
        <f t="shared" ref="LG9:LG29" si="101">LF9*$LI$3/100</f>
        <v>0</v>
      </c>
      <c r="LH9" s="32" t="str">
        <f>IFERROR(VLOOKUP(LD9,'كدو الاصناف'!$A:$C,3),"")</f>
        <v/>
      </c>
      <c r="LI9" s="33" t="str">
        <f t="shared" si="45"/>
        <v/>
      </c>
      <c r="LK9" s="34"/>
      <c r="LL9" s="30" t="str">
        <f>IFERROR(VLOOKUP(LK9,'كدو الاصناف'!$A:$C,2),"")</f>
        <v/>
      </c>
      <c r="LM9" s="6"/>
      <c r="LN9" s="62">
        <f t="shared" ref="LN9:LN29" si="102">LM9*$LP$3/100</f>
        <v>0</v>
      </c>
      <c r="LO9" s="32" t="str">
        <f>IFERROR(VLOOKUP(LK9,'كدو الاصناف'!$A:$C,3),"")</f>
        <v/>
      </c>
      <c r="LP9" s="33" t="str">
        <f t="shared" si="46"/>
        <v/>
      </c>
      <c r="LR9" s="34"/>
      <c r="LS9" s="30" t="str">
        <f>IFERROR(VLOOKUP(LR9,'كدو الاصناف'!$A:$C,2),"")</f>
        <v/>
      </c>
      <c r="LT9" s="6"/>
      <c r="LU9" s="62">
        <f t="shared" ref="LU9:LU29" si="103">LT9*$LW$3/100</f>
        <v>0</v>
      </c>
      <c r="LV9" s="32" t="str">
        <f>IFERROR(VLOOKUP(LR9,'كدو الاصناف'!$A:$C,3),"")</f>
        <v/>
      </c>
      <c r="LW9" s="33" t="str">
        <f t="shared" si="47"/>
        <v/>
      </c>
      <c r="LY9" s="34">
        <v>62031</v>
      </c>
      <c r="LZ9" s="30" t="str">
        <f>IFERROR(VLOOKUP(LY9,'كدو الاصناف'!$A:$C,2),"")</f>
        <v>RED H-5BL 100 ( 167 )</v>
      </c>
      <c r="MA9" s="6"/>
      <c r="MB9" s="62">
        <v>3.1E-2</v>
      </c>
      <c r="MC9" s="32">
        <f>IFERROR(VLOOKUP(LY9,'كدو الاصناف'!$A:$C,3),"")</f>
        <v>149</v>
      </c>
      <c r="MD9" s="33">
        <f t="shared" si="48"/>
        <v>4.6189999999999998</v>
      </c>
      <c r="MF9" s="34">
        <v>71030</v>
      </c>
      <c r="MG9" s="30" t="str">
        <f>IFERROR(VLOOKUP(MF9,'كدو الاصناف'!$A:$C,2),"")</f>
        <v>ORANG S4RL 30</v>
      </c>
      <c r="MH9" s="6"/>
      <c r="MI9" s="62">
        <v>2.4</v>
      </c>
      <c r="MJ9" s="32">
        <f>IFERROR(VLOOKUP(MF9,'كدو الاصناف'!$A:$C,3),"")</f>
        <v>77</v>
      </c>
      <c r="MK9" s="33">
        <f t="shared" si="49"/>
        <v>184.79999999999998</v>
      </c>
      <c r="MM9" s="34">
        <v>62002</v>
      </c>
      <c r="MN9" s="30" t="str">
        <f>IFERROR(VLOOKUP(MM9,'كدو الاصناف'!$A:$C,2),"")</f>
        <v>سكنر بوليستر</v>
      </c>
      <c r="MO9" s="6"/>
      <c r="MP9" s="62">
        <v>17.5</v>
      </c>
      <c r="MQ9" s="32">
        <f>IFERROR(VLOOKUP(MM9,'كدو الاصناف'!$A:$C,3),"")</f>
        <v>20</v>
      </c>
      <c r="MR9" s="33">
        <f t="shared" si="50"/>
        <v>350</v>
      </c>
      <c r="MT9" s="34">
        <v>62031</v>
      </c>
      <c r="MU9" s="30" t="str">
        <f>IFERROR(VLOOKUP(MT9,'كدو الاصناف'!$A:$C,2),"")</f>
        <v>RED H-5BL 100 ( 167 )</v>
      </c>
      <c r="MV9" s="6"/>
      <c r="MW9" s="62">
        <v>2.9000000000000001E-2</v>
      </c>
      <c r="MX9" s="32">
        <f>IFERROR(VLOOKUP(MT9,'كدو الاصناف'!$A:$C,3),"")</f>
        <v>149</v>
      </c>
      <c r="MY9" s="33">
        <f t="shared" si="51"/>
        <v>4.3210000000000006</v>
      </c>
      <c r="NA9" s="34">
        <v>62024</v>
      </c>
      <c r="NB9" s="30" t="str">
        <f>IFERROR(VLOOKUP(NA9,'كدو الاصناف'!$A:$C,2),"")</f>
        <v xml:space="preserve">BLACK RLS </v>
      </c>
      <c r="NC9" s="6"/>
      <c r="ND9" s="62">
        <v>0.16900000000000001</v>
      </c>
      <c r="NE9" s="32">
        <f>IFERROR(VLOOKUP(NA9,'كدو الاصناف'!$A:$C,3),"")</f>
        <v>120</v>
      </c>
      <c r="NF9" s="33">
        <f t="shared" si="52"/>
        <v>20.28</v>
      </c>
      <c r="NH9" s="34">
        <v>62002</v>
      </c>
      <c r="NI9" s="30" t="str">
        <f>IFERROR(VLOOKUP(NH9,'كدو الاصناف'!$A:$C,2),"")</f>
        <v>سكنر بوليستر</v>
      </c>
      <c r="NJ9" s="6"/>
      <c r="NK9" s="62">
        <v>18.899999999999999</v>
      </c>
      <c r="NL9" s="32">
        <f>IFERROR(VLOOKUP(NH9,'كدو الاصناف'!$A:$C,3),"")</f>
        <v>20</v>
      </c>
      <c r="NM9" s="33">
        <f t="shared" si="53"/>
        <v>378</v>
      </c>
      <c r="NO9" s="34">
        <v>62002</v>
      </c>
      <c r="NP9" s="30" t="str">
        <f>IFERROR(VLOOKUP(NO9,'كدو الاصناف'!$A:$C,2),"")</f>
        <v>سكنر بوليستر</v>
      </c>
      <c r="NQ9" s="6"/>
      <c r="NR9" s="62">
        <v>21.7</v>
      </c>
      <c r="NS9" s="32">
        <f>IFERROR(VLOOKUP(NO9,'كدو الاصناف'!$A:$C,3),"")</f>
        <v>20</v>
      </c>
      <c r="NT9" s="33">
        <f t="shared" si="54"/>
        <v>434</v>
      </c>
      <c r="NV9" s="34">
        <v>62002</v>
      </c>
      <c r="NW9" s="30" t="str">
        <f>IFERROR(VLOOKUP(NV9,'كدو الاصناف'!$A:$C,2),"")</f>
        <v>سكنر بوليستر</v>
      </c>
      <c r="NX9" s="6"/>
      <c r="NY9" s="62">
        <v>18.899999999999999</v>
      </c>
      <c r="NZ9" s="32">
        <f>IFERROR(VLOOKUP(NV9,'كدو الاصناف'!$A:$C,3),"")</f>
        <v>20</v>
      </c>
      <c r="OA9" s="33">
        <f t="shared" si="55"/>
        <v>378</v>
      </c>
      <c r="OC9" s="34">
        <v>62002</v>
      </c>
      <c r="OD9" s="30" t="str">
        <f>IFERROR(VLOOKUP(OC9,'كدو الاصناف'!$A:$C,2),"")</f>
        <v>سكنر بوليستر</v>
      </c>
      <c r="OE9" s="6"/>
      <c r="OF9" s="62">
        <v>18.899999999999999</v>
      </c>
      <c r="OG9" s="32">
        <f>IFERROR(VLOOKUP(OC9,'كدو الاصناف'!$A:$C,3),"")</f>
        <v>20</v>
      </c>
      <c r="OH9" s="33">
        <f t="shared" si="56"/>
        <v>378</v>
      </c>
      <c r="OJ9" s="34">
        <v>62002</v>
      </c>
      <c r="OK9" s="30" t="str">
        <f>IFERROR(VLOOKUP(OJ9,'كدو الاصناف'!$A:$C,2),"")</f>
        <v>سكنر بوليستر</v>
      </c>
      <c r="OL9" s="6"/>
      <c r="OM9" s="62">
        <v>21.7</v>
      </c>
      <c r="ON9" s="32">
        <f>IFERROR(VLOOKUP(OJ9,'كدو الاصناف'!$A:$C,3),"")</f>
        <v>20</v>
      </c>
      <c r="OO9" s="33">
        <f t="shared" si="57"/>
        <v>434</v>
      </c>
      <c r="OQ9" s="34">
        <v>62002</v>
      </c>
      <c r="OR9" s="30" t="str">
        <f>IFERROR(VLOOKUP(OQ9,'كدو الاصناف'!$A:$C,2),"")</f>
        <v>سكنر بوليستر</v>
      </c>
      <c r="OS9" s="6"/>
      <c r="OT9" s="62">
        <v>18.899999999999999</v>
      </c>
      <c r="OU9" s="32">
        <f>IFERROR(VLOOKUP(OQ9,'كدو الاصناف'!$A:$C,3),"")</f>
        <v>20</v>
      </c>
      <c r="OV9" s="33">
        <f t="shared" si="58"/>
        <v>378</v>
      </c>
      <c r="OX9" s="34">
        <v>62024</v>
      </c>
      <c r="OY9" s="30" t="str">
        <f>IFERROR(VLOOKUP(OX9,'كدو الاصناف'!$A:$C,2),"")</f>
        <v xml:space="preserve">BLACK RLS </v>
      </c>
      <c r="OZ9" s="6"/>
      <c r="PA9" s="62">
        <v>0.4</v>
      </c>
      <c r="PB9" s="32">
        <f>IFERROR(VLOOKUP(OX9,'كدو الاصناف'!$A:$C,3),"")</f>
        <v>120</v>
      </c>
      <c r="PC9" s="33">
        <f t="shared" si="59"/>
        <v>48</v>
      </c>
      <c r="PE9" s="34">
        <v>71030</v>
      </c>
      <c r="PF9" s="30" t="str">
        <f>IFERROR(VLOOKUP(PE9,'كدو الاصناف'!$A:$C,2),"")</f>
        <v>ORANG S4RL 30</v>
      </c>
      <c r="PG9" s="6"/>
      <c r="PH9" s="62">
        <v>0.18</v>
      </c>
      <c r="PI9" s="32">
        <f>IFERROR(VLOOKUP(PE9,'كدو الاصناف'!$A:$C,3),"")</f>
        <v>77</v>
      </c>
      <c r="PJ9" s="33">
        <f t="shared" si="60"/>
        <v>13.86</v>
      </c>
      <c r="PL9" s="34">
        <v>71030</v>
      </c>
      <c r="PM9" s="30" t="str">
        <f>IFERROR(VLOOKUP(PL9,'كدو الاصناف'!$A:$C,2),"")</f>
        <v>ORANG S4RL 30</v>
      </c>
      <c r="PN9" s="6"/>
      <c r="PO9" s="62">
        <v>2.4</v>
      </c>
      <c r="PP9" s="32">
        <f>IFERROR(VLOOKUP(PL9,'كدو الاصناف'!$A:$C,3),"")</f>
        <v>77</v>
      </c>
      <c r="PQ9" s="33">
        <f t="shared" si="61"/>
        <v>184.79999999999998</v>
      </c>
      <c r="PS9" s="34">
        <v>71004</v>
      </c>
      <c r="PT9" s="30" t="str">
        <f>IFERROR(VLOOKUP(PS9,'كدو الاصناف'!$A:$C,2),"")</f>
        <v>RED 152 (B.S&amp;BSS)</v>
      </c>
      <c r="PU9" s="6"/>
      <c r="PV9" s="62">
        <v>0.75</v>
      </c>
      <c r="PW9" s="32">
        <f>IFERROR(VLOOKUP(PS9,'كدو الاصناف'!$A:$C,3),"")</f>
        <v>217.74</v>
      </c>
      <c r="PX9" s="33">
        <f t="shared" si="62"/>
        <v>163.30500000000001</v>
      </c>
      <c r="PZ9" s="34">
        <v>62024</v>
      </c>
      <c r="QA9" s="30" t="str">
        <f>IFERROR(VLOOKUP(PZ9,'كدو الاصناف'!$A:$C,2),"")</f>
        <v xml:space="preserve">BLACK RLS </v>
      </c>
      <c r="QB9" s="6"/>
      <c r="QC9" s="62">
        <v>1.8</v>
      </c>
      <c r="QD9" s="32">
        <f>IFERROR(VLOOKUP(PZ9,'كدو الاصناف'!$A:$C,3),"")</f>
        <v>120</v>
      </c>
      <c r="QE9" s="33">
        <f t="shared" si="63"/>
        <v>216</v>
      </c>
      <c r="QG9" s="34">
        <v>62024</v>
      </c>
      <c r="QH9" s="30" t="str">
        <f>IFERROR(VLOOKUP(QG9,'كدو الاصناف'!$A:$C,2),"")</f>
        <v xml:space="preserve">BLACK RLS </v>
      </c>
      <c r="QI9" s="6"/>
      <c r="QJ9" s="62">
        <v>0.122</v>
      </c>
      <c r="QK9" s="32">
        <f>IFERROR(VLOOKUP(QG9,'كدو الاصناف'!$A:$C,3),"")</f>
        <v>120</v>
      </c>
      <c r="QL9" s="33">
        <f t="shared" si="64"/>
        <v>14.64</v>
      </c>
      <c r="QN9" s="34">
        <v>62002</v>
      </c>
      <c r="QO9" s="30" t="str">
        <f>IFERROR(VLOOKUP(QN9,'كدو الاصناف'!$A:$C,2),"")</f>
        <v>سكنر بوليستر</v>
      </c>
      <c r="QP9" s="6"/>
      <c r="QQ9" s="62">
        <v>23.59</v>
      </c>
      <c r="QR9" s="32">
        <f>IFERROR(VLOOKUP(QN9,'كدو الاصناف'!$A:$C,3),"")</f>
        <v>20</v>
      </c>
      <c r="QS9" s="33">
        <f t="shared" si="65"/>
        <v>471.8</v>
      </c>
      <c r="QU9" s="34">
        <v>62024</v>
      </c>
      <c r="QV9" s="30" t="str">
        <f>IFERROR(VLOOKUP(QU9,'كدو الاصناف'!$A:$C,2),"")</f>
        <v xml:space="preserve">BLACK RLS </v>
      </c>
      <c r="QW9" s="6"/>
      <c r="QX9" s="62">
        <v>11.22</v>
      </c>
      <c r="QY9" s="32">
        <f>IFERROR(VLOOKUP(QU9,'كدو الاصناف'!$A:$C,3),"")</f>
        <v>120</v>
      </c>
      <c r="QZ9" s="33">
        <f t="shared" si="66"/>
        <v>1346.4</v>
      </c>
      <c r="RB9" s="34">
        <v>62002</v>
      </c>
      <c r="RC9" s="30" t="str">
        <f>IFERROR(VLOOKUP(RB9,'كدو الاصناف'!$A:$C,2),"")</f>
        <v>سكنر بوليستر</v>
      </c>
      <c r="RD9" s="6"/>
      <c r="RE9" s="62">
        <v>23.59</v>
      </c>
      <c r="RF9" s="32">
        <f>IFERROR(VLOOKUP(RB9,'كدو الاصناف'!$A:$C,3),"")</f>
        <v>20</v>
      </c>
      <c r="RG9" s="33">
        <f t="shared" si="67"/>
        <v>471.8</v>
      </c>
      <c r="RI9" s="34">
        <v>62024</v>
      </c>
      <c r="RJ9" s="30" t="str">
        <f>IFERROR(VLOOKUP(RI9,'كدو الاصناف'!$A:$C,2),"")</f>
        <v xml:space="preserve">BLACK RLS </v>
      </c>
      <c r="RK9" s="6"/>
      <c r="RL9" s="62">
        <v>9.6000000000000002E-2</v>
      </c>
      <c r="RM9" s="32">
        <f>IFERROR(VLOOKUP(RI9,'كدو الاصناف'!$A:$C,3),"")</f>
        <v>120</v>
      </c>
      <c r="RN9" s="33">
        <f t="shared" si="68"/>
        <v>11.52</v>
      </c>
      <c r="RP9" s="34">
        <v>71030</v>
      </c>
      <c r="RQ9" s="30" t="str">
        <f>IFERROR(VLOOKUP(RP9,'كدو الاصناف'!$A:$C,2),"")</f>
        <v>ORANG S4RL 30</v>
      </c>
      <c r="RR9" s="6"/>
      <c r="RS9" s="62">
        <v>1.2</v>
      </c>
      <c r="RT9" s="32">
        <f>IFERROR(VLOOKUP(RP9,'كدو الاصناف'!$A:$C,3),"")</f>
        <v>77</v>
      </c>
      <c r="RU9" s="33">
        <f t="shared" si="69"/>
        <v>92.399999999999991</v>
      </c>
      <c r="RW9" s="34">
        <v>62002</v>
      </c>
      <c r="RX9" s="30" t="str">
        <f>IFERROR(VLOOKUP(RW9,'كدو الاصناف'!$A:$C,2),"")</f>
        <v>سكنر بوليستر</v>
      </c>
      <c r="RY9" s="6"/>
      <c r="RZ9" s="62">
        <v>35</v>
      </c>
      <c r="SA9" s="32">
        <f>IFERROR(VLOOKUP(RW9,'كدو الاصناف'!$A:$C,3),"")</f>
        <v>20</v>
      </c>
      <c r="SB9" s="33">
        <f t="shared" si="70"/>
        <v>700</v>
      </c>
      <c r="SD9" s="34">
        <v>62002</v>
      </c>
      <c r="SE9" s="30" t="str">
        <f>IFERROR(VLOOKUP(SD9,'كدو الاصناف'!$A:$C,2),"")</f>
        <v>سكنر بوليستر</v>
      </c>
      <c r="SF9" s="6"/>
      <c r="SG9" s="62">
        <v>32.200000000000003</v>
      </c>
      <c r="SH9" s="32">
        <f>IFERROR(VLOOKUP(SD9,'كدو الاصناف'!$A:$C,3),"")</f>
        <v>20</v>
      </c>
      <c r="SI9" s="33">
        <f t="shared" si="71"/>
        <v>644</v>
      </c>
      <c r="SK9" s="34">
        <v>62002</v>
      </c>
      <c r="SL9" s="30" t="str">
        <f>IFERROR(VLOOKUP(SK9,'كدو الاصناف'!$A:$C,2),"")</f>
        <v>سكنر بوليستر</v>
      </c>
      <c r="SM9" s="6"/>
      <c r="SN9" s="62">
        <v>32.200000000000003</v>
      </c>
      <c r="SO9" s="32">
        <f>IFERROR(VLOOKUP(SK9,'كدو الاصناف'!$A:$C,3),"")</f>
        <v>20</v>
      </c>
      <c r="SP9" s="33">
        <f t="shared" si="72"/>
        <v>644</v>
      </c>
      <c r="SR9" s="34">
        <v>62002</v>
      </c>
      <c r="SS9" s="30" t="str">
        <f>IFERROR(VLOOKUP(SR9,'كدو الاصناف'!$A:$C,2),"")</f>
        <v>سكنر بوليستر</v>
      </c>
      <c r="ST9" s="6"/>
      <c r="SU9" s="62">
        <v>35</v>
      </c>
      <c r="SV9" s="32">
        <f>IFERROR(VLOOKUP(SR9,'كدو الاصناف'!$A:$C,3),"")</f>
        <v>20</v>
      </c>
      <c r="SW9" s="33">
        <f t="shared" si="73"/>
        <v>700</v>
      </c>
      <c r="SY9" s="34">
        <v>62024</v>
      </c>
      <c r="SZ9" s="30" t="str">
        <f>IFERROR(VLOOKUP(SY9,'كدو الاصناف'!$A:$C,2),"")</f>
        <v xml:space="preserve">BLACK RLS </v>
      </c>
      <c r="TA9" s="6"/>
      <c r="TB9" s="62">
        <v>15.3</v>
      </c>
      <c r="TC9" s="32">
        <f>IFERROR(VLOOKUP(SY9,'كدو الاصناف'!$A:$C,3),"")</f>
        <v>120</v>
      </c>
      <c r="TD9" s="33">
        <f t="shared" si="74"/>
        <v>1836</v>
      </c>
      <c r="TF9" s="34"/>
      <c r="TG9" s="30" t="str">
        <f>IFERROR(VLOOKUP(TF9,'كدو الاصناف'!$A:$C,2),"")</f>
        <v/>
      </c>
      <c r="TH9" s="6"/>
      <c r="TI9" s="62">
        <f t="shared" ref="TI9:TI29" si="104">TH9*$TK$3/100</f>
        <v>0</v>
      </c>
      <c r="TJ9" s="32" t="str">
        <f>IFERROR(VLOOKUP(TF9,'كدو الاصناف'!$A:$C,3),"")</f>
        <v/>
      </c>
      <c r="TK9" s="33" t="str">
        <f t="shared" si="75"/>
        <v/>
      </c>
      <c r="TM9" s="34">
        <v>62002</v>
      </c>
      <c r="TN9" s="30" t="str">
        <f>IFERROR(VLOOKUP(TM9,'كدو الاصناف'!$A:$C,2),"")</f>
        <v>سكنر بوليستر</v>
      </c>
      <c r="TO9" s="6"/>
      <c r="TP9" s="62">
        <v>23.59</v>
      </c>
      <c r="TQ9" s="32">
        <f>IFERROR(VLOOKUP(TM9,'كدو الاصناف'!$A:$C,3),"")</f>
        <v>20</v>
      </c>
      <c r="TR9" s="33">
        <f t="shared" si="76"/>
        <v>471.8</v>
      </c>
      <c r="TT9" s="34">
        <v>62002</v>
      </c>
      <c r="TU9" s="30" t="str">
        <f>IFERROR(VLOOKUP(TT9,'كدو الاصناف'!$A:$C,2),"")</f>
        <v>سكنر بوليستر</v>
      </c>
      <c r="TV9" s="6"/>
      <c r="TW9" s="62">
        <v>24.29</v>
      </c>
      <c r="TX9" s="32">
        <f>IFERROR(VLOOKUP(TT9,'كدو الاصناف'!$A:$C,3),"")</f>
        <v>20</v>
      </c>
      <c r="TY9" s="33">
        <f t="shared" si="77"/>
        <v>485.79999999999995</v>
      </c>
      <c r="UA9" s="34">
        <v>62002</v>
      </c>
      <c r="UB9" s="30" t="str">
        <f>IFERROR(VLOOKUP(UA9,'كدو الاصناف'!$A:$C,2),"")</f>
        <v>سكنر بوليستر</v>
      </c>
      <c r="UC9" s="6"/>
      <c r="UD9" s="62">
        <v>21.49</v>
      </c>
      <c r="UE9" s="32">
        <f>IFERROR(VLOOKUP(UA9,'كدو الاصناف'!$A:$C,3),"")</f>
        <v>20</v>
      </c>
      <c r="UF9" s="33">
        <f t="shared" si="78"/>
        <v>429.79999999999995</v>
      </c>
      <c r="UH9" s="34">
        <v>62002</v>
      </c>
      <c r="UI9" s="30" t="str">
        <f>IFERROR(VLOOKUP(UH9,'كدو الاصناف'!$A:$C,2),"")</f>
        <v>سكنر بوليستر</v>
      </c>
      <c r="UJ9" s="6"/>
      <c r="UK9" s="62">
        <v>16.8</v>
      </c>
      <c r="UL9" s="32">
        <f>IFERROR(VLOOKUP(UH9,'كدو الاصناف'!$A:$C,3),"")</f>
        <v>20</v>
      </c>
      <c r="UM9" s="33">
        <f t="shared" si="79"/>
        <v>336</v>
      </c>
      <c r="UO9" s="34">
        <v>62002</v>
      </c>
      <c r="UP9" s="30" t="str">
        <f>IFERROR(VLOOKUP(UO9,'كدو الاصناف'!$A:$C,2),"")</f>
        <v>سكنر بوليستر</v>
      </c>
      <c r="UQ9" s="6"/>
      <c r="UR9" s="62">
        <v>16.8</v>
      </c>
      <c r="US9" s="32">
        <f>IFERROR(VLOOKUP(UO9,'كدو الاصناف'!$A:$C,3),"")</f>
        <v>20</v>
      </c>
      <c r="UT9" s="33">
        <f t="shared" si="80"/>
        <v>336</v>
      </c>
      <c r="UV9" s="34"/>
      <c r="UW9" s="30" t="str">
        <f>IFERROR(VLOOKUP(UV9,'كدو الاصناف'!$A:$C,2),"")</f>
        <v/>
      </c>
      <c r="UX9" s="6"/>
      <c r="UY9" s="62">
        <f t="shared" ref="UY9:UY29" si="105">UX9*$VA$3/100</f>
        <v>0</v>
      </c>
      <c r="UZ9" s="32" t="str">
        <f>IFERROR(VLOOKUP(UV9,'كدو الاصناف'!$A:$C,3),"")</f>
        <v/>
      </c>
      <c r="VA9" s="33" t="str">
        <f t="shared" si="81"/>
        <v/>
      </c>
      <c r="VC9" s="34">
        <v>62024</v>
      </c>
      <c r="VD9" s="30" t="str">
        <f>IFERROR(VLOOKUP(VC9,'كدو الاصناف'!$A:$C,2),"")</f>
        <v xml:space="preserve">BLACK RLS </v>
      </c>
      <c r="VE9" s="6"/>
      <c r="VF9" s="62">
        <v>0.67500000000000004</v>
      </c>
      <c r="VG9" s="32">
        <f>IFERROR(VLOOKUP(VC9,'كدو الاصناف'!$A:$C,3),"")</f>
        <v>120</v>
      </c>
      <c r="VH9" s="33">
        <f t="shared" si="82"/>
        <v>81</v>
      </c>
      <c r="VJ9" s="34">
        <v>62002</v>
      </c>
      <c r="VK9" s="30" t="str">
        <f>IFERROR(VLOOKUP(VJ9,'كدو الاصناف'!$A:$C,2),"")</f>
        <v>سكنر بوليستر</v>
      </c>
      <c r="VL9" s="6"/>
      <c r="VM9" s="62">
        <v>18.2</v>
      </c>
      <c r="VN9" s="32">
        <f>IFERROR(VLOOKUP(VJ9,'كدو الاصناف'!$A:$C,3),"")</f>
        <v>20</v>
      </c>
      <c r="VO9" s="33">
        <f t="shared" si="83"/>
        <v>364</v>
      </c>
      <c r="VQ9" s="34">
        <v>62002</v>
      </c>
      <c r="VR9" s="30" t="str">
        <f>IFERROR(VLOOKUP(VQ9,'كدو الاصناف'!$A:$C,2),"")</f>
        <v>سكنر بوليستر</v>
      </c>
      <c r="VS9" s="6"/>
      <c r="VT9" s="62">
        <v>18.2</v>
      </c>
      <c r="VU9" s="32">
        <f>IFERROR(VLOOKUP(VQ9,'كدو الاصناف'!$A:$C,3),"")</f>
        <v>20</v>
      </c>
      <c r="VV9" s="33">
        <f t="shared" si="84"/>
        <v>364</v>
      </c>
      <c r="VX9" s="34">
        <v>62002</v>
      </c>
      <c r="VY9" s="30" t="str">
        <f>IFERROR(VLOOKUP(VX9,'كدو الاصناف'!$A:$C,2),"")</f>
        <v>سكنر بوليستر</v>
      </c>
      <c r="VZ9" s="6"/>
      <c r="WA9" s="62">
        <v>18.2</v>
      </c>
      <c r="WB9" s="32">
        <f>IFERROR(VLOOKUP(VX9,'كدو الاصناف'!$A:$C,3),"")</f>
        <v>20</v>
      </c>
      <c r="WC9" s="33">
        <f t="shared" si="85"/>
        <v>364</v>
      </c>
      <c r="WE9" s="34">
        <v>62002</v>
      </c>
      <c r="WF9" s="30" t="str">
        <f>IFERROR(VLOOKUP(WE9,'كدو الاصناف'!$A:$C,2),"")</f>
        <v>سكنر بوليستر</v>
      </c>
      <c r="WG9" s="6"/>
      <c r="WH9" s="62">
        <v>18.2</v>
      </c>
      <c r="WI9" s="32">
        <f>IFERROR(VLOOKUP(WE9,'كدو الاصناف'!$A:$C,3),"")</f>
        <v>20</v>
      </c>
      <c r="WJ9" s="33">
        <f t="shared" si="86"/>
        <v>364</v>
      </c>
      <c r="WL9" s="34">
        <v>62002</v>
      </c>
      <c r="WM9" s="30" t="str">
        <f>IFERROR(VLOOKUP(WL9,'كدو الاصناف'!$A:$C,2),"")</f>
        <v>سكنر بوليستر</v>
      </c>
      <c r="WN9" s="6"/>
      <c r="WO9" s="62">
        <v>18.600000000000001</v>
      </c>
      <c r="WP9" s="32">
        <f>IFERROR(VLOOKUP(WL9,'كدو الاصناف'!$A:$C,3),"")</f>
        <v>20</v>
      </c>
      <c r="WQ9" s="33">
        <f t="shared" si="87"/>
        <v>372</v>
      </c>
      <c r="WS9" s="34">
        <v>62024</v>
      </c>
      <c r="WT9" s="30" t="str">
        <f>IFERROR(VLOOKUP(WS9,'كدو الاصناف'!$A:$C,2),"")</f>
        <v xml:space="preserve">BLACK RLS </v>
      </c>
      <c r="WU9" s="6"/>
      <c r="WV9" s="62">
        <v>4.8</v>
      </c>
      <c r="WW9" s="32">
        <f>IFERROR(VLOOKUP(WS9,'كدو الاصناف'!$A:$C,3),"")</f>
        <v>120</v>
      </c>
      <c r="WX9" s="33">
        <f t="shared" si="88"/>
        <v>576</v>
      </c>
      <c r="WZ9" s="34">
        <v>62002</v>
      </c>
      <c r="XA9" s="30" t="str">
        <f>IFERROR(VLOOKUP(WZ9,'كدو الاصناف'!$A:$C,2),"")</f>
        <v>سكنر بوليستر</v>
      </c>
      <c r="XB9" s="6"/>
      <c r="XC9" s="62">
        <v>16.100000000000001</v>
      </c>
      <c r="XD9" s="32">
        <f>IFERROR(VLOOKUP(WZ9,'كدو الاصناف'!$A:$C,3),"")</f>
        <v>20</v>
      </c>
      <c r="XE9" s="33">
        <f t="shared" si="89"/>
        <v>322</v>
      </c>
      <c r="XG9" s="34">
        <v>62002</v>
      </c>
      <c r="XH9" s="30" t="str">
        <f>IFERROR(VLOOKUP(XG9,'كدو الاصناف'!$A:$C,2),"")</f>
        <v>سكنر بوليستر</v>
      </c>
      <c r="XI9" s="6"/>
      <c r="XJ9" s="62">
        <v>16.8</v>
      </c>
      <c r="XK9" s="32">
        <f>IFERROR(VLOOKUP(XG9,'كدو الاصناف'!$A:$C,3),"")</f>
        <v>20</v>
      </c>
      <c r="XL9" s="33">
        <f t="shared" si="90"/>
        <v>336</v>
      </c>
      <c r="XN9" s="34">
        <v>62002</v>
      </c>
      <c r="XO9" s="30" t="str">
        <f>IFERROR(VLOOKUP(XN9,'كدو الاصناف'!$A:$C,2),"")</f>
        <v>سكنر بوليستر</v>
      </c>
      <c r="XP9" s="6"/>
      <c r="XQ9" s="62">
        <v>16.100000000000001</v>
      </c>
      <c r="XR9" s="32">
        <f>IFERROR(VLOOKUP(XN9,'كدو الاصناف'!$A:$C,3),"")</f>
        <v>20</v>
      </c>
      <c r="XS9" s="33">
        <f t="shared" si="91"/>
        <v>322</v>
      </c>
      <c r="XU9" s="34">
        <v>62002</v>
      </c>
      <c r="XV9" s="30" t="str">
        <f>IFERROR(VLOOKUP(XU9,'كدو الاصناف'!$A:$C,2),"")</f>
        <v>سكنر بوليستر</v>
      </c>
      <c r="XW9" s="6"/>
      <c r="XX9" s="62">
        <v>16.100000000000001</v>
      </c>
      <c r="XY9" s="32">
        <f>IFERROR(VLOOKUP(XU9,'كدو الاصناف'!$A:$C,3),"")</f>
        <v>20</v>
      </c>
      <c r="XZ9" s="33">
        <f t="shared" si="92"/>
        <v>322</v>
      </c>
      <c r="YB9" s="34">
        <v>62002</v>
      </c>
      <c r="YC9" s="30" t="str">
        <f>IFERROR(VLOOKUP(YB9,'كدو الاصناف'!$A:$C,2),"")</f>
        <v>سكنر بوليستر</v>
      </c>
      <c r="YD9" s="6"/>
      <c r="YE9" s="62">
        <v>16.100000000000001</v>
      </c>
      <c r="YF9" s="32">
        <f>IFERROR(VLOOKUP(YB9,'كدو الاصناف'!$A:$C,3),"")</f>
        <v>20</v>
      </c>
      <c r="YG9" s="33">
        <f t="shared" si="93"/>
        <v>322</v>
      </c>
      <c r="YI9" s="34">
        <v>62002</v>
      </c>
      <c r="YJ9" s="30" t="str">
        <f>IFERROR(VLOOKUP(YI9,'كدو الاصناف'!$A:$C,2),"")</f>
        <v>سكنر بوليستر</v>
      </c>
      <c r="YK9" s="6"/>
      <c r="YL9" s="62">
        <v>16.100000000000001</v>
      </c>
      <c r="YM9" s="32">
        <f>IFERROR(VLOOKUP(YI9,'كدو الاصناف'!$A:$C,3),"")</f>
        <v>20</v>
      </c>
      <c r="YN9" s="33">
        <f t="shared" si="94"/>
        <v>322</v>
      </c>
      <c r="YP9" s="34">
        <v>62002</v>
      </c>
      <c r="YQ9" s="30" t="str">
        <f>IFERROR(VLOOKUP(YP9,'كدو الاصناف'!$A:$C,2),"")</f>
        <v>سكنر بوليستر</v>
      </c>
      <c r="YR9" s="6"/>
      <c r="YS9" s="62">
        <v>25.2</v>
      </c>
      <c r="YT9" s="32">
        <f>IFERROR(VLOOKUP(YP9,'كدو الاصناف'!$A:$C,3),"")</f>
        <v>20</v>
      </c>
      <c r="YU9" s="33">
        <f t="shared" si="95"/>
        <v>504</v>
      </c>
      <c r="YW9" s="34"/>
      <c r="YX9" s="30" t="str">
        <f>IFERROR(VLOOKUP(YW9,'كدو الاصناف'!$A:$C,2),"")</f>
        <v/>
      </c>
      <c r="YY9" s="6"/>
      <c r="YZ9" s="62">
        <f t="shared" ref="YZ9:YZ29" si="106">YY9*$ZB$3/100</f>
        <v>0</v>
      </c>
      <c r="ZA9" s="32" t="str">
        <f>IFERROR(VLOOKUP(YW9,'كدو الاصناف'!$A:$C,3),"")</f>
        <v/>
      </c>
      <c r="ZB9" s="33" t="str">
        <f t="shared" si="96"/>
        <v/>
      </c>
      <c r="ZD9" s="34">
        <v>62002</v>
      </c>
      <c r="ZE9" s="30" t="str">
        <f>IFERROR(VLOOKUP(ZD9,'كدو الاصناف'!$A:$C,2),"")</f>
        <v>سكنر بوليستر</v>
      </c>
      <c r="ZF9" s="6"/>
      <c r="ZG9" s="62">
        <v>19.600000000000001</v>
      </c>
      <c r="ZH9" s="32">
        <f>IFERROR(VLOOKUP(ZD9,'كدو الاصناف'!$A:$C,3),"")</f>
        <v>20</v>
      </c>
      <c r="ZI9" s="33">
        <f t="shared" si="97"/>
        <v>392</v>
      </c>
      <c r="ZK9" s="34">
        <v>62002</v>
      </c>
      <c r="ZL9" s="30" t="str">
        <f>IFERROR(VLOOKUP(ZK9,'كدو الاصناف'!$A:$C,2),"")</f>
        <v>سكنر بوليستر</v>
      </c>
      <c r="ZM9" s="6"/>
      <c r="ZN9" s="62">
        <v>19.600000000000001</v>
      </c>
      <c r="ZO9" s="32">
        <f>IFERROR(VLOOKUP(ZK9,'كدو الاصناف'!$A:$C,3),"")</f>
        <v>20</v>
      </c>
      <c r="ZP9" s="33">
        <f t="shared" si="98"/>
        <v>392</v>
      </c>
      <c r="ZR9" s="34">
        <v>71030</v>
      </c>
      <c r="ZS9" s="30" t="str">
        <f>IFERROR(VLOOKUP(ZR9,'كدو الاصناف'!$A:$C,2),"")</f>
        <v>ORANG S4RL 30</v>
      </c>
      <c r="ZT9" s="6"/>
      <c r="ZU9" s="62">
        <v>0.12</v>
      </c>
      <c r="ZV9" s="32">
        <f>IFERROR(VLOOKUP(ZR9,'كدو الاصناف'!$A:$C,3),"")</f>
        <v>77</v>
      </c>
      <c r="ZW9" s="33">
        <f t="shared" si="99"/>
        <v>9.24</v>
      </c>
    </row>
    <row r="10" spans="1:699" ht="16.5" thickTop="1" thickBot="1" x14ac:dyDescent="0.25">
      <c r="A10" s="34">
        <v>62024</v>
      </c>
      <c r="B10" s="30" t="str">
        <f>IFERROR(VLOOKUP(A10,'كدو الاصناف'!$A:$C,2),"")</f>
        <v xml:space="preserve">BLACK RLS </v>
      </c>
      <c r="C10" s="6"/>
      <c r="D10" s="62">
        <v>4.2000000000000003E-2</v>
      </c>
      <c r="E10" s="32">
        <f>IFERROR(VLOOKUP(A10,'كدو الاصناف'!$A:$C,3),"")</f>
        <v>120</v>
      </c>
      <c r="F10" s="33">
        <f t="shared" si="0"/>
        <v>5.04</v>
      </c>
      <c r="H10" s="34">
        <v>62026</v>
      </c>
      <c r="I10" s="30" t="str">
        <f>IFERROR(VLOOKUP(H10,'كدو الاصناف'!$A:$C,2),"")</f>
        <v>BLUE SE2R 183</v>
      </c>
      <c r="J10" s="6"/>
      <c r="K10" s="62">
        <v>0.92500000000000004</v>
      </c>
      <c r="L10" s="32">
        <f>IFERROR(VLOOKUP(H10,'كدو الاصناف'!$A:$C,3),"")</f>
        <v>353.4</v>
      </c>
      <c r="M10" s="33">
        <f t="shared" si="1"/>
        <v>326.89499999999998</v>
      </c>
      <c r="O10" s="34">
        <v>62031</v>
      </c>
      <c r="P10" s="30" t="str">
        <f>IFERROR(VLOOKUP(O10,'كدو الاصناف'!$A:$C,2),"")</f>
        <v>RED H-5BL 100 ( 167 )</v>
      </c>
      <c r="Q10" s="6"/>
      <c r="R10" s="62">
        <v>4.0000000000000001E-3</v>
      </c>
      <c r="S10" s="32">
        <f>IFERROR(VLOOKUP(O10,'كدو الاصناف'!$A:$C,3),"")</f>
        <v>149</v>
      </c>
      <c r="T10" s="33">
        <f t="shared" si="2"/>
        <v>0.59599999999999997</v>
      </c>
      <c r="V10" s="34">
        <v>71031</v>
      </c>
      <c r="W10" s="30" t="str">
        <f>IFERROR(VLOOKUP(V10,'كدو الاصناف'!$A:$C,2),"")</f>
        <v>NAVY 79 -2 GLS</v>
      </c>
      <c r="X10" s="6"/>
      <c r="Y10" s="62">
        <v>6.0000000000000001E-3</v>
      </c>
      <c r="Z10" s="32">
        <f>IFERROR(VLOOKUP(V10,'كدو الاصناف'!$A:$C,3),"")</f>
        <v>105</v>
      </c>
      <c r="AA10" s="33">
        <f t="shared" si="3"/>
        <v>0.63</v>
      </c>
      <c r="AC10" s="34">
        <v>71031</v>
      </c>
      <c r="AD10" s="30" t="str">
        <f>IFERROR(VLOOKUP(AC10,'كدو الاصناف'!$A:$C,2),"")</f>
        <v>NAVY 79 -2 GLS</v>
      </c>
      <c r="AE10" s="6"/>
      <c r="AF10" s="62">
        <v>3.0000000000000001E-3</v>
      </c>
      <c r="AG10" s="32">
        <f>IFERROR(VLOOKUP(AC10,'كدو الاصناف'!$A:$C,3),"")</f>
        <v>105</v>
      </c>
      <c r="AH10" s="33">
        <f t="shared" si="4"/>
        <v>0.315</v>
      </c>
      <c r="AJ10" s="34">
        <v>62031</v>
      </c>
      <c r="AK10" s="30" t="str">
        <f>IFERROR(VLOOKUP(AJ10,'كدو الاصناف'!$A:$C,2),"")</f>
        <v>RED H-5BL 100 ( 167 )</v>
      </c>
      <c r="AL10" s="6"/>
      <c r="AM10" s="62">
        <v>1.2E-2</v>
      </c>
      <c r="AN10" s="32">
        <f>IFERROR(VLOOKUP(AJ10,'كدو الاصناف'!$A:$C,3),"")</f>
        <v>149</v>
      </c>
      <c r="AO10" s="33">
        <f t="shared" si="5"/>
        <v>1.788</v>
      </c>
      <c r="AQ10" s="34">
        <v>62031</v>
      </c>
      <c r="AR10" s="30" t="str">
        <f>IFERROR(VLOOKUP(AQ10,'كدو الاصناف'!$A:$C,2),"")</f>
        <v>RED H-5BL 100 ( 167 )</v>
      </c>
      <c r="AS10" s="6"/>
      <c r="AT10" s="62">
        <v>0.28799999999999998</v>
      </c>
      <c r="AU10" s="32">
        <f>IFERROR(VLOOKUP(AQ10,'كدو الاصناف'!$A:$C,3),"")</f>
        <v>149</v>
      </c>
      <c r="AV10" s="33">
        <f t="shared" si="6"/>
        <v>42.911999999999999</v>
      </c>
      <c r="AX10" s="34">
        <v>62024</v>
      </c>
      <c r="AY10" s="30" t="str">
        <f>IFERROR(VLOOKUP(AX10,'كدو الاصناف'!$A:$C,2),"")</f>
        <v xml:space="preserve">BLACK RLS </v>
      </c>
      <c r="AZ10" s="6"/>
      <c r="BA10" s="62">
        <v>0.156</v>
      </c>
      <c r="BB10" s="32">
        <f>IFERROR(VLOOKUP(AX10,'كدو الاصناف'!$A:$C,3),"")</f>
        <v>120</v>
      </c>
      <c r="BC10" s="33">
        <f t="shared" si="7"/>
        <v>18.72</v>
      </c>
      <c r="BE10" s="34">
        <v>62024</v>
      </c>
      <c r="BF10" s="30" t="str">
        <f>IFERROR(VLOOKUP(BE10,'كدو الاصناف'!$A:$C,2),"")</f>
        <v xml:space="preserve">BLACK RLS </v>
      </c>
      <c r="BG10" s="6"/>
      <c r="BH10" s="62">
        <v>0.156</v>
      </c>
      <c r="BI10" s="32">
        <f>IFERROR(VLOOKUP(BE10,'كدو الاصناف'!$A:$C,3),"")</f>
        <v>120</v>
      </c>
      <c r="BJ10" s="33">
        <f t="shared" si="8"/>
        <v>18.72</v>
      </c>
      <c r="BL10" s="34">
        <v>62031</v>
      </c>
      <c r="BM10" s="30" t="str">
        <f>IFERROR(VLOOKUP(BL10,'كدو الاصناف'!$A:$C,2),"")</f>
        <v>RED H-5BL 100 ( 167 )</v>
      </c>
      <c r="BN10" s="6"/>
      <c r="BO10" s="62">
        <v>0.28799999999999998</v>
      </c>
      <c r="BP10" s="32">
        <f>IFERROR(VLOOKUP(BL10,'كدو الاصناف'!$A:$C,3),"")</f>
        <v>149</v>
      </c>
      <c r="BQ10" s="33">
        <f t="shared" si="9"/>
        <v>42.911999999999999</v>
      </c>
      <c r="BS10" s="34">
        <v>65018</v>
      </c>
      <c r="BT10" s="30" t="str">
        <f>IFERROR(VLOOKUP(BS10,'كدو الاصناف'!$A:$C,2),"")</f>
        <v>ستريك اسيد</v>
      </c>
      <c r="BU10" s="6"/>
      <c r="BV10" s="62">
        <v>1.9</v>
      </c>
      <c r="BW10" s="32">
        <f>IFERROR(VLOOKUP(BS10,'كدو الاصناف'!$A:$C,3),"")</f>
        <v>15.5</v>
      </c>
      <c r="BX10" s="33">
        <f t="shared" si="10"/>
        <v>29.45</v>
      </c>
      <c r="BZ10" s="34">
        <v>65018</v>
      </c>
      <c r="CA10" s="30" t="str">
        <f>IFERROR(VLOOKUP(BZ10,'كدو الاصناف'!$A:$C,2),"")</f>
        <v>ستريك اسيد</v>
      </c>
      <c r="CB10" s="6"/>
      <c r="CC10" s="62">
        <v>1.9</v>
      </c>
      <c r="CD10" s="32">
        <f>IFERROR(VLOOKUP(BZ10,'كدو الاصناف'!$A:$C,3),"")</f>
        <v>15.5</v>
      </c>
      <c r="CE10" s="33">
        <f t="shared" si="11"/>
        <v>29.45</v>
      </c>
      <c r="CG10" s="34">
        <v>65018</v>
      </c>
      <c r="CH10" s="30" t="str">
        <f>IFERROR(VLOOKUP(CG10,'كدو الاصناف'!$A:$C,2),"")</f>
        <v>ستريك اسيد</v>
      </c>
      <c r="CI10" s="6"/>
      <c r="CJ10" s="62">
        <v>1.9</v>
      </c>
      <c r="CK10" s="32">
        <f>IFERROR(VLOOKUP(CG10,'كدو الاصناف'!$A:$C,3),"")</f>
        <v>15.5</v>
      </c>
      <c r="CL10" s="33">
        <f t="shared" si="12"/>
        <v>29.45</v>
      </c>
      <c r="CN10" s="34">
        <v>62002</v>
      </c>
      <c r="CO10" s="30" t="str">
        <f>IFERROR(VLOOKUP(CN10,'كدو الاصناف'!$A:$C,2),"")</f>
        <v>سكنر بوليستر</v>
      </c>
      <c r="CP10" s="6"/>
      <c r="CQ10" s="62">
        <v>26.6</v>
      </c>
      <c r="CR10" s="32">
        <f>IFERROR(VLOOKUP(CN10,'كدو الاصناف'!$A:$C,3),"")</f>
        <v>20</v>
      </c>
      <c r="CS10" s="33">
        <f t="shared" si="13"/>
        <v>532</v>
      </c>
      <c r="CU10" s="34">
        <v>62024</v>
      </c>
      <c r="CV10" s="30" t="str">
        <f>IFERROR(VLOOKUP(CU10,'كدو الاصناف'!$A:$C,2),"")</f>
        <v xml:space="preserve">BLACK RLS </v>
      </c>
      <c r="CW10" s="6"/>
      <c r="CX10" s="62">
        <v>1.8</v>
      </c>
      <c r="CY10" s="32">
        <f>IFERROR(VLOOKUP(CU10,'كدو الاصناف'!$A:$C,3),"")</f>
        <v>120</v>
      </c>
      <c r="CZ10" s="33">
        <f t="shared" si="14"/>
        <v>216</v>
      </c>
      <c r="DB10" s="34">
        <v>62024</v>
      </c>
      <c r="DC10" s="30" t="str">
        <f>IFERROR(VLOOKUP(DB10,'كدو الاصناف'!$A:$C,2),"")</f>
        <v xml:space="preserve">BLACK RLS </v>
      </c>
      <c r="DD10" s="6"/>
      <c r="DE10" s="62">
        <v>1.8</v>
      </c>
      <c r="DF10" s="32">
        <f>IFERROR(VLOOKUP(DB10,'كدو الاصناف'!$A:$C,3),"")</f>
        <v>120</v>
      </c>
      <c r="DG10" s="33">
        <f t="shared" si="15"/>
        <v>216</v>
      </c>
      <c r="DI10" s="34">
        <v>62002</v>
      </c>
      <c r="DJ10" s="30" t="str">
        <f>IFERROR(VLOOKUP(DI10,'كدو الاصناف'!$A:$C,2),"")</f>
        <v>سكنر بوليستر</v>
      </c>
      <c r="DK10" s="6"/>
      <c r="DL10" s="62">
        <v>27.3</v>
      </c>
      <c r="DM10" s="32">
        <f>IFERROR(VLOOKUP(DI10,'كدو الاصناف'!$A:$C,3),"")</f>
        <v>20</v>
      </c>
      <c r="DN10" s="33">
        <f t="shared" si="16"/>
        <v>546</v>
      </c>
      <c r="DP10" s="34">
        <v>62024</v>
      </c>
      <c r="DQ10" s="30" t="str">
        <f>IFERROR(VLOOKUP(DP10,'كدو الاصناف'!$A:$C,2),"")</f>
        <v xml:space="preserve">BLACK RLS </v>
      </c>
      <c r="DR10" s="6"/>
      <c r="DS10" s="62">
        <v>0.1</v>
      </c>
      <c r="DT10" s="32">
        <f>IFERROR(VLOOKUP(DP10,'كدو الاصناف'!$A:$C,3),"")</f>
        <v>120</v>
      </c>
      <c r="DU10" s="33">
        <f t="shared" si="17"/>
        <v>12</v>
      </c>
      <c r="DW10" s="34">
        <v>62024</v>
      </c>
      <c r="DX10" s="30" t="str">
        <f>IFERROR(VLOOKUP(DW10,'كدو الاصناف'!$A:$C,2),"")</f>
        <v xml:space="preserve">BLACK RLS </v>
      </c>
      <c r="DY10" s="6"/>
      <c r="DZ10" s="62">
        <v>1.8</v>
      </c>
      <c r="EA10" s="32">
        <f>IFERROR(VLOOKUP(DW10,'كدو الاصناف'!$A:$C,3),"")</f>
        <v>120</v>
      </c>
      <c r="EB10" s="33">
        <f t="shared" si="18"/>
        <v>216</v>
      </c>
      <c r="ED10" s="34">
        <v>62024</v>
      </c>
      <c r="EE10" s="30" t="str">
        <f>IFERROR(VLOOKUP(ED10,'كدو الاصناف'!$A:$C,2),"")</f>
        <v xml:space="preserve">BLACK RLS </v>
      </c>
      <c r="EF10" s="6"/>
      <c r="EG10" s="62">
        <v>0.15</v>
      </c>
      <c r="EH10" s="32">
        <f>IFERROR(VLOOKUP(ED10,'كدو الاصناف'!$A:$C,3),"")</f>
        <v>120</v>
      </c>
      <c r="EI10" s="33">
        <f t="shared" si="19"/>
        <v>18</v>
      </c>
      <c r="EK10" s="34">
        <v>71015</v>
      </c>
      <c r="EL10" s="30" t="str">
        <f>IFERROR(VLOOKUP(EK10,'كدو الاصناف'!$A:$C,2),"")</f>
        <v>TURQ GGL</v>
      </c>
      <c r="EM10" s="6"/>
      <c r="EN10" s="62">
        <v>0.1</v>
      </c>
      <c r="EO10" s="32">
        <f>IFERROR(VLOOKUP(EK10,'كدو الاصناف'!$A:$C,3),"")</f>
        <v>662.34</v>
      </c>
      <c r="EP10" s="33">
        <f t="shared" si="20"/>
        <v>66.234000000000009</v>
      </c>
      <c r="ER10" s="34">
        <v>62024</v>
      </c>
      <c r="ES10" s="30" t="str">
        <f>IFERROR(VLOOKUP(ER10,'كدو الاصناف'!$A:$C,2),"")</f>
        <v xml:space="preserve">BLACK RLS </v>
      </c>
      <c r="ET10" s="6"/>
      <c r="EU10" s="62">
        <v>7.0000000000000001E-3</v>
      </c>
      <c r="EV10" s="32">
        <f>IFERROR(VLOOKUP(ER10,'كدو الاصناف'!$A:$C,3),"")</f>
        <v>120</v>
      </c>
      <c r="EW10" s="33">
        <f t="shared" si="21"/>
        <v>0.84</v>
      </c>
      <c r="EY10" s="34">
        <v>71030</v>
      </c>
      <c r="EZ10" s="30" t="str">
        <f>IFERROR(VLOOKUP(EY10,'كدو الاصناف'!$A:$C,2),"")</f>
        <v>ORANG S4RL 30</v>
      </c>
      <c r="FA10" s="6"/>
      <c r="FB10" s="62">
        <v>5.0999999999999997E-2</v>
      </c>
      <c r="FC10" s="32">
        <f>IFERROR(VLOOKUP(EY10,'كدو الاصناف'!$A:$C,3),"")</f>
        <v>77</v>
      </c>
      <c r="FD10" s="33">
        <f t="shared" si="22"/>
        <v>3.9269999999999996</v>
      </c>
      <c r="FF10" s="34">
        <v>71030</v>
      </c>
      <c r="FG10" s="30" t="str">
        <f>IFERROR(VLOOKUP(FF10,'كدو الاصناف'!$A:$C,2),"")</f>
        <v>ORANG S4RL 30</v>
      </c>
      <c r="FH10" s="6"/>
      <c r="FI10" s="62">
        <v>5.0999999999999997E-2</v>
      </c>
      <c r="FJ10" s="32">
        <f>IFERROR(VLOOKUP(FF10,'كدو الاصناف'!$A:$C,3),"")</f>
        <v>77</v>
      </c>
      <c r="FK10" s="33">
        <f t="shared" si="23"/>
        <v>3.9269999999999996</v>
      </c>
      <c r="FM10" s="34">
        <v>62024</v>
      </c>
      <c r="FN10" s="30" t="str">
        <f>IFERROR(VLOOKUP(FM10,'كدو الاصناف'!$A:$C,2),"")</f>
        <v xml:space="preserve">BLACK RLS </v>
      </c>
      <c r="FO10" s="6"/>
      <c r="FP10" s="62">
        <v>9</v>
      </c>
      <c r="FQ10" s="32">
        <f>IFERROR(VLOOKUP(FM10,'كدو الاصناف'!$A:$C,3),"")</f>
        <v>120</v>
      </c>
      <c r="FR10" s="33">
        <f t="shared" si="24"/>
        <v>1080</v>
      </c>
      <c r="FT10" s="34">
        <v>65018</v>
      </c>
      <c r="FU10" s="30" t="str">
        <f>IFERROR(VLOOKUP(FT10,'كدو الاصناف'!$A:$C,2),"")</f>
        <v>ستريك اسيد</v>
      </c>
      <c r="FV10" s="6"/>
      <c r="FW10" s="62">
        <v>1.8</v>
      </c>
      <c r="FX10" s="32">
        <f>IFERROR(VLOOKUP(FT10,'كدو الاصناف'!$A:$C,3),"")</f>
        <v>15.5</v>
      </c>
      <c r="FY10" s="33">
        <f t="shared" si="25"/>
        <v>27.900000000000002</v>
      </c>
      <c r="GA10" s="34">
        <v>62024</v>
      </c>
      <c r="GB10" s="30" t="str">
        <f>IFERROR(VLOOKUP(GA10,'كدو الاصناف'!$A:$C,2),"")</f>
        <v xml:space="preserve">BLACK RLS </v>
      </c>
      <c r="GC10" s="6"/>
      <c r="GD10" s="62">
        <v>0.05</v>
      </c>
      <c r="GE10" s="32">
        <f>IFERROR(VLOOKUP(GA10,'كدو الاصناف'!$A:$C,3),"")</f>
        <v>120</v>
      </c>
      <c r="GF10" s="33">
        <f t="shared" si="26"/>
        <v>6</v>
      </c>
      <c r="GH10" s="34">
        <v>62032</v>
      </c>
      <c r="GI10" s="30" t="str">
        <f>IFERROR(VLOOKUP(GH10,'كدو الاصناف'!$A:$C,2),"")</f>
        <v>YELLOW H-6GFS200 (114 )</v>
      </c>
      <c r="GJ10" s="6"/>
      <c r="GK10" s="62">
        <v>8.9999999999999993E-3</v>
      </c>
      <c r="GL10" s="32">
        <f>IFERROR(VLOOKUP(GH10,'كدو الاصناف'!$A:$C,3),"")</f>
        <v>175</v>
      </c>
      <c r="GM10" s="33">
        <f t="shared" si="27"/>
        <v>1.575</v>
      </c>
      <c r="GO10" s="34">
        <v>71030</v>
      </c>
      <c r="GP10" s="30" t="str">
        <f>IFERROR(VLOOKUP(GO10,'كدو الاصناف'!$A:$C,2),"")</f>
        <v>ORANG S4RL 30</v>
      </c>
      <c r="GQ10" s="6"/>
      <c r="GR10" s="62">
        <v>1.232</v>
      </c>
      <c r="GS10" s="32">
        <f>IFERROR(VLOOKUP(GO10,'كدو الاصناف'!$A:$C,3),"")</f>
        <v>77</v>
      </c>
      <c r="GT10" s="33">
        <f t="shared" si="28"/>
        <v>94.864000000000004</v>
      </c>
      <c r="GV10" s="34">
        <v>65018</v>
      </c>
      <c r="GW10" s="30" t="str">
        <f>IFERROR(VLOOKUP(GV10,'كدو الاصناف'!$A:$C,2),"")</f>
        <v>ستريك اسيد</v>
      </c>
      <c r="GX10" s="6"/>
      <c r="GY10" s="62">
        <v>2.1</v>
      </c>
      <c r="GZ10" s="32">
        <f>IFERROR(VLOOKUP(GV10,'كدو الاصناف'!$A:$C,3),"")</f>
        <v>15.5</v>
      </c>
      <c r="HA10" s="33">
        <f t="shared" si="29"/>
        <v>32.550000000000004</v>
      </c>
      <c r="HC10" s="34">
        <v>65018</v>
      </c>
      <c r="HD10" s="30" t="str">
        <f>IFERROR(VLOOKUP(HC10,'كدو الاصناف'!$A:$C,2),"")</f>
        <v>ستريك اسيد</v>
      </c>
      <c r="HE10" s="6"/>
      <c r="HF10" s="62">
        <v>0.56000000000000005</v>
      </c>
      <c r="HG10" s="32">
        <f>IFERROR(VLOOKUP(HC10,'كدو الاصناف'!$A:$C,3),"")</f>
        <v>15.5</v>
      </c>
      <c r="HH10" s="33">
        <f t="shared" si="30"/>
        <v>8.6800000000000015</v>
      </c>
      <c r="HJ10" s="34">
        <v>62030</v>
      </c>
      <c r="HK10" s="30" t="str">
        <f>IFERROR(VLOOKUP(HJ10,'كدو الاصناف'!$A:$C,2),"")</f>
        <v>VILOT 3RL 99</v>
      </c>
      <c r="HL10" s="6"/>
      <c r="HM10" s="62">
        <v>1.2E-2</v>
      </c>
      <c r="HN10" s="32">
        <f>IFERROR(VLOOKUP(HJ10,'كدو الاصناف'!$A:$C,3),"")</f>
        <v>205</v>
      </c>
      <c r="HO10" s="33">
        <f t="shared" si="31"/>
        <v>2.46</v>
      </c>
      <c r="HQ10" s="34">
        <v>65018</v>
      </c>
      <c r="HR10" s="30" t="str">
        <f>IFERROR(VLOOKUP(HQ10,'كدو الاصناف'!$A:$C,2),"")</f>
        <v>ستريك اسيد</v>
      </c>
      <c r="HS10" s="6"/>
      <c r="HT10" s="62">
        <v>2.0499999999999998</v>
      </c>
      <c r="HU10" s="32">
        <f>IFERROR(VLOOKUP(HQ10,'كدو الاصناف'!$A:$C,3),"")</f>
        <v>15.5</v>
      </c>
      <c r="HV10" s="33">
        <f t="shared" si="32"/>
        <v>31.774999999999999</v>
      </c>
      <c r="HX10" s="34">
        <v>62002</v>
      </c>
      <c r="HY10" s="30" t="str">
        <f>IFERROR(VLOOKUP(HX10,'كدو الاصناف'!$A:$C,2),"")</f>
        <v>سكنر بوليستر</v>
      </c>
      <c r="HZ10" s="6"/>
      <c r="IA10" s="62">
        <v>28.7</v>
      </c>
      <c r="IB10" s="32">
        <f>IFERROR(VLOOKUP(HX10,'كدو الاصناف'!$A:$C,3),"")</f>
        <v>20</v>
      </c>
      <c r="IC10" s="33">
        <f t="shared" si="33"/>
        <v>574</v>
      </c>
      <c r="IE10" s="34">
        <v>62002</v>
      </c>
      <c r="IF10" s="30" t="str">
        <f>IFERROR(VLOOKUP(IE10,'كدو الاصناف'!$A:$C,2),"")</f>
        <v>سكنر بوليستر</v>
      </c>
      <c r="IG10" s="6"/>
      <c r="IH10" s="62">
        <v>32.200000000000003</v>
      </c>
      <c r="II10" s="32">
        <f>IFERROR(VLOOKUP(IE10,'كدو الاصناف'!$A:$C,3),"")</f>
        <v>20</v>
      </c>
      <c r="IJ10" s="33">
        <f t="shared" si="34"/>
        <v>644</v>
      </c>
      <c r="IL10" s="34"/>
      <c r="IM10" s="30" t="str">
        <f>IFERROR(VLOOKUP(IL10,'كدو الاصناف'!$A:$C,2),"")</f>
        <v/>
      </c>
      <c r="IN10" s="6"/>
      <c r="IO10" s="62">
        <f t="shared" si="100"/>
        <v>0</v>
      </c>
      <c r="IP10" s="32" t="str">
        <f>IFERROR(VLOOKUP(IL10,'كدو الاصناف'!$A:$C,3),"")</f>
        <v/>
      </c>
      <c r="IQ10" s="33" t="str">
        <f t="shared" si="35"/>
        <v/>
      </c>
      <c r="IS10" s="34">
        <v>65018</v>
      </c>
      <c r="IT10" s="30" t="str">
        <f>IFERROR(VLOOKUP(IS10,'كدو الاصناف'!$A:$C,2),"")</f>
        <v>ستريك اسيد</v>
      </c>
      <c r="IU10" s="6"/>
      <c r="IV10" s="62">
        <v>3.6</v>
      </c>
      <c r="IW10" s="32">
        <f>IFERROR(VLOOKUP(IS10,'كدو الاصناف'!$A:$C,3),"")</f>
        <v>15.5</v>
      </c>
      <c r="IX10" s="33">
        <f t="shared" si="36"/>
        <v>55.800000000000004</v>
      </c>
      <c r="IZ10" s="34">
        <v>62002</v>
      </c>
      <c r="JA10" s="30" t="str">
        <f>IFERROR(VLOOKUP(IZ10,'كدو الاصناف'!$A:$C,2),"")</f>
        <v>سكنر بوليستر</v>
      </c>
      <c r="JB10" s="6"/>
      <c r="JC10" s="62">
        <v>34.299999999999997</v>
      </c>
      <c r="JD10" s="32">
        <f>IFERROR(VLOOKUP(IZ10,'كدو الاصناف'!$A:$C,3),"")</f>
        <v>20</v>
      </c>
      <c r="JE10" s="33">
        <f t="shared" si="37"/>
        <v>686</v>
      </c>
      <c r="JG10" s="34">
        <v>65018</v>
      </c>
      <c r="JH10" s="30" t="str">
        <f>IFERROR(VLOOKUP(JG10,'كدو الاصناف'!$A:$C,2),"")</f>
        <v>ستريك اسيد</v>
      </c>
      <c r="JI10" s="6"/>
      <c r="JJ10" s="62">
        <v>3.6</v>
      </c>
      <c r="JK10" s="32">
        <f>IFERROR(VLOOKUP(JG10,'كدو الاصناف'!$A:$C,3),"")</f>
        <v>15.5</v>
      </c>
      <c r="JL10" s="33">
        <f t="shared" si="38"/>
        <v>55.800000000000004</v>
      </c>
      <c r="JN10" s="34">
        <v>65018</v>
      </c>
      <c r="JO10" s="30" t="str">
        <f>IFERROR(VLOOKUP(JN10,'كدو الاصناف'!$A:$C,2),"")</f>
        <v>ستريك اسيد</v>
      </c>
      <c r="JP10" s="6"/>
      <c r="JQ10" s="62">
        <v>3.6</v>
      </c>
      <c r="JR10" s="32">
        <f>IFERROR(VLOOKUP(JN10,'كدو الاصناف'!$A:$C,3),"")</f>
        <v>15.5</v>
      </c>
      <c r="JS10" s="33">
        <f t="shared" si="39"/>
        <v>55.800000000000004</v>
      </c>
      <c r="JU10" s="34">
        <v>62002</v>
      </c>
      <c r="JV10" s="30" t="str">
        <f>IFERROR(VLOOKUP(JU10,'كدو الاصناف'!$A:$C,2),"")</f>
        <v>سكنر بوليستر</v>
      </c>
      <c r="JW10" s="6"/>
      <c r="JX10" s="62">
        <v>50.4</v>
      </c>
      <c r="JY10" s="32">
        <f>IFERROR(VLOOKUP(JU10,'كدو الاصناف'!$A:$C,3),"")</f>
        <v>20</v>
      </c>
      <c r="JZ10" s="33">
        <f t="shared" si="40"/>
        <v>1008</v>
      </c>
      <c r="KB10" s="34">
        <v>65018</v>
      </c>
      <c r="KC10" s="30" t="str">
        <f>IFERROR(VLOOKUP(KB10,'كدو الاصناف'!$A:$C,2),"")</f>
        <v>ستريك اسيد</v>
      </c>
      <c r="KD10" s="6"/>
      <c r="KE10" s="62">
        <v>3.6</v>
      </c>
      <c r="KF10" s="32">
        <f>IFERROR(VLOOKUP(KB10,'كدو الاصناف'!$A:$C,3),"")</f>
        <v>15.5</v>
      </c>
      <c r="KG10" s="33">
        <f t="shared" si="41"/>
        <v>55.800000000000004</v>
      </c>
      <c r="KI10" s="34">
        <v>62031</v>
      </c>
      <c r="KJ10" s="30" t="str">
        <f>IFERROR(VLOOKUP(KI10,'كدو الاصناف'!$A:$C,2),"")</f>
        <v>RED H-5BL 100 ( 167 )</v>
      </c>
      <c r="KK10" s="6"/>
      <c r="KL10" s="62">
        <v>0.65</v>
      </c>
      <c r="KM10" s="32">
        <f>IFERROR(VLOOKUP(KI10,'كدو الاصناف'!$A:$C,3),"")</f>
        <v>149</v>
      </c>
      <c r="KN10" s="33">
        <f t="shared" si="42"/>
        <v>96.850000000000009</v>
      </c>
      <c r="KP10" s="34">
        <v>62031</v>
      </c>
      <c r="KQ10" s="30" t="str">
        <f>IFERROR(VLOOKUP(KP10,'كدو الاصناف'!$A:$C,2),"")</f>
        <v>RED H-5BL 100 ( 167 )</v>
      </c>
      <c r="KR10" s="6"/>
      <c r="KS10" s="62">
        <v>0.65</v>
      </c>
      <c r="KT10" s="32">
        <f>IFERROR(VLOOKUP(KP10,'كدو الاصناف'!$A:$C,3),"")</f>
        <v>149</v>
      </c>
      <c r="KU10" s="33">
        <f t="shared" si="43"/>
        <v>96.850000000000009</v>
      </c>
      <c r="KW10" s="34">
        <v>62031</v>
      </c>
      <c r="KX10" s="30" t="str">
        <f>IFERROR(VLOOKUP(KW10,'كدو الاصناف'!$A:$C,2),"")</f>
        <v>RED H-5BL 100 ( 167 )</v>
      </c>
      <c r="KY10" s="6"/>
      <c r="KZ10" s="62">
        <v>0.65</v>
      </c>
      <c r="LA10" s="32">
        <f>IFERROR(VLOOKUP(KW10,'كدو الاصناف'!$A:$C,3),"")</f>
        <v>149</v>
      </c>
      <c r="LB10" s="33">
        <f t="shared" si="44"/>
        <v>96.850000000000009</v>
      </c>
      <c r="LD10" s="34"/>
      <c r="LE10" s="30" t="str">
        <f>IFERROR(VLOOKUP(LD10,'كدو الاصناف'!$A:$C,2),"")</f>
        <v/>
      </c>
      <c r="LF10" s="6"/>
      <c r="LG10" s="62">
        <f t="shared" si="101"/>
        <v>0</v>
      </c>
      <c r="LH10" s="32" t="str">
        <f>IFERROR(VLOOKUP(LD10,'كدو الاصناف'!$A:$C,3),"")</f>
        <v/>
      </c>
      <c r="LI10" s="33" t="str">
        <f t="shared" si="45"/>
        <v/>
      </c>
      <c r="LK10" s="34"/>
      <c r="LL10" s="30" t="str">
        <f>IFERROR(VLOOKUP(LK10,'كدو الاصناف'!$A:$C,2),"")</f>
        <v/>
      </c>
      <c r="LM10" s="6"/>
      <c r="LN10" s="62">
        <f t="shared" si="102"/>
        <v>0</v>
      </c>
      <c r="LO10" s="32" t="str">
        <f>IFERROR(VLOOKUP(LK10,'كدو الاصناف'!$A:$C,3),"")</f>
        <v/>
      </c>
      <c r="LP10" s="33" t="str">
        <f t="shared" si="46"/>
        <v/>
      </c>
      <c r="LR10" s="34"/>
      <c r="LS10" s="30" t="str">
        <f>IFERROR(VLOOKUP(LR10,'كدو الاصناف'!$A:$C,2),"")</f>
        <v/>
      </c>
      <c r="LT10" s="6"/>
      <c r="LU10" s="62">
        <f t="shared" si="103"/>
        <v>0</v>
      </c>
      <c r="LV10" s="32" t="str">
        <f>IFERROR(VLOOKUP(LR10,'كدو الاصناف'!$A:$C,3),"")</f>
        <v/>
      </c>
      <c r="LW10" s="33" t="str">
        <f t="shared" si="47"/>
        <v/>
      </c>
      <c r="LY10" s="34">
        <v>62024</v>
      </c>
      <c r="LZ10" s="30" t="str">
        <f>IFERROR(VLOOKUP(LY10,'كدو الاصناف'!$A:$C,2),"")</f>
        <v xml:space="preserve">BLACK RLS </v>
      </c>
      <c r="MA10" s="6"/>
      <c r="MB10" s="62">
        <v>0.35699999999999998</v>
      </c>
      <c r="MC10" s="32">
        <f>IFERROR(VLOOKUP(LY10,'كدو الاصناف'!$A:$C,3),"")</f>
        <v>120</v>
      </c>
      <c r="MD10" s="33">
        <f t="shared" si="48"/>
        <v>42.839999999999996</v>
      </c>
      <c r="MF10" s="34">
        <v>62024</v>
      </c>
      <c r="MG10" s="30" t="str">
        <f>IFERROR(VLOOKUP(MF10,'كدو الاصناف'!$A:$C,2),"")</f>
        <v xml:space="preserve">BLACK RLS </v>
      </c>
      <c r="MH10" s="6"/>
      <c r="MI10" s="62">
        <v>2.04</v>
      </c>
      <c r="MJ10" s="32">
        <f>IFERROR(VLOOKUP(MF10,'كدو الاصناف'!$A:$C,3),"")</f>
        <v>120</v>
      </c>
      <c r="MK10" s="33">
        <f t="shared" si="49"/>
        <v>244.8</v>
      </c>
      <c r="MM10" s="34">
        <v>65018</v>
      </c>
      <c r="MN10" s="30" t="str">
        <f>IFERROR(VLOOKUP(MM10,'كدو الاصناف'!$A:$C,2),"")</f>
        <v>ستريك اسيد</v>
      </c>
      <c r="MO10" s="6"/>
      <c r="MP10" s="62">
        <v>1.25</v>
      </c>
      <c r="MQ10" s="32">
        <f>IFERROR(VLOOKUP(MM10,'كدو الاصناف'!$A:$C,3),"")</f>
        <v>15.5</v>
      </c>
      <c r="MR10" s="33">
        <f t="shared" si="50"/>
        <v>19.375</v>
      </c>
      <c r="MT10" s="34">
        <v>62002</v>
      </c>
      <c r="MU10" s="30" t="str">
        <f>IFERROR(VLOOKUP(MT10,'كدو الاصناف'!$A:$C,2),"")</f>
        <v>سكنر بوليستر</v>
      </c>
      <c r="MV10" s="6"/>
      <c r="MW10" s="62">
        <v>28</v>
      </c>
      <c r="MX10" s="32">
        <f>IFERROR(VLOOKUP(MT10,'كدو الاصناف'!$A:$C,3),"")</f>
        <v>20</v>
      </c>
      <c r="MY10" s="33">
        <f t="shared" si="51"/>
        <v>560</v>
      </c>
      <c r="NA10" s="34">
        <v>62031</v>
      </c>
      <c r="NB10" s="30" t="str">
        <f>IFERROR(VLOOKUP(NA10,'كدو الاصناف'!$A:$C,2),"")</f>
        <v>RED H-5BL 100 ( 167 )</v>
      </c>
      <c r="NC10" s="6"/>
      <c r="ND10" s="62">
        <v>0.39</v>
      </c>
      <c r="NE10" s="32">
        <f>IFERROR(VLOOKUP(NA10,'كدو الاصناف'!$A:$C,3),"")</f>
        <v>149</v>
      </c>
      <c r="NF10" s="33">
        <f t="shared" si="52"/>
        <v>58.11</v>
      </c>
      <c r="NH10" s="34">
        <v>65018</v>
      </c>
      <c r="NI10" s="30" t="str">
        <f>IFERROR(VLOOKUP(NH10,'كدو الاصناف'!$A:$C,2),"")</f>
        <v>ستريك اسيد</v>
      </c>
      <c r="NJ10" s="6"/>
      <c r="NK10" s="62">
        <v>1.35</v>
      </c>
      <c r="NL10" s="32">
        <f>IFERROR(VLOOKUP(NH10,'كدو الاصناف'!$A:$C,3),"")</f>
        <v>15.5</v>
      </c>
      <c r="NM10" s="33">
        <f t="shared" si="53"/>
        <v>20.925000000000001</v>
      </c>
      <c r="NO10" s="34">
        <v>65018</v>
      </c>
      <c r="NP10" s="30" t="str">
        <f>IFERROR(VLOOKUP(NO10,'كدو الاصناف'!$A:$C,2),"")</f>
        <v>ستريك اسيد</v>
      </c>
      <c r="NQ10" s="6"/>
      <c r="NR10" s="62">
        <v>1.55</v>
      </c>
      <c r="NS10" s="32">
        <f>IFERROR(VLOOKUP(NO10,'كدو الاصناف'!$A:$C,3),"")</f>
        <v>15.5</v>
      </c>
      <c r="NT10" s="33">
        <f t="shared" si="54"/>
        <v>24.025000000000002</v>
      </c>
      <c r="NV10" s="34">
        <v>65018</v>
      </c>
      <c r="NW10" s="30" t="str">
        <f>IFERROR(VLOOKUP(NV10,'كدو الاصناف'!$A:$C,2),"")</f>
        <v>ستريك اسيد</v>
      </c>
      <c r="NX10" s="6"/>
      <c r="NY10" s="62">
        <v>1.35</v>
      </c>
      <c r="NZ10" s="32">
        <f>IFERROR(VLOOKUP(NV10,'كدو الاصناف'!$A:$C,3),"")</f>
        <v>15.5</v>
      </c>
      <c r="OA10" s="33">
        <f t="shared" si="55"/>
        <v>20.925000000000001</v>
      </c>
      <c r="OC10" s="34">
        <v>65018</v>
      </c>
      <c r="OD10" s="30" t="str">
        <f>IFERROR(VLOOKUP(OC10,'كدو الاصناف'!$A:$C,2),"")</f>
        <v>ستريك اسيد</v>
      </c>
      <c r="OE10" s="6"/>
      <c r="OF10" s="62">
        <v>1.35</v>
      </c>
      <c r="OG10" s="32">
        <f>IFERROR(VLOOKUP(OC10,'كدو الاصناف'!$A:$C,3),"")</f>
        <v>15.5</v>
      </c>
      <c r="OH10" s="33">
        <f t="shared" si="56"/>
        <v>20.925000000000001</v>
      </c>
      <c r="OJ10" s="34">
        <v>65018</v>
      </c>
      <c r="OK10" s="30" t="str">
        <f>IFERROR(VLOOKUP(OJ10,'كدو الاصناف'!$A:$C,2),"")</f>
        <v>ستريك اسيد</v>
      </c>
      <c r="OL10" s="6"/>
      <c r="OM10" s="62">
        <v>1.55</v>
      </c>
      <c r="ON10" s="32">
        <f>IFERROR(VLOOKUP(OJ10,'كدو الاصناف'!$A:$C,3),"")</f>
        <v>15.5</v>
      </c>
      <c r="OO10" s="33">
        <f t="shared" si="57"/>
        <v>24.025000000000002</v>
      </c>
      <c r="OQ10" s="34">
        <v>65018</v>
      </c>
      <c r="OR10" s="30" t="str">
        <f>IFERROR(VLOOKUP(OQ10,'كدو الاصناف'!$A:$C,2),"")</f>
        <v>ستريك اسيد</v>
      </c>
      <c r="OS10" s="6"/>
      <c r="OT10" s="62">
        <v>1.35</v>
      </c>
      <c r="OU10" s="32">
        <f>IFERROR(VLOOKUP(OQ10,'كدو الاصناف'!$A:$C,3),"")</f>
        <v>15.5</v>
      </c>
      <c r="OV10" s="33">
        <f t="shared" si="58"/>
        <v>20.925000000000001</v>
      </c>
      <c r="OX10" s="34">
        <v>62030</v>
      </c>
      <c r="OY10" s="30" t="str">
        <f>IFERROR(VLOOKUP(OX10,'كدو الاصناف'!$A:$C,2),"")</f>
        <v>VILOT 3RL 99</v>
      </c>
      <c r="OZ10" s="6"/>
      <c r="PA10" s="62">
        <v>7.4999999999999997E-2</v>
      </c>
      <c r="PB10" s="32">
        <f>IFERROR(VLOOKUP(OX10,'كدو الاصناف'!$A:$C,3),"")</f>
        <v>205</v>
      </c>
      <c r="PC10" s="33">
        <f t="shared" si="59"/>
        <v>15.375</v>
      </c>
      <c r="PE10" s="34">
        <v>62024</v>
      </c>
      <c r="PF10" s="30" t="str">
        <f>IFERROR(VLOOKUP(PE10,'كدو الاصناف'!$A:$C,2),"")</f>
        <v xml:space="preserve">BLACK RLS </v>
      </c>
      <c r="PG10" s="6"/>
      <c r="PH10" s="62">
        <v>0.03</v>
      </c>
      <c r="PI10" s="32">
        <f>IFERROR(VLOOKUP(PE10,'كدو الاصناف'!$A:$C,3),"")</f>
        <v>120</v>
      </c>
      <c r="PJ10" s="33">
        <f t="shared" si="60"/>
        <v>3.5999999999999996</v>
      </c>
      <c r="PL10" s="34">
        <v>62024</v>
      </c>
      <c r="PM10" s="30" t="str">
        <f>IFERROR(VLOOKUP(PL10,'كدو الاصناف'!$A:$C,2),"")</f>
        <v xml:space="preserve">BLACK RLS </v>
      </c>
      <c r="PN10" s="6"/>
      <c r="PO10" s="62">
        <v>1.008</v>
      </c>
      <c r="PP10" s="32">
        <f>IFERROR(VLOOKUP(PL10,'كدو الاصناف'!$A:$C,3),"")</f>
        <v>120</v>
      </c>
      <c r="PQ10" s="33">
        <f t="shared" si="61"/>
        <v>120.96000000000001</v>
      </c>
      <c r="PS10" s="34">
        <v>62029</v>
      </c>
      <c r="PT10" s="30" t="str">
        <f>IFERROR(VLOOKUP(PS10,'كدو الاصناف'!$A:$C,2),"")</f>
        <v>ORANGE 44</v>
      </c>
      <c r="PU10" s="6"/>
      <c r="PV10" s="62">
        <v>7.4999999999999997E-2</v>
      </c>
      <c r="PW10" s="32">
        <f>IFERROR(VLOOKUP(PS10,'كدو الاصناف'!$A:$C,3),"")</f>
        <v>89</v>
      </c>
      <c r="PX10" s="33">
        <f t="shared" si="62"/>
        <v>6.6749999999999998</v>
      </c>
      <c r="PZ10" s="34">
        <v>62002</v>
      </c>
      <c r="QA10" s="30" t="str">
        <f>IFERROR(VLOOKUP(PZ10,'كدو الاصناف'!$A:$C,2),"")</f>
        <v>سكنر بوليستر</v>
      </c>
      <c r="QB10" s="6"/>
      <c r="QC10" s="62">
        <v>27.3</v>
      </c>
      <c r="QD10" s="32">
        <f>IFERROR(VLOOKUP(PZ10,'كدو الاصناف'!$A:$C,3),"")</f>
        <v>20</v>
      </c>
      <c r="QE10" s="33">
        <f t="shared" si="63"/>
        <v>546</v>
      </c>
      <c r="QG10" s="34">
        <v>62031</v>
      </c>
      <c r="QH10" s="30" t="str">
        <f>IFERROR(VLOOKUP(QG10,'كدو الاصناف'!$A:$C,2),"")</f>
        <v>RED H-5BL 100 ( 167 )</v>
      </c>
      <c r="QI10" s="6"/>
      <c r="QJ10" s="62">
        <v>0.108</v>
      </c>
      <c r="QK10" s="32">
        <f>IFERROR(VLOOKUP(QG10,'كدو الاصناف'!$A:$C,3),"")</f>
        <v>149</v>
      </c>
      <c r="QL10" s="33">
        <f t="shared" si="64"/>
        <v>16.091999999999999</v>
      </c>
      <c r="QN10" s="34">
        <v>65018</v>
      </c>
      <c r="QO10" s="30" t="str">
        <f>IFERROR(VLOOKUP(QN10,'كدو الاصناف'!$A:$C,2),"")</f>
        <v>ستريك اسيد</v>
      </c>
      <c r="QP10" s="6"/>
      <c r="QQ10" s="62">
        <v>1.6850000000000001</v>
      </c>
      <c r="QR10" s="32">
        <f>IFERROR(VLOOKUP(QN10,'كدو الاصناف'!$A:$C,3),"")</f>
        <v>15.5</v>
      </c>
      <c r="QS10" s="33">
        <f t="shared" si="65"/>
        <v>26.1175</v>
      </c>
      <c r="QU10" s="34">
        <v>62002</v>
      </c>
      <c r="QV10" s="30" t="str">
        <f>IFERROR(VLOOKUP(QU10,'كدو الاصناف'!$A:$C,2),"")</f>
        <v>سكنر بوليستر</v>
      </c>
      <c r="QW10" s="6"/>
      <c r="QX10" s="62">
        <v>23.59</v>
      </c>
      <c r="QY10" s="32">
        <f>IFERROR(VLOOKUP(QU10,'كدو الاصناف'!$A:$C,3),"")</f>
        <v>20</v>
      </c>
      <c r="QZ10" s="33">
        <f t="shared" si="66"/>
        <v>471.8</v>
      </c>
      <c r="RB10" s="34">
        <v>65018</v>
      </c>
      <c r="RC10" s="30" t="str">
        <f>IFERROR(VLOOKUP(RB10,'كدو الاصناف'!$A:$C,2),"")</f>
        <v>ستريك اسيد</v>
      </c>
      <c r="RD10" s="6"/>
      <c r="RE10" s="62">
        <v>1.6850000000000001</v>
      </c>
      <c r="RF10" s="32">
        <f>IFERROR(VLOOKUP(RB10,'كدو الاصناف'!$A:$C,3),"")</f>
        <v>15.5</v>
      </c>
      <c r="RG10" s="33">
        <f t="shared" si="67"/>
        <v>26.1175</v>
      </c>
      <c r="RI10" s="34">
        <v>71031</v>
      </c>
      <c r="RJ10" s="30" t="str">
        <f>IFERROR(VLOOKUP(RI10,'كدو الاصناف'!$A:$C,2),"")</f>
        <v>NAVY 79 -2 GLS</v>
      </c>
      <c r="RK10" s="6"/>
      <c r="RL10" s="62">
        <v>2E-3</v>
      </c>
      <c r="RM10" s="32">
        <f>IFERROR(VLOOKUP(RI10,'كدو الاصناف'!$A:$C,3),"")</f>
        <v>105</v>
      </c>
      <c r="RN10" s="33">
        <f t="shared" si="68"/>
        <v>0.21</v>
      </c>
      <c r="RP10" s="34">
        <v>62024</v>
      </c>
      <c r="RQ10" s="30" t="str">
        <f>IFERROR(VLOOKUP(RP10,'كدو الاصناف'!$A:$C,2),"")</f>
        <v xml:space="preserve">BLACK RLS </v>
      </c>
      <c r="RR10" s="6"/>
      <c r="RS10" s="62">
        <v>1.02</v>
      </c>
      <c r="RT10" s="32">
        <f>IFERROR(VLOOKUP(RP10,'كدو الاصناف'!$A:$C,3),"")</f>
        <v>120</v>
      </c>
      <c r="RU10" s="33">
        <f t="shared" si="69"/>
        <v>122.4</v>
      </c>
      <c r="RW10" s="34">
        <v>65018</v>
      </c>
      <c r="RX10" s="30" t="str">
        <f>IFERROR(VLOOKUP(RW10,'كدو الاصناف'!$A:$C,2),"")</f>
        <v>ستريك اسيد</v>
      </c>
      <c r="RY10" s="6"/>
      <c r="RZ10" s="62">
        <v>2.5</v>
      </c>
      <c r="SA10" s="32">
        <f>IFERROR(VLOOKUP(RW10,'كدو الاصناف'!$A:$C,3),"")</f>
        <v>15.5</v>
      </c>
      <c r="SB10" s="33">
        <f t="shared" si="70"/>
        <v>38.75</v>
      </c>
      <c r="SD10" s="34">
        <v>65018</v>
      </c>
      <c r="SE10" s="30" t="str">
        <f>IFERROR(VLOOKUP(SD10,'كدو الاصناف'!$A:$C,2),"")</f>
        <v>ستريك اسيد</v>
      </c>
      <c r="SF10" s="6"/>
      <c r="SG10" s="62">
        <v>2.2999999999999998</v>
      </c>
      <c r="SH10" s="32">
        <f>IFERROR(VLOOKUP(SD10,'كدو الاصناف'!$A:$C,3),"")</f>
        <v>15.5</v>
      </c>
      <c r="SI10" s="33">
        <f t="shared" si="71"/>
        <v>35.65</v>
      </c>
      <c r="SK10" s="34">
        <v>65018</v>
      </c>
      <c r="SL10" s="30" t="str">
        <f>IFERROR(VLOOKUP(SK10,'كدو الاصناف'!$A:$C,2),"")</f>
        <v>ستريك اسيد</v>
      </c>
      <c r="SM10" s="6"/>
      <c r="SN10" s="62">
        <v>2.2999999999999998</v>
      </c>
      <c r="SO10" s="32">
        <f>IFERROR(VLOOKUP(SK10,'كدو الاصناف'!$A:$C,3),"")</f>
        <v>15.5</v>
      </c>
      <c r="SP10" s="33">
        <f t="shared" si="72"/>
        <v>35.65</v>
      </c>
      <c r="SR10" s="34">
        <v>65018</v>
      </c>
      <c r="SS10" s="30" t="str">
        <f>IFERROR(VLOOKUP(SR10,'كدو الاصناف'!$A:$C,2),"")</f>
        <v>ستريك اسيد</v>
      </c>
      <c r="ST10" s="6"/>
      <c r="SU10" s="62">
        <v>2.5</v>
      </c>
      <c r="SV10" s="32">
        <f>IFERROR(VLOOKUP(SR10,'كدو الاصناف'!$A:$C,3),"")</f>
        <v>15.5</v>
      </c>
      <c r="SW10" s="33">
        <f t="shared" si="73"/>
        <v>38.75</v>
      </c>
      <c r="SY10" s="34">
        <v>62002</v>
      </c>
      <c r="SZ10" s="30" t="str">
        <f>IFERROR(VLOOKUP(SY10,'كدو الاصناف'!$A:$C,2),"")</f>
        <v>سكنر بوليستر</v>
      </c>
      <c r="TA10" s="6"/>
      <c r="TB10" s="62">
        <v>35</v>
      </c>
      <c r="TC10" s="32">
        <f>IFERROR(VLOOKUP(SY10,'كدو الاصناف'!$A:$C,3),"")</f>
        <v>20</v>
      </c>
      <c r="TD10" s="33">
        <f t="shared" si="74"/>
        <v>700</v>
      </c>
      <c r="TF10" s="34"/>
      <c r="TG10" s="30" t="str">
        <f>IFERROR(VLOOKUP(TF10,'كدو الاصناف'!$A:$C,2),"")</f>
        <v/>
      </c>
      <c r="TH10" s="6"/>
      <c r="TI10" s="62">
        <f t="shared" si="104"/>
        <v>0</v>
      </c>
      <c r="TJ10" s="32" t="str">
        <f>IFERROR(VLOOKUP(TF10,'كدو الاصناف'!$A:$C,3),"")</f>
        <v/>
      </c>
      <c r="TK10" s="33" t="str">
        <f t="shared" si="75"/>
        <v/>
      </c>
      <c r="TM10" s="34">
        <v>65018</v>
      </c>
      <c r="TN10" s="30" t="str">
        <f>IFERROR(VLOOKUP(TM10,'كدو الاصناف'!$A:$C,2),"")</f>
        <v>ستريك اسيد</v>
      </c>
      <c r="TO10" s="6"/>
      <c r="TP10" s="62">
        <v>1.6850000000000001</v>
      </c>
      <c r="TQ10" s="32">
        <f>IFERROR(VLOOKUP(TM10,'كدو الاصناف'!$A:$C,3),"")</f>
        <v>15.5</v>
      </c>
      <c r="TR10" s="33">
        <f t="shared" si="76"/>
        <v>26.1175</v>
      </c>
      <c r="TT10" s="34">
        <v>65018</v>
      </c>
      <c r="TU10" s="30" t="str">
        <f>IFERROR(VLOOKUP(TT10,'كدو الاصناف'!$A:$C,2),"")</f>
        <v>ستريك اسيد</v>
      </c>
      <c r="TV10" s="6"/>
      <c r="TW10" s="62">
        <v>1.7350000000000001</v>
      </c>
      <c r="TX10" s="32">
        <f>IFERROR(VLOOKUP(TT10,'كدو الاصناف'!$A:$C,3),"")</f>
        <v>15.5</v>
      </c>
      <c r="TY10" s="33">
        <f t="shared" si="77"/>
        <v>26.892500000000002</v>
      </c>
      <c r="UA10" s="34">
        <v>65018</v>
      </c>
      <c r="UB10" s="30" t="str">
        <f>IFERROR(VLOOKUP(UA10,'كدو الاصناف'!$A:$C,2),"")</f>
        <v>ستريك اسيد</v>
      </c>
      <c r="UC10" s="6"/>
      <c r="UD10" s="62">
        <v>1.5349999999999999</v>
      </c>
      <c r="UE10" s="32">
        <f>IFERROR(VLOOKUP(UA10,'كدو الاصناف'!$A:$C,3),"")</f>
        <v>15.5</v>
      </c>
      <c r="UF10" s="33">
        <f t="shared" si="78"/>
        <v>23.7925</v>
      </c>
      <c r="UH10" s="34">
        <v>65018</v>
      </c>
      <c r="UI10" s="30" t="str">
        <f>IFERROR(VLOOKUP(UH10,'كدو الاصناف'!$A:$C,2),"")</f>
        <v>ستريك اسيد</v>
      </c>
      <c r="UJ10" s="6"/>
      <c r="UK10" s="62">
        <v>1.2</v>
      </c>
      <c r="UL10" s="32">
        <f>IFERROR(VLOOKUP(UH10,'كدو الاصناف'!$A:$C,3),"")</f>
        <v>15.5</v>
      </c>
      <c r="UM10" s="33">
        <f t="shared" si="79"/>
        <v>18.599999999999998</v>
      </c>
      <c r="UO10" s="34">
        <v>65018</v>
      </c>
      <c r="UP10" s="30" t="str">
        <f>IFERROR(VLOOKUP(UO10,'كدو الاصناف'!$A:$C,2),"")</f>
        <v>ستريك اسيد</v>
      </c>
      <c r="UQ10" s="6"/>
      <c r="UR10" s="62">
        <v>1.2</v>
      </c>
      <c r="US10" s="32">
        <f>IFERROR(VLOOKUP(UO10,'كدو الاصناف'!$A:$C,3),"")</f>
        <v>15.5</v>
      </c>
      <c r="UT10" s="33">
        <f t="shared" si="80"/>
        <v>18.599999999999998</v>
      </c>
      <c r="UV10" s="34"/>
      <c r="UW10" s="30" t="str">
        <f>IFERROR(VLOOKUP(UV10,'كدو الاصناف'!$A:$C,2),"")</f>
        <v/>
      </c>
      <c r="UX10" s="6"/>
      <c r="UY10" s="62">
        <f t="shared" si="105"/>
        <v>0</v>
      </c>
      <c r="UZ10" s="32" t="str">
        <f>IFERROR(VLOOKUP(UV10,'كدو الاصناف'!$A:$C,3),"")</f>
        <v/>
      </c>
      <c r="VA10" s="33" t="str">
        <f t="shared" si="81"/>
        <v/>
      </c>
      <c r="VC10" s="34">
        <v>62026</v>
      </c>
      <c r="VD10" s="30" t="str">
        <f>IFERROR(VLOOKUP(VC10,'كدو الاصناف'!$A:$C,2),"")</f>
        <v>BLUE SE2R 183</v>
      </c>
      <c r="VE10" s="6"/>
      <c r="VF10" s="62">
        <v>0.03</v>
      </c>
      <c r="VG10" s="32">
        <f>IFERROR(VLOOKUP(VC10,'كدو الاصناف'!$A:$C,3),"")</f>
        <v>353.4</v>
      </c>
      <c r="VH10" s="33">
        <f t="shared" si="82"/>
        <v>10.601999999999999</v>
      </c>
      <c r="VJ10" s="34">
        <v>65018</v>
      </c>
      <c r="VK10" s="30" t="str">
        <f>IFERROR(VLOOKUP(VJ10,'كدو الاصناف'!$A:$C,2),"")</f>
        <v>ستريك اسيد</v>
      </c>
      <c r="VL10" s="6"/>
      <c r="VM10" s="62">
        <v>1.3</v>
      </c>
      <c r="VN10" s="32">
        <f>IFERROR(VLOOKUP(VJ10,'كدو الاصناف'!$A:$C,3),"")</f>
        <v>15.5</v>
      </c>
      <c r="VO10" s="33">
        <f t="shared" si="83"/>
        <v>20.150000000000002</v>
      </c>
      <c r="VQ10" s="34">
        <v>65018</v>
      </c>
      <c r="VR10" s="30" t="str">
        <f>IFERROR(VLOOKUP(VQ10,'كدو الاصناف'!$A:$C,2),"")</f>
        <v>ستريك اسيد</v>
      </c>
      <c r="VS10" s="6"/>
      <c r="VT10" s="62">
        <v>1.3</v>
      </c>
      <c r="VU10" s="32">
        <f>IFERROR(VLOOKUP(VQ10,'كدو الاصناف'!$A:$C,3),"")</f>
        <v>15.5</v>
      </c>
      <c r="VV10" s="33">
        <f t="shared" si="84"/>
        <v>20.150000000000002</v>
      </c>
      <c r="VX10" s="34">
        <v>65018</v>
      </c>
      <c r="VY10" s="30" t="str">
        <f>IFERROR(VLOOKUP(VX10,'كدو الاصناف'!$A:$C,2),"")</f>
        <v>ستريك اسيد</v>
      </c>
      <c r="VZ10" s="6"/>
      <c r="WA10" s="62">
        <v>1.3</v>
      </c>
      <c r="WB10" s="32">
        <f>IFERROR(VLOOKUP(VX10,'كدو الاصناف'!$A:$C,3),"")</f>
        <v>15.5</v>
      </c>
      <c r="WC10" s="33">
        <f t="shared" si="85"/>
        <v>20.150000000000002</v>
      </c>
      <c r="WE10" s="34">
        <v>65018</v>
      </c>
      <c r="WF10" s="30" t="str">
        <f>IFERROR(VLOOKUP(WE10,'كدو الاصناف'!$A:$C,2),"")</f>
        <v>ستريك اسيد</v>
      </c>
      <c r="WG10" s="6"/>
      <c r="WH10" s="62">
        <v>1.3</v>
      </c>
      <c r="WI10" s="32">
        <f>IFERROR(VLOOKUP(WE10,'كدو الاصناف'!$A:$C,3),"")</f>
        <v>15.5</v>
      </c>
      <c r="WJ10" s="33">
        <f t="shared" si="86"/>
        <v>20.150000000000002</v>
      </c>
      <c r="WL10" s="34">
        <v>65018</v>
      </c>
      <c r="WM10" s="30" t="str">
        <f>IFERROR(VLOOKUP(WL10,'كدو الاصناف'!$A:$C,2),"")</f>
        <v>ستريك اسيد</v>
      </c>
      <c r="WN10" s="6"/>
      <c r="WO10" s="62">
        <v>1.4</v>
      </c>
      <c r="WP10" s="32">
        <f>IFERROR(VLOOKUP(WL10,'كدو الاصناف'!$A:$C,3),"")</f>
        <v>15.5</v>
      </c>
      <c r="WQ10" s="33">
        <f t="shared" si="87"/>
        <v>21.7</v>
      </c>
      <c r="WS10" s="34">
        <v>62002</v>
      </c>
      <c r="WT10" s="30" t="str">
        <f>IFERROR(VLOOKUP(WS10,'كدو الاصناف'!$A:$C,2),"")</f>
        <v>سكنر بوليستر</v>
      </c>
      <c r="WU10" s="6"/>
      <c r="WV10" s="62">
        <v>20.3</v>
      </c>
      <c r="WW10" s="32">
        <f>IFERROR(VLOOKUP(WS10,'كدو الاصناف'!$A:$C,3),"")</f>
        <v>20</v>
      </c>
      <c r="WX10" s="33">
        <f t="shared" si="88"/>
        <v>406</v>
      </c>
      <c r="WZ10" s="34">
        <v>65018</v>
      </c>
      <c r="XA10" s="30" t="str">
        <f>IFERROR(VLOOKUP(WZ10,'كدو الاصناف'!$A:$C,2),"")</f>
        <v>ستريك اسيد</v>
      </c>
      <c r="XB10" s="6"/>
      <c r="XC10" s="62">
        <v>1.1499999999999999</v>
      </c>
      <c r="XD10" s="32">
        <f>IFERROR(VLOOKUP(WZ10,'كدو الاصناف'!$A:$C,3),"")</f>
        <v>15.5</v>
      </c>
      <c r="XE10" s="33">
        <f t="shared" si="89"/>
        <v>17.824999999999999</v>
      </c>
      <c r="XG10" s="34">
        <v>65018</v>
      </c>
      <c r="XH10" s="30" t="str">
        <f>IFERROR(VLOOKUP(XG10,'كدو الاصناف'!$A:$C,2),"")</f>
        <v>ستريك اسيد</v>
      </c>
      <c r="XI10" s="6"/>
      <c r="XJ10" s="62">
        <v>1.2</v>
      </c>
      <c r="XK10" s="32">
        <f>IFERROR(VLOOKUP(XG10,'كدو الاصناف'!$A:$C,3),"")</f>
        <v>15.5</v>
      </c>
      <c r="XL10" s="33">
        <f t="shared" si="90"/>
        <v>18.599999999999998</v>
      </c>
      <c r="XN10" s="34">
        <v>65018</v>
      </c>
      <c r="XO10" s="30" t="str">
        <f>IFERROR(VLOOKUP(XN10,'كدو الاصناف'!$A:$C,2),"")</f>
        <v>ستريك اسيد</v>
      </c>
      <c r="XP10" s="6"/>
      <c r="XQ10" s="62">
        <v>1.1499999999999999</v>
      </c>
      <c r="XR10" s="32">
        <f>IFERROR(VLOOKUP(XN10,'كدو الاصناف'!$A:$C,3),"")</f>
        <v>15.5</v>
      </c>
      <c r="XS10" s="33">
        <f t="shared" si="91"/>
        <v>17.824999999999999</v>
      </c>
      <c r="XU10" s="34">
        <v>65018</v>
      </c>
      <c r="XV10" s="30" t="str">
        <f>IFERROR(VLOOKUP(XU10,'كدو الاصناف'!$A:$C,2),"")</f>
        <v>ستريك اسيد</v>
      </c>
      <c r="XW10" s="6"/>
      <c r="XX10" s="62">
        <v>1.1499999999999999</v>
      </c>
      <c r="XY10" s="32">
        <f>IFERROR(VLOOKUP(XU10,'كدو الاصناف'!$A:$C,3),"")</f>
        <v>15.5</v>
      </c>
      <c r="XZ10" s="33">
        <f t="shared" si="92"/>
        <v>17.824999999999999</v>
      </c>
      <c r="YB10" s="34">
        <v>65018</v>
      </c>
      <c r="YC10" s="30" t="str">
        <f>IFERROR(VLOOKUP(YB10,'كدو الاصناف'!$A:$C,2),"")</f>
        <v>ستريك اسيد</v>
      </c>
      <c r="YD10" s="6"/>
      <c r="YE10" s="62">
        <v>1.1499999999999999</v>
      </c>
      <c r="YF10" s="32">
        <f>IFERROR(VLOOKUP(YB10,'كدو الاصناف'!$A:$C,3),"")</f>
        <v>15.5</v>
      </c>
      <c r="YG10" s="33">
        <f t="shared" si="93"/>
        <v>17.824999999999999</v>
      </c>
      <c r="YI10" s="34">
        <v>65018</v>
      </c>
      <c r="YJ10" s="30" t="str">
        <f>IFERROR(VLOOKUP(YI10,'كدو الاصناف'!$A:$C,2),"")</f>
        <v>ستريك اسيد</v>
      </c>
      <c r="YK10" s="6"/>
      <c r="YL10" s="62">
        <v>1.1499999999999999</v>
      </c>
      <c r="YM10" s="32">
        <f>IFERROR(VLOOKUP(YI10,'كدو الاصناف'!$A:$C,3),"")</f>
        <v>15.5</v>
      </c>
      <c r="YN10" s="33">
        <f t="shared" si="94"/>
        <v>17.824999999999999</v>
      </c>
      <c r="YP10" s="34">
        <v>65018</v>
      </c>
      <c r="YQ10" s="30" t="str">
        <f>IFERROR(VLOOKUP(YP10,'كدو الاصناف'!$A:$C,2),"")</f>
        <v>ستريك اسيد</v>
      </c>
      <c r="YR10" s="6"/>
      <c r="YS10" s="62">
        <v>1.8</v>
      </c>
      <c r="YT10" s="32">
        <f>IFERROR(VLOOKUP(YP10,'كدو الاصناف'!$A:$C,3),"")</f>
        <v>15.5</v>
      </c>
      <c r="YU10" s="33">
        <f t="shared" si="95"/>
        <v>27.900000000000002</v>
      </c>
      <c r="YW10" s="34"/>
      <c r="YX10" s="30" t="str">
        <f>IFERROR(VLOOKUP(YW10,'كدو الاصناف'!$A:$C,2),"")</f>
        <v/>
      </c>
      <c r="YY10" s="6"/>
      <c r="YZ10" s="62">
        <f t="shared" si="106"/>
        <v>0</v>
      </c>
      <c r="ZA10" s="32" t="str">
        <f>IFERROR(VLOOKUP(YW10,'كدو الاصناف'!$A:$C,3),"")</f>
        <v/>
      </c>
      <c r="ZB10" s="33" t="str">
        <f t="shared" si="96"/>
        <v/>
      </c>
      <c r="ZD10" s="34">
        <v>65018</v>
      </c>
      <c r="ZE10" s="30" t="str">
        <f>IFERROR(VLOOKUP(ZD10,'كدو الاصناف'!$A:$C,2),"")</f>
        <v>ستريك اسيد</v>
      </c>
      <c r="ZF10" s="6"/>
      <c r="ZG10" s="62">
        <v>1.4</v>
      </c>
      <c r="ZH10" s="32">
        <f>IFERROR(VLOOKUP(ZD10,'كدو الاصناف'!$A:$C,3),"")</f>
        <v>15.5</v>
      </c>
      <c r="ZI10" s="33">
        <f t="shared" si="97"/>
        <v>21.7</v>
      </c>
      <c r="ZK10" s="34">
        <v>65018</v>
      </c>
      <c r="ZL10" s="30" t="str">
        <f>IFERROR(VLOOKUP(ZK10,'كدو الاصناف'!$A:$C,2),"")</f>
        <v>ستريك اسيد</v>
      </c>
      <c r="ZM10" s="6"/>
      <c r="ZN10" s="62">
        <v>1.4</v>
      </c>
      <c r="ZO10" s="32">
        <f>IFERROR(VLOOKUP(ZK10,'كدو الاصناف'!$A:$C,3),"")</f>
        <v>15.5</v>
      </c>
      <c r="ZP10" s="33">
        <f t="shared" si="98"/>
        <v>21.7</v>
      </c>
      <c r="ZR10" s="34">
        <v>62024</v>
      </c>
      <c r="ZS10" s="30" t="str">
        <f>IFERROR(VLOOKUP(ZR10,'كدو الاصناف'!$A:$C,2),"")</f>
        <v xml:space="preserve">BLACK RLS </v>
      </c>
      <c r="ZT10" s="6"/>
      <c r="ZU10" s="62">
        <v>0.06</v>
      </c>
      <c r="ZV10" s="32">
        <f>IFERROR(VLOOKUP(ZR10,'كدو الاصناف'!$A:$C,3),"")</f>
        <v>120</v>
      </c>
      <c r="ZW10" s="33">
        <f t="shared" si="99"/>
        <v>7.1999999999999993</v>
      </c>
    </row>
    <row r="11" spans="1:699" ht="16.5" thickTop="1" thickBot="1" x14ac:dyDescent="0.25">
      <c r="A11" s="34">
        <v>62031</v>
      </c>
      <c r="B11" s="30" t="str">
        <f>IFERROR(VLOOKUP(A11,'كدو الاصناف'!$A:$C,2),"")</f>
        <v>RED H-5BL 100 ( 167 )</v>
      </c>
      <c r="C11" s="6"/>
      <c r="D11" s="62">
        <v>4.8000000000000001E-2</v>
      </c>
      <c r="E11" s="32">
        <f>IFERROR(VLOOKUP(A11,'كدو الاصناف'!$A:$C,3),"")</f>
        <v>149</v>
      </c>
      <c r="F11" s="33">
        <f t="shared" si="0"/>
        <v>7.1520000000000001</v>
      </c>
      <c r="H11" s="34">
        <v>71030</v>
      </c>
      <c r="I11" s="30" t="str">
        <f>IFERROR(VLOOKUP(H11,'كدو الاصناف'!$A:$C,2),"")</f>
        <v>ORANG S4RL 30</v>
      </c>
      <c r="J11" s="6"/>
      <c r="K11" s="62">
        <v>0.61</v>
      </c>
      <c r="L11" s="32">
        <f>IFERROR(VLOOKUP(H11,'كدو الاصناف'!$A:$C,3),"")</f>
        <v>77</v>
      </c>
      <c r="M11" s="33">
        <f t="shared" si="1"/>
        <v>46.97</v>
      </c>
      <c r="O11" s="34">
        <v>62024</v>
      </c>
      <c r="P11" s="30" t="str">
        <f>IFERROR(VLOOKUP(O11,'كدو الاصناف'!$A:$C,2),"")</f>
        <v xml:space="preserve">BLACK RLS </v>
      </c>
      <c r="Q11" s="6"/>
      <c r="R11" s="62">
        <v>3.6</v>
      </c>
      <c r="S11" s="32">
        <f>IFERROR(VLOOKUP(O11,'كدو الاصناف'!$A:$C,3),"")</f>
        <v>120</v>
      </c>
      <c r="T11" s="33">
        <f t="shared" si="2"/>
        <v>432</v>
      </c>
      <c r="V11" s="34">
        <v>62031</v>
      </c>
      <c r="W11" s="30" t="str">
        <f>IFERROR(VLOOKUP(V11,'كدو الاصناف'!$A:$C,2),"")</f>
        <v>RED H-5BL 100 ( 167 )</v>
      </c>
      <c r="X11" s="6"/>
      <c r="Y11" s="62">
        <v>4.0000000000000001E-3</v>
      </c>
      <c r="Z11" s="32">
        <f>IFERROR(VLOOKUP(V11,'كدو الاصناف'!$A:$C,3),"")</f>
        <v>149</v>
      </c>
      <c r="AA11" s="33">
        <f t="shared" si="3"/>
        <v>0.59599999999999997</v>
      </c>
      <c r="AC11" s="34">
        <v>62024</v>
      </c>
      <c r="AD11" s="30" t="str">
        <f>IFERROR(VLOOKUP(AC11,'كدو الاصناف'!$A:$C,2),"")</f>
        <v xml:space="preserve">BLACK RLS </v>
      </c>
      <c r="AE11" s="6"/>
      <c r="AF11" s="62">
        <v>3.6</v>
      </c>
      <c r="AG11" s="32">
        <f>IFERROR(VLOOKUP(AC11,'كدو الاصناف'!$A:$C,3),"")</f>
        <v>120</v>
      </c>
      <c r="AH11" s="33">
        <f t="shared" si="4"/>
        <v>432</v>
      </c>
      <c r="AJ11" s="34">
        <v>71030</v>
      </c>
      <c r="AK11" s="30" t="str">
        <f>IFERROR(VLOOKUP(AJ11,'كدو الاصناف'!$A:$C,2),"")</f>
        <v>ORANG S4RL 30</v>
      </c>
      <c r="AL11" s="6"/>
      <c r="AM11" s="62">
        <v>1.2</v>
      </c>
      <c r="AN11" s="32">
        <f>IFERROR(VLOOKUP(AJ11,'كدو الاصناف'!$A:$C,3),"")</f>
        <v>77</v>
      </c>
      <c r="AO11" s="33">
        <f t="shared" si="5"/>
        <v>92.399999999999991</v>
      </c>
      <c r="AQ11" s="34">
        <v>62002</v>
      </c>
      <c r="AR11" s="30" t="str">
        <f>IFERROR(VLOOKUP(AQ11,'كدو الاصناف'!$A:$C,2),"")</f>
        <v>سكنر بوليستر</v>
      </c>
      <c r="AS11" s="6"/>
      <c r="AT11" s="62">
        <v>18.899999999999999</v>
      </c>
      <c r="AU11" s="32">
        <f>IFERROR(VLOOKUP(AQ11,'كدو الاصناف'!$A:$C,3),"")</f>
        <v>20</v>
      </c>
      <c r="AV11" s="33">
        <f t="shared" si="6"/>
        <v>378</v>
      </c>
      <c r="AX11" s="34">
        <v>62031</v>
      </c>
      <c r="AY11" s="30" t="str">
        <f>IFERROR(VLOOKUP(AX11,'كدو الاصناف'!$A:$C,2),"")</f>
        <v>RED H-5BL 100 ( 167 )</v>
      </c>
      <c r="AZ11" s="6"/>
      <c r="BA11" s="62">
        <v>0.28799999999999998</v>
      </c>
      <c r="BB11" s="32">
        <f>IFERROR(VLOOKUP(AX11,'كدو الاصناف'!$A:$C,3),"")</f>
        <v>149</v>
      </c>
      <c r="BC11" s="33">
        <f t="shared" si="7"/>
        <v>42.911999999999999</v>
      </c>
      <c r="BE11" s="34">
        <v>62031</v>
      </c>
      <c r="BF11" s="30" t="str">
        <f>IFERROR(VLOOKUP(BE11,'كدو الاصناف'!$A:$C,2),"")</f>
        <v>RED H-5BL 100 ( 167 )</v>
      </c>
      <c r="BG11" s="6"/>
      <c r="BH11" s="62">
        <v>0.28799999999999998</v>
      </c>
      <c r="BI11" s="32">
        <f>IFERROR(VLOOKUP(BE11,'كدو الاصناف'!$A:$C,3),"")</f>
        <v>149</v>
      </c>
      <c r="BJ11" s="33">
        <f t="shared" si="8"/>
        <v>42.911999999999999</v>
      </c>
      <c r="BL11" s="34">
        <v>62002</v>
      </c>
      <c r="BM11" s="30" t="str">
        <f>IFERROR(VLOOKUP(BL11,'كدو الاصناف'!$A:$C,2),"")</f>
        <v>سكنر بوليستر</v>
      </c>
      <c r="BN11" s="6"/>
      <c r="BO11" s="62">
        <v>18.899999999999999</v>
      </c>
      <c r="BP11" s="32">
        <f>IFERROR(VLOOKUP(BL11,'كدو الاصناف'!$A:$C,3),"")</f>
        <v>20</v>
      </c>
      <c r="BQ11" s="33">
        <f t="shared" si="9"/>
        <v>378</v>
      </c>
      <c r="BS11" s="34"/>
      <c r="BT11" s="30" t="str">
        <f>IFERROR(VLOOKUP(BS11,'كدو الاصناف'!$A:$C,2),"")</f>
        <v/>
      </c>
      <c r="BU11" s="6"/>
      <c r="BV11" s="62">
        <f t="shared" ref="BV11:BV29" si="107">BU11*$BX$3/100</f>
        <v>0</v>
      </c>
      <c r="BW11" s="32" t="str">
        <f>IFERROR(VLOOKUP(BS11,'كدو الاصناف'!$A:$C,3),"")</f>
        <v/>
      </c>
      <c r="BX11" s="33" t="str">
        <f t="shared" si="10"/>
        <v/>
      </c>
      <c r="BZ11" s="34"/>
      <c r="CA11" s="30" t="str">
        <f>IFERROR(VLOOKUP(BZ11,'كدو الاصناف'!$A:$C,2),"")</f>
        <v/>
      </c>
      <c r="CB11" s="6"/>
      <c r="CC11" s="62">
        <f t="shared" ref="CC11:CC29" si="108">CB11*$CE$3/100</f>
        <v>0</v>
      </c>
      <c r="CD11" s="32" t="str">
        <f>IFERROR(VLOOKUP(BZ11,'كدو الاصناف'!$A:$C,3),"")</f>
        <v/>
      </c>
      <c r="CE11" s="33" t="str">
        <f t="shared" si="11"/>
        <v/>
      </c>
      <c r="CG11" s="34"/>
      <c r="CH11" s="30" t="str">
        <f>IFERROR(VLOOKUP(CG11,'كدو الاصناف'!$A:$C,2),"")</f>
        <v/>
      </c>
      <c r="CI11" s="6"/>
      <c r="CJ11" s="62">
        <f t="shared" ref="CJ11:CJ29" si="109">CI11*$CL$3/100</f>
        <v>0</v>
      </c>
      <c r="CK11" s="32" t="str">
        <f>IFERROR(VLOOKUP(CG11,'كدو الاصناف'!$A:$C,3),"")</f>
        <v/>
      </c>
      <c r="CL11" s="33" t="str">
        <f t="shared" si="12"/>
        <v/>
      </c>
      <c r="CN11" s="34">
        <v>65018</v>
      </c>
      <c r="CO11" s="30" t="str">
        <f>IFERROR(VLOOKUP(CN11,'كدو الاصناف'!$A:$C,2),"")</f>
        <v>ستريك اسيد</v>
      </c>
      <c r="CP11" s="6"/>
      <c r="CQ11" s="62">
        <v>1.9</v>
      </c>
      <c r="CR11" s="32">
        <f>IFERROR(VLOOKUP(CN11,'كدو الاصناف'!$A:$C,3),"")</f>
        <v>15.5</v>
      </c>
      <c r="CS11" s="33">
        <f t="shared" si="13"/>
        <v>29.45</v>
      </c>
      <c r="CU11" s="34">
        <v>62002</v>
      </c>
      <c r="CV11" s="30" t="str">
        <f>IFERROR(VLOOKUP(CU11,'كدو الاصناف'!$A:$C,2),"")</f>
        <v>سكنر بوليستر</v>
      </c>
      <c r="CW11" s="6"/>
      <c r="CX11" s="62">
        <v>27.3</v>
      </c>
      <c r="CY11" s="32">
        <f>IFERROR(VLOOKUP(CU11,'كدو الاصناف'!$A:$C,3),"")</f>
        <v>20</v>
      </c>
      <c r="CZ11" s="33">
        <f t="shared" si="14"/>
        <v>546</v>
      </c>
      <c r="DB11" s="34">
        <v>62002</v>
      </c>
      <c r="DC11" s="30" t="str">
        <f>IFERROR(VLOOKUP(DB11,'كدو الاصناف'!$A:$C,2),"")</f>
        <v>سكنر بوليستر</v>
      </c>
      <c r="DD11" s="6"/>
      <c r="DE11" s="62">
        <v>34.299999999999997</v>
      </c>
      <c r="DF11" s="32">
        <f>IFERROR(VLOOKUP(DB11,'كدو الاصناف'!$A:$C,3),"")</f>
        <v>20</v>
      </c>
      <c r="DG11" s="33">
        <f t="shared" si="15"/>
        <v>686</v>
      </c>
      <c r="DI11" s="34">
        <v>65018</v>
      </c>
      <c r="DJ11" s="30" t="str">
        <f>IFERROR(VLOOKUP(DI11,'كدو الاصناف'!$A:$C,2),"")</f>
        <v>ستريك اسيد</v>
      </c>
      <c r="DK11" s="6"/>
      <c r="DL11" s="62">
        <v>1.95</v>
      </c>
      <c r="DM11" s="32">
        <f>IFERROR(VLOOKUP(DI11,'كدو الاصناف'!$A:$C,3),"")</f>
        <v>15.5</v>
      </c>
      <c r="DN11" s="33">
        <f t="shared" si="16"/>
        <v>30.224999999999998</v>
      </c>
      <c r="DP11" s="34">
        <v>62031</v>
      </c>
      <c r="DQ11" s="30" t="str">
        <f>IFERROR(VLOOKUP(DP11,'كدو الاصناف'!$A:$C,2),"")</f>
        <v>RED H-5BL 100 ( 167 )</v>
      </c>
      <c r="DR11" s="6"/>
      <c r="DS11" s="62">
        <v>3.5000000000000003E-2</v>
      </c>
      <c r="DT11" s="32">
        <f>IFERROR(VLOOKUP(DP11,'كدو الاصناف'!$A:$C,3),"")</f>
        <v>149</v>
      </c>
      <c r="DU11" s="33">
        <f t="shared" si="17"/>
        <v>5.2150000000000007</v>
      </c>
      <c r="DW11" s="34">
        <v>62002</v>
      </c>
      <c r="DX11" s="30" t="str">
        <f>IFERROR(VLOOKUP(DW11,'كدو الاصناف'!$A:$C,2),"")</f>
        <v>سكنر بوليستر</v>
      </c>
      <c r="DY11" s="6"/>
      <c r="DZ11" s="62">
        <v>27.3</v>
      </c>
      <c r="EA11" s="32">
        <f>IFERROR(VLOOKUP(DW11,'كدو الاصناف'!$A:$C,3),"")</f>
        <v>20</v>
      </c>
      <c r="EB11" s="33">
        <f t="shared" si="18"/>
        <v>546</v>
      </c>
      <c r="ED11" s="34">
        <v>62024</v>
      </c>
      <c r="EE11" s="30" t="str">
        <f>IFERROR(VLOOKUP(ED11,'كدو الاصناف'!$A:$C,2),"")</f>
        <v xml:space="preserve">BLACK RLS </v>
      </c>
      <c r="EF11" s="6"/>
      <c r="EG11" s="62">
        <v>9</v>
      </c>
      <c r="EH11" s="32">
        <f>IFERROR(VLOOKUP(ED11,'كدو الاصناف'!$A:$C,3),"")</f>
        <v>120</v>
      </c>
      <c r="EI11" s="33">
        <f t="shared" si="19"/>
        <v>1080</v>
      </c>
      <c r="EK11" s="34">
        <v>62024</v>
      </c>
      <c r="EL11" s="30" t="str">
        <f>IFERROR(VLOOKUP(EK11,'كدو الاصناف'!$A:$C,2),"")</f>
        <v xml:space="preserve">BLACK RLS </v>
      </c>
      <c r="EM11" s="6"/>
      <c r="EN11" s="62">
        <v>9</v>
      </c>
      <c r="EO11" s="32">
        <f>IFERROR(VLOOKUP(EK11,'كدو الاصناف'!$A:$C,3),"")</f>
        <v>120</v>
      </c>
      <c r="EP11" s="33">
        <f t="shared" si="20"/>
        <v>1080</v>
      </c>
      <c r="ER11" s="34">
        <v>62031</v>
      </c>
      <c r="ES11" s="30" t="str">
        <f>IFERROR(VLOOKUP(ER11,'كدو الاصناف'!$A:$C,2),"")</f>
        <v>RED H-5BL 100 ( 167 )</v>
      </c>
      <c r="ET11" s="6"/>
      <c r="EU11" s="62">
        <v>2E-3</v>
      </c>
      <c r="EV11" s="32">
        <f>IFERROR(VLOOKUP(ER11,'كدو الاصناف'!$A:$C,3),"")</f>
        <v>149</v>
      </c>
      <c r="EW11" s="33">
        <f t="shared" si="21"/>
        <v>0.29799999999999999</v>
      </c>
      <c r="EY11" s="34">
        <v>62024</v>
      </c>
      <c r="EZ11" s="30" t="str">
        <f>IFERROR(VLOOKUP(EY11,'كدو الاصناف'!$A:$C,2),"")</f>
        <v xml:space="preserve">BLACK RLS </v>
      </c>
      <c r="FA11" s="6"/>
      <c r="FB11" s="62">
        <v>7.0000000000000001E-3</v>
      </c>
      <c r="FC11" s="32">
        <f>IFERROR(VLOOKUP(EY11,'كدو الاصناف'!$A:$C,3),"")</f>
        <v>120</v>
      </c>
      <c r="FD11" s="33">
        <f t="shared" si="22"/>
        <v>0.84</v>
      </c>
      <c r="FF11" s="34">
        <v>62024</v>
      </c>
      <c r="FG11" s="30" t="str">
        <f>IFERROR(VLOOKUP(FF11,'كدو الاصناف'!$A:$C,2),"")</f>
        <v xml:space="preserve">BLACK RLS </v>
      </c>
      <c r="FH11" s="6"/>
      <c r="FI11" s="62">
        <v>7.0000000000000001E-3</v>
      </c>
      <c r="FJ11" s="32">
        <f>IFERROR(VLOOKUP(FF11,'كدو الاصناف'!$A:$C,3),"")</f>
        <v>120</v>
      </c>
      <c r="FK11" s="33">
        <f t="shared" si="23"/>
        <v>0.84</v>
      </c>
      <c r="FM11" s="34">
        <v>71030</v>
      </c>
      <c r="FN11" s="30" t="str">
        <f>IFERROR(VLOOKUP(FM11,'كدو الاصناف'!$A:$C,2),"")</f>
        <v>ORANG S4RL 30</v>
      </c>
      <c r="FO11" s="6"/>
      <c r="FP11" s="62">
        <v>5.0999999999999997E-2</v>
      </c>
      <c r="FQ11" s="32">
        <f>IFERROR(VLOOKUP(FM11,'كدو الاصناف'!$A:$C,3),"")</f>
        <v>77</v>
      </c>
      <c r="FR11" s="33">
        <f t="shared" si="24"/>
        <v>3.9269999999999996</v>
      </c>
      <c r="FT11" s="34"/>
      <c r="FU11" s="30" t="str">
        <f>IFERROR(VLOOKUP(FT11,'كدو الاصناف'!$A:$C,2),"")</f>
        <v/>
      </c>
      <c r="FV11" s="6"/>
      <c r="FW11" s="62">
        <f t="shared" ref="FW11:FW29" si="110">FV11*$FY$3/100</f>
        <v>0</v>
      </c>
      <c r="FX11" s="32" t="str">
        <f>IFERROR(VLOOKUP(FT11,'كدو الاصناف'!$A:$C,3),"")</f>
        <v/>
      </c>
      <c r="FY11" s="33" t="str">
        <f t="shared" si="25"/>
        <v/>
      </c>
      <c r="GA11" s="34">
        <v>62031</v>
      </c>
      <c r="GB11" s="30" t="str">
        <f>IFERROR(VLOOKUP(GA11,'كدو الاصناف'!$A:$C,2),"")</f>
        <v>RED H-5BL 100 ( 167 )</v>
      </c>
      <c r="GC11" s="6"/>
      <c r="GD11" s="62">
        <v>1.4E-2</v>
      </c>
      <c r="GE11" s="32">
        <f>IFERROR(VLOOKUP(GA11,'كدو الاصناف'!$A:$C,3),"")</f>
        <v>149</v>
      </c>
      <c r="GF11" s="33">
        <f t="shared" si="26"/>
        <v>2.0859999999999999</v>
      </c>
      <c r="GH11" s="34">
        <v>71030</v>
      </c>
      <c r="GI11" s="30" t="str">
        <f>IFERROR(VLOOKUP(GH11,'كدو الاصناف'!$A:$C,2),"")</f>
        <v>ORANG S4RL 30</v>
      </c>
      <c r="GJ11" s="6"/>
      <c r="GK11" s="62">
        <v>0.372</v>
      </c>
      <c r="GL11" s="32">
        <f>IFERROR(VLOOKUP(GH11,'كدو الاصناف'!$A:$C,3),"")</f>
        <v>77</v>
      </c>
      <c r="GM11" s="33">
        <f t="shared" si="27"/>
        <v>28.643999999999998</v>
      </c>
      <c r="GO11" s="34">
        <v>62024</v>
      </c>
      <c r="GP11" s="30" t="str">
        <f>IFERROR(VLOOKUP(GO11,'كدو الاصناف'!$A:$C,2),"")</f>
        <v xml:space="preserve">BLACK RLS </v>
      </c>
      <c r="GQ11" s="6"/>
      <c r="GR11" s="62">
        <v>0.38700000000000001</v>
      </c>
      <c r="GS11" s="32">
        <f>IFERROR(VLOOKUP(GO11,'كدو الاصناف'!$A:$C,3),"")</f>
        <v>120</v>
      </c>
      <c r="GT11" s="33">
        <f t="shared" si="28"/>
        <v>46.44</v>
      </c>
      <c r="GV11" s="34"/>
      <c r="GW11" s="30" t="str">
        <f>IFERROR(VLOOKUP(GV11,'كدو الاصناف'!$A:$C,2),"")</f>
        <v/>
      </c>
      <c r="GX11" s="6"/>
      <c r="GY11" s="62">
        <f t="shared" ref="GY11:GY29" si="111">GX11*$HA$3/100</f>
        <v>0</v>
      </c>
      <c r="GZ11" s="32" t="str">
        <f>IFERROR(VLOOKUP(GV11,'كدو الاصناف'!$A:$C,3),"")</f>
        <v/>
      </c>
      <c r="HA11" s="33" t="str">
        <f t="shared" si="29"/>
        <v/>
      </c>
      <c r="HC11" s="34"/>
      <c r="HD11" s="30" t="str">
        <f>IFERROR(VLOOKUP(HC11,'كدو الاصناف'!$A:$C,2),"")</f>
        <v/>
      </c>
      <c r="HE11" s="6"/>
      <c r="HF11" s="62">
        <f t="shared" ref="HF11:HF29" si="112">HE11*$HH$3/100</f>
        <v>0</v>
      </c>
      <c r="HG11" s="32" t="str">
        <f>IFERROR(VLOOKUP(HC11,'كدو الاصناف'!$A:$C,3),"")</f>
        <v/>
      </c>
      <c r="HH11" s="33" t="str">
        <f t="shared" si="30"/>
        <v/>
      </c>
      <c r="HJ11" s="34">
        <v>62029</v>
      </c>
      <c r="HK11" s="30" t="str">
        <f>IFERROR(VLOOKUP(HJ11,'كدو الاصناف'!$A:$C,2),"")</f>
        <v>ORANGE 44</v>
      </c>
      <c r="HL11" s="6"/>
      <c r="HM11" s="62">
        <v>0.72</v>
      </c>
      <c r="HN11" s="32">
        <f>IFERROR(VLOOKUP(HJ11,'كدو الاصناف'!$A:$C,3),"")</f>
        <v>89</v>
      </c>
      <c r="HO11" s="33">
        <f t="shared" si="31"/>
        <v>64.08</v>
      </c>
      <c r="HQ11" s="34"/>
      <c r="HR11" s="30" t="str">
        <f>IFERROR(VLOOKUP(HQ11,'كدو الاصناف'!$A:$C,2),"")</f>
        <v/>
      </c>
      <c r="HS11" s="6"/>
      <c r="HT11" s="62">
        <f t="shared" ref="HT11:HT29" si="113">HS11*$HV$3/100</f>
        <v>0</v>
      </c>
      <c r="HU11" s="32" t="str">
        <f>IFERROR(VLOOKUP(HQ11,'كدو الاصناف'!$A:$C,3),"")</f>
        <v/>
      </c>
      <c r="HV11" s="33" t="str">
        <f t="shared" si="32"/>
        <v/>
      </c>
      <c r="HX11" s="34">
        <v>65018</v>
      </c>
      <c r="HY11" s="30" t="str">
        <f>IFERROR(VLOOKUP(HX11,'كدو الاصناف'!$A:$C,2),"")</f>
        <v>ستريك اسيد</v>
      </c>
      <c r="HZ11" s="6"/>
      <c r="IA11" s="62">
        <v>2.0499999999999998</v>
      </c>
      <c r="IB11" s="32">
        <f>IFERROR(VLOOKUP(HX11,'كدو الاصناف'!$A:$C,3),"")</f>
        <v>15.5</v>
      </c>
      <c r="IC11" s="33">
        <f t="shared" si="33"/>
        <v>31.774999999999999</v>
      </c>
      <c r="IE11" s="34">
        <v>65018</v>
      </c>
      <c r="IF11" s="30" t="str">
        <f>IFERROR(VLOOKUP(IE11,'كدو الاصناف'!$A:$C,2),"")</f>
        <v>ستريك اسيد</v>
      </c>
      <c r="IG11" s="6"/>
      <c r="IH11" s="62">
        <v>2.2999999999999998</v>
      </c>
      <c r="II11" s="32">
        <f>IFERROR(VLOOKUP(IE11,'كدو الاصناف'!$A:$C,3),"")</f>
        <v>15.5</v>
      </c>
      <c r="IJ11" s="33">
        <f t="shared" si="34"/>
        <v>35.65</v>
      </c>
      <c r="IL11" s="34"/>
      <c r="IM11" s="30" t="str">
        <f>IFERROR(VLOOKUP(IL11,'كدو الاصناف'!$A:$C,2),"")</f>
        <v/>
      </c>
      <c r="IN11" s="6"/>
      <c r="IO11" s="62">
        <f t="shared" si="100"/>
        <v>0</v>
      </c>
      <c r="IP11" s="32" t="str">
        <f>IFERROR(VLOOKUP(IL11,'كدو الاصناف'!$A:$C,3),"")</f>
        <v/>
      </c>
      <c r="IQ11" s="33" t="str">
        <f t="shared" si="35"/>
        <v/>
      </c>
      <c r="IS11" s="34"/>
      <c r="IT11" s="30" t="str">
        <f>IFERROR(VLOOKUP(IS11,'كدو الاصناف'!$A:$C,2),"")</f>
        <v/>
      </c>
      <c r="IU11" s="6"/>
      <c r="IV11" s="62">
        <f t="shared" ref="IV11:IV29" si="114">IU11*$IX$3/100</f>
        <v>0</v>
      </c>
      <c r="IW11" s="32" t="str">
        <f>IFERROR(VLOOKUP(IS11,'كدو الاصناف'!$A:$C,3),"")</f>
        <v/>
      </c>
      <c r="IX11" s="33" t="str">
        <f t="shared" si="36"/>
        <v/>
      </c>
      <c r="IZ11" s="34">
        <v>65018</v>
      </c>
      <c r="JA11" s="30" t="str">
        <f>IFERROR(VLOOKUP(IZ11,'كدو الاصناف'!$A:$C,2),"")</f>
        <v>ستريك اسيد</v>
      </c>
      <c r="JB11" s="6"/>
      <c r="JC11" s="62">
        <v>2.54</v>
      </c>
      <c r="JD11" s="32">
        <f>IFERROR(VLOOKUP(IZ11,'كدو الاصناف'!$A:$C,3),"")</f>
        <v>15.5</v>
      </c>
      <c r="JE11" s="33">
        <f t="shared" si="37"/>
        <v>39.369999999999997</v>
      </c>
      <c r="JG11" s="34"/>
      <c r="JH11" s="30" t="str">
        <f>IFERROR(VLOOKUP(JG11,'كدو الاصناف'!$A:$C,2),"")</f>
        <v/>
      </c>
      <c r="JI11" s="6"/>
      <c r="JJ11" s="62">
        <f t="shared" ref="JJ11:JJ29" si="115">JI11*$JL$3/100</f>
        <v>0</v>
      </c>
      <c r="JK11" s="32" t="str">
        <f>IFERROR(VLOOKUP(JG11,'كدو الاصناف'!$A:$C,3),"")</f>
        <v/>
      </c>
      <c r="JL11" s="33" t="str">
        <f t="shared" si="38"/>
        <v/>
      </c>
      <c r="JN11" s="34"/>
      <c r="JO11" s="30" t="str">
        <f>IFERROR(VLOOKUP(JN11,'كدو الاصناف'!$A:$C,2),"")</f>
        <v/>
      </c>
      <c r="JP11" s="6"/>
      <c r="JQ11" s="62">
        <f t="shared" ref="JQ11:JQ29" si="116">JP11*$JS$3/100</f>
        <v>0</v>
      </c>
      <c r="JR11" s="32" t="str">
        <f>IFERROR(VLOOKUP(JN11,'كدو الاصناف'!$A:$C,3),"")</f>
        <v/>
      </c>
      <c r="JS11" s="33" t="str">
        <f t="shared" si="39"/>
        <v/>
      </c>
      <c r="JU11" s="34">
        <v>65018</v>
      </c>
      <c r="JV11" s="30" t="str">
        <f>IFERROR(VLOOKUP(JU11,'كدو الاصناف'!$A:$C,2),"")</f>
        <v>ستريك اسيد</v>
      </c>
      <c r="JW11" s="6"/>
      <c r="JX11" s="62">
        <v>3.6</v>
      </c>
      <c r="JY11" s="32">
        <f>IFERROR(VLOOKUP(JU11,'كدو الاصناف'!$A:$C,3),"")</f>
        <v>15.5</v>
      </c>
      <c r="JZ11" s="33">
        <f t="shared" si="40"/>
        <v>55.800000000000004</v>
      </c>
      <c r="KB11" s="34"/>
      <c r="KC11" s="30" t="str">
        <f>IFERROR(VLOOKUP(KB11,'كدو الاصناف'!$A:$C,2),"")</f>
        <v/>
      </c>
      <c r="KD11" s="6"/>
      <c r="KE11" s="62">
        <f t="shared" ref="KE11:KE29" si="117">KD11*$KG$3/100</f>
        <v>0</v>
      </c>
      <c r="KF11" s="32" t="str">
        <f>IFERROR(VLOOKUP(KB11,'كدو الاصناف'!$A:$C,3),"")</f>
        <v/>
      </c>
      <c r="KG11" s="33" t="str">
        <f t="shared" si="41"/>
        <v/>
      </c>
      <c r="KI11" s="34">
        <v>62002</v>
      </c>
      <c r="KJ11" s="30" t="str">
        <f>IFERROR(VLOOKUP(KI11,'كدو الاصناف'!$A:$C,2),"")</f>
        <v>سكنر بوليستر</v>
      </c>
      <c r="KK11" s="6"/>
      <c r="KL11" s="62">
        <v>28.7</v>
      </c>
      <c r="KM11" s="32">
        <f>IFERROR(VLOOKUP(KI11,'كدو الاصناف'!$A:$C,3),"")</f>
        <v>20</v>
      </c>
      <c r="KN11" s="33">
        <f t="shared" si="42"/>
        <v>574</v>
      </c>
      <c r="KP11" s="34">
        <v>62002</v>
      </c>
      <c r="KQ11" s="30" t="str">
        <f>IFERROR(VLOOKUP(KP11,'كدو الاصناف'!$A:$C,2),"")</f>
        <v>سكنر بوليستر</v>
      </c>
      <c r="KR11" s="6"/>
      <c r="KS11" s="62">
        <v>28.7</v>
      </c>
      <c r="KT11" s="32">
        <f>IFERROR(VLOOKUP(KP11,'كدو الاصناف'!$A:$C,3),"")</f>
        <v>20</v>
      </c>
      <c r="KU11" s="33">
        <f t="shared" si="43"/>
        <v>574</v>
      </c>
      <c r="KW11" s="34">
        <v>62002</v>
      </c>
      <c r="KX11" s="30" t="str">
        <f>IFERROR(VLOOKUP(KW11,'كدو الاصناف'!$A:$C,2),"")</f>
        <v>سكنر بوليستر</v>
      </c>
      <c r="KY11" s="6"/>
      <c r="KZ11" s="62">
        <v>28.7</v>
      </c>
      <c r="LA11" s="32">
        <f>IFERROR(VLOOKUP(KW11,'كدو الاصناف'!$A:$C,3),"")</f>
        <v>20</v>
      </c>
      <c r="LB11" s="33">
        <f t="shared" si="44"/>
        <v>574</v>
      </c>
      <c r="LD11" s="34"/>
      <c r="LE11" s="30" t="str">
        <f>IFERROR(VLOOKUP(LD11,'كدو الاصناف'!$A:$C,2),"")</f>
        <v/>
      </c>
      <c r="LF11" s="6"/>
      <c r="LG11" s="62">
        <f t="shared" si="101"/>
        <v>0</v>
      </c>
      <c r="LH11" s="32" t="str">
        <f>IFERROR(VLOOKUP(LD11,'كدو الاصناف'!$A:$C,3),"")</f>
        <v/>
      </c>
      <c r="LI11" s="33" t="str">
        <f t="shared" si="45"/>
        <v/>
      </c>
      <c r="LK11" s="34"/>
      <c r="LL11" s="30" t="str">
        <f>IFERROR(VLOOKUP(LK11,'كدو الاصناف'!$A:$C,2),"")</f>
        <v/>
      </c>
      <c r="LM11" s="6"/>
      <c r="LN11" s="62">
        <f t="shared" si="102"/>
        <v>0</v>
      </c>
      <c r="LO11" s="32" t="str">
        <f>IFERROR(VLOOKUP(LK11,'كدو الاصناف'!$A:$C,3),"")</f>
        <v/>
      </c>
      <c r="LP11" s="33" t="str">
        <f t="shared" si="46"/>
        <v/>
      </c>
      <c r="LR11" s="34"/>
      <c r="LS11" s="30" t="str">
        <f>IFERROR(VLOOKUP(LR11,'كدو الاصناف'!$A:$C,2),"")</f>
        <v/>
      </c>
      <c r="LT11" s="6"/>
      <c r="LU11" s="62">
        <f t="shared" si="103"/>
        <v>0</v>
      </c>
      <c r="LV11" s="32" t="str">
        <f>IFERROR(VLOOKUP(LR11,'كدو الاصناف'!$A:$C,3),"")</f>
        <v/>
      </c>
      <c r="LW11" s="33" t="str">
        <f t="shared" si="47"/>
        <v/>
      </c>
      <c r="LY11" s="34">
        <v>62022</v>
      </c>
      <c r="LZ11" s="30" t="str">
        <f>IFERROR(VLOOKUP(LY11,'كدو الاصناف'!$A:$C,2),"")</f>
        <v xml:space="preserve">RED F3BL   </v>
      </c>
      <c r="MA11" s="6"/>
      <c r="MB11" s="62">
        <v>0.33</v>
      </c>
      <c r="MC11" s="32">
        <f>IFERROR(VLOOKUP(LY11,'كدو الاصناف'!$A:$C,3),"")</f>
        <v>280</v>
      </c>
      <c r="MD11" s="33">
        <f t="shared" si="48"/>
        <v>92.4</v>
      </c>
      <c r="MF11" s="34">
        <v>62031</v>
      </c>
      <c r="MG11" s="30" t="str">
        <f>IFERROR(VLOOKUP(MF11,'كدو الاصناف'!$A:$C,2),"")</f>
        <v>RED H-5BL 100 ( 167 )</v>
      </c>
      <c r="MH11" s="6"/>
      <c r="MI11" s="62">
        <v>1.44</v>
      </c>
      <c r="MJ11" s="32">
        <f>IFERROR(VLOOKUP(MF11,'كدو الاصناف'!$A:$C,3),"")</f>
        <v>149</v>
      </c>
      <c r="MK11" s="33">
        <f t="shared" si="49"/>
        <v>214.56</v>
      </c>
      <c r="MM11" s="34"/>
      <c r="MN11" s="30" t="str">
        <f>IFERROR(VLOOKUP(MM11,'كدو الاصناف'!$A:$C,2),"")</f>
        <v/>
      </c>
      <c r="MO11" s="6"/>
      <c r="MP11" s="62">
        <f t="shared" ref="MP11:MP29" si="118">MO11*$MR$3/100</f>
        <v>0</v>
      </c>
      <c r="MQ11" s="32" t="str">
        <f>IFERROR(VLOOKUP(MM11,'كدو الاصناف'!$A:$C,3),"")</f>
        <v/>
      </c>
      <c r="MR11" s="33" t="str">
        <f t="shared" si="50"/>
        <v/>
      </c>
      <c r="MT11" s="34">
        <v>65018</v>
      </c>
      <c r="MU11" s="30" t="str">
        <f>IFERROR(VLOOKUP(MT11,'كدو الاصناف'!$A:$C,2),"")</f>
        <v>ستريك اسيد</v>
      </c>
      <c r="MV11" s="6"/>
      <c r="MW11" s="62">
        <v>2</v>
      </c>
      <c r="MX11" s="32">
        <f>IFERROR(VLOOKUP(MT11,'كدو الاصناف'!$A:$C,3),"")</f>
        <v>15.5</v>
      </c>
      <c r="MY11" s="33">
        <f t="shared" si="51"/>
        <v>31</v>
      </c>
      <c r="NA11" s="34">
        <v>62002</v>
      </c>
      <c r="NB11" s="30" t="str">
        <f>IFERROR(VLOOKUP(NA11,'كدو الاصناف'!$A:$C,2),"")</f>
        <v>سكنر بوليستر</v>
      </c>
      <c r="NC11" s="6"/>
      <c r="ND11" s="62">
        <v>17.5</v>
      </c>
      <c r="NE11" s="32">
        <f>IFERROR(VLOOKUP(NA11,'كدو الاصناف'!$A:$C,3),"")</f>
        <v>20</v>
      </c>
      <c r="NF11" s="33">
        <f t="shared" si="52"/>
        <v>350</v>
      </c>
      <c r="NH11" s="34"/>
      <c r="NI11" s="30" t="str">
        <f>IFERROR(VLOOKUP(NH11,'كدو الاصناف'!$A:$C,2),"")</f>
        <v/>
      </c>
      <c r="NJ11" s="6"/>
      <c r="NK11" s="62">
        <f t="shared" ref="NK11:NK29" si="119">NJ11*$NM$3/100</f>
        <v>0</v>
      </c>
      <c r="NL11" s="32" t="str">
        <f>IFERROR(VLOOKUP(NH11,'كدو الاصناف'!$A:$C,3),"")</f>
        <v/>
      </c>
      <c r="NM11" s="33" t="str">
        <f t="shared" si="53"/>
        <v/>
      </c>
      <c r="NO11" s="34"/>
      <c r="NP11" s="30" t="str">
        <f>IFERROR(VLOOKUP(NO11,'كدو الاصناف'!$A:$C,2),"")</f>
        <v/>
      </c>
      <c r="NQ11" s="6"/>
      <c r="NR11" s="62">
        <f t="shared" ref="NR11:NR29" si="120">NQ11*$NT$3/100</f>
        <v>0</v>
      </c>
      <c r="NS11" s="32" t="str">
        <f>IFERROR(VLOOKUP(NO11,'كدو الاصناف'!$A:$C,3),"")</f>
        <v/>
      </c>
      <c r="NT11" s="33" t="str">
        <f t="shared" si="54"/>
        <v/>
      </c>
      <c r="NV11" s="34"/>
      <c r="NW11" s="30" t="str">
        <f>IFERROR(VLOOKUP(NV11,'كدو الاصناف'!$A:$C,2),"")</f>
        <v/>
      </c>
      <c r="NX11" s="6"/>
      <c r="NY11" s="62">
        <f t="shared" ref="NY11:NY29" si="121">NX11*$OA$3/100</f>
        <v>0</v>
      </c>
      <c r="NZ11" s="32" t="str">
        <f>IFERROR(VLOOKUP(NV11,'كدو الاصناف'!$A:$C,3),"")</f>
        <v/>
      </c>
      <c r="OA11" s="33" t="str">
        <f t="shared" si="55"/>
        <v/>
      </c>
      <c r="OC11" s="34"/>
      <c r="OD11" s="30" t="str">
        <f>IFERROR(VLOOKUP(OC11,'كدو الاصناف'!$A:$C,2),"")</f>
        <v/>
      </c>
      <c r="OE11" s="6"/>
      <c r="OF11" s="62">
        <f t="shared" ref="OF11:OF29" si="122">OE11*$OH$3/100</f>
        <v>0</v>
      </c>
      <c r="OG11" s="32" t="str">
        <f>IFERROR(VLOOKUP(OC11,'كدو الاصناف'!$A:$C,3),"")</f>
        <v/>
      </c>
      <c r="OH11" s="33" t="str">
        <f t="shared" si="56"/>
        <v/>
      </c>
      <c r="OJ11" s="34"/>
      <c r="OK11" s="30" t="str">
        <f>IFERROR(VLOOKUP(OJ11,'كدو الاصناف'!$A:$C,2),"")</f>
        <v/>
      </c>
      <c r="OL11" s="6"/>
      <c r="OM11" s="62">
        <f t="shared" ref="OM11:OM29" si="123">OL11*$OO$3/100</f>
        <v>0</v>
      </c>
      <c r="ON11" s="32" t="str">
        <f>IFERROR(VLOOKUP(OJ11,'كدو الاصناف'!$A:$C,3),"")</f>
        <v/>
      </c>
      <c r="OO11" s="33" t="str">
        <f t="shared" si="57"/>
        <v/>
      </c>
      <c r="OQ11" s="34"/>
      <c r="OR11" s="30" t="str">
        <f>IFERROR(VLOOKUP(OQ11,'كدو الاصناف'!$A:$C,2),"")</f>
        <v/>
      </c>
      <c r="OS11" s="6"/>
      <c r="OT11" s="62">
        <f t="shared" ref="OT11:OT29" si="124">OS11*$OV$3/100</f>
        <v>0</v>
      </c>
      <c r="OU11" s="32" t="str">
        <f>IFERROR(VLOOKUP(OQ11,'كدو الاصناف'!$A:$C,3),"")</f>
        <v/>
      </c>
      <c r="OV11" s="33" t="str">
        <f t="shared" si="58"/>
        <v/>
      </c>
      <c r="OX11" s="34">
        <v>62031</v>
      </c>
      <c r="OY11" s="30" t="str">
        <f>IFERROR(VLOOKUP(OX11,'كدو الاصناف'!$A:$C,2),"")</f>
        <v>RED H-5BL 100 ( 167 )</v>
      </c>
      <c r="OZ11" s="6"/>
      <c r="PA11" s="62">
        <v>8.0000000000000002E-3</v>
      </c>
      <c r="PB11" s="32">
        <f>IFERROR(VLOOKUP(OX11,'كدو الاصناف'!$A:$C,3),"")</f>
        <v>149</v>
      </c>
      <c r="PC11" s="33">
        <f t="shared" si="59"/>
        <v>1.1919999999999999</v>
      </c>
      <c r="PE11" s="34">
        <v>62031</v>
      </c>
      <c r="PF11" s="30" t="str">
        <f>IFERROR(VLOOKUP(PE11,'كدو الاصناف'!$A:$C,2),"")</f>
        <v>RED H-5BL 100 ( 167 )</v>
      </c>
      <c r="PG11" s="6"/>
      <c r="PH11" s="62">
        <v>3.4000000000000002E-2</v>
      </c>
      <c r="PI11" s="32">
        <f>IFERROR(VLOOKUP(PE11,'كدو الاصناف'!$A:$C,3),"")</f>
        <v>149</v>
      </c>
      <c r="PJ11" s="33">
        <f t="shared" si="60"/>
        <v>5.0660000000000007</v>
      </c>
      <c r="PL11" s="34">
        <v>62031</v>
      </c>
      <c r="PM11" s="30" t="str">
        <f>IFERROR(VLOOKUP(PL11,'كدو الاصناف'!$A:$C,2),"")</f>
        <v>RED H-5BL 100 ( 167 )</v>
      </c>
      <c r="PN11" s="6"/>
      <c r="PO11" s="62">
        <v>1.2</v>
      </c>
      <c r="PP11" s="32">
        <f>IFERROR(VLOOKUP(PL11,'كدو الاصناف'!$A:$C,3),"")</f>
        <v>149</v>
      </c>
      <c r="PQ11" s="33">
        <f t="shared" si="61"/>
        <v>178.79999999999998</v>
      </c>
      <c r="PS11" s="34">
        <v>62024</v>
      </c>
      <c r="PT11" s="30" t="str">
        <f>IFERROR(VLOOKUP(PS11,'كدو الاصناف'!$A:$C,2),"")</f>
        <v xml:space="preserve">BLACK RLS </v>
      </c>
      <c r="PU11" s="6"/>
      <c r="PV11" s="62">
        <v>4.5</v>
      </c>
      <c r="PW11" s="32">
        <f>IFERROR(VLOOKUP(PS11,'كدو الاصناف'!$A:$C,3),"")</f>
        <v>120</v>
      </c>
      <c r="PX11" s="33">
        <f t="shared" si="62"/>
        <v>540</v>
      </c>
      <c r="PZ11" s="34">
        <v>65018</v>
      </c>
      <c r="QA11" s="30" t="str">
        <f>IFERROR(VLOOKUP(PZ11,'كدو الاصناف'!$A:$C,2),"")</f>
        <v>ستريك اسيد</v>
      </c>
      <c r="QB11" s="6"/>
      <c r="QC11" s="62">
        <v>1.95</v>
      </c>
      <c r="QD11" s="32">
        <f>IFERROR(VLOOKUP(PZ11,'كدو الاصناف'!$A:$C,3),"")</f>
        <v>15.5</v>
      </c>
      <c r="QE11" s="33">
        <f t="shared" si="63"/>
        <v>30.224999999999998</v>
      </c>
      <c r="QG11" s="34">
        <v>62032</v>
      </c>
      <c r="QH11" s="30" t="str">
        <f>IFERROR(VLOOKUP(QG11,'كدو الاصناف'!$A:$C,2),"")</f>
        <v>YELLOW H-6GFS200 (114 )</v>
      </c>
      <c r="QI11" s="6"/>
      <c r="QJ11" s="62">
        <v>0.9</v>
      </c>
      <c r="QK11" s="32">
        <f>IFERROR(VLOOKUP(QG11,'كدو الاصناف'!$A:$C,3),"")</f>
        <v>175</v>
      </c>
      <c r="QL11" s="33">
        <f t="shared" si="64"/>
        <v>157.5</v>
      </c>
      <c r="QN11" s="34"/>
      <c r="QO11" s="30" t="str">
        <f>IFERROR(VLOOKUP(QN11,'كدو الاصناف'!$A:$C,2),"")</f>
        <v/>
      </c>
      <c r="QP11" s="6"/>
      <c r="QQ11" s="62">
        <f t="shared" ref="QQ11:QQ29" si="125">QP11*$QS$3/100</f>
        <v>0</v>
      </c>
      <c r="QR11" s="32" t="str">
        <f>IFERROR(VLOOKUP(QN11,'كدو الاصناف'!$A:$C,3),"")</f>
        <v/>
      </c>
      <c r="QS11" s="33" t="str">
        <f t="shared" si="65"/>
        <v/>
      </c>
      <c r="QU11" s="34">
        <v>65018</v>
      </c>
      <c r="QV11" s="30" t="str">
        <f>IFERROR(VLOOKUP(QU11,'كدو الاصناف'!$A:$C,2),"")</f>
        <v>ستريك اسيد</v>
      </c>
      <c r="QW11" s="6"/>
      <c r="QX11" s="62">
        <v>1.6850000000000001</v>
      </c>
      <c r="QY11" s="32">
        <f>IFERROR(VLOOKUP(QU11,'كدو الاصناف'!$A:$C,3),"")</f>
        <v>15.5</v>
      </c>
      <c r="QZ11" s="33">
        <f t="shared" si="66"/>
        <v>26.1175</v>
      </c>
      <c r="RB11" s="34"/>
      <c r="RC11" s="30" t="str">
        <f>IFERROR(VLOOKUP(RB11,'كدو الاصناف'!$A:$C,2),"")</f>
        <v/>
      </c>
      <c r="RD11" s="6"/>
      <c r="RE11" s="62">
        <f t="shared" ref="RE11:RE29" si="126">RD11*$RG$3/100</f>
        <v>0</v>
      </c>
      <c r="RF11" s="32" t="str">
        <f>IFERROR(VLOOKUP(RB11,'كدو الاصناف'!$A:$C,3),"")</f>
        <v/>
      </c>
      <c r="RG11" s="33" t="str">
        <f t="shared" si="67"/>
        <v/>
      </c>
      <c r="RI11" s="34">
        <v>71004</v>
      </c>
      <c r="RJ11" s="30" t="str">
        <f>IFERROR(VLOOKUP(RI11,'كدو الاصناف'!$A:$C,2),"")</f>
        <v>RED 152 (B.S&amp;BSS)</v>
      </c>
      <c r="RK11" s="6"/>
      <c r="RL11" s="62">
        <v>0.75</v>
      </c>
      <c r="RM11" s="32">
        <f>IFERROR(VLOOKUP(RI11,'كدو الاصناف'!$A:$C,3),"")</f>
        <v>217.74</v>
      </c>
      <c r="RN11" s="33">
        <f t="shared" si="68"/>
        <v>163.30500000000001</v>
      </c>
      <c r="RP11" s="34">
        <v>62031</v>
      </c>
      <c r="RQ11" s="30" t="str">
        <f>IFERROR(VLOOKUP(RP11,'كدو الاصناف'!$A:$C,2),"")</f>
        <v>RED H-5BL 100 ( 167 )</v>
      </c>
      <c r="RR11" s="6"/>
      <c r="RS11" s="62">
        <v>0.56999999999999995</v>
      </c>
      <c r="RT11" s="32">
        <f>IFERROR(VLOOKUP(RP11,'كدو الاصناف'!$A:$C,3),"")</f>
        <v>149</v>
      </c>
      <c r="RU11" s="33">
        <f t="shared" si="69"/>
        <v>84.929999999999993</v>
      </c>
      <c r="RW11" s="34"/>
      <c r="RX11" s="30" t="str">
        <f>IFERROR(VLOOKUP(RW11,'كدو الاصناف'!$A:$C,2),"")</f>
        <v/>
      </c>
      <c r="RY11" s="6"/>
      <c r="RZ11" s="62">
        <f t="shared" ref="RZ11:RZ29" si="127">RY11*$SB$3/100</f>
        <v>0</v>
      </c>
      <c r="SA11" s="32" t="str">
        <f>IFERROR(VLOOKUP(RW11,'كدو الاصناف'!$A:$C,3),"")</f>
        <v/>
      </c>
      <c r="SB11" s="33" t="str">
        <f t="shared" si="70"/>
        <v/>
      </c>
      <c r="SD11" s="34"/>
      <c r="SE11" s="30" t="str">
        <f>IFERROR(VLOOKUP(SD11,'كدو الاصناف'!$A:$C,2),"")</f>
        <v/>
      </c>
      <c r="SF11" s="6"/>
      <c r="SG11" s="62">
        <f t="shared" ref="SG11:SG29" si="128">SF11*$SI$3/100</f>
        <v>0</v>
      </c>
      <c r="SH11" s="32" t="str">
        <f>IFERROR(VLOOKUP(SD11,'كدو الاصناف'!$A:$C,3),"")</f>
        <v/>
      </c>
      <c r="SI11" s="33" t="str">
        <f t="shared" si="71"/>
        <v/>
      </c>
      <c r="SK11" s="34"/>
      <c r="SL11" s="30" t="str">
        <f>IFERROR(VLOOKUP(SK11,'كدو الاصناف'!$A:$C,2),"")</f>
        <v/>
      </c>
      <c r="SM11" s="6"/>
      <c r="SN11" s="62">
        <f t="shared" ref="SN11:SN29" si="129">SM11*$SP$3/100</f>
        <v>0</v>
      </c>
      <c r="SO11" s="32" t="str">
        <f>IFERROR(VLOOKUP(SK11,'كدو الاصناف'!$A:$C,3),"")</f>
        <v/>
      </c>
      <c r="SP11" s="33" t="str">
        <f t="shared" si="72"/>
        <v/>
      </c>
      <c r="SR11" s="34"/>
      <c r="SS11" s="30" t="str">
        <f>IFERROR(VLOOKUP(SR11,'كدو الاصناف'!$A:$C,2),"")</f>
        <v/>
      </c>
      <c r="ST11" s="6"/>
      <c r="SU11" s="62">
        <f t="shared" ref="SU11:SU29" si="130">ST11*$SW$3/100</f>
        <v>0</v>
      </c>
      <c r="SV11" s="32" t="str">
        <f>IFERROR(VLOOKUP(SR11,'كدو الاصناف'!$A:$C,3),"")</f>
        <v/>
      </c>
      <c r="SW11" s="33" t="str">
        <f t="shared" si="73"/>
        <v/>
      </c>
      <c r="SY11" s="34">
        <v>65018</v>
      </c>
      <c r="SZ11" s="30" t="str">
        <f>IFERROR(VLOOKUP(SY11,'كدو الاصناف'!$A:$C,2),"")</f>
        <v>ستريك اسيد</v>
      </c>
      <c r="TA11" s="6"/>
      <c r="TB11" s="62">
        <v>2.5</v>
      </c>
      <c r="TC11" s="32">
        <f>IFERROR(VLOOKUP(SY11,'كدو الاصناف'!$A:$C,3),"")</f>
        <v>15.5</v>
      </c>
      <c r="TD11" s="33">
        <f t="shared" si="74"/>
        <v>38.75</v>
      </c>
      <c r="TF11" s="34"/>
      <c r="TG11" s="30" t="str">
        <f>IFERROR(VLOOKUP(TF11,'كدو الاصناف'!$A:$C,2),"")</f>
        <v/>
      </c>
      <c r="TH11" s="6"/>
      <c r="TI11" s="62">
        <f t="shared" si="104"/>
        <v>0</v>
      </c>
      <c r="TJ11" s="32" t="str">
        <f>IFERROR(VLOOKUP(TF11,'كدو الاصناف'!$A:$C,3),"")</f>
        <v/>
      </c>
      <c r="TK11" s="33" t="str">
        <f t="shared" si="75"/>
        <v/>
      </c>
      <c r="TM11" s="34"/>
      <c r="TN11" s="30" t="str">
        <f>IFERROR(VLOOKUP(TM11,'كدو الاصناف'!$A:$C,2),"")</f>
        <v/>
      </c>
      <c r="TO11" s="6"/>
      <c r="TP11" s="62">
        <f t="shared" ref="TP11:TP29" si="131">TO11*$TR$3/100</f>
        <v>0</v>
      </c>
      <c r="TQ11" s="32" t="str">
        <f>IFERROR(VLOOKUP(TM11,'كدو الاصناف'!$A:$C,3),"")</f>
        <v/>
      </c>
      <c r="TR11" s="33" t="str">
        <f t="shared" si="76"/>
        <v/>
      </c>
      <c r="TT11" s="34"/>
      <c r="TU11" s="30" t="str">
        <f>IFERROR(VLOOKUP(TT11,'كدو الاصناف'!$A:$C,2),"")</f>
        <v/>
      </c>
      <c r="TV11" s="6"/>
      <c r="TW11" s="62">
        <f t="shared" ref="TW11:TW29" si="132">TV11*$TY$3/100</f>
        <v>0</v>
      </c>
      <c r="TX11" s="32" t="str">
        <f>IFERROR(VLOOKUP(TT11,'كدو الاصناف'!$A:$C,3),"")</f>
        <v/>
      </c>
      <c r="TY11" s="33" t="str">
        <f t="shared" si="77"/>
        <v/>
      </c>
      <c r="UA11" s="34"/>
      <c r="UB11" s="30" t="str">
        <f>IFERROR(VLOOKUP(UA11,'كدو الاصناف'!$A:$C,2),"")</f>
        <v/>
      </c>
      <c r="UC11" s="6"/>
      <c r="UD11" s="62">
        <f t="shared" ref="UD11:UD29" si="133">UC11*$UF$3/100</f>
        <v>0</v>
      </c>
      <c r="UE11" s="32" t="str">
        <f>IFERROR(VLOOKUP(UA11,'كدو الاصناف'!$A:$C,3),"")</f>
        <v/>
      </c>
      <c r="UF11" s="33" t="str">
        <f t="shared" si="78"/>
        <v/>
      </c>
      <c r="UH11" s="34"/>
      <c r="UI11" s="30" t="str">
        <f>IFERROR(VLOOKUP(UH11,'كدو الاصناف'!$A:$C,2),"")</f>
        <v/>
      </c>
      <c r="UJ11" s="6"/>
      <c r="UK11" s="62">
        <f t="shared" ref="UK11:UK29" si="134">UJ11*$UM$3/100</f>
        <v>0</v>
      </c>
      <c r="UL11" s="32" t="str">
        <f>IFERROR(VLOOKUP(UH11,'كدو الاصناف'!$A:$C,3),"")</f>
        <v/>
      </c>
      <c r="UM11" s="33" t="str">
        <f t="shared" si="79"/>
        <v/>
      </c>
      <c r="UO11" s="34"/>
      <c r="UP11" s="30" t="str">
        <f>IFERROR(VLOOKUP(UO11,'كدو الاصناف'!$A:$C,2),"")</f>
        <v/>
      </c>
      <c r="UQ11" s="6"/>
      <c r="UR11" s="62">
        <f t="shared" ref="UR11:UR29" si="135">UQ11*$UT$3/100</f>
        <v>0</v>
      </c>
      <c r="US11" s="32" t="str">
        <f>IFERROR(VLOOKUP(UO11,'كدو الاصناف'!$A:$C,3),"")</f>
        <v/>
      </c>
      <c r="UT11" s="33" t="str">
        <f t="shared" si="80"/>
        <v/>
      </c>
      <c r="UV11" s="34"/>
      <c r="UW11" s="30" t="str">
        <f>IFERROR(VLOOKUP(UV11,'كدو الاصناف'!$A:$C,2),"")</f>
        <v/>
      </c>
      <c r="UX11" s="6"/>
      <c r="UY11" s="62">
        <f t="shared" si="105"/>
        <v>0</v>
      </c>
      <c r="UZ11" s="32" t="str">
        <f>IFERROR(VLOOKUP(UV11,'كدو الاصناف'!$A:$C,3),"")</f>
        <v/>
      </c>
      <c r="VA11" s="33" t="str">
        <f t="shared" si="81"/>
        <v/>
      </c>
      <c r="VC11" s="34">
        <v>62024</v>
      </c>
      <c r="VD11" s="30" t="str">
        <f>IFERROR(VLOOKUP(VC11,'كدو الاصناف'!$A:$C,2),"")</f>
        <v xml:space="preserve">BLACK RLS </v>
      </c>
      <c r="VE11" s="6"/>
      <c r="VF11" s="62">
        <v>1.68</v>
      </c>
      <c r="VG11" s="32">
        <f>IFERROR(VLOOKUP(VC11,'كدو الاصناف'!$A:$C,3),"")</f>
        <v>120</v>
      </c>
      <c r="VH11" s="33">
        <f t="shared" si="82"/>
        <v>201.6</v>
      </c>
      <c r="VJ11" s="34"/>
      <c r="VK11" s="30" t="str">
        <f>IFERROR(VLOOKUP(VJ11,'كدو الاصناف'!$A:$C,2),"")</f>
        <v/>
      </c>
      <c r="VL11" s="6"/>
      <c r="VM11" s="62">
        <f t="shared" ref="VM11:VM29" si="136">VL11*$VO$3/100</f>
        <v>0</v>
      </c>
      <c r="VN11" s="32" t="str">
        <f>IFERROR(VLOOKUP(VJ11,'كدو الاصناف'!$A:$C,3),"")</f>
        <v/>
      </c>
      <c r="VO11" s="33" t="str">
        <f t="shared" si="83"/>
        <v/>
      </c>
      <c r="VQ11" s="34"/>
      <c r="VR11" s="30" t="str">
        <f>IFERROR(VLOOKUP(VQ11,'كدو الاصناف'!$A:$C,2),"")</f>
        <v/>
      </c>
      <c r="VS11" s="6"/>
      <c r="VT11" s="62">
        <f t="shared" ref="VT11:VT29" si="137">VS11*$VV$3/100</f>
        <v>0</v>
      </c>
      <c r="VU11" s="32" t="str">
        <f>IFERROR(VLOOKUP(VQ11,'كدو الاصناف'!$A:$C,3),"")</f>
        <v/>
      </c>
      <c r="VV11" s="33" t="str">
        <f t="shared" si="84"/>
        <v/>
      </c>
      <c r="VX11" s="34"/>
      <c r="VY11" s="30" t="str">
        <f>IFERROR(VLOOKUP(VX11,'كدو الاصناف'!$A:$C,2),"")</f>
        <v/>
      </c>
      <c r="VZ11" s="6"/>
      <c r="WA11" s="62">
        <f t="shared" ref="WA11:WA29" si="138">VZ11*$WC$3/100</f>
        <v>0</v>
      </c>
      <c r="WB11" s="32" t="str">
        <f>IFERROR(VLOOKUP(VX11,'كدو الاصناف'!$A:$C,3),"")</f>
        <v/>
      </c>
      <c r="WC11" s="33" t="str">
        <f t="shared" si="85"/>
        <v/>
      </c>
      <c r="WE11" s="34"/>
      <c r="WF11" s="30" t="str">
        <f>IFERROR(VLOOKUP(WE11,'كدو الاصناف'!$A:$C,2),"")</f>
        <v/>
      </c>
      <c r="WG11" s="6"/>
      <c r="WH11" s="62">
        <f t="shared" ref="WH11:WH29" si="139">WG11*$WJ$3/100</f>
        <v>0</v>
      </c>
      <c r="WI11" s="32" t="str">
        <f>IFERROR(VLOOKUP(WE11,'كدو الاصناف'!$A:$C,3),"")</f>
        <v/>
      </c>
      <c r="WJ11" s="33" t="str">
        <f t="shared" si="86"/>
        <v/>
      </c>
      <c r="WL11" s="34"/>
      <c r="WM11" s="30" t="str">
        <f>IFERROR(VLOOKUP(WL11,'كدو الاصناف'!$A:$C,2),"")</f>
        <v/>
      </c>
      <c r="WN11" s="6"/>
      <c r="WO11" s="62">
        <f t="shared" ref="WO11:WO29" si="140">WN11*$WQ$3/100</f>
        <v>0</v>
      </c>
      <c r="WP11" s="32" t="str">
        <f>IFERROR(VLOOKUP(WL11,'كدو الاصناف'!$A:$C,3),"")</f>
        <v/>
      </c>
      <c r="WQ11" s="33" t="str">
        <f t="shared" si="87"/>
        <v/>
      </c>
      <c r="WS11" s="34">
        <v>65018</v>
      </c>
      <c r="WT11" s="30" t="str">
        <f>IFERROR(VLOOKUP(WS11,'كدو الاصناف'!$A:$C,2),"")</f>
        <v>ستريك اسيد</v>
      </c>
      <c r="WU11" s="6"/>
      <c r="WV11" s="62">
        <v>1.45</v>
      </c>
      <c r="WW11" s="32">
        <f>IFERROR(VLOOKUP(WS11,'كدو الاصناف'!$A:$C,3),"")</f>
        <v>15.5</v>
      </c>
      <c r="WX11" s="33">
        <f t="shared" si="88"/>
        <v>22.474999999999998</v>
      </c>
      <c r="WZ11" s="34"/>
      <c r="XA11" s="30" t="str">
        <f>IFERROR(VLOOKUP(WZ11,'كدو الاصناف'!$A:$C,2),"")</f>
        <v/>
      </c>
      <c r="XB11" s="6"/>
      <c r="XC11" s="62">
        <f t="shared" ref="XC11:XC29" si="141">XB11*$XE$3/100</f>
        <v>0</v>
      </c>
      <c r="XD11" s="32" t="str">
        <f>IFERROR(VLOOKUP(WZ11,'كدو الاصناف'!$A:$C,3),"")</f>
        <v/>
      </c>
      <c r="XE11" s="33" t="str">
        <f t="shared" si="89"/>
        <v/>
      </c>
      <c r="XG11" s="34"/>
      <c r="XH11" s="30" t="str">
        <f>IFERROR(VLOOKUP(XG11,'كدو الاصناف'!$A:$C,2),"")</f>
        <v/>
      </c>
      <c r="XI11" s="6"/>
      <c r="XJ11" s="62">
        <f t="shared" ref="XJ11:XJ29" si="142">XI11*$XL$3/100</f>
        <v>0</v>
      </c>
      <c r="XK11" s="32" t="str">
        <f>IFERROR(VLOOKUP(XG11,'كدو الاصناف'!$A:$C,3),"")</f>
        <v/>
      </c>
      <c r="XL11" s="33" t="str">
        <f t="shared" si="90"/>
        <v/>
      </c>
      <c r="XN11" s="34"/>
      <c r="XO11" s="30" t="str">
        <f>IFERROR(VLOOKUP(XN11,'كدو الاصناف'!$A:$C,2),"")</f>
        <v/>
      </c>
      <c r="XP11" s="6"/>
      <c r="XQ11" s="62">
        <f t="shared" ref="XQ11:XQ29" si="143">XP11*$XS$3/100</f>
        <v>0</v>
      </c>
      <c r="XR11" s="32" t="str">
        <f>IFERROR(VLOOKUP(XN11,'كدو الاصناف'!$A:$C,3),"")</f>
        <v/>
      </c>
      <c r="XS11" s="33" t="str">
        <f t="shared" si="91"/>
        <v/>
      </c>
      <c r="XU11" s="34"/>
      <c r="XV11" s="30" t="str">
        <f>IFERROR(VLOOKUP(XU11,'كدو الاصناف'!$A:$C,2),"")</f>
        <v/>
      </c>
      <c r="XW11" s="6"/>
      <c r="XX11" s="62">
        <f t="shared" ref="XX11:XX29" si="144">XW11*$XZ$3/100</f>
        <v>0</v>
      </c>
      <c r="XY11" s="32" t="str">
        <f>IFERROR(VLOOKUP(XU11,'كدو الاصناف'!$A:$C,3),"")</f>
        <v/>
      </c>
      <c r="XZ11" s="33" t="str">
        <f t="shared" si="92"/>
        <v/>
      </c>
      <c r="YB11" s="34"/>
      <c r="YC11" s="30" t="str">
        <f>IFERROR(VLOOKUP(YB11,'كدو الاصناف'!$A:$C,2),"")</f>
        <v/>
      </c>
      <c r="YD11" s="6"/>
      <c r="YE11" s="62">
        <f t="shared" ref="YE11:YE29" si="145">YD11*$YG$3/100</f>
        <v>0</v>
      </c>
      <c r="YF11" s="32" t="str">
        <f>IFERROR(VLOOKUP(YB11,'كدو الاصناف'!$A:$C,3),"")</f>
        <v/>
      </c>
      <c r="YG11" s="33" t="str">
        <f t="shared" si="93"/>
        <v/>
      </c>
      <c r="YI11" s="34"/>
      <c r="YJ11" s="30" t="str">
        <f>IFERROR(VLOOKUP(YI11,'كدو الاصناف'!$A:$C,2),"")</f>
        <v/>
      </c>
      <c r="YK11" s="6"/>
      <c r="YL11" s="62">
        <f t="shared" ref="YL11:YL29" si="146">YK11*$YN$3/100</f>
        <v>0</v>
      </c>
      <c r="YM11" s="32" t="str">
        <f>IFERROR(VLOOKUP(YI11,'كدو الاصناف'!$A:$C,3),"")</f>
        <v/>
      </c>
      <c r="YN11" s="33" t="str">
        <f t="shared" si="94"/>
        <v/>
      </c>
      <c r="YP11" s="34"/>
      <c r="YQ11" s="30" t="str">
        <f>IFERROR(VLOOKUP(YP11,'كدو الاصناف'!$A:$C,2),"")</f>
        <v/>
      </c>
      <c r="YR11" s="6"/>
      <c r="YS11" s="62">
        <f t="shared" ref="YS11:YS29" si="147">YR11*$YU$3/100</f>
        <v>0</v>
      </c>
      <c r="YT11" s="32" t="str">
        <f>IFERROR(VLOOKUP(YP11,'كدو الاصناف'!$A:$C,3),"")</f>
        <v/>
      </c>
      <c r="YU11" s="33" t="str">
        <f t="shared" si="95"/>
        <v/>
      </c>
      <c r="YW11" s="34"/>
      <c r="YX11" s="30" t="str">
        <f>IFERROR(VLOOKUP(YW11,'كدو الاصناف'!$A:$C,2),"")</f>
        <v/>
      </c>
      <c r="YY11" s="6"/>
      <c r="YZ11" s="62">
        <f t="shared" si="106"/>
        <v>0</v>
      </c>
      <c r="ZA11" s="32" t="str">
        <f>IFERROR(VLOOKUP(YW11,'كدو الاصناف'!$A:$C,3),"")</f>
        <v/>
      </c>
      <c r="ZB11" s="33" t="str">
        <f t="shared" si="96"/>
        <v/>
      </c>
      <c r="ZD11" s="34"/>
      <c r="ZE11" s="30" t="str">
        <f>IFERROR(VLOOKUP(ZD11,'كدو الاصناف'!$A:$C,2),"")</f>
        <v/>
      </c>
      <c r="ZF11" s="6"/>
      <c r="ZG11" s="62">
        <f t="shared" ref="ZG11:ZG29" si="148">ZF11*$ZI$3/100</f>
        <v>0</v>
      </c>
      <c r="ZH11" s="32" t="str">
        <f>IFERROR(VLOOKUP(ZD11,'كدو الاصناف'!$A:$C,3),"")</f>
        <v/>
      </c>
      <c r="ZI11" s="33" t="str">
        <f t="shared" si="97"/>
        <v/>
      </c>
      <c r="ZK11" s="34"/>
      <c r="ZL11" s="30" t="str">
        <f>IFERROR(VLOOKUP(ZK11,'كدو الاصناف'!$A:$C,2),"")</f>
        <v/>
      </c>
      <c r="ZM11" s="6"/>
      <c r="ZN11" s="62">
        <f t="shared" ref="ZN11:ZN29" si="149">ZM11*$ZP$3/100</f>
        <v>0</v>
      </c>
      <c r="ZO11" s="32" t="str">
        <f>IFERROR(VLOOKUP(ZK11,'كدو الاصناف'!$A:$C,3),"")</f>
        <v/>
      </c>
      <c r="ZP11" s="33" t="str">
        <f t="shared" si="98"/>
        <v/>
      </c>
      <c r="ZR11" s="34">
        <v>62031</v>
      </c>
      <c r="ZS11" s="30" t="str">
        <f>IFERROR(VLOOKUP(ZR11,'كدو الاصناف'!$A:$C,2),"")</f>
        <v>RED H-5BL 100 ( 167 )</v>
      </c>
      <c r="ZT11" s="6"/>
      <c r="ZU11" s="62">
        <v>1.7000000000000001E-2</v>
      </c>
      <c r="ZV11" s="32">
        <f>IFERROR(VLOOKUP(ZR11,'كدو الاصناف'!$A:$C,3),"")</f>
        <v>149</v>
      </c>
      <c r="ZW11" s="33">
        <f t="shared" si="99"/>
        <v>2.5330000000000004</v>
      </c>
    </row>
    <row r="12" spans="1:699" ht="16.5" thickTop="1" thickBot="1" x14ac:dyDescent="0.25">
      <c r="A12" s="34">
        <v>71031</v>
      </c>
      <c r="B12" s="30" t="str">
        <f>IFERROR(VLOOKUP(A12,'كدو الاصناف'!$A:$C,2),"")</f>
        <v>NAVY 79 -2 GLS</v>
      </c>
      <c r="C12" s="6"/>
      <c r="D12" s="62">
        <v>0.18</v>
      </c>
      <c r="E12" s="32">
        <f>IFERROR(VLOOKUP(A12,'كدو الاصناف'!$A:$C,3),"")</f>
        <v>105</v>
      </c>
      <c r="F12" s="33">
        <f t="shared" si="0"/>
        <v>18.899999999999999</v>
      </c>
      <c r="H12" s="34">
        <v>62024</v>
      </c>
      <c r="I12" s="30" t="str">
        <f>IFERROR(VLOOKUP(H12,'كدو الاصناف'!$A:$C,2),"")</f>
        <v xml:space="preserve">BLACK RLS </v>
      </c>
      <c r="J12" s="6"/>
      <c r="K12" s="62">
        <v>3.6</v>
      </c>
      <c r="L12" s="32">
        <f>IFERROR(VLOOKUP(H12,'كدو الاصناف'!$A:$C,3),"")</f>
        <v>120</v>
      </c>
      <c r="M12" s="33">
        <f t="shared" si="1"/>
        <v>432</v>
      </c>
      <c r="O12" s="34">
        <v>62002</v>
      </c>
      <c r="P12" s="30" t="str">
        <f>IFERROR(VLOOKUP(O12,'كدو الاصناف'!$A:$C,2),"")</f>
        <v>سكنر بوليستر</v>
      </c>
      <c r="Q12" s="6"/>
      <c r="R12" s="62">
        <v>21.36</v>
      </c>
      <c r="S12" s="32">
        <f>IFERROR(VLOOKUP(O12,'كدو الاصناف'!$A:$C,3),"")</f>
        <v>20</v>
      </c>
      <c r="T12" s="33">
        <f t="shared" si="2"/>
        <v>427.2</v>
      </c>
      <c r="V12" s="34">
        <v>62024</v>
      </c>
      <c r="W12" s="30" t="str">
        <f>IFERROR(VLOOKUP(V12,'كدو الاصناف'!$A:$C,2),"")</f>
        <v xml:space="preserve">BLACK RLS </v>
      </c>
      <c r="X12" s="6"/>
      <c r="Y12" s="62">
        <v>3.6</v>
      </c>
      <c r="Z12" s="32">
        <f>IFERROR(VLOOKUP(V12,'كدو الاصناف'!$A:$C,3),"")</f>
        <v>120</v>
      </c>
      <c r="AA12" s="33">
        <f t="shared" si="3"/>
        <v>432</v>
      </c>
      <c r="AC12" s="34">
        <v>62002</v>
      </c>
      <c r="AD12" s="30" t="str">
        <f>IFERROR(VLOOKUP(AC12,'كدو الاصناف'!$A:$C,2),"")</f>
        <v>سكنر بوليستر</v>
      </c>
      <c r="AE12" s="6"/>
      <c r="AF12" s="62">
        <v>21.36</v>
      </c>
      <c r="AG12" s="32">
        <f>IFERROR(VLOOKUP(AC12,'كدو الاصناف'!$A:$C,3),"")</f>
        <v>20</v>
      </c>
      <c r="AH12" s="33">
        <f t="shared" si="4"/>
        <v>427.2</v>
      </c>
      <c r="AJ12" s="34">
        <v>62024</v>
      </c>
      <c r="AK12" s="30" t="str">
        <f>IFERROR(VLOOKUP(AJ12,'كدو الاصناف'!$A:$C,2),"")</f>
        <v xml:space="preserve">BLACK RLS </v>
      </c>
      <c r="AL12" s="6"/>
      <c r="AM12" s="62">
        <v>3.6</v>
      </c>
      <c r="AN12" s="32">
        <f>IFERROR(VLOOKUP(AJ12,'كدو الاصناف'!$A:$C,3),"")</f>
        <v>120</v>
      </c>
      <c r="AO12" s="33">
        <f t="shared" si="5"/>
        <v>432</v>
      </c>
      <c r="AQ12" s="34">
        <v>65018</v>
      </c>
      <c r="AR12" s="30" t="str">
        <f>IFERROR(VLOOKUP(AQ12,'كدو الاصناف'!$A:$C,2),"")</f>
        <v>ستريك اسيد</v>
      </c>
      <c r="AS12" s="6"/>
      <c r="AT12" s="62">
        <v>1.35</v>
      </c>
      <c r="AU12" s="32">
        <f>IFERROR(VLOOKUP(AQ12,'كدو الاصناف'!$A:$C,3),"")</f>
        <v>15.5</v>
      </c>
      <c r="AV12" s="33">
        <f t="shared" si="6"/>
        <v>20.925000000000001</v>
      </c>
      <c r="AX12" s="34">
        <v>62002</v>
      </c>
      <c r="AY12" s="30" t="str">
        <f>IFERROR(VLOOKUP(AX12,'كدو الاصناف'!$A:$C,2),"")</f>
        <v>سكنر بوليستر</v>
      </c>
      <c r="AZ12" s="6"/>
      <c r="BA12" s="62">
        <v>17.149999999999999</v>
      </c>
      <c r="BB12" s="32">
        <f>IFERROR(VLOOKUP(AX12,'كدو الاصناف'!$A:$C,3),"")</f>
        <v>20</v>
      </c>
      <c r="BC12" s="33">
        <f t="shared" si="7"/>
        <v>343</v>
      </c>
      <c r="BE12" s="34">
        <v>62002</v>
      </c>
      <c r="BF12" s="30" t="str">
        <f>IFERROR(VLOOKUP(BE12,'كدو الاصناف'!$A:$C,2),"")</f>
        <v>سكنر بوليستر</v>
      </c>
      <c r="BG12" s="6"/>
      <c r="BH12" s="62">
        <v>17.149999999999999</v>
      </c>
      <c r="BI12" s="32">
        <f>IFERROR(VLOOKUP(BE12,'كدو الاصناف'!$A:$C,3),"")</f>
        <v>20</v>
      </c>
      <c r="BJ12" s="33">
        <f t="shared" si="8"/>
        <v>343</v>
      </c>
      <c r="BL12" s="34">
        <v>65018</v>
      </c>
      <c r="BM12" s="30" t="str">
        <f>IFERROR(VLOOKUP(BL12,'كدو الاصناف'!$A:$C,2),"")</f>
        <v>ستريك اسيد</v>
      </c>
      <c r="BN12" s="6"/>
      <c r="BO12" s="62">
        <v>1.35</v>
      </c>
      <c r="BP12" s="32">
        <f>IFERROR(VLOOKUP(BL12,'كدو الاصناف'!$A:$C,3),"")</f>
        <v>15.5</v>
      </c>
      <c r="BQ12" s="33">
        <f t="shared" si="9"/>
        <v>20.925000000000001</v>
      </c>
      <c r="BS12" s="34"/>
      <c r="BT12" s="30" t="str">
        <f>IFERROR(VLOOKUP(BS12,'كدو الاصناف'!$A:$C,2),"")</f>
        <v/>
      </c>
      <c r="BU12" s="6"/>
      <c r="BV12" s="62">
        <f t="shared" si="107"/>
        <v>0</v>
      </c>
      <c r="BW12" s="32" t="str">
        <f>IFERROR(VLOOKUP(BS12,'كدو الاصناف'!$A:$C,3),"")</f>
        <v/>
      </c>
      <c r="BX12" s="33" t="str">
        <f t="shared" si="10"/>
        <v/>
      </c>
      <c r="BZ12" s="34"/>
      <c r="CA12" s="30" t="str">
        <f>IFERROR(VLOOKUP(BZ12,'كدو الاصناف'!$A:$C,2),"")</f>
        <v/>
      </c>
      <c r="CB12" s="6"/>
      <c r="CC12" s="62">
        <f t="shared" si="108"/>
        <v>0</v>
      </c>
      <c r="CD12" s="32" t="str">
        <f>IFERROR(VLOOKUP(BZ12,'كدو الاصناف'!$A:$C,3),"")</f>
        <v/>
      </c>
      <c r="CE12" s="33" t="str">
        <f t="shared" si="11"/>
        <v/>
      </c>
      <c r="CG12" s="34"/>
      <c r="CH12" s="30" t="str">
        <f>IFERROR(VLOOKUP(CG12,'كدو الاصناف'!$A:$C,2),"")</f>
        <v/>
      </c>
      <c r="CI12" s="6"/>
      <c r="CJ12" s="62">
        <f t="shared" si="109"/>
        <v>0</v>
      </c>
      <c r="CK12" s="32" t="str">
        <f>IFERROR(VLOOKUP(CG12,'كدو الاصناف'!$A:$C,3),"")</f>
        <v/>
      </c>
      <c r="CL12" s="33" t="str">
        <f t="shared" si="12"/>
        <v/>
      </c>
      <c r="CN12" s="34"/>
      <c r="CO12" s="30" t="str">
        <f>IFERROR(VLOOKUP(CN12,'كدو الاصناف'!$A:$C,2),"")</f>
        <v/>
      </c>
      <c r="CP12" s="6"/>
      <c r="CQ12" s="62">
        <f t="shared" ref="CQ12:CQ29" si="150">CP12*$CS$3/100</f>
        <v>0</v>
      </c>
      <c r="CR12" s="32" t="str">
        <f>IFERROR(VLOOKUP(CN12,'كدو الاصناف'!$A:$C,3),"")</f>
        <v/>
      </c>
      <c r="CS12" s="33" t="str">
        <f t="shared" si="13"/>
        <v/>
      </c>
      <c r="CU12" s="34">
        <v>65018</v>
      </c>
      <c r="CV12" s="30" t="str">
        <f>IFERROR(VLOOKUP(CU12,'كدو الاصناف'!$A:$C,2),"")</f>
        <v>ستريك اسيد</v>
      </c>
      <c r="CW12" s="6"/>
      <c r="CX12" s="62">
        <v>1.95</v>
      </c>
      <c r="CY12" s="32">
        <f>IFERROR(VLOOKUP(CU12,'كدو الاصناف'!$A:$C,3),"")</f>
        <v>15.5</v>
      </c>
      <c r="CZ12" s="33">
        <f t="shared" si="14"/>
        <v>30.224999999999998</v>
      </c>
      <c r="DB12" s="34">
        <v>65018</v>
      </c>
      <c r="DC12" s="30" t="str">
        <f>IFERROR(VLOOKUP(DB12,'كدو الاصناف'!$A:$C,2),"")</f>
        <v>ستريك اسيد</v>
      </c>
      <c r="DD12" s="6"/>
      <c r="DE12" s="62">
        <v>2.4500000000000002</v>
      </c>
      <c r="DF12" s="32">
        <f>IFERROR(VLOOKUP(DB12,'كدو الاصناف'!$A:$C,3),"")</f>
        <v>15.5</v>
      </c>
      <c r="DG12" s="33">
        <f t="shared" si="15"/>
        <v>37.975000000000001</v>
      </c>
      <c r="DI12" s="34"/>
      <c r="DJ12" s="30" t="str">
        <f>IFERROR(VLOOKUP(DI12,'كدو الاصناف'!$A:$C,2),"")</f>
        <v/>
      </c>
      <c r="DK12" s="6"/>
      <c r="DL12" s="62">
        <f t="shared" ref="DL12:DL29" si="151">DK12*$DN$3/100</f>
        <v>0</v>
      </c>
      <c r="DM12" s="32" t="str">
        <f>IFERROR(VLOOKUP(DI12,'كدو الاصناف'!$A:$C,3),"")</f>
        <v/>
      </c>
      <c r="DN12" s="33" t="str">
        <f t="shared" si="16"/>
        <v/>
      </c>
      <c r="DP12" s="34">
        <v>62024</v>
      </c>
      <c r="DQ12" s="30" t="str">
        <f>IFERROR(VLOOKUP(DP12,'كدو الاصناف'!$A:$C,2),"")</f>
        <v xml:space="preserve">BLACK RLS </v>
      </c>
      <c r="DR12" s="6"/>
      <c r="DS12" s="62">
        <v>1.8</v>
      </c>
      <c r="DT12" s="32">
        <f>IFERROR(VLOOKUP(DP12,'كدو الاصناف'!$A:$C,3),"")</f>
        <v>120</v>
      </c>
      <c r="DU12" s="33">
        <f t="shared" si="17"/>
        <v>216</v>
      </c>
      <c r="DW12" s="34">
        <v>65018</v>
      </c>
      <c r="DX12" s="30" t="str">
        <f>IFERROR(VLOOKUP(DW12,'كدو الاصناف'!$A:$C,2),"")</f>
        <v>ستريك اسيد</v>
      </c>
      <c r="DY12" s="6"/>
      <c r="DZ12" s="62">
        <v>1.95</v>
      </c>
      <c r="EA12" s="32">
        <f>IFERROR(VLOOKUP(DW12,'كدو الاصناف'!$A:$C,3),"")</f>
        <v>15.5</v>
      </c>
      <c r="EB12" s="33">
        <f t="shared" si="18"/>
        <v>30.224999999999998</v>
      </c>
      <c r="ED12" s="34">
        <v>71030</v>
      </c>
      <c r="EE12" s="30" t="str">
        <f>IFERROR(VLOOKUP(ED12,'كدو الاصناف'!$A:$C,2),"")</f>
        <v>ORANG S4RL 30</v>
      </c>
      <c r="EF12" s="6"/>
      <c r="EG12" s="62">
        <v>5.0999999999999997E-2</v>
      </c>
      <c r="EH12" s="32">
        <f>IFERROR(VLOOKUP(ED12,'كدو الاصناف'!$A:$C,3),"")</f>
        <v>77</v>
      </c>
      <c r="EI12" s="33">
        <f t="shared" si="19"/>
        <v>3.9269999999999996</v>
      </c>
      <c r="EK12" s="34">
        <v>71030</v>
      </c>
      <c r="EL12" s="30" t="str">
        <f>IFERROR(VLOOKUP(EK12,'كدو الاصناف'!$A:$C,2),"")</f>
        <v>ORANG S4RL 30</v>
      </c>
      <c r="EM12" s="6"/>
      <c r="EN12" s="62">
        <v>5.0999999999999997E-2</v>
      </c>
      <c r="EO12" s="32">
        <f>IFERROR(VLOOKUP(EK12,'كدو الاصناف'!$A:$C,3),"")</f>
        <v>77</v>
      </c>
      <c r="EP12" s="33">
        <f t="shared" si="20"/>
        <v>3.9269999999999996</v>
      </c>
      <c r="ER12" s="34">
        <v>62032</v>
      </c>
      <c r="ES12" s="30" t="str">
        <f>IFERROR(VLOOKUP(ER12,'كدو الاصناف'!$A:$C,2),"")</f>
        <v>YELLOW H-6GFS200 (114 )</v>
      </c>
      <c r="ET12" s="6"/>
      <c r="EU12" s="62">
        <v>0.15</v>
      </c>
      <c r="EV12" s="32">
        <f>IFERROR(VLOOKUP(ER12,'كدو الاصناف'!$A:$C,3),"")</f>
        <v>175</v>
      </c>
      <c r="EW12" s="33">
        <f t="shared" si="21"/>
        <v>26.25</v>
      </c>
      <c r="EY12" s="34">
        <v>62031</v>
      </c>
      <c r="EZ12" s="30" t="str">
        <f>IFERROR(VLOOKUP(EY12,'كدو الاصناف'!$A:$C,2),"")</f>
        <v>RED H-5BL 100 ( 167 )</v>
      </c>
      <c r="FA12" s="6"/>
      <c r="FB12" s="62">
        <v>2E-3</v>
      </c>
      <c r="FC12" s="32">
        <f>IFERROR(VLOOKUP(EY12,'كدو الاصناف'!$A:$C,3),"")</f>
        <v>149</v>
      </c>
      <c r="FD12" s="33">
        <f t="shared" si="22"/>
        <v>0.29799999999999999</v>
      </c>
      <c r="FF12" s="34">
        <v>62031</v>
      </c>
      <c r="FG12" s="30" t="str">
        <f>IFERROR(VLOOKUP(FF12,'كدو الاصناف'!$A:$C,2),"")</f>
        <v>RED H-5BL 100 ( 167 )</v>
      </c>
      <c r="FH12" s="6"/>
      <c r="FI12" s="62">
        <v>2E-3</v>
      </c>
      <c r="FJ12" s="32">
        <f>IFERROR(VLOOKUP(FF12,'كدو الاصناف'!$A:$C,3),"")</f>
        <v>149</v>
      </c>
      <c r="FK12" s="33">
        <f t="shared" si="23"/>
        <v>0.29799999999999999</v>
      </c>
      <c r="FM12" s="34">
        <v>62024</v>
      </c>
      <c r="FN12" s="30" t="str">
        <f>IFERROR(VLOOKUP(FM12,'كدو الاصناف'!$A:$C,2),"")</f>
        <v xml:space="preserve">BLACK RLS </v>
      </c>
      <c r="FO12" s="6"/>
      <c r="FP12" s="62">
        <v>7.0000000000000001E-3</v>
      </c>
      <c r="FQ12" s="32">
        <f>IFERROR(VLOOKUP(FM12,'كدو الاصناف'!$A:$C,3),"")</f>
        <v>120</v>
      </c>
      <c r="FR12" s="33">
        <f t="shared" si="24"/>
        <v>0.84</v>
      </c>
      <c r="FT12" s="34"/>
      <c r="FU12" s="30" t="str">
        <f>IFERROR(VLOOKUP(FT12,'كدو الاصناف'!$A:$C,2),"")</f>
        <v/>
      </c>
      <c r="FV12" s="6"/>
      <c r="FW12" s="62">
        <f t="shared" si="110"/>
        <v>0</v>
      </c>
      <c r="FX12" s="32" t="str">
        <f>IFERROR(VLOOKUP(FT12,'كدو الاصناف'!$A:$C,3),"")</f>
        <v/>
      </c>
      <c r="FY12" s="33" t="str">
        <f t="shared" si="25"/>
        <v/>
      </c>
      <c r="GA12" s="34">
        <v>62031</v>
      </c>
      <c r="GB12" s="30" t="str">
        <f>IFERROR(VLOOKUP(GA12,'كدو الاصناف'!$A:$C,2),"")</f>
        <v>RED H-5BL 100 ( 167 )</v>
      </c>
      <c r="GC12" s="6"/>
      <c r="GD12" s="62">
        <v>0.32</v>
      </c>
      <c r="GE12" s="32">
        <f>IFERROR(VLOOKUP(GA12,'كدو الاصناف'!$A:$C,3),"")</f>
        <v>149</v>
      </c>
      <c r="GF12" s="33">
        <f t="shared" si="26"/>
        <v>47.68</v>
      </c>
      <c r="GH12" s="34">
        <v>62024</v>
      </c>
      <c r="GI12" s="30" t="str">
        <f>IFERROR(VLOOKUP(GH12,'كدو الاصناف'!$A:$C,2),"")</f>
        <v xml:space="preserve">BLACK RLS </v>
      </c>
      <c r="GJ12" s="6"/>
      <c r="GK12" s="62">
        <v>0.12</v>
      </c>
      <c r="GL12" s="32">
        <f>IFERROR(VLOOKUP(GH12,'كدو الاصناف'!$A:$C,3),"")</f>
        <v>120</v>
      </c>
      <c r="GM12" s="33">
        <f t="shared" si="27"/>
        <v>14.399999999999999</v>
      </c>
      <c r="GO12" s="34">
        <v>62031</v>
      </c>
      <c r="GP12" s="30" t="str">
        <f>IFERROR(VLOOKUP(GO12,'كدو الاصناف'!$A:$C,2),"")</f>
        <v>RED H-5BL 100 ( 167 )</v>
      </c>
      <c r="GQ12" s="6"/>
      <c r="GR12" s="62">
        <v>0.115</v>
      </c>
      <c r="GS12" s="32">
        <f>IFERROR(VLOOKUP(GO12,'كدو الاصناف'!$A:$C,3),"")</f>
        <v>149</v>
      </c>
      <c r="GT12" s="33">
        <f t="shared" si="28"/>
        <v>17.135000000000002</v>
      </c>
      <c r="GV12" s="34"/>
      <c r="GW12" s="30" t="str">
        <f>IFERROR(VLOOKUP(GV12,'كدو الاصناف'!$A:$C,2),"")</f>
        <v/>
      </c>
      <c r="GX12" s="6"/>
      <c r="GY12" s="62">
        <f t="shared" si="111"/>
        <v>0</v>
      </c>
      <c r="GZ12" s="32" t="str">
        <f>IFERROR(VLOOKUP(GV12,'كدو الاصناف'!$A:$C,3),"")</f>
        <v/>
      </c>
      <c r="HA12" s="33" t="str">
        <f t="shared" si="29"/>
        <v/>
      </c>
      <c r="HC12" s="34"/>
      <c r="HD12" s="30" t="str">
        <f>IFERROR(VLOOKUP(HC12,'كدو الاصناف'!$A:$C,2),"")</f>
        <v/>
      </c>
      <c r="HE12" s="6"/>
      <c r="HF12" s="62">
        <f t="shared" si="112"/>
        <v>0</v>
      </c>
      <c r="HG12" s="32" t="str">
        <f>IFERROR(VLOOKUP(HC12,'كدو الاصناف'!$A:$C,3),"")</f>
        <v/>
      </c>
      <c r="HH12" s="33" t="str">
        <f t="shared" si="30"/>
        <v/>
      </c>
      <c r="HJ12" s="34">
        <v>62031</v>
      </c>
      <c r="HK12" s="30" t="str">
        <f>IFERROR(VLOOKUP(HJ12,'كدو الاصناف'!$A:$C,2),"")</f>
        <v>RED H-5BL 100 ( 167 )</v>
      </c>
      <c r="HL12" s="6"/>
      <c r="HM12" s="62">
        <v>1.6E-2</v>
      </c>
      <c r="HN12" s="32">
        <f>IFERROR(VLOOKUP(HJ12,'كدو الاصناف'!$A:$C,3),"")</f>
        <v>149</v>
      </c>
      <c r="HO12" s="33">
        <f t="shared" si="31"/>
        <v>2.3839999999999999</v>
      </c>
      <c r="HQ12" s="34"/>
      <c r="HR12" s="30" t="str">
        <f>IFERROR(VLOOKUP(HQ12,'كدو الاصناف'!$A:$C,2),"")</f>
        <v/>
      </c>
      <c r="HS12" s="6"/>
      <c r="HT12" s="62">
        <f t="shared" si="113"/>
        <v>0</v>
      </c>
      <c r="HU12" s="32" t="str">
        <f>IFERROR(VLOOKUP(HQ12,'كدو الاصناف'!$A:$C,3),"")</f>
        <v/>
      </c>
      <c r="HV12" s="33" t="str">
        <f t="shared" si="32"/>
        <v/>
      </c>
      <c r="HX12" s="34"/>
      <c r="HY12" s="30" t="str">
        <f>IFERROR(VLOOKUP(HX12,'كدو الاصناف'!$A:$C,2),"")</f>
        <v/>
      </c>
      <c r="HZ12" s="6"/>
      <c r="IA12" s="62">
        <f t="shared" ref="IA12:IA29" si="152">HZ12*$IC$3/100</f>
        <v>0</v>
      </c>
      <c r="IB12" s="32" t="str">
        <f>IFERROR(VLOOKUP(HX12,'كدو الاصناف'!$A:$C,3),"")</f>
        <v/>
      </c>
      <c r="IC12" s="33" t="str">
        <f t="shared" si="33"/>
        <v/>
      </c>
      <c r="IE12" s="34"/>
      <c r="IF12" s="30" t="str">
        <f>IFERROR(VLOOKUP(IE12,'كدو الاصناف'!$A:$C,2),"")</f>
        <v/>
      </c>
      <c r="IG12" s="6"/>
      <c r="IH12" s="62">
        <f t="shared" ref="IH12:IH29" si="153">IG12*$IJ$3/100</f>
        <v>0</v>
      </c>
      <c r="II12" s="32" t="str">
        <f>IFERROR(VLOOKUP(IE12,'كدو الاصناف'!$A:$C,3),"")</f>
        <v/>
      </c>
      <c r="IJ12" s="33" t="str">
        <f t="shared" si="34"/>
        <v/>
      </c>
      <c r="IL12" s="34"/>
      <c r="IM12" s="30" t="str">
        <f>IFERROR(VLOOKUP(IL12,'كدو الاصناف'!$A:$C,2),"")</f>
        <v/>
      </c>
      <c r="IN12" s="6"/>
      <c r="IO12" s="62">
        <f t="shared" si="100"/>
        <v>0</v>
      </c>
      <c r="IP12" s="32" t="str">
        <f>IFERROR(VLOOKUP(IL12,'كدو الاصناف'!$A:$C,3),"")</f>
        <v/>
      </c>
      <c r="IQ12" s="33" t="str">
        <f t="shared" si="35"/>
        <v/>
      </c>
      <c r="IS12" s="34"/>
      <c r="IT12" s="30" t="str">
        <f>IFERROR(VLOOKUP(IS12,'كدو الاصناف'!$A:$C,2),"")</f>
        <v/>
      </c>
      <c r="IU12" s="6"/>
      <c r="IV12" s="62">
        <f t="shared" si="114"/>
        <v>0</v>
      </c>
      <c r="IW12" s="32" t="str">
        <f>IFERROR(VLOOKUP(IS12,'كدو الاصناف'!$A:$C,3),"")</f>
        <v/>
      </c>
      <c r="IX12" s="33" t="str">
        <f t="shared" si="36"/>
        <v/>
      </c>
      <c r="IZ12" s="34"/>
      <c r="JA12" s="30" t="str">
        <f>IFERROR(VLOOKUP(IZ12,'كدو الاصناف'!$A:$C,2),"")</f>
        <v/>
      </c>
      <c r="JB12" s="6"/>
      <c r="JC12" s="62">
        <f t="shared" ref="JC12:JC29" si="154">JB12*$JE$3/100</f>
        <v>0</v>
      </c>
      <c r="JD12" s="32" t="str">
        <f>IFERROR(VLOOKUP(IZ12,'كدو الاصناف'!$A:$C,3),"")</f>
        <v/>
      </c>
      <c r="JE12" s="33" t="str">
        <f t="shared" si="37"/>
        <v/>
      </c>
      <c r="JG12" s="34"/>
      <c r="JH12" s="30" t="str">
        <f>IFERROR(VLOOKUP(JG12,'كدو الاصناف'!$A:$C,2),"")</f>
        <v/>
      </c>
      <c r="JI12" s="6"/>
      <c r="JJ12" s="62">
        <f t="shared" si="115"/>
        <v>0</v>
      </c>
      <c r="JK12" s="32" t="str">
        <f>IFERROR(VLOOKUP(JG12,'كدو الاصناف'!$A:$C,3),"")</f>
        <v/>
      </c>
      <c r="JL12" s="33" t="str">
        <f t="shared" si="38"/>
        <v/>
      </c>
      <c r="JN12" s="34"/>
      <c r="JO12" s="30" t="str">
        <f>IFERROR(VLOOKUP(JN12,'كدو الاصناف'!$A:$C,2),"")</f>
        <v/>
      </c>
      <c r="JP12" s="6"/>
      <c r="JQ12" s="62">
        <f t="shared" si="116"/>
        <v>0</v>
      </c>
      <c r="JR12" s="32" t="str">
        <f>IFERROR(VLOOKUP(JN12,'كدو الاصناف'!$A:$C,3),"")</f>
        <v/>
      </c>
      <c r="JS12" s="33" t="str">
        <f t="shared" si="39"/>
        <v/>
      </c>
      <c r="JU12" s="34"/>
      <c r="JV12" s="30" t="str">
        <f>IFERROR(VLOOKUP(JU12,'كدو الاصناف'!$A:$C,2),"")</f>
        <v/>
      </c>
      <c r="JW12" s="6"/>
      <c r="JX12" s="62">
        <f t="shared" ref="JX12:JX29" si="155">JW12*$JZ$3/100</f>
        <v>0</v>
      </c>
      <c r="JY12" s="32" t="str">
        <f>IFERROR(VLOOKUP(JU12,'كدو الاصناف'!$A:$C,3),"")</f>
        <v/>
      </c>
      <c r="JZ12" s="33" t="str">
        <f t="shared" si="40"/>
        <v/>
      </c>
      <c r="KB12" s="34"/>
      <c r="KC12" s="30" t="str">
        <f>IFERROR(VLOOKUP(KB12,'كدو الاصناف'!$A:$C,2),"")</f>
        <v/>
      </c>
      <c r="KD12" s="6"/>
      <c r="KE12" s="62">
        <f t="shared" si="117"/>
        <v>0</v>
      </c>
      <c r="KF12" s="32" t="str">
        <f>IFERROR(VLOOKUP(KB12,'كدو الاصناف'!$A:$C,3),"")</f>
        <v/>
      </c>
      <c r="KG12" s="33" t="str">
        <f t="shared" si="41"/>
        <v/>
      </c>
      <c r="KI12" s="34">
        <v>65018</v>
      </c>
      <c r="KJ12" s="30" t="str">
        <f>IFERROR(VLOOKUP(KI12,'كدو الاصناف'!$A:$C,2),"")</f>
        <v>ستريك اسيد</v>
      </c>
      <c r="KK12" s="6"/>
      <c r="KL12" s="62">
        <v>2.0499999999999998</v>
      </c>
      <c r="KM12" s="32">
        <f>IFERROR(VLOOKUP(KI12,'كدو الاصناف'!$A:$C,3),"")</f>
        <v>15.5</v>
      </c>
      <c r="KN12" s="33">
        <f t="shared" si="42"/>
        <v>31.774999999999999</v>
      </c>
      <c r="KP12" s="34">
        <v>65018</v>
      </c>
      <c r="KQ12" s="30" t="str">
        <f>IFERROR(VLOOKUP(KP12,'كدو الاصناف'!$A:$C,2),"")</f>
        <v>ستريك اسيد</v>
      </c>
      <c r="KR12" s="6"/>
      <c r="KS12" s="62">
        <v>2.0499999999999998</v>
      </c>
      <c r="KT12" s="32">
        <f>IFERROR(VLOOKUP(KP12,'كدو الاصناف'!$A:$C,3),"")</f>
        <v>15.5</v>
      </c>
      <c r="KU12" s="33">
        <f t="shared" si="43"/>
        <v>31.774999999999999</v>
      </c>
      <c r="KW12" s="34">
        <v>65018</v>
      </c>
      <c r="KX12" s="30" t="str">
        <f>IFERROR(VLOOKUP(KW12,'كدو الاصناف'!$A:$C,2),"")</f>
        <v>ستريك اسيد</v>
      </c>
      <c r="KY12" s="6"/>
      <c r="KZ12" s="62">
        <v>2.0499999999999998</v>
      </c>
      <c r="LA12" s="32">
        <f>IFERROR(VLOOKUP(KW12,'كدو الاصناف'!$A:$C,3),"")</f>
        <v>15.5</v>
      </c>
      <c r="LB12" s="33">
        <f t="shared" si="44"/>
        <v>31.774999999999999</v>
      </c>
      <c r="LD12" s="34"/>
      <c r="LE12" s="30" t="str">
        <f>IFERROR(VLOOKUP(LD12,'كدو الاصناف'!$A:$C,2),"")</f>
        <v/>
      </c>
      <c r="LF12" s="6"/>
      <c r="LG12" s="62">
        <f t="shared" si="101"/>
        <v>0</v>
      </c>
      <c r="LH12" s="32" t="str">
        <f>IFERROR(VLOOKUP(LD12,'كدو الاصناف'!$A:$C,3),"")</f>
        <v/>
      </c>
      <c r="LI12" s="33" t="str">
        <f t="shared" si="45"/>
        <v/>
      </c>
      <c r="LK12" s="34"/>
      <c r="LL12" s="30" t="str">
        <f>IFERROR(VLOOKUP(LK12,'كدو الاصناف'!$A:$C,2),"")</f>
        <v/>
      </c>
      <c r="LM12" s="6"/>
      <c r="LN12" s="62">
        <f t="shared" si="102"/>
        <v>0</v>
      </c>
      <c r="LO12" s="32" t="str">
        <f>IFERROR(VLOOKUP(LK12,'كدو الاصناف'!$A:$C,3),"")</f>
        <v/>
      </c>
      <c r="LP12" s="33" t="str">
        <f t="shared" si="46"/>
        <v/>
      </c>
      <c r="LR12" s="34"/>
      <c r="LS12" s="30" t="str">
        <f>IFERROR(VLOOKUP(LR12,'كدو الاصناف'!$A:$C,2),"")</f>
        <v/>
      </c>
      <c r="LT12" s="6"/>
      <c r="LU12" s="62">
        <f t="shared" si="103"/>
        <v>0</v>
      </c>
      <c r="LV12" s="32" t="str">
        <f>IFERROR(VLOOKUP(LR12,'كدو الاصناف'!$A:$C,3),"")</f>
        <v/>
      </c>
      <c r="LW12" s="33" t="str">
        <f t="shared" si="47"/>
        <v/>
      </c>
      <c r="LY12" s="34">
        <v>62030</v>
      </c>
      <c r="LZ12" s="30" t="str">
        <f>IFERROR(VLOOKUP(LY12,'كدو الاصناف'!$A:$C,2),"")</f>
        <v>VILOT 3RL 99</v>
      </c>
      <c r="MA12" s="6"/>
      <c r="MB12" s="62">
        <v>3.0000000000000001E-3</v>
      </c>
      <c r="MC12" s="32">
        <f>IFERROR(VLOOKUP(LY12,'كدو الاصناف'!$A:$C,3),"")</f>
        <v>205</v>
      </c>
      <c r="MD12" s="33">
        <f t="shared" si="48"/>
        <v>0.61499999999999999</v>
      </c>
      <c r="MF12" s="34">
        <v>62002</v>
      </c>
      <c r="MG12" s="30" t="str">
        <f>IFERROR(VLOOKUP(MF12,'كدو الاصناف'!$A:$C,2),"")</f>
        <v>سكنر بوليستر</v>
      </c>
      <c r="MH12" s="6"/>
      <c r="MI12" s="62">
        <v>28</v>
      </c>
      <c r="MJ12" s="32">
        <f>IFERROR(VLOOKUP(MF12,'كدو الاصناف'!$A:$C,3),"")</f>
        <v>20</v>
      </c>
      <c r="MK12" s="33">
        <f t="shared" si="49"/>
        <v>560</v>
      </c>
      <c r="MM12" s="34"/>
      <c r="MN12" s="30" t="str">
        <f>IFERROR(VLOOKUP(MM12,'كدو الاصناف'!$A:$C,2),"")</f>
        <v/>
      </c>
      <c r="MO12" s="6"/>
      <c r="MP12" s="62">
        <f t="shared" si="118"/>
        <v>0</v>
      </c>
      <c r="MQ12" s="32" t="str">
        <f>IFERROR(VLOOKUP(MM12,'كدو الاصناف'!$A:$C,3),"")</f>
        <v/>
      </c>
      <c r="MR12" s="33" t="str">
        <f t="shared" si="50"/>
        <v/>
      </c>
      <c r="MT12" s="34"/>
      <c r="MU12" s="30" t="str">
        <f>IFERROR(VLOOKUP(MT12,'كدو الاصناف'!$A:$C,2),"")</f>
        <v/>
      </c>
      <c r="MV12" s="6"/>
      <c r="MW12" s="62">
        <f t="shared" ref="MW12:MW29" si="156">MV12*$MY$3/100</f>
        <v>0</v>
      </c>
      <c r="MX12" s="32" t="str">
        <f>IFERROR(VLOOKUP(MT12,'كدو الاصناف'!$A:$C,3),"")</f>
        <v/>
      </c>
      <c r="MY12" s="33" t="str">
        <f t="shared" si="51"/>
        <v/>
      </c>
      <c r="NA12" s="34">
        <v>65018</v>
      </c>
      <c r="NB12" s="30" t="str">
        <f>IFERROR(VLOOKUP(NA12,'كدو الاصناف'!$A:$C,2),"")</f>
        <v>ستريك اسيد</v>
      </c>
      <c r="NC12" s="6"/>
      <c r="ND12" s="62">
        <v>1.25</v>
      </c>
      <c r="NE12" s="32">
        <f>IFERROR(VLOOKUP(NA12,'كدو الاصناف'!$A:$C,3),"")</f>
        <v>15.5</v>
      </c>
      <c r="NF12" s="33">
        <f t="shared" si="52"/>
        <v>19.375</v>
      </c>
      <c r="NH12" s="34"/>
      <c r="NI12" s="30" t="str">
        <f>IFERROR(VLOOKUP(NH12,'كدو الاصناف'!$A:$C,2),"")</f>
        <v/>
      </c>
      <c r="NJ12" s="6"/>
      <c r="NK12" s="62">
        <f t="shared" si="119"/>
        <v>0</v>
      </c>
      <c r="NL12" s="32" t="str">
        <f>IFERROR(VLOOKUP(NH12,'كدو الاصناف'!$A:$C,3),"")</f>
        <v/>
      </c>
      <c r="NM12" s="33" t="str">
        <f t="shared" si="53"/>
        <v/>
      </c>
      <c r="NO12" s="34"/>
      <c r="NP12" s="30" t="str">
        <f>IFERROR(VLOOKUP(NO12,'كدو الاصناف'!$A:$C,2),"")</f>
        <v/>
      </c>
      <c r="NQ12" s="6"/>
      <c r="NR12" s="62">
        <f t="shared" si="120"/>
        <v>0</v>
      </c>
      <c r="NS12" s="32" t="str">
        <f>IFERROR(VLOOKUP(NO12,'كدو الاصناف'!$A:$C,3),"")</f>
        <v/>
      </c>
      <c r="NT12" s="33" t="str">
        <f t="shared" si="54"/>
        <v/>
      </c>
      <c r="NV12" s="34"/>
      <c r="NW12" s="30" t="str">
        <f>IFERROR(VLOOKUP(NV12,'كدو الاصناف'!$A:$C,2),"")</f>
        <v/>
      </c>
      <c r="NX12" s="6"/>
      <c r="NY12" s="62">
        <f t="shared" si="121"/>
        <v>0</v>
      </c>
      <c r="NZ12" s="32" t="str">
        <f>IFERROR(VLOOKUP(NV12,'كدو الاصناف'!$A:$C,3),"")</f>
        <v/>
      </c>
      <c r="OA12" s="33" t="str">
        <f t="shared" si="55"/>
        <v/>
      </c>
      <c r="OC12" s="34"/>
      <c r="OD12" s="30" t="str">
        <f>IFERROR(VLOOKUP(OC12,'كدو الاصناف'!$A:$C,2),"")</f>
        <v/>
      </c>
      <c r="OE12" s="6"/>
      <c r="OF12" s="62">
        <f t="shared" si="122"/>
        <v>0</v>
      </c>
      <c r="OG12" s="32" t="str">
        <f>IFERROR(VLOOKUP(OC12,'كدو الاصناف'!$A:$C,3),"")</f>
        <v/>
      </c>
      <c r="OH12" s="33" t="str">
        <f t="shared" si="56"/>
        <v/>
      </c>
      <c r="OJ12" s="34"/>
      <c r="OK12" s="30" t="str">
        <f>IFERROR(VLOOKUP(OJ12,'كدو الاصناف'!$A:$C,2),"")</f>
        <v/>
      </c>
      <c r="OL12" s="6"/>
      <c r="OM12" s="62">
        <f t="shared" si="123"/>
        <v>0</v>
      </c>
      <c r="ON12" s="32" t="str">
        <f>IFERROR(VLOOKUP(OJ12,'كدو الاصناف'!$A:$C,3),"")</f>
        <v/>
      </c>
      <c r="OO12" s="33" t="str">
        <f t="shared" si="57"/>
        <v/>
      </c>
      <c r="OQ12" s="34"/>
      <c r="OR12" s="30" t="str">
        <f>IFERROR(VLOOKUP(OQ12,'كدو الاصناف'!$A:$C,2),"")</f>
        <v/>
      </c>
      <c r="OS12" s="6"/>
      <c r="OT12" s="62">
        <f t="shared" si="124"/>
        <v>0</v>
      </c>
      <c r="OU12" s="32" t="str">
        <f>IFERROR(VLOOKUP(OQ12,'كدو الاصناف'!$A:$C,3),"")</f>
        <v/>
      </c>
      <c r="OV12" s="33" t="str">
        <f t="shared" si="58"/>
        <v/>
      </c>
      <c r="OX12" s="34">
        <v>62032</v>
      </c>
      <c r="OY12" s="30" t="str">
        <f>IFERROR(VLOOKUP(OX12,'كدو الاصناف'!$A:$C,2),"")</f>
        <v>YELLOW H-6GFS200 (114 )</v>
      </c>
      <c r="OZ12" s="6"/>
      <c r="PA12" s="62">
        <v>0.16</v>
      </c>
      <c r="PB12" s="32">
        <f>IFERROR(VLOOKUP(OX12,'كدو الاصناف'!$A:$C,3),"")</f>
        <v>175</v>
      </c>
      <c r="PC12" s="33">
        <f t="shared" si="59"/>
        <v>28</v>
      </c>
      <c r="PE12" s="34">
        <v>71030</v>
      </c>
      <c r="PF12" s="30" t="str">
        <f>IFERROR(VLOOKUP(PE12,'كدو الاصناف'!$A:$C,2),"")</f>
        <v>ORANG S4RL 30</v>
      </c>
      <c r="PG12" s="6"/>
      <c r="PH12" s="62">
        <v>0.03</v>
      </c>
      <c r="PI12" s="32">
        <f>IFERROR(VLOOKUP(PE12,'كدو الاصناف'!$A:$C,3),"")</f>
        <v>77</v>
      </c>
      <c r="PJ12" s="33">
        <f t="shared" si="60"/>
        <v>2.31</v>
      </c>
      <c r="PL12" s="34">
        <v>62002</v>
      </c>
      <c r="PM12" s="30" t="str">
        <f>IFERROR(VLOOKUP(PL12,'كدو الاصناف'!$A:$C,2),"")</f>
        <v>سكنر بوليستر</v>
      </c>
      <c r="PN12" s="6"/>
      <c r="PO12" s="62">
        <v>26.6</v>
      </c>
      <c r="PP12" s="32">
        <f>IFERROR(VLOOKUP(PL12,'كدو الاصناف'!$A:$C,3),"")</f>
        <v>20</v>
      </c>
      <c r="PQ12" s="33">
        <f t="shared" si="61"/>
        <v>532</v>
      </c>
      <c r="PS12" s="34">
        <v>62002</v>
      </c>
      <c r="PT12" s="30" t="str">
        <f>IFERROR(VLOOKUP(PS12,'كدو الاصناف'!$A:$C,2),"")</f>
        <v>سكنر بوليستر</v>
      </c>
      <c r="PU12" s="6"/>
      <c r="PV12" s="62">
        <v>32.9</v>
      </c>
      <c r="PW12" s="32">
        <f>IFERROR(VLOOKUP(PS12,'كدو الاصناف'!$A:$C,3),"")</f>
        <v>20</v>
      </c>
      <c r="PX12" s="33">
        <f t="shared" si="62"/>
        <v>658</v>
      </c>
      <c r="PZ12" s="34"/>
      <c r="QA12" s="30" t="str">
        <f>IFERROR(VLOOKUP(PZ12,'كدو الاصناف'!$A:$C,2),"")</f>
        <v/>
      </c>
      <c r="QB12" s="6"/>
      <c r="QC12" s="62">
        <f t="shared" ref="QC12:QC29" si="157">QB12*$QE$3/100</f>
        <v>0</v>
      </c>
      <c r="QD12" s="32" t="str">
        <f>IFERROR(VLOOKUP(PZ12,'كدو الاصناف'!$A:$C,3),"")</f>
        <v/>
      </c>
      <c r="QE12" s="33" t="str">
        <f t="shared" si="63"/>
        <v/>
      </c>
      <c r="QG12" s="34">
        <v>62029</v>
      </c>
      <c r="QH12" s="30" t="str">
        <f>IFERROR(VLOOKUP(QG12,'كدو الاصناف'!$A:$C,2),"")</f>
        <v>ORANGE 44</v>
      </c>
      <c r="QI12" s="6"/>
      <c r="QJ12" s="62">
        <v>0.54</v>
      </c>
      <c r="QK12" s="32">
        <f>IFERROR(VLOOKUP(QG12,'كدو الاصناف'!$A:$C,3),"")</f>
        <v>89</v>
      </c>
      <c r="QL12" s="33">
        <f t="shared" si="64"/>
        <v>48.06</v>
      </c>
      <c r="QN12" s="34"/>
      <c r="QO12" s="30" t="str">
        <f>IFERROR(VLOOKUP(QN12,'كدو الاصناف'!$A:$C,2),"")</f>
        <v/>
      </c>
      <c r="QP12" s="6"/>
      <c r="QQ12" s="62">
        <f t="shared" si="125"/>
        <v>0</v>
      </c>
      <c r="QR12" s="32" t="str">
        <f>IFERROR(VLOOKUP(QN12,'كدو الاصناف'!$A:$C,3),"")</f>
        <v/>
      </c>
      <c r="QS12" s="33" t="str">
        <f t="shared" si="65"/>
        <v/>
      </c>
      <c r="QU12" s="34"/>
      <c r="QV12" s="30" t="str">
        <f>IFERROR(VLOOKUP(QU12,'كدو الاصناف'!$A:$C,2),"")</f>
        <v/>
      </c>
      <c r="QW12" s="6"/>
      <c r="QX12" s="62">
        <f t="shared" ref="QX12:QX29" si="158">QW12*$QZ$3/100</f>
        <v>0</v>
      </c>
      <c r="QY12" s="32" t="str">
        <f>IFERROR(VLOOKUP(QU12,'كدو الاصناف'!$A:$C,3),"")</f>
        <v/>
      </c>
      <c r="QZ12" s="33" t="str">
        <f t="shared" si="66"/>
        <v/>
      </c>
      <c r="RB12" s="34"/>
      <c r="RC12" s="30" t="str">
        <f>IFERROR(VLOOKUP(RB12,'كدو الاصناف'!$A:$C,2),"")</f>
        <v/>
      </c>
      <c r="RD12" s="6"/>
      <c r="RE12" s="62">
        <f t="shared" si="126"/>
        <v>0</v>
      </c>
      <c r="RF12" s="32" t="str">
        <f>IFERROR(VLOOKUP(RB12,'كدو الاصناف'!$A:$C,3),"")</f>
        <v/>
      </c>
      <c r="RG12" s="33" t="str">
        <f t="shared" si="67"/>
        <v/>
      </c>
      <c r="RI12" s="34">
        <v>62029</v>
      </c>
      <c r="RJ12" s="30" t="str">
        <f>IFERROR(VLOOKUP(RI12,'كدو الاصناف'!$A:$C,2),"")</f>
        <v>ORANGE 44</v>
      </c>
      <c r="RK12" s="6"/>
      <c r="RL12" s="62">
        <v>7.4999999999999997E-2</v>
      </c>
      <c r="RM12" s="32">
        <f>IFERROR(VLOOKUP(RI12,'كدو الاصناف'!$A:$C,3),"")</f>
        <v>89</v>
      </c>
      <c r="RN12" s="33">
        <f t="shared" si="68"/>
        <v>6.6749999999999998</v>
      </c>
      <c r="RP12" s="34">
        <v>62032</v>
      </c>
      <c r="RQ12" s="30" t="str">
        <f>IFERROR(VLOOKUP(RP12,'كدو الاصناف'!$A:$C,2),"")</f>
        <v>YELLOW H-6GFS200 (114 )</v>
      </c>
      <c r="RR12" s="6"/>
      <c r="RS12" s="62">
        <v>0.2</v>
      </c>
      <c r="RT12" s="32">
        <f>IFERROR(VLOOKUP(RP12,'كدو الاصناف'!$A:$C,3),"")</f>
        <v>175</v>
      </c>
      <c r="RU12" s="33">
        <f t="shared" si="69"/>
        <v>35</v>
      </c>
      <c r="RW12" s="34"/>
      <c r="RX12" s="30" t="str">
        <f>IFERROR(VLOOKUP(RW12,'كدو الاصناف'!$A:$C,2),"")</f>
        <v/>
      </c>
      <c r="RY12" s="6"/>
      <c r="RZ12" s="62">
        <f t="shared" si="127"/>
        <v>0</v>
      </c>
      <c r="SA12" s="32" t="str">
        <f>IFERROR(VLOOKUP(RW12,'كدو الاصناف'!$A:$C,3),"")</f>
        <v/>
      </c>
      <c r="SB12" s="33" t="str">
        <f t="shared" si="70"/>
        <v/>
      </c>
      <c r="SD12" s="34"/>
      <c r="SE12" s="30" t="str">
        <f>IFERROR(VLOOKUP(SD12,'كدو الاصناف'!$A:$C,2),"")</f>
        <v/>
      </c>
      <c r="SF12" s="6"/>
      <c r="SG12" s="62">
        <f t="shared" si="128"/>
        <v>0</v>
      </c>
      <c r="SH12" s="32" t="str">
        <f>IFERROR(VLOOKUP(SD12,'كدو الاصناف'!$A:$C,3),"")</f>
        <v/>
      </c>
      <c r="SI12" s="33" t="str">
        <f t="shared" si="71"/>
        <v/>
      </c>
      <c r="SK12" s="34"/>
      <c r="SL12" s="30" t="str">
        <f>IFERROR(VLOOKUP(SK12,'كدو الاصناف'!$A:$C,2),"")</f>
        <v/>
      </c>
      <c r="SM12" s="6"/>
      <c r="SN12" s="62">
        <f t="shared" si="129"/>
        <v>0</v>
      </c>
      <c r="SO12" s="32" t="str">
        <f>IFERROR(VLOOKUP(SK12,'كدو الاصناف'!$A:$C,3),"")</f>
        <v/>
      </c>
      <c r="SP12" s="33" t="str">
        <f t="shared" si="72"/>
        <v/>
      </c>
      <c r="SR12" s="34"/>
      <c r="SS12" s="30" t="str">
        <f>IFERROR(VLOOKUP(SR12,'كدو الاصناف'!$A:$C,2),"")</f>
        <v/>
      </c>
      <c r="ST12" s="6"/>
      <c r="SU12" s="62">
        <f t="shared" si="130"/>
        <v>0</v>
      </c>
      <c r="SV12" s="32" t="str">
        <f>IFERROR(VLOOKUP(SR12,'كدو الاصناف'!$A:$C,3),"")</f>
        <v/>
      </c>
      <c r="SW12" s="33" t="str">
        <f t="shared" si="73"/>
        <v/>
      </c>
      <c r="SY12" s="34"/>
      <c r="SZ12" s="30" t="str">
        <f>IFERROR(VLOOKUP(SY12,'كدو الاصناف'!$A:$C,2),"")</f>
        <v/>
      </c>
      <c r="TA12" s="6"/>
      <c r="TB12" s="62">
        <f t="shared" ref="TB12:TB29" si="159">TA12*$TD$3/100</f>
        <v>0</v>
      </c>
      <c r="TC12" s="32" t="str">
        <f>IFERROR(VLOOKUP(SY12,'كدو الاصناف'!$A:$C,3),"")</f>
        <v/>
      </c>
      <c r="TD12" s="33" t="str">
        <f t="shared" si="74"/>
        <v/>
      </c>
      <c r="TF12" s="34"/>
      <c r="TG12" s="30" t="str">
        <f>IFERROR(VLOOKUP(TF12,'كدو الاصناف'!$A:$C,2),"")</f>
        <v/>
      </c>
      <c r="TH12" s="6"/>
      <c r="TI12" s="62">
        <f t="shared" si="104"/>
        <v>0</v>
      </c>
      <c r="TJ12" s="32" t="str">
        <f>IFERROR(VLOOKUP(TF12,'كدو الاصناف'!$A:$C,3),"")</f>
        <v/>
      </c>
      <c r="TK12" s="33" t="str">
        <f t="shared" si="75"/>
        <v/>
      </c>
      <c r="TM12" s="34"/>
      <c r="TN12" s="30" t="str">
        <f>IFERROR(VLOOKUP(TM12,'كدو الاصناف'!$A:$C,2),"")</f>
        <v/>
      </c>
      <c r="TO12" s="6"/>
      <c r="TP12" s="62">
        <f t="shared" si="131"/>
        <v>0</v>
      </c>
      <c r="TQ12" s="32" t="str">
        <f>IFERROR(VLOOKUP(TM12,'كدو الاصناف'!$A:$C,3),"")</f>
        <v/>
      </c>
      <c r="TR12" s="33" t="str">
        <f t="shared" si="76"/>
        <v/>
      </c>
      <c r="TT12" s="34"/>
      <c r="TU12" s="30" t="str">
        <f>IFERROR(VLOOKUP(TT12,'كدو الاصناف'!$A:$C,2),"")</f>
        <v/>
      </c>
      <c r="TV12" s="6"/>
      <c r="TW12" s="62">
        <f t="shared" si="132"/>
        <v>0</v>
      </c>
      <c r="TX12" s="32" t="str">
        <f>IFERROR(VLOOKUP(TT12,'كدو الاصناف'!$A:$C,3),"")</f>
        <v/>
      </c>
      <c r="TY12" s="33" t="str">
        <f t="shared" si="77"/>
        <v/>
      </c>
      <c r="UA12" s="34"/>
      <c r="UB12" s="30" t="str">
        <f>IFERROR(VLOOKUP(UA12,'كدو الاصناف'!$A:$C,2),"")</f>
        <v/>
      </c>
      <c r="UC12" s="6"/>
      <c r="UD12" s="62">
        <f t="shared" si="133"/>
        <v>0</v>
      </c>
      <c r="UE12" s="32" t="str">
        <f>IFERROR(VLOOKUP(UA12,'كدو الاصناف'!$A:$C,3),"")</f>
        <v/>
      </c>
      <c r="UF12" s="33" t="str">
        <f t="shared" si="78"/>
        <v/>
      </c>
      <c r="UH12" s="34"/>
      <c r="UI12" s="30" t="str">
        <f>IFERROR(VLOOKUP(UH12,'كدو الاصناف'!$A:$C,2),"")</f>
        <v/>
      </c>
      <c r="UJ12" s="6"/>
      <c r="UK12" s="62">
        <f t="shared" si="134"/>
        <v>0</v>
      </c>
      <c r="UL12" s="32" t="str">
        <f>IFERROR(VLOOKUP(UH12,'كدو الاصناف'!$A:$C,3),"")</f>
        <v/>
      </c>
      <c r="UM12" s="33" t="str">
        <f t="shared" si="79"/>
        <v/>
      </c>
      <c r="UO12" s="34"/>
      <c r="UP12" s="30" t="str">
        <f>IFERROR(VLOOKUP(UO12,'كدو الاصناف'!$A:$C,2),"")</f>
        <v/>
      </c>
      <c r="UQ12" s="6"/>
      <c r="UR12" s="62">
        <f t="shared" si="135"/>
        <v>0</v>
      </c>
      <c r="US12" s="32" t="str">
        <f>IFERROR(VLOOKUP(UO12,'كدو الاصناف'!$A:$C,3),"")</f>
        <v/>
      </c>
      <c r="UT12" s="33" t="str">
        <f t="shared" si="80"/>
        <v/>
      </c>
      <c r="UV12" s="34"/>
      <c r="UW12" s="30" t="str">
        <f>IFERROR(VLOOKUP(UV12,'كدو الاصناف'!$A:$C,2),"")</f>
        <v/>
      </c>
      <c r="UX12" s="6"/>
      <c r="UY12" s="62">
        <f t="shared" si="105"/>
        <v>0</v>
      </c>
      <c r="UZ12" s="32" t="str">
        <f>IFERROR(VLOOKUP(UV12,'كدو الاصناف'!$A:$C,3),"")</f>
        <v/>
      </c>
      <c r="VA12" s="33" t="str">
        <f t="shared" si="81"/>
        <v/>
      </c>
      <c r="VC12" s="34">
        <v>62026</v>
      </c>
      <c r="VD12" s="30" t="str">
        <f>IFERROR(VLOOKUP(VC12,'كدو الاصناف'!$A:$C,2),"")</f>
        <v>BLUE SE2R 183</v>
      </c>
      <c r="VE12" s="6"/>
      <c r="VF12" s="62">
        <v>1.0009999999999999</v>
      </c>
      <c r="VG12" s="32">
        <f>IFERROR(VLOOKUP(VC12,'كدو الاصناف'!$A:$C,3),"")</f>
        <v>353.4</v>
      </c>
      <c r="VH12" s="33">
        <f t="shared" si="82"/>
        <v>353.75339999999994</v>
      </c>
      <c r="VJ12" s="34"/>
      <c r="VK12" s="30" t="str">
        <f>IFERROR(VLOOKUP(VJ12,'كدو الاصناف'!$A:$C,2),"")</f>
        <v/>
      </c>
      <c r="VL12" s="6"/>
      <c r="VM12" s="62">
        <f t="shared" si="136"/>
        <v>0</v>
      </c>
      <c r="VN12" s="32" t="str">
        <f>IFERROR(VLOOKUP(VJ12,'كدو الاصناف'!$A:$C,3),"")</f>
        <v/>
      </c>
      <c r="VO12" s="33" t="str">
        <f t="shared" si="83"/>
        <v/>
      </c>
      <c r="VQ12" s="34"/>
      <c r="VR12" s="30" t="str">
        <f>IFERROR(VLOOKUP(VQ12,'كدو الاصناف'!$A:$C,2),"")</f>
        <v/>
      </c>
      <c r="VS12" s="6"/>
      <c r="VT12" s="62">
        <f t="shared" si="137"/>
        <v>0</v>
      </c>
      <c r="VU12" s="32" t="str">
        <f>IFERROR(VLOOKUP(VQ12,'كدو الاصناف'!$A:$C,3),"")</f>
        <v/>
      </c>
      <c r="VV12" s="33" t="str">
        <f t="shared" si="84"/>
        <v/>
      </c>
      <c r="VX12" s="34"/>
      <c r="VY12" s="30" t="str">
        <f>IFERROR(VLOOKUP(VX12,'كدو الاصناف'!$A:$C,2),"")</f>
        <v/>
      </c>
      <c r="VZ12" s="6"/>
      <c r="WA12" s="62">
        <f t="shared" si="138"/>
        <v>0</v>
      </c>
      <c r="WB12" s="32" t="str">
        <f>IFERROR(VLOOKUP(VX12,'كدو الاصناف'!$A:$C,3),"")</f>
        <v/>
      </c>
      <c r="WC12" s="33" t="str">
        <f t="shared" si="85"/>
        <v/>
      </c>
      <c r="WE12" s="34"/>
      <c r="WF12" s="30" t="str">
        <f>IFERROR(VLOOKUP(WE12,'كدو الاصناف'!$A:$C,2),"")</f>
        <v/>
      </c>
      <c r="WG12" s="6"/>
      <c r="WH12" s="62">
        <f t="shared" si="139"/>
        <v>0</v>
      </c>
      <c r="WI12" s="32" t="str">
        <f>IFERROR(VLOOKUP(WE12,'كدو الاصناف'!$A:$C,3),"")</f>
        <v/>
      </c>
      <c r="WJ12" s="33" t="str">
        <f t="shared" si="86"/>
        <v/>
      </c>
      <c r="WL12" s="34"/>
      <c r="WM12" s="30" t="str">
        <f>IFERROR(VLOOKUP(WL12,'كدو الاصناف'!$A:$C,2),"")</f>
        <v/>
      </c>
      <c r="WN12" s="6"/>
      <c r="WO12" s="62">
        <f t="shared" si="140"/>
        <v>0</v>
      </c>
      <c r="WP12" s="32" t="str">
        <f>IFERROR(VLOOKUP(WL12,'كدو الاصناف'!$A:$C,3),"")</f>
        <v/>
      </c>
      <c r="WQ12" s="33" t="str">
        <f t="shared" si="87"/>
        <v/>
      </c>
      <c r="WS12" s="34"/>
      <c r="WT12" s="30" t="str">
        <f>IFERROR(VLOOKUP(WS12,'كدو الاصناف'!$A:$C,2),"")</f>
        <v/>
      </c>
      <c r="WU12" s="6"/>
      <c r="WV12" s="62">
        <f t="shared" ref="WV12:WV29" si="160">WU12*$WX$3/100</f>
        <v>0</v>
      </c>
      <c r="WW12" s="32" t="str">
        <f>IFERROR(VLOOKUP(WS12,'كدو الاصناف'!$A:$C,3),"")</f>
        <v/>
      </c>
      <c r="WX12" s="33" t="str">
        <f t="shared" si="88"/>
        <v/>
      </c>
      <c r="WZ12" s="34"/>
      <c r="XA12" s="30" t="str">
        <f>IFERROR(VLOOKUP(WZ12,'كدو الاصناف'!$A:$C,2),"")</f>
        <v/>
      </c>
      <c r="XB12" s="6"/>
      <c r="XC12" s="62">
        <f t="shared" si="141"/>
        <v>0</v>
      </c>
      <c r="XD12" s="32" t="str">
        <f>IFERROR(VLOOKUP(WZ12,'كدو الاصناف'!$A:$C,3),"")</f>
        <v/>
      </c>
      <c r="XE12" s="33" t="str">
        <f t="shared" si="89"/>
        <v/>
      </c>
      <c r="XG12" s="34"/>
      <c r="XH12" s="30" t="str">
        <f>IFERROR(VLOOKUP(XG12,'كدو الاصناف'!$A:$C,2),"")</f>
        <v/>
      </c>
      <c r="XI12" s="6"/>
      <c r="XJ12" s="62">
        <f t="shared" si="142"/>
        <v>0</v>
      </c>
      <c r="XK12" s="32" t="str">
        <f>IFERROR(VLOOKUP(XG12,'كدو الاصناف'!$A:$C,3),"")</f>
        <v/>
      </c>
      <c r="XL12" s="33" t="str">
        <f t="shared" si="90"/>
        <v/>
      </c>
      <c r="XN12" s="34"/>
      <c r="XO12" s="30" t="str">
        <f>IFERROR(VLOOKUP(XN12,'كدو الاصناف'!$A:$C,2),"")</f>
        <v/>
      </c>
      <c r="XP12" s="6"/>
      <c r="XQ12" s="62">
        <f t="shared" si="143"/>
        <v>0</v>
      </c>
      <c r="XR12" s="32" t="str">
        <f>IFERROR(VLOOKUP(XN12,'كدو الاصناف'!$A:$C,3),"")</f>
        <v/>
      </c>
      <c r="XS12" s="33" t="str">
        <f t="shared" si="91"/>
        <v/>
      </c>
      <c r="XU12" s="34"/>
      <c r="XV12" s="30" t="str">
        <f>IFERROR(VLOOKUP(XU12,'كدو الاصناف'!$A:$C,2),"")</f>
        <v/>
      </c>
      <c r="XW12" s="6"/>
      <c r="XX12" s="62">
        <f t="shared" si="144"/>
        <v>0</v>
      </c>
      <c r="XY12" s="32" t="str">
        <f>IFERROR(VLOOKUP(XU12,'كدو الاصناف'!$A:$C,3),"")</f>
        <v/>
      </c>
      <c r="XZ12" s="33" t="str">
        <f t="shared" si="92"/>
        <v/>
      </c>
      <c r="YB12" s="34"/>
      <c r="YC12" s="30" t="str">
        <f>IFERROR(VLOOKUP(YB12,'كدو الاصناف'!$A:$C,2),"")</f>
        <v/>
      </c>
      <c r="YD12" s="6"/>
      <c r="YE12" s="62">
        <f t="shared" si="145"/>
        <v>0</v>
      </c>
      <c r="YF12" s="32" t="str">
        <f>IFERROR(VLOOKUP(YB12,'كدو الاصناف'!$A:$C,3),"")</f>
        <v/>
      </c>
      <c r="YG12" s="33" t="str">
        <f t="shared" si="93"/>
        <v/>
      </c>
      <c r="YI12" s="34"/>
      <c r="YJ12" s="30" t="str">
        <f>IFERROR(VLOOKUP(YI12,'كدو الاصناف'!$A:$C,2),"")</f>
        <v/>
      </c>
      <c r="YK12" s="6"/>
      <c r="YL12" s="62">
        <f t="shared" si="146"/>
        <v>0</v>
      </c>
      <c r="YM12" s="32" t="str">
        <f>IFERROR(VLOOKUP(YI12,'كدو الاصناف'!$A:$C,3),"")</f>
        <v/>
      </c>
      <c r="YN12" s="33" t="str">
        <f t="shared" si="94"/>
        <v/>
      </c>
      <c r="YP12" s="34"/>
      <c r="YQ12" s="30" t="str">
        <f>IFERROR(VLOOKUP(YP12,'كدو الاصناف'!$A:$C,2),"")</f>
        <v/>
      </c>
      <c r="YR12" s="6"/>
      <c r="YS12" s="62">
        <f t="shared" si="147"/>
        <v>0</v>
      </c>
      <c r="YT12" s="32" t="str">
        <f>IFERROR(VLOOKUP(YP12,'كدو الاصناف'!$A:$C,3),"")</f>
        <v/>
      </c>
      <c r="YU12" s="33" t="str">
        <f t="shared" si="95"/>
        <v/>
      </c>
      <c r="YW12" s="34"/>
      <c r="YX12" s="30" t="str">
        <f>IFERROR(VLOOKUP(YW12,'كدو الاصناف'!$A:$C,2),"")</f>
        <v/>
      </c>
      <c r="YY12" s="6"/>
      <c r="YZ12" s="62">
        <f t="shared" si="106"/>
        <v>0</v>
      </c>
      <c r="ZA12" s="32" t="str">
        <f>IFERROR(VLOOKUP(YW12,'كدو الاصناف'!$A:$C,3),"")</f>
        <v/>
      </c>
      <c r="ZB12" s="33" t="str">
        <f t="shared" si="96"/>
        <v/>
      </c>
      <c r="ZD12" s="34"/>
      <c r="ZE12" s="30" t="str">
        <f>IFERROR(VLOOKUP(ZD12,'كدو الاصناف'!$A:$C,2),"")</f>
        <v/>
      </c>
      <c r="ZF12" s="6"/>
      <c r="ZG12" s="62">
        <f t="shared" si="148"/>
        <v>0</v>
      </c>
      <c r="ZH12" s="32" t="str">
        <f>IFERROR(VLOOKUP(ZD12,'كدو الاصناف'!$A:$C,3),"")</f>
        <v/>
      </c>
      <c r="ZI12" s="33" t="str">
        <f t="shared" si="97"/>
        <v/>
      </c>
      <c r="ZK12" s="34"/>
      <c r="ZL12" s="30" t="str">
        <f>IFERROR(VLOOKUP(ZK12,'كدو الاصناف'!$A:$C,2),"")</f>
        <v/>
      </c>
      <c r="ZM12" s="6"/>
      <c r="ZN12" s="62">
        <f t="shared" si="149"/>
        <v>0</v>
      </c>
      <c r="ZO12" s="32" t="str">
        <f>IFERROR(VLOOKUP(ZK12,'كدو الاصناف'!$A:$C,3),"")</f>
        <v/>
      </c>
      <c r="ZP12" s="33" t="str">
        <f t="shared" si="98"/>
        <v/>
      </c>
      <c r="ZR12" s="34">
        <v>62024</v>
      </c>
      <c r="ZS12" s="30" t="str">
        <f>IFERROR(VLOOKUP(ZR12,'كدو الاصناف'!$A:$C,2),"")</f>
        <v xml:space="preserve">BLACK RLS </v>
      </c>
      <c r="ZT12" s="6"/>
      <c r="ZU12" s="62">
        <v>1.35</v>
      </c>
      <c r="ZV12" s="32">
        <f>IFERROR(VLOOKUP(ZR12,'كدو الاصناف'!$A:$C,3),"")</f>
        <v>120</v>
      </c>
      <c r="ZW12" s="33">
        <f t="shared" si="99"/>
        <v>162</v>
      </c>
    </row>
    <row r="13" spans="1:699" ht="16.5" thickTop="1" thickBot="1" x14ac:dyDescent="0.25">
      <c r="A13" s="34">
        <v>62024</v>
      </c>
      <c r="B13" s="30" t="str">
        <f>IFERROR(VLOOKUP(A13,'كدو الاصناف'!$A:$C,2),"")</f>
        <v xml:space="preserve">BLACK RLS </v>
      </c>
      <c r="C13" s="6"/>
      <c r="D13" s="62">
        <v>3.0000000000000001E-3</v>
      </c>
      <c r="E13" s="32">
        <f>IFERROR(VLOOKUP(A13,'كدو الاصناف'!$A:$C,3),"")</f>
        <v>120</v>
      </c>
      <c r="F13" s="33">
        <f t="shared" si="0"/>
        <v>0.36</v>
      </c>
      <c r="H13" s="34">
        <v>62002</v>
      </c>
      <c r="I13" s="30" t="str">
        <f>IFERROR(VLOOKUP(H13,'كدو الاصناف'!$A:$C,2),"")</f>
        <v>سكنر بوليستر</v>
      </c>
      <c r="J13" s="6"/>
      <c r="K13" s="62">
        <v>21.36</v>
      </c>
      <c r="L13" s="32">
        <f>IFERROR(VLOOKUP(H13,'كدو الاصناف'!$A:$C,3),"")</f>
        <v>20</v>
      </c>
      <c r="M13" s="33">
        <f t="shared" si="1"/>
        <v>427.2</v>
      </c>
      <c r="O13" s="34">
        <v>65018</v>
      </c>
      <c r="P13" s="30" t="str">
        <f>IFERROR(VLOOKUP(O13,'كدو الاصناف'!$A:$C,2),"")</f>
        <v>ستريك اسيد</v>
      </c>
      <c r="Q13" s="6"/>
      <c r="R13" s="62">
        <v>1.5249999999999999</v>
      </c>
      <c r="S13" s="32">
        <f>IFERROR(VLOOKUP(O13,'كدو الاصناف'!$A:$C,3),"")</f>
        <v>15.5</v>
      </c>
      <c r="T13" s="33">
        <f t="shared" si="2"/>
        <v>23.637499999999999</v>
      </c>
      <c r="V13" s="34">
        <v>62002</v>
      </c>
      <c r="W13" s="30" t="str">
        <f>IFERROR(VLOOKUP(V13,'كدو الاصناف'!$A:$C,2),"")</f>
        <v>سكنر بوليستر</v>
      </c>
      <c r="X13" s="6"/>
      <c r="Y13" s="62">
        <v>21.36</v>
      </c>
      <c r="Z13" s="32">
        <f>IFERROR(VLOOKUP(V13,'كدو الاصناف'!$A:$C,3),"")</f>
        <v>20</v>
      </c>
      <c r="AA13" s="33">
        <f t="shared" si="3"/>
        <v>427.2</v>
      </c>
      <c r="AC13" s="34">
        <v>65018</v>
      </c>
      <c r="AD13" s="30" t="str">
        <f>IFERROR(VLOOKUP(AC13,'كدو الاصناف'!$A:$C,2),"")</f>
        <v>ستريك اسيد</v>
      </c>
      <c r="AE13" s="6"/>
      <c r="AF13" s="62">
        <v>1.5249999999999999</v>
      </c>
      <c r="AG13" s="32">
        <f>IFERROR(VLOOKUP(AC13,'كدو الاصناف'!$A:$C,3),"")</f>
        <v>15.5</v>
      </c>
      <c r="AH13" s="33">
        <f t="shared" si="4"/>
        <v>23.637499999999999</v>
      </c>
      <c r="AJ13" s="34">
        <v>62002</v>
      </c>
      <c r="AK13" s="30" t="str">
        <f>IFERROR(VLOOKUP(AJ13,'كدو الاصناف'!$A:$C,2),"")</f>
        <v>سكنر بوليستر</v>
      </c>
      <c r="AL13" s="6"/>
      <c r="AM13" s="62">
        <v>21.36</v>
      </c>
      <c r="AN13" s="32">
        <f>IFERROR(VLOOKUP(AJ13,'كدو الاصناف'!$A:$C,3),"")</f>
        <v>20</v>
      </c>
      <c r="AO13" s="33">
        <f t="shared" si="5"/>
        <v>427.2</v>
      </c>
      <c r="AQ13" s="34"/>
      <c r="AR13" s="30" t="str">
        <f>IFERROR(VLOOKUP(AQ13,'كدو الاصناف'!$A:$C,2),"")</f>
        <v/>
      </c>
      <c r="AS13" s="6"/>
      <c r="AT13" s="62">
        <f t="shared" ref="AT13:AT29" si="161">AS13*$AV$3/100</f>
        <v>0</v>
      </c>
      <c r="AU13" s="32" t="str">
        <f>IFERROR(VLOOKUP(AQ13,'كدو الاصناف'!$A:$C,3),"")</f>
        <v/>
      </c>
      <c r="AV13" s="33" t="str">
        <f t="shared" si="6"/>
        <v/>
      </c>
      <c r="AX13" s="34">
        <v>65018</v>
      </c>
      <c r="AY13" s="30" t="str">
        <f>IFERROR(VLOOKUP(AX13,'كدو الاصناف'!$A:$C,2),"")</f>
        <v>ستريك اسيد</v>
      </c>
      <c r="AZ13" s="6"/>
      <c r="BA13" s="62">
        <v>1.2250000000000001</v>
      </c>
      <c r="BB13" s="32">
        <f>IFERROR(VLOOKUP(AX13,'كدو الاصناف'!$A:$C,3),"")</f>
        <v>15.5</v>
      </c>
      <c r="BC13" s="33">
        <f t="shared" si="7"/>
        <v>18.987500000000001</v>
      </c>
      <c r="BE13" s="34">
        <v>65018</v>
      </c>
      <c r="BF13" s="30" t="str">
        <f>IFERROR(VLOOKUP(BE13,'كدو الاصناف'!$A:$C,2),"")</f>
        <v>ستريك اسيد</v>
      </c>
      <c r="BG13" s="6"/>
      <c r="BH13" s="62">
        <v>1.2250000000000001</v>
      </c>
      <c r="BI13" s="32">
        <f>IFERROR(VLOOKUP(BE13,'كدو الاصناف'!$A:$C,3),"")</f>
        <v>15.5</v>
      </c>
      <c r="BJ13" s="33">
        <f t="shared" si="8"/>
        <v>18.987500000000001</v>
      </c>
      <c r="BL13" s="34"/>
      <c r="BM13" s="30" t="str">
        <f>IFERROR(VLOOKUP(BL13,'كدو الاصناف'!$A:$C,2),"")</f>
        <v/>
      </c>
      <c r="BN13" s="6"/>
      <c r="BO13" s="62">
        <f t="shared" ref="BO13:BO29" si="162">BN13*$BQ$3/100</f>
        <v>0</v>
      </c>
      <c r="BP13" s="32" t="str">
        <f>IFERROR(VLOOKUP(BL13,'كدو الاصناف'!$A:$C,3),"")</f>
        <v/>
      </c>
      <c r="BQ13" s="33" t="str">
        <f t="shared" si="9"/>
        <v/>
      </c>
      <c r="BS13" s="34"/>
      <c r="BT13" s="30" t="str">
        <f>IFERROR(VLOOKUP(BS13,'كدو الاصناف'!$A:$C,2),"")</f>
        <v/>
      </c>
      <c r="BU13" s="6"/>
      <c r="BV13" s="62">
        <f t="shared" si="107"/>
        <v>0</v>
      </c>
      <c r="BW13" s="32" t="str">
        <f>IFERROR(VLOOKUP(BS13,'كدو الاصناف'!$A:$C,3),"")</f>
        <v/>
      </c>
      <c r="BX13" s="33" t="str">
        <f t="shared" si="10"/>
        <v/>
      </c>
      <c r="BZ13" s="34"/>
      <c r="CA13" s="30" t="str">
        <f>IFERROR(VLOOKUP(BZ13,'كدو الاصناف'!$A:$C,2),"")</f>
        <v/>
      </c>
      <c r="CB13" s="6"/>
      <c r="CC13" s="62">
        <f t="shared" si="108"/>
        <v>0</v>
      </c>
      <c r="CD13" s="32" t="str">
        <f>IFERROR(VLOOKUP(BZ13,'كدو الاصناف'!$A:$C,3),"")</f>
        <v/>
      </c>
      <c r="CE13" s="33" t="str">
        <f t="shared" si="11"/>
        <v/>
      </c>
      <c r="CG13" s="34"/>
      <c r="CH13" s="30" t="str">
        <f>IFERROR(VLOOKUP(CG13,'كدو الاصناف'!$A:$C,2),"")</f>
        <v/>
      </c>
      <c r="CI13" s="6"/>
      <c r="CJ13" s="62">
        <f t="shared" si="109"/>
        <v>0</v>
      </c>
      <c r="CK13" s="32" t="str">
        <f>IFERROR(VLOOKUP(CG13,'كدو الاصناف'!$A:$C,3),"")</f>
        <v/>
      </c>
      <c r="CL13" s="33" t="str">
        <f t="shared" si="12"/>
        <v/>
      </c>
      <c r="CN13" s="34"/>
      <c r="CO13" s="30" t="str">
        <f>IFERROR(VLOOKUP(CN13,'كدو الاصناف'!$A:$C,2),"")</f>
        <v/>
      </c>
      <c r="CP13" s="6"/>
      <c r="CQ13" s="62">
        <f t="shared" si="150"/>
        <v>0</v>
      </c>
      <c r="CR13" s="32" t="str">
        <f>IFERROR(VLOOKUP(CN13,'كدو الاصناف'!$A:$C,3),"")</f>
        <v/>
      </c>
      <c r="CS13" s="33" t="str">
        <f t="shared" si="13"/>
        <v/>
      </c>
      <c r="CU13" s="34"/>
      <c r="CV13" s="30" t="str">
        <f>IFERROR(VLOOKUP(CU13,'كدو الاصناف'!$A:$C,2),"")</f>
        <v/>
      </c>
      <c r="CW13" s="6"/>
      <c r="CX13" s="62">
        <f t="shared" ref="CX13:CX29" si="163">CW13*$CZ$3/100</f>
        <v>0</v>
      </c>
      <c r="CY13" s="32" t="str">
        <f>IFERROR(VLOOKUP(CU13,'كدو الاصناف'!$A:$C,3),"")</f>
        <v/>
      </c>
      <c r="CZ13" s="33" t="str">
        <f t="shared" si="14"/>
        <v/>
      </c>
      <c r="DB13" s="34"/>
      <c r="DC13" s="30" t="str">
        <f>IFERROR(VLOOKUP(DB13,'كدو الاصناف'!$A:$C,2),"")</f>
        <v/>
      </c>
      <c r="DD13" s="6"/>
      <c r="DE13" s="62">
        <f t="shared" ref="DE13:DE29" si="164">DD13*$DG$3/100</f>
        <v>0</v>
      </c>
      <c r="DF13" s="32" t="str">
        <f>IFERROR(VLOOKUP(DB13,'كدو الاصناف'!$A:$C,3),"")</f>
        <v/>
      </c>
      <c r="DG13" s="33" t="str">
        <f t="shared" si="15"/>
        <v/>
      </c>
      <c r="DI13" s="34"/>
      <c r="DJ13" s="30" t="str">
        <f>IFERROR(VLOOKUP(DI13,'كدو الاصناف'!$A:$C,2),"")</f>
        <v/>
      </c>
      <c r="DK13" s="6"/>
      <c r="DL13" s="62">
        <f t="shared" si="151"/>
        <v>0</v>
      </c>
      <c r="DM13" s="32" t="str">
        <f>IFERROR(VLOOKUP(DI13,'كدو الاصناف'!$A:$C,3),"")</f>
        <v/>
      </c>
      <c r="DN13" s="33" t="str">
        <f t="shared" si="16"/>
        <v/>
      </c>
      <c r="DP13" s="34">
        <v>62002</v>
      </c>
      <c r="DQ13" s="30" t="str">
        <f>IFERROR(VLOOKUP(DP13,'كدو الاصناف'!$A:$C,2),"")</f>
        <v>سكنر بوليستر</v>
      </c>
      <c r="DR13" s="6"/>
      <c r="DS13" s="62">
        <v>34.299999999999997</v>
      </c>
      <c r="DT13" s="32">
        <f>IFERROR(VLOOKUP(DP13,'كدو الاصناف'!$A:$C,3),"")</f>
        <v>20</v>
      </c>
      <c r="DU13" s="33">
        <f t="shared" si="17"/>
        <v>686</v>
      </c>
      <c r="DW13" s="34"/>
      <c r="DX13" s="30" t="str">
        <f>IFERROR(VLOOKUP(DW13,'كدو الاصناف'!$A:$C,2),"")</f>
        <v/>
      </c>
      <c r="DY13" s="6"/>
      <c r="DZ13" s="62">
        <f t="shared" ref="DZ13:DZ29" si="165">DY13*$EB$3/100</f>
        <v>0</v>
      </c>
      <c r="EA13" s="32" t="str">
        <f>IFERROR(VLOOKUP(DW13,'كدو الاصناف'!$A:$C,3),"")</f>
        <v/>
      </c>
      <c r="EB13" s="33" t="str">
        <f t="shared" si="18"/>
        <v/>
      </c>
      <c r="ED13" s="34">
        <v>62024</v>
      </c>
      <c r="EE13" s="30" t="str">
        <f>IFERROR(VLOOKUP(ED13,'كدو الاصناف'!$A:$C,2),"")</f>
        <v xml:space="preserve">BLACK RLS </v>
      </c>
      <c r="EF13" s="6"/>
      <c r="EG13" s="62">
        <v>7.0000000000000001E-3</v>
      </c>
      <c r="EH13" s="32">
        <f>IFERROR(VLOOKUP(ED13,'كدو الاصناف'!$A:$C,3),"")</f>
        <v>120</v>
      </c>
      <c r="EI13" s="33">
        <f t="shared" si="19"/>
        <v>0.84</v>
      </c>
      <c r="EK13" s="34">
        <v>62024</v>
      </c>
      <c r="EL13" s="30" t="str">
        <f>IFERROR(VLOOKUP(EK13,'كدو الاصناف'!$A:$C,2),"")</f>
        <v xml:space="preserve">BLACK RLS </v>
      </c>
      <c r="EM13" s="6"/>
      <c r="EN13" s="62">
        <v>7.0000000000000001E-3</v>
      </c>
      <c r="EO13" s="32">
        <f>IFERROR(VLOOKUP(EK13,'كدو الاصناف'!$A:$C,3),"")</f>
        <v>120</v>
      </c>
      <c r="EP13" s="33">
        <f t="shared" si="20"/>
        <v>0.84</v>
      </c>
      <c r="ER13" s="34">
        <v>62029</v>
      </c>
      <c r="ES13" s="30" t="str">
        <f>IFERROR(VLOOKUP(ER13,'كدو الاصناف'!$A:$C,2),"")</f>
        <v>ORANGE 44</v>
      </c>
      <c r="ET13" s="6"/>
      <c r="EU13" s="62">
        <v>8.9999999999999993E-3</v>
      </c>
      <c r="EV13" s="32">
        <f>IFERROR(VLOOKUP(ER13,'كدو الاصناف'!$A:$C,3),"")</f>
        <v>89</v>
      </c>
      <c r="EW13" s="33">
        <f t="shared" si="21"/>
        <v>0.80099999999999993</v>
      </c>
      <c r="EY13" s="34">
        <v>62032</v>
      </c>
      <c r="EZ13" s="30" t="str">
        <f>IFERROR(VLOOKUP(EY13,'كدو الاصناف'!$A:$C,2),"")</f>
        <v>YELLOW H-6GFS200 (114 )</v>
      </c>
      <c r="FA13" s="6"/>
      <c r="FB13" s="62">
        <v>0.15</v>
      </c>
      <c r="FC13" s="32">
        <f>IFERROR(VLOOKUP(EY13,'كدو الاصناف'!$A:$C,3),"")</f>
        <v>175</v>
      </c>
      <c r="FD13" s="33">
        <f t="shared" si="22"/>
        <v>26.25</v>
      </c>
      <c r="FF13" s="34">
        <v>62032</v>
      </c>
      <c r="FG13" s="30" t="str">
        <f>IFERROR(VLOOKUP(FF13,'كدو الاصناف'!$A:$C,2),"")</f>
        <v>YELLOW H-6GFS200 (114 )</v>
      </c>
      <c r="FH13" s="6"/>
      <c r="FI13" s="62">
        <v>0.15</v>
      </c>
      <c r="FJ13" s="32">
        <f>IFERROR(VLOOKUP(FF13,'كدو الاصناف'!$A:$C,3),"")</f>
        <v>175</v>
      </c>
      <c r="FK13" s="33">
        <f t="shared" si="23"/>
        <v>26.25</v>
      </c>
      <c r="FM13" s="34">
        <v>62031</v>
      </c>
      <c r="FN13" s="30" t="str">
        <f>IFERROR(VLOOKUP(FM13,'كدو الاصناف'!$A:$C,2),"")</f>
        <v>RED H-5BL 100 ( 167 )</v>
      </c>
      <c r="FO13" s="6"/>
      <c r="FP13" s="62">
        <v>2E-3</v>
      </c>
      <c r="FQ13" s="32">
        <f>IFERROR(VLOOKUP(FM13,'كدو الاصناف'!$A:$C,3),"")</f>
        <v>149</v>
      </c>
      <c r="FR13" s="33">
        <f t="shared" si="24"/>
        <v>0.29799999999999999</v>
      </c>
      <c r="FT13" s="34"/>
      <c r="FU13" s="30" t="str">
        <f>IFERROR(VLOOKUP(FT13,'كدو الاصناف'!$A:$C,2),"")</f>
        <v/>
      </c>
      <c r="FV13" s="6"/>
      <c r="FW13" s="62">
        <f t="shared" si="110"/>
        <v>0</v>
      </c>
      <c r="FX13" s="32" t="str">
        <f>IFERROR(VLOOKUP(FT13,'كدو الاصناف'!$A:$C,3),"")</f>
        <v/>
      </c>
      <c r="FY13" s="33" t="str">
        <f t="shared" si="25"/>
        <v/>
      </c>
      <c r="GA13" s="34">
        <v>62030</v>
      </c>
      <c r="GB13" s="30" t="str">
        <f>IFERROR(VLOOKUP(GA13,'كدو الاصناف'!$A:$C,2),"")</f>
        <v>VILOT 3RL 99</v>
      </c>
      <c r="GC13" s="6"/>
      <c r="GD13" s="62">
        <v>1E-3</v>
      </c>
      <c r="GE13" s="32">
        <f>IFERROR(VLOOKUP(GA13,'كدو الاصناف'!$A:$C,3),"")</f>
        <v>205</v>
      </c>
      <c r="GF13" s="33">
        <f t="shared" si="26"/>
        <v>0.20500000000000002</v>
      </c>
      <c r="GH13" s="34">
        <v>62031</v>
      </c>
      <c r="GI13" s="30" t="str">
        <f>IFERROR(VLOOKUP(GH13,'كدو الاصناف'!$A:$C,2),"")</f>
        <v>RED H-5BL 100 ( 167 )</v>
      </c>
      <c r="GJ13" s="6"/>
      <c r="GK13" s="62">
        <v>2.4E-2</v>
      </c>
      <c r="GL13" s="32">
        <f>IFERROR(VLOOKUP(GH13,'كدو الاصناف'!$A:$C,3),"")</f>
        <v>149</v>
      </c>
      <c r="GM13" s="33">
        <f t="shared" si="27"/>
        <v>3.5760000000000001</v>
      </c>
      <c r="GO13" s="34">
        <v>62002</v>
      </c>
      <c r="GP13" s="30" t="str">
        <f>IFERROR(VLOOKUP(GO13,'كدو الاصناف'!$A:$C,2),"")</f>
        <v>سكنر بوليستر</v>
      </c>
      <c r="GQ13" s="6"/>
      <c r="GR13" s="62">
        <v>30.8</v>
      </c>
      <c r="GS13" s="32">
        <f>IFERROR(VLOOKUP(GO13,'كدو الاصناف'!$A:$C,3),"")</f>
        <v>20</v>
      </c>
      <c r="GT13" s="33">
        <f t="shared" si="28"/>
        <v>616</v>
      </c>
      <c r="GV13" s="34"/>
      <c r="GW13" s="30" t="str">
        <f>IFERROR(VLOOKUP(GV13,'كدو الاصناف'!$A:$C,2),"")</f>
        <v/>
      </c>
      <c r="GX13" s="6"/>
      <c r="GY13" s="62">
        <f t="shared" si="111"/>
        <v>0</v>
      </c>
      <c r="GZ13" s="32" t="str">
        <f>IFERROR(VLOOKUP(GV13,'كدو الاصناف'!$A:$C,3),"")</f>
        <v/>
      </c>
      <c r="HA13" s="33" t="str">
        <f t="shared" si="29"/>
        <v/>
      </c>
      <c r="HC13" s="34"/>
      <c r="HD13" s="30" t="str">
        <f>IFERROR(VLOOKUP(HC13,'كدو الاصناف'!$A:$C,2),"")</f>
        <v/>
      </c>
      <c r="HE13" s="6"/>
      <c r="HF13" s="62">
        <f t="shared" si="112"/>
        <v>0</v>
      </c>
      <c r="HG13" s="32" t="str">
        <f>IFERROR(VLOOKUP(HC13,'كدو الاصناف'!$A:$C,3),"")</f>
        <v/>
      </c>
      <c r="HH13" s="33" t="str">
        <f t="shared" si="30"/>
        <v/>
      </c>
      <c r="HJ13" s="34">
        <v>62024</v>
      </c>
      <c r="HK13" s="30" t="str">
        <f>IFERROR(VLOOKUP(HJ13,'كدو الاصناف'!$A:$C,2),"")</f>
        <v xml:space="preserve">BLACK RLS </v>
      </c>
      <c r="HL13" s="6"/>
      <c r="HM13" s="62">
        <v>4.0000000000000001E-3</v>
      </c>
      <c r="HN13" s="32">
        <f>IFERROR(VLOOKUP(HJ13,'كدو الاصناف'!$A:$C,3),"")</f>
        <v>120</v>
      </c>
      <c r="HO13" s="33">
        <f t="shared" si="31"/>
        <v>0.48</v>
      </c>
      <c r="HQ13" s="34"/>
      <c r="HR13" s="30" t="str">
        <f>IFERROR(VLOOKUP(HQ13,'كدو الاصناف'!$A:$C,2),"")</f>
        <v/>
      </c>
      <c r="HS13" s="6"/>
      <c r="HT13" s="62">
        <f t="shared" si="113"/>
        <v>0</v>
      </c>
      <c r="HU13" s="32" t="str">
        <f>IFERROR(VLOOKUP(HQ13,'كدو الاصناف'!$A:$C,3),"")</f>
        <v/>
      </c>
      <c r="HV13" s="33" t="str">
        <f t="shared" si="32"/>
        <v/>
      </c>
      <c r="HX13" s="34"/>
      <c r="HY13" s="30" t="str">
        <f>IFERROR(VLOOKUP(HX13,'كدو الاصناف'!$A:$C,2),"")</f>
        <v/>
      </c>
      <c r="HZ13" s="6"/>
      <c r="IA13" s="62">
        <f t="shared" si="152"/>
        <v>0</v>
      </c>
      <c r="IB13" s="32" t="str">
        <f>IFERROR(VLOOKUP(HX13,'كدو الاصناف'!$A:$C,3),"")</f>
        <v/>
      </c>
      <c r="IC13" s="33" t="str">
        <f t="shared" si="33"/>
        <v/>
      </c>
      <c r="IE13" s="34"/>
      <c r="IF13" s="30" t="str">
        <f>IFERROR(VLOOKUP(IE13,'كدو الاصناف'!$A:$C,2),"")</f>
        <v/>
      </c>
      <c r="IG13" s="6"/>
      <c r="IH13" s="62">
        <f t="shared" si="153"/>
        <v>0</v>
      </c>
      <c r="II13" s="32" t="str">
        <f>IFERROR(VLOOKUP(IE13,'كدو الاصناف'!$A:$C,3),"")</f>
        <v/>
      </c>
      <c r="IJ13" s="33" t="str">
        <f t="shared" si="34"/>
        <v/>
      </c>
      <c r="IL13" s="34"/>
      <c r="IM13" s="30" t="str">
        <f>IFERROR(VLOOKUP(IL13,'كدو الاصناف'!$A:$C,2),"")</f>
        <v/>
      </c>
      <c r="IN13" s="6"/>
      <c r="IO13" s="62">
        <f t="shared" si="100"/>
        <v>0</v>
      </c>
      <c r="IP13" s="32" t="str">
        <f>IFERROR(VLOOKUP(IL13,'كدو الاصناف'!$A:$C,3),"")</f>
        <v/>
      </c>
      <c r="IQ13" s="33" t="str">
        <f t="shared" si="35"/>
        <v/>
      </c>
      <c r="IS13" s="34"/>
      <c r="IT13" s="30" t="str">
        <f>IFERROR(VLOOKUP(IS13,'كدو الاصناف'!$A:$C,2),"")</f>
        <v/>
      </c>
      <c r="IU13" s="6"/>
      <c r="IV13" s="62">
        <f t="shared" si="114"/>
        <v>0</v>
      </c>
      <c r="IW13" s="32" t="str">
        <f>IFERROR(VLOOKUP(IS13,'كدو الاصناف'!$A:$C,3),"")</f>
        <v/>
      </c>
      <c r="IX13" s="33" t="str">
        <f t="shared" si="36"/>
        <v/>
      </c>
      <c r="IZ13" s="34"/>
      <c r="JA13" s="30" t="str">
        <f>IFERROR(VLOOKUP(IZ13,'كدو الاصناف'!$A:$C,2),"")</f>
        <v/>
      </c>
      <c r="JB13" s="6"/>
      <c r="JC13" s="62">
        <f t="shared" si="154"/>
        <v>0</v>
      </c>
      <c r="JD13" s="32" t="str">
        <f>IFERROR(VLOOKUP(IZ13,'كدو الاصناف'!$A:$C,3),"")</f>
        <v/>
      </c>
      <c r="JE13" s="33" t="str">
        <f t="shared" si="37"/>
        <v/>
      </c>
      <c r="JG13" s="34"/>
      <c r="JH13" s="30" t="str">
        <f>IFERROR(VLOOKUP(JG13,'كدو الاصناف'!$A:$C,2),"")</f>
        <v/>
      </c>
      <c r="JI13" s="6"/>
      <c r="JJ13" s="62">
        <f t="shared" si="115"/>
        <v>0</v>
      </c>
      <c r="JK13" s="32" t="str">
        <f>IFERROR(VLOOKUP(JG13,'كدو الاصناف'!$A:$C,3),"")</f>
        <v/>
      </c>
      <c r="JL13" s="33" t="str">
        <f t="shared" si="38"/>
        <v/>
      </c>
      <c r="JN13" s="34"/>
      <c r="JO13" s="30" t="str">
        <f>IFERROR(VLOOKUP(JN13,'كدو الاصناف'!$A:$C,2),"")</f>
        <v/>
      </c>
      <c r="JP13" s="6"/>
      <c r="JQ13" s="62">
        <f t="shared" si="116"/>
        <v>0</v>
      </c>
      <c r="JR13" s="32" t="str">
        <f>IFERROR(VLOOKUP(JN13,'كدو الاصناف'!$A:$C,3),"")</f>
        <v/>
      </c>
      <c r="JS13" s="33" t="str">
        <f t="shared" si="39"/>
        <v/>
      </c>
      <c r="JU13" s="34"/>
      <c r="JV13" s="30" t="str">
        <f>IFERROR(VLOOKUP(JU13,'كدو الاصناف'!$A:$C,2),"")</f>
        <v/>
      </c>
      <c r="JW13" s="6"/>
      <c r="JX13" s="62">
        <f t="shared" si="155"/>
        <v>0</v>
      </c>
      <c r="JY13" s="32" t="str">
        <f>IFERROR(VLOOKUP(JU13,'كدو الاصناف'!$A:$C,3),"")</f>
        <v/>
      </c>
      <c r="JZ13" s="33" t="str">
        <f t="shared" si="40"/>
        <v/>
      </c>
      <c r="KB13" s="34"/>
      <c r="KC13" s="30" t="str">
        <f>IFERROR(VLOOKUP(KB13,'كدو الاصناف'!$A:$C,2),"")</f>
        <v/>
      </c>
      <c r="KD13" s="6"/>
      <c r="KE13" s="62">
        <f t="shared" si="117"/>
        <v>0</v>
      </c>
      <c r="KF13" s="32" t="str">
        <f>IFERROR(VLOOKUP(KB13,'كدو الاصناف'!$A:$C,3),"")</f>
        <v/>
      </c>
      <c r="KG13" s="33" t="str">
        <f t="shared" si="41"/>
        <v/>
      </c>
      <c r="KI13" s="34"/>
      <c r="KJ13" s="30" t="str">
        <f>IFERROR(VLOOKUP(KI13,'كدو الاصناف'!$A:$C,2),"")</f>
        <v/>
      </c>
      <c r="KK13" s="6"/>
      <c r="KL13" s="62">
        <f t="shared" ref="KL13:KL29" si="166">KK13*$KN$3/100</f>
        <v>0</v>
      </c>
      <c r="KM13" s="32" t="str">
        <f>IFERROR(VLOOKUP(KI13,'كدو الاصناف'!$A:$C,3),"")</f>
        <v/>
      </c>
      <c r="KN13" s="33" t="str">
        <f t="shared" si="42"/>
        <v/>
      </c>
      <c r="KP13" s="34"/>
      <c r="KQ13" s="30" t="str">
        <f>IFERROR(VLOOKUP(KP13,'كدو الاصناف'!$A:$C,2),"")</f>
        <v/>
      </c>
      <c r="KR13" s="6"/>
      <c r="KS13" s="62">
        <f t="shared" ref="KS13:KS29" si="167">KR13*$KU$3/100</f>
        <v>0</v>
      </c>
      <c r="KT13" s="32" t="str">
        <f>IFERROR(VLOOKUP(KP13,'كدو الاصناف'!$A:$C,3),"")</f>
        <v/>
      </c>
      <c r="KU13" s="33" t="str">
        <f t="shared" si="43"/>
        <v/>
      </c>
      <c r="KW13" s="34"/>
      <c r="KX13" s="30" t="str">
        <f>IFERROR(VLOOKUP(KW13,'كدو الاصناف'!$A:$C,2),"")</f>
        <v/>
      </c>
      <c r="KY13" s="6"/>
      <c r="KZ13" s="62">
        <f t="shared" ref="KZ13:KZ29" si="168">KY13*$LB$3/100</f>
        <v>0</v>
      </c>
      <c r="LA13" s="32" t="str">
        <f>IFERROR(VLOOKUP(KW13,'كدو الاصناف'!$A:$C,3),"")</f>
        <v/>
      </c>
      <c r="LB13" s="33" t="str">
        <f t="shared" si="44"/>
        <v/>
      </c>
      <c r="LD13" s="34"/>
      <c r="LE13" s="30" t="str">
        <f>IFERROR(VLOOKUP(LD13,'كدو الاصناف'!$A:$C,2),"")</f>
        <v/>
      </c>
      <c r="LF13" s="6"/>
      <c r="LG13" s="62">
        <f t="shared" si="101"/>
        <v>0</v>
      </c>
      <c r="LH13" s="32" t="str">
        <f>IFERROR(VLOOKUP(LD13,'كدو الاصناف'!$A:$C,3),"")</f>
        <v/>
      </c>
      <c r="LI13" s="33" t="str">
        <f t="shared" si="45"/>
        <v/>
      </c>
      <c r="LK13" s="34"/>
      <c r="LL13" s="30" t="str">
        <f>IFERROR(VLOOKUP(LK13,'كدو الاصناف'!$A:$C,2),"")</f>
        <v/>
      </c>
      <c r="LM13" s="6"/>
      <c r="LN13" s="62">
        <f t="shared" si="102"/>
        <v>0</v>
      </c>
      <c r="LO13" s="32" t="str">
        <f>IFERROR(VLOOKUP(LK13,'كدو الاصناف'!$A:$C,3),"")</f>
        <v/>
      </c>
      <c r="LP13" s="33" t="str">
        <f t="shared" si="46"/>
        <v/>
      </c>
      <c r="LR13" s="34"/>
      <c r="LS13" s="30" t="str">
        <f>IFERROR(VLOOKUP(LR13,'كدو الاصناف'!$A:$C,2),"")</f>
        <v/>
      </c>
      <c r="LT13" s="6"/>
      <c r="LU13" s="62">
        <f t="shared" si="103"/>
        <v>0</v>
      </c>
      <c r="LV13" s="32" t="str">
        <f>IFERROR(VLOOKUP(LR13,'كدو الاصناف'!$A:$C,3),"")</f>
        <v/>
      </c>
      <c r="LW13" s="33" t="str">
        <f t="shared" si="47"/>
        <v/>
      </c>
      <c r="LY13" s="34">
        <v>62024</v>
      </c>
      <c r="LZ13" s="30" t="str">
        <f>IFERROR(VLOOKUP(LY13,'كدو الاصناف'!$A:$C,2),"")</f>
        <v xml:space="preserve">BLACK RLS </v>
      </c>
      <c r="MA13" s="6"/>
      <c r="MB13" s="62">
        <v>1.8</v>
      </c>
      <c r="MC13" s="32">
        <f>IFERROR(VLOOKUP(LY13,'كدو الاصناف'!$A:$C,3),"")</f>
        <v>120</v>
      </c>
      <c r="MD13" s="33">
        <f t="shared" si="48"/>
        <v>216</v>
      </c>
      <c r="MF13" s="34">
        <v>65018</v>
      </c>
      <c r="MG13" s="30" t="str">
        <f>IFERROR(VLOOKUP(MF13,'كدو الاصناف'!$A:$C,2),"")</f>
        <v>ستريك اسيد</v>
      </c>
      <c r="MH13" s="6"/>
      <c r="MI13" s="62">
        <v>2</v>
      </c>
      <c r="MJ13" s="32">
        <f>IFERROR(VLOOKUP(MF13,'كدو الاصناف'!$A:$C,3),"")</f>
        <v>15.5</v>
      </c>
      <c r="MK13" s="33">
        <f t="shared" si="49"/>
        <v>31</v>
      </c>
      <c r="MM13" s="34"/>
      <c r="MN13" s="30" t="str">
        <f>IFERROR(VLOOKUP(MM13,'كدو الاصناف'!$A:$C,2),"")</f>
        <v/>
      </c>
      <c r="MO13" s="6"/>
      <c r="MP13" s="62">
        <f t="shared" si="118"/>
        <v>0</v>
      </c>
      <c r="MQ13" s="32" t="str">
        <f>IFERROR(VLOOKUP(MM13,'كدو الاصناف'!$A:$C,3),"")</f>
        <v/>
      </c>
      <c r="MR13" s="33" t="str">
        <f t="shared" si="50"/>
        <v/>
      </c>
      <c r="MT13" s="34"/>
      <c r="MU13" s="30" t="str">
        <f>IFERROR(VLOOKUP(MT13,'كدو الاصناف'!$A:$C,2),"")</f>
        <v/>
      </c>
      <c r="MV13" s="6"/>
      <c r="MW13" s="62">
        <f t="shared" si="156"/>
        <v>0</v>
      </c>
      <c r="MX13" s="32" t="str">
        <f>IFERROR(VLOOKUP(MT13,'كدو الاصناف'!$A:$C,3),"")</f>
        <v/>
      </c>
      <c r="MY13" s="33" t="str">
        <f t="shared" si="51"/>
        <v/>
      </c>
      <c r="NA13" s="34"/>
      <c r="NB13" s="30" t="str">
        <f>IFERROR(VLOOKUP(NA13,'كدو الاصناف'!$A:$C,2),"")</f>
        <v/>
      </c>
      <c r="NC13" s="6"/>
      <c r="ND13" s="62">
        <f t="shared" ref="ND13:ND29" si="169">NC13*$NF$3/100</f>
        <v>0</v>
      </c>
      <c r="NE13" s="32" t="str">
        <f>IFERROR(VLOOKUP(NA13,'كدو الاصناف'!$A:$C,3),"")</f>
        <v/>
      </c>
      <c r="NF13" s="33" t="str">
        <f t="shared" si="52"/>
        <v/>
      </c>
      <c r="NH13" s="34"/>
      <c r="NI13" s="30" t="str">
        <f>IFERROR(VLOOKUP(NH13,'كدو الاصناف'!$A:$C,2),"")</f>
        <v/>
      </c>
      <c r="NJ13" s="6"/>
      <c r="NK13" s="62">
        <f t="shared" si="119"/>
        <v>0</v>
      </c>
      <c r="NL13" s="32" t="str">
        <f>IFERROR(VLOOKUP(NH13,'كدو الاصناف'!$A:$C,3),"")</f>
        <v/>
      </c>
      <c r="NM13" s="33" t="str">
        <f t="shared" si="53"/>
        <v/>
      </c>
      <c r="NO13" s="34"/>
      <c r="NP13" s="30" t="str">
        <f>IFERROR(VLOOKUP(NO13,'كدو الاصناف'!$A:$C,2),"")</f>
        <v/>
      </c>
      <c r="NQ13" s="6"/>
      <c r="NR13" s="62">
        <f t="shared" si="120"/>
        <v>0</v>
      </c>
      <c r="NS13" s="32" t="str">
        <f>IFERROR(VLOOKUP(NO13,'كدو الاصناف'!$A:$C,3),"")</f>
        <v/>
      </c>
      <c r="NT13" s="33" t="str">
        <f t="shared" si="54"/>
        <v/>
      </c>
      <c r="NV13" s="34"/>
      <c r="NW13" s="30" t="str">
        <f>IFERROR(VLOOKUP(NV13,'كدو الاصناف'!$A:$C,2),"")</f>
        <v/>
      </c>
      <c r="NX13" s="6"/>
      <c r="NY13" s="62">
        <f t="shared" si="121"/>
        <v>0</v>
      </c>
      <c r="NZ13" s="32" t="str">
        <f>IFERROR(VLOOKUP(NV13,'كدو الاصناف'!$A:$C,3),"")</f>
        <v/>
      </c>
      <c r="OA13" s="33" t="str">
        <f t="shared" si="55"/>
        <v/>
      </c>
      <c r="OC13" s="34"/>
      <c r="OD13" s="30" t="str">
        <f>IFERROR(VLOOKUP(OC13,'كدو الاصناف'!$A:$C,2),"")</f>
        <v/>
      </c>
      <c r="OE13" s="6"/>
      <c r="OF13" s="62">
        <f t="shared" si="122"/>
        <v>0</v>
      </c>
      <c r="OG13" s="32" t="str">
        <f>IFERROR(VLOOKUP(OC13,'كدو الاصناف'!$A:$C,3),"")</f>
        <v/>
      </c>
      <c r="OH13" s="33" t="str">
        <f t="shared" si="56"/>
        <v/>
      </c>
      <c r="OJ13" s="34"/>
      <c r="OK13" s="30" t="str">
        <f>IFERROR(VLOOKUP(OJ13,'كدو الاصناف'!$A:$C,2),"")</f>
        <v/>
      </c>
      <c r="OL13" s="6"/>
      <c r="OM13" s="62">
        <f t="shared" si="123"/>
        <v>0</v>
      </c>
      <c r="ON13" s="32" t="str">
        <f>IFERROR(VLOOKUP(OJ13,'كدو الاصناف'!$A:$C,3),"")</f>
        <v/>
      </c>
      <c r="OO13" s="33" t="str">
        <f t="shared" si="57"/>
        <v/>
      </c>
      <c r="OQ13" s="34"/>
      <c r="OR13" s="30" t="str">
        <f>IFERROR(VLOOKUP(OQ13,'كدو الاصناف'!$A:$C,2),"")</f>
        <v/>
      </c>
      <c r="OS13" s="6"/>
      <c r="OT13" s="62">
        <f t="shared" si="124"/>
        <v>0</v>
      </c>
      <c r="OU13" s="32" t="str">
        <f>IFERROR(VLOOKUP(OQ13,'كدو الاصناف'!$A:$C,3),"")</f>
        <v/>
      </c>
      <c r="OV13" s="33" t="str">
        <f t="shared" si="58"/>
        <v/>
      </c>
      <c r="OX13" s="34">
        <v>62029</v>
      </c>
      <c r="OY13" s="30" t="str">
        <f>IFERROR(VLOOKUP(OX13,'كدو الاصناف'!$A:$C,2),"")</f>
        <v>ORANGE 44</v>
      </c>
      <c r="OZ13" s="6"/>
      <c r="PA13" s="62">
        <v>1.2999999999999999E-2</v>
      </c>
      <c r="PB13" s="32">
        <f>IFERROR(VLOOKUP(OX13,'كدو الاصناف'!$A:$C,3),"")</f>
        <v>89</v>
      </c>
      <c r="PC13" s="33">
        <f t="shared" si="59"/>
        <v>1.157</v>
      </c>
      <c r="PE13" s="34">
        <v>62024</v>
      </c>
      <c r="PF13" s="30" t="str">
        <f>IFERROR(VLOOKUP(PE13,'كدو الاصناف'!$A:$C,2),"")</f>
        <v xml:space="preserve">BLACK RLS </v>
      </c>
      <c r="PG13" s="6"/>
      <c r="PH13" s="62">
        <v>4.0000000000000001E-3</v>
      </c>
      <c r="PI13" s="32">
        <f>IFERROR(VLOOKUP(PE13,'كدو الاصناف'!$A:$C,3),"")</f>
        <v>120</v>
      </c>
      <c r="PJ13" s="33">
        <f t="shared" si="60"/>
        <v>0.48</v>
      </c>
      <c r="PL13" s="34">
        <v>65018</v>
      </c>
      <c r="PM13" s="30" t="str">
        <f>IFERROR(VLOOKUP(PL13,'كدو الاصناف'!$A:$C,2),"")</f>
        <v>ستريك اسيد</v>
      </c>
      <c r="PN13" s="6"/>
      <c r="PO13" s="62">
        <v>1.9</v>
      </c>
      <c r="PP13" s="32">
        <f>IFERROR(VLOOKUP(PL13,'كدو الاصناف'!$A:$C,3),"")</f>
        <v>15.5</v>
      </c>
      <c r="PQ13" s="33">
        <f t="shared" si="61"/>
        <v>29.45</v>
      </c>
      <c r="PS13" s="34">
        <v>65018</v>
      </c>
      <c r="PT13" s="30" t="str">
        <f>IFERROR(VLOOKUP(PS13,'كدو الاصناف'!$A:$C,2),"")</f>
        <v>ستريك اسيد</v>
      </c>
      <c r="PU13" s="6"/>
      <c r="PV13" s="62">
        <v>2.35</v>
      </c>
      <c r="PW13" s="32">
        <f>IFERROR(VLOOKUP(PS13,'كدو الاصناف'!$A:$C,3),"")</f>
        <v>15.5</v>
      </c>
      <c r="PX13" s="33">
        <f t="shared" si="62"/>
        <v>36.425000000000004</v>
      </c>
      <c r="PZ13" s="34"/>
      <c r="QA13" s="30" t="str">
        <f>IFERROR(VLOOKUP(PZ13,'كدو الاصناف'!$A:$C,2),"")</f>
        <v/>
      </c>
      <c r="QB13" s="6"/>
      <c r="QC13" s="62">
        <f t="shared" si="157"/>
        <v>0</v>
      </c>
      <c r="QD13" s="32" t="str">
        <f>IFERROR(VLOOKUP(PZ13,'كدو الاصناف'!$A:$C,3),"")</f>
        <v/>
      </c>
      <c r="QE13" s="33" t="str">
        <f t="shared" si="63"/>
        <v/>
      </c>
      <c r="QG13" s="34">
        <v>62024</v>
      </c>
      <c r="QH13" s="30" t="str">
        <f>IFERROR(VLOOKUP(QG13,'كدو الاصناف'!$A:$C,2),"")</f>
        <v xml:space="preserve">BLACK RLS </v>
      </c>
      <c r="QI13" s="6"/>
      <c r="QJ13" s="62">
        <v>3.15</v>
      </c>
      <c r="QK13" s="32">
        <f>IFERROR(VLOOKUP(QG13,'كدو الاصناف'!$A:$C,3),"")</f>
        <v>120</v>
      </c>
      <c r="QL13" s="33">
        <f t="shared" si="64"/>
        <v>378</v>
      </c>
      <c r="QN13" s="34"/>
      <c r="QO13" s="30" t="str">
        <f>IFERROR(VLOOKUP(QN13,'كدو الاصناف'!$A:$C,2),"")</f>
        <v/>
      </c>
      <c r="QP13" s="6"/>
      <c r="QQ13" s="62">
        <f t="shared" si="125"/>
        <v>0</v>
      </c>
      <c r="QR13" s="32" t="str">
        <f>IFERROR(VLOOKUP(QN13,'كدو الاصناف'!$A:$C,3),"")</f>
        <v/>
      </c>
      <c r="QS13" s="33" t="str">
        <f t="shared" si="65"/>
        <v/>
      </c>
      <c r="QU13" s="34"/>
      <c r="QV13" s="30" t="str">
        <f>IFERROR(VLOOKUP(QU13,'كدو الاصناف'!$A:$C,2),"")</f>
        <v/>
      </c>
      <c r="QW13" s="6"/>
      <c r="QX13" s="62">
        <f t="shared" si="158"/>
        <v>0</v>
      </c>
      <c r="QY13" s="32" t="str">
        <f>IFERROR(VLOOKUP(QU13,'كدو الاصناف'!$A:$C,3),"")</f>
        <v/>
      </c>
      <c r="QZ13" s="33" t="str">
        <f t="shared" si="66"/>
        <v/>
      </c>
      <c r="RB13" s="34"/>
      <c r="RC13" s="30" t="str">
        <f>IFERROR(VLOOKUP(RB13,'كدو الاصناف'!$A:$C,2),"")</f>
        <v/>
      </c>
      <c r="RD13" s="6"/>
      <c r="RE13" s="62">
        <f t="shared" si="126"/>
        <v>0</v>
      </c>
      <c r="RF13" s="32" t="str">
        <f>IFERROR(VLOOKUP(RB13,'كدو الاصناف'!$A:$C,3),"")</f>
        <v/>
      </c>
      <c r="RG13" s="33" t="str">
        <f t="shared" si="67"/>
        <v/>
      </c>
      <c r="RI13" s="34">
        <v>62030</v>
      </c>
      <c r="RJ13" s="30" t="str">
        <f>IFERROR(VLOOKUP(RI13,'كدو الاصناف'!$A:$C,2),"")</f>
        <v>VILOT 3RL 99</v>
      </c>
      <c r="RK13" s="6"/>
      <c r="RL13" s="62">
        <v>0.12</v>
      </c>
      <c r="RM13" s="32">
        <f>IFERROR(VLOOKUP(RI13,'كدو الاصناف'!$A:$C,3),"")</f>
        <v>205</v>
      </c>
      <c r="RN13" s="33">
        <f t="shared" si="68"/>
        <v>24.599999999999998</v>
      </c>
      <c r="RP13" s="34">
        <v>62029</v>
      </c>
      <c r="RQ13" s="30" t="str">
        <f>IFERROR(VLOOKUP(RP13,'كدو الاصناف'!$A:$C,2),"")</f>
        <v>ORANGE 44</v>
      </c>
      <c r="RR13" s="6"/>
      <c r="RS13" s="62">
        <v>0.12</v>
      </c>
      <c r="RT13" s="32">
        <f>IFERROR(VLOOKUP(RP13,'كدو الاصناف'!$A:$C,3),"")</f>
        <v>89</v>
      </c>
      <c r="RU13" s="33">
        <f t="shared" si="69"/>
        <v>10.68</v>
      </c>
      <c r="RW13" s="34"/>
      <c r="RX13" s="30" t="str">
        <f>IFERROR(VLOOKUP(RW13,'كدو الاصناف'!$A:$C,2),"")</f>
        <v/>
      </c>
      <c r="RY13" s="6"/>
      <c r="RZ13" s="62">
        <f t="shared" si="127"/>
        <v>0</v>
      </c>
      <c r="SA13" s="32" t="str">
        <f>IFERROR(VLOOKUP(RW13,'كدو الاصناف'!$A:$C,3),"")</f>
        <v/>
      </c>
      <c r="SB13" s="33" t="str">
        <f t="shared" si="70"/>
        <v/>
      </c>
      <c r="SD13" s="34"/>
      <c r="SE13" s="30" t="str">
        <f>IFERROR(VLOOKUP(SD13,'كدو الاصناف'!$A:$C,2),"")</f>
        <v/>
      </c>
      <c r="SF13" s="6"/>
      <c r="SG13" s="62">
        <f t="shared" si="128"/>
        <v>0</v>
      </c>
      <c r="SH13" s="32" t="str">
        <f>IFERROR(VLOOKUP(SD13,'كدو الاصناف'!$A:$C,3),"")</f>
        <v/>
      </c>
      <c r="SI13" s="33" t="str">
        <f t="shared" si="71"/>
        <v/>
      </c>
      <c r="SK13" s="34"/>
      <c r="SL13" s="30" t="str">
        <f>IFERROR(VLOOKUP(SK13,'كدو الاصناف'!$A:$C,2),"")</f>
        <v/>
      </c>
      <c r="SM13" s="6"/>
      <c r="SN13" s="62">
        <f t="shared" si="129"/>
        <v>0</v>
      </c>
      <c r="SO13" s="32" t="str">
        <f>IFERROR(VLOOKUP(SK13,'كدو الاصناف'!$A:$C,3),"")</f>
        <v/>
      </c>
      <c r="SP13" s="33" t="str">
        <f t="shared" si="72"/>
        <v/>
      </c>
      <c r="SR13" s="34"/>
      <c r="SS13" s="30" t="str">
        <f>IFERROR(VLOOKUP(SR13,'كدو الاصناف'!$A:$C,2),"")</f>
        <v/>
      </c>
      <c r="ST13" s="6"/>
      <c r="SU13" s="62">
        <f t="shared" si="130"/>
        <v>0</v>
      </c>
      <c r="SV13" s="32" t="str">
        <f>IFERROR(VLOOKUP(SR13,'كدو الاصناف'!$A:$C,3),"")</f>
        <v/>
      </c>
      <c r="SW13" s="33" t="str">
        <f t="shared" si="73"/>
        <v/>
      </c>
      <c r="SY13" s="34"/>
      <c r="SZ13" s="30" t="str">
        <f>IFERROR(VLOOKUP(SY13,'كدو الاصناف'!$A:$C,2),"")</f>
        <v/>
      </c>
      <c r="TA13" s="6"/>
      <c r="TB13" s="62">
        <f t="shared" si="159"/>
        <v>0</v>
      </c>
      <c r="TC13" s="32" t="str">
        <f>IFERROR(VLOOKUP(SY13,'كدو الاصناف'!$A:$C,3),"")</f>
        <v/>
      </c>
      <c r="TD13" s="33" t="str">
        <f t="shared" si="74"/>
        <v/>
      </c>
      <c r="TF13" s="34"/>
      <c r="TG13" s="30" t="str">
        <f>IFERROR(VLOOKUP(TF13,'كدو الاصناف'!$A:$C,2),"")</f>
        <v/>
      </c>
      <c r="TH13" s="6"/>
      <c r="TI13" s="62">
        <f t="shared" si="104"/>
        <v>0</v>
      </c>
      <c r="TJ13" s="32" t="str">
        <f>IFERROR(VLOOKUP(TF13,'كدو الاصناف'!$A:$C,3),"")</f>
        <v/>
      </c>
      <c r="TK13" s="33" t="str">
        <f t="shared" si="75"/>
        <v/>
      </c>
      <c r="TM13" s="34"/>
      <c r="TN13" s="30" t="str">
        <f>IFERROR(VLOOKUP(TM13,'كدو الاصناف'!$A:$C,2),"")</f>
        <v/>
      </c>
      <c r="TO13" s="6"/>
      <c r="TP13" s="62">
        <f t="shared" si="131"/>
        <v>0</v>
      </c>
      <c r="TQ13" s="32" t="str">
        <f>IFERROR(VLOOKUP(TM13,'كدو الاصناف'!$A:$C,3),"")</f>
        <v/>
      </c>
      <c r="TR13" s="33" t="str">
        <f t="shared" si="76"/>
        <v/>
      </c>
      <c r="TT13" s="34"/>
      <c r="TU13" s="30" t="str">
        <f>IFERROR(VLOOKUP(TT13,'كدو الاصناف'!$A:$C,2),"")</f>
        <v/>
      </c>
      <c r="TV13" s="6"/>
      <c r="TW13" s="62">
        <f t="shared" si="132"/>
        <v>0</v>
      </c>
      <c r="TX13" s="32" t="str">
        <f>IFERROR(VLOOKUP(TT13,'كدو الاصناف'!$A:$C,3),"")</f>
        <v/>
      </c>
      <c r="TY13" s="33" t="str">
        <f t="shared" si="77"/>
        <v/>
      </c>
      <c r="UA13" s="34"/>
      <c r="UB13" s="30" t="str">
        <f>IFERROR(VLOOKUP(UA13,'كدو الاصناف'!$A:$C,2),"")</f>
        <v/>
      </c>
      <c r="UC13" s="6"/>
      <c r="UD13" s="62">
        <f t="shared" si="133"/>
        <v>0</v>
      </c>
      <c r="UE13" s="32" t="str">
        <f>IFERROR(VLOOKUP(UA13,'كدو الاصناف'!$A:$C,3),"")</f>
        <v/>
      </c>
      <c r="UF13" s="33" t="str">
        <f t="shared" si="78"/>
        <v/>
      </c>
      <c r="UH13" s="34"/>
      <c r="UI13" s="30" t="str">
        <f>IFERROR(VLOOKUP(UH13,'كدو الاصناف'!$A:$C,2),"")</f>
        <v/>
      </c>
      <c r="UJ13" s="6"/>
      <c r="UK13" s="62">
        <f t="shared" si="134"/>
        <v>0</v>
      </c>
      <c r="UL13" s="32" t="str">
        <f>IFERROR(VLOOKUP(UH13,'كدو الاصناف'!$A:$C,3),"")</f>
        <v/>
      </c>
      <c r="UM13" s="33" t="str">
        <f t="shared" si="79"/>
        <v/>
      </c>
      <c r="UO13" s="34"/>
      <c r="UP13" s="30" t="str">
        <f>IFERROR(VLOOKUP(UO13,'كدو الاصناف'!$A:$C,2),"")</f>
        <v/>
      </c>
      <c r="UQ13" s="6"/>
      <c r="UR13" s="62">
        <f t="shared" si="135"/>
        <v>0</v>
      </c>
      <c r="US13" s="32" t="str">
        <f>IFERROR(VLOOKUP(UO13,'كدو الاصناف'!$A:$C,3),"")</f>
        <v/>
      </c>
      <c r="UT13" s="33" t="str">
        <f t="shared" si="80"/>
        <v/>
      </c>
      <c r="UV13" s="34"/>
      <c r="UW13" s="30" t="str">
        <f>IFERROR(VLOOKUP(UV13,'كدو الاصناف'!$A:$C,2),"")</f>
        <v/>
      </c>
      <c r="UX13" s="6"/>
      <c r="UY13" s="62">
        <f t="shared" si="105"/>
        <v>0</v>
      </c>
      <c r="UZ13" s="32" t="str">
        <f>IFERROR(VLOOKUP(UV13,'كدو الاصناف'!$A:$C,3),"")</f>
        <v/>
      </c>
      <c r="VA13" s="33" t="str">
        <f t="shared" si="81"/>
        <v/>
      </c>
      <c r="VC13" s="34">
        <v>62002</v>
      </c>
      <c r="VD13" s="30" t="str">
        <f>IFERROR(VLOOKUP(VC13,'كدو الاصناف'!$A:$C,2),"")</f>
        <v>سكنر بوليستر</v>
      </c>
      <c r="VE13" s="6"/>
      <c r="VF13" s="62">
        <v>173.6</v>
      </c>
      <c r="VG13" s="32">
        <f>IFERROR(VLOOKUP(VC13,'كدو الاصناف'!$A:$C,3),"")</f>
        <v>20</v>
      </c>
      <c r="VH13" s="33">
        <f t="shared" si="82"/>
        <v>3472</v>
      </c>
      <c r="VJ13" s="34"/>
      <c r="VK13" s="30" t="str">
        <f>IFERROR(VLOOKUP(VJ13,'كدو الاصناف'!$A:$C,2),"")</f>
        <v/>
      </c>
      <c r="VL13" s="6"/>
      <c r="VM13" s="62">
        <f t="shared" si="136"/>
        <v>0</v>
      </c>
      <c r="VN13" s="32" t="str">
        <f>IFERROR(VLOOKUP(VJ13,'كدو الاصناف'!$A:$C,3),"")</f>
        <v/>
      </c>
      <c r="VO13" s="33" t="str">
        <f t="shared" si="83"/>
        <v/>
      </c>
      <c r="VQ13" s="34"/>
      <c r="VR13" s="30" t="str">
        <f>IFERROR(VLOOKUP(VQ13,'كدو الاصناف'!$A:$C,2),"")</f>
        <v/>
      </c>
      <c r="VS13" s="6"/>
      <c r="VT13" s="62">
        <f t="shared" si="137"/>
        <v>0</v>
      </c>
      <c r="VU13" s="32" t="str">
        <f>IFERROR(VLOOKUP(VQ13,'كدو الاصناف'!$A:$C,3),"")</f>
        <v/>
      </c>
      <c r="VV13" s="33" t="str">
        <f t="shared" si="84"/>
        <v/>
      </c>
      <c r="VX13" s="34"/>
      <c r="VY13" s="30" t="str">
        <f>IFERROR(VLOOKUP(VX13,'كدو الاصناف'!$A:$C,2),"")</f>
        <v/>
      </c>
      <c r="VZ13" s="6"/>
      <c r="WA13" s="62">
        <f t="shared" si="138"/>
        <v>0</v>
      </c>
      <c r="WB13" s="32" t="str">
        <f>IFERROR(VLOOKUP(VX13,'كدو الاصناف'!$A:$C,3),"")</f>
        <v/>
      </c>
      <c r="WC13" s="33" t="str">
        <f t="shared" si="85"/>
        <v/>
      </c>
      <c r="WE13" s="34"/>
      <c r="WF13" s="30" t="str">
        <f>IFERROR(VLOOKUP(WE13,'كدو الاصناف'!$A:$C,2),"")</f>
        <v/>
      </c>
      <c r="WG13" s="6"/>
      <c r="WH13" s="62">
        <f t="shared" si="139"/>
        <v>0</v>
      </c>
      <c r="WI13" s="32" t="str">
        <f>IFERROR(VLOOKUP(WE13,'كدو الاصناف'!$A:$C,3),"")</f>
        <v/>
      </c>
      <c r="WJ13" s="33" t="str">
        <f t="shared" si="86"/>
        <v/>
      </c>
      <c r="WL13" s="34"/>
      <c r="WM13" s="30" t="str">
        <f>IFERROR(VLOOKUP(WL13,'كدو الاصناف'!$A:$C,2),"")</f>
        <v/>
      </c>
      <c r="WN13" s="6"/>
      <c r="WO13" s="62">
        <f t="shared" si="140"/>
        <v>0</v>
      </c>
      <c r="WP13" s="32" t="str">
        <f>IFERROR(VLOOKUP(WL13,'كدو الاصناف'!$A:$C,3),"")</f>
        <v/>
      </c>
      <c r="WQ13" s="33" t="str">
        <f t="shared" si="87"/>
        <v/>
      </c>
      <c r="WS13" s="34"/>
      <c r="WT13" s="30" t="str">
        <f>IFERROR(VLOOKUP(WS13,'كدو الاصناف'!$A:$C,2),"")</f>
        <v/>
      </c>
      <c r="WU13" s="6"/>
      <c r="WV13" s="62">
        <f t="shared" si="160"/>
        <v>0</v>
      </c>
      <c r="WW13" s="32" t="str">
        <f>IFERROR(VLOOKUP(WS13,'كدو الاصناف'!$A:$C,3),"")</f>
        <v/>
      </c>
      <c r="WX13" s="33" t="str">
        <f t="shared" si="88"/>
        <v/>
      </c>
      <c r="WZ13" s="34"/>
      <c r="XA13" s="30" t="str">
        <f>IFERROR(VLOOKUP(WZ13,'كدو الاصناف'!$A:$C,2),"")</f>
        <v/>
      </c>
      <c r="XB13" s="6"/>
      <c r="XC13" s="62">
        <f t="shared" si="141"/>
        <v>0</v>
      </c>
      <c r="XD13" s="32" t="str">
        <f>IFERROR(VLOOKUP(WZ13,'كدو الاصناف'!$A:$C,3),"")</f>
        <v/>
      </c>
      <c r="XE13" s="33" t="str">
        <f t="shared" si="89"/>
        <v/>
      </c>
      <c r="XG13" s="34"/>
      <c r="XH13" s="30" t="str">
        <f>IFERROR(VLOOKUP(XG13,'كدو الاصناف'!$A:$C,2),"")</f>
        <v/>
      </c>
      <c r="XI13" s="6"/>
      <c r="XJ13" s="62">
        <f t="shared" si="142"/>
        <v>0</v>
      </c>
      <c r="XK13" s="32" t="str">
        <f>IFERROR(VLOOKUP(XG13,'كدو الاصناف'!$A:$C,3),"")</f>
        <v/>
      </c>
      <c r="XL13" s="33" t="str">
        <f t="shared" si="90"/>
        <v/>
      </c>
      <c r="XN13" s="34"/>
      <c r="XO13" s="30" t="str">
        <f>IFERROR(VLOOKUP(XN13,'كدو الاصناف'!$A:$C,2),"")</f>
        <v/>
      </c>
      <c r="XP13" s="6"/>
      <c r="XQ13" s="62">
        <f t="shared" si="143"/>
        <v>0</v>
      </c>
      <c r="XR13" s="32" t="str">
        <f>IFERROR(VLOOKUP(XN13,'كدو الاصناف'!$A:$C,3),"")</f>
        <v/>
      </c>
      <c r="XS13" s="33" t="str">
        <f t="shared" si="91"/>
        <v/>
      </c>
      <c r="XU13" s="34"/>
      <c r="XV13" s="30" t="str">
        <f>IFERROR(VLOOKUP(XU13,'كدو الاصناف'!$A:$C,2),"")</f>
        <v/>
      </c>
      <c r="XW13" s="6"/>
      <c r="XX13" s="62">
        <f t="shared" si="144"/>
        <v>0</v>
      </c>
      <c r="XY13" s="32" t="str">
        <f>IFERROR(VLOOKUP(XU13,'كدو الاصناف'!$A:$C,3),"")</f>
        <v/>
      </c>
      <c r="XZ13" s="33" t="str">
        <f t="shared" si="92"/>
        <v/>
      </c>
      <c r="YB13" s="34"/>
      <c r="YC13" s="30" t="str">
        <f>IFERROR(VLOOKUP(YB13,'كدو الاصناف'!$A:$C,2),"")</f>
        <v/>
      </c>
      <c r="YD13" s="6"/>
      <c r="YE13" s="62">
        <f t="shared" si="145"/>
        <v>0</v>
      </c>
      <c r="YF13" s="32" t="str">
        <f>IFERROR(VLOOKUP(YB13,'كدو الاصناف'!$A:$C,3),"")</f>
        <v/>
      </c>
      <c r="YG13" s="33" t="str">
        <f t="shared" si="93"/>
        <v/>
      </c>
      <c r="YI13" s="34"/>
      <c r="YJ13" s="30" t="str">
        <f>IFERROR(VLOOKUP(YI13,'كدو الاصناف'!$A:$C,2),"")</f>
        <v/>
      </c>
      <c r="YK13" s="6"/>
      <c r="YL13" s="62">
        <f t="shared" si="146"/>
        <v>0</v>
      </c>
      <c r="YM13" s="32" t="str">
        <f>IFERROR(VLOOKUP(YI13,'كدو الاصناف'!$A:$C,3),"")</f>
        <v/>
      </c>
      <c r="YN13" s="33" t="str">
        <f t="shared" si="94"/>
        <v/>
      </c>
      <c r="YP13" s="34"/>
      <c r="YQ13" s="30" t="str">
        <f>IFERROR(VLOOKUP(YP13,'كدو الاصناف'!$A:$C,2),"")</f>
        <v/>
      </c>
      <c r="YR13" s="6"/>
      <c r="YS13" s="62">
        <f t="shared" si="147"/>
        <v>0</v>
      </c>
      <c r="YT13" s="32" t="str">
        <f>IFERROR(VLOOKUP(YP13,'كدو الاصناف'!$A:$C,3),"")</f>
        <v/>
      </c>
      <c r="YU13" s="33" t="str">
        <f t="shared" si="95"/>
        <v/>
      </c>
      <c r="YW13" s="34"/>
      <c r="YX13" s="30" t="str">
        <f>IFERROR(VLOOKUP(YW13,'كدو الاصناف'!$A:$C,2),"")</f>
        <v/>
      </c>
      <c r="YY13" s="6"/>
      <c r="YZ13" s="62">
        <f t="shared" si="106"/>
        <v>0</v>
      </c>
      <c r="ZA13" s="32" t="str">
        <f>IFERROR(VLOOKUP(YW13,'كدو الاصناف'!$A:$C,3),"")</f>
        <v/>
      </c>
      <c r="ZB13" s="33" t="str">
        <f t="shared" si="96"/>
        <v/>
      </c>
      <c r="ZD13" s="34"/>
      <c r="ZE13" s="30" t="str">
        <f>IFERROR(VLOOKUP(ZD13,'كدو الاصناف'!$A:$C,2),"")</f>
        <v/>
      </c>
      <c r="ZF13" s="6"/>
      <c r="ZG13" s="62">
        <f t="shared" si="148"/>
        <v>0</v>
      </c>
      <c r="ZH13" s="32" t="str">
        <f>IFERROR(VLOOKUP(ZD13,'كدو الاصناف'!$A:$C,3),"")</f>
        <v/>
      </c>
      <c r="ZI13" s="33" t="str">
        <f t="shared" si="97"/>
        <v/>
      </c>
      <c r="ZK13" s="34"/>
      <c r="ZL13" s="30" t="str">
        <f>IFERROR(VLOOKUP(ZK13,'كدو الاصناف'!$A:$C,2),"")</f>
        <v/>
      </c>
      <c r="ZM13" s="6"/>
      <c r="ZN13" s="62">
        <f t="shared" si="149"/>
        <v>0</v>
      </c>
      <c r="ZO13" s="32" t="str">
        <f>IFERROR(VLOOKUP(ZK13,'كدو الاصناف'!$A:$C,3),"")</f>
        <v/>
      </c>
      <c r="ZP13" s="33" t="str">
        <f t="shared" si="98"/>
        <v/>
      </c>
      <c r="ZR13" s="34">
        <v>62032</v>
      </c>
      <c r="ZS13" s="30" t="str">
        <f>IFERROR(VLOOKUP(ZR13,'كدو الاصناف'!$A:$C,2),"")</f>
        <v>YELLOW H-6GFS200 (114 )</v>
      </c>
      <c r="ZT13" s="6"/>
      <c r="ZU13" s="62">
        <v>0.12</v>
      </c>
      <c r="ZV13" s="32">
        <f>IFERROR(VLOOKUP(ZR13,'كدو الاصناف'!$A:$C,3),"")</f>
        <v>175</v>
      </c>
      <c r="ZW13" s="33">
        <f t="shared" si="99"/>
        <v>21</v>
      </c>
    </row>
    <row r="14" spans="1:699" ht="16.5" thickTop="1" thickBot="1" x14ac:dyDescent="0.25">
      <c r="A14" s="34">
        <v>62002</v>
      </c>
      <c r="B14" s="30" t="str">
        <f>IFERROR(VLOOKUP(A14,'كدو الاصناف'!$A:$C,2),"")</f>
        <v>سكنر بوليستر</v>
      </c>
      <c r="C14" s="6"/>
      <c r="D14" s="62">
        <v>23.8</v>
      </c>
      <c r="E14" s="32">
        <f>IFERROR(VLOOKUP(A14,'كدو الاصناف'!$A:$C,3),"")</f>
        <v>20</v>
      </c>
      <c r="F14" s="33">
        <f t="shared" si="0"/>
        <v>476</v>
      </c>
      <c r="H14" s="34">
        <v>65018</v>
      </c>
      <c r="I14" s="30" t="str">
        <f>IFERROR(VLOOKUP(H14,'كدو الاصناف'!$A:$C,2),"")</f>
        <v>ستريك اسيد</v>
      </c>
      <c r="J14" s="6"/>
      <c r="K14" s="62">
        <v>1.5249999999999999</v>
      </c>
      <c r="L14" s="32">
        <f>IFERROR(VLOOKUP(H14,'كدو الاصناف'!$A:$C,3),"")</f>
        <v>15.5</v>
      </c>
      <c r="M14" s="33">
        <f t="shared" si="1"/>
        <v>23.637499999999999</v>
      </c>
      <c r="O14" s="34"/>
      <c r="P14" s="30" t="str">
        <f>IFERROR(VLOOKUP(O14,'كدو الاصناف'!$A:$C,2),"")</f>
        <v/>
      </c>
      <c r="Q14" s="6"/>
      <c r="R14" s="62">
        <f t="shared" ref="R14:R29" si="170">Q14*$T$3/100</f>
        <v>0</v>
      </c>
      <c r="S14" s="32" t="str">
        <f>IFERROR(VLOOKUP(O14,'كدو الاصناف'!$A:$C,3),"")</f>
        <v/>
      </c>
      <c r="T14" s="33" t="str">
        <f t="shared" si="2"/>
        <v/>
      </c>
      <c r="V14" s="34">
        <v>65018</v>
      </c>
      <c r="W14" s="30" t="str">
        <f>IFERROR(VLOOKUP(V14,'كدو الاصناف'!$A:$C,2),"")</f>
        <v>ستريك اسيد</v>
      </c>
      <c r="X14" s="6"/>
      <c r="Y14" s="62">
        <v>1.5249999999999999</v>
      </c>
      <c r="Z14" s="32">
        <f>IFERROR(VLOOKUP(V14,'كدو الاصناف'!$A:$C,3),"")</f>
        <v>15.5</v>
      </c>
      <c r="AA14" s="33">
        <f t="shared" si="3"/>
        <v>23.637499999999999</v>
      </c>
      <c r="AC14" s="34"/>
      <c r="AD14" s="30" t="str">
        <f>IFERROR(VLOOKUP(AC14,'كدو الاصناف'!$A:$C,2),"")</f>
        <v/>
      </c>
      <c r="AE14" s="6"/>
      <c r="AF14" s="62">
        <f t="shared" ref="AF14:AF29" si="171">AE14*$AH$3/100</f>
        <v>0</v>
      </c>
      <c r="AG14" s="32" t="str">
        <f>IFERROR(VLOOKUP(AC14,'كدو الاصناف'!$A:$C,3),"")</f>
        <v/>
      </c>
      <c r="AH14" s="33" t="str">
        <f t="shared" si="4"/>
        <v/>
      </c>
      <c r="AJ14" s="34">
        <v>65018</v>
      </c>
      <c r="AK14" s="30" t="str">
        <f>IFERROR(VLOOKUP(AJ14,'كدو الاصناف'!$A:$C,2),"")</f>
        <v>ستريك اسيد</v>
      </c>
      <c r="AL14" s="6"/>
      <c r="AM14" s="62">
        <v>1.5249999999999999</v>
      </c>
      <c r="AN14" s="32">
        <f>IFERROR(VLOOKUP(AJ14,'كدو الاصناف'!$A:$C,3),"")</f>
        <v>15.5</v>
      </c>
      <c r="AO14" s="33">
        <f t="shared" si="5"/>
        <v>23.637499999999999</v>
      </c>
      <c r="AQ14" s="34"/>
      <c r="AR14" s="30" t="str">
        <f>IFERROR(VLOOKUP(AQ14,'كدو الاصناف'!$A:$C,2),"")</f>
        <v/>
      </c>
      <c r="AS14" s="6"/>
      <c r="AT14" s="62">
        <f t="shared" si="161"/>
        <v>0</v>
      </c>
      <c r="AU14" s="32" t="str">
        <f>IFERROR(VLOOKUP(AQ14,'كدو الاصناف'!$A:$C,3),"")</f>
        <v/>
      </c>
      <c r="AV14" s="33" t="str">
        <f t="shared" si="6"/>
        <v/>
      </c>
      <c r="AX14" s="34"/>
      <c r="AY14" s="30" t="str">
        <f>IFERROR(VLOOKUP(AX14,'كدو الاصناف'!$A:$C,2),"")</f>
        <v/>
      </c>
      <c r="AZ14" s="6"/>
      <c r="BA14" s="62">
        <f t="shared" ref="BA14:BA29" si="172">AZ14*$BC$3/100</f>
        <v>0</v>
      </c>
      <c r="BB14" s="32" t="str">
        <f>IFERROR(VLOOKUP(AX14,'كدو الاصناف'!$A:$C,3),"")</f>
        <v/>
      </c>
      <c r="BC14" s="33" t="str">
        <f t="shared" si="7"/>
        <v/>
      </c>
      <c r="BE14" s="34"/>
      <c r="BF14" s="30" t="str">
        <f>IFERROR(VLOOKUP(BE14,'كدو الاصناف'!$A:$C,2),"")</f>
        <v/>
      </c>
      <c r="BG14" s="6"/>
      <c r="BH14" s="62">
        <f t="shared" ref="BH14:BH29" si="173">BG14*$BJ$3/100</f>
        <v>0</v>
      </c>
      <c r="BI14" s="32" t="str">
        <f>IFERROR(VLOOKUP(BE14,'كدو الاصناف'!$A:$C,3),"")</f>
        <v/>
      </c>
      <c r="BJ14" s="33" t="str">
        <f t="shared" si="8"/>
        <v/>
      </c>
      <c r="BL14" s="34"/>
      <c r="BM14" s="30" t="str">
        <f>IFERROR(VLOOKUP(BL14,'كدو الاصناف'!$A:$C,2),"")</f>
        <v/>
      </c>
      <c r="BN14" s="6"/>
      <c r="BO14" s="62">
        <f t="shared" si="162"/>
        <v>0</v>
      </c>
      <c r="BP14" s="32" t="str">
        <f>IFERROR(VLOOKUP(BL14,'كدو الاصناف'!$A:$C,3),"")</f>
        <v/>
      </c>
      <c r="BQ14" s="33" t="str">
        <f t="shared" si="9"/>
        <v/>
      </c>
      <c r="BS14" s="34"/>
      <c r="BT14" s="30" t="str">
        <f>IFERROR(VLOOKUP(BS14,'كدو الاصناف'!$A:$C,2),"")</f>
        <v/>
      </c>
      <c r="BU14" s="6"/>
      <c r="BV14" s="62">
        <f t="shared" si="107"/>
        <v>0</v>
      </c>
      <c r="BW14" s="32" t="str">
        <f>IFERROR(VLOOKUP(BS14,'كدو الاصناف'!$A:$C,3),"")</f>
        <v/>
      </c>
      <c r="BX14" s="33" t="str">
        <f t="shared" si="10"/>
        <v/>
      </c>
      <c r="BZ14" s="34"/>
      <c r="CA14" s="30" t="str">
        <f>IFERROR(VLOOKUP(BZ14,'كدو الاصناف'!$A:$C,2),"")</f>
        <v/>
      </c>
      <c r="CB14" s="6"/>
      <c r="CC14" s="62">
        <f t="shared" si="108"/>
        <v>0</v>
      </c>
      <c r="CD14" s="32" t="str">
        <f>IFERROR(VLOOKUP(BZ14,'كدو الاصناف'!$A:$C,3),"")</f>
        <v/>
      </c>
      <c r="CE14" s="33" t="str">
        <f t="shared" si="11"/>
        <v/>
      </c>
      <c r="CG14" s="34"/>
      <c r="CH14" s="30" t="str">
        <f>IFERROR(VLOOKUP(CG14,'كدو الاصناف'!$A:$C,2),"")</f>
        <v/>
      </c>
      <c r="CI14" s="6"/>
      <c r="CJ14" s="62">
        <f t="shared" si="109"/>
        <v>0</v>
      </c>
      <c r="CK14" s="32" t="str">
        <f>IFERROR(VLOOKUP(CG14,'كدو الاصناف'!$A:$C,3),"")</f>
        <v/>
      </c>
      <c r="CL14" s="33" t="str">
        <f t="shared" si="12"/>
        <v/>
      </c>
      <c r="CN14" s="34"/>
      <c r="CO14" s="30" t="str">
        <f>IFERROR(VLOOKUP(CN14,'كدو الاصناف'!$A:$C,2),"")</f>
        <v/>
      </c>
      <c r="CP14" s="6"/>
      <c r="CQ14" s="62">
        <f t="shared" si="150"/>
        <v>0</v>
      </c>
      <c r="CR14" s="32" t="str">
        <f>IFERROR(VLOOKUP(CN14,'كدو الاصناف'!$A:$C,3),"")</f>
        <v/>
      </c>
      <c r="CS14" s="33" t="str">
        <f t="shared" si="13"/>
        <v/>
      </c>
      <c r="CU14" s="34"/>
      <c r="CV14" s="30" t="str">
        <f>IFERROR(VLOOKUP(CU14,'كدو الاصناف'!$A:$C,2),"")</f>
        <v/>
      </c>
      <c r="CW14" s="6"/>
      <c r="CX14" s="62">
        <f t="shared" si="163"/>
        <v>0</v>
      </c>
      <c r="CY14" s="32" t="str">
        <f>IFERROR(VLOOKUP(CU14,'كدو الاصناف'!$A:$C,3),"")</f>
        <v/>
      </c>
      <c r="CZ14" s="33" t="str">
        <f t="shared" si="14"/>
        <v/>
      </c>
      <c r="DB14" s="34"/>
      <c r="DC14" s="30" t="str">
        <f>IFERROR(VLOOKUP(DB14,'كدو الاصناف'!$A:$C,2),"")</f>
        <v/>
      </c>
      <c r="DD14" s="6"/>
      <c r="DE14" s="62">
        <f t="shared" si="164"/>
        <v>0</v>
      </c>
      <c r="DF14" s="32" t="str">
        <f>IFERROR(VLOOKUP(DB14,'كدو الاصناف'!$A:$C,3),"")</f>
        <v/>
      </c>
      <c r="DG14" s="33" t="str">
        <f t="shared" si="15"/>
        <v/>
      </c>
      <c r="DI14" s="34"/>
      <c r="DJ14" s="30" t="str">
        <f>IFERROR(VLOOKUP(DI14,'كدو الاصناف'!$A:$C,2),"")</f>
        <v/>
      </c>
      <c r="DK14" s="6"/>
      <c r="DL14" s="62">
        <f t="shared" si="151"/>
        <v>0</v>
      </c>
      <c r="DM14" s="32" t="str">
        <f>IFERROR(VLOOKUP(DI14,'كدو الاصناف'!$A:$C,3),"")</f>
        <v/>
      </c>
      <c r="DN14" s="33" t="str">
        <f t="shared" si="16"/>
        <v/>
      </c>
      <c r="DP14" s="34">
        <v>65018</v>
      </c>
      <c r="DQ14" s="30" t="str">
        <f>IFERROR(VLOOKUP(DP14,'كدو الاصناف'!$A:$C,2),"")</f>
        <v>ستريك اسيد</v>
      </c>
      <c r="DR14" s="6"/>
      <c r="DS14" s="62">
        <v>2.4500000000000002</v>
      </c>
      <c r="DT14" s="32">
        <f>IFERROR(VLOOKUP(DP14,'كدو الاصناف'!$A:$C,3),"")</f>
        <v>15.5</v>
      </c>
      <c r="DU14" s="33">
        <f t="shared" si="17"/>
        <v>37.975000000000001</v>
      </c>
      <c r="DW14" s="34"/>
      <c r="DX14" s="30" t="str">
        <f>IFERROR(VLOOKUP(DW14,'كدو الاصناف'!$A:$C,2),"")</f>
        <v/>
      </c>
      <c r="DY14" s="6"/>
      <c r="DZ14" s="62">
        <f t="shared" si="165"/>
        <v>0</v>
      </c>
      <c r="EA14" s="32" t="str">
        <f>IFERROR(VLOOKUP(DW14,'كدو الاصناف'!$A:$C,3),"")</f>
        <v/>
      </c>
      <c r="EB14" s="33" t="str">
        <f t="shared" si="18"/>
        <v/>
      </c>
      <c r="ED14" s="34">
        <v>62031</v>
      </c>
      <c r="EE14" s="30" t="str">
        <f>IFERROR(VLOOKUP(ED14,'كدو الاصناف'!$A:$C,2),"")</f>
        <v>RED H-5BL 100 ( 167 )</v>
      </c>
      <c r="EF14" s="6"/>
      <c r="EG14" s="62">
        <v>2E-3</v>
      </c>
      <c r="EH14" s="32">
        <f>IFERROR(VLOOKUP(ED14,'كدو الاصناف'!$A:$C,3),"")</f>
        <v>149</v>
      </c>
      <c r="EI14" s="33">
        <f t="shared" si="19"/>
        <v>0.29799999999999999</v>
      </c>
      <c r="EK14" s="34">
        <v>62031</v>
      </c>
      <c r="EL14" s="30" t="str">
        <f>IFERROR(VLOOKUP(EK14,'كدو الاصناف'!$A:$C,2),"")</f>
        <v>RED H-5BL 100 ( 167 )</v>
      </c>
      <c r="EM14" s="6"/>
      <c r="EN14" s="62">
        <v>2E-3</v>
      </c>
      <c r="EO14" s="32">
        <f>IFERROR(VLOOKUP(EK14,'كدو الاصناف'!$A:$C,3),"")</f>
        <v>149</v>
      </c>
      <c r="EP14" s="33">
        <f t="shared" si="20"/>
        <v>0.29799999999999999</v>
      </c>
      <c r="ER14" s="34">
        <v>71030</v>
      </c>
      <c r="ES14" s="30" t="str">
        <f>IFERROR(VLOOKUP(ER14,'كدو الاصناف'!$A:$C,2),"")</f>
        <v>ORANG S4RL 30</v>
      </c>
      <c r="ET14" s="6"/>
      <c r="EU14" s="62">
        <v>9.6000000000000002E-2</v>
      </c>
      <c r="EV14" s="32">
        <f>IFERROR(VLOOKUP(ER14,'كدو الاصناف'!$A:$C,3),"")</f>
        <v>77</v>
      </c>
      <c r="EW14" s="33">
        <f t="shared" si="21"/>
        <v>7.3920000000000003</v>
      </c>
      <c r="EY14" s="34">
        <v>62029</v>
      </c>
      <c r="EZ14" s="30" t="str">
        <f>IFERROR(VLOOKUP(EY14,'كدو الاصناف'!$A:$C,2),"")</f>
        <v>ORANGE 44</v>
      </c>
      <c r="FA14" s="6"/>
      <c r="FB14" s="62">
        <v>8.9999999999999993E-3</v>
      </c>
      <c r="FC14" s="32">
        <f>IFERROR(VLOOKUP(EY14,'كدو الاصناف'!$A:$C,3),"")</f>
        <v>89</v>
      </c>
      <c r="FD14" s="33">
        <f t="shared" si="22"/>
        <v>0.80099999999999993</v>
      </c>
      <c r="FF14" s="34">
        <v>62029</v>
      </c>
      <c r="FG14" s="30" t="str">
        <f>IFERROR(VLOOKUP(FF14,'كدو الاصناف'!$A:$C,2),"")</f>
        <v>ORANGE 44</v>
      </c>
      <c r="FH14" s="6"/>
      <c r="FI14" s="62">
        <v>8.9999999999999993E-3</v>
      </c>
      <c r="FJ14" s="32">
        <f>IFERROR(VLOOKUP(FF14,'كدو الاصناف'!$A:$C,3),"")</f>
        <v>89</v>
      </c>
      <c r="FK14" s="33">
        <f t="shared" si="23"/>
        <v>0.80099999999999993</v>
      </c>
      <c r="FM14" s="34">
        <v>71015</v>
      </c>
      <c r="FN14" s="30" t="str">
        <f>IFERROR(VLOOKUP(FM14,'كدو الاصناف'!$A:$C,2),"")</f>
        <v>TURQ GGL</v>
      </c>
      <c r="FO14" s="6"/>
      <c r="FP14" s="62">
        <v>0.24</v>
      </c>
      <c r="FQ14" s="32">
        <f>IFERROR(VLOOKUP(FM14,'كدو الاصناف'!$A:$C,3),"")</f>
        <v>662.34</v>
      </c>
      <c r="FR14" s="33">
        <f t="shared" si="24"/>
        <v>158.9616</v>
      </c>
      <c r="FT14" s="34"/>
      <c r="FU14" s="30" t="str">
        <f>IFERROR(VLOOKUP(FT14,'كدو الاصناف'!$A:$C,2),"")</f>
        <v/>
      </c>
      <c r="FV14" s="6"/>
      <c r="FW14" s="62">
        <f t="shared" si="110"/>
        <v>0</v>
      </c>
      <c r="FX14" s="32" t="str">
        <f>IFERROR(VLOOKUP(FT14,'كدو الاصناف'!$A:$C,3),"")</f>
        <v/>
      </c>
      <c r="FY14" s="33" t="str">
        <f t="shared" si="25"/>
        <v/>
      </c>
      <c r="GA14" s="34">
        <v>62002</v>
      </c>
      <c r="GB14" s="30" t="str">
        <f>IFERROR(VLOOKUP(GA14,'كدو الاصناف'!$A:$C,2),"")</f>
        <v>سكنر بوليستر</v>
      </c>
      <c r="GC14" s="6"/>
      <c r="GD14" s="62">
        <v>31.5</v>
      </c>
      <c r="GE14" s="32">
        <f>IFERROR(VLOOKUP(GA14,'كدو الاصناف'!$A:$C,3),"")</f>
        <v>20</v>
      </c>
      <c r="GF14" s="33">
        <f t="shared" si="26"/>
        <v>630</v>
      </c>
      <c r="GH14" s="34">
        <v>62032</v>
      </c>
      <c r="GI14" s="30" t="str">
        <f>IFERROR(VLOOKUP(GH14,'كدو الاصناف'!$A:$C,2),"")</f>
        <v>YELLOW H-6GFS200 (114 )</v>
      </c>
      <c r="GJ14" s="6"/>
      <c r="GK14" s="62">
        <v>2.4E-2</v>
      </c>
      <c r="GL14" s="32">
        <f>IFERROR(VLOOKUP(GH14,'كدو الاصناف'!$A:$C,3),"")</f>
        <v>175</v>
      </c>
      <c r="GM14" s="33">
        <f t="shared" si="27"/>
        <v>4.2</v>
      </c>
      <c r="GO14" s="34">
        <v>65018</v>
      </c>
      <c r="GP14" s="30" t="str">
        <f>IFERROR(VLOOKUP(GO14,'كدو الاصناف'!$A:$C,2),"")</f>
        <v>ستريك اسيد</v>
      </c>
      <c r="GQ14" s="6"/>
      <c r="GR14" s="62">
        <v>2.2000000000000002</v>
      </c>
      <c r="GS14" s="32">
        <f>IFERROR(VLOOKUP(GO14,'كدو الاصناف'!$A:$C,3),"")</f>
        <v>15.5</v>
      </c>
      <c r="GT14" s="33">
        <f t="shared" si="28"/>
        <v>34.1</v>
      </c>
      <c r="GV14" s="34"/>
      <c r="GW14" s="30" t="str">
        <f>IFERROR(VLOOKUP(GV14,'كدو الاصناف'!$A:$C,2),"")</f>
        <v/>
      </c>
      <c r="GX14" s="6"/>
      <c r="GY14" s="62">
        <f t="shared" si="111"/>
        <v>0</v>
      </c>
      <c r="GZ14" s="32" t="str">
        <f>IFERROR(VLOOKUP(GV14,'كدو الاصناف'!$A:$C,3),"")</f>
        <v/>
      </c>
      <c r="HA14" s="33" t="str">
        <f t="shared" si="29"/>
        <v/>
      </c>
      <c r="HC14" s="34"/>
      <c r="HD14" s="30" t="str">
        <f>IFERROR(VLOOKUP(HC14,'كدو الاصناف'!$A:$C,2),"")</f>
        <v/>
      </c>
      <c r="HE14" s="6"/>
      <c r="HF14" s="62">
        <f t="shared" si="112"/>
        <v>0</v>
      </c>
      <c r="HG14" s="32" t="str">
        <f>IFERROR(VLOOKUP(HC14,'كدو الاصناف'!$A:$C,3),"")</f>
        <v/>
      </c>
      <c r="HH14" s="33" t="str">
        <f t="shared" si="30"/>
        <v/>
      </c>
      <c r="HJ14" s="34">
        <v>62032</v>
      </c>
      <c r="HK14" s="30" t="str">
        <f>IFERROR(VLOOKUP(HJ14,'كدو الاصناف'!$A:$C,2),"")</f>
        <v>YELLOW H-6GFS200 (114 )</v>
      </c>
      <c r="HL14" s="6"/>
      <c r="HM14" s="62">
        <v>0.24</v>
      </c>
      <c r="HN14" s="32">
        <f>IFERROR(VLOOKUP(HJ14,'كدو الاصناف'!$A:$C,3),"")</f>
        <v>175</v>
      </c>
      <c r="HO14" s="33">
        <f t="shared" si="31"/>
        <v>42</v>
      </c>
      <c r="HQ14" s="34"/>
      <c r="HR14" s="30" t="str">
        <f>IFERROR(VLOOKUP(HQ14,'كدو الاصناف'!$A:$C,2),"")</f>
        <v/>
      </c>
      <c r="HS14" s="6"/>
      <c r="HT14" s="62">
        <f t="shared" si="113"/>
        <v>0</v>
      </c>
      <c r="HU14" s="32" t="str">
        <f>IFERROR(VLOOKUP(HQ14,'كدو الاصناف'!$A:$C,3),"")</f>
        <v/>
      </c>
      <c r="HV14" s="33" t="str">
        <f t="shared" si="32"/>
        <v/>
      </c>
      <c r="HX14" s="34"/>
      <c r="HY14" s="30" t="str">
        <f>IFERROR(VLOOKUP(HX14,'كدو الاصناف'!$A:$C,2),"")</f>
        <v/>
      </c>
      <c r="HZ14" s="6"/>
      <c r="IA14" s="62">
        <f t="shared" si="152"/>
        <v>0</v>
      </c>
      <c r="IB14" s="32" t="str">
        <f>IFERROR(VLOOKUP(HX14,'كدو الاصناف'!$A:$C,3),"")</f>
        <v/>
      </c>
      <c r="IC14" s="33" t="str">
        <f t="shared" si="33"/>
        <v/>
      </c>
      <c r="IE14" s="34"/>
      <c r="IF14" s="30" t="str">
        <f>IFERROR(VLOOKUP(IE14,'كدو الاصناف'!$A:$C,2),"")</f>
        <v/>
      </c>
      <c r="IG14" s="6"/>
      <c r="IH14" s="62">
        <f t="shared" si="153"/>
        <v>0</v>
      </c>
      <c r="II14" s="32" t="str">
        <f>IFERROR(VLOOKUP(IE14,'كدو الاصناف'!$A:$C,3),"")</f>
        <v/>
      </c>
      <c r="IJ14" s="33" t="str">
        <f t="shared" si="34"/>
        <v/>
      </c>
      <c r="IL14" s="34"/>
      <c r="IM14" s="30" t="str">
        <f>IFERROR(VLOOKUP(IL14,'كدو الاصناف'!$A:$C,2),"")</f>
        <v/>
      </c>
      <c r="IN14" s="6"/>
      <c r="IO14" s="62">
        <f t="shared" si="100"/>
        <v>0</v>
      </c>
      <c r="IP14" s="32" t="str">
        <f>IFERROR(VLOOKUP(IL14,'كدو الاصناف'!$A:$C,3),"")</f>
        <v/>
      </c>
      <c r="IQ14" s="33" t="str">
        <f t="shared" si="35"/>
        <v/>
      </c>
      <c r="IS14" s="34"/>
      <c r="IT14" s="30" t="str">
        <f>IFERROR(VLOOKUP(IS14,'كدو الاصناف'!$A:$C,2),"")</f>
        <v/>
      </c>
      <c r="IU14" s="6"/>
      <c r="IV14" s="62">
        <f t="shared" si="114"/>
        <v>0</v>
      </c>
      <c r="IW14" s="32" t="str">
        <f>IFERROR(VLOOKUP(IS14,'كدو الاصناف'!$A:$C,3),"")</f>
        <v/>
      </c>
      <c r="IX14" s="33" t="str">
        <f t="shared" si="36"/>
        <v/>
      </c>
      <c r="IZ14" s="34"/>
      <c r="JA14" s="30" t="str">
        <f>IFERROR(VLOOKUP(IZ14,'كدو الاصناف'!$A:$C,2),"")</f>
        <v/>
      </c>
      <c r="JB14" s="6"/>
      <c r="JC14" s="62">
        <f t="shared" si="154"/>
        <v>0</v>
      </c>
      <c r="JD14" s="32" t="str">
        <f>IFERROR(VLOOKUP(IZ14,'كدو الاصناف'!$A:$C,3),"")</f>
        <v/>
      </c>
      <c r="JE14" s="33" t="str">
        <f t="shared" si="37"/>
        <v/>
      </c>
      <c r="JG14" s="34"/>
      <c r="JH14" s="30" t="str">
        <f>IFERROR(VLOOKUP(JG14,'كدو الاصناف'!$A:$C,2),"")</f>
        <v/>
      </c>
      <c r="JI14" s="6"/>
      <c r="JJ14" s="62">
        <f t="shared" si="115"/>
        <v>0</v>
      </c>
      <c r="JK14" s="32" t="str">
        <f>IFERROR(VLOOKUP(JG14,'كدو الاصناف'!$A:$C,3),"")</f>
        <v/>
      </c>
      <c r="JL14" s="33" t="str">
        <f t="shared" si="38"/>
        <v/>
      </c>
      <c r="JN14" s="34"/>
      <c r="JO14" s="30" t="str">
        <f>IFERROR(VLOOKUP(JN14,'كدو الاصناف'!$A:$C,2),"")</f>
        <v/>
      </c>
      <c r="JP14" s="6"/>
      <c r="JQ14" s="62">
        <f t="shared" si="116"/>
        <v>0</v>
      </c>
      <c r="JR14" s="32" t="str">
        <f>IFERROR(VLOOKUP(JN14,'كدو الاصناف'!$A:$C,3),"")</f>
        <v/>
      </c>
      <c r="JS14" s="33" t="str">
        <f t="shared" si="39"/>
        <v/>
      </c>
      <c r="JU14" s="34"/>
      <c r="JV14" s="30" t="str">
        <f>IFERROR(VLOOKUP(JU14,'كدو الاصناف'!$A:$C,2),"")</f>
        <v/>
      </c>
      <c r="JW14" s="6"/>
      <c r="JX14" s="62">
        <f t="shared" si="155"/>
        <v>0</v>
      </c>
      <c r="JY14" s="32" t="str">
        <f>IFERROR(VLOOKUP(JU14,'كدو الاصناف'!$A:$C,3),"")</f>
        <v/>
      </c>
      <c r="JZ14" s="33" t="str">
        <f t="shared" si="40"/>
        <v/>
      </c>
      <c r="KB14" s="34"/>
      <c r="KC14" s="30" t="str">
        <f>IFERROR(VLOOKUP(KB14,'كدو الاصناف'!$A:$C,2),"")</f>
        <v/>
      </c>
      <c r="KD14" s="6"/>
      <c r="KE14" s="62">
        <f t="shared" si="117"/>
        <v>0</v>
      </c>
      <c r="KF14" s="32" t="str">
        <f>IFERROR(VLOOKUP(KB14,'كدو الاصناف'!$A:$C,3),"")</f>
        <v/>
      </c>
      <c r="KG14" s="33" t="str">
        <f t="shared" si="41"/>
        <v/>
      </c>
      <c r="KI14" s="34"/>
      <c r="KJ14" s="30" t="str">
        <f>IFERROR(VLOOKUP(KI14,'كدو الاصناف'!$A:$C,2),"")</f>
        <v/>
      </c>
      <c r="KK14" s="6"/>
      <c r="KL14" s="62">
        <f t="shared" si="166"/>
        <v>0</v>
      </c>
      <c r="KM14" s="32" t="str">
        <f>IFERROR(VLOOKUP(KI14,'كدو الاصناف'!$A:$C,3),"")</f>
        <v/>
      </c>
      <c r="KN14" s="33" t="str">
        <f t="shared" si="42"/>
        <v/>
      </c>
      <c r="KP14" s="34"/>
      <c r="KQ14" s="30" t="str">
        <f>IFERROR(VLOOKUP(KP14,'كدو الاصناف'!$A:$C,2),"")</f>
        <v/>
      </c>
      <c r="KR14" s="6"/>
      <c r="KS14" s="62">
        <f t="shared" si="167"/>
        <v>0</v>
      </c>
      <c r="KT14" s="32" t="str">
        <f>IFERROR(VLOOKUP(KP14,'كدو الاصناف'!$A:$C,3),"")</f>
        <v/>
      </c>
      <c r="KU14" s="33" t="str">
        <f t="shared" si="43"/>
        <v/>
      </c>
      <c r="KW14" s="34"/>
      <c r="KX14" s="30" t="str">
        <f>IFERROR(VLOOKUP(KW14,'كدو الاصناف'!$A:$C,2),"")</f>
        <v/>
      </c>
      <c r="KY14" s="6"/>
      <c r="KZ14" s="62">
        <f t="shared" si="168"/>
        <v>0</v>
      </c>
      <c r="LA14" s="32" t="str">
        <f>IFERROR(VLOOKUP(KW14,'كدو الاصناف'!$A:$C,3),"")</f>
        <v/>
      </c>
      <c r="LB14" s="33" t="str">
        <f t="shared" si="44"/>
        <v/>
      </c>
      <c r="LD14" s="34"/>
      <c r="LE14" s="30" t="str">
        <f>IFERROR(VLOOKUP(LD14,'كدو الاصناف'!$A:$C,2),"")</f>
        <v/>
      </c>
      <c r="LF14" s="6"/>
      <c r="LG14" s="62">
        <f t="shared" si="101"/>
        <v>0</v>
      </c>
      <c r="LH14" s="32" t="str">
        <f>IFERROR(VLOOKUP(LD14,'كدو الاصناف'!$A:$C,3),"")</f>
        <v/>
      </c>
      <c r="LI14" s="33" t="str">
        <f t="shared" si="45"/>
        <v/>
      </c>
      <c r="LK14" s="34"/>
      <c r="LL14" s="30" t="str">
        <f>IFERROR(VLOOKUP(LK14,'كدو الاصناف'!$A:$C,2),"")</f>
        <v/>
      </c>
      <c r="LM14" s="6"/>
      <c r="LN14" s="62">
        <f t="shared" si="102"/>
        <v>0</v>
      </c>
      <c r="LO14" s="32" t="str">
        <f>IFERROR(VLOOKUP(LK14,'كدو الاصناف'!$A:$C,3),"")</f>
        <v/>
      </c>
      <c r="LP14" s="33" t="str">
        <f t="shared" si="46"/>
        <v/>
      </c>
      <c r="LR14" s="34"/>
      <c r="LS14" s="30" t="str">
        <f>IFERROR(VLOOKUP(LR14,'كدو الاصناف'!$A:$C,2),"")</f>
        <v/>
      </c>
      <c r="LT14" s="6"/>
      <c r="LU14" s="62">
        <f t="shared" si="103"/>
        <v>0</v>
      </c>
      <c r="LV14" s="32" t="str">
        <f>IFERROR(VLOOKUP(LR14,'كدو الاصناف'!$A:$C,3),"")</f>
        <v/>
      </c>
      <c r="LW14" s="33" t="str">
        <f t="shared" si="47"/>
        <v/>
      </c>
      <c r="LY14" s="34">
        <v>62002</v>
      </c>
      <c r="LZ14" s="30" t="str">
        <f>IFERROR(VLOOKUP(LY14,'كدو الاصناف'!$A:$C,2),"")</f>
        <v>سكنر بوليستر</v>
      </c>
      <c r="MA14" s="6"/>
      <c r="MB14" s="62">
        <v>27.3</v>
      </c>
      <c r="MC14" s="32">
        <f>IFERROR(VLOOKUP(LY14,'كدو الاصناف'!$A:$C,3),"")</f>
        <v>20</v>
      </c>
      <c r="MD14" s="33">
        <f t="shared" si="48"/>
        <v>546</v>
      </c>
      <c r="MF14" s="34"/>
      <c r="MG14" s="30" t="str">
        <f>IFERROR(VLOOKUP(MF14,'كدو الاصناف'!$A:$C,2),"")</f>
        <v/>
      </c>
      <c r="MH14" s="6"/>
      <c r="MI14" s="62">
        <f t="shared" ref="MI14:MI29" si="174">MH14*$MK$3/100</f>
        <v>0</v>
      </c>
      <c r="MJ14" s="32" t="str">
        <f>IFERROR(VLOOKUP(MF14,'كدو الاصناف'!$A:$C,3),"")</f>
        <v/>
      </c>
      <c r="MK14" s="33" t="str">
        <f t="shared" si="49"/>
        <v/>
      </c>
      <c r="MM14" s="34"/>
      <c r="MN14" s="30" t="str">
        <f>IFERROR(VLOOKUP(MM14,'كدو الاصناف'!$A:$C,2),"")</f>
        <v/>
      </c>
      <c r="MO14" s="6"/>
      <c r="MP14" s="62">
        <f t="shared" si="118"/>
        <v>0</v>
      </c>
      <c r="MQ14" s="32" t="str">
        <f>IFERROR(VLOOKUP(MM14,'كدو الاصناف'!$A:$C,3),"")</f>
        <v/>
      </c>
      <c r="MR14" s="33" t="str">
        <f t="shared" si="50"/>
        <v/>
      </c>
      <c r="MT14" s="34"/>
      <c r="MU14" s="30" t="str">
        <f>IFERROR(VLOOKUP(MT14,'كدو الاصناف'!$A:$C,2),"")</f>
        <v/>
      </c>
      <c r="MV14" s="6"/>
      <c r="MW14" s="62">
        <f t="shared" si="156"/>
        <v>0</v>
      </c>
      <c r="MX14" s="32" t="str">
        <f>IFERROR(VLOOKUP(MT14,'كدو الاصناف'!$A:$C,3),"")</f>
        <v/>
      </c>
      <c r="MY14" s="33" t="str">
        <f t="shared" si="51"/>
        <v/>
      </c>
      <c r="NA14" s="34"/>
      <c r="NB14" s="30" t="str">
        <f>IFERROR(VLOOKUP(NA14,'كدو الاصناف'!$A:$C,2),"")</f>
        <v/>
      </c>
      <c r="NC14" s="6"/>
      <c r="ND14" s="62">
        <f t="shared" si="169"/>
        <v>0</v>
      </c>
      <c r="NE14" s="32" t="str">
        <f>IFERROR(VLOOKUP(NA14,'كدو الاصناف'!$A:$C,3),"")</f>
        <v/>
      </c>
      <c r="NF14" s="33" t="str">
        <f t="shared" si="52"/>
        <v/>
      </c>
      <c r="NH14" s="34"/>
      <c r="NI14" s="30" t="str">
        <f>IFERROR(VLOOKUP(NH14,'كدو الاصناف'!$A:$C,2),"")</f>
        <v/>
      </c>
      <c r="NJ14" s="6"/>
      <c r="NK14" s="62">
        <f t="shared" si="119"/>
        <v>0</v>
      </c>
      <c r="NL14" s="32" t="str">
        <f>IFERROR(VLOOKUP(NH14,'كدو الاصناف'!$A:$C,3),"")</f>
        <v/>
      </c>
      <c r="NM14" s="33" t="str">
        <f t="shared" si="53"/>
        <v/>
      </c>
      <c r="NO14" s="34"/>
      <c r="NP14" s="30" t="str">
        <f>IFERROR(VLOOKUP(NO14,'كدو الاصناف'!$A:$C,2),"")</f>
        <v/>
      </c>
      <c r="NQ14" s="6"/>
      <c r="NR14" s="62">
        <f t="shared" si="120"/>
        <v>0</v>
      </c>
      <c r="NS14" s="32" t="str">
        <f>IFERROR(VLOOKUP(NO14,'كدو الاصناف'!$A:$C,3),"")</f>
        <v/>
      </c>
      <c r="NT14" s="33" t="str">
        <f t="shared" si="54"/>
        <v/>
      </c>
      <c r="NV14" s="34"/>
      <c r="NW14" s="30" t="str">
        <f>IFERROR(VLOOKUP(NV14,'كدو الاصناف'!$A:$C,2),"")</f>
        <v/>
      </c>
      <c r="NX14" s="6"/>
      <c r="NY14" s="62">
        <f t="shared" si="121"/>
        <v>0</v>
      </c>
      <c r="NZ14" s="32" t="str">
        <f>IFERROR(VLOOKUP(NV14,'كدو الاصناف'!$A:$C,3),"")</f>
        <v/>
      </c>
      <c r="OA14" s="33" t="str">
        <f t="shared" si="55"/>
        <v/>
      </c>
      <c r="OC14" s="34"/>
      <c r="OD14" s="30" t="str">
        <f>IFERROR(VLOOKUP(OC14,'كدو الاصناف'!$A:$C,2),"")</f>
        <v/>
      </c>
      <c r="OE14" s="6"/>
      <c r="OF14" s="62">
        <f t="shared" si="122"/>
        <v>0</v>
      </c>
      <c r="OG14" s="32" t="str">
        <f>IFERROR(VLOOKUP(OC14,'كدو الاصناف'!$A:$C,3),"")</f>
        <v/>
      </c>
      <c r="OH14" s="33" t="str">
        <f t="shared" si="56"/>
        <v/>
      </c>
      <c r="OJ14" s="34"/>
      <c r="OK14" s="30" t="str">
        <f>IFERROR(VLOOKUP(OJ14,'كدو الاصناف'!$A:$C,2),"")</f>
        <v/>
      </c>
      <c r="OL14" s="6"/>
      <c r="OM14" s="62">
        <f t="shared" si="123"/>
        <v>0</v>
      </c>
      <c r="ON14" s="32" t="str">
        <f>IFERROR(VLOOKUP(OJ14,'كدو الاصناف'!$A:$C,3),"")</f>
        <v/>
      </c>
      <c r="OO14" s="33" t="str">
        <f t="shared" si="57"/>
        <v/>
      </c>
      <c r="OQ14" s="34"/>
      <c r="OR14" s="30" t="str">
        <f>IFERROR(VLOOKUP(OQ14,'كدو الاصناف'!$A:$C,2),"")</f>
        <v/>
      </c>
      <c r="OS14" s="6"/>
      <c r="OT14" s="62">
        <f t="shared" si="124"/>
        <v>0</v>
      </c>
      <c r="OU14" s="32" t="str">
        <f>IFERROR(VLOOKUP(OQ14,'كدو الاصناف'!$A:$C,3),"")</f>
        <v/>
      </c>
      <c r="OV14" s="33" t="str">
        <f t="shared" si="58"/>
        <v/>
      </c>
      <c r="OX14" s="34">
        <v>62024</v>
      </c>
      <c r="OY14" s="30" t="str">
        <f>IFERROR(VLOOKUP(OX14,'كدو الاصناف'!$A:$C,2),"")</f>
        <v xml:space="preserve">BLACK RLS </v>
      </c>
      <c r="OZ14" s="6"/>
      <c r="PA14" s="62">
        <v>1.35</v>
      </c>
      <c r="PB14" s="32">
        <f>IFERROR(VLOOKUP(OX14,'كدو الاصناف'!$A:$C,3),"")</f>
        <v>120</v>
      </c>
      <c r="PC14" s="33">
        <f t="shared" si="59"/>
        <v>162</v>
      </c>
      <c r="PE14" s="34">
        <v>62031</v>
      </c>
      <c r="PF14" s="30" t="str">
        <f>IFERROR(VLOOKUP(PE14,'كدو الاصناف'!$A:$C,2),"")</f>
        <v>RED H-5BL 100 ( 167 )</v>
      </c>
      <c r="PG14" s="6"/>
      <c r="PH14" s="62">
        <v>1E-3</v>
      </c>
      <c r="PI14" s="32">
        <f>IFERROR(VLOOKUP(PE14,'كدو الاصناف'!$A:$C,3),"")</f>
        <v>149</v>
      </c>
      <c r="PJ14" s="33">
        <f t="shared" si="60"/>
        <v>0.14899999999999999</v>
      </c>
      <c r="PL14" s="34"/>
      <c r="PM14" s="30" t="str">
        <f>IFERROR(VLOOKUP(PL14,'كدو الاصناف'!$A:$C,2),"")</f>
        <v/>
      </c>
      <c r="PN14" s="6"/>
      <c r="PO14" s="62">
        <f t="shared" ref="PO14:PO29" si="175">PN14*$PQ$3/100</f>
        <v>0</v>
      </c>
      <c r="PP14" s="32" t="str">
        <f>IFERROR(VLOOKUP(PL14,'كدو الاصناف'!$A:$C,3),"")</f>
        <v/>
      </c>
      <c r="PQ14" s="33" t="str">
        <f t="shared" si="61"/>
        <v/>
      </c>
      <c r="PS14" s="34"/>
      <c r="PT14" s="30" t="str">
        <f>IFERROR(VLOOKUP(PS14,'كدو الاصناف'!$A:$C,2),"")</f>
        <v/>
      </c>
      <c r="PU14" s="6"/>
      <c r="PV14" s="62">
        <f t="shared" ref="PV14:PV29" si="176">PU14*$PX$3/100</f>
        <v>0</v>
      </c>
      <c r="PW14" s="32" t="str">
        <f>IFERROR(VLOOKUP(PS14,'كدو الاصناف'!$A:$C,3),"")</f>
        <v/>
      </c>
      <c r="PX14" s="33" t="str">
        <f t="shared" si="62"/>
        <v/>
      </c>
      <c r="PZ14" s="34"/>
      <c r="QA14" s="30" t="str">
        <f>IFERROR(VLOOKUP(PZ14,'كدو الاصناف'!$A:$C,2),"")</f>
        <v/>
      </c>
      <c r="QB14" s="6"/>
      <c r="QC14" s="62">
        <f t="shared" si="157"/>
        <v>0</v>
      </c>
      <c r="QD14" s="32" t="str">
        <f>IFERROR(VLOOKUP(PZ14,'كدو الاصناف'!$A:$C,3),"")</f>
        <v/>
      </c>
      <c r="QE14" s="33" t="str">
        <f t="shared" si="63"/>
        <v/>
      </c>
      <c r="QG14" s="34">
        <v>62002</v>
      </c>
      <c r="QH14" s="30" t="str">
        <f>IFERROR(VLOOKUP(QG14,'كدو الاصناف'!$A:$C,2),"")</f>
        <v>سكنر بوليستر</v>
      </c>
      <c r="QI14" s="6"/>
      <c r="QJ14" s="62">
        <v>21</v>
      </c>
      <c r="QK14" s="32">
        <f>IFERROR(VLOOKUP(QG14,'كدو الاصناف'!$A:$C,3),"")</f>
        <v>20</v>
      </c>
      <c r="QL14" s="33">
        <f t="shared" si="64"/>
        <v>420</v>
      </c>
      <c r="QN14" s="34"/>
      <c r="QO14" s="30" t="str">
        <f>IFERROR(VLOOKUP(QN14,'كدو الاصناف'!$A:$C,2),"")</f>
        <v/>
      </c>
      <c r="QP14" s="6"/>
      <c r="QQ14" s="62">
        <f t="shared" si="125"/>
        <v>0</v>
      </c>
      <c r="QR14" s="32" t="str">
        <f>IFERROR(VLOOKUP(QN14,'كدو الاصناف'!$A:$C,3),"")</f>
        <v/>
      </c>
      <c r="QS14" s="33" t="str">
        <f t="shared" si="65"/>
        <v/>
      </c>
      <c r="QU14" s="34"/>
      <c r="QV14" s="30" t="str">
        <f>IFERROR(VLOOKUP(QU14,'كدو الاصناف'!$A:$C,2),"")</f>
        <v/>
      </c>
      <c r="QW14" s="6"/>
      <c r="QX14" s="62">
        <f t="shared" si="158"/>
        <v>0</v>
      </c>
      <c r="QY14" s="32" t="str">
        <f>IFERROR(VLOOKUP(QU14,'كدو الاصناف'!$A:$C,3),"")</f>
        <v/>
      </c>
      <c r="QZ14" s="33" t="str">
        <f t="shared" si="66"/>
        <v/>
      </c>
      <c r="RB14" s="34"/>
      <c r="RC14" s="30" t="str">
        <f>IFERROR(VLOOKUP(RB14,'كدو الاصناف'!$A:$C,2),"")</f>
        <v/>
      </c>
      <c r="RD14" s="6"/>
      <c r="RE14" s="62">
        <f t="shared" si="126"/>
        <v>0</v>
      </c>
      <c r="RF14" s="32" t="str">
        <f>IFERROR(VLOOKUP(RB14,'كدو الاصناف'!$A:$C,3),"")</f>
        <v/>
      </c>
      <c r="RG14" s="33" t="str">
        <f t="shared" si="67"/>
        <v/>
      </c>
      <c r="RI14" s="34">
        <v>62024</v>
      </c>
      <c r="RJ14" s="30" t="str">
        <f>IFERROR(VLOOKUP(RI14,'كدو الاصناف'!$A:$C,2),"")</f>
        <v xml:space="preserve">BLACK RLS </v>
      </c>
      <c r="RK14" s="6"/>
      <c r="RL14" s="62">
        <v>0.01</v>
      </c>
      <c r="RM14" s="32">
        <f>IFERROR(VLOOKUP(RI14,'كدو الاصناف'!$A:$C,3),"")</f>
        <v>120</v>
      </c>
      <c r="RN14" s="33">
        <f t="shared" si="68"/>
        <v>1.2</v>
      </c>
      <c r="RP14" s="34">
        <v>62024</v>
      </c>
      <c r="RQ14" s="30" t="str">
        <f>IFERROR(VLOOKUP(RP14,'كدو الاصناف'!$A:$C,2),"")</f>
        <v xml:space="preserve">BLACK RLS </v>
      </c>
      <c r="RR14" s="6"/>
      <c r="RS14" s="62">
        <v>3.2000000000000001E-2</v>
      </c>
      <c r="RT14" s="32">
        <f>IFERROR(VLOOKUP(RP14,'كدو الاصناف'!$A:$C,3),"")</f>
        <v>120</v>
      </c>
      <c r="RU14" s="33">
        <f t="shared" si="69"/>
        <v>3.84</v>
      </c>
      <c r="RW14" s="34"/>
      <c r="RX14" s="30" t="str">
        <f>IFERROR(VLOOKUP(RW14,'كدو الاصناف'!$A:$C,2),"")</f>
        <v/>
      </c>
      <c r="RY14" s="6"/>
      <c r="RZ14" s="62">
        <f t="shared" si="127"/>
        <v>0</v>
      </c>
      <c r="SA14" s="32" t="str">
        <f>IFERROR(VLOOKUP(RW14,'كدو الاصناف'!$A:$C,3),"")</f>
        <v/>
      </c>
      <c r="SB14" s="33" t="str">
        <f t="shared" si="70"/>
        <v/>
      </c>
      <c r="SD14" s="34"/>
      <c r="SE14" s="30" t="str">
        <f>IFERROR(VLOOKUP(SD14,'كدو الاصناف'!$A:$C,2),"")</f>
        <v/>
      </c>
      <c r="SF14" s="6"/>
      <c r="SG14" s="62">
        <f t="shared" si="128"/>
        <v>0</v>
      </c>
      <c r="SH14" s="32" t="str">
        <f>IFERROR(VLOOKUP(SD14,'كدو الاصناف'!$A:$C,3),"")</f>
        <v/>
      </c>
      <c r="SI14" s="33" t="str">
        <f t="shared" si="71"/>
        <v/>
      </c>
      <c r="SK14" s="34"/>
      <c r="SL14" s="30" t="str">
        <f>IFERROR(VLOOKUP(SK14,'كدو الاصناف'!$A:$C,2),"")</f>
        <v/>
      </c>
      <c r="SM14" s="6"/>
      <c r="SN14" s="62">
        <f t="shared" si="129"/>
        <v>0</v>
      </c>
      <c r="SO14" s="32" t="str">
        <f>IFERROR(VLOOKUP(SK14,'كدو الاصناف'!$A:$C,3),"")</f>
        <v/>
      </c>
      <c r="SP14" s="33" t="str">
        <f t="shared" si="72"/>
        <v/>
      </c>
      <c r="SR14" s="34"/>
      <c r="SS14" s="30" t="str">
        <f>IFERROR(VLOOKUP(SR14,'كدو الاصناف'!$A:$C,2),"")</f>
        <v/>
      </c>
      <c r="ST14" s="6"/>
      <c r="SU14" s="62">
        <f t="shared" si="130"/>
        <v>0</v>
      </c>
      <c r="SV14" s="32" t="str">
        <f>IFERROR(VLOOKUP(SR14,'كدو الاصناف'!$A:$C,3),"")</f>
        <v/>
      </c>
      <c r="SW14" s="33" t="str">
        <f t="shared" si="73"/>
        <v/>
      </c>
      <c r="SY14" s="34"/>
      <c r="SZ14" s="30" t="str">
        <f>IFERROR(VLOOKUP(SY14,'كدو الاصناف'!$A:$C,2),"")</f>
        <v/>
      </c>
      <c r="TA14" s="6"/>
      <c r="TB14" s="62">
        <f t="shared" si="159"/>
        <v>0</v>
      </c>
      <c r="TC14" s="32" t="str">
        <f>IFERROR(VLOOKUP(SY14,'كدو الاصناف'!$A:$C,3),"")</f>
        <v/>
      </c>
      <c r="TD14" s="33" t="str">
        <f t="shared" si="74"/>
        <v/>
      </c>
      <c r="TF14" s="34"/>
      <c r="TG14" s="30" t="str">
        <f>IFERROR(VLOOKUP(TF14,'كدو الاصناف'!$A:$C,2),"")</f>
        <v/>
      </c>
      <c r="TH14" s="6"/>
      <c r="TI14" s="62">
        <f t="shared" si="104"/>
        <v>0</v>
      </c>
      <c r="TJ14" s="32" t="str">
        <f>IFERROR(VLOOKUP(TF14,'كدو الاصناف'!$A:$C,3),"")</f>
        <v/>
      </c>
      <c r="TK14" s="33" t="str">
        <f t="shared" si="75"/>
        <v/>
      </c>
      <c r="TM14" s="34"/>
      <c r="TN14" s="30" t="str">
        <f>IFERROR(VLOOKUP(TM14,'كدو الاصناف'!$A:$C,2),"")</f>
        <v/>
      </c>
      <c r="TO14" s="6"/>
      <c r="TP14" s="62">
        <f t="shared" si="131"/>
        <v>0</v>
      </c>
      <c r="TQ14" s="32" t="str">
        <f>IFERROR(VLOOKUP(TM14,'كدو الاصناف'!$A:$C,3),"")</f>
        <v/>
      </c>
      <c r="TR14" s="33" t="str">
        <f t="shared" si="76"/>
        <v/>
      </c>
      <c r="TT14" s="34"/>
      <c r="TU14" s="30" t="str">
        <f>IFERROR(VLOOKUP(TT14,'كدو الاصناف'!$A:$C,2),"")</f>
        <v/>
      </c>
      <c r="TV14" s="6"/>
      <c r="TW14" s="62">
        <f t="shared" si="132"/>
        <v>0</v>
      </c>
      <c r="TX14" s="32" t="str">
        <f>IFERROR(VLOOKUP(TT14,'كدو الاصناف'!$A:$C,3),"")</f>
        <v/>
      </c>
      <c r="TY14" s="33" t="str">
        <f t="shared" si="77"/>
        <v/>
      </c>
      <c r="UA14" s="34"/>
      <c r="UB14" s="30" t="str">
        <f>IFERROR(VLOOKUP(UA14,'كدو الاصناف'!$A:$C,2),"")</f>
        <v/>
      </c>
      <c r="UC14" s="6"/>
      <c r="UD14" s="62">
        <f t="shared" si="133"/>
        <v>0</v>
      </c>
      <c r="UE14" s="32" t="str">
        <f>IFERROR(VLOOKUP(UA14,'كدو الاصناف'!$A:$C,3),"")</f>
        <v/>
      </c>
      <c r="UF14" s="33" t="str">
        <f t="shared" si="78"/>
        <v/>
      </c>
      <c r="UH14" s="34"/>
      <c r="UI14" s="30" t="str">
        <f>IFERROR(VLOOKUP(UH14,'كدو الاصناف'!$A:$C,2),"")</f>
        <v/>
      </c>
      <c r="UJ14" s="6"/>
      <c r="UK14" s="62">
        <f t="shared" si="134"/>
        <v>0</v>
      </c>
      <c r="UL14" s="32" t="str">
        <f>IFERROR(VLOOKUP(UH14,'كدو الاصناف'!$A:$C,3),"")</f>
        <v/>
      </c>
      <c r="UM14" s="33" t="str">
        <f t="shared" si="79"/>
        <v/>
      </c>
      <c r="UO14" s="34"/>
      <c r="UP14" s="30" t="str">
        <f>IFERROR(VLOOKUP(UO14,'كدو الاصناف'!$A:$C,2),"")</f>
        <v/>
      </c>
      <c r="UQ14" s="6"/>
      <c r="UR14" s="62">
        <f t="shared" si="135"/>
        <v>0</v>
      </c>
      <c r="US14" s="32" t="str">
        <f>IFERROR(VLOOKUP(UO14,'كدو الاصناف'!$A:$C,3),"")</f>
        <v/>
      </c>
      <c r="UT14" s="33" t="str">
        <f t="shared" si="80"/>
        <v/>
      </c>
      <c r="UV14" s="34"/>
      <c r="UW14" s="30" t="str">
        <f>IFERROR(VLOOKUP(UV14,'كدو الاصناف'!$A:$C,2),"")</f>
        <v/>
      </c>
      <c r="UX14" s="6"/>
      <c r="UY14" s="62">
        <f t="shared" si="105"/>
        <v>0</v>
      </c>
      <c r="UZ14" s="32" t="str">
        <f>IFERROR(VLOOKUP(UV14,'كدو الاصناف'!$A:$C,3),"")</f>
        <v/>
      </c>
      <c r="VA14" s="33" t="str">
        <f t="shared" si="81"/>
        <v/>
      </c>
      <c r="VC14" s="34">
        <v>65018</v>
      </c>
      <c r="VD14" s="30" t="str">
        <f>IFERROR(VLOOKUP(VC14,'كدو الاصناف'!$A:$C,2),"")</f>
        <v>ستريك اسيد</v>
      </c>
      <c r="VE14" s="6"/>
      <c r="VF14" s="62">
        <v>12.4</v>
      </c>
      <c r="VG14" s="32">
        <f>IFERROR(VLOOKUP(VC14,'كدو الاصناف'!$A:$C,3),"")</f>
        <v>15.5</v>
      </c>
      <c r="VH14" s="33">
        <f t="shared" si="82"/>
        <v>192.20000000000002</v>
      </c>
      <c r="VJ14" s="34"/>
      <c r="VK14" s="30" t="str">
        <f>IFERROR(VLOOKUP(VJ14,'كدو الاصناف'!$A:$C,2),"")</f>
        <v/>
      </c>
      <c r="VL14" s="6"/>
      <c r="VM14" s="62">
        <f t="shared" si="136"/>
        <v>0</v>
      </c>
      <c r="VN14" s="32" t="str">
        <f>IFERROR(VLOOKUP(VJ14,'كدو الاصناف'!$A:$C,3),"")</f>
        <v/>
      </c>
      <c r="VO14" s="33" t="str">
        <f t="shared" si="83"/>
        <v/>
      </c>
      <c r="VQ14" s="34"/>
      <c r="VR14" s="30" t="str">
        <f>IFERROR(VLOOKUP(VQ14,'كدو الاصناف'!$A:$C,2),"")</f>
        <v/>
      </c>
      <c r="VS14" s="6"/>
      <c r="VT14" s="62">
        <f t="shared" si="137"/>
        <v>0</v>
      </c>
      <c r="VU14" s="32" t="str">
        <f>IFERROR(VLOOKUP(VQ14,'كدو الاصناف'!$A:$C,3),"")</f>
        <v/>
      </c>
      <c r="VV14" s="33" t="str">
        <f t="shared" si="84"/>
        <v/>
      </c>
      <c r="VX14" s="34"/>
      <c r="VY14" s="30" t="str">
        <f>IFERROR(VLOOKUP(VX14,'كدو الاصناف'!$A:$C,2),"")</f>
        <v/>
      </c>
      <c r="VZ14" s="6"/>
      <c r="WA14" s="62">
        <f t="shared" si="138"/>
        <v>0</v>
      </c>
      <c r="WB14" s="32" t="str">
        <f>IFERROR(VLOOKUP(VX14,'كدو الاصناف'!$A:$C,3),"")</f>
        <v/>
      </c>
      <c r="WC14" s="33" t="str">
        <f t="shared" si="85"/>
        <v/>
      </c>
      <c r="WE14" s="34"/>
      <c r="WF14" s="30" t="str">
        <f>IFERROR(VLOOKUP(WE14,'كدو الاصناف'!$A:$C,2),"")</f>
        <v/>
      </c>
      <c r="WG14" s="6"/>
      <c r="WH14" s="62">
        <f t="shared" si="139"/>
        <v>0</v>
      </c>
      <c r="WI14" s="32" t="str">
        <f>IFERROR(VLOOKUP(WE14,'كدو الاصناف'!$A:$C,3),"")</f>
        <v/>
      </c>
      <c r="WJ14" s="33" t="str">
        <f t="shared" si="86"/>
        <v/>
      </c>
      <c r="WL14" s="34"/>
      <c r="WM14" s="30" t="str">
        <f>IFERROR(VLOOKUP(WL14,'كدو الاصناف'!$A:$C,2),"")</f>
        <v/>
      </c>
      <c r="WN14" s="6"/>
      <c r="WO14" s="62">
        <f t="shared" si="140"/>
        <v>0</v>
      </c>
      <c r="WP14" s="32" t="str">
        <f>IFERROR(VLOOKUP(WL14,'كدو الاصناف'!$A:$C,3),"")</f>
        <v/>
      </c>
      <c r="WQ14" s="33" t="str">
        <f t="shared" si="87"/>
        <v/>
      </c>
      <c r="WS14" s="34"/>
      <c r="WT14" s="30" t="str">
        <f>IFERROR(VLOOKUP(WS14,'كدو الاصناف'!$A:$C,2),"")</f>
        <v/>
      </c>
      <c r="WU14" s="6"/>
      <c r="WV14" s="62">
        <f t="shared" si="160"/>
        <v>0</v>
      </c>
      <c r="WW14" s="32" t="str">
        <f>IFERROR(VLOOKUP(WS14,'كدو الاصناف'!$A:$C,3),"")</f>
        <v/>
      </c>
      <c r="WX14" s="33" t="str">
        <f t="shared" si="88"/>
        <v/>
      </c>
      <c r="WZ14" s="34"/>
      <c r="XA14" s="30" t="str">
        <f>IFERROR(VLOOKUP(WZ14,'كدو الاصناف'!$A:$C,2),"")</f>
        <v/>
      </c>
      <c r="XB14" s="6"/>
      <c r="XC14" s="62">
        <f t="shared" si="141"/>
        <v>0</v>
      </c>
      <c r="XD14" s="32" t="str">
        <f>IFERROR(VLOOKUP(WZ14,'كدو الاصناف'!$A:$C,3),"")</f>
        <v/>
      </c>
      <c r="XE14" s="33" t="str">
        <f t="shared" si="89"/>
        <v/>
      </c>
      <c r="XG14" s="34"/>
      <c r="XH14" s="30" t="str">
        <f>IFERROR(VLOOKUP(XG14,'كدو الاصناف'!$A:$C,2),"")</f>
        <v/>
      </c>
      <c r="XI14" s="6"/>
      <c r="XJ14" s="62">
        <f t="shared" si="142"/>
        <v>0</v>
      </c>
      <c r="XK14" s="32" t="str">
        <f>IFERROR(VLOOKUP(XG14,'كدو الاصناف'!$A:$C,3),"")</f>
        <v/>
      </c>
      <c r="XL14" s="33" t="str">
        <f t="shared" si="90"/>
        <v/>
      </c>
      <c r="XN14" s="34"/>
      <c r="XO14" s="30" t="str">
        <f>IFERROR(VLOOKUP(XN14,'كدو الاصناف'!$A:$C,2),"")</f>
        <v/>
      </c>
      <c r="XP14" s="6"/>
      <c r="XQ14" s="62">
        <f t="shared" si="143"/>
        <v>0</v>
      </c>
      <c r="XR14" s="32" t="str">
        <f>IFERROR(VLOOKUP(XN14,'كدو الاصناف'!$A:$C,3),"")</f>
        <v/>
      </c>
      <c r="XS14" s="33" t="str">
        <f t="shared" si="91"/>
        <v/>
      </c>
      <c r="XU14" s="34"/>
      <c r="XV14" s="30" t="str">
        <f>IFERROR(VLOOKUP(XU14,'كدو الاصناف'!$A:$C,2),"")</f>
        <v/>
      </c>
      <c r="XW14" s="6"/>
      <c r="XX14" s="62">
        <f t="shared" si="144"/>
        <v>0</v>
      </c>
      <c r="XY14" s="32" t="str">
        <f>IFERROR(VLOOKUP(XU14,'كدو الاصناف'!$A:$C,3),"")</f>
        <v/>
      </c>
      <c r="XZ14" s="33" t="str">
        <f t="shared" si="92"/>
        <v/>
      </c>
      <c r="YB14" s="34"/>
      <c r="YC14" s="30" t="str">
        <f>IFERROR(VLOOKUP(YB14,'كدو الاصناف'!$A:$C,2),"")</f>
        <v/>
      </c>
      <c r="YD14" s="6"/>
      <c r="YE14" s="62">
        <f t="shared" si="145"/>
        <v>0</v>
      </c>
      <c r="YF14" s="32" t="str">
        <f>IFERROR(VLOOKUP(YB14,'كدو الاصناف'!$A:$C,3),"")</f>
        <v/>
      </c>
      <c r="YG14" s="33" t="str">
        <f t="shared" si="93"/>
        <v/>
      </c>
      <c r="YI14" s="34"/>
      <c r="YJ14" s="30" t="str">
        <f>IFERROR(VLOOKUP(YI14,'كدو الاصناف'!$A:$C,2),"")</f>
        <v/>
      </c>
      <c r="YK14" s="6"/>
      <c r="YL14" s="62">
        <f t="shared" si="146"/>
        <v>0</v>
      </c>
      <c r="YM14" s="32" t="str">
        <f>IFERROR(VLOOKUP(YI14,'كدو الاصناف'!$A:$C,3),"")</f>
        <v/>
      </c>
      <c r="YN14" s="33" t="str">
        <f t="shared" si="94"/>
        <v/>
      </c>
      <c r="YP14" s="34"/>
      <c r="YQ14" s="30" t="str">
        <f>IFERROR(VLOOKUP(YP14,'كدو الاصناف'!$A:$C,2),"")</f>
        <v/>
      </c>
      <c r="YR14" s="6"/>
      <c r="YS14" s="62">
        <f t="shared" si="147"/>
        <v>0</v>
      </c>
      <c r="YT14" s="32" t="str">
        <f>IFERROR(VLOOKUP(YP14,'كدو الاصناف'!$A:$C,3),"")</f>
        <v/>
      </c>
      <c r="YU14" s="33" t="str">
        <f t="shared" si="95"/>
        <v/>
      </c>
      <c r="YW14" s="34"/>
      <c r="YX14" s="30" t="str">
        <f>IFERROR(VLOOKUP(YW14,'كدو الاصناف'!$A:$C,2),"")</f>
        <v/>
      </c>
      <c r="YY14" s="6"/>
      <c r="YZ14" s="62">
        <f t="shared" si="106"/>
        <v>0</v>
      </c>
      <c r="ZA14" s="32" t="str">
        <f>IFERROR(VLOOKUP(YW14,'كدو الاصناف'!$A:$C,3),"")</f>
        <v/>
      </c>
      <c r="ZB14" s="33" t="str">
        <f t="shared" si="96"/>
        <v/>
      </c>
      <c r="ZD14" s="34"/>
      <c r="ZE14" s="30" t="str">
        <f>IFERROR(VLOOKUP(ZD14,'كدو الاصناف'!$A:$C,2),"")</f>
        <v/>
      </c>
      <c r="ZF14" s="6"/>
      <c r="ZG14" s="62">
        <f t="shared" si="148"/>
        <v>0</v>
      </c>
      <c r="ZH14" s="32" t="str">
        <f>IFERROR(VLOOKUP(ZD14,'كدو الاصناف'!$A:$C,3),"")</f>
        <v/>
      </c>
      <c r="ZI14" s="33" t="str">
        <f t="shared" si="97"/>
        <v/>
      </c>
      <c r="ZK14" s="34"/>
      <c r="ZL14" s="30" t="str">
        <f>IFERROR(VLOOKUP(ZK14,'كدو الاصناف'!$A:$C,2),"")</f>
        <v/>
      </c>
      <c r="ZM14" s="6"/>
      <c r="ZN14" s="62">
        <f t="shared" si="149"/>
        <v>0</v>
      </c>
      <c r="ZO14" s="32" t="str">
        <f>IFERROR(VLOOKUP(ZK14,'كدو الاصناف'!$A:$C,3),"")</f>
        <v/>
      </c>
      <c r="ZP14" s="33" t="str">
        <f t="shared" si="98"/>
        <v/>
      </c>
      <c r="ZR14" s="34">
        <v>62029</v>
      </c>
      <c r="ZS14" s="30" t="str">
        <f>IFERROR(VLOOKUP(ZR14,'كدو الاصناف'!$A:$C,2),"")</f>
        <v>ORANGE 44</v>
      </c>
      <c r="ZT14" s="6"/>
      <c r="ZU14" s="62">
        <v>0.02</v>
      </c>
      <c r="ZV14" s="32">
        <f>IFERROR(VLOOKUP(ZR14,'كدو الاصناف'!$A:$C,3),"")</f>
        <v>89</v>
      </c>
      <c r="ZW14" s="33">
        <f t="shared" si="99"/>
        <v>1.78</v>
      </c>
    </row>
    <row r="15" spans="1:699" ht="16.5" thickTop="1" thickBot="1" x14ac:dyDescent="0.25">
      <c r="A15" s="34">
        <v>65018</v>
      </c>
      <c r="B15" s="30" t="str">
        <f>IFERROR(VLOOKUP(A15,'كدو الاصناف'!$A:$C,2),"")</f>
        <v>ستريك اسيد</v>
      </c>
      <c r="C15" s="6"/>
      <c r="D15" s="62">
        <v>1.7</v>
      </c>
      <c r="E15" s="32">
        <f>IFERROR(VLOOKUP(A15,'كدو الاصناف'!$A:$C,3),"")</f>
        <v>15.5</v>
      </c>
      <c r="F15" s="33">
        <f t="shared" si="0"/>
        <v>26.349999999999998</v>
      </c>
      <c r="H15" s="34"/>
      <c r="I15" s="30" t="str">
        <f>IFERROR(VLOOKUP(H15,'كدو الاصناف'!$A:$C,2),"")</f>
        <v/>
      </c>
      <c r="J15" s="6"/>
      <c r="K15" s="62">
        <f t="shared" ref="K15:K29" si="177">J15*$M$3/100</f>
        <v>0</v>
      </c>
      <c r="L15" s="32" t="str">
        <f>IFERROR(VLOOKUP(H15,'كدو الاصناف'!$A:$C,3),"")</f>
        <v/>
      </c>
      <c r="M15" s="33" t="str">
        <f t="shared" si="1"/>
        <v/>
      </c>
      <c r="O15" s="34"/>
      <c r="P15" s="30" t="str">
        <f>IFERROR(VLOOKUP(O15,'كدو الاصناف'!$A:$C,2),"")</f>
        <v/>
      </c>
      <c r="Q15" s="6"/>
      <c r="R15" s="62">
        <f t="shared" si="170"/>
        <v>0</v>
      </c>
      <c r="S15" s="32" t="str">
        <f>IFERROR(VLOOKUP(O15,'كدو الاصناف'!$A:$C,3),"")</f>
        <v/>
      </c>
      <c r="T15" s="33" t="str">
        <f t="shared" si="2"/>
        <v/>
      </c>
      <c r="V15" s="34"/>
      <c r="W15" s="30" t="str">
        <f>IFERROR(VLOOKUP(V15,'كدو الاصناف'!$A:$C,2),"")</f>
        <v/>
      </c>
      <c r="X15" s="6"/>
      <c r="Y15" s="62">
        <f t="shared" ref="Y15:Y29" si="178">X15*$AA$3/100</f>
        <v>0</v>
      </c>
      <c r="Z15" s="32" t="str">
        <f>IFERROR(VLOOKUP(V15,'كدو الاصناف'!$A:$C,3),"")</f>
        <v/>
      </c>
      <c r="AA15" s="33" t="str">
        <f t="shared" si="3"/>
        <v/>
      </c>
      <c r="AC15" s="34"/>
      <c r="AD15" s="30" t="str">
        <f>IFERROR(VLOOKUP(AC15,'كدو الاصناف'!$A:$C,2),"")</f>
        <v/>
      </c>
      <c r="AE15" s="6"/>
      <c r="AF15" s="62">
        <f t="shared" si="171"/>
        <v>0</v>
      </c>
      <c r="AG15" s="32" t="str">
        <f>IFERROR(VLOOKUP(AC15,'كدو الاصناف'!$A:$C,3),"")</f>
        <v/>
      </c>
      <c r="AH15" s="33" t="str">
        <f t="shared" si="4"/>
        <v/>
      </c>
      <c r="AJ15" s="34"/>
      <c r="AK15" s="30" t="str">
        <f>IFERROR(VLOOKUP(AJ15,'كدو الاصناف'!$A:$C,2),"")</f>
        <v/>
      </c>
      <c r="AL15" s="6"/>
      <c r="AM15" s="62">
        <f t="shared" ref="AM15:AM29" si="179">AL15*$AO$3/100</f>
        <v>0</v>
      </c>
      <c r="AN15" s="32" t="str">
        <f>IFERROR(VLOOKUP(AJ15,'كدو الاصناف'!$A:$C,3),"")</f>
        <v/>
      </c>
      <c r="AO15" s="33" t="str">
        <f t="shared" si="5"/>
        <v/>
      </c>
      <c r="AQ15" s="34"/>
      <c r="AR15" s="30" t="str">
        <f>IFERROR(VLOOKUP(AQ15,'كدو الاصناف'!$A:$C,2),"")</f>
        <v/>
      </c>
      <c r="AS15" s="6"/>
      <c r="AT15" s="62">
        <f t="shared" si="161"/>
        <v>0</v>
      </c>
      <c r="AU15" s="32" t="str">
        <f>IFERROR(VLOOKUP(AQ15,'كدو الاصناف'!$A:$C,3),"")</f>
        <v/>
      </c>
      <c r="AV15" s="33" t="str">
        <f t="shared" si="6"/>
        <v/>
      </c>
      <c r="AX15" s="34"/>
      <c r="AY15" s="30" t="str">
        <f>IFERROR(VLOOKUP(AX15,'كدو الاصناف'!$A:$C,2),"")</f>
        <v/>
      </c>
      <c r="AZ15" s="6"/>
      <c r="BA15" s="62">
        <f t="shared" si="172"/>
        <v>0</v>
      </c>
      <c r="BB15" s="32" t="str">
        <f>IFERROR(VLOOKUP(AX15,'كدو الاصناف'!$A:$C,3),"")</f>
        <v/>
      </c>
      <c r="BC15" s="33" t="str">
        <f t="shared" si="7"/>
        <v/>
      </c>
      <c r="BE15" s="34"/>
      <c r="BF15" s="30" t="str">
        <f>IFERROR(VLOOKUP(BE15,'كدو الاصناف'!$A:$C,2),"")</f>
        <v/>
      </c>
      <c r="BG15" s="6"/>
      <c r="BH15" s="62">
        <f t="shared" si="173"/>
        <v>0</v>
      </c>
      <c r="BI15" s="32" t="str">
        <f>IFERROR(VLOOKUP(BE15,'كدو الاصناف'!$A:$C,3),"")</f>
        <v/>
      </c>
      <c r="BJ15" s="33" t="str">
        <f t="shared" si="8"/>
        <v/>
      </c>
      <c r="BL15" s="34"/>
      <c r="BM15" s="30" t="str">
        <f>IFERROR(VLOOKUP(BL15,'كدو الاصناف'!$A:$C,2),"")</f>
        <v/>
      </c>
      <c r="BN15" s="6"/>
      <c r="BO15" s="62">
        <f t="shared" si="162"/>
        <v>0</v>
      </c>
      <c r="BP15" s="32" t="str">
        <f>IFERROR(VLOOKUP(BL15,'كدو الاصناف'!$A:$C,3),"")</f>
        <v/>
      </c>
      <c r="BQ15" s="33" t="str">
        <f t="shared" si="9"/>
        <v/>
      </c>
      <c r="BS15" s="34"/>
      <c r="BT15" s="30" t="str">
        <f>IFERROR(VLOOKUP(BS15,'كدو الاصناف'!$A:$C,2),"")</f>
        <v/>
      </c>
      <c r="BU15" s="6"/>
      <c r="BV15" s="62">
        <f t="shared" si="107"/>
        <v>0</v>
      </c>
      <c r="BW15" s="32" t="str">
        <f>IFERROR(VLOOKUP(BS15,'كدو الاصناف'!$A:$C,3),"")</f>
        <v/>
      </c>
      <c r="BX15" s="33" t="str">
        <f t="shared" si="10"/>
        <v/>
      </c>
      <c r="BZ15" s="34"/>
      <c r="CA15" s="30" t="str">
        <f>IFERROR(VLOOKUP(BZ15,'كدو الاصناف'!$A:$C,2),"")</f>
        <v/>
      </c>
      <c r="CB15" s="6"/>
      <c r="CC15" s="62">
        <f t="shared" si="108"/>
        <v>0</v>
      </c>
      <c r="CD15" s="32" t="str">
        <f>IFERROR(VLOOKUP(BZ15,'كدو الاصناف'!$A:$C,3),"")</f>
        <v/>
      </c>
      <c r="CE15" s="33" t="str">
        <f t="shared" si="11"/>
        <v/>
      </c>
      <c r="CG15" s="34"/>
      <c r="CH15" s="30" t="str">
        <f>IFERROR(VLOOKUP(CG15,'كدو الاصناف'!$A:$C,2),"")</f>
        <v/>
      </c>
      <c r="CI15" s="6"/>
      <c r="CJ15" s="62">
        <f t="shared" si="109"/>
        <v>0</v>
      </c>
      <c r="CK15" s="32" t="str">
        <f>IFERROR(VLOOKUP(CG15,'كدو الاصناف'!$A:$C,3),"")</f>
        <v/>
      </c>
      <c r="CL15" s="33" t="str">
        <f t="shared" si="12"/>
        <v/>
      </c>
      <c r="CN15" s="34"/>
      <c r="CO15" s="30" t="str">
        <f>IFERROR(VLOOKUP(CN15,'كدو الاصناف'!$A:$C,2),"")</f>
        <v/>
      </c>
      <c r="CP15" s="6"/>
      <c r="CQ15" s="62">
        <f t="shared" si="150"/>
        <v>0</v>
      </c>
      <c r="CR15" s="32" t="str">
        <f>IFERROR(VLOOKUP(CN15,'كدو الاصناف'!$A:$C,3),"")</f>
        <v/>
      </c>
      <c r="CS15" s="33" t="str">
        <f t="shared" si="13"/>
        <v/>
      </c>
      <c r="CU15" s="34"/>
      <c r="CV15" s="30" t="str">
        <f>IFERROR(VLOOKUP(CU15,'كدو الاصناف'!$A:$C,2),"")</f>
        <v/>
      </c>
      <c r="CW15" s="6"/>
      <c r="CX15" s="62">
        <f t="shared" si="163"/>
        <v>0</v>
      </c>
      <c r="CY15" s="32" t="str">
        <f>IFERROR(VLOOKUP(CU15,'كدو الاصناف'!$A:$C,3),"")</f>
        <v/>
      </c>
      <c r="CZ15" s="33" t="str">
        <f t="shared" si="14"/>
        <v/>
      </c>
      <c r="DB15" s="34"/>
      <c r="DC15" s="30" t="str">
        <f>IFERROR(VLOOKUP(DB15,'كدو الاصناف'!$A:$C,2),"")</f>
        <v/>
      </c>
      <c r="DD15" s="6"/>
      <c r="DE15" s="62">
        <f t="shared" si="164"/>
        <v>0</v>
      </c>
      <c r="DF15" s="32" t="str">
        <f>IFERROR(VLOOKUP(DB15,'كدو الاصناف'!$A:$C,3),"")</f>
        <v/>
      </c>
      <c r="DG15" s="33" t="str">
        <f t="shared" si="15"/>
        <v/>
      </c>
      <c r="DI15" s="34"/>
      <c r="DJ15" s="30" t="str">
        <f>IFERROR(VLOOKUP(DI15,'كدو الاصناف'!$A:$C,2),"")</f>
        <v/>
      </c>
      <c r="DK15" s="6"/>
      <c r="DL15" s="62">
        <f t="shared" si="151"/>
        <v>0</v>
      </c>
      <c r="DM15" s="32" t="str">
        <f>IFERROR(VLOOKUP(DI15,'كدو الاصناف'!$A:$C,3),"")</f>
        <v/>
      </c>
      <c r="DN15" s="33" t="str">
        <f t="shared" si="16"/>
        <v/>
      </c>
      <c r="DP15" s="34"/>
      <c r="DQ15" s="30" t="str">
        <f>IFERROR(VLOOKUP(DP15,'كدو الاصناف'!$A:$C,2),"")</f>
        <v/>
      </c>
      <c r="DR15" s="6"/>
      <c r="DS15" s="62">
        <f t="shared" ref="DS15:DS29" si="180">DR15*$DU$3/100</f>
        <v>0</v>
      </c>
      <c r="DT15" s="32" t="str">
        <f>IFERROR(VLOOKUP(DP15,'كدو الاصناف'!$A:$C,3),"")</f>
        <v/>
      </c>
      <c r="DU15" s="33" t="str">
        <f t="shared" si="17"/>
        <v/>
      </c>
      <c r="DW15" s="34"/>
      <c r="DX15" s="30" t="str">
        <f>IFERROR(VLOOKUP(DW15,'كدو الاصناف'!$A:$C,2),"")</f>
        <v/>
      </c>
      <c r="DY15" s="6"/>
      <c r="DZ15" s="62">
        <f t="shared" si="165"/>
        <v>0</v>
      </c>
      <c r="EA15" s="32" t="str">
        <f>IFERROR(VLOOKUP(DW15,'كدو الاصناف'!$A:$C,3),"")</f>
        <v/>
      </c>
      <c r="EB15" s="33" t="str">
        <f t="shared" si="18"/>
        <v/>
      </c>
      <c r="ED15" s="34">
        <v>71015</v>
      </c>
      <c r="EE15" s="30" t="str">
        <f>IFERROR(VLOOKUP(ED15,'كدو الاصناف'!$A:$C,2),"")</f>
        <v>TURQ GGL</v>
      </c>
      <c r="EF15" s="6"/>
      <c r="EG15" s="62">
        <v>0.24</v>
      </c>
      <c r="EH15" s="32">
        <f>IFERROR(VLOOKUP(ED15,'كدو الاصناف'!$A:$C,3),"")</f>
        <v>662.34</v>
      </c>
      <c r="EI15" s="33">
        <f t="shared" si="19"/>
        <v>158.9616</v>
      </c>
      <c r="EK15" s="34">
        <v>62032</v>
      </c>
      <c r="EL15" s="30" t="str">
        <f>IFERROR(VLOOKUP(EK15,'كدو الاصناف'!$A:$C,2),"")</f>
        <v>YELLOW H-6GFS200 (114 )</v>
      </c>
      <c r="EM15" s="6"/>
      <c r="EN15" s="62">
        <v>0.15</v>
      </c>
      <c r="EO15" s="32">
        <f>IFERROR(VLOOKUP(EK15,'كدو الاصناف'!$A:$C,3),"")</f>
        <v>175</v>
      </c>
      <c r="EP15" s="33">
        <f t="shared" si="20"/>
        <v>26.25</v>
      </c>
      <c r="ER15" s="34">
        <v>62024</v>
      </c>
      <c r="ES15" s="30" t="str">
        <f>IFERROR(VLOOKUP(ER15,'كدو الاصناف'!$A:$C,2),"")</f>
        <v xml:space="preserve">BLACK RLS </v>
      </c>
      <c r="ET15" s="6"/>
      <c r="EU15" s="62">
        <v>2.4E-2</v>
      </c>
      <c r="EV15" s="32">
        <f>IFERROR(VLOOKUP(ER15,'كدو الاصناف'!$A:$C,3),"")</f>
        <v>120</v>
      </c>
      <c r="EW15" s="33">
        <f t="shared" si="21"/>
        <v>2.88</v>
      </c>
      <c r="EY15" s="34">
        <v>71030</v>
      </c>
      <c r="EZ15" s="30" t="str">
        <f>IFERROR(VLOOKUP(EY15,'كدو الاصناف'!$A:$C,2),"")</f>
        <v>ORANG S4RL 30</v>
      </c>
      <c r="FA15" s="6"/>
      <c r="FB15" s="62">
        <v>9.6000000000000002E-2</v>
      </c>
      <c r="FC15" s="32">
        <f>IFERROR(VLOOKUP(EY15,'كدو الاصناف'!$A:$C,3),"")</f>
        <v>77</v>
      </c>
      <c r="FD15" s="33">
        <f t="shared" si="22"/>
        <v>7.3920000000000003</v>
      </c>
      <c r="FF15" s="34">
        <v>71030</v>
      </c>
      <c r="FG15" s="30" t="str">
        <f>IFERROR(VLOOKUP(FF15,'كدو الاصناف'!$A:$C,2),"")</f>
        <v>ORANG S4RL 30</v>
      </c>
      <c r="FH15" s="6"/>
      <c r="FI15" s="62">
        <v>9.6000000000000002E-2</v>
      </c>
      <c r="FJ15" s="32">
        <f>IFERROR(VLOOKUP(FF15,'كدو الاصناف'!$A:$C,3),"")</f>
        <v>77</v>
      </c>
      <c r="FK15" s="33">
        <f t="shared" si="23"/>
        <v>7.3920000000000003</v>
      </c>
      <c r="FM15" s="34">
        <v>62026</v>
      </c>
      <c r="FN15" s="30" t="str">
        <f>IFERROR(VLOOKUP(FM15,'كدو الاصناف'!$A:$C,2),"")</f>
        <v>BLUE SE2R 183</v>
      </c>
      <c r="FO15" s="6"/>
      <c r="FP15" s="62">
        <v>0.02</v>
      </c>
      <c r="FQ15" s="32">
        <f>IFERROR(VLOOKUP(FM15,'كدو الاصناف'!$A:$C,3),"")</f>
        <v>353.4</v>
      </c>
      <c r="FR15" s="33">
        <f t="shared" si="24"/>
        <v>7.0679999999999996</v>
      </c>
      <c r="FT15" s="34"/>
      <c r="FU15" s="30" t="str">
        <f>IFERROR(VLOOKUP(FT15,'كدو الاصناف'!$A:$C,2),"")</f>
        <v/>
      </c>
      <c r="FV15" s="6"/>
      <c r="FW15" s="62">
        <f t="shared" si="110"/>
        <v>0</v>
      </c>
      <c r="FX15" s="32" t="str">
        <f>IFERROR(VLOOKUP(FT15,'كدو الاصناف'!$A:$C,3),"")</f>
        <v/>
      </c>
      <c r="FY15" s="33" t="str">
        <f t="shared" si="25"/>
        <v/>
      </c>
      <c r="GA15" s="34">
        <v>65018</v>
      </c>
      <c r="GB15" s="30" t="str">
        <f>IFERROR(VLOOKUP(GA15,'كدو الاصناف'!$A:$C,2),"")</f>
        <v>ستريك اسيد</v>
      </c>
      <c r="GC15" s="6"/>
      <c r="GD15" s="62">
        <v>2.25</v>
      </c>
      <c r="GE15" s="32">
        <f>IFERROR(VLOOKUP(GA15,'كدو الاصناف'!$A:$C,3),"")</f>
        <v>15.5</v>
      </c>
      <c r="GF15" s="33">
        <f t="shared" si="26"/>
        <v>34.875</v>
      </c>
      <c r="GH15" s="34">
        <v>62033</v>
      </c>
      <c r="GI15" s="30" t="str">
        <f>IFERROR(VLOOKUP(GH15,'كدو الاصناف'!$A:$C,2),"")</f>
        <v>GREEN C6B</v>
      </c>
      <c r="GJ15" s="6"/>
      <c r="GK15" s="62">
        <v>0.72</v>
      </c>
      <c r="GL15" s="32">
        <f>IFERROR(VLOOKUP(GH15,'كدو الاصناف'!$A:$C,3),"")</f>
        <v>900.6</v>
      </c>
      <c r="GM15" s="33">
        <f t="shared" si="27"/>
        <v>648.43200000000002</v>
      </c>
      <c r="GO15" s="34"/>
      <c r="GP15" s="30" t="str">
        <f>IFERROR(VLOOKUP(GO15,'كدو الاصناف'!$A:$C,2),"")</f>
        <v/>
      </c>
      <c r="GQ15" s="6"/>
      <c r="GR15" s="62">
        <f t="shared" ref="GR15:GR29" si="181">GQ15*$GT$3/100</f>
        <v>0</v>
      </c>
      <c r="GS15" s="32" t="str">
        <f>IFERROR(VLOOKUP(GO15,'كدو الاصناف'!$A:$C,3),"")</f>
        <v/>
      </c>
      <c r="GT15" s="33" t="str">
        <f t="shared" si="28"/>
        <v/>
      </c>
      <c r="GV15" s="34"/>
      <c r="GW15" s="30" t="str">
        <f>IFERROR(VLOOKUP(GV15,'كدو الاصناف'!$A:$C,2),"")</f>
        <v/>
      </c>
      <c r="GX15" s="6"/>
      <c r="GY15" s="62">
        <f t="shared" si="111"/>
        <v>0</v>
      </c>
      <c r="GZ15" s="32" t="str">
        <f>IFERROR(VLOOKUP(GV15,'كدو الاصناف'!$A:$C,3),"")</f>
        <v/>
      </c>
      <c r="HA15" s="33" t="str">
        <f t="shared" si="29"/>
        <v/>
      </c>
      <c r="HC15" s="34"/>
      <c r="HD15" s="30" t="str">
        <f>IFERROR(VLOOKUP(HC15,'كدو الاصناف'!$A:$C,2),"")</f>
        <v/>
      </c>
      <c r="HE15" s="6"/>
      <c r="HF15" s="62">
        <f t="shared" si="112"/>
        <v>0</v>
      </c>
      <c r="HG15" s="32" t="str">
        <f>IFERROR(VLOOKUP(HC15,'كدو الاصناف'!$A:$C,3),"")</f>
        <v/>
      </c>
      <c r="HH15" s="33" t="str">
        <f t="shared" si="30"/>
        <v/>
      </c>
      <c r="HJ15" s="34">
        <v>62029</v>
      </c>
      <c r="HK15" s="30" t="str">
        <f>IFERROR(VLOOKUP(HJ15,'كدو الاصناف'!$A:$C,2),"")</f>
        <v>ORANGE 44</v>
      </c>
      <c r="HL15" s="6"/>
      <c r="HM15" s="62">
        <v>0.02</v>
      </c>
      <c r="HN15" s="32">
        <f>IFERROR(VLOOKUP(HJ15,'كدو الاصناف'!$A:$C,3),"")</f>
        <v>89</v>
      </c>
      <c r="HO15" s="33">
        <f t="shared" si="31"/>
        <v>1.78</v>
      </c>
      <c r="HQ15" s="34"/>
      <c r="HR15" s="30" t="str">
        <f>IFERROR(VLOOKUP(HQ15,'كدو الاصناف'!$A:$C,2),"")</f>
        <v/>
      </c>
      <c r="HS15" s="6"/>
      <c r="HT15" s="62">
        <f t="shared" si="113"/>
        <v>0</v>
      </c>
      <c r="HU15" s="32" t="str">
        <f>IFERROR(VLOOKUP(HQ15,'كدو الاصناف'!$A:$C,3),"")</f>
        <v/>
      </c>
      <c r="HV15" s="33" t="str">
        <f t="shared" si="32"/>
        <v/>
      </c>
      <c r="HX15" s="34"/>
      <c r="HY15" s="30" t="str">
        <f>IFERROR(VLOOKUP(HX15,'كدو الاصناف'!$A:$C,2),"")</f>
        <v/>
      </c>
      <c r="HZ15" s="6"/>
      <c r="IA15" s="62">
        <f t="shared" si="152"/>
        <v>0</v>
      </c>
      <c r="IB15" s="32" t="str">
        <f>IFERROR(VLOOKUP(HX15,'كدو الاصناف'!$A:$C,3),"")</f>
        <v/>
      </c>
      <c r="IC15" s="33" t="str">
        <f t="shared" si="33"/>
        <v/>
      </c>
      <c r="IE15" s="34"/>
      <c r="IF15" s="30" t="str">
        <f>IFERROR(VLOOKUP(IE15,'كدو الاصناف'!$A:$C,2),"")</f>
        <v/>
      </c>
      <c r="IG15" s="6"/>
      <c r="IH15" s="62">
        <f t="shared" si="153"/>
        <v>0</v>
      </c>
      <c r="II15" s="32" t="str">
        <f>IFERROR(VLOOKUP(IE15,'كدو الاصناف'!$A:$C,3),"")</f>
        <v/>
      </c>
      <c r="IJ15" s="33" t="str">
        <f t="shared" si="34"/>
        <v/>
      </c>
      <c r="IL15" s="34"/>
      <c r="IM15" s="30" t="str">
        <f>IFERROR(VLOOKUP(IL15,'كدو الاصناف'!$A:$C,2),"")</f>
        <v/>
      </c>
      <c r="IN15" s="6"/>
      <c r="IO15" s="62">
        <f t="shared" si="100"/>
        <v>0</v>
      </c>
      <c r="IP15" s="32" t="str">
        <f>IFERROR(VLOOKUP(IL15,'كدو الاصناف'!$A:$C,3),"")</f>
        <v/>
      </c>
      <c r="IQ15" s="33" t="str">
        <f t="shared" si="35"/>
        <v/>
      </c>
      <c r="IS15" s="34"/>
      <c r="IT15" s="30" t="str">
        <f>IFERROR(VLOOKUP(IS15,'كدو الاصناف'!$A:$C,2),"")</f>
        <v/>
      </c>
      <c r="IU15" s="6"/>
      <c r="IV15" s="62">
        <f t="shared" si="114"/>
        <v>0</v>
      </c>
      <c r="IW15" s="32" t="str">
        <f>IFERROR(VLOOKUP(IS15,'كدو الاصناف'!$A:$C,3),"")</f>
        <v/>
      </c>
      <c r="IX15" s="33" t="str">
        <f t="shared" si="36"/>
        <v/>
      </c>
      <c r="IZ15" s="34"/>
      <c r="JA15" s="30" t="str">
        <f>IFERROR(VLOOKUP(IZ15,'كدو الاصناف'!$A:$C,2),"")</f>
        <v/>
      </c>
      <c r="JB15" s="6"/>
      <c r="JC15" s="62">
        <f t="shared" si="154"/>
        <v>0</v>
      </c>
      <c r="JD15" s="32" t="str">
        <f>IFERROR(VLOOKUP(IZ15,'كدو الاصناف'!$A:$C,3),"")</f>
        <v/>
      </c>
      <c r="JE15" s="33" t="str">
        <f t="shared" si="37"/>
        <v/>
      </c>
      <c r="JG15" s="34"/>
      <c r="JH15" s="30" t="str">
        <f>IFERROR(VLOOKUP(JG15,'كدو الاصناف'!$A:$C,2),"")</f>
        <v/>
      </c>
      <c r="JI15" s="6"/>
      <c r="JJ15" s="62">
        <f t="shared" si="115"/>
        <v>0</v>
      </c>
      <c r="JK15" s="32" t="str">
        <f>IFERROR(VLOOKUP(JG15,'كدو الاصناف'!$A:$C,3),"")</f>
        <v/>
      </c>
      <c r="JL15" s="33" t="str">
        <f t="shared" si="38"/>
        <v/>
      </c>
      <c r="JN15" s="34"/>
      <c r="JO15" s="30" t="str">
        <f>IFERROR(VLOOKUP(JN15,'كدو الاصناف'!$A:$C,2),"")</f>
        <v/>
      </c>
      <c r="JP15" s="6"/>
      <c r="JQ15" s="62">
        <f t="shared" si="116"/>
        <v>0</v>
      </c>
      <c r="JR15" s="32" t="str">
        <f>IFERROR(VLOOKUP(JN15,'كدو الاصناف'!$A:$C,3),"")</f>
        <v/>
      </c>
      <c r="JS15" s="33" t="str">
        <f t="shared" si="39"/>
        <v/>
      </c>
      <c r="JU15" s="34"/>
      <c r="JV15" s="30" t="str">
        <f>IFERROR(VLOOKUP(JU15,'كدو الاصناف'!$A:$C,2),"")</f>
        <v/>
      </c>
      <c r="JW15" s="6"/>
      <c r="JX15" s="62">
        <f t="shared" si="155"/>
        <v>0</v>
      </c>
      <c r="JY15" s="32" t="str">
        <f>IFERROR(VLOOKUP(JU15,'كدو الاصناف'!$A:$C,3),"")</f>
        <v/>
      </c>
      <c r="JZ15" s="33" t="str">
        <f t="shared" si="40"/>
        <v/>
      </c>
      <c r="KB15" s="34"/>
      <c r="KC15" s="30" t="str">
        <f>IFERROR(VLOOKUP(KB15,'كدو الاصناف'!$A:$C,2),"")</f>
        <v/>
      </c>
      <c r="KD15" s="6"/>
      <c r="KE15" s="62">
        <f t="shared" si="117"/>
        <v>0</v>
      </c>
      <c r="KF15" s="32" t="str">
        <f>IFERROR(VLOOKUP(KB15,'كدو الاصناف'!$A:$C,3),"")</f>
        <v/>
      </c>
      <c r="KG15" s="33" t="str">
        <f t="shared" si="41"/>
        <v/>
      </c>
      <c r="KI15" s="34"/>
      <c r="KJ15" s="30" t="str">
        <f>IFERROR(VLOOKUP(KI15,'كدو الاصناف'!$A:$C,2),"")</f>
        <v/>
      </c>
      <c r="KK15" s="6"/>
      <c r="KL15" s="62">
        <f t="shared" si="166"/>
        <v>0</v>
      </c>
      <c r="KM15" s="32" t="str">
        <f>IFERROR(VLOOKUP(KI15,'كدو الاصناف'!$A:$C,3),"")</f>
        <v/>
      </c>
      <c r="KN15" s="33" t="str">
        <f t="shared" si="42"/>
        <v/>
      </c>
      <c r="KP15" s="34"/>
      <c r="KQ15" s="30" t="str">
        <f>IFERROR(VLOOKUP(KP15,'كدو الاصناف'!$A:$C,2),"")</f>
        <v/>
      </c>
      <c r="KR15" s="6"/>
      <c r="KS15" s="62">
        <f t="shared" si="167"/>
        <v>0</v>
      </c>
      <c r="KT15" s="32" t="str">
        <f>IFERROR(VLOOKUP(KP15,'كدو الاصناف'!$A:$C,3),"")</f>
        <v/>
      </c>
      <c r="KU15" s="33" t="str">
        <f t="shared" si="43"/>
        <v/>
      </c>
      <c r="KW15" s="34"/>
      <c r="KX15" s="30" t="str">
        <f>IFERROR(VLOOKUP(KW15,'كدو الاصناف'!$A:$C,2),"")</f>
        <v/>
      </c>
      <c r="KY15" s="6"/>
      <c r="KZ15" s="62">
        <f t="shared" si="168"/>
        <v>0</v>
      </c>
      <c r="LA15" s="32" t="str">
        <f>IFERROR(VLOOKUP(KW15,'كدو الاصناف'!$A:$C,3),"")</f>
        <v/>
      </c>
      <c r="LB15" s="33" t="str">
        <f t="shared" si="44"/>
        <v/>
      </c>
      <c r="LD15" s="34"/>
      <c r="LE15" s="30" t="str">
        <f>IFERROR(VLOOKUP(LD15,'كدو الاصناف'!$A:$C,2),"")</f>
        <v/>
      </c>
      <c r="LF15" s="6"/>
      <c r="LG15" s="62">
        <f t="shared" si="101"/>
        <v>0</v>
      </c>
      <c r="LH15" s="32" t="str">
        <f>IFERROR(VLOOKUP(LD15,'كدو الاصناف'!$A:$C,3),"")</f>
        <v/>
      </c>
      <c r="LI15" s="33" t="str">
        <f t="shared" si="45"/>
        <v/>
      </c>
      <c r="LK15" s="34"/>
      <c r="LL15" s="30" t="str">
        <f>IFERROR(VLOOKUP(LK15,'كدو الاصناف'!$A:$C,2),"")</f>
        <v/>
      </c>
      <c r="LM15" s="6"/>
      <c r="LN15" s="62">
        <f t="shared" si="102"/>
        <v>0</v>
      </c>
      <c r="LO15" s="32" t="str">
        <f>IFERROR(VLOOKUP(LK15,'كدو الاصناف'!$A:$C,3),"")</f>
        <v/>
      </c>
      <c r="LP15" s="33" t="str">
        <f t="shared" si="46"/>
        <v/>
      </c>
      <c r="LR15" s="34"/>
      <c r="LS15" s="30" t="str">
        <f>IFERROR(VLOOKUP(LR15,'كدو الاصناف'!$A:$C,2),"")</f>
        <v/>
      </c>
      <c r="LT15" s="6"/>
      <c r="LU15" s="62">
        <f t="shared" si="103"/>
        <v>0</v>
      </c>
      <c r="LV15" s="32" t="str">
        <f>IFERROR(VLOOKUP(LR15,'كدو الاصناف'!$A:$C,3),"")</f>
        <v/>
      </c>
      <c r="LW15" s="33" t="str">
        <f t="shared" si="47"/>
        <v/>
      </c>
      <c r="LY15" s="34">
        <v>65018</v>
      </c>
      <c r="LZ15" s="30" t="str">
        <f>IFERROR(VLOOKUP(LY15,'كدو الاصناف'!$A:$C,2),"")</f>
        <v>ستريك اسيد</v>
      </c>
      <c r="MA15" s="6"/>
      <c r="MB15" s="62">
        <v>1.95</v>
      </c>
      <c r="MC15" s="32">
        <f>IFERROR(VLOOKUP(LY15,'كدو الاصناف'!$A:$C,3),"")</f>
        <v>15.5</v>
      </c>
      <c r="MD15" s="33">
        <f t="shared" si="48"/>
        <v>30.224999999999998</v>
      </c>
      <c r="MF15" s="34"/>
      <c r="MG15" s="30" t="str">
        <f>IFERROR(VLOOKUP(MF15,'كدو الاصناف'!$A:$C,2),"")</f>
        <v/>
      </c>
      <c r="MH15" s="6"/>
      <c r="MI15" s="62">
        <f t="shared" si="174"/>
        <v>0</v>
      </c>
      <c r="MJ15" s="32" t="str">
        <f>IFERROR(VLOOKUP(MF15,'كدو الاصناف'!$A:$C,3),"")</f>
        <v/>
      </c>
      <c r="MK15" s="33" t="str">
        <f t="shared" si="49"/>
        <v/>
      </c>
      <c r="MM15" s="34"/>
      <c r="MN15" s="30" t="str">
        <f>IFERROR(VLOOKUP(MM15,'كدو الاصناف'!$A:$C,2),"")</f>
        <v/>
      </c>
      <c r="MO15" s="6"/>
      <c r="MP15" s="62">
        <f t="shared" si="118"/>
        <v>0</v>
      </c>
      <c r="MQ15" s="32" t="str">
        <f>IFERROR(VLOOKUP(MM15,'كدو الاصناف'!$A:$C,3),"")</f>
        <v/>
      </c>
      <c r="MR15" s="33" t="str">
        <f t="shared" si="50"/>
        <v/>
      </c>
      <c r="MT15" s="34"/>
      <c r="MU15" s="30" t="str">
        <f>IFERROR(VLOOKUP(MT15,'كدو الاصناف'!$A:$C,2),"")</f>
        <v/>
      </c>
      <c r="MV15" s="6"/>
      <c r="MW15" s="62">
        <f t="shared" si="156"/>
        <v>0</v>
      </c>
      <c r="MX15" s="32" t="str">
        <f>IFERROR(VLOOKUP(MT15,'كدو الاصناف'!$A:$C,3),"")</f>
        <v/>
      </c>
      <c r="MY15" s="33" t="str">
        <f t="shared" si="51"/>
        <v/>
      </c>
      <c r="NA15" s="34"/>
      <c r="NB15" s="30" t="str">
        <f>IFERROR(VLOOKUP(NA15,'كدو الاصناف'!$A:$C,2),"")</f>
        <v/>
      </c>
      <c r="NC15" s="6"/>
      <c r="ND15" s="62">
        <f t="shared" si="169"/>
        <v>0</v>
      </c>
      <c r="NE15" s="32" t="str">
        <f>IFERROR(VLOOKUP(NA15,'كدو الاصناف'!$A:$C,3),"")</f>
        <v/>
      </c>
      <c r="NF15" s="33" t="str">
        <f t="shared" si="52"/>
        <v/>
      </c>
      <c r="NH15" s="34"/>
      <c r="NI15" s="30" t="str">
        <f>IFERROR(VLOOKUP(NH15,'كدو الاصناف'!$A:$C,2),"")</f>
        <v/>
      </c>
      <c r="NJ15" s="6"/>
      <c r="NK15" s="62">
        <f t="shared" si="119"/>
        <v>0</v>
      </c>
      <c r="NL15" s="32" t="str">
        <f>IFERROR(VLOOKUP(NH15,'كدو الاصناف'!$A:$C,3),"")</f>
        <v/>
      </c>
      <c r="NM15" s="33" t="str">
        <f t="shared" si="53"/>
        <v/>
      </c>
      <c r="NO15" s="34"/>
      <c r="NP15" s="30" t="str">
        <f>IFERROR(VLOOKUP(NO15,'كدو الاصناف'!$A:$C,2),"")</f>
        <v/>
      </c>
      <c r="NQ15" s="6"/>
      <c r="NR15" s="62">
        <f t="shared" si="120"/>
        <v>0</v>
      </c>
      <c r="NS15" s="32" t="str">
        <f>IFERROR(VLOOKUP(NO15,'كدو الاصناف'!$A:$C,3),"")</f>
        <v/>
      </c>
      <c r="NT15" s="33" t="str">
        <f t="shared" si="54"/>
        <v/>
      </c>
      <c r="NV15" s="34"/>
      <c r="NW15" s="30" t="str">
        <f>IFERROR(VLOOKUP(NV15,'كدو الاصناف'!$A:$C,2),"")</f>
        <v/>
      </c>
      <c r="NX15" s="6"/>
      <c r="NY15" s="62">
        <f t="shared" si="121"/>
        <v>0</v>
      </c>
      <c r="NZ15" s="32" t="str">
        <f>IFERROR(VLOOKUP(NV15,'كدو الاصناف'!$A:$C,3),"")</f>
        <v/>
      </c>
      <c r="OA15" s="33" t="str">
        <f t="shared" si="55"/>
        <v/>
      </c>
      <c r="OC15" s="34"/>
      <c r="OD15" s="30" t="str">
        <f>IFERROR(VLOOKUP(OC15,'كدو الاصناف'!$A:$C,2),"")</f>
        <v/>
      </c>
      <c r="OE15" s="6"/>
      <c r="OF15" s="62">
        <f t="shared" si="122"/>
        <v>0</v>
      </c>
      <c r="OG15" s="32" t="str">
        <f>IFERROR(VLOOKUP(OC15,'كدو الاصناف'!$A:$C,3),"")</f>
        <v/>
      </c>
      <c r="OH15" s="33" t="str">
        <f t="shared" si="56"/>
        <v/>
      </c>
      <c r="OJ15" s="34"/>
      <c r="OK15" s="30" t="str">
        <f>IFERROR(VLOOKUP(OJ15,'كدو الاصناف'!$A:$C,2),"")</f>
        <v/>
      </c>
      <c r="OL15" s="6"/>
      <c r="OM15" s="62">
        <f t="shared" si="123"/>
        <v>0</v>
      </c>
      <c r="ON15" s="32" t="str">
        <f>IFERROR(VLOOKUP(OJ15,'كدو الاصناف'!$A:$C,3),"")</f>
        <v/>
      </c>
      <c r="OO15" s="33" t="str">
        <f t="shared" si="57"/>
        <v/>
      </c>
      <c r="OQ15" s="34"/>
      <c r="OR15" s="30" t="str">
        <f>IFERROR(VLOOKUP(OQ15,'كدو الاصناف'!$A:$C,2),"")</f>
        <v/>
      </c>
      <c r="OS15" s="6"/>
      <c r="OT15" s="62">
        <f t="shared" si="124"/>
        <v>0</v>
      </c>
      <c r="OU15" s="32" t="str">
        <f>IFERROR(VLOOKUP(OQ15,'كدو الاصناف'!$A:$C,3),"")</f>
        <v/>
      </c>
      <c r="OV15" s="33" t="str">
        <f t="shared" si="58"/>
        <v/>
      </c>
      <c r="OX15" s="34">
        <v>62002</v>
      </c>
      <c r="OY15" s="30" t="str">
        <f>IFERROR(VLOOKUP(OX15,'كدو الاصناف'!$A:$C,2),"")</f>
        <v>سكنر بوليستر</v>
      </c>
      <c r="OZ15" s="6"/>
      <c r="PA15" s="62">
        <v>26.6</v>
      </c>
      <c r="PB15" s="32">
        <f>IFERROR(VLOOKUP(OX15,'كدو الاصناف'!$A:$C,3),"")</f>
        <v>20</v>
      </c>
      <c r="PC15" s="33">
        <f t="shared" si="59"/>
        <v>532</v>
      </c>
      <c r="PE15" s="34">
        <v>62024</v>
      </c>
      <c r="PF15" s="30" t="str">
        <f>IFERROR(VLOOKUP(PE15,'كدو الاصناف'!$A:$C,2),"")</f>
        <v xml:space="preserve">BLACK RLS </v>
      </c>
      <c r="PG15" s="6"/>
      <c r="PH15" s="62">
        <v>0.3</v>
      </c>
      <c r="PI15" s="32">
        <f>IFERROR(VLOOKUP(PE15,'كدو الاصناف'!$A:$C,3),"")</f>
        <v>120</v>
      </c>
      <c r="PJ15" s="33">
        <f t="shared" si="60"/>
        <v>36</v>
      </c>
      <c r="PL15" s="34"/>
      <c r="PM15" s="30" t="str">
        <f>IFERROR(VLOOKUP(PL15,'كدو الاصناف'!$A:$C,2),"")</f>
        <v/>
      </c>
      <c r="PN15" s="6"/>
      <c r="PO15" s="62">
        <f t="shared" si="175"/>
        <v>0</v>
      </c>
      <c r="PP15" s="32" t="str">
        <f>IFERROR(VLOOKUP(PL15,'كدو الاصناف'!$A:$C,3),"")</f>
        <v/>
      </c>
      <c r="PQ15" s="33" t="str">
        <f t="shared" si="61"/>
        <v/>
      </c>
      <c r="PS15" s="34"/>
      <c r="PT15" s="30" t="str">
        <f>IFERROR(VLOOKUP(PS15,'كدو الاصناف'!$A:$C,2),"")</f>
        <v/>
      </c>
      <c r="PU15" s="6"/>
      <c r="PV15" s="62">
        <f t="shared" si="176"/>
        <v>0</v>
      </c>
      <c r="PW15" s="32" t="str">
        <f>IFERROR(VLOOKUP(PS15,'كدو الاصناف'!$A:$C,3),"")</f>
        <v/>
      </c>
      <c r="PX15" s="33" t="str">
        <f t="shared" si="62"/>
        <v/>
      </c>
      <c r="PZ15" s="34"/>
      <c r="QA15" s="30" t="str">
        <f>IFERROR(VLOOKUP(PZ15,'كدو الاصناف'!$A:$C,2),"")</f>
        <v/>
      </c>
      <c r="QB15" s="6"/>
      <c r="QC15" s="62">
        <f t="shared" si="157"/>
        <v>0</v>
      </c>
      <c r="QD15" s="32" t="str">
        <f>IFERROR(VLOOKUP(PZ15,'كدو الاصناف'!$A:$C,3),"")</f>
        <v/>
      </c>
      <c r="QE15" s="33" t="str">
        <f t="shared" si="63"/>
        <v/>
      </c>
      <c r="QG15" s="34">
        <v>65018</v>
      </c>
      <c r="QH15" s="30" t="str">
        <f>IFERROR(VLOOKUP(QG15,'كدو الاصناف'!$A:$C,2),"")</f>
        <v>ستريك اسيد</v>
      </c>
      <c r="QI15" s="6"/>
      <c r="QJ15" s="62">
        <v>1.5</v>
      </c>
      <c r="QK15" s="32">
        <f>IFERROR(VLOOKUP(QG15,'كدو الاصناف'!$A:$C,3),"")</f>
        <v>15.5</v>
      </c>
      <c r="QL15" s="33">
        <f t="shared" si="64"/>
        <v>23.25</v>
      </c>
      <c r="QN15" s="34"/>
      <c r="QO15" s="30" t="str">
        <f>IFERROR(VLOOKUP(QN15,'كدو الاصناف'!$A:$C,2),"")</f>
        <v/>
      </c>
      <c r="QP15" s="6"/>
      <c r="QQ15" s="62">
        <f t="shared" si="125"/>
        <v>0</v>
      </c>
      <c r="QR15" s="32" t="str">
        <f>IFERROR(VLOOKUP(QN15,'كدو الاصناف'!$A:$C,3),"")</f>
        <v/>
      </c>
      <c r="QS15" s="33" t="str">
        <f t="shared" si="65"/>
        <v/>
      </c>
      <c r="QU15" s="34"/>
      <c r="QV15" s="30" t="str">
        <f>IFERROR(VLOOKUP(QU15,'كدو الاصناف'!$A:$C,2),"")</f>
        <v/>
      </c>
      <c r="QW15" s="6"/>
      <c r="QX15" s="62">
        <f t="shared" si="158"/>
        <v>0</v>
      </c>
      <c r="QY15" s="32" t="str">
        <f>IFERROR(VLOOKUP(QU15,'كدو الاصناف'!$A:$C,3),"")</f>
        <v/>
      </c>
      <c r="QZ15" s="33" t="str">
        <f t="shared" si="66"/>
        <v/>
      </c>
      <c r="RB15" s="34"/>
      <c r="RC15" s="30" t="str">
        <f>IFERROR(VLOOKUP(RB15,'كدو الاصناف'!$A:$C,2),"")</f>
        <v/>
      </c>
      <c r="RD15" s="6"/>
      <c r="RE15" s="62">
        <f t="shared" si="126"/>
        <v>0</v>
      </c>
      <c r="RF15" s="32" t="str">
        <f>IFERROR(VLOOKUP(RB15,'كدو الاصناف'!$A:$C,3),"")</f>
        <v/>
      </c>
      <c r="RG15" s="33" t="str">
        <f t="shared" si="67"/>
        <v/>
      </c>
      <c r="RI15" s="34">
        <v>62031</v>
      </c>
      <c r="RJ15" s="30" t="str">
        <f>IFERROR(VLOOKUP(RI15,'كدو الاصناف'!$A:$C,2),"")</f>
        <v>RED H-5BL 100 ( 167 )</v>
      </c>
      <c r="RK15" s="6"/>
      <c r="RL15" s="62">
        <v>4.0000000000000001E-3</v>
      </c>
      <c r="RM15" s="32">
        <f>IFERROR(VLOOKUP(RI15,'كدو الاصناف'!$A:$C,3),"")</f>
        <v>149</v>
      </c>
      <c r="RN15" s="33">
        <f t="shared" si="68"/>
        <v>0.59599999999999997</v>
      </c>
      <c r="RP15" s="34">
        <v>62031</v>
      </c>
      <c r="RQ15" s="30" t="str">
        <f>IFERROR(VLOOKUP(RP15,'كدو الاصناف'!$A:$C,2),"")</f>
        <v>RED H-5BL 100 ( 167 )</v>
      </c>
      <c r="RR15" s="6"/>
      <c r="RS15" s="62">
        <v>0.04</v>
      </c>
      <c r="RT15" s="32">
        <f>IFERROR(VLOOKUP(RP15,'كدو الاصناف'!$A:$C,3),"")</f>
        <v>149</v>
      </c>
      <c r="RU15" s="33">
        <f t="shared" si="69"/>
        <v>5.96</v>
      </c>
      <c r="RW15" s="34"/>
      <c r="RX15" s="30" t="str">
        <f>IFERROR(VLOOKUP(RW15,'كدو الاصناف'!$A:$C,2),"")</f>
        <v/>
      </c>
      <c r="RY15" s="6"/>
      <c r="RZ15" s="62">
        <f t="shared" si="127"/>
        <v>0</v>
      </c>
      <c r="SA15" s="32" t="str">
        <f>IFERROR(VLOOKUP(RW15,'كدو الاصناف'!$A:$C,3),"")</f>
        <v/>
      </c>
      <c r="SB15" s="33" t="str">
        <f t="shared" si="70"/>
        <v/>
      </c>
      <c r="SD15" s="34"/>
      <c r="SE15" s="30" t="str">
        <f>IFERROR(VLOOKUP(SD15,'كدو الاصناف'!$A:$C,2),"")</f>
        <v/>
      </c>
      <c r="SF15" s="6"/>
      <c r="SG15" s="62">
        <f t="shared" si="128"/>
        <v>0</v>
      </c>
      <c r="SH15" s="32" t="str">
        <f>IFERROR(VLOOKUP(SD15,'كدو الاصناف'!$A:$C,3),"")</f>
        <v/>
      </c>
      <c r="SI15" s="33" t="str">
        <f t="shared" si="71"/>
        <v/>
      </c>
      <c r="SK15" s="34"/>
      <c r="SL15" s="30" t="str">
        <f>IFERROR(VLOOKUP(SK15,'كدو الاصناف'!$A:$C,2),"")</f>
        <v/>
      </c>
      <c r="SM15" s="6"/>
      <c r="SN15" s="62">
        <f t="shared" si="129"/>
        <v>0</v>
      </c>
      <c r="SO15" s="32" t="str">
        <f>IFERROR(VLOOKUP(SK15,'كدو الاصناف'!$A:$C,3),"")</f>
        <v/>
      </c>
      <c r="SP15" s="33" t="str">
        <f t="shared" si="72"/>
        <v/>
      </c>
      <c r="SR15" s="34"/>
      <c r="SS15" s="30" t="str">
        <f>IFERROR(VLOOKUP(SR15,'كدو الاصناف'!$A:$C,2),"")</f>
        <v/>
      </c>
      <c r="ST15" s="6"/>
      <c r="SU15" s="62">
        <f t="shared" si="130"/>
        <v>0</v>
      </c>
      <c r="SV15" s="32" t="str">
        <f>IFERROR(VLOOKUP(SR15,'كدو الاصناف'!$A:$C,3),"")</f>
        <v/>
      </c>
      <c r="SW15" s="33" t="str">
        <f t="shared" si="73"/>
        <v/>
      </c>
      <c r="SY15" s="34"/>
      <c r="SZ15" s="30" t="str">
        <f>IFERROR(VLOOKUP(SY15,'كدو الاصناف'!$A:$C,2),"")</f>
        <v/>
      </c>
      <c r="TA15" s="6"/>
      <c r="TB15" s="62">
        <f t="shared" si="159"/>
        <v>0</v>
      </c>
      <c r="TC15" s="32" t="str">
        <f>IFERROR(VLOOKUP(SY15,'كدو الاصناف'!$A:$C,3),"")</f>
        <v/>
      </c>
      <c r="TD15" s="33" t="str">
        <f t="shared" si="74"/>
        <v/>
      </c>
      <c r="TF15" s="34"/>
      <c r="TG15" s="30" t="str">
        <f>IFERROR(VLOOKUP(TF15,'كدو الاصناف'!$A:$C,2),"")</f>
        <v/>
      </c>
      <c r="TH15" s="6"/>
      <c r="TI15" s="62">
        <f t="shared" si="104"/>
        <v>0</v>
      </c>
      <c r="TJ15" s="32" t="str">
        <f>IFERROR(VLOOKUP(TF15,'كدو الاصناف'!$A:$C,3),"")</f>
        <v/>
      </c>
      <c r="TK15" s="33" t="str">
        <f t="shared" si="75"/>
        <v/>
      </c>
      <c r="TM15" s="34"/>
      <c r="TN15" s="30" t="str">
        <f>IFERROR(VLOOKUP(TM15,'كدو الاصناف'!$A:$C,2),"")</f>
        <v/>
      </c>
      <c r="TO15" s="6"/>
      <c r="TP15" s="62">
        <f t="shared" si="131"/>
        <v>0</v>
      </c>
      <c r="TQ15" s="32" t="str">
        <f>IFERROR(VLOOKUP(TM15,'كدو الاصناف'!$A:$C,3),"")</f>
        <v/>
      </c>
      <c r="TR15" s="33" t="str">
        <f t="shared" si="76"/>
        <v/>
      </c>
      <c r="TT15" s="34"/>
      <c r="TU15" s="30" t="str">
        <f>IFERROR(VLOOKUP(TT15,'كدو الاصناف'!$A:$C,2),"")</f>
        <v/>
      </c>
      <c r="TV15" s="6"/>
      <c r="TW15" s="62">
        <f t="shared" si="132"/>
        <v>0</v>
      </c>
      <c r="TX15" s="32" t="str">
        <f>IFERROR(VLOOKUP(TT15,'كدو الاصناف'!$A:$C,3),"")</f>
        <v/>
      </c>
      <c r="TY15" s="33" t="str">
        <f t="shared" si="77"/>
        <v/>
      </c>
      <c r="UA15" s="34"/>
      <c r="UB15" s="30" t="str">
        <f>IFERROR(VLOOKUP(UA15,'كدو الاصناف'!$A:$C,2),"")</f>
        <v/>
      </c>
      <c r="UC15" s="6"/>
      <c r="UD15" s="62">
        <f t="shared" si="133"/>
        <v>0</v>
      </c>
      <c r="UE15" s="32" t="str">
        <f>IFERROR(VLOOKUP(UA15,'كدو الاصناف'!$A:$C,3),"")</f>
        <v/>
      </c>
      <c r="UF15" s="33" t="str">
        <f t="shared" si="78"/>
        <v/>
      </c>
      <c r="UH15" s="34"/>
      <c r="UI15" s="30" t="str">
        <f>IFERROR(VLOOKUP(UH15,'كدو الاصناف'!$A:$C,2),"")</f>
        <v/>
      </c>
      <c r="UJ15" s="6"/>
      <c r="UK15" s="62">
        <f t="shared" si="134"/>
        <v>0</v>
      </c>
      <c r="UL15" s="32" t="str">
        <f>IFERROR(VLOOKUP(UH15,'كدو الاصناف'!$A:$C,3),"")</f>
        <v/>
      </c>
      <c r="UM15" s="33" t="str">
        <f t="shared" si="79"/>
        <v/>
      </c>
      <c r="UO15" s="34"/>
      <c r="UP15" s="30" t="str">
        <f>IFERROR(VLOOKUP(UO15,'كدو الاصناف'!$A:$C,2),"")</f>
        <v/>
      </c>
      <c r="UQ15" s="6"/>
      <c r="UR15" s="62">
        <f t="shared" si="135"/>
        <v>0</v>
      </c>
      <c r="US15" s="32" t="str">
        <f>IFERROR(VLOOKUP(UO15,'كدو الاصناف'!$A:$C,3),"")</f>
        <v/>
      </c>
      <c r="UT15" s="33" t="str">
        <f t="shared" si="80"/>
        <v/>
      </c>
      <c r="UV15" s="34"/>
      <c r="UW15" s="30" t="str">
        <f>IFERROR(VLOOKUP(UV15,'كدو الاصناف'!$A:$C,2),"")</f>
        <v/>
      </c>
      <c r="UX15" s="6"/>
      <c r="UY15" s="62">
        <f t="shared" si="105"/>
        <v>0</v>
      </c>
      <c r="UZ15" s="32" t="str">
        <f>IFERROR(VLOOKUP(UV15,'كدو الاصناف'!$A:$C,3),"")</f>
        <v/>
      </c>
      <c r="VA15" s="33" t="str">
        <f t="shared" si="81"/>
        <v/>
      </c>
      <c r="VC15" s="34"/>
      <c r="VD15" s="30" t="str">
        <f>IFERROR(VLOOKUP(VC15,'كدو الاصناف'!$A:$C,2),"")</f>
        <v/>
      </c>
      <c r="VE15" s="6"/>
      <c r="VF15" s="62">
        <f t="shared" ref="VF15:VF29" si="182">VE15*$VH$3/100</f>
        <v>0</v>
      </c>
      <c r="VG15" s="32" t="str">
        <f>IFERROR(VLOOKUP(VC15,'كدو الاصناف'!$A:$C,3),"")</f>
        <v/>
      </c>
      <c r="VH15" s="33" t="str">
        <f t="shared" si="82"/>
        <v/>
      </c>
      <c r="VJ15" s="34"/>
      <c r="VK15" s="30" t="str">
        <f>IFERROR(VLOOKUP(VJ15,'كدو الاصناف'!$A:$C,2),"")</f>
        <v/>
      </c>
      <c r="VL15" s="6"/>
      <c r="VM15" s="62">
        <f t="shared" si="136"/>
        <v>0</v>
      </c>
      <c r="VN15" s="32" t="str">
        <f>IFERROR(VLOOKUP(VJ15,'كدو الاصناف'!$A:$C,3),"")</f>
        <v/>
      </c>
      <c r="VO15" s="33" t="str">
        <f t="shared" si="83"/>
        <v/>
      </c>
      <c r="VQ15" s="34"/>
      <c r="VR15" s="30" t="str">
        <f>IFERROR(VLOOKUP(VQ15,'كدو الاصناف'!$A:$C,2),"")</f>
        <v/>
      </c>
      <c r="VS15" s="6"/>
      <c r="VT15" s="62">
        <f t="shared" si="137"/>
        <v>0</v>
      </c>
      <c r="VU15" s="32" t="str">
        <f>IFERROR(VLOOKUP(VQ15,'كدو الاصناف'!$A:$C,3),"")</f>
        <v/>
      </c>
      <c r="VV15" s="33" t="str">
        <f t="shared" si="84"/>
        <v/>
      </c>
      <c r="VX15" s="34"/>
      <c r="VY15" s="30" t="str">
        <f>IFERROR(VLOOKUP(VX15,'كدو الاصناف'!$A:$C,2),"")</f>
        <v/>
      </c>
      <c r="VZ15" s="6"/>
      <c r="WA15" s="62">
        <f t="shared" si="138"/>
        <v>0</v>
      </c>
      <c r="WB15" s="32" t="str">
        <f>IFERROR(VLOOKUP(VX15,'كدو الاصناف'!$A:$C,3),"")</f>
        <v/>
      </c>
      <c r="WC15" s="33" t="str">
        <f t="shared" si="85"/>
        <v/>
      </c>
      <c r="WE15" s="34"/>
      <c r="WF15" s="30" t="str">
        <f>IFERROR(VLOOKUP(WE15,'كدو الاصناف'!$A:$C,2),"")</f>
        <v/>
      </c>
      <c r="WG15" s="6"/>
      <c r="WH15" s="62">
        <f t="shared" si="139"/>
        <v>0</v>
      </c>
      <c r="WI15" s="32" t="str">
        <f>IFERROR(VLOOKUP(WE15,'كدو الاصناف'!$A:$C,3),"")</f>
        <v/>
      </c>
      <c r="WJ15" s="33" t="str">
        <f t="shared" si="86"/>
        <v/>
      </c>
      <c r="WL15" s="34"/>
      <c r="WM15" s="30" t="str">
        <f>IFERROR(VLOOKUP(WL15,'كدو الاصناف'!$A:$C,2),"")</f>
        <v/>
      </c>
      <c r="WN15" s="6"/>
      <c r="WO15" s="62">
        <f t="shared" si="140"/>
        <v>0</v>
      </c>
      <c r="WP15" s="32" t="str">
        <f>IFERROR(VLOOKUP(WL15,'كدو الاصناف'!$A:$C,3),"")</f>
        <v/>
      </c>
      <c r="WQ15" s="33" t="str">
        <f t="shared" si="87"/>
        <v/>
      </c>
      <c r="WS15" s="34"/>
      <c r="WT15" s="30" t="str">
        <f>IFERROR(VLOOKUP(WS15,'كدو الاصناف'!$A:$C,2),"")</f>
        <v/>
      </c>
      <c r="WU15" s="6"/>
      <c r="WV15" s="62">
        <f t="shared" si="160"/>
        <v>0</v>
      </c>
      <c r="WW15" s="32" t="str">
        <f>IFERROR(VLOOKUP(WS15,'كدو الاصناف'!$A:$C,3),"")</f>
        <v/>
      </c>
      <c r="WX15" s="33" t="str">
        <f t="shared" si="88"/>
        <v/>
      </c>
      <c r="WZ15" s="34"/>
      <c r="XA15" s="30" t="str">
        <f>IFERROR(VLOOKUP(WZ15,'كدو الاصناف'!$A:$C,2),"")</f>
        <v/>
      </c>
      <c r="XB15" s="6"/>
      <c r="XC15" s="62">
        <f t="shared" si="141"/>
        <v>0</v>
      </c>
      <c r="XD15" s="32" t="str">
        <f>IFERROR(VLOOKUP(WZ15,'كدو الاصناف'!$A:$C,3),"")</f>
        <v/>
      </c>
      <c r="XE15" s="33" t="str">
        <f t="shared" si="89"/>
        <v/>
      </c>
      <c r="XG15" s="34"/>
      <c r="XH15" s="30" t="str">
        <f>IFERROR(VLOOKUP(XG15,'كدو الاصناف'!$A:$C,2),"")</f>
        <v/>
      </c>
      <c r="XI15" s="6"/>
      <c r="XJ15" s="62">
        <f t="shared" si="142"/>
        <v>0</v>
      </c>
      <c r="XK15" s="32" t="str">
        <f>IFERROR(VLOOKUP(XG15,'كدو الاصناف'!$A:$C,3),"")</f>
        <v/>
      </c>
      <c r="XL15" s="33" t="str">
        <f t="shared" si="90"/>
        <v/>
      </c>
      <c r="XN15" s="34"/>
      <c r="XO15" s="30" t="str">
        <f>IFERROR(VLOOKUP(XN15,'كدو الاصناف'!$A:$C,2),"")</f>
        <v/>
      </c>
      <c r="XP15" s="6"/>
      <c r="XQ15" s="62">
        <f t="shared" si="143"/>
        <v>0</v>
      </c>
      <c r="XR15" s="32" t="str">
        <f>IFERROR(VLOOKUP(XN15,'كدو الاصناف'!$A:$C,3),"")</f>
        <v/>
      </c>
      <c r="XS15" s="33" t="str">
        <f t="shared" si="91"/>
        <v/>
      </c>
      <c r="XU15" s="34"/>
      <c r="XV15" s="30" t="str">
        <f>IFERROR(VLOOKUP(XU15,'كدو الاصناف'!$A:$C,2),"")</f>
        <v/>
      </c>
      <c r="XW15" s="6"/>
      <c r="XX15" s="62">
        <f t="shared" si="144"/>
        <v>0</v>
      </c>
      <c r="XY15" s="32" t="str">
        <f>IFERROR(VLOOKUP(XU15,'كدو الاصناف'!$A:$C,3),"")</f>
        <v/>
      </c>
      <c r="XZ15" s="33" t="str">
        <f t="shared" si="92"/>
        <v/>
      </c>
      <c r="YB15" s="34"/>
      <c r="YC15" s="30" t="str">
        <f>IFERROR(VLOOKUP(YB15,'كدو الاصناف'!$A:$C,2),"")</f>
        <v/>
      </c>
      <c r="YD15" s="6"/>
      <c r="YE15" s="62">
        <f t="shared" si="145"/>
        <v>0</v>
      </c>
      <c r="YF15" s="32" t="str">
        <f>IFERROR(VLOOKUP(YB15,'كدو الاصناف'!$A:$C,3),"")</f>
        <v/>
      </c>
      <c r="YG15" s="33" t="str">
        <f t="shared" si="93"/>
        <v/>
      </c>
      <c r="YI15" s="34"/>
      <c r="YJ15" s="30" t="str">
        <f>IFERROR(VLOOKUP(YI15,'كدو الاصناف'!$A:$C,2),"")</f>
        <v/>
      </c>
      <c r="YK15" s="6"/>
      <c r="YL15" s="62">
        <f t="shared" si="146"/>
        <v>0</v>
      </c>
      <c r="YM15" s="32" t="str">
        <f>IFERROR(VLOOKUP(YI15,'كدو الاصناف'!$A:$C,3),"")</f>
        <v/>
      </c>
      <c r="YN15" s="33" t="str">
        <f t="shared" si="94"/>
        <v/>
      </c>
      <c r="YP15" s="34"/>
      <c r="YQ15" s="30" t="str">
        <f>IFERROR(VLOOKUP(YP15,'كدو الاصناف'!$A:$C,2),"")</f>
        <v/>
      </c>
      <c r="YR15" s="6"/>
      <c r="YS15" s="62">
        <f t="shared" si="147"/>
        <v>0</v>
      </c>
      <c r="YT15" s="32" t="str">
        <f>IFERROR(VLOOKUP(YP15,'كدو الاصناف'!$A:$C,3),"")</f>
        <v/>
      </c>
      <c r="YU15" s="33" t="str">
        <f t="shared" si="95"/>
        <v/>
      </c>
      <c r="YW15" s="34"/>
      <c r="YX15" s="30" t="str">
        <f>IFERROR(VLOOKUP(YW15,'كدو الاصناف'!$A:$C,2),"")</f>
        <v/>
      </c>
      <c r="YY15" s="6"/>
      <c r="YZ15" s="62">
        <f t="shared" si="106"/>
        <v>0</v>
      </c>
      <c r="ZA15" s="32" t="str">
        <f>IFERROR(VLOOKUP(YW15,'كدو الاصناف'!$A:$C,3),"")</f>
        <v/>
      </c>
      <c r="ZB15" s="33" t="str">
        <f t="shared" si="96"/>
        <v/>
      </c>
      <c r="ZD15" s="34"/>
      <c r="ZE15" s="30" t="str">
        <f>IFERROR(VLOOKUP(ZD15,'كدو الاصناف'!$A:$C,2),"")</f>
        <v/>
      </c>
      <c r="ZF15" s="6"/>
      <c r="ZG15" s="62">
        <f t="shared" si="148"/>
        <v>0</v>
      </c>
      <c r="ZH15" s="32" t="str">
        <f>IFERROR(VLOOKUP(ZD15,'كدو الاصناف'!$A:$C,3),"")</f>
        <v/>
      </c>
      <c r="ZI15" s="33" t="str">
        <f t="shared" si="97"/>
        <v/>
      </c>
      <c r="ZK15" s="34"/>
      <c r="ZL15" s="30" t="str">
        <f>IFERROR(VLOOKUP(ZK15,'كدو الاصناف'!$A:$C,2),"")</f>
        <v/>
      </c>
      <c r="ZM15" s="6"/>
      <c r="ZN15" s="62">
        <f t="shared" si="149"/>
        <v>0</v>
      </c>
      <c r="ZO15" s="32" t="str">
        <f>IFERROR(VLOOKUP(ZK15,'كدو الاصناف'!$A:$C,3),"")</f>
        <v/>
      </c>
      <c r="ZP15" s="33" t="str">
        <f t="shared" si="98"/>
        <v/>
      </c>
      <c r="ZR15" s="34">
        <v>62002</v>
      </c>
      <c r="ZS15" s="30" t="str">
        <f>IFERROR(VLOOKUP(ZR15,'كدو الاصناف'!$A:$C,2),"")</f>
        <v>سكنر بوليستر</v>
      </c>
      <c r="ZT15" s="6"/>
      <c r="ZU15" s="62">
        <v>33.6</v>
      </c>
      <c r="ZV15" s="32">
        <f>IFERROR(VLOOKUP(ZR15,'كدو الاصناف'!$A:$C,3),"")</f>
        <v>20</v>
      </c>
      <c r="ZW15" s="33">
        <f t="shared" si="99"/>
        <v>672</v>
      </c>
    </row>
    <row r="16" spans="1:699" ht="16.5" thickTop="1" thickBot="1" x14ac:dyDescent="0.25">
      <c r="A16" s="34"/>
      <c r="B16" s="30" t="str">
        <f>IFERROR(VLOOKUP(A16,'كدو الاصناف'!$A:$C,2),"")</f>
        <v/>
      </c>
      <c r="C16" s="6"/>
      <c r="D16" s="62">
        <f t="shared" ref="D16:D27" si="183">C16*$F$3/100</f>
        <v>0</v>
      </c>
      <c r="E16" s="32" t="str">
        <f>IFERROR(VLOOKUP(A16,'كدو الاصناف'!$A:$C,3),"")</f>
        <v/>
      </c>
      <c r="F16" s="33" t="str">
        <f t="shared" si="0"/>
        <v/>
      </c>
      <c r="H16" s="34"/>
      <c r="I16" s="30" t="str">
        <f>IFERROR(VLOOKUP(H16,'كدو الاصناف'!$A:$C,2),"")</f>
        <v/>
      </c>
      <c r="J16" s="6"/>
      <c r="K16" s="62">
        <f t="shared" si="177"/>
        <v>0</v>
      </c>
      <c r="L16" s="32" t="str">
        <f>IFERROR(VLOOKUP(H16,'كدو الاصناف'!$A:$C,3),"")</f>
        <v/>
      </c>
      <c r="M16" s="33" t="str">
        <f t="shared" si="1"/>
        <v/>
      </c>
      <c r="O16" s="34"/>
      <c r="P16" s="30" t="str">
        <f>IFERROR(VLOOKUP(O16,'كدو الاصناف'!$A:$C,2),"")</f>
        <v/>
      </c>
      <c r="Q16" s="6"/>
      <c r="R16" s="62">
        <f t="shared" si="170"/>
        <v>0</v>
      </c>
      <c r="S16" s="32" t="str">
        <f>IFERROR(VLOOKUP(O16,'كدو الاصناف'!$A:$C,3),"")</f>
        <v/>
      </c>
      <c r="T16" s="33" t="str">
        <f t="shared" si="2"/>
        <v/>
      </c>
      <c r="V16" s="34"/>
      <c r="W16" s="30" t="str">
        <f>IFERROR(VLOOKUP(V16,'كدو الاصناف'!$A:$C,2),"")</f>
        <v/>
      </c>
      <c r="X16" s="6"/>
      <c r="Y16" s="62">
        <f t="shared" si="178"/>
        <v>0</v>
      </c>
      <c r="Z16" s="32" t="str">
        <f>IFERROR(VLOOKUP(V16,'كدو الاصناف'!$A:$C,3),"")</f>
        <v/>
      </c>
      <c r="AA16" s="33" t="str">
        <f t="shared" si="3"/>
        <v/>
      </c>
      <c r="AC16" s="34"/>
      <c r="AD16" s="30" t="str">
        <f>IFERROR(VLOOKUP(AC16,'كدو الاصناف'!$A:$C,2),"")</f>
        <v/>
      </c>
      <c r="AE16" s="6"/>
      <c r="AF16" s="62">
        <f t="shared" si="171"/>
        <v>0</v>
      </c>
      <c r="AG16" s="32" t="str">
        <f>IFERROR(VLOOKUP(AC16,'كدو الاصناف'!$A:$C,3),"")</f>
        <v/>
      </c>
      <c r="AH16" s="33" t="str">
        <f t="shared" si="4"/>
        <v/>
      </c>
      <c r="AJ16" s="34"/>
      <c r="AK16" s="30" t="str">
        <f>IFERROR(VLOOKUP(AJ16,'كدو الاصناف'!$A:$C,2),"")</f>
        <v/>
      </c>
      <c r="AL16" s="6"/>
      <c r="AM16" s="62">
        <f t="shared" si="179"/>
        <v>0</v>
      </c>
      <c r="AN16" s="32" t="str">
        <f>IFERROR(VLOOKUP(AJ16,'كدو الاصناف'!$A:$C,3),"")</f>
        <v/>
      </c>
      <c r="AO16" s="33" t="str">
        <f t="shared" si="5"/>
        <v/>
      </c>
      <c r="AQ16" s="34"/>
      <c r="AR16" s="30" t="str">
        <f>IFERROR(VLOOKUP(AQ16,'كدو الاصناف'!$A:$C,2),"")</f>
        <v/>
      </c>
      <c r="AS16" s="6"/>
      <c r="AT16" s="62">
        <f t="shared" si="161"/>
        <v>0</v>
      </c>
      <c r="AU16" s="32" t="str">
        <f>IFERROR(VLOOKUP(AQ16,'كدو الاصناف'!$A:$C,3),"")</f>
        <v/>
      </c>
      <c r="AV16" s="33" t="str">
        <f t="shared" si="6"/>
        <v/>
      </c>
      <c r="AX16" s="34"/>
      <c r="AY16" s="30" t="str">
        <f>IFERROR(VLOOKUP(AX16,'كدو الاصناف'!$A:$C,2),"")</f>
        <v/>
      </c>
      <c r="AZ16" s="6"/>
      <c r="BA16" s="62">
        <f t="shared" si="172"/>
        <v>0</v>
      </c>
      <c r="BB16" s="32" t="str">
        <f>IFERROR(VLOOKUP(AX16,'كدو الاصناف'!$A:$C,3),"")</f>
        <v/>
      </c>
      <c r="BC16" s="33" t="str">
        <f t="shared" si="7"/>
        <v/>
      </c>
      <c r="BE16" s="34"/>
      <c r="BF16" s="30" t="str">
        <f>IFERROR(VLOOKUP(BE16,'كدو الاصناف'!$A:$C,2),"")</f>
        <v/>
      </c>
      <c r="BG16" s="6"/>
      <c r="BH16" s="62">
        <f t="shared" si="173"/>
        <v>0</v>
      </c>
      <c r="BI16" s="32" t="str">
        <f>IFERROR(VLOOKUP(BE16,'كدو الاصناف'!$A:$C,3),"")</f>
        <v/>
      </c>
      <c r="BJ16" s="33" t="str">
        <f t="shared" si="8"/>
        <v/>
      </c>
      <c r="BL16" s="34"/>
      <c r="BM16" s="30" t="str">
        <f>IFERROR(VLOOKUP(BL16,'كدو الاصناف'!$A:$C,2),"")</f>
        <v/>
      </c>
      <c r="BN16" s="6"/>
      <c r="BO16" s="62">
        <f t="shared" si="162"/>
        <v>0</v>
      </c>
      <c r="BP16" s="32" t="str">
        <f>IFERROR(VLOOKUP(BL16,'كدو الاصناف'!$A:$C,3),"")</f>
        <v/>
      </c>
      <c r="BQ16" s="33" t="str">
        <f t="shared" si="9"/>
        <v/>
      </c>
      <c r="BS16" s="34"/>
      <c r="BT16" s="30" t="str">
        <f>IFERROR(VLOOKUP(BS16,'كدو الاصناف'!$A:$C,2),"")</f>
        <v/>
      </c>
      <c r="BU16" s="6"/>
      <c r="BV16" s="62">
        <f t="shared" si="107"/>
        <v>0</v>
      </c>
      <c r="BW16" s="32" t="str">
        <f>IFERROR(VLOOKUP(BS16,'كدو الاصناف'!$A:$C,3),"")</f>
        <v/>
      </c>
      <c r="BX16" s="33" t="str">
        <f t="shared" si="10"/>
        <v/>
      </c>
      <c r="BZ16" s="34"/>
      <c r="CA16" s="30" t="str">
        <f>IFERROR(VLOOKUP(BZ16,'كدو الاصناف'!$A:$C,2),"")</f>
        <v/>
      </c>
      <c r="CB16" s="6"/>
      <c r="CC16" s="62">
        <f t="shared" si="108"/>
        <v>0</v>
      </c>
      <c r="CD16" s="32" t="str">
        <f>IFERROR(VLOOKUP(BZ16,'كدو الاصناف'!$A:$C,3),"")</f>
        <v/>
      </c>
      <c r="CE16" s="33" t="str">
        <f t="shared" si="11"/>
        <v/>
      </c>
      <c r="CG16" s="34"/>
      <c r="CH16" s="30" t="str">
        <f>IFERROR(VLOOKUP(CG16,'كدو الاصناف'!$A:$C,2),"")</f>
        <v/>
      </c>
      <c r="CI16" s="6"/>
      <c r="CJ16" s="62">
        <f t="shared" si="109"/>
        <v>0</v>
      </c>
      <c r="CK16" s="32" t="str">
        <f>IFERROR(VLOOKUP(CG16,'كدو الاصناف'!$A:$C,3),"")</f>
        <v/>
      </c>
      <c r="CL16" s="33" t="str">
        <f t="shared" si="12"/>
        <v/>
      </c>
      <c r="CN16" s="34"/>
      <c r="CO16" s="30" t="str">
        <f>IFERROR(VLOOKUP(CN16,'كدو الاصناف'!$A:$C,2),"")</f>
        <v/>
      </c>
      <c r="CP16" s="6"/>
      <c r="CQ16" s="62">
        <f t="shared" si="150"/>
        <v>0</v>
      </c>
      <c r="CR16" s="32" t="str">
        <f>IFERROR(VLOOKUP(CN16,'كدو الاصناف'!$A:$C,3),"")</f>
        <v/>
      </c>
      <c r="CS16" s="33" t="str">
        <f t="shared" si="13"/>
        <v/>
      </c>
      <c r="CU16" s="34"/>
      <c r="CV16" s="30" t="str">
        <f>IFERROR(VLOOKUP(CU16,'كدو الاصناف'!$A:$C,2),"")</f>
        <v/>
      </c>
      <c r="CW16" s="6"/>
      <c r="CX16" s="62">
        <f t="shared" si="163"/>
        <v>0</v>
      </c>
      <c r="CY16" s="32" t="str">
        <f>IFERROR(VLOOKUP(CU16,'كدو الاصناف'!$A:$C,3),"")</f>
        <v/>
      </c>
      <c r="CZ16" s="33" t="str">
        <f t="shared" si="14"/>
        <v/>
      </c>
      <c r="DB16" s="34"/>
      <c r="DC16" s="30" t="str">
        <f>IFERROR(VLOOKUP(DB16,'كدو الاصناف'!$A:$C,2),"")</f>
        <v/>
      </c>
      <c r="DD16" s="6"/>
      <c r="DE16" s="62">
        <f t="shared" si="164"/>
        <v>0</v>
      </c>
      <c r="DF16" s="32" t="str">
        <f>IFERROR(VLOOKUP(DB16,'كدو الاصناف'!$A:$C,3),"")</f>
        <v/>
      </c>
      <c r="DG16" s="33" t="str">
        <f t="shared" si="15"/>
        <v/>
      </c>
      <c r="DI16" s="34"/>
      <c r="DJ16" s="30" t="str">
        <f>IFERROR(VLOOKUP(DI16,'كدو الاصناف'!$A:$C,2),"")</f>
        <v/>
      </c>
      <c r="DK16" s="6"/>
      <c r="DL16" s="62">
        <f t="shared" si="151"/>
        <v>0</v>
      </c>
      <c r="DM16" s="32" t="str">
        <f>IFERROR(VLOOKUP(DI16,'كدو الاصناف'!$A:$C,3),"")</f>
        <v/>
      </c>
      <c r="DN16" s="33" t="str">
        <f t="shared" si="16"/>
        <v/>
      </c>
      <c r="DP16" s="34"/>
      <c r="DQ16" s="30" t="str">
        <f>IFERROR(VLOOKUP(DP16,'كدو الاصناف'!$A:$C,2),"")</f>
        <v/>
      </c>
      <c r="DR16" s="6"/>
      <c r="DS16" s="62">
        <f t="shared" si="180"/>
        <v>0</v>
      </c>
      <c r="DT16" s="32" t="str">
        <f>IFERROR(VLOOKUP(DP16,'كدو الاصناف'!$A:$C,3),"")</f>
        <v/>
      </c>
      <c r="DU16" s="33" t="str">
        <f t="shared" si="17"/>
        <v/>
      </c>
      <c r="DW16" s="34"/>
      <c r="DX16" s="30" t="str">
        <f>IFERROR(VLOOKUP(DW16,'كدو الاصناف'!$A:$C,2),"")</f>
        <v/>
      </c>
      <c r="DY16" s="6"/>
      <c r="DZ16" s="62">
        <f t="shared" si="165"/>
        <v>0</v>
      </c>
      <c r="EA16" s="32" t="str">
        <f>IFERROR(VLOOKUP(DW16,'كدو الاصناف'!$A:$C,3),"")</f>
        <v/>
      </c>
      <c r="EB16" s="33" t="str">
        <f t="shared" si="18"/>
        <v/>
      </c>
      <c r="ED16" s="34">
        <v>62026</v>
      </c>
      <c r="EE16" s="30" t="str">
        <f>IFERROR(VLOOKUP(ED16,'كدو الاصناف'!$A:$C,2),"")</f>
        <v>BLUE SE2R 183</v>
      </c>
      <c r="EF16" s="6"/>
      <c r="EG16" s="62">
        <v>0.02</v>
      </c>
      <c r="EH16" s="32">
        <f>IFERROR(VLOOKUP(ED16,'كدو الاصناف'!$A:$C,3),"")</f>
        <v>353.4</v>
      </c>
      <c r="EI16" s="33">
        <f t="shared" si="19"/>
        <v>7.0679999999999996</v>
      </c>
      <c r="EK16" s="34">
        <v>62029</v>
      </c>
      <c r="EL16" s="30" t="str">
        <f>IFERROR(VLOOKUP(EK16,'كدو الاصناف'!$A:$C,2),"")</f>
        <v>ORANGE 44</v>
      </c>
      <c r="EM16" s="6"/>
      <c r="EN16" s="62">
        <v>8.9999999999999993E-3</v>
      </c>
      <c r="EO16" s="32">
        <f>IFERROR(VLOOKUP(EK16,'كدو الاصناف'!$A:$C,3),"")</f>
        <v>89</v>
      </c>
      <c r="EP16" s="33">
        <f t="shared" si="20"/>
        <v>0.80099999999999993</v>
      </c>
      <c r="ER16" s="34">
        <v>62031</v>
      </c>
      <c r="ES16" s="30" t="str">
        <f>IFERROR(VLOOKUP(ER16,'كدو الاصناف'!$A:$C,2),"")</f>
        <v>RED H-5BL 100 ( 167 )</v>
      </c>
      <c r="ET16" s="6"/>
      <c r="EU16" s="62">
        <v>1.6E-2</v>
      </c>
      <c r="EV16" s="32">
        <f>IFERROR(VLOOKUP(ER16,'كدو الاصناف'!$A:$C,3),"")</f>
        <v>149</v>
      </c>
      <c r="EW16" s="33">
        <f t="shared" si="21"/>
        <v>2.3839999999999999</v>
      </c>
      <c r="EY16" s="34">
        <v>62024</v>
      </c>
      <c r="EZ16" s="30" t="str">
        <f>IFERROR(VLOOKUP(EY16,'كدو الاصناف'!$A:$C,2),"")</f>
        <v xml:space="preserve">BLACK RLS </v>
      </c>
      <c r="FA16" s="6"/>
      <c r="FB16" s="62">
        <v>2.4E-2</v>
      </c>
      <c r="FC16" s="32">
        <f>IFERROR(VLOOKUP(EY16,'كدو الاصناف'!$A:$C,3),"")</f>
        <v>120</v>
      </c>
      <c r="FD16" s="33">
        <f t="shared" si="22"/>
        <v>2.88</v>
      </c>
      <c r="FF16" s="34">
        <v>62024</v>
      </c>
      <c r="FG16" s="30" t="str">
        <f>IFERROR(VLOOKUP(FF16,'كدو الاصناف'!$A:$C,2),"")</f>
        <v xml:space="preserve">BLACK RLS </v>
      </c>
      <c r="FH16" s="6"/>
      <c r="FI16" s="62">
        <v>2.4E-2</v>
      </c>
      <c r="FJ16" s="32">
        <f>IFERROR(VLOOKUP(FF16,'كدو الاصناف'!$A:$C,3),"")</f>
        <v>120</v>
      </c>
      <c r="FK16" s="33">
        <f t="shared" si="23"/>
        <v>2.88</v>
      </c>
      <c r="FM16" s="34">
        <v>71030</v>
      </c>
      <c r="FN16" s="30" t="str">
        <f>IFERROR(VLOOKUP(FM16,'كدو الاصناف'!$A:$C,2),"")</f>
        <v>ORANG S4RL 30</v>
      </c>
      <c r="FO16" s="6"/>
      <c r="FP16" s="62">
        <v>9.6000000000000002E-2</v>
      </c>
      <c r="FQ16" s="32">
        <f>IFERROR(VLOOKUP(FM16,'كدو الاصناف'!$A:$C,3),"")</f>
        <v>77</v>
      </c>
      <c r="FR16" s="33">
        <f t="shared" si="24"/>
        <v>7.3920000000000003</v>
      </c>
      <c r="FT16" s="34"/>
      <c r="FU16" s="30" t="str">
        <f>IFERROR(VLOOKUP(FT16,'كدو الاصناف'!$A:$C,2),"")</f>
        <v/>
      </c>
      <c r="FV16" s="6"/>
      <c r="FW16" s="62">
        <f t="shared" si="110"/>
        <v>0</v>
      </c>
      <c r="FX16" s="32" t="str">
        <f>IFERROR(VLOOKUP(FT16,'كدو الاصناف'!$A:$C,3),"")</f>
        <v/>
      </c>
      <c r="FY16" s="33" t="str">
        <f t="shared" si="25"/>
        <v/>
      </c>
      <c r="GA16" s="34"/>
      <c r="GB16" s="30" t="str">
        <f>IFERROR(VLOOKUP(GA16,'كدو الاصناف'!$A:$C,2),"")</f>
        <v/>
      </c>
      <c r="GC16" s="6"/>
      <c r="GD16" s="62">
        <f t="shared" ref="GD16:GD29" si="184">GC16*$GF$3/100</f>
        <v>0</v>
      </c>
      <c r="GE16" s="32" t="str">
        <f>IFERROR(VLOOKUP(GA16,'كدو الاصناف'!$A:$C,3),"")</f>
        <v/>
      </c>
      <c r="GF16" s="33" t="str">
        <f t="shared" si="26"/>
        <v/>
      </c>
      <c r="GH16" s="34">
        <v>62032</v>
      </c>
      <c r="GI16" s="30" t="str">
        <f>IFERROR(VLOOKUP(GH16,'كدو الاصناف'!$A:$C,2),"")</f>
        <v>YELLOW H-6GFS200 (114 )</v>
      </c>
      <c r="GJ16" s="6"/>
      <c r="GK16" s="62">
        <v>1.4999999999999999E-2</v>
      </c>
      <c r="GL16" s="32">
        <f>IFERROR(VLOOKUP(GH16,'كدو الاصناف'!$A:$C,3),"")</f>
        <v>175</v>
      </c>
      <c r="GM16" s="33">
        <f t="shared" si="27"/>
        <v>2.625</v>
      </c>
      <c r="GO16" s="34"/>
      <c r="GP16" s="30" t="str">
        <f>IFERROR(VLOOKUP(GO16,'كدو الاصناف'!$A:$C,2),"")</f>
        <v/>
      </c>
      <c r="GQ16" s="6"/>
      <c r="GR16" s="62">
        <f t="shared" si="181"/>
        <v>0</v>
      </c>
      <c r="GS16" s="32" t="str">
        <f>IFERROR(VLOOKUP(GO16,'كدو الاصناف'!$A:$C,3),"")</f>
        <v/>
      </c>
      <c r="GT16" s="33" t="str">
        <f t="shared" si="28"/>
        <v/>
      </c>
      <c r="GV16" s="34"/>
      <c r="GW16" s="30" t="str">
        <f>IFERROR(VLOOKUP(GV16,'كدو الاصناف'!$A:$C,2),"")</f>
        <v/>
      </c>
      <c r="GX16" s="6"/>
      <c r="GY16" s="62">
        <f t="shared" si="111"/>
        <v>0</v>
      </c>
      <c r="GZ16" s="32" t="str">
        <f>IFERROR(VLOOKUP(GV16,'كدو الاصناف'!$A:$C,3),"")</f>
        <v/>
      </c>
      <c r="HA16" s="33" t="str">
        <f t="shared" si="29"/>
        <v/>
      </c>
      <c r="HC16" s="34"/>
      <c r="HD16" s="30" t="str">
        <f>IFERROR(VLOOKUP(HC16,'كدو الاصناف'!$A:$C,2),"")</f>
        <v/>
      </c>
      <c r="HE16" s="6"/>
      <c r="HF16" s="62">
        <f t="shared" si="112"/>
        <v>0</v>
      </c>
      <c r="HG16" s="32" t="str">
        <f>IFERROR(VLOOKUP(HC16,'كدو الاصناف'!$A:$C,3),"")</f>
        <v/>
      </c>
      <c r="HH16" s="33" t="str">
        <f t="shared" si="30"/>
        <v/>
      </c>
      <c r="HJ16" s="34">
        <v>62024</v>
      </c>
      <c r="HK16" s="30" t="str">
        <f>IFERROR(VLOOKUP(HJ16,'كدو الاصناف'!$A:$C,2),"")</f>
        <v xml:space="preserve">BLACK RLS </v>
      </c>
      <c r="HL16" s="6"/>
      <c r="HM16" s="62">
        <v>6.3E-2</v>
      </c>
      <c r="HN16" s="32">
        <f>IFERROR(VLOOKUP(HJ16,'كدو الاصناف'!$A:$C,3),"")</f>
        <v>120</v>
      </c>
      <c r="HO16" s="33">
        <f t="shared" si="31"/>
        <v>7.5600000000000005</v>
      </c>
      <c r="HQ16" s="34"/>
      <c r="HR16" s="30" t="str">
        <f>IFERROR(VLOOKUP(HQ16,'كدو الاصناف'!$A:$C,2),"")</f>
        <v/>
      </c>
      <c r="HS16" s="6"/>
      <c r="HT16" s="62">
        <f t="shared" si="113"/>
        <v>0</v>
      </c>
      <c r="HU16" s="32" t="str">
        <f>IFERROR(VLOOKUP(HQ16,'كدو الاصناف'!$A:$C,3),"")</f>
        <v/>
      </c>
      <c r="HV16" s="33" t="str">
        <f t="shared" si="32"/>
        <v/>
      </c>
      <c r="HX16" s="34"/>
      <c r="HY16" s="30" t="str">
        <f>IFERROR(VLOOKUP(HX16,'كدو الاصناف'!$A:$C,2),"")</f>
        <v/>
      </c>
      <c r="HZ16" s="6"/>
      <c r="IA16" s="62">
        <f t="shared" si="152"/>
        <v>0</v>
      </c>
      <c r="IB16" s="32" t="str">
        <f>IFERROR(VLOOKUP(HX16,'كدو الاصناف'!$A:$C,3),"")</f>
        <v/>
      </c>
      <c r="IC16" s="33" t="str">
        <f t="shared" si="33"/>
        <v/>
      </c>
      <c r="IE16" s="34"/>
      <c r="IF16" s="30" t="str">
        <f>IFERROR(VLOOKUP(IE16,'كدو الاصناف'!$A:$C,2),"")</f>
        <v/>
      </c>
      <c r="IG16" s="6"/>
      <c r="IH16" s="62">
        <f t="shared" si="153"/>
        <v>0</v>
      </c>
      <c r="II16" s="32" t="str">
        <f>IFERROR(VLOOKUP(IE16,'كدو الاصناف'!$A:$C,3),"")</f>
        <v/>
      </c>
      <c r="IJ16" s="33" t="str">
        <f t="shared" si="34"/>
        <v/>
      </c>
      <c r="IL16" s="34"/>
      <c r="IM16" s="30" t="str">
        <f>IFERROR(VLOOKUP(IL16,'كدو الاصناف'!$A:$C,2),"")</f>
        <v/>
      </c>
      <c r="IN16" s="6"/>
      <c r="IO16" s="62">
        <f t="shared" si="100"/>
        <v>0</v>
      </c>
      <c r="IP16" s="32" t="str">
        <f>IFERROR(VLOOKUP(IL16,'كدو الاصناف'!$A:$C,3),"")</f>
        <v/>
      </c>
      <c r="IQ16" s="33" t="str">
        <f t="shared" si="35"/>
        <v/>
      </c>
      <c r="IS16" s="34"/>
      <c r="IT16" s="30" t="str">
        <f>IFERROR(VLOOKUP(IS16,'كدو الاصناف'!$A:$C,2),"")</f>
        <v/>
      </c>
      <c r="IU16" s="6"/>
      <c r="IV16" s="62">
        <f t="shared" si="114"/>
        <v>0</v>
      </c>
      <c r="IW16" s="32" t="str">
        <f>IFERROR(VLOOKUP(IS16,'كدو الاصناف'!$A:$C,3),"")</f>
        <v/>
      </c>
      <c r="IX16" s="33" t="str">
        <f t="shared" si="36"/>
        <v/>
      </c>
      <c r="IZ16" s="34"/>
      <c r="JA16" s="30" t="str">
        <f>IFERROR(VLOOKUP(IZ16,'كدو الاصناف'!$A:$C,2),"")</f>
        <v/>
      </c>
      <c r="JB16" s="6"/>
      <c r="JC16" s="62">
        <f t="shared" si="154"/>
        <v>0</v>
      </c>
      <c r="JD16" s="32" t="str">
        <f>IFERROR(VLOOKUP(IZ16,'كدو الاصناف'!$A:$C,3),"")</f>
        <v/>
      </c>
      <c r="JE16" s="33" t="str">
        <f t="shared" si="37"/>
        <v/>
      </c>
      <c r="JG16" s="34"/>
      <c r="JH16" s="30" t="str">
        <f>IFERROR(VLOOKUP(JG16,'كدو الاصناف'!$A:$C,2),"")</f>
        <v/>
      </c>
      <c r="JI16" s="6"/>
      <c r="JJ16" s="62">
        <f t="shared" si="115"/>
        <v>0</v>
      </c>
      <c r="JK16" s="32" t="str">
        <f>IFERROR(VLOOKUP(JG16,'كدو الاصناف'!$A:$C,3),"")</f>
        <v/>
      </c>
      <c r="JL16" s="33" t="str">
        <f t="shared" si="38"/>
        <v/>
      </c>
      <c r="JN16" s="34"/>
      <c r="JO16" s="30" t="str">
        <f>IFERROR(VLOOKUP(JN16,'كدو الاصناف'!$A:$C,2),"")</f>
        <v/>
      </c>
      <c r="JP16" s="6"/>
      <c r="JQ16" s="62">
        <f t="shared" si="116"/>
        <v>0</v>
      </c>
      <c r="JR16" s="32" t="str">
        <f>IFERROR(VLOOKUP(JN16,'كدو الاصناف'!$A:$C,3),"")</f>
        <v/>
      </c>
      <c r="JS16" s="33" t="str">
        <f t="shared" si="39"/>
        <v/>
      </c>
      <c r="JU16" s="34"/>
      <c r="JV16" s="30" t="str">
        <f>IFERROR(VLOOKUP(JU16,'كدو الاصناف'!$A:$C,2),"")</f>
        <v/>
      </c>
      <c r="JW16" s="6"/>
      <c r="JX16" s="62">
        <f t="shared" si="155"/>
        <v>0</v>
      </c>
      <c r="JY16" s="32" t="str">
        <f>IFERROR(VLOOKUP(JU16,'كدو الاصناف'!$A:$C,3),"")</f>
        <v/>
      </c>
      <c r="JZ16" s="33" t="str">
        <f t="shared" si="40"/>
        <v/>
      </c>
      <c r="KB16" s="34"/>
      <c r="KC16" s="30" t="str">
        <f>IFERROR(VLOOKUP(KB16,'كدو الاصناف'!$A:$C,2),"")</f>
        <v/>
      </c>
      <c r="KD16" s="6"/>
      <c r="KE16" s="62">
        <f t="shared" si="117"/>
        <v>0</v>
      </c>
      <c r="KF16" s="32" t="str">
        <f>IFERROR(VLOOKUP(KB16,'كدو الاصناف'!$A:$C,3),"")</f>
        <v/>
      </c>
      <c r="KG16" s="33" t="str">
        <f t="shared" si="41"/>
        <v/>
      </c>
      <c r="KI16" s="34"/>
      <c r="KJ16" s="30" t="str">
        <f>IFERROR(VLOOKUP(KI16,'كدو الاصناف'!$A:$C,2),"")</f>
        <v/>
      </c>
      <c r="KK16" s="6"/>
      <c r="KL16" s="62">
        <f t="shared" si="166"/>
        <v>0</v>
      </c>
      <c r="KM16" s="32" t="str">
        <f>IFERROR(VLOOKUP(KI16,'كدو الاصناف'!$A:$C,3),"")</f>
        <v/>
      </c>
      <c r="KN16" s="33" t="str">
        <f t="shared" si="42"/>
        <v/>
      </c>
      <c r="KP16" s="34"/>
      <c r="KQ16" s="30" t="str">
        <f>IFERROR(VLOOKUP(KP16,'كدو الاصناف'!$A:$C,2),"")</f>
        <v/>
      </c>
      <c r="KR16" s="6"/>
      <c r="KS16" s="62">
        <f t="shared" si="167"/>
        <v>0</v>
      </c>
      <c r="KT16" s="32" t="str">
        <f>IFERROR(VLOOKUP(KP16,'كدو الاصناف'!$A:$C,3),"")</f>
        <v/>
      </c>
      <c r="KU16" s="33" t="str">
        <f t="shared" si="43"/>
        <v/>
      </c>
      <c r="KW16" s="34"/>
      <c r="KX16" s="30" t="str">
        <f>IFERROR(VLOOKUP(KW16,'كدو الاصناف'!$A:$C,2),"")</f>
        <v/>
      </c>
      <c r="KY16" s="6"/>
      <c r="KZ16" s="62">
        <f t="shared" si="168"/>
        <v>0</v>
      </c>
      <c r="LA16" s="32" t="str">
        <f>IFERROR(VLOOKUP(KW16,'كدو الاصناف'!$A:$C,3),"")</f>
        <v/>
      </c>
      <c r="LB16" s="33" t="str">
        <f t="shared" si="44"/>
        <v/>
      </c>
      <c r="LD16" s="34"/>
      <c r="LE16" s="30" t="str">
        <f>IFERROR(VLOOKUP(LD16,'كدو الاصناف'!$A:$C,2),"")</f>
        <v/>
      </c>
      <c r="LF16" s="6"/>
      <c r="LG16" s="62">
        <f t="shared" si="101"/>
        <v>0</v>
      </c>
      <c r="LH16" s="32" t="str">
        <f>IFERROR(VLOOKUP(LD16,'كدو الاصناف'!$A:$C,3),"")</f>
        <v/>
      </c>
      <c r="LI16" s="33" t="str">
        <f t="shared" si="45"/>
        <v/>
      </c>
      <c r="LK16" s="34"/>
      <c r="LL16" s="30" t="str">
        <f>IFERROR(VLOOKUP(LK16,'كدو الاصناف'!$A:$C,2),"")</f>
        <v/>
      </c>
      <c r="LM16" s="6"/>
      <c r="LN16" s="62">
        <f t="shared" si="102"/>
        <v>0</v>
      </c>
      <c r="LO16" s="32" t="str">
        <f>IFERROR(VLOOKUP(LK16,'كدو الاصناف'!$A:$C,3),"")</f>
        <v/>
      </c>
      <c r="LP16" s="33" t="str">
        <f t="shared" si="46"/>
        <v/>
      </c>
      <c r="LR16" s="34"/>
      <c r="LS16" s="30" t="str">
        <f>IFERROR(VLOOKUP(LR16,'كدو الاصناف'!$A:$C,2),"")</f>
        <v/>
      </c>
      <c r="LT16" s="6"/>
      <c r="LU16" s="62">
        <f t="shared" si="103"/>
        <v>0</v>
      </c>
      <c r="LV16" s="32" t="str">
        <f>IFERROR(VLOOKUP(LR16,'كدو الاصناف'!$A:$C,3),"")</f>
        <v/>
      </c>
      <c r="LW16" s="33" t="str">
        <f t="shared" si="47"/>
        <v/>
      </c>
      <c r="LY16" s="34"/>
      <c r="LZ16" s="30" t="str">
        <f>IFERROR(VLOOKUP(LY16,'كدو الاصناف'!$A:$C,2),"")</f>
        <v/>
      </c>
      <c r="MA16" s="6"/>
      <c r="MB16" s="62">
        <f t="shared" ref="MB16:MB29" si="185">MA16*$MD$3/100</f>
        <v>0</v>
      </c>
      <c r="MC16" s="32" t="str">
        <f>IFERROR(VLOOKUP(LY16,'كدو الاصناف'!$A:$C,3),"")</f>
        <v/>
      </c>
      <c r="MD16" s="33" t="str">
        <f t="shared" si="48"/>
        <v/>
      </c>
      <c r="MF16" s="34"/>
      <c r="MG16" s="30" t="str">
        <f>IFERROR(VLOOKUP(MF16,'كدو الاصناف'!$A:$C,2),"")</f>
        <v/>
      </c>
      <c r="MH16" s="6"/>
      <c r="MI16" s="62">
        <f t="shared" si="174"/>
        <v>0</v>
      </c>
      <c r="MJ16" s="32" t="str">
        <f>IFERROR(VLOOKUP(MF16,'كدو الاصناف'!$A:$C,3),"")</f>
        <v/>
      </c>
      <c r="MK16" s="33" t="str">
        <f t="shared" si="49"/>
        <v/>
      </c>
      <c r="MM16" s="34"/>
      <c r="MN16" s="30" t="str">
        <f>IFERROR(VLOOKUP(MM16,'كدو الاصناف'!$A:$C,2),"")</f>
        <v/>
      </c>
      <c r="MO16" s="6"/>
      <c r="MP16" s="62">
        <f t="shared" si="118"/>
        <v>0</v>
      </c>
      <c r="MQ16" s="32" t="str">
        <f>IFERROR(VLOOKUP(MM16,'كدو الاصناف'!$A:$C,3),"")</f>
        <v/>
      </c>
      <c r="MR16" s="33" t="str">
        <f t="shared" si="50"/>
        <v/>
      </c>
      <c r="MT16" s="34"/>
      <c r="MU16" s="30" t="str">
        <f>IFERROR(VLOOKUP(MT16,'كدو الاصناف'!$A:$C,2),"")</f>
        <v/>
      </c>
      <c r="MV16" s="6"/>
      <c r="MW16" s="62">
        <f t="shared" si="156"/>
        <v>0</v>
      </c>
      <c r="MX16" s="32" t="str">
        <f>IFERROR(VLOOKUP(MT16,'كدو الاصناف'!$A:$C,3),"")</f>
        <v/>
      </c>
      <c r="MY16" s="33" t="str">
        <f t="shared" si="51"/>
        <v/>
      </c>
      <c r="NA16" s="34"/>
      <c r="NB16" s="30" t="str">
        <f>IFERROR(VLOOKUP(NA16,'كدو الاصناف'!$A:$C,2),"")</f>
        <v/>
      </c>
      <c r="NC16" s="6"/>
      <c r="ND16" s="62">
        <f t="shared" si="169"/>
        <v>0</v>
      </c>
      <c r="NE16" s="32" t="str">
        <f>IFERROR(VLOOKUP(NA16,'كدو الاصناف'!$A:$C,3),"")</f>
        <v/>
      </c>
      <c r="NF16" s="33" t="str">
        <f t="shared" si="52"/>
        <v/>
      </c>
      <c r="NH16" s="34"/>
      <c r="NI16" s="30" t="str">
        <f>IFERROR(VLOOKUP(NH16,'كدو الاصناف'!$A:$C,2),"")</f>
        <v/>
      </c>
      <c r="NJ16" s="6"/>
      <c r="NK16" s="62">
        <f t="shared" si="119"/>
        <v>0</v>
      </c>
      <c r="NL16" s="32" t="str">
        <f>IFERROR(VLOOKUP(NH16,'كدو الاصناف'!$A:$C,3),"")</f>
        <v/>
      </c>
      <c r="NM16" s="33" t="str">
        <f t="shared" si="53"/>
        <v/>
      </c>
      <c r="NO16" s="34"/>
      <c r="NP16" s="30" t="str">
        <f>IFERROR(VLOOKUP(NO16,'كدو الاصناف'!$A:$C,2),"")</f>
        <v/>
      </c>
      <c r="NQ16" s="6"/>
      <c r="NR16" s="62">
        <f t="shared" si="120"/>
        <v>0</v>
      </c>
      <c r="NS16" s="32" t="str">
        <f>IFERROR(VLOOKUP(NO16,'كدو الاصناف'!$A:$C,3),"")</f>
        <v/>
      </c>
      <c r="NT16" s="33" t="str">
        <f t="shared" si="54"/>
        <v/>
      </c>
      <c r="NV16" s="34"/>
      <c r="NW16" s="30" t="str">
        <f>IFERROR(VLOOKUP(NV16,'كدو الاصناف'!$A:$C,2),"")</f>
        <v/>
      </c>
      <c r="NX16" s="6"/>
      <c r="NY16" s="62">
        <f t="shared" si="121"/>
        <v>0</v>
      </c>
      <c r="NZ16" s="32" t="str">
        <f>IFERROR(VLOOKUP(NV16,'كدو الاصناف'!$A:$C,3),"")</f>
        <v/>
      </c>
      <c r="OA16" s="33" t="str">
        <f t="shared" si="55"/>
        <v/>
      </c>
      <c r="OC16" s="34"/>
      <c r="OD16" s="30" t="str">
        <f>IFERROR(VLOOKUP(OC16,'كدو الاصناف'!$A:$C,2),"")</f>
        <v/>
      </c>
      <c r="OE16" s="6"/>
      <c r="OF16" s="62">
        <f t="shared" si="122"/>
        <v>0</v>
      </c>
      <c r="OG16" s="32" t="str">
        <f>IFERROR(VLOOKUP(OC16,'كدو الاصناف'!$A:$C,3),"")</f>
        <v/>
      </c>
      <c r="OH16" s="33" t="str">
        <f t="shared" si="56"/>
        <v/>
      </c>
      <c r="OJ16" s="34"/>
      <c r="OK16" s="30" t="str">
        <f>IFERROR(VLOOKUP(OJ16,'كدو الاصناف'!$A:$C,2),"")</f>
        <v/>
      </c>
      <c r="OL16" s="6"/>
      <c r="OM16" s="62">
        <f t="shared" si="123"/>
        <v>0</v>
      </c>
      <c r="ON16" s="32" t="str">
        <f>IFERROR(VLOOKUP(OJ16,'كدو الاصناف'!$A:$C,3),"")</f>
        <v/>
      </c>
      <c r="OO16" s="33" t="str">
        <f t="shared" si="57"/>
        <v/>
      </c>
      <c r="OQ16" s="34"/>
      <c r="OR16" s="30" t="str">
        <f>IFERROR(VLOOKUP(OQ16,'كدو الاصناف'!$A:$C,2),"")</f>
        <v/>
      </c>
      <c r="OS16" s="6"/>
      <c r="OT16" s="62">
        <f t="shared" si="124"/>
        <v>0</v>
      </c>
      <c r="OU16" s="32" t="str">
        <f>IFERROR(VLOOKUP(OQ16,'كدو الاصناف'!$A:$C,3),"")</f>
        <v/>
      </c>
      <c r="OV16" s="33" t="str">
        <f t="shared" si="58"/>
        <v/>
      </c>
      <c r="OX16" s="34">
        <v>65018</v>
      </c>
      <c r="OY16" s="30" t="str">
        <f>IFERROR(VLOOKUP(OX16,'كدو الاصناف'!$A:$C,2),"")</f>
        <v>ستريك اسيد</v>
      </c>
      <c r="OZ16" s="6"/>
      <c r="PA16" s="62">
        <v>1.9</v>
      </c>
      <c r="PB16" s="32">
        <f>IFERROR(VLOOKUP(OX16,'كدو الاصناف'!$A:$C,3),"")</f>
        <v>15.5</v>
      </c>
      <c r="PC16" s="33">
        <f t="shared" si="59"/>
        <v>29.45</v>
      </c>
      <c r="PE16" s="34">
        <v>62032</v>
      </c>
      <c r="PF16" s="30" t="str">
        <f>IFERROR(VLOOKUP(PE16,'كدو الاصناف'!$A:$C,2),"")</f>
        <v>YELLOW H-6GFS200 (114 )</v>
      </c>
      <c r="PG16" s="6"/>
      <c r="PH16" s="62">
        <v>0.3</v>
      </c>
      <c r="PI16" s="32">
        <f>IFERROR(VLOOKUP(PE16,'كدو الاصناف'!$A:$C,3),"")</f>
        <v>175</v>
      </c>
      <c r="PJ16" s="33">
        <f t="shared" si="60"/>
        <v>52.5</v>
      </c>
      <c r="PL16" s="34"/>
      <c r="PM16" s="30" t="str">
        <f>IFERROR(VLOOKUP(PL16,'كدو الاصناف'!$A:$C,2),"")</f>
        <v/>
      </c>
      <c r="PN16" s="6"/>
      <c r="PO16" s="62">
        <f t="shared" si="175"/>
        <v>0</v>
      </c>
      <c r="PP16" s="32" t="str">
        <f>IFERROR(VLOOKUP(PL16,'كدو الاصناف'!$A:$C,3),"")</f>
        <v/>
      </c>
      <c r="PQ16" s="33" t="str">
        <f t="shared" si="61"/>
        <v/>
      </c>
      <c r="PS16" s="34"/>
      <c r="PT16" s="30" t="str">
        <f>IFERROR(VLOOKUP(PS16,'كدو الاصناف'!$A:$C,2),"")</f>
        <v/>
      </c>
      <c r="PU16" s="6"/>
      <c r="PV16" s="62">
        <f t="shared" si="176"/>
        <v>0</v>
      </c>
      <c r="PW16" s="32" t="str">
        <f>IFERROR(VLOOKUP(PS16,'كدو الاصناف'!$A:$C,3),"")</f>
        <v/>
      </c>
      <c r="PX16" s="33" t="str">
        <f t="shared" si="62"/>
        <v/>
      </c>
      <c r="PZ16" s="34"/>
      <c r="QA16" s="30" t="str">
        <f>IFERROR(VLOOKUP(PZ16,'كدو الاصناف'!$A:$C,2),"")</f>
        <v/>
      </c>
      <c r="QB16" s="6"/>
      <c r="QC16" s="62">
        <f t="shared" si="157"/>
        <v>0</v>
      </c>
      <c r="QD16" s="32" t="str">
        <f>IFERROR(VLOOKUP(PZ16,'كدو الاصناف'!$A:$C,3),"")</f>
        <v/>
      </c>
      <c r="QE16" s="33" t="str">
        <f t="shared" si="63"/>
        <v/>
      </c>
      <c r="QG16" s="34"/>
      <c r="QH16" s="30" t="str">
        <f>IFERROR(VLOOKUP(QG16,'كدو الاصناف'!$A:$C,2),"")</f>
        <v/>
      </c>
      <c r="QI16" s="6"/>
      <c r="QJ16" s="62">
        <f t="shared" ref="QJ16:QJ29" si="186">QI16*$QL$3/100</f>
        <v>0</v>
      </c>
      <c r="QK16" s="32" t="str">
        <f>IFERROR(VLOOKUP(QG16,'كدو الاصناف'!$A:$C,3),"")</f>
        <v/>
      </c>
      <c r="QL16" s="33" t="str">
        <f t="shared" si="64"/>
        <v/>
      </c>
      <c r="QN16" s="34"/>
      <c r="QO16" s="30" t="str">
        <f>IFERROR(VLOOKUP(QN16,'كدو الاصناف'!$A:$C,2),"")</f>
        <v/>
      </c>
      <c r="QP16" s="6"/>
      <c r="QQ16" s="62">
        <f t="shared" si="125"/>
        <v>0</v>
      </c>
      <c r="QR16" s="32" t="str">
        <f>IFERROR(VLOOKUP(QN16,'كدو الاصناف'!$A:$C,3),"")</f>
        <v/>
      </c>
      <c r="QS16" s="33" t="str">
        <f t="shared" si="65"/>
        <v/>
      </c>
      <c r="QU16" s="34"/>
      <c r="QV16" s="30" t="str">
        <f>IFERROR(VLOOKUP(QU16,'كدو الاصناف'!$A:$C,2),"")</f>
        <v/>
      </c>
      <c r="QW16" s="6"/>
      <c r="QX16" s="62">
        <f t="shared" si="158"/>
        <v>0</v>
      </c>
      <c r="QY16" s="32" t="str">
        <f>IFERROR(VLOOKUP(QU16,'كدو الاصناف'!$A:$C,3),"")</f>
        <v/>
      </c>
      <c r="QZ16" s="33" t="str">
        <f t="shared" si="66"/>
        <v/>
      </c>
      <c r="RB16" s="34"/>
      <c r="RC16" s="30" t="str">
        <f>IFERROR(VLOOKUP(RB16,'كدو الاصناف'!$A:$C,2),"")</f>
        <v/>
      </c>
      <c r="RD16" s="6"/>
      <c r="RE16" s="62">
        <f t="shared" si="126"/>
        <v>0</v>
      </c>
      <c r="RF16" s="32" t="str">
        <f>IFERROR(VLOOKUP(RB16,'كدو الاصناف'!$A:$C,3),"")</f>
        <v/>
      </c>
      <c r="RG16" s="33" t="str">
        <f t="shared" si="67"/>
        <v/>
      </c>
      <c r="RI16" s="34">
        <v>62032</v>
      </c>
      <c r="RJ16" s="30" t="str">
        <f>IFERROR(VLOOKUP(RI16,'كدو الاصناف'!$A:$C,2),"")</f>
        <v>YELLOW H-6GFS200 (114 )</v>
      </c>
      <c r="RK16" s="6"/>
      <c r="RL16" s="62">
        <v>6.0000000000000001E-3</v>
      </c>
      <c r="RM16" s="32">
        <f>IFERROR(VLOOKUP(RI16,'كدو الاصناف'!$A:$C,3),"")</f>
        <v>175</v>
      </c>
      <c r="RN16" s="33">
        <f t="shared" si="68"/>
        <v>1.05</v>
      </c>
      <c r="RP16" s="34">
        <v>71030</v>
      </c>
      <c r="RQ16" s="30" t="str">
        <f>IFERROR(VLOOKUP(RP16,'كدو الاصناف'!$A:$C,2),"")</f>
        <v>ORANG S4RL 30</v>
      </c>
      <c r="RR16" s="6"/>
      <c r="RS16" s="62">
        <v>5.0000000000000001E-3</v>
      </c>
      <c r="RT16" s="32">
        <f>IFERROR(VLOOKUP(RP16,'كدو الاصناف'!$A:$C,3),"")</f>
        <v>77</v>
      </c>
      <c r="RU16" s="33">
        <f t="shared" si="69"/>
        <v>0.38500000000000001</v>
      </c>
      <c r="RW16" s="34"/>
      <c r="RX16" s="30" t="str">
        <f>IFERROR(VLOOKUP(RW16,'كدو الاصناف'!$A:$C,2),"")</f>
        <v/>
      </c>
      <c r="RY16" s="6"/>
      <c r="RZ16" s="62">
        <f t="shared" si="127"/>
        <v>0</v>
      </c>
      <c r="SA16" s="32" t="str">
        <f>IFERROR(VLOOKUP(RW16,'كدو الاصناف'!$A:$C,3),"")</f>
        <v/>
      </c>
      <c r="SB16" s="33" t="str">
        <f t="shared" si="70"/>
        <v/>
      </c>
      <c r="SD16" s="34"/>
      <c r="SE16" s="30" t="str">
        <f>IFERROR(VLOOKUP(SD16,'كدو الاصناف'!$A:$C,2),"")</f>
        <v/>
      </c>
      <c r="SF16" s="6"/>
      <c r="SG16" s="62">
        <f t="shared" si="128"/>
        <v>0</v>
      </c>
      <c r="SH16" s="32" t="str">
        <f>IFERROR(VLOOKUP(SD16,'كدو الاصناف'!$A:$C,3),"")</f>
        <v/>
      </c>
      <c r="SI16" s="33" t="str">
        <f t="shared" si="71"/>
        <v/>
      </c>
      <c r="SK16" s="34"/>
      <c r="SL16" s="30" t="str">
        <f>IFERROR(VLOOKUP(SK16,'كدو الاصناف'!$A:$C,2),"")</f>
        <v/>
      </c>
      <c r="SM16" s="6"/>
      <c r="SN16" s="62">
        <f t="shared" si="129"/>
        <v>0</v>
      </c>
      <c r="SO16" s="32" t="str">
        <f>IFERROR(VLOOKUP(SK16,'كدو الاصناف'!$A:$C,3),"")</f>
        <v/>
      </c>
      <c r="SP16" s="33" t="str">
        <f t="shared" si="72"/>
        <v/>
      </c>
      <c r="SR16" s="34"/>
      <c r="SS16" s="30" t="str">
        <f>IFERROR(VLOOKUP(SR16,'كدو الاصناف'!$A:$C,2),"")</f>
        <v/>
      </c>
      <c r="ST16" s="6"/>
      <c r="SU16" s="62">
        <f t="shared" si="130"/>
        <v>0</v>
      </c>
      <c r="SV16" s="32" t="str">
        <f>IFERROR(VLOOKUP(SR16,'كدو الاصناف'!$A:$C,3),"")</f>
        <v/>
      </c>
      <c r="SW16" s="33" t="str">
        <f t="shared" si="73"/>
        <v/>
      </c>
      <c r="SY16" s="34"/>
      <c r="SZ16" s="30" t="str">
        <f>IFERROR(VLOOKUP(SY16,'كدو الاصناف'!$A:$C,2),"")</f>
        <v/>
      </c>
      <c r="TA16" s="6"/>
      <c r="TB16" s="62">
        <f t="shared" si="159"/>
        <v>0</v>
      </c>
      <c r="TC16" s="32" t="str">
        <f>IFERROR(VLOOKUP(SY16,'كدو الاصناف'!$A:$C,3),"")</f>
        <v/>
      </c>
      <c r="TD16" s="33" t="str">
        <f t="shared" si="74"/>
        <v/>
      </c>
      <c r="TF16" s="34"/>
      <c r="TG16" s="30" t="str">
        <f>IFERROR(VLOOKUP(TF16,'كدو الاصناف'!$A:$C,2),"")</f>
        <v/>
      </c>
      <c r="TH16" s="6"/>
      <c r="TI16" s="62">
        <f t="shared" si="104"/>
        <v>0</v>
      </c>
      <c r="TJ16" s="32" t="str">
        <f>IFERROR(VLOOKUP(TF16,'كدو الاصناف'!$A:$C,3),"")</f>
        <v/>
      </c>
      <c r="TK16" s="33" t="str">
        <f t="shared" si="75"/>
        <v/>
      </c>
      <c r="TM16" s="34"/>
      <c r="TN16" s="30" t="str">
        <f>IFERROR(VLOOKUP(TM16,'كدو الاصناف'!$A:$C,2),"")</f>
        <v/>
      </c>
      <c r="TO16" s="6"/>
      <c r="TP16" s="62">
        <f t="shared" si="131"/>
        <v>0</v>
      </c>
      <c r="TQ16" s="32" t="str">
        <f>IFERROR(VLOOKUP(TM16,'كدو الاصناف'!$A:$C,3),"")</f>
        <v/>
      </c>
      <c r="TR16" s="33" t="str">
        <f t="shared" si="76"/>
        <v/>
      </c>
      <c r="TT16" s="34"/>
      <c r="TU16" s="30" t="str">
        <f>IFERROR(VLOOKUP(TT16,'كدو الاصناف'!$A:$C,2),"")</f>
        <v/>
      </c>
      <c r="TV16" s="6"/>
      <c r="TW16" s="62">
        <f t="shared" si="132"/>
        <v>0</v>
      </c>
      <c r="TX16" s="32" t="str">
        <f>IFERROR(VLOOKUP(TT16,'كدو الاصناف'!$A:$C,3),"")</f>
        <v/>
      </c>
      <c r="TY16" s="33" t="str">
        <f t="shared" si="77"/>
        <v/>
      </c>
      <c r="UA16" s="34"/>
      <c r="UB16" s="30" t="str">
        <f>IFERROR(VLOOKUP(UA16,'كدو الاصناف'!$A:$C,2),"")</f>
        <v/>
      </c>
      <c r="UC16" s="6"/>
      <c r="UD16" s="62">
        <f t="shared" si="133"/>
        <v>0</v>
      </c>
      <c r="UE16" s="32" t="str">
        <f>IFERROR(VLOOKUP(UA16,'كدو الاصناف'!$A:$C,3),"")</f>
        <v/>
      </c>
      <c r="UF16" s="33" t="str">
        <f t="shared" si="78"/>
        <v/>
      </c>
      <c r="UH16" s="34"/>
      <c r="UI16" s="30" t="str">
        <f>IFERROR(VLOOKUP(UH16,'كدو الاصناف'!$A:$C,2),"")</f>
        <v/>
      </c>
      <c r="UJ16" s="6"/>
      <c r="UK16" s="62">
        <f t="shared" si="134"/>
        <v>0</v>
      </c>
      <c r="UL16" s="32" t="str">
        <f>IFERROR(VLOOKUP(UH16,'كدو الاصناف'!$A:$C,3),"")</f>
        <v/>
      </c>
      <c r="UM16" s="33" t="str">
        <f t="shared" si="79"/>
        <v/>
      </c>
      <c r="UO16" s="34"/>
      <c r="UP16" s="30" t="str">
        <f>IFERROR(VLOOKUP(UO16,'كدو الاصناف'!$A:$C,2),"")</f>
        <v/>
      </c>
      <c r="UQ16" s="6"/>
      <c r="UR16" s="62">
        <f t="shared" si="135"/>
        <v>0</v>
      </c>
      <c r="US16" s="32" t="str">
        <f>IFERROR(VLOOKUP(UO16,'كدو الاصناف'!$A:$C,3),"")</f>
        <v/>
      </c>
      <c r="UT16" s="33" t="str">
        <f t="shared" si="80"/>
        <v/>
      </c>
      <c r="UV16" s="34"/>
      <c r="UW16" s="30" t="str">
        <f>IFERROR(VLOOKUP(UV16,'كدو الاصناف'!$A:$C,2),"")</f>
        <v/>
      </c>
      <c r="UX16" s="6"/>
      <c r="UY16" s="62">
        <f t="shared" si="105"/>
        <v>0</v>
      </c>
      <c r="UZ16" s="32" t="str">
        <f>IFERROR(VLOOKUP(UV16,'كدو الاصناف'!$A:$C,3),"")</f>
        <v/>
      </c>
      <c r="VA16" s="33" t="str">
        <f t="shared" si="81"/>
        <v/>
      </c>
      <c r="VC16" s="34"/>
      <c r="VD16" s="30" t="str">
        <f>IFERROR(VLOOKUP(VC16,'كدو الاصناف'!$A:$C,2),"")</f>
        <v/>
      </c>
      <c r="VE16" s="6"/>
      <c r="VF16" s="62">
        <f t="shared" si="182"/>
        <v>0</v>
      </c>
      <c r="VG16" s="32" t="str">
        <f>IFERROR(VLOOKUP(VC16,'كدو الاصناف'!$A:$C,3),"")</f>
        <v/>
      </c>
      <c r="VH16" s="33" t="str">
        <f t="shared" si="82"/>
        <v/>
      </c>
      <c r="VJ16" s="34"/>
      <c r="VK16" s="30" t="str">
        <f>IFERROR(VLOOKUP(VJ16,'كدو الاصناف'!$A:$C,2),"")</f>
        <v/>
      </c>
      <c r="VL16" s="6"/>
      <c r="VM16" s="62">
        <f t="shared" si="136"/>
        <v>0</v>
      </c>
      <c r="VN16" s="32" t="str">
        <f>IFERROR(VLOOKUP(VJ16,'كدو الاصناف'!$A:$C,3),"")</f>
        <v/>
      </c>
      <c r="VO16" s="33" t="str">
        <f t="shared" si="83"/>
        <v/>
      </c>
      <c r="VQ16" s="34"/>
      <c r="VR16" s="30" t="str">
        <f>IFERROR(VLOOKUP(VQ16,'كدو الاصناف'!$A:$C,2),"")</f>
        <v/>
      </c>
      <c r="VS16" s="6"/>
      <c r="VT16" s="62">
        <f t="shared" si="137"/>
        <v>0</v>
      </c>
      <c r="VU16" s="32" t="str">
        <f>IFERROR(VLOOKUP(VQ16,'كدو الاصناف'!$A:$C,3),"")</f>
        <v/>
      </c>
      <c r="VV16" s="33" t="str">
        <f t="shared" si="84"/>
        <v/>
      </c>
      <c r="VX16" s="34"/>
      <c r="VY16" s="30" t="str">
        <f>IFERROR(VLOOKUP(VX16,'كدو الاصناف'!$A:$C,2),"")</f>
        <v/>
      </c>
      <c r="VZ16" s="6"/>
      <c r="WA16" s="62">
        <f t="shared" si="138"/>
        <v>0</v>
      </c>
      <c r="WB16" s="32" t="str">
        <f>IFERROR(VLOOKUP(VX16,'كدو الاصناف'!$A:$C,3),"")</f>
        <v/>
      </c>
      <c r="WC16" s="33" t="str">
        <f t="shared" si="85"/>
        <v/>
      </c>
      <c r="WE16" s="34"/>
      <c r="WF16" s="30" t="str">
        <f>IFERROR(VLOOKUP(WE16,'كدو الاصناف'!$A:$C,2),"")</f>
        <v/>
      </c>
      <c r="WG16" s="6"/>
      <c r="WH16" s="62">
        <f t="shared" si="139"/>
        <v>0</v>
      </c>
      <c r="WI16" s="32" t="str">
        <f>IFERROR(VLOOKUP(WE16,'كدو الاصناف'!$A:$C,3),"")</f>
        <v/>
      </c>
      <c r="WJ16" s="33" t="str">
        <f t="shared" si="86"/>
        <v/>
      </c>
      <c r="WL16" s="34"/>
      <c r="WM16" s="30" t="str">
        <f>IFERROR(VLOOKUP(WL16,'كدو الاصناف'!$A:$C,2),"")</f>
        <v/>
      </c>
      <c r="WN16" s="6"/>
      <c r="WO16" s="62">
        <f t="shared" si="140"/>
        <v>0</v>
      </c>
      <c r="WP16" s="32" t="str">
        <f>IFERROR(VLOOKUP(WL16,'كدو الاصناف'!$A:$C,3),"")</f>
        <v/>
      </c>
      <c r="WQ16" s="33" t="str">
        <f t="shared" si="87"/>
        <v/>
      </c>
      <c r="WS16" s="34"/>
      <c r="WT16" s="30" t="str">
        <f>IFERROR(VLOOKUP(WS16,'كدو الاصناف'!$A:$C,2),"")</f>
        <v/>
      </c>
      <c r="WU16" s="6"/>
      <c r="WV16" s="62">
        <f t="shared" si="160"/>
        <v>0</v>
      </c>
      <c r="WW16" s="32" t="str">
        <f>IFERROR(VLOOKUP(WS16,'كدو الاصناف'!$A:$C,3),"")</f>
        <v/>
      </c>
      <c r="WX16" s="33" t="str">
        <f t="shared" si="88"/>
        <v/>
      </c>
      <c r="WZ16" s="34"/>
      <c r="XA16" s="30" t="str">
        <f>IFERROR(VLOOKUP(WZ16,'كدو الاصناف'!$A:$C,2),"")</f>
        <v/>
      </c>
      <c r="XB16" s="6"/>
      <c r="XC16" s="62">
        <f t="shared" si="141"/>
        <v>0</v>
      </c>
      <c r="XD16" s="32" t="str">
        <f>IFERROR(VLOOKUP(WZ16,'كدو الاصناف'!$A:$C,3),"")</f>
        <v/>
      </c>
      <c r="XE16" s="33" t="str">
        <f t="shared" si="89"/>
        <v/>
      </c>
      <c r="XG16" s="34"/>
      <c r="XH16" s="30" t="str">
        <f>IFERROR(VLOOKUP(XG16,'كدو الاصناف'!$A:$C,2),"")</f>
        <v/>
      </c>
      <c r="XI16" s="6"/>
      <c r="XJ16" s="62">
        <f t="shared" si="142"/>
        <v>0</v>
      </c>
      <c r="XK16" s="32" t="str">
        <f>IFERROR(VLOOKUP(XG16,'كدو الاصناف'!$A:$C,3),"")</f>
        <v/>
      </c>
      <c r="XL16" s="33" t="str">
        <f t="shared" si="90"/>
        <v/>
      </c>
      <c r="XN16" s="34"/>
      <c r="XO16" s="30" t="str">
        <f>IFERROR(VLOOKUP(XN16,'كدو الاصناف'!$A:$C,2),"")</f>
        <v/>
      </c>
      <c r="XP16" s="6"/>
      <c r="XQ16" s="62">
        <f t="shared" si="143"/>
        <v>0</v>
      </c>
      <c r="XR16" s="32" t="str">
        <f>IFERROR(VLOOKUP(XN16,'كدو الاصناف'!$A:$C,3),"")</f>
        <v/>
      </c>
      <c r="XS16" s="33" t="str">
        <f t="shared" si="91"/>
        <v/>
      </c>
      <c r="XU16" s="34"/>
      <c r="XV16" s="30" t="str">
        <f>IFERROR(VLOOKUP(XU16,'كدو الاصناف'!$A:$C,2),"")</f>
        <v/>
      </c>
      <c r="XW16" s="6"/>
      <c r="XX16" s="62">
        <f t="shared" si="144"/>
        <v>0</v>
      </c>
      <c r="XY16" s="32" t="str">
        <f>IFERROR(VLOOKUP(XU16,'كدو الاصناف'!$A:$C,3),"")</f>
        <v/>
      </c>
      <c r="XZ16" s="33" t="str">
        <f t="shared" si="92"/>
        <v/>
      </c>
      <c r="YB16" s="34"/>
      <c r="YC16" s="30" t="str">
        <f>IFERROR(VLOOKUP(YB16,'كدو الاصناف'!$A:$C,2),"")</f>
        <v/>
      </c>
      <c r="YD16" s="6"/>
      <c r="YE16" s="62">
        <f t="shared" si="145"/>
        <v>0</v>
      </c>
      <c r="YF16" s="32" t="str">
        <f>IFERROR(VLOOKUP(YB16,'كدو الاصناف'!$A:$C,3),"")</f>
        <v/>
      </c>
      <c r="YG16" s="33" t="str">
        <f t="shared" si="93"/>
        <v/>
      </c>
      <c r="YI16" s="34"/>
      <c r="YJ16" s="30" t="str">
        <f>IFERROR(VLOOKUP(YI16,'كدو الاصناف'!$A:$C,2),"")</f>
        <v/>
      </c>
      <c r="YK16" s="6"/>
      <c r="YL16" s="62">
        <f t="shared" si="146"/>
        <v>0</v>
      </c>
      <c r="YM16" s="32" t="str">
        <f>IFERROR(VLOOKUP(YI16,'كدو الاصناف'!$A:$C,3),"")</f>
        <v/>
      </c>
      <c r="YN16" s="33" t="str">
        <f t="shared" si="94"/>
        <v/>
      </c>
      <c r="YP16" s="34"/>
      <c r="YQ16" s="30" t="str">
        <f>IFERROR(VLOOKUP(YP16,'كدو الاصناف'!$A:$C,2),"")</f>
        <v/>
      </c>
      <c r="YR16" s="6"/>
      <c r="YS16" s="62">
        <f t="shared" si="147"/>
        <v>0</v>
      </c>
      <c r="YT16" s="32" t="str">
        <f>IFERROR(VLOOKUP(YP16,'كدو الاصناف'!$A:$C,3),"")</f>
        <v/>
      </c>
      <c r="YU16" s="33" t="str">
        <f t="shared" si="95"/>
        <v/>
      </c>
      <c r="YW16" s="34"/>
      <c r="YX16" s="30" t="str">
        <f>IFERROR(VLOOKUP(YW16,'كدو الاصناف'!$A:$C,2),"")</f>
        <v/>
      </c>
      <c r="YY16" s="6"/>
      <c r="YZ16" s="62">
        <f t="shared" si="106"/>
        <v>0</v>
      </c>
      <c r="ZA16" s="32" t="str">
        <f>IFERROR(VLOOKUP(YW16,'كدو الاصناف'!$A:$C,3),"")</f>
        <v/>
      </c>
      <c r="ZB16" s="33" t="str">
        <f t="shared" si="96"/>
        <v/>
      </c>
      <c r="ZD16" s="34"/>
      <c r="ZE16" s="30" t="str">
        <f>IFERROR(VLOOKUP(ZD16,'كدو الاصناف'!$A:$C,2),"")</f>
        <v/>
      </c>
      <c r="ZF16" s="6"/>
      <c r="ZG16" s="62">
        <f t="shared" si="148"/>
        <v>0</v>
      </c>
      <c r="ZH16" s="32" t="str">
        <f>IFERROR(VLOOKUP(ZD16,'كدو الاصناف'!$A:$C,3),"")</f>
        <v/>
      </c>
      <c r="ZI16" s="33" t="str">
        <f t="shared" si="97"/>
        <v/>
      </c>
      <c r="ZK16" s="34"/>
      <c r="ZL16" s="30" t="str">
        <f>IFERROR(VLOOKUP(ZK16,'كدو الاصناف'!$A:$C,2),"")</f>
        <v/>
      </c>
      <c r="ZM16" s="6"/>
      <c r="ZN16" s="62">
        <f t="shared" si="149"/>
        <v>0</v>
      </c>
      <c r="ZO16" s="32" t="str">
        <f>IFERROR(VLOOKUP(ZK16,'كدو الاصناف'!$A:$C,3),"")</f>
        <v/>
      </c>
      <c r="ZP16" s="33" t="str">
        <f t="shared" si="98"/>
        <v/>
      </c>
      <c r="ZR16" s="34">
        <v>65018</v>
      </c>
      <c r="ZS16" s="30" t="str">
        <f>IFERROR(VLOOKUP(ZR16,'كدو الاصناف'!$A:$C,2),"")</f>
        <v>ستريك اسيد</v>
      </c>
      <c r="ZT16" s="6"/>
      <c r="ZU16" s="62">
        <v>2.4</v>
      </c>
      <c r="ZV16" s="32">
        <f>IFERROR(VLOOKUP(ZR16,'كدو الاصناف'!$A:$C,3),"")</f>
        <v>15.5</v>
      </c>
      <c r="ZW16" s="33">
        <f t="shared" si="99"/>
        <v>37.199999999999996</v>
      </c>
    </row>
    <row r="17" spans="1:699" ht="16.5" thickTop="1" thickBot="1" x14ac:dyDescent="0.25">
      <c r="A17" s="34"/>
      <c r="B17" s="30" t="str">
        <f>IFERROR(VLOOKUP(A17,'كدو الاصناف'!$A:$C,2),"")</f>
        <v/>
      </c>
      <c r="C17" s="6"/>
      <c r="D17" s="62">
        <f t="shared" si="183"/>
        <v>0</v>
      </c>
      <c r="E17" s="32" t="str">
        <f>IFERROR(VLOOKUP(A17,'كدو الاصناف'!$A:$C,3),"")</f>
        <v/>
      </c>
      <c r="F17" s="33" t="str">
        <f t="shared" si="0"/>
        <v/>
      </c>
      <c r="H17" s="34"/>
      <c r="I17" s="30" t="str">
        <f>IFERROR(VLOOKUP(H17,'كدو الاصناف'!$A:$C,2),"")</f>
        <v/>
      </c>
      <c r="J17" s="6"/>
      <c r="K17" s="62">
        <f t="shared" si="177"/>
        <v>0</v>
      </c>
      <c r="L17" s="32" t="str">
        <f>IFERROR(VLOOKUP(H17,'كدو الاصناف'!$A:$C,3),"")</f>
        <v/>
      </c>
      <c r="M17" s="33" t="str">
        <f t="shared" si="1"/>
        <v/>
      </c>
      <c r="O17" s="34"/>
      <c r="P17" s="30" t="str">
        <f>IFERROR(VLOOKUP(O17,'كدو الاصناف'!$A:$C,2),"")</f>
        <v/>
      </c>
      <c r="Q17" s="6"/>
      <c r="R17" s="62">
        <f t="shared" si="170"/>
        <v>0</v>
      </c>
      <c r="S17" s="32" t="str">
        <f>IFERROR(VLOOKUP(O17,'كدو الاصناف'!$A:$C,3),"")</f>
        <v/>
      </c>
      <c r="T17" s="33" t="str">
        <f t="shared" si="2"/>
        <v/>
      </c>
      <c r="V17" s="34"/>
      <c r="W17" s="30" t="str">
        <f>IFERROR(VLOOKUP(V17,'كدو الاصناف'!$A:$C,2),"")</f>
        <v/>
      </c>
      <c r="X17" s="6"/>
      <c r="Y17" s="62">
        <f t="shared" si="178"/>
        <v>0</v>
      </c>
      <c r="Z17" s="32" t="str">
        <f>IFERROR(VLOOKUP(V17,'كدو الاصناف'!$A:$C,3),"")</f>
        <v/>
      </c>
      <c r="AA17" s="33" t="str">
        <f t="shared" si="3"/>
        <v/>
      </c>
      <c r="AC17" s="34"/>
      <c r="AD17" s="30" t="str">
        <f>IFERROR(VLOOKUP(AC17,'كدو الاصناف'!$A:$C,2),"")</f>
        <v/>
      </c>
      <c r="AE17" s="6"/>
      <c r="AF17" s="62">
        <f t="shared" si="171"/>
        <v>0</v>
      </c>
      <c r="AG17" s="32" t="str">
        <f>IFERROR(VLOOKUP(AC17,'كدو الاصناف'!$A:$C,3),"")</f>
        <v/>
      </c>
      <c r="AH17" s="33" t="str">
        <f t="shared" si="4"/>
        <v/>
      </c>
      <c r="AJ17" s="34"/>
      <c r="AK17" s="30" t="str">
        <f>IFERROR(VLOOKUP(AJ17,'كدو الاصناف'!$A:$C,2),"")</f>
        <v/>
      </c>
      <c r="AL17" s="6"/>
      <c r="AM17" s="62">
        <f t="shared" si="179"/>
        <v>0</v>
      </c>
      <c r="AN17" s="32" t="str">
        <f>IFERROR(VLOOKUP(AJ17,'كدو الاصناف'!$A:$C,3),"")</f>
        <v/>
      </c>
      <c r="AO17" s="33" t="str">
        <f t="shared" si="5"/>
        <v/>
      </c>
      <c r="AQ17" s="34"/>
      <c r="AR17" s="30" t="str">
        <f>IFERROR(VLOOKUP(AQ17,'كدو الاصناف'!$A:$C,2),"")</f>
        <v/>
      </c>
      <c r="AS17" s="6"/>
      <c r="AT17" s="62">
        <f t="shared" si="161"/>
        <v>0</v>
      </c>
      <c r="AU17" s="32" t="str">
        <f>IFERROR(VLOOKUP(AQ17,'كدو الاصناف'!$A:$C,3),"")</f>
        <v/>
      </c>
      <c r="AV17" s="33" t="str">
        <f t="shared" si="6"/>
        <v/>
      </c>
      <c r="AX17" s="34"/>
      <c r="AY17" s="30" t="str">
        <f>IFERROR(VLOOKUP(AX17,'كدو الاصناف'!$A:$C,2),"")</f>
        <v/>
      </c>
      <c r="AZ17" s="6"/>
      <c r="BA17" s="62">
        <f t="shared" si="172"/>
        <v>0</v>
      </c>
      <c r="BB17" s="32" t="str">
        <f>IFERROR(VLOOKUP(AX17,'كدو الاصناف'!$A:$C,3),"")</f>
        <v/>
      </c>
      <c r="BC17" s="33" t="str">
        <f t="shared" si="7"/>
        <v/>
      </c>
      <c r="BE17" s="34"/>
      <c r="BF17" s="30" t="str">
        <f>IFERROR(VLOOKUP(BE17,'كدو الاصناف'!$A:$C,2),"")</f>
        <v/>
      </c>
      <c r="BG17" s="6"/>
      <c r="BH17" s="62">
        <f t="shared" si="173"/>
        <v>0</v>
      </c>
      <c r="BI17" s="32" t="str">
        <f>IFERROR(VLOOKUP(BE17,'كدو الاصناف'!$A:$C,3),"")</f>
        <v/>
      </c>
      <c r="BJ17" s="33" t="str">
        <f t="shared" si="8"/>
        <v/>
      </c>
      <c r="BL17" s="34"/>
      <c r="BM17" s="30" t="str">
        <f>IFERROR(VLOOKUP(BL17,'كدو الاصناف'!$A:$C,2),"")</f>
        <v/>
      </c>
      <c r="BN17" s="6"/>
      <c r="BO17" s="62">
        <f t="shared" si="162"/>
        <v>0</v>
      </c>
      <c r="BP17" s="32" t="str">
        <f>IFERROR(VLOOKUP(BL17,'كدو الاصناف'!$A:$C,3),"")</f>
        <v/>
      </c>
      <c r="BQ17" s="33" t="str">
        <f t="shared" si="9"/>
        <v/>
      </c>
      <c r="BS17" s="34"/>
      <c r="BT17" s="30" t="str">
        <f>IFERROR(VLOOKUP(BS17,'كدو الاصناف'!$A:$C,2),"")</f>
        <v/>
      </c>
      <c r="BU17" s="6"/>
      <c r="BV17" s="62">
        <f t="shared" si="107"/>
        <v>0</v>
      </c>
      <c r="BW17" s="32" t="str">
        <f>IFERROR(VLOOKUP(BS17,'كدو الاصناف'!$A:$C,3),"")</f>
        <v/>
      </c>
      <c r="BX17" s="33" t="str">
        <f t="shared" si="10"/>
        <v/>
      </c>
      <c r="BZ17" s="34"/>
      <c r="CA17" s="30" t="str">
        <f>IFERROR(VLOOKUP(BZ17,'كدو الاصناف'!$A:$C,2),"")</f>
        <v/>
      </c>
      <c r="CB17" s="6"/>
      <c r="CC17" s="62">
        <f t="shared" si="108"/>
        <v>0</v>
      </c>
      <c r="CD17" s="32" t="str">
        <f>IFERROR(VLOOKUP(BZ17,'كدو الاصناف'!$A:$C,3),"")</f>
        <v/>
      </c>
      <c r="CE17" s="33" t="str">
        <f t="shared" si="11"/>
        <v/>
      </c>
      <c r="CG17" s="34"/>
      <c r="CH17" s="30" t="str">
        <f>IFERROR(VLOOKUP(CG17,'كدو الاصناف'!$A:$C,2),"")</f>
        <v/>
      </c>
      <c r="CI17" s="6"/>
      <c r="CJ17" s="62">
        <f t="shared" si="109"/>
        <v>0</v>
      </c>
      <c r="CK17" s="32" t="str">
        <f>IFERROR(VLOOKUP(CG17,'كدو الاصناف'!$A:$C,3),"")</f>
        <v/>
      </c>
      <c r="CL17" s="33" t="str">
        <f t="shared" si="12"/>
        <v/>
      </c>
      <c r="CN17" s="34"/>
      <c r="CO17" s="30" t="str">
        <f>IFERROR(VLOOKUP(CN17,'كدو الاصناف'!$A:$C,2),"")</f>
        <v/>
      </c>
      <c r="CP17" s="6"/>
      <c r="CQ17" s="62">
        <f t="shared" si="150"/>
        <v>0</v>
      </c>
      <c r="CR17" s="32" t="str">
        <f>IFERROR(VLOOKUP(CN17,'كدو الاصناف'!$A:$C,3),"")</f>
        <v/>
      </c>
      <c r="CS17" s="33" t="str">
        <f t="shared" si="13"/>
        <v/>
      </c>
      <c r="CU17" s="34"/>
      <c r="CV17" s="30" t="str">
        <f>IFERROR(VLOOKUP(CU17,'كدو الاصناف'!$A:$C,2),"")</f>
        <v/>
      </c>
      <c r="CW17" s="6"/>
      <c r="CX17" s="62">
        <f t="shared" si="163"/>
        <v>0</v>
      </c>
      <c r="CY17" s="32" t="str">
        <f>IFERROR(VLOOKUP(CU17,'كدو الاصناف'!$A:$C,3),"")</f>
        <v/>
      </c>
      <c r="CZ17" s="33" t="str">
        <f t="shared" si="14"/>
        <v/>
      </c>
      <c r="DB17" s="34"/>
      <c r="DC17" s="30" t="str">
        <f>IFERROR(VLOOKUP(DB17,'كدو الاصناف'!$A:$C,2),"")</f>
        <v/>
      </c>
      <c r="DD17" s="6"/>
      <c r="DE17" s="62">
        <f t="shared" si="164"/>
        <v>0</v>
      </c>
      <c r="DF17" s="32" t="str">
        <f>IFERROR(VLOOKUP(DB17,'كدو الاصناف'!$A:$C,3),"")</f>
        <v/>
      </c>
      <c r="DG17" s="33" t="str">
        <f t="shared" si="15"/>
        <v/>
      </c>
      <c r="DI17" s="34"/>
      <c r="DJ17" s="30" t="str">
        <f>IFERROR(VLOOKUP(DI17,'كدو الاصناف'!$A:$C,2),"")</f>
        <v/>
      </c>
      <c r="DK17" s="6"/>
      <c r="DL17" s="62">
        <f t="shared" si="151"/>
        <v>0</v>
      </c>
      <c r="DM17" s="32" t="str">
        <f>IFERROR(VLOOKUP(DI17,'كدو الاصناف'!$A:$C,3),"")</f>
        <v/>
      </c>
      <c r="DN17" s="33" t="str">
        <f t="shared" si="16"/>
        <v/>
      </c>
      <c r="DP17" s="34"/>
      <c r="DQ17" s="30" t="str">
        <f>IFERROR(VLOOKUP(DP17,'كدو الاصناف'!$A:$C,2),"")</f>
        <v/>
      </c>
      <c r="DR17" s="6"/>
      <c r="DS17" s="62">
        <f t="shared" si="180"/>
        <v>0</v>
      </c>
      <c r="DT17" s="32" t="str">
        <f>IFERROR(VLOOKUP(DP17,'كدو الاصناف'!$A:$C,3),"")</f>
        <v/>
      </c>
      <c r="DU17" s="33" t="str">
        <f t="shared" si="17"/>
        <v/>
      </c>
      <c r="DW17" s="34"/>
      <c r="DX17" s="30" t="str">
        <f>IFERROR(VLOOKUP(DW17,'كدو الاصناف'!$A:$C,2),"")</f>
        <v/>
      </c>
      <c r="DY17" s="6"/>
      <c r="DZ17" s="62">
        <f t="shared" si="165"/>
        <v>0</v>
      </c>
      <c r="EA17" s="32" t="str">
        <f>IFERROR(VLOOKUP(DW17,'كدو الاصناف'!$A:$C,3),"")</f>
        <v/>
      </c>
      <c r="EB17" s="33" t="str">
        <f t="shared" si="18"/>
        <v/>
      </c>
      <c r="ED17" s="34">
        <v>71030</v>
      </c>
      <c r="EE17" s="30" t="str">
        <f>IFERROR(VLOOKUP(ED17,'كدو الاصناف'!$A:$C,2),"")</f>
        <v>ORANG S4RL 30</v>
      </c>
      <c r="EF17" s="6"/>
      <c r="EG17" s="62">
        <v>9.6000000000000002E-2</v>
      </c>
      <c r="EH17" s="32">
        <f>IFERROR(VLOOKUP(ED17,'كدو الاصناف'!$A:$C,3),"")</f>
        <v>77</v>
      </c>
      <c r="EI17" s="33">
        <f t="shared" si="19"/>
        <v>7.3920000000000003</v>
      </c>
      <c r="EK17" s="34">
        <v>71030</v>
      </c>
      <c r="EL17" s="30" t="str">
        <f>IFERROR(VLOOKUP(EK17,'كدو الاصناف'!$A:$C,2),"")</f>
        <v>ORANG S4RL 30</v>
      </c>
      <c r="EM17" s="6"/>
      <c r="EN17" s="62">
        <v>9.6000000000000002E-2</v>
      </c>
      <c r="EO17" s="32">
        <f>IFERROR(VLOOKUP(EK17,'كدو الاصناف'!$A:$C,3),"")</f>
        <v>77</v>
      </c>
      <c r="EP17" s="33">
        <f t="shared" si="20"/>
        <v>7.3920000000000003</v>
      </c>
      <c r="ER17" s="34">
        <v>71031</v>
      </c>
      <c r="ES17" s="30" t="str">
        <f>IFERROR(VLOOKUP(ER17,'كدو الاصناف'!$A:$C,2),"")</f>
        <v>NAVY 79 -2 GLS</v>
      </c>
      <c r="ET17" s="6"/>
      <c r="EU17" s="62">
        <v>5.6</v>
      </c>
      <c r="EV17" s="32">
        <f>IFERROR(VLOOKUP(ER17,'كدو الاصناف'!$A:$C,3),"")</f>
        <v>105</v>
      </c>
      <c r="EW17" s="33">
        <f t="shared" si="21"/>
        <v>588</v>
      </c>
      <c r="EY17" s="34">
        <v>62031</v>
      </c>
      <c r="EZ17" s="30" t="str">
        <f>IFERROR(VLOOKUP(EY17,'كدو الاصناف'!$A:$C,2),"")</f>
        <v>RED H-5BL 100 ( 167 )</v>
      </c>
      <c r="FA17" s="6"/>
      <c r="FB17" s="62">
        <v>1.6E-2</v>
      </c>
      <c r="FC17" s="32">
        <f>IFERROR(VLOOKUP(EY17,'كدو الاصناف'!$A:$C,3),"")</f>
        <v>149</v>
      </c>
      <c r="FD17" s="33">
        <f t="shared" si="22"/>
        <v>2.3839999999999999</v>
      </c>
      <c r="FF17" s="34">
        <v>62031</v>
      </c>
      <c r="FG17" s="30" t="str">
        <f>IFERROR(VLOOKUP(FF17,'كدو الاصناف'!$A:$C,2),"")</f>
        <v>RED H-5BL 100 ( 167 )</v>
      </c>
      <c r="FH17" s="6"/>
      <c r="FI17" s="62">
        <v>1.6E-2</v>
      </c>
      <c r="FJ17" s="32">
        <f>IFERROR(VLOOKUP(FF17,'كدو الاصناف'!$A:$C,3),"")</f>
        <v>149</v>
      </c>
      <c r="FK17" s="33">
        <f t="shared" si="23"/>
        <v>2.3839999999999999</v>
      </c>
      <c r="FM17" s="34">
        <v>62024</v>
      </c>
      <c r="FN17" s="30" t="str">
        <f>IFERROR(VLOOKUP(FM17,'كدو الاصناف'!$A:$C,2),"")</f>
        <v xml:space="preserve">BLACK RLS </v>
      </c>
      <c r="FO17" s="6"/>
      <c r="FP17" s="62">
        <v>2.4E-2</v>
      </c>
      <c r="FQ17" s="32">
        <f>IFERROR(VLOOKUP(FM17,'كدو الاصناف'!$A:$C,3),"")</f>
        <v>120</v>
      </c>
      <c r="FR17" s="33">
        <f t="shared" si="24"/>
        <v>2.88</v>
      </c>
      <c r="FT17" s="34"/>
      <c r="FU17" s="30" t="str">
        <f>IFERROR(VLOOKUP(FT17,'كدو الاصناف'!$A:$C,2),"")</f>
        <v/>
      </c>
      <c r="FV17" s="6"/>
      <c r="FW17" s="62">
        <f t="shared" si="110"/>
        <v>0</v>
      </c>
      <c r="FX17" s="32" t="str">
        <f>IFERROR(VLOOKUP(FT17,'كدو الاصناف'!$A:$C,3),"")</f>
        <v/>
      </c>
      <c r="FY17" s="33" t="str">
        <f t="shared" si="25"/>
        <v/>
      </c>
      <c r="GA17" s="34"/>
      <c r="GB17" s="30" t="str">
        <f>IFERROR(VLOOKUP(GA17,'كدو الاصناف'!$A:$C,2),"")</f>
        <v/>
      </c>
      <c r="GC17" s="6"/>
      <c r="GD17" s="62">
        <f t="shared" si="184"/>
        <v>0</v>
      </c>
      <c r="GE17" s="32" t="str">
        <f>IFERROR(VLOOKUP(GA17,'كدو الاصناف'!$A:$C,3),"")</f>
        <v/>
      </c>
      <c r="GF17" s="33" t="str">
        <f t="shared" si="26"/>
        <v/>
      </c>
      <c r="GH17" s="34">
        <v>62026</v>
      </c>
      <c r="GI17" s="30" t="str">
        <f>IFERROR(VLOOKUP(GH17,'كدو الاصناف'!$A:$C,2),"")</f>
        <v>BLUE SE2R 183</v>
      </c>
      <c r="GJ17" s="6"/>
      <c r="GK17" s="62">
        <v>6.0000000000000001E-3</v>
      </c>
      <c r="GL17" s="32">
        <f>IFERROR(VLOOKUP(GH17,'كدو الاصناف'!$A:$C,3),"")</f>
        <v>353.4</v>
      </c>
      <c r="GM17" s="33">
        <f t="shared" si="27"/>
        <v>2.1204000000000001</v>
      </c>
      <c r="GO17" s="34"/>
      <c r="GP17" s="30" t="str">
        <f>IFERROR(VLOOKUP(GO17,'كدو الاصناف'!$A:$C,2),"")</f>
        <v/>
      </c>
      <c r="GQ17" s="6"/>
      <c r="GR17" s="62">
        <f t="shared" si="181"/>
        <v>0</v>
      </c>
      <c r="GS17" s="32" t="str">
        <f>IFERROR(VLOOKUP(GO17,'كدو الاصناف'!$A:$C,3),"")</f>
        <v/>
      </c>
      <c r="GT17" s="33" t="str">
        <f t="shared" si="28"/>
        <v/>
      </c>
      <c r="GV17" s="34"/>
      <c r="GW17" s="30" t="str">
        <f>IFERROR(VLOOKUP(GV17,'كدو الاصناف'!$A:$C,2),"")</f>
        <v/>
      </c>
      <c r="GX17" s="6"/>
      <c r="GY17" s="62">
        <f t="shared" si="111"/>
        <v>0</v>
      </c>
      <c r="GZ17" s="32" t="str">
        <f>IFERROR(VLOOKUP(GV17,'كدو الاصناف'!$A:$C,3),"")</f>
        <v/>
      </c>
      <c r="HA17" s="33" t="str">
        <f t="shared" si="29"/>
        <v/>
      </c>
      <c r="HC17" s="34"/>
      <c r="HD17" s="30" t="str">
        <f>IFERROR(VLOOKUP(HC17,'كدو الاصناف'!$A:$C,2),"")</f>
        <v/>
      </c>
      <c r="HE17" s="6"/>
      <c r="HF17" s="62">
        <f t="shared" si="112"/>
        <v>0</v>
      </c>
      <c r="HG17" s="32" t="str">
        <f>IFERROR(VLOOKUP(HC17,'كدو الاصناف'!$A:$C,3),"")</f>
        <v/>
      </c>
      <c r="HH17" s="33" t="str">
        <f t="shared" si="30"/>
        <v/>
      </c>
      <c r="HJ17" s="34">
        <v>62002</v>
      </c>
      <c r="HK17" s="30" t="str">
        <f>IFERROR(VLOOKUP(HJ17,'كدو الاصناف'!$A:$C,2),"")</f>
        <v>سكنر بوليستر</v>
      </c>
      <c r="HL17" s="6"/>
      <c r="HM17" s="62">
        <v>33.6</v>
      </c>
      <c r="HN17" s="32">
        <f>IFERROR(VLOOKUP(HJ17,'كدو الاصناف'!$A:$C,3),"")</f>
        <v>20</v>
      </c>
      <c r="HO17" s="33">
        <f t="shared" si="31"/>
        <v>672</v>
      </c>
      <c r="HQ17" s="34"/>
      <c r="HR17" s="30" t="str">
        <f>IFERROR(VLOOKUP(HQ17,'كدو الاصناف'!$A:$C,2),"")</f>
        <v/>
      </c>
      <c r="HS17" s="6"/>
      <c r="HT17" s="62">
        <f t="shared" si="113"/>
        <v>0</v>
      </c>
      <c r="HU17" s="32" t="str">
        <f>IFERROR(VLOOKUP(HQ17,'كدو الاصناف'!$A:$C,3),"")</f>
        <v/>
      </c>
      <c r="HV17" s="33" t="str">
        <f t="shared" si="32"/>
        <v/>
      </c>
      <c r="HX17" s="34"/>
      <c r="HY17" s="30" t="str">
        <f>IFERROR(VLOOKUP(HX17,'كدو الاصناف'!$A:$C,2),"")</f>
        <v/>
      </c>
      <c r="HZ17" s="6"/>
      <c r="IA17" s="62">
        <f t="shared" si="152"/>
        <v>0</v>
      </c>
      <c r="IB17" s="32" t="str">
        <f>IFERROR(VLOOKUP(HX17,'كدو الاصناف'!$A:$C,3),"")</f>
        <v/>
      </c>
      <c r="IC17" s="33" t="str">
        <f t="shared" si="33"/>
        <v/>
      </c>
      <c r="IE17" s="34"/>
      <c r="IF17" s="30" t="str">
        <f>IFERROR(VLOOKUP(IE17,'كدو الاصناف'!$A:$C,2),"")</f>
        <v/>
      </c>
      <c r="IG17" s="6"/>
      <c r="IH17" s="62">
        <f t="shared" si="153"/>
        <v>0</v>
      </c>
      <c r="II17" s="32" t="str">
        <f>IFERROR(VLOOKUP(IE17,'كدو الاصناف'!$A:$C,3),"")</f>
        <v/>
      </c>
      <c r="IJ17" s="33" t="str">
        <f t="shared" si="34"/>
        <v/>
      </c>
      <c r="IL17" s="34"/>
      <c r="IM17" s="30" t="str">
        <f>IFERROR(VLOOKUP(IL17,'كدو الاصناف'!$A:$C,2),"")</f>
        <v/>
      </c>
      <c r="IN17" s="6"/>
      <c r="IO17" s="62">
        <f t="shared" si="100"/>
        <v>0</v>
      </c>
      <c r="IP17" s="32" t="str">
        <f>IFERROR(VLOOKUP(IL17,'كدو الاصناف'!$A:$C,3),"")</f>
        <v/>
      </c>
      <c r="IQ17" s="33" t="str">
        <f t="shared" si="35"/>
        <v/>
      </c>
      <c r="IS17" s="34"/>
      <c r="IT17" s="30" t="str">
        <f>IFERROR(VLOOKUP(IS17,'كدو الاصناف'!$A:$C,2),"")</f>
        <v/>
      </c>
      <c r="IU17" s="6"/>
      <c r="IV17" s="62">
        <f t="shared" si="114"/>
        <v>0</v>
      </c>
      <c r="IW17" s="32" t="str">
        <f>IFERROR(VLOOKUP(IS17,'كدو الاصناف'!$A:$C,3),"")</f>
        <v/>
      </c>
      <c r="IX17" s="33" t="str">
        <f t="shared" si="36"/>
        <v/>
      </c>
      <c r="IZ17" s="34"/>
      <c r="JA17" s="30" t="str">
        <f>IFERROR(VLOOKUP(IZ17,'كدو الاصناف'!$A:$C,2),"")</f>
        <v/>
      </c>
      <c r="JB17" s="6"/>
      <c r="JC17" s="62">
        <f t="shared" si="154"/>
        <v>0</v>
      </c>
      <c r="JD17" s="32" t="str">
        <f>IFERROR(VLOOKUP(IZ17,'كدو الاصناف'!$A:$C,3),"")</f>
        <v/>
      </c>
      <c r="JE17" s="33" t="str">
        <f t="shared" si="37"/>
        <v/>
      </c>
      <c r="JG17" s="34"/>
      <c r="JH17" s="30" t="str">
        <f>IFERROR(VLOOKUP(JG17,'كدو الاصناف'!$A:$C,2),"")</f>
        <v/>
      </c>
      <c r="JI17" s="6"/>
      <c r="JJ17" s="62">
        <f t="shared" si="115"/>
        <v>0</v>
      </c>
      <c r="JK17" s="32" t="str">
        <f>IFERROR(VLOOKUP(JG17,'كدو الاصناف'!$A:$C,3),"")</f>
        <v/>
      </c>
      <c r="JL17" s="33" t="str">
        <f t="shared" si="38"/>
        <v/>
      </c>
      <c r="JN17" s="34"/>
      <c r="JO17" s="30" t="str">
        <f>IFERROR(VLOOKUP(JN17,'كدو الاصناف'!$A:$C,2),"")</f>
        <v/>
      </c>
      <c r="JP17" s="6"/>
      <c r="JQ17" s="62">
        <f t="shared" si="116"/>
        <v>0</v>
      </c>
      <c r="JR17" s="32" t="str">
        <f>IFERROR(VLOOKUP(JN17,'كدو الاصناف'!$A:$C,3),"")</f>
        <v/>
      </c>
      <c r="JS17" s="33" t="str">
        <f t="shared" si="39"/>
        <v/>
      </c>
      <c r="JU17" s="34"/>
      <c r="JV17" s="30" t="str">
        <f>IFERROR(VLOOKUP(JU17,'كدو الاصناف'!$A:$C,2),"")</f>
        <v/>
      </c>
      <c r="JW17" s="6"/>
      <c r="JX17" s="62">
        <f t="shared" si="155"/>
        <v>0</v>
      </c>
      <c r="JY17" s="32" t="str">
        <f>IFERROR(VLOOKUP(JU17,'كدو الاصناف'!$A:$C,3),"")</f>
        <v/>
      </c>
      <c r="JZ17" s="33" t="str">
        <f t="shared" si="40"/>
        <v/>
      </c>
      <c r="KB17" s="34"/>
      <c r="KC17" s="30" t="str">
        <f>IFERROR(VLOOKUP(KB17,'كدو الاصناف'!$A:$C,2),"")</f>
        <v/>
      </c>
      <c r="KD17" s="6"/>
      <c r="KE17" s="62">
        <f t="shared" si="117"/>
        <v>0</v>
      </c>
      <c r="KF17" s="32" t="str">
        <f>IFERROR(VLOOKUP(KB17,'كدو الاصناف'!$A:$C,3),"")</f>
        <v/>
      </c>
      <c r="KG17" s="33" t="str">
        <f t="shared" si="41"/>
        <v/>
      </c>
      <c r="KI17" s="34"/>
      <c r="KJ17" s="30" t="str">
        <f>IFERROR(VLOOKUP(KI17,'كدو الاصناف'!$A:$C,2),"")</f>
        <v/>
      </c>
      <c r="KK17" s="6"/>
      <c r="KL17" s="62">
        <f t="shared" si="166"/>
        <v>0</v>
      </c>
      <c r="KM17" s="32" t="str">
        <f>IFERROR(VLOOKUP(KI17,'كدو الاصناف'!$A:$C,3),"")</f>
        <v/>
      </c>
      <c r="KN17" s="33" t="str">
        <f t="shared" si="42"/>
        <v/>
      </c>
      <c r="KP17" s="34"/>
      <c r="KQ17" s="30" t="str">
        <f>IFERROR(VLOOKUP(KP17,'كدو الاصناف'!$A:$C,2),"")</f>
        <v/>
      </c>
      <c r="KR17" s="6"/>
      <c r="KS17" s="62">
        <f t="shared" si="167"/>
        <v>0</v>
      </c>
      <c r="KT17" s="32" t="str">
        <f>IFERROR(VLOOKUP(KP17,'كدو الاصناف'!$A:$C,3),"")</f>
        <v/>
      </c>
      <c r="KU17" s="33" t="str">
        <f t="shared" si="43"/>
        <v/>
      </c>
      <c r="KW17" s="34"/>
      <c r="KX17" s="30" t="str">
        <f>IFERROR(VLOOKUP(KW17,'كدو الاصناف'!$A:$C,2),"")</f>
        <v/>
      </c>
      <c r="KY17" s="6"/>
      <c r="KZ17" s="62">
        <f t="shared" si="168"/>
        <v>0</v>
      </c>
      <c r="LA17" s="32" t="str">
        <f>IFERROR(VLOOKUP(KW17,'كدو الاصناف'!$A:$C,3),"")</f>
        <v/>
      </c>
      <c r="LB17" s="33" t="str">
        <f t="shared" si="44"/>
        <v/>
      </c>
      <c r="LD17" s="34"/>
      <c r="LE17" s="30" t="str">
        <f>IFERROR(VLOOKUP(LD17,'كدو الاصناف'!$A:$C,2),"")</f>
        <v/>
      </c>
      <c r="LF17" s="6"/>
      <c r="LG17" s="62">
        <f t="shared" si="101"/>
        <v>0</v>
      </c>
      <c r="LH17" s="32" t="str">
        <f>IFERROR(VLOOKUP(LD17,'كدو الاصناف'!$A:$C,3),"")</f>
        <v/>
      </c>
      <c r="LI17" s="33" t="str">
        <f t="shared" si="45"/>
        <v/>
      </c>
      <c r="LK17" s="34"/>
      <c r="LL17" s="30" t="str">
        <f>IFERROR(VLOOKUP(LK17,'كدو الاصناف'!$A:$C,2),"")</f>
        <v/>
      </c>
      <c r="LM17" s="6"/>
      <c r="LN17" s="62">
        <f t="shared" si="102"/>
        <v>0</v>
      </c>
      <c r="LO17" s="32" t="str">
        <f>IFERROR(VLOOKUP(LK17,'كدو الاصناف'!$A:$C,3),"")</f>
        <v/>
      </c>
      <c r="LP17" s="33" t="str">
        <f t="shared" si="46"/>
        <v/>
      </c>
      <c r="LR17" s="34"/>
      <c r="LS17" s="30" t="str">
        <f>IFERROR(VLOOKUP(LR17,'كدو الاصناف'!$A:$C,2),"")</f>
        <v/>
      </c>
      <c r="LT17" s="6"/>
      <c r="LU17" s="62">
        <f t="shared" si="103"/>
        <v>0</v>
      </c>
      <c r="LV17" s="32" t="str">
        <f>IFERROR(VLOOKUP(LR17,'كدو الاصناف'!$A:$C,3),"")</f>
        <v/>
      </c>
      <c r="LW17" s="33" t="str">
        <f t="shared" si="47"/>
        <v/>
      </c>
      <c r="LY17" s="34"/>
      <c r="LZ17" s="30" t="str">
        <f>IFERROR(VLOOKUP(LY17,'كدو الاصناف'!$A:$C,2),"")</f>
        <v/>
      </c>
      <c r="MA17" s="6"/>
      <c r="MB17" s="62">
        <f t="shared" si="185"/>
        <v>0</v>
      </c>
      <c r="MC17" s="32" t="str">
        <f>IFERROR(VLOOKUP(LY17,'كدو الاصناف'!$A:$C,3),"")</f>
        <v/>
      </c>
      <c r="MD17" s="33" t="str">
        <f t="shared" si="48"/>
        <v/>
      </c>
      <c r="MF17" s="34"/>
      <c r="MG17" s="30" t="str">
        <f>IFERROR(VLOOKUP(MF17,'كدو الاصناف'!$A:$C,2),"")</f>
        <v/>
      </c>
      <c r="MH17" s="6"/>
      <c r="MI17" s="62">
        <f t="shared" si="174"/>
        <v>0</v>
      </c>
      <c r="MJ17" s="32" t="str">
        <f>IFERROR(VLOOKUP(MF17,'كدو الاصناف'!$A:$C,3),"")</f>
        <v/>
      </c>
      <c r="MK17" s="33" t="str">
        <f t="shared" si="49"/>
        <v/>
      </c>
      <c r="MM17" s="34"/>
      <c r="MN17" s="30" t="str">
        <f>IFERROR(VLOOKUP(MM17,'كدو الاصناف'!$A:$C,2),"")</f>
        <v/>
      </c>
      <c r="MO17" s="6"/>
      <c r="MP17" s="62">
        <f t="shared" si="118"/>
        <v>0</v>
      </c>
      <c r="MQ17" s="32" t="str">
        <f>IFERROR(VLOOKUP(MM17,'كدو الاصناف'!$A:$C,3),"")</f>
        <v/>
      </c>
      <c r="MR17" s="33" t="str">
        <f t="shared" si="50"/>
        <v/>
      </c>
      <c r="MT17" s="34"/>
      <c r="MU17" s="30" t="str">
        <f>IFERROR(VLOOKUP(MT17,'كدو الاصناف'!$A:$C,2),"")</f>
        <v/>
      </c>
      <c r="MV17" s="6"/>
      <c r="MW17" s="62">
        <f t="shared" si="156"/>
        <v>0</v>
      </c>
      <c r="MX17" s="32" t="str">
        <f>IFERROR(VLOOKUP(MT17,'كدو الاصناف'!$A:$C,3),"")</f>
        <v/>
      </c>
      <c r="MY17" s="33" t="str">
        <f t="shared" si="51"/>
        <v/>
      </c>
      <c r="NA17" s="34"/>
      <c r="NB17" s="30" t="str">
        <f>IFERROR(VLOOKUP(NA17,'كدو الاصناف'!$A:$C,2),"")</f>
        <v/>
      </c>
      <c r="NC17" s="6"/>
      <c r="ND17" s="62">
        <f t="shared" si="169"/>
        <v>0</v>
      </c>
      <c r="NE17" s="32" t="str">
        <f>IFERROR(VLOOKUP(NA17,'كدو الاصناف'!$A:$C,3),"")</f>
        <v/>
      </c>
      <c r="NF17" s="33" t="str">
        <f t="shared" si="52"/>
        <v/>
      </c>
      <c r="NH17" s="34"/>
      <c r="NI17" s="30" t="str">
        <f>IFERROR(VLOOKUP(NH17,'كدو الاصناف'!$A:$C,2),"")</f>
        <v/>
      </c>
      <c r="NJ17" s="6"/>
      <c r="NK17" s="62">
        <f t="shared" si="119"/>
        <v>0</v>
      </c>
      <c r="NL17" s="32" t="str">
        <f>IFERROR(VLOOKUP(NH17,'كدو الاصناف'!$A:$C,3),"")</f>
        <v/>
      </c>
      <c r="NM17" s="33" t="str">
        <f t="shared" si="53"/>
        <v/>
      </c>
      <c r="NO17" s="34"/>
      <c r="NP17" s="30" t="str">
        <f>IFERROR(VLOOKUP(NO17,'كدو الاصناف'!$A:$C,2),"")</f>
        <v/>
      </c>
      <c r="NQ17" s="6"/>
      <c r="NR17" s="62">
        <f t="shared" si="120"/>
        <v>0</v>
      </c>
      <c r="NS17" s="32" t="str">
        <f>IFERROR(VLOOKUP(NO17,'كدو الاصناف'!$A:$C,3),"")</f>
        <v/>
      </c>
      <c r="NT17" s="33" t="str">
        <f t="shared" si="54"/>
        <v/>
      </c>
      <c r="NV17" s="34"/>
      <c r="NW17" s="30" t="str">
        <f>IFERROR(VLOOKUP(NV17,'كدو الاصناف'!$A:$C,2),"")</f>
        <v/>
      </c>
      <c r="NX17" s="6"/>
      <c r="NY17" s="62">
        <f t="shared" si="121"/>
        <v>0</v>
      </c>
      <c r="NZ17" s="32" t="str">
        <f>IFERROR(VLOOKUP(NV17,'كدو الاصناف'!$A:$C,3),"")</f>
        <v/>
      </c>
      <c r="OA17" s="33" t="str">
        <f t="shared" si="55"/>
        <v/>
      </c>
      <c r="OC17" s="34"/>
      <c r="OD17" s="30" t="str">
        <f>IFERROR(VLOOKUP(OC17,'كدو الاصناف'!$A:$C,2),"")</f>
        <v/>
      </c>
      <c r="OE17" s="6"/>
      <c r="OF17" s="62">
        <f t="shared" si="122"/>
        <v>0</v>
      </c>
      <c r="OG17" s="32" t="str">
        <f>IFERROR(VLOOKUP(OC17,'كدو الاصناف'!$A:$C,3),"")</f>
        <v/>
      </c>
      <c r="OH17" s="33" t="str">
        <f t="shared" si="56"/>
        <v/>
      </c>
      <c r="OJ17" s="34"/>
      <c r="OK17" s="30" t="str">
        <f>IFERROR(VLOOKUP(OJ17,'كدو الاصناف'!$A:$C,2),"")</f>
        <v/>
      </c>
      <c r="OL17" s="6"/>
      <c r="OM17" s="62">
        <f t="shared" si="123"/>
        <v>0</v>
      </c>
      <c r="ON17" s="32" t="str">
        <f>IFERROR(VLOOKUP(OJ17,'كدو الاصناف'!$A:$C,3),"")</f>
        <v/>
      </c>
      <c r="OO17" s="33" t="str">
        <f t="shared" si="57"/>
        <v/>
      </c>
      <c r="OQ17" s="34"/>
      <c r="OR17" s="30" t="str">
        <f>IFERROR(VLOOKUP(OQ17,'كدو الاصناف'!$A:$C,2),"")</f>
        <v/>
      </c>
      <c r="OS17" s="6"/>
      <c r="OT17" s="62">
        <f t="shared" si="124"/>
        <v>0</v>
      </c>
      <c r="OU17" s="32" t="str">
        <f>IFERROR(VLOOKUP(OQ17,'كدو الاصناف'!$A:$C,3),"")</f>
        <v/>
      </c>
      <c r="OV17" s="33" t="str">
        <f t="shared" si="58"/>
        <v/>
      </c>
      <c r="OX17" s="34"/>
      <c r="OY17" s="30" t="str">
        <f>IFERROR(VLOOKUP(OX17,'كدو الاصناف'!$A:$C,2),"")</f>
        <v/>
      </c>
      <c r="OZ17" s="6"/>
      <c r="PA17" s="62">
        <f t="shared" ref="PA17:PA29" si="187">OZ17*$PC$3/100</f>
        <v>0</v>
      </c>
      <c r="PB17" s="32" t="str">
        <f>IFERROR(VLOOKUP(OX17,'كدو الاصناف'!$A:$C,3),"")</f>
        <v/>
      </c>
      <c r="PC17" s="33" t="str">
        <f t="shared" si="59"/>
        <v/>
      </c>
      <c r="PE17" s="34">
        <v>71015</v>
      </c>
      <c r="PF17" s="30" t="str">
        <f>IFERROR(VLOOKUP(PE17,'كدو الاصناف'!$A:$C,2),"")</f>
        <v>TURQ GGL</v>
      </c>
      <c r="PG17" s="6"/>
      <c r="PH17" s="62">
        <v>0.105</v>
      </c>
      <c r="PI17" s="32">
        <f>IFERROR(VLOOKUP(PE17,'كدو الاصناف'!$A:$C,3),"")</f>
        <v>662.34</v>
      </c>
      <c r="PJ17" s="33">
        <f t="shared" si="60"/>
        <v>69.545699999999997</v>
      </c>
      <c r="PL17" s="34"/>
      <c r="PM17" s="30" t="str">
        <f>IFERROR(VLOOKUP(PL17,'كدو الاصناف'!$A:$C,2),"")</f>
        <v/>
      </c>
      <c r="PN17" s="6"/>
      <c r="PO17" s="62">
        <f t="shared" si="175"/>
        <v>0</v>
      </c>
      <c r="PP17" s="32" t="str">
        <f>IFERROR(VLOOKUP(PL17,'كدو الاصناف'!$A:$C,3),"")</f>
        <v/>
      </c>
      <c r="PQ17" s="33" t="str">
        <f t="shared" si="61"/>
        <v/>
      </c>
      <c r="PS17" s="34"/>
      <c r="PT17" s="30" t="str">
        <f>IFERROR(VLOOKUP(PS17,'كدو الاصناف'!$A:$C,2),"")</f>
        <v/>
      </c>
      <c r="PU17" s="6"/>
      <c r="PV17" s="62">
        <f t="shared" si="176"/>
        <v>0</v>
      </c>
      <c r="PW17" s="32" t="str">
        <f>IFERROR(VLOOKUP(PS17,'كدو الاصناف'!$A:$C,3),"")</f>
        <v/>
      </c>
      <c r="PX17" s="33" t="str">
        <f t="shared" si="62"/>
        <v/>
      </c>
      <c r="PZ17" s="34"/>
      <c r="QA17" s="30" t="str">
        <f>IFERROR(VLOOKUP(PZ17,'كدو الاصناف'!$A:$C,2),"")</f>
        <v/>
      </c>
      <c r="QB17" s="6"/>
      <c r="QC17" s="62">
        <f t="shared" si="157"/>
        <v>0</v>
      </c>
      <c r="QD17" s="32" t="str">
        <f>IFERROR(VLOOKUP(PZ17,'كدو الاصناف'!$A:$C,3),"")</f>
        <v/>
      </c>
      <c r="QE17" s="33" t="str">
        <f t="shared" si="63"/>
        <v/>
      </c>
      <c r="QG17" s="34"/>
      <c r="QH17" s="30" t="str">
        <f>IFERROR(VLOOKUP(QG17,'كدو الاصناف'!$A:$C,2),"")</f>
        <v/>
      </c>
      <c r="QI17" s="6"/>
      <c r="QJ17" s="62">
        <f t="shared" si="186"/>
        <v>0</v>
      </c>
      <c r="QK17" s="32" t="str">
        <f>IFERROR(VLOOKUP(QG17,'كدو الاصناف'!$A:$C,3),"")</f>
        <v/>
      </c>
      <c r="QL17" s="33" t="str">
        <f t="shared" si="64"/>
        <v/>
      </c>
      <c r="QN17" s="34"/>
      <c r="QO17" s="30" t="str">
        <f>IFERROR(VLOOKUP(QN17,'كدو الاصناف'!$A:$C,2),"")</f>
        <v/>
      </c>
      <c r="QP17" s="6"/>
      <c r="QQ17" s="62">
        <f t="shared" si="125"/>
        <v>0</v>
      </c>
      <c r="QR17" s="32" t="str">
        <f>IFERROR(VLOOKUP(QN17,'كدو الاصناف'!$A:$C,3),"")</f>
        <v/>
      </c>
      <c r="QS17" s="33" t="str">
        <f t="shared" si="65"/>
        <v/>
      </c>
      <c r="QU17" s="34"/>
      <c r="QV17" s="30" t="str">
        <f>IFERROR(VLOOKUP(QU17,'كدو الاصناف'!$A:$C,2),"")</f>
        <v/>
      </c>
      <c r="QW17" s="6"/>
      <c r="QX17" s="62">
        <f t="shared" si="158"/>
        <v>0</v>
      </c>
      <c r="QY17" s="32" t="str">
        <f>IFERROR(VLOOKUP(QU17,'كدو الاصناف'!$A:$C,3),"")</f>
        <v/>
      </c>
      <c r="QZ17" s="33" t="str">
        <f t="shared" si="66"/>
        <v/>
      </c>
      <c r="RB17" s="34"/>
      <c r="RC17" s="30" t="str">
        <f>IFERROR(VLOOKUP(RB17,'كدو الاصناف'!$A:$C,2),"")</f>
        <v/>
      </c>
      <c r="RD17" s="6"/>
      <c r="RE17" s="62">
        <f t="shared" si="126"/>
        <v>0</v>
      </c>
      <c r="RF17" s="32" t="str">
        <f>IFERROR(VLOOKUP(RB17,'كدو الاصناف'!$A:$C,3),"")</f>
        <v/>
      </c>
      <c r="RG17" s="33" t="str">
        <f t="shared" si="67"/>
        <v/>
      </c>
      <c r="RI17" s="34">
        <v>62002</v>
      </c>
      <c r="RJ17" s="30" t="str">
        <f>IFERROR(VLOOKUP(RI17,'كدو الاصناف'!$A:$C,2),"")</f>
        <v>سكنر بوليستر</v>
      </c>
      <c r="RK17" s="6"/>
      <c r="RL17" s="62">
        <v>28</v>
      </c>
      <c r="RM17" s="32">
        <f>IFERROR(VLOOKUP(RI17,'كدو الاصناف'!$A:$C,3),"")</f>
        <v>20</v>
      </c>
      <c r="RN17" s="33">
        <f t="shared" si="68"/>
        <v>560</v>
      </c>
      <c r="RP17" s="34">
        <v>62024</v>
      </c>
      <c r="RQ17" s="30" t="str">
        <f>IFERROR(VLOOKUP(RP17,'كدو الاصناف'!$A:$C,2),"")</f>
        <v xml:space="preserve">BLACK RLS </v>
      </c>
      <c r="RR17" s="6"/>
      <c r="RS17" s="62">
        <v>0.02</v>
      </c>
      <c r="RT17" s="32">
        <f>IFERROR(VLOOKUP(RP17,'كدو الاصناف'!$A:$C,3),"")</f>
        <v>120</v>
      </c>
      <c r="RU17" s="33">
        <f t="shared" si="69"/>
        <v>2.4</v>
      </c>
      <c r="RW17" s="34"/>
      <c r="RX17" s="30" t="str">
        <f>IFERROR(VLOOKUP(RW17,'كدو الاصناف'!$A:$C,2),"")</f>
        <v/>
      </c>
      <c r="RY17" s="6"/>
      <c r="RZ17" s="62">
        <f t="shared" si="127"/>
        <v>0</v>
      </c>
      <c r="SA17" s="32" t="str">
        <f>IFERROR(VLOOKUP(RW17,'كدو الاصناف'!$A:$C,3),"")</f>
        <v/>
      </c>
      <c r="SB17" s="33" t="str">
        <f t="shared" si="70"/>
        <v/>
      </c>
      <c r="SD17" s="34"/>
      <c r="SE17" s="30" t="str">
        <f>IFERROR(VLOOKUP(SD17,'كدو الاصناف'!$A:$C,2),"")</f>
        <v/>
      </c>
      <c r="SF17" s="6"/>
      <c r="SG17" s="62">
        <f t="shared" si="128"/>
        <v>0</v>
      </c>
      <c r="SH17" s="32" t="str">
        <f>IFERROR(VLOOKUP(SD17,'كدو الاصناف'!$A:$C,3),"")</f>
        <v/>
      </c>
      <c r="SI17" s="33" t="str">
        <f t="shared" si="71"/>
        <v/>
      </c>
      <c r="SK17" s="34"/>
      <c r="SL17" s="30" t="str">
        <f>IFERROR(VLOOKUP(SK17,'كدو الاصناف'!$A:$C,2),"")</f>
        <v/>
      </c>
      <c r="SM17" s="6"/>
      <c r="SN17" s="62">
        <f t="shared" si="129"/>
        <v>0</v>
      </c>
      <c r="SO17" s="32" t="str">
        <f>IFERROR(VLOOKUP(SK17,'كدو الاصناف'!$A:$C,3),"")</f>
        <v/>
      </c>
      <c r="SP17" s="33" t="str">
        <f t="shared" si="72"/>
        <v/>
      </c>
      <c r="SR17" s="34"/>
      <c r="SS17" s="30" t="str">
        <f>IFERROR(VLOOKUP(SR17,'كدو الاصناف'!$A:$C,2),"")</f>
        <v/>
      </c>
      <c r="ST17" s="6"/>
      <c r="SU17" s="62">
        <f t="shared" si="130"/>
        <v>0</v>
      </c>
      <c r="SV17" s="32" t="str">
        <f>IFERROR(VLOOKUP(SR17,'كدو الاصناف'!$A:$C,3),"")</f>
        <v/>
      </c>
      <c r="SW17" s="33" t="str">
        <f t="shared" si="73"/>
        <v/>
      </c>
      <c r="SY17" s="34"/>
      <c r="SZ17" s="30" t="str">
        <f>IFERROR(VLOOKUP(SY17,'كدو الاصناف'!$A:$C,2),"")</f>
        <v/>
      </c>
      <c r="TA17" s="6"/>
      <c r="TB17" s="62">
        <f t="shared" si="159"/>
        <v>0</v>
      </c>
      <c r="TC17" s="32" t="str">
        <f>IFERROR(VLOOKUP(SY17,'كدو الاصناف'!$A:$C,3),"")</f>
        <v/>
      </c>
      <c r="TD17" s="33" t="str">
        <f t="shared" si="74"/>
        <v/>
      </c>
      <c r="TF17" s="34"/>
      <c r="TG17" s="30" t="str">
        <f>IFERROR(VLOOKUP(TF17,'كدو الاصناف'!$A:$C,2),"")</f>
        <v/>
      </c>
      <c r="TH17" s="6"/>
      <c r="TI17" s="62">
        <f t="shared" si="104"/>
        <v>0</v>
      </c>
      <c r="TJ17" s="32" t="str">
        <f>IFERROR(VLOOKUP(TF17,'كدو الاصناف'!$A:$C,3),"")</f>
        <v/>
      </c>
      <c r="TK17" s="33" t="str">
        <f t="shared" si="75"/>
        <v/>
      </c>
      <c r="TM17" s="34"/>
      <c r="TN17" s="30" t="str">
        <f>IFERROR(VLOOKUP(TM17,'كدو الاصناف'!$A:$C,2),"")</f>
        <v/>
      </c>
      <c r="TO17" s="6"/>
      <c r="TP17" s="62">
        <f t="shared" si="131"/>
        <v>0</v>
      </c>
      <c r="TQ17" s="32" t="str">
        <f>IFERROR(VLOOKUP(TM17,'كدو الاصناف'!$A:$C,3),"")</f>
        <v/>
      </c>
      <c r="TR17" s="33" t="str">
        <f t="shared" si="76"/>
        <v/>
      </c>
      <c r="TT17" s="34"/>
      <c r="TU17" s="30" t="str">
        <f>IFERROR(VLOOKUP(TT17,'كدو الاصناف'!$A:$C,2),"")</f>
        <v/>
      </c>
      <c r="TV17" s="6"/>
      <c r="TW17" s="62">
        <f t="shared" si="132"/>
        <v>0</v>
      </c>
      <c r="TX17" s="32" t="str">
        <f>IFERROR(VLOOKUP(TT17,'كدو الاصناف'!$A:$C,3),"")</f>
        <v/>
      </c>
      <c r="TY17" s="33" t="str">
        <f t="shared" si="77"/>
        <v/>
      </c>
      <c r="UA17" s="34"/>
      <c r="UB17" s="30" t="str">
        <f>IFERROR(VLOOKUP(UA17,'كدو الاصناف'!$A:$C,2),"")</f>
        <v/>
      </c>
      <c r="UC17" s="6"/>
      <c r="UD17" s="62">
        <f t="shared" si="133"/>
        <v>0</v>
      </c>
      <c r="UE17" s="32" t="str">
        <f>IFERROR(VLOOKUP(UA17,'كدو الاصناف'!$A:$C,3),"")</f>
        <v/>
      </c>
      <c r="UF17" s="33" t="str">
        <f t="shared" si="78"/>
        <v/>
      </c>
      <c r="UH17" s="34"/>
      <c r="UI17" s="30" t="str">
        <f>IFERROR(VLOOKUP(UH17,'كدو الاصناف'!$A:$C,2),"")</f>
        <v/>
      </c>
      <c r="UJ17" s="6"/>
      <c r="UK17" s="62">
        <f t="shared" si="134"/>
        <v>0</v>
      </c>
      <c r="UL17" s="32" t="str">
        <f>IFERROR(VLOOKUP(UH17,'كدو الاصناف'!$A:$C,3),"")</f>
        <v/>
      </c>
      <c r="UM17" s="33" t="str">
        <f t="shared" si="79"/>
        <v/>
      </c>
      <c r="UO17" s="34"/>
      <c r="UP17" s="30" t="str">
        <f>IFERROR(VLOOKUP(UO17,'كدو الاصناف'!$A:$C,2),"")</f>
        <v/>
      </c>
      <c r="UQ17" s="6"/>
      <c r="UR17" s="62">
        <f t="shared" si="135"/>
        <v>0</v>
      </c>
      <c r="US17" s="32" t="str">
        <f>IFERROR(VLOOKUP(UO17,'كدو الاصناف'!$A:$C,3),"")</f>
        <v/>
      </c>
      <c r="UT17" s="33" t="str">
        <f t="shared" si="80"/>
        <v/>
      </c>
      <c r="UV17" s="34"/>
      <c r="UW17" s="30" t="str">
        <f>IFERROR(VLOOKUP(UV17,'كدو الاصناف'!$A:$C,2),"")</f>
        <v/>
      </c>
      <c r="UX17" s="6"/>
      <c r="UY17" s="62">
        <f t="shared" si="105"/>
        <v>0</v>
      </c>
      <c r="UZ17" s="32" t="str">
        <f>IFERROR(VLOOKUP(UV17,'كدو الاصناف'!$A:$C,3),"")</f>
        <v/>
      </c>
      <c r="VA17" s="33" t="str">
        <f t="shared" si="81"/>
        <v/>
      </c>
      <c r="VC17" s="34"/>
      <c r="VD17" s="30" t="str">
        <f>IFERROR(VLOOKUP(VC17,'كدو الاصناف'!$A:$C,2),"")</f>
        <v/>
      </c>
      <c r="VE17" s="6"/>
      <c r="VF17" s="62">
        <f t="shared" si="182"/>
        <v>0</v>
      </c>
      <c r="VG17" s="32" t="str">
        <f>IFERROR(VLOOKUP(VC17,'كدو الاصناف'!$A:$C,3),"")</f>
        <v/>
      </c>
      <c r="VH17" s="33" t="str">
        <f t="shared" si="82"/>
        <v/>
      </c>
      <c r="VJ17" s="34"/>
      <c r="VK17" s="30" t="str">
        <f>IFERROR(VLOOKUP(VJ17,'كدو الاصناف'!$A:$C,2),"")</f>
        <v/>
      </c>
      <c r="VL17" s="6"/>
      <c r="VM17" s="62">
        <f t="shared" si="136"/>
        <v>0</v>
      </c>
      <c r="VN17" s="32" t="str">
        <f>IFERROR(VLOOKUP(VJ17,'كدو الاصناف'!$A:$C,3),"")</f>
        <v/>
      </c>
      <c r="VO17" s="33" t="str">
        <f t="shared" si="83"/>
        <v/>
      </c>
      <c r="VQ17" s="34"/>
      <c r="VR17" s="30" t="str">
        <f>IFERROR(VLOOKUP(VQ17,'كدو الاصناف'!$A:$C,2),"")</f>
        <v/>
      </c>
      <c r="VS17" s="6"/>
      <c r="VT17" s="62">
        <f t="shared" si="137"/>
        <v>0</v>
      </c>
      <c r="VU17" s="32" t="str">
        <f>IFERROR(VLOOKUP(VQ17,'كدو الاصناف'!$A:$C,3),"")</f>
        <v/>
      </c>
      <c r="VV17" s="33" t="str">
        <f t="shared" si="84"/>
        <v/>
      </c>
      <c r="VX17" s="34"/>
      <c r="VY17" s="30" t="str">
        <f>IFERROR(VLOOKUP(VX17,'كدو الاصناف'!$A:$C,2),"")</f>
        <v/>
      </c>
      <c r="VZ17" s="6"/>
      <c r="WA17" s="62">
        <f t="shared" si="138"/>
        <v>0</v>
      </c>
      <c r="WB17" s="32" t="str">
        <f>IFERROR(VLOOKUP(VX17,'كدو الاصناف'!$A:$C,3),"")</f>
        <v/>
      </c>
      <c r="WC17" s="33" t="str">
        <f t="shared" si="85"/>
        <v/>
      </c>
      <c r="WE17" s="34"/>
      <c r="WF17" s="30" t="str">
        <f>IFERROR(VLOOKUP(WE17,'كدو الاصناف'!$A:$C,2),"")</f>
        <v/>
      </c>
      <c r="WG17" s="6"/>
      <c r="WH17" s="62">
        <f t="shared" si="139"/>
        <v>0</v>
      </c>
      <c r="WI17" s="32" t="str">
        <f>IFERROR(VLOOKUP(WE17,'كدو الاصناف'!$A:$C,3),"")</f>
        <v/>
      </c>
      <c r="WJ17" s="33" t="str">
        <f t="shared" si="86"/>
        <v/>
      </c>
      <c r="WL17" s="34"/>
      <c r="WM17" s="30" t="str">
        <f>IFERROR(VLOOKUP(WL17,'كدو الاصناف'!$A:$C,2),"")</f>
        <v/>
      </c>
      <c r="WN17" s="6"/>
      <c r="WO17" s="62">
        <f t="shared" si="140"/>
        <v>0</v>
      </c>
      <c r="WP17" s="32" t="str">
        <f>IFERROR(VLOOKUP(WL17,'كدو الاصناف'!$A:$C,3),"")</f>
        <v/>
      </c>
      <c r="WQ17" s="33" t="str">
        <f t="shared" si="87"/>
        <v/>
      </c>
      <c r="WS17" s="34"/>
      <c r="WT17" s="30" t="str">
        <f>IFERROR(VLOOKUP(WS17,'كدو الاصناف'!$A:$C,2),"")</f>
        <v/>
      </c>
      <c r="WU17" s="6"/>
      <c r="WV17" s="62">
        <f t="shared" si="160"/>
        <v>0</v>
      </c>
      <c r="WW17" s="32" t="str">
        <f>IFERROR(VLOOKUP(WS17,'كدو الاصناف'!$A:$C,3),"")</f>
        <v/>
      </c>
      <c r="WX17" s="33" t="str">
        <f t="shared" si="88"/>
        <v/>
      </c>
      <c r="WZ17" s="34"/>
      <c r="XA17" s="30" t="str">
        <f>IFERROR(VLOOKUP(WZ17,'كدو الاصناف'!$A:$C,2),"")</f>
        <v/>
      </c>
      <c r="XB17" s="6"/>
      <c r="XC17" s="62">
        <f t="shared" si="141"/>
        <v>0</v>
      </c>
      <c r="XD17" s="32" t="str">
        <f>IFERROR(VLOOKUP(WZ17,'كدو الاصناف'!$A:$C,3),"")</f>
        <v/>
      </c>
      <c r="XE17" s="33" t="str">
        <f t="shared" si="89"/>
        <v/>
      </c>
      <c r="XG17" s="34"/>
      <c r="XH17" s="30" t="str">
        <f>IFERROR(VLOOKUP(XG17,'كدو الاصناف'!$A:$C,2),"")</f>
        <v/>
      </c>
      <c r="XI17" s="6"/>
      <c r="XJ17" s="62">
        <f t="shared" si="142"/>
        <v>0</v>
      </c>
      <c r="XK17" s="32" t="str">
        <f>IFERROR(VLOOKUP(XG17,'كدو الاصناف'!$A:$C,3),"")</f>
        <v/>
      </c>
      <c r="XL17" s="33" t="str">
        <f t="shared" si="90"/>
        <v/>
      </c>
      <c r="XN17" s="34"/>
      <c r="XO17" s="30" t="str">
        <f>IFERROR(VLOOKUP(XN17,'كدو الاصناف'!$A:$C,2),"")</f>
        <v/>
      </c>
      <c r="XP17" s="6"/>
      <c r="XQ17" s="62">
        <f t="shared" si="143"/>
        <v>0</v>
      </c>
      <c r="XR17" s="32" t="str">
        <f>IFERROR(VLOOKUP(XN17,'كدو الاصناف'!$A:$C,3),"")</f>
        <v/>
      </c>
      <c r="XS17" s="33" t="str">
        <f t="shared" si="91"/>
        <v/>
      </c>
      <c r="XU17" s="34"/>
      <c r="XV17" s="30" t="str">
        <f>IFERROR(VLOOKUP(XU17,'كدو الاصناف'!$A:$C,2),"")</f>
        <v/>
      </c>
      <c r="XW17" s="6"/>
      <c r="XX17" s="62">
        <f t="shared" si="144"/>
        <v>0</v>
      </c>
      <c r="XY17" s="32" t="str">
        <f>IFERROR(VLOOKUP(XU17,'كدو الاصناف'!$A:$C,3),"")</f>
        <v/>
      </c>
      <c r="XZ17" s="33" t="str">
        <f t="shared" si="92"/>
        <v/>
      </c>
      <c r="YB17" s="34"/>
      <c r="YC17" s="30" t="str">
        <f>IFERROR(VLOOKUP(YB17,'كدو الاصناف'!$A:$C,2),"")</f>
        <v/>
      </c>
      <c r="YD17" s="6"/>
      <c r="YE17" s="62">
        <f t="shared" si="145"/>
        <v>0</v>
      </c>
      <c r="YF17" s="32" t="str">
        <f>IFERROR(VLOOKUP(YB17,'كدو الاصناف'!$A:$C,3),"")</f>
        <v/>
      </c>
      <c r="YG17" s="33" t="str">
        <f t="shared" si="93"/>
        <v/>
      </c>
      <c r="YI17" s="34"/>
      <c r="YJ17" s="30" t="str">
        <f>IFERROR(VLOOKUP(YI17,'كدو الاصناف'!$A:$C,2),"")</f>
        <v/>
      </c>
      <c r="YK17" s="6"/>
      <c r="YL17" s="62">
        <f t="shared" si="146"/>
        <v>0</v>
      </c>
      <c r="YM17" s="32" t="str">
        <f>IFERROR(VLOOKUP(YI17,'كدو الاصناف'!$A:$C,3),"")</f>
        <v/>
      </c>
      <c r="YN17" s="33" t="str">
        <f t="shared" si="94"/>
        <v/>
      </c>
      <c r="YP17" s="34"/>
      <c r="YQ17" s="30" t="str">
        <f>IFERROR(VLOOKUP(YP17,'كدو الاصناف'!$A:$C,2),"")</f>
        <v/>
      </c>
      <c r="YR17" s="6"/>
      <c r="YS17" s="62">
        <f t="shared" si="147"/>
        <v>0</v>
      </c>
      <c r="YT17" s="32" t="str">
        <f>IFERROR(VLOOKUP(YP17,'كدو الاصناف'!$A:$C,3),"")</f>
        <v/>
      </c>
      <c r="YU17" s="33" t="str">
        <f t="shared" si="95"/>
        <v/>
      </c>
      <c r="YW17" s="34"/>
      <c r="YX17" s="30" t="str">
        <f>IFERROR(VLOOKUP(YW17,'كدو الاصناف'!$A:$C,2),"")</f>
        <v/>
      </c>
      <c r="YY17" s="6"/>
      <c r="YZ17" s="62">
        <f t="shared" si="106"/>
        <v>0</v>
      </c>
      <c r="ZA17" s="32" t="str">
        <f>IFERROR(VLOOKUP(YW17,'كدو الاصناف'!$A:$C,3),"")</f>
        <v/>
      </c>
      <c r="ZB17" s="33" t="str">
        <f t="shared" si="96"/>
        <v/>
      </c>
      <c r="ZD17" s="34"/>
      <c r="ZE17" s="30" t="str">
        <f>IFERROR(VLOOKUP(ZD17,'كدو الاصناف'!$A:$C,2),"")</f>
        <v/>
      </c>
      <c r="ZF17" s="6"/>
      <c r="ZG17" s="62">
        <f t="shared" si="148"/>
        <v>0</v>
      </c>
      <c r="ZH17" s="32" t="str">
        <f>IFERROR(VLOOKUP(ZD17,'كدو الاصناف'!$A:$C,3),"")</f>
        <v/>
      </c>
      <c r="ZI17" s="33" t="str">
        <f t="shared" si="97"/>
        <v/>
      </c>
      <c r="ZK17" s="34"/>
      <c r="ZL17" s="30" t="str">
        <f>IFERROR(VLOOKUP(ZK17,'كدو الاصناف'!$A:$C,2),"")</f>
        <v/>
      </c>
      <c r="ZM17" s="6"/>
      <c r="ZN17" s="62">
        <f t="shared" si="149"/>
        <v>0</v>
      </c>
      <c r="ZO17" s="32" t="str">
        <f>IFERROR(VLOOKUP(ZK17,'كدو الاصناف'!$A:$C,3),"")</f>
        <v/>
      </c>
      <c r="ZP17" s="33" t="str">
        <f t="shared" si="98"/>
        <v/>
      </c>
      <c r="ZR17" s="34"/>
      <c r="ZS17" s="30" t="str">
        <f>IFERROR(VLOOKUP(ZR17,'كدو الاصناف'!$A:$C,2),"")</f>
        <v/>
      </c>
      <c r="ZT17" s="6"/>
      <c r="ZU17" s="62">
        <f t="shared" ref="ZU17:ZU29" si="188">ZT17*$ZW$3/100</f>
        <v>0</v>
      </c>
      <c r="ZV17" s="32" t="str">
        <f>IFERROR(VLOOKUP(ZR17,'كدو الاصناف'!$A:$C,3),"")</f>
        <v/>
      </c>
      <c r="ZW17" s="33" t="str">
        <f t="shared" si="99"/>
        <v/>
      </c>
    </row>
    <row r="18" spans="1:699" ht="16.5" thickTop="1" thickBot="1" x14ac:dyDescent="0.25">
      <c r="A18" s="34"/>
      <c r="B18" s="30" t="str">
        <f>IFERROR(VLOOKUP(A18,'كدو الاصناف'!$A:$C,2),"")</f>
        <v/>
      </c>
      <c r="C18" s="6"/>
      <c r="D18" s="62">
        <f t="shared" si="183"/>
        <v>0</v>
      </c>
      <c r="E18" s="32" t="str">
        <f>IFERROR(VLOOKUP(A18,'كدو الاصناف'!$A:$C,3),"")</f>
        <v/>
      </c>
      <c r="F18" s="33" t="str">
        <f t="shared" si="0"/>
        <v/>
      </c>
      <c r="H18" s="34"/>
      <c r="I18" s="30" t="str">
        <f>IFERROR(VLOOKUP(H18,'كدو الاصناف'!$A:$C,2),"")</f>
        <v/>
      </c>
      <c r="J18" s="6"/>
      <c r="K18" s="62">
        <f t="shared" si="177"/>
        <v>0</v>
      </c>
      <c r="L18" s="32" t="str">
        <f>IFERROR(VLOOKUP(H18,'كدو الاصناف'!$A:$C,3),"")</f>
        <v/>
      </c>
      <c r="M18" s="33" t="str">
        <f t="shared" si="1"/>
        <v/>
      </c>
      <c r="O18" s="34"/>
      <c r="P18" s="30" t="str">
        <f>IFERROR(VLOOKUP(O18,'كدو الاصناف'!$A:$C,2),"")</f>
        <v/>
      </c>
      <c r="Q18" s="6"/>
      <c r="R18" s="62">
        <f t="shared" si="170"/>
        <v>0</v>
      </c>
      <c r="S18" s="32" t="str">
        <f>IFERROR(VLOOKUP(O18,'كدو الاصناف'!$A:$C,3),"")</f>
        <v/>
      </c>
      <c r="T18" s="33" t="str">
        <f t="shared" si="2"/>
        <v/>
      </c>
      <c r="V18" s="34"/>
      <c r="W18" s="30" t="str">
        <f>IFERROR(VLOOKUP(V18,'كدو الاصناف'!$A:$C,2),"")</f>
        <v/>
      </c>
      <c r="X18" s="6"/>
      <c r="Y18" s="62">
        <f t="shared" si="178"/>
        <v>0</v>
      </c>
      <c r="Z18" s="32" t="str">
        <f>IFERROR(VLOOKUP(V18,'كدو الاصناف'!$A:$C,3),"")</f>
        <v/>
      </c>
      <c r="AA18" s="33" t="str">
        <f t="shared" si="3"/>
        <v/>
      </c>
      <c r="AC18" s="34"/>
      <c r="AD18" s="30" t="str">
        <f>IFERROR(VLOOKUP(AC18,'كدو الاصناف'!$A:$C,2),"")</f>
        <v/>
      </c>
      <c r="AE18" s="6"/>
      <c r="AF18" s="62">
        <f t="shared" si="171"/>
        <v>0</v>
      </c>
      <c r="AG18" s="32" t="str">
        <f>IFERROR(VLOOKUP(AC18,'كدو الاصناف'!$A:$C,3),"")</f>
        <v/>
      </c>
      <c r="AH18" s="33" t="str">
        <f t="shared" si="4"/>
        <v/>
      </c>
      <c r="AJ18" s="34"/>
      <c r="AK18" s="30" t="str">
        <f>IFERROR(VLOOKUP(AJ18,'كدو الاصناف'!$A:$C,2),"")</f>
        <v/>
      </c>
      <c r="AL18" s="6"/>
      <c r="AM18" s="62">
        <f t="shared" si="179"/>
        <v>0</v>
      </c>
      <c r="AN18" s="32" t="str">
        <f>IFERROR(VLOOKUP(AJ18,'كدو الاصناف'!$A:$C,3),"")</f>
        <v/>
      </c>
      <c r="AO18" s="33" t="str">
        <f t="shared" si="5"/>
        <v/>
      </c>
      <c r="AQ18" s="34"/>
      <c r="AR18" s="30" t="str">
        <f>IFERROR(VLOOKUP(AQ18,'كدو الاصناف'!$A:$C,2),"")</f>
        <v/>
      </c>
      <c r="AS18" s="6"/>
      <c r="AT18" s="62">
        <f t="shared" si="161"/>
        <v>0</v>
      </c>
      <c r="AU18" s="32" t="str">
        <f>IFERROR(VLOOKUP(AQ18,'كدو الاصناف'!$A:$C,3),"")</f>
        <v/>
      </c>
      <c r="AV18" s="33" t="str">
        <f t="shared" si="6"/>
        <v/>
      </c>
      <c r="AX18" s="34"/>
      <c r="AY18" s="30" t="str">
        <f>IFERROR(VLOOKUP(AX18,'كدو الاصناف'!$A:$C,2),"")</f>
        <v/>
      </c>
      <c r="AZ18" s="6"/>
      <c r="BA18" s="62">
        <f t="shared" si="172"/>
        <v>0</v>
      </c>
      <c r="BB18" s="32" t="str">
        <f>IFERROR(VLOOKUP(AX18,'كدو الاصناف'!$A:$C,3),"")</f>
        <v/>
      </c>
      <c r="BC18" s="33" t="str">
        <f t="shared" si="7"/>
        <v/>
      </c>
      <c r="BE18" s="34"/>
      <c r="BF18" s="30" t="str">
        <f>IFERROR(VLOOKUP(BE18,'كدو الاصناف'!$A:$C,2),"")</f>
        <v/>
      </c>
      <c r="BG18" s="6"/>
      <c r="BH18" s="62">
        <f t="shared" si="173"/>
        <v>0</v>
      </c>
      <c r="BI18" s="32" t="str">
        <f>IFERROR(VLOOKUP(BE18,'كدو الاصناف'!$A:$C,3),"")</f>
        <v/>
      </c>
      <c r="BJ18" s="33" t="str">
        <f t="shared" si="8"/>
        <v/>
      </c>
      <c r="BL18" s="34"/>
      <c r="BM18" s="30" t="str">
        <f>IFERROR(VLOOKUP(BL18,'كدو الاصناف'!$A:$C,2),"")</f>
        <v/>
      </c>
      <c r="BN18" s="6"/>
      <c r="BO18" s="62">
        <f t="shared" si="162"/>
        <v>0</v>
      </c>
      <c r="BP18" s="32" t="str">
        <f>IFERROR(VLOOKUP(BL18,'كدو الاصناف'!$A:$C,3),"")</f>
        <v/>
      </c>
      <c r="BQ18" s="33" t="str">
        <f t="shared" si="9"/>
        <v/>
      </c>
      <c r="BS18" s="34"/>
      <c r="BT18" s="30" t="str">
        <f>IFERROR(VLOOKUP(BS18,'كدو الاصناف'!$A:$C,2),"")</f>
        <v/>
      </c>
      <c r="BU18" s="6"/>
      <c r="BV18" s="62">
        <f t="shared" si="107"/>
        <v>0</v>
      </c>
      <c r="BW18" s="32" t="str">
        <f>IFERROR(VLOOKUP(BS18,'كدو الاصناف'!$A:$C,3),"")</f>
        <v/>
      </c>
      <c r="BX18" s="33" t="str">
        <f t="shared" si="10"/>
        <v/>
      </c>
      <c r="BZ18" s="34"/>
      <c r="CA18" s="30" t="str">
        <f>IFERROR(VLOOKUP(BZ18,'كدو الاصناف'!$A:$C,2),"")</f>
        <v/>
      </c>
      <c r="CB18" s="6"/>
      <c r="CC18" s="62">
        <f t="shared" si="108"/>
        <v>0</v>
      </c>
      <c r="CD18" s="32" t="str">
        <f>IFERROR(VLOOKUP(BZ18,'كدو الاصناف'!$A:$C,3),"")</f>
        <v/>
      </c>
      <c r="CE18" s="33" t="str">
        <f t="shared" si="11"/>
        <v/>
      </c>
      <c r="CG18" s="34"/>
      <c r="CH18" s="30" t="str">
        <f>IFERROR(VLOOKUP(CG18,'كدو الاصناف'!$A:$C,2),"")</f>
        <v/>
      </c>
      <c r="CI18" s="6"/>
      <c r="CJ18" s="62">
        <f t="shared" si="109"/>
        <v>0</v>
      </c>
      <c r="CK18" s="32" t="str">
        <f>IFERROR(VLOOKUP(CG18,'كدو الاصناف'!$A:$C,3),"")</f>
        <v/>
      </c>
      <c r="CL18" s="33" t="str">
        <f t="shared" si="12"/>
        <v/>
      </c>
      <c r="CN18" s="34"/>
      <c r="CO18" s="30" t="str">
        <f>IFERROR(VLOOKUP(CN18,'كدو الاصناف'!$A:$C,2),"")</f>
        <v/>
      </c>
      <c r="CP18" s="6"/>
      <c r="CQ18" s="62">
        <f t="shared" si="150"/>
        <v>0</v>
      </c>
      <c r="CR18" s="32" t="str">
        <f>IFERROR(VLOOKUP(CN18,'كدو الاصناف'!$A:$C,3),"")</f>
        <v/>
      </c>
      <c r="CS18" s="33" t="str">
        <f t="shared" si="13"/>
        <v/>
      </c>
      <c r="CU18" s="34"/>
      <c r="CV18" s="30" t="str">
        <f>IFERROR(VLOOKUP(CU18,'كدو الاصناف'!$A:$C,2),"")</f>
        <v/>
      </c>
      <c r="CW18" s="6"/>
      <c r="CX18" s="62">
        <f t="shared" si="163"/>
        <v>0</v>
      </c>
      <c r="CY18" s="32" t="str">
        <f>IFERROR(VLOOKUP(CU18,'كدو الاصناف'!$A:$C,3),"")</f>
        <v/>
      </c>
      <c r="CZ18" s="33" t="str">
        <f t="shared" si="14"/>
        <v/>
      </c>
      <c r="DB18" s="34"/>
      <c r="DC18" s="30" t="str">
        <f>IFERROR(VLOOKUP(DB18,'كدو الاصناف'!$A:$C,2),"")</f>
        <v/>
      </c>
      <c r="DD18" s="6"/>
      <c r="DE18" s="62">
        <f t="shared" si="164"/>
        <v>0</v>
      </c>
      <c r="DF18" s="32" t="str">
        <f>IFERROR(VLOOKUP(DB18,'كدو الاصناف'!$A:$C,3),"")</f>
        <v/>
      </c>
      <c r="DG18" s="33" t="str">
        <f t="shared" si="15"/>
        <v/>
      </c>
      <c r="DI18" s="34"/>
      <c r="DJ18" s="30" t="str">
        <f>IFERROR(VLOOKUP(DI18,'كدو الاصناف'!$A:$C,2),"")</f>
        <v/>
      </c>
      <c r="DK18" s="6"/>
      <c r="DL18" s="62">
        <f t="shared" si="151"/>
        <v>0</v>
      </c>
      <c r="DM18" s="32" t="str">
        <f>IFERROR(VLOOKUP(DI18,'كدو الاصناف'!$A:$C,3),"")</f>
        <v/>
      </c>
      <c r="DN18" s="33" t="str">
        <f t="shared" si="16"/>
        <v/>
      </c>
      <c r="DP18" s="34"/>
      <c r="DQ18" s="30" t="str">
        <f>IFERROR(VLOOKUP(DP18,'كدو الاصناف'!$A:$C,2),"")</f>
        <v/>
      </c>
      <c r="DR18" s="6"/>
      <c r="DS18" s="62">
        <f t="shared" si="180"/>
        <v>0</v>
      </c>
      <c r="DT18" s="32" t="str">
        <f>IFERROR(VLOOKUP(DP18,'كدو الاصناف'!$A:$C,3),"")</f>
        <v/>
      </c>
      <c r="DU18" s="33" t="str">
        <f t="shared" si="17"/>
        <v/>
      </c>
      <c r="DW18" s="34"/>
      <c r="DX18" s="30" t="str">
        <f>IFERROR(VLOOKUP(DW18,'كدو الاصناف'!$A:$C,2),"")</f>
        <v/>
      </c>
      <c r="DY18" s="6"/>
      <c r="DZ18" s="62">
        <f t="shared" si="165"/>
        <v>0</v>
      </c>
      <c r="EA18" s="32" t="str">
        <f>IFERROR(VLOOKUP(DW18,'كدو الاصناف'!$A:$C,3),"")</f>
        <v/>
      </c>
      <c r="EB18" s="33" t="str">
        <f t="shared" si="18"/>
        <v/>
      </c>
      <c r="ED18" s="34">
        <v>62024</v>
      </c>
      <c r="EE18" s="30" t="str">
        <f>IFERROR(VLOOKUP(ED18,'كدو الاصناف'!$A:$C,2),"")</f>
        <v xml:space="preserve">BLACK RLS </v>
      </c>
      <c r="EF18" s="6"/>
      <c r="EG18" s="62">
        <v>2.4E-2</v>
      </c>
      <c r="EH18" s="32">
        <f>IFERROR(VLOOKUP(ED18,'كدو الاصناف'!$A:$C,3),"")</f>
        <v>120</v>
      </c>
      <c r="EI18" s="33">
        <f t="shared" si="19"/>
        <v>2.88</v>
      </c>
      <c r="EK18" s="34">
        <v>62024</v>
      </c>
      <c r="EL18" s="30" t="str">
        <f>IFERROR(VLOOKUP(EK18,'كدو الاصناف'!$A:$C,2),"")</f>
        <v xml:space="preserve">BLACK RLS </v>
      </c>
      <c r="EM18" s="6"/>
      <c r="EN18" s="62">
        <v>2.4E-2</v>
      </c>
      <c r="EO18" s="32">
        <f>IFERROR(VLOOKUP(EK18,'كدو الاصناف'!$A:$C,3),"")</f>
        <v>120</v>
      </c>
      <c r="EP18" s="33">
        <f t="shared" si="20"/>
        <v>2.88</v>
      </c>
      <c r="ER18" s="34">
        <v>62024</v>
      </c>
      <c r="ES18" s="30" t="str">
        <f>IFERROR(VLOOKUP(ER18,'كدو الاصناف'!$A:$C,2),"")</f>
        <v xml:space="preserve">BLACK RLS </v>
      </c>
      <c r="ET18" s="6"/>
      <c r="EU18" s="62">
        <v>0.2</v>
      </c>
      <c r="EV18" s="32">
        <f>IFERROR(VLOOKUP(ER18,'كدو الاصناف'!$A:$C,3),"")</f>
        <v>120</v>
      </c>
      <c r="EW18" s="33">
        <f t="shared" si="21"/>
        <v>24</v>
      </c>
      <c r="EY18" s="34">
        <v>71031</v>
      </c>
      <c r="EZ18" s="30" t="str">
        <f>IFERROR(VLOOKUP(EY18,'كدو الاصناف'!$A:$C,2),"")</f>
        <v>NAVY 79 -2 GLS</v>
      </c>
      <c r="FA18" s="6"/>
      <c r="FB18" s="62">
        <v>5.6</v>
      </c>
      <c r="FC18" s="32">
        <f>IFERROR(VLOOKUP(EY18,'كدو الاصناف'!$A:$C,3),"")</f>
        <v>105</v>
      </c>
      <c r="FD18" s="33">
        <f t="shared" si="22"/>
        <v>588</v>
      </c>
      <c r="FF18" s="34">
        <v>71031</v>
      </c>
      <c r="FG18" s="30" t="str">
        <f>IFERROR(VLOOKUP(FF18,'كدو الاصناف'!$A:$C,2),"")</f>
        <v>NAVY 79 -2 GLS</v>
      </c>
      <c r="FH18" s="6"/>
      <c r="FI18" s="62">
        <v>5.6</v>
      </c>
      <c r="FJ18" s="32">
        <f>IFERROR(VLOOKUP(FF18,'كدو الاصناف'!$A:$C,3),"")</f>
        <v>105</v>
      </c>
      <c r="FK18" s="33">
        <f t="shared" si="23"/>
        <v>588</v>
      </c>
      <c r="FM18" s="34">
        <v>62031</v>
      </c>
      <c r="FN18" s="30" t="str">
        <f>IFERROR(VLOOKUP(FM18,'كدو الاصناف'!$A:$C,2),"")</f>
        <v>RED H-5BL 100 ( 167 )</v>
      </c>
      <c r="FO18" s="6"/>
      <c r="FP18" s="62">
        <v>1.6E-2</v>
      </c>
      <c r="FQ18" s="32">
        <f>IFERROR(VLOOKUP(FM18,'كدو الاصناف'!$A:$C,3),"")</f>
        <v>149</v>
      </c>
      <c r="FR18" s="33">
        <f t="shared" si="24"/>
        <v>2.3839999999999999</v>
      </c>
      <c r="FT18" s="34"/>
      <c r="FU18" s="30" t="str">
        <f>IFERROR(VLOOKUP(FT18,'كدو الاصناف'!$A:$C,2),"")</f>
        <v/>
      </c>
      <c r="FV18" s="6"/>
      <c r="FW18" s="62">
        <f t="shared" si="110"/>
        <v>0</v>
      </c>
      <c r="FX18" s="32" t="str">
        <f>IFERROR(VLOOKUP(FT18,'كدو الاصناف'!$A:$C,3),"")</f>
        <v/>
      </c>
      <c r="FY18" s="33" t="str">
        <f t="shared" si="25"/>
        <v/>
      </c>
      <c r="GA18" s="34"/>
      <c r="GB18" s="30" t="str">
        <f>IFERROR(VLOOKUP(GA18,'كدو الاصناف'!$A:$C,2),"")</f>
        <v/>
      </c>
      <c r="GC18" s="6"/>
      <c r="GD18" s="62">
        <f t="shared" si="184"/>
        <v>0</v>
      </c>
      <c r="GE18" s="32" t="str">
        <f>IFERROR(VLOOKUP(GA18,'كدو الاصناف'!$A:$C,3),"")</f>
        <v/>
      </c>
      <c r="GF18" s="33" t="str">
        <f t="shared" si="26"/>
        <v/>
      </c>
      <c r="GH18" s="34">
        <v>62024</v>
      </c>
      <c r="GI18" s="30" t="str">
        <f>IFERROR(VLOOKUP(GH18,'كدو الاصناف'!$A:$C,2),"")</f>
        <v xml:space="preserve">BLACK RLS </v>
      </c>
      <c r="GJ18" s="6"/>
      <c r="GK18" s="62">
        <v>0.6</v>
      </c>
      <c r="GL18" s="32">
        <f>IFERROR(VLOOKUP(GH18,'كدو الاصناف'!$A:$C,3),"")</f>
        <v>120</v>
      </c>
      <c r="GM18" s="33">
        <f t="shared" si="27"/>
        <v>72</v>
      </c>
      <c r="GO18" s="34"/>
      <c r="GP18" s="30" t="str">
        <f>IFERROR(VLOOKUP(GO18,'كدو الاصناف'!$A:$C,2),"")</f>
        <v/>
      </c>
      <c r="GQ18" s="6"/>
      <c r="GR18" s="62">
        <f t="shared" si="181"/>
        <v>0</v>
      </c>
      <c r="GS18" s="32" t="str">
        <f>IFERROR(VLOOKUP(GO18,'كدو الاصناف'!$A:$C,3),"")</f>
        <v/>
      </c>
      <c r="GT18" s="33" t="str">
        <f t="shared" si="28"/>
        <v/>
      </c>
      <c r="GV18" s="34"/>
      <c r="GW18" s="30" t="str">
        <f>IFERROR(VLOOKUP(GV18,'كدو الاصناف'!$A:$C,2),"")</f>
        <v/>
      </c>
      <c r="GX18" s="6"/>
      <c r="GY18" s="62">
        <f t="shared" si="111"/>
        <v>0</v>
      </c>
      <c r="GZ18" s="32" t="str">
        <f>IFERROR(VLOOKUP(GV18,'كدو الاصناف'!$A:$C,3),"")</f>
        <v/>
      </c>
      <c r="HA18" s="33" t="str">
        <f t="shared" si="29"/>
        <v/>
      </c>
      <c r="HC18" s="34"/>
      <c r="HD18" s="30" t="str">
        <f>IFERROR(VLOOKUP(HC18,'كدو الاصناف'!$A:$C,2),"")</f>
        <v/>
      </c>
      <c r="HE18" s="6"/>
      <c r="HF18" s="62">
        <f t="shared" si="112"/>
        <v>0</v>
      </c>
      <c r="HG18" s="32" t="str">
        <f>IFERROR(VLOOKUP(HC18,'كدو الاصناف'!$A:$C,3),"")</f>
        <v/>
      </c>
      <c r="HH18" s="33" t="str">
        <f t="shared" si="30"/>
        <v/>
      </c>
      <c r="HJ18" s="34">
        <v>65018</v>
      </c>
      <c r="HK18" s="30" t="str">
        <f>IFERROR(VLOOKUP(HJ18,'كدو الاصناف'!$A:$C,2),"")</f>
        <v>ستريك اسيد</v>
      </c>
      <c r="HL18" s="6"/>
      <c r="HM18" s="62">
        <v>2.4</v>
      </c>
      <c r="HN18" s="32">
        <f>IFERROR(VLOOKUP(HJ18,'كدو الاصناف'!$A:$C,3),"")</f>
        <v>15.5</v>
      </c>
      <c r="HO18" s="33">
        <f t="shared" si="31"/>
        <v>37.199999999999996</v>
      </c>
      <c r="HQ18" s="34"/>
      <c r="HR18" s="30" t="str">
        <f>IFERROR(VLOOKUP(HQ18,'كدو الاصناف'!$A:$C,2),"")</f>
        <v/>
      </c>
      <c r="HS18" s="6"/>
      <c r="HT18" s="62">
        <f t="shared" si="113"/>
        <v>0</v>
      </c>
      <c r="HU18" s="32" t="str">
        <f>IFERROR(VLOOKUP(HQ18,'كدو الاصناف'!$A:$C,3),"")</f>
        <v/>
      </c>
      <c r="HV18" s="33" t="str">
        <f t="shared" si="32"/>
        <v/>
      </c>
      <c r="HX18" s="34"/>
      <c r="HY18" s="30" t="str">
        <f>IFERROR(VLOOKUP(HX18,'كدو الاصناف'!$A:$C,2),"")</f>
        <v/>
      </c>
      <c r="HZ18" s="6"/>
      <c r="IA18" s="62">
        <f t="shared" si="152"/>
        <v>0</v>
      </c>
      <c r="IB18" s="32" t="str">
        <f>IFERROR(VLOOKUP(HX18,'كدو الاصناف'!$A:$C,3),"")</f>
        <v/>
      </c>
      <c r="IC18" s="33" t="str">
        <f t="shared" si="33"/>
        <v/>
      </c>
      <c r="IE18" s="34"/>
      <c r="IF18" s="30" t="str">
        <f>IFERROR(VLOOKUP(IE18,'كدو الاصناف'!$A:$C,2),"")</f>
        <v/>
      </c>
      <c r="IG18" s="6"/>
      <c r="IH18" s="62">
        <f t="shared" si="153"/>
        <v>0</v>
      </c>
      <c r="II18" s="32" t="str">
        <f>IFERROR(VLOOKUP(IE18,'كدو الاصناف'!$A:$C,3),"")</f>
        <v/>
      </c>
      <c r="IJ18" s="33" t="str">
        <f t="shared" si="34"/>
        <v/>
      </c>
      <c r="IL18" s="34"/>
      <c r="IM18" s="30" t="str">
        <f>IFERROR(VLOOKUP(IL18,'كدو الاصناف'!$A:$C,2),"")</f>
        <v/>
      </c>
      <c r="IN18" s="6"/>
      <c r="IO18" s="62">
        <f t="shared" si="100"/>
        <v>0</v>
      </c>
      <c r="IP18" s="32" t="str">
        <f>IFERROR(VLOOKUP(IL18,'كدو الاصناف'!$A:$C,3),"")</f>
        <v/>
      </c>
      <c r="IQ18" s="33" t="str">
        <f t="shared" si="35"/>
        <v/>
      </c>
      <c r="IS18" s="34"/>
      <c r="IT18" s="30" t="str">
        <f>IFERROR(VLOOKUP(IS18,'كدو الاصناف'!$A:$C,2),"")</f>
        <v/>
      </c>
      <c r="IU18" s="6"/>
      <c r="IV18" s="62">
        <f t="shared" si="114"/>
        <v>0</v>
      </c>
      <c r="IW18" s="32" t="str">
        <f>IFERROR(VLOOKUP(IS18,'كدو الاصناف'!$A:$C,3),"")</f>
        <v/>
      </c>
      <c r="IX18" s="33" t="str">
        <f t="shared" si="36"/>
        <v/>
      </c>
      <c r="IZ18" s="34"/>
      <c r="JA18" s="30" t="str">
        <f>IFERROR(VLOOKUP(IZ18,'كدو الاصناف'!$A:$C,2),"")</f>
        <v/>
      </c>
      <c r="JB18" s="6"/>
      <c r="JC18" s="62">
        <f t="shared" si="154"/>
        <v>0</v>
      </c>
      <c r="JD18" s="32" t="str">
        <f>IFERROR(VLOOKUP(IZ18,'كدو الاصناف'!$A:$C,3),"")</f>
        <v/>
      </c>
      <c r="JE18" s="33" t="str">
        <f t="shared" si="37"/>
        <v/>
      </c>
      <c r="JG18" s="34"/>
      <c r="JH18" s="30" t="str">
        <f>IFERROR(VLOOKUP(JG18,'كدو الاصناف'!$A:$C,2),"")</f>
        <v/>
      </c>
      <c r="JI18" s="6"/>
      <c r="JJ18" s="62">
        <f t="shared" si="115"/>
        <v>0</v>
      </c>
      <c r="JK18" s="32" t="str">
        <f>IFERROR(VLOOKUP(JG18,'كدو الاصناف'!$A:$C,3),"")</f>
        <v/>
      </c>
      <c r="JL18" s="33" t="str">
        <f t="shared" si="38"/>
        <v/>
      </c>
      <c r="JN18" s="34"/>
      <c r="JO18" s="30" t="str">
        <f>IFERROR(VLOOKUP(JN18,'كدو الاصناف'!$A:$C,2),"")</f>
        <v/>
      </c>
      <c r="JP18" s="6"/>
      <c r="JQ18" s="62">
        <f t="shared" si="116"/>
        <v>0</v>
      </c>
      <c r="JR18" s="32" t="str">
        <f>IFERROR(VLOOKUP(JN18,'كدو الاصناف'!$A:$C,3),"")</f>
        <v/>
      </c>
      <c r="JS18" s="33" t="str">
        <f t="shared" si="39"/>
        <v/>
      </c>
      <c r="JU18" s="34"/>
      <c r="JV18" s="30" t="str">
        <f>IFERROR(VLOOKUP(JU18,'كدو الاصناف'!$A:$C,2),"")</f>
        <v/>
      </c>
      <c r="JW18" s="6"/>
      <c r="JX18" s="62">
        <f t="shared" si="155"/>
        <v>0</v>
      </c>
      <c r="JY18" s="32" t="str">
        <f>IFERROR(VLOOKUP(JU18,'كدو الاصناف'!$A:$C,3),"")</f>
        <v/>
      </c>
      <c r="JZ18" s="33" t="str">
        <f t="shared" si="40"/>
        <v/>
      </c>
      <c r="KB18" s="34"/>
      <c r="KC18" s="30" t="str">
        <f>IFERROR(VLOOKUP(KB18,'كدو الاصناف'!$A:$C,2),"")</f>
        <v/>
      </c>
      <c r="KD18" s="6"/>
      <c r="KE18" s="62">
        <f t="shared" si="117"/>
        <v>0</v>
      </c>
      <c r="KF18" s="32" t="str">
        <f>IFERROR(VLOOKUP(KB18,'كدو الاصناف'!$A:$C,3),"")</f>
        <v/>
      </c>
      <c r="KG18" s="33" t="str">
        <f t="shared" si="41"/>
        <v/>
      </c>
      <c r="KI18" s="34"/>
      <c r="KJ18" s="30" t="str">
        <f>IFERROR(VLOOKUP(KI18,'كدو الاصناف'!$A:$C,2),"")</f>
        <v/>
      </c>
      <c r="KK18" s="6"/>
      <c r="KL18" s="62">
        <f t="shared" si="166"/>
        <v>0</v>
      </c>
      <c r="KM18" s="32" t="str">
        <f>IFERROR(VLOOKUP(KI18,'كدو الاصناف'!$A:$C,3),"")</f>
        <v/>
      </c>
      <c r="KN18" s="33" t="str">
        <f t="shared" si="42"/>
        <v/>
      </c>
      <c r="KP18" s="34"/>
      <c r="KQ18" s="30" t="str">
        <f>IFERROR(VLOOKUP(KP18,'كدو الاصناف'!$A:$C,2),"")</f>
        <v/>
      </c>
      <c r="KR18" s="6"/>
      <c r="KS18" s="62">
        <f t="shared" si="167"/>
        <v>0</v>
      </c>
      <c r="KT18" s="32" t="str">
        <f>IFERROR(VLOOKUP(KP18,'كدو الاصناف'!$A:$C,3),"")</f>
        <v/>
      </c>
      <c r="KU18" s="33" t="str">
        <f t="shared" si="43"/>
        <v/>
      </c>
      <c r="KW18" s="34"/>
      <c r="KX18" s="30" t="str">
        <f>IFERROR(VLOOKUP(KW18,'كدو الاصناف'!$A:$C,2),"")</f>
        <v/>
      </c>
      <c r="KY18" s="6"/>
      <c r="KZ18" s="62">
        <f t="shared" si="168"/>
        <v>0</v>
      </c>
      <c r="LA18" s="32" t="str">
        <f>IFERROR(VLOOKUP(KW18,'كدو الاصناف'!$A:$C,3),"")</f>
        <v/>
      </c>
      <c r="LB18" s="33" t="str">
        <f t="shared" si="44"/>
        <v/>
      </c>
      <c r="LD18" s="34"/>
      <c r="LE18" s="30" t="str">
        <f>IFERROR(VLOOKUP(LD18,'كدو الاصناف'!$A:$C,2),"")</f>
        <v/>
      </c>
      <c r="LF18" s="6"/>
      <c r="LG18" s="62">
        <f t="shared" si="101"/>
        <v>0</v>
      </c>
      <c r="LH18" s="32" t="str">
        <f>IFERROR(VLOOKUP(LD18,'كدو الاصناف'!$A:$C,3),"")</f>
        <v/>
      </c>
      <c r="LI18" s="33" t="str">
        <f t="shared" si="45"/>
        <v/>
      </c>
      <c r="LK18" s="34"/>
      <c r="LL18" s="30" t="str">
        <f>IFERROR(VLOOKUP(LK18,'كدو الاصناف'!$A:$C,2),"")</f>
        <v/>
      </c>
      <c r="LM18" s="6"/>
      <c r="LN18" s="62">
        <f t="shared" si="102"/>
        <v>0</v>
      </c>
      <c r="LO18" s="32" t="str">
        <f>IFERROR(VLOOKUP(LK18,'كدو الاصناف'!$A:$C,3),"")</f>
        <v/>
      </c>
      <c r="LP18" s="33" t="str">
        <f t="shared" si="46"/>
        <v/>
      </c>
      <c r="LR18" s="34"/>
      <c r="LS18" s="30" t="str">
        <f>IFERROR(VLOOKUP(LR18,'كدو الاصناف'!$A:$C,2),"")</f>
        <v/>
      </c>
      <c r="LT18" s="6"/>
      <c r="LU18" s="62">
        <f t="shared" si="103"/>
        <v>0</v>
      </c>
      <c r="LV18" s="32" t="str">
        <f>IFERROR(VLOOKUP(LR18,'كدو الاصناف'!$A:$C,3),"")</f>
        <v/>
      </c>
      <c r="LW18" s="33" t="str">
        <f t="shared" si="47"/>
        <v/>
      </c>
      <c r="LY18" s="34"/>
      <c r="LZ18" s="30" t="str">
        <f>IFERROR(VLOOKUP(LY18,'كدو الاصناف'!$A:$C,2),"")</f>
        <v/>
      </c>
      <c r="MA18" s="6"/>
      <c r="MB18" s="62">
        <f t="shared" si="185"/>
        <v>0</v>
      </c>
      <c r="MC18" s="32" t="str">
        <f>IFERROR(VLOOKUP(LY18,'كدو الاصناف'!$A:$C,3),"")</f>
        <v/>
      </c>
      <c r="MD18" s="33" t="str">
        <f t="shared" si="48"/>
        <v/>
      </c>
      <c r="MF18" s="34"/>
      <c r="MG18" s="30" t="str">
        <f>IFERROR(VLOOKUP(MF18,'كدو الاصناف'!$A:$C,2),"")</f>
        <v/>
      </c>
      <c r="MH18" s="6"/>
      <c r="MI18" s="62">
        <f t="shared" si="174"/>
        <v>0</v>
      </c>
      <c r="MJ18" s="32" t="str">
        <f>IFERROR(VLOOKUP(MF18,'كدو الاصناف'!$A:$C,3),"")</f>
        <v/>
      </c>
      <c r="MK18" s="33" t="str">
        <f t="shared" si="49"/>
        <v/>
      </c>
      <c r="MM18" s="34"/>
      <c r="MN18" s="30" t="str">
        <f>IFERROR(VLOOKUP(MM18,'كدو الاصناف'!$A:$C,2),"")</f>
        <v/>
      </c>
      <c r="MO18" s="6"/>
      <c r="MP18" s="62">
        <f t="shared" si="118"/>
        <v>0</v>
      </c>
      <c r="MQ18" s="32" t="str">
        <f>IFERROR(VLOOKUP(MM18,'كدو الاصناف'!$A:$C,3),"")</f>
        <v/>
      </c>
      <c r="MR18" s="33" t="str">
        <f t="shared" si="50"/>
        <v/>
      </c>
      <c r="MT18" s="34"/>
      <c r="MU18" s="30" t="str">
        <f>IFERROR(VLOOKUP(MT18,'كدو الاصناف'!$A:$C,2),"")</f>
        <v/>
      </c>
      <c r="MV18" s="6"/>
      <c r="MW18" s="62">
        <f t="shared" si="156"/>
        <v>0</v>
      </c>
      <c r="MX18" s="32" t="str">
        <f>IFERROR(VLOOKUP(MT18,'كدو الاصناف'!$A:$C,3),"")</f>
        <v/>
      </c>
      <c r="MY18" s="33" t="str">
        <f t="shared" si="51"/>
        <v/>
      </c>
      <c r="NA18" s="34"/>
      <c r="NB18" s="30" t="str">
        <f>IFERROR(VLOOKUP(NA18,'كدو الاصناف'!$A:$C,2),"")</f>
        <v/>
      </c>
      <c r="NC18" s="6"/>
      <c r="ND18" s="62">
        <f t="shared" si="169"/>
        <v>0</v>
      </c>
      <c r="NE18" s="32" t="str">
        <f>IFERROR(VLOOKUP(NA18,'كدو الاصناف'!$A:$C,3),"")</f>
        <v/>
      </c>
      <c r="NF18" s="33" t="str">
        <f t="shared" si="52"/>
        <v/>
      </c>
      <c r="NH18" s="34"/>
      <c r="NI18" s="30" t="str">
        <f>IFERROR(VLOOKUP(NH18,'كدو الاصناف'!$A:$C,2),"")</f>
        <v/>
      </c>
      <c r="NJ18" s="6"/>
      <c r="NK18" s="62">
        <f t="shared" si="119"/>
        <v>0</v>
      </c>
      <c r="NL18" s="32" t="str">
        <f>IFERROR(VLOOKUP(NH18,'كدو الاصناف'!$A:$C,3),"")</f>
        <v/>
      </c>
      <c r="NM18" s="33" t="str">
        <f t="shared" si="53"/>
        <v/>
      </c>
      <c r="NO18" s="34"/>
      <c r="NP18" s="30" t="str">
        <f>IFERROR(VLOOKUP(NO18,'كدو الاصناف'!$A:$C,2),"")</f>
        <v/>
      </c>
      <c r="NQ18" s="6"/>
      <c r="NR18" s="62">
        <f t="shared" si="120"/>
        <v>0</v>
      </c>
      <c r="NS18" s="32" t="str">
        <f>IFERROR(VLOOKUP(NO18,'كدو الاصناف'!$A:$C,3),"")</f>
        <v/>
      </c>
      <c r="NT18" s="33" t="str">
        <f t="shared" si="54"/>
        <v/>
      </c>
      <c r="NV18" s="34"/>
      <c r="NW18" s="30" t="str">
        <f>IFERROR(VLOOKUP(NV18,'كدو الاصناف'!$A:$C,2),"")</f>
        <v/>
      </c>
      <c r="NX18" s="6"/>
      <c r="NY18" s="62">
        <f t="shared" si="121"/>
        <v>0</v>
      </c>
      <c r="NZ18" s="32" t="str">
        <f>IFERROR(VLOOKUP(NV18,'كدو الاصناف'!$A:$C,3),"")</f>
        <v/>
      </c>
      <c r="OA18" s="33" t="str">
        <f t="shared" si="55"/>
        <v/>
      </c>
      <c r="OC18" s="34"/>
      <c r="OD18" s="30" t="str">
        <f>IFERROR(VLOOKUP(OC18,'كدو الاصناف'!$A:$C,2),"")</f>
        <v/>
      </c>
      <c r="OE18" s="6"/>
      <c r="OF18" s="62">
        <f t="shared" si="122"/>
        <v>0</v>
      </c>
      <c r="OG18" s="32" t="str">
        <f>IFERROR(VLOOKUP(OC18,'كدو الاصناف'!$A:$C,3),"")</f>
        <v/>
      </c>
      <c r="OH18" s="33" t="str">
        <f t="shared" si="56"/>
        <v/>
      </c>
      <c r="OJ18" s="34"/>
      <c r="OK18" s="30" t="str">
        <f>IFERROR(VLOOKUP(OJ18,'كدو الاصناف'!$A:$C,2),"")</f>
        <v/>
      </c>
      <c r="OL18" s="6"/>
      <c r="OM18" s="62">
        <f t="shared" si="123"/>
        <v>0</v>
      </c>
      <c r="ON18" s="32" t="str">
        <f>IFERROR(VLOOKUP(OJ18,'كدو الاصناف'!$A:$C,3),"")</f>
        <v/>
      </c>
      <c r="OO18" s="33" t="str">
        <f t="shared" si="57"/>
        <v/>
      </c>
      <c r="OQ18" s="34"/>
      <c r="OR18" s="30" t="str">
        <f>IFERROR(VLOOKUP(OQ18,'كدو الاصناف'!$A:$C,2),"")</f>
        <v/>
      </c>
      <c r="OS18" s="6"/>
      <c r="OT18" s="62">
        <f t="shared" si="124"/>
        <v>0</v>
      </c>
      <c r="OU18" s="32" t="str">
        <f>IFERROR(VLOOKUP(OQ18,'كدو الاصناف'!$A:$C,3),"")</f>
        <v/>
      </c>
      <c r="OV18" s="33" t="str">
        <f t="shared" si="58"/>
        <v/>
      </c>
      <c r="OX18" s="34"/>
      <c r="OY18" s="30" t="str">
        <f>IFERROR(VLOOKUP(OX18,'كدو الاصناف'!$A:$C,2),"")</f>
        <v/>
      </c>
      <c r="OZ18" s="6"/>
      <c r="PA18" s="62">
        <f t="shared" si="187"/>
        <v>0</v>
      </c>
      <c r="PB18" s="32" t="str">
        <f>IFERROR(VLOOKUP(OX18,'كدو الاصناف'!$A:$C,3),"")</f>
        <v/>
      </c>
      <c r="PC18" s="33" t="str">
        <f t="shared" si="59"/>
        <v/>
      </c>
      <c r="PE18" s="34">
        <v>62002</v>
      </c>
      <c r="PF18" s="30" t="str">
        <f>IFERROR(VLOOKUP(PE18,'كدو الاصناف'!$A:$C,2),"")</f>
        <v>سكنر بوليستر</v>
      </c>
      <c r="PG18" s="6"/>
      <c r="PH18" s="62">
        <v>32.5</v>
      </c>
      <c r="PI18" s="32">
        <f>IFERROR(VLOOKUP(PE18,'كدو الاصناف'!$A:$C,3),"")</f>
        <v>20</v>
      </c>
      <c r="PJ18" s="33">
        <f t="shared" si="60"/>
        <v>650</v>
      </c>
      <c r="PL18" s="34"/>
      <c r="PM18" s="30" t="str">
        <f>IFERROR(VLOOKUP(PL18,'كدو الاصناف'!$A:$C,2),"")</f>
        <v/>
      </c>
      <c r="PN18" s="6"/>
      <c r="PO18" s="62">
        <f t="shared" si="175"/>
        <v>0</v>
      </c>
      <c r="PP18" s="32" t="str">
        <f>IFERROR(VLOOKUP(PL18,'كدو الاصناف'!$A:$C,3),"")</f>
        <v/>
      </c>
      <c r="PQ18" s="33" t="str">
        <f t="shared" si="61"/>
        <v/>
      </c>
      <c r="PS18" s="34"/>
      <c r="PT18" s="30" t="str">
        <f>IFERROR(VLOOKUP(PS18,'كدو الاصناف'!$A:$C,2),"")</f>
        <v/>
      </c>
      <c r="PU18" s="6"/>
      <c r="PV18" s="62">
        <f t="shared" si="176"/>
        <v>0</v>
      </c>
      <c r="PW18" s="32" t="str">
        <f>IFERROR(VLOOKUP(PS18,'كدو الاصناف'!$A:$C,3),"")</f>
        <v/>
      </c>
      <c r="PX18" s="33" t="str">
        <f t="shared" si="62"/>
        <v/>
      </c>
      <c r="PZ18" s="34"/>
      <c r="QA18" s="30" t="str">
        <f>IFERROR(VLOOKUP(PZ18,'كدو الاصناف'!$A:$C,2),"")</f>
        <v/>
      </c>
      <c r="QB18" s="6"/>
      <c r="QC18" s="62">
        <f t="shared" si="157"/>
        <v>0</v>
      </c>
      <c r="QD18" s="32" t="str">
        <f>IFERROR(VLOOKUP(PZ18,'كدو الاصناف'!$A:$C,3),"")</f>
        <v/>
      </c>
      <c r="QE18" s="33" t="str">
        <f t="shared" si="63"/>
        <v/>
      </c>
      <c r="QG18" s="34"/>
      <c r="QH18" s="30" t="str">
        <f>IFERROR(VLOOKUP(QG18,'كدو الاصناف'!$A:$C,2),"")</f>
        <v/>
      </c>
      <c r="QI18" s="6"/>
      <c r="QJ18" s="62">
        <f t="shared" si="186"/>
        <v>0</v>
      </c>
      <c r="QK18" s="32" t="str">
        <f>IFERROR(VLOOKUP(QG18,'كدو الاصناف'!$A:$C,3),"")</f>
        <v/>
      </c>
      <c r="QL18" s="33" t="str">
        <f t="shared" si="64"/>
        <v/>
      </c>
      <c r="QN18" s="34"/>
      <c r="QO18" s="30" t="str">
        <f>IFERROR(VLOOKUP(QN18,'كدو الاصناف'!$A:$C,2),"")</f>
        <v/>
      </c>
      <c r="QP18" s="6"/>
      <c r="QQ18" s="62">
        <f t="shared" si="125"/>
        <v>0</v>
      </c>
      <c r="QR18" s="32" t="str">
        <f>IFERROR(VLOOKUP(QN18,'كدو الاصناف'!$A:$C,3),"")</f>
        <v/>
      </c>
      <c r="QS18" s="33" t="str">
        <f t="shared" si="65"/>
        <v/>
      </c>
      <c r="QU18" s="34"/>
      <c r="QV18" s="30" t="str">
        <f>IFERROR(VLOOKUP(QU18,'كدو الاصناف'!$A:$C,2),"")</f>
        <v/>
      </c>
      <c r="QW18" s="6"/>
      <c r="QX18" s="62">
        <f t="shared" si="158"/>
        <v>0</v>
      </c>
      <c r="QY18" s="32" t="str">
        <f>IFERROR(VLOOKUP(QU18,'كدو الاصناف'!$A:$C,3),"")</f>
        <v/>
      </c>
      <c r="QZ18" s="33" t="str">
        <f t="shared" si="66"/>
        <v/>
      </c>
      <c r="RB18" s="34"/>
      <c r="RC18" s="30" t="str">
        <f>IFERROR(VLOOKUP(RB18,'كدو الاصناف'!$A:$C,2),"")</f>
        <v/>
      </c>
      <c r="RD18" s="6"/>
      <c r="RE18" s="62">
        <f t="shared" si="126"/>
        <v>0</v>
      </c>
      <c r="RF18" s="32" t="str">
        <f>IFERROR(VLOOKUP(RB18,'كدو الاصناف'!$A:$C,3),"")</f>
        <v/>
      </c>
      <c r="RG18" s="33" t="str">
        <f t="shared" si="67"/>
        <v/>
      </c>
      <c r="RI18" s="34">
        <v>65018</v>
      </c>
      <c r="RJ18" s="30" t="str">
        <f>IFERROR(VLOOKUP(RI18,'كدو الاصناف'!$A:$C,2),"")</f>
        <v>ستريك اسيد</v>
      </c>
      <c r="RK18" s="6"/>
      <c r="RL18" s="62">
        <v>2</v>
      </c>
      <c r="RM18" s="32">
        <f>IFERROR(VLOOKUP(RI18,'كدو الاصناف'!$A:$C,3),"")</f>
        <v>15.5</v>
      </c>
      <c r="RN18" s="33">
        <f t="shared" si="68"/>
        <v>31</v>
      </c>
      <c r="RP18" s="34">
        <v>62033</v>
      </c>
      <c r="RQ18" s="30" t="str">
        <f>IFERROR(VLOOKUP(RP18,'كدو الاصناف'!$A:$C,2),"")</f>
        <v>GREEN C6B</v>
      </c>
      <c r="RR18" s="6"/>
      <c r="RS18" s="62">
        <v>0.15</v>
      </c>
      <c r="RT18" s="32">
        <f>IFERROR(VLOOKUP(RP18,'كدو الاصناف'!$A:$C,3),"")</f>
        <v>900.6</v>
      </c>
      <c r="RU18" s="33">
        <f t="shared" si="69"/>
        <v>135.09</v>
      </c>
      <c r="RW18" s="34"/>
      <c r="RX18" s="30" t="str">
        <f>IFERROR(VLOOKUP(RW18,'كدو الاصناف'!$A:$C,2),"")</f>
        <v/>
      </c>
      <c r="RY18" s="6"/>
      <c r="RZ18" s="62">
        <f t="shared" si="127"/>
        <v>0</v>
      </c>
      <c r="SA18" s="32" t="str">
        <f>IFERROR(VLOOKUP(RW18,'كدو الاصناف'!$A:$C,3),"")</f>
        <v/>
      </c>
      <c r="SB18" s="33" t="str">
        <f t="shared" si="70"/>
        <v/>
      </c>
      <c r="SD18" s="34"/>
      <c r="SE18" s="30" t="str">
        <f>IFERROR(VLOOKUP(SD18,'كدو الاصناف'!$A:$C,2),"")</f>
        <v/>
      </c>
      <c r="SF18" s="6"/>
      <c r="SG18" s="62">
        <f t="shared" si="128"/>
        <v>0</v>
      </c>
      <c r="SH18" s="32" t="str">
        <f>IFERROR(VLOOKUP(SD18,'كدو الاصناف'!$A:$C,3),"")</f>
        <v/>
      </c>
      <c r="SI18" s="33" t="str">
        <f t="shared" si="71"/>
        <v/>
      </c>
      <c r="SK18" s="34"/>
      <c r="SL18" s="30" t="str">
        <f>IFERROR(VLOOKUP(SK18,'كدو الاصناف'!$A:$C,2),"")</f>
        <v/>
      </c>
      <c r="SM18" s="6"/>
      <c r="SN18" s="62">
        <f t="shared" si="129"/>
        <v>0</v>
      </c>
      <c r="SO18" s="32" t="str">
        <f>IFERROR(VLOOKUP(SK18,'كدو الاصناف'!$A:$C,3),"")</f>
        <v/>
      </c>
      <c r="SP18" s="33" t="str">
        <f t="shared" si="72"/>
        <v/>
      </c>
      <c r="SR18" s="34"/>
      <c r="SS18" s="30" t="str">
        <f>IFERROR(VLOOKUP(SR18,'كدو الاصناف'!$A:$C,2),"")</f>
        <v/>
      </c>
      <c r="ST18" s="6"/>
      <c r="SU18" s="62">
        <f t="shared" si="130"/>
        <v>0</v>
      </c>
      <c r="SV18" s="32" t="str">
        <f>IFERROR(VLOOKUP(SR18,'كدو الاصناف'!$A:$C,3),"")</f>
        <v/>
      </c>
      <c r="SW18" s="33" t="str">
        <f t="shared" si="73"/>
        <v/>
      </c>
      <c r="SY18" s="34"/>
      <c r="SZ18" s="30" t="str">
        <f>IFERROR(VLOOKUP(SY18,'كدو الاصناف'!$A:$C,2),"")</f>
        <v/>
      </c>
      <c r="TA18" s="6"/>
      <c r="TB18" s="62">
        <f t="shared" si="159"/>
        <v>0</v>
      </c>
      <c r="TC18" s="32" t="str">
        <f>IFERROR(VLOOKUP(SY18,'كدو الاصناف'!$A:$C,3),"")</f>
        <v/>
      </c>
      <c r="TD18" s="33" t="str">
        <f t="shared" si="74"/>
        <v/>
      </c>
      <c r="TF18" s="34"/>
      <c r="TG18" s="30" t="str">
        <f>IFERROR(VLOOKUP(TF18,'كدو الاصناف'!$A:$C,2),"")</f>
        <v/>
      </c>
      <c r="TH18" s="6"/>
      <c r="TI18" s="62">
        <f t="shared" si="104"/>
        <v>0</v>
      </c>
      <c r="TJ18" s="32" t="str">
        <f>IFERROR(VLOOKUP(TF18,'كدو الاصناف'!$A:$C,3),"")</f>
        <v/>
      </c>
      <c r="TK18" s="33" t="str">
        <f t="shared" si="75"/>
        <v/>
      </c>
      <c r="TM18" s="34"/>
      <c r="TN18" s="30" t="str">
        <f>IFERROR(VLOOKUP(TM18,'كدو الاصناف'!$A:$C,2),"")</f>
        <v/>
      </c>
      <c r="TO18" s="6"/>
      <c r="TP18" s="62">
        <f t="shared" si="131"/>
        <v>0</v>
      </c>
      <c r="TQ18" s="32" t="str">
        <f>IFERROR(VLOOKUP(TM18,'كدو الاصناف'!$A:$C,3),"")</f>
        <v/>
      </c>
      <c r="TR18" s="33" t="str">
        <f t="shared" si="76"/>
        <v/>
      </c>
      <c r="TT18" s="34"/>
      <c r="TU18" s="30" t="str">
        <f>IFERROR(VLOOKUP(TT18,'كدو الاصناف'!$A:$C,2),"")</f>
        <v/>
      </c>
      <c r="TV18" s="6"/>
      <c r="TW18" s="62">
        <f t="shared" si="132"/>
        <v>0</v>
      </c>
      <c r="TX18" s="32" t="str">
        <f>IFERROR(VLOOKUP(TT18,'كدو الاصناف'!$A:$C,3),"")</f>
        <v/>
      </c>
      <c r="TY18" s="33" t="str">
        <f t="shared" si="77"/>
        <v/>
      </c>
      <c r="UA18" s="34"/>
      <c r="UB18" s="30" t="str">
        <f>IFERROR(VLOOKUP(UA18,'كدو الاصناف'!$A:$C,2),"")</f>
        <v/>
      </c>
      <c r="UC18" s="6"/>
      <c r="UD18" s="62">
        <f t="shared" si="133"/>
        <v>0</v>
      </c>
      <c r="UE18" s="32" t="str">
        <f>IFERROR(VLOOKUP(UA18,'كدو الاصناف'!$A:$C,3),"")</f>
        <v/>
      </c>
      <c r="UF18" s="33" t="str">
        <f t="shared" si="78"/>
        <v/>
      </c>
      <c r="UH18" s="34"/>
      <c r="UI18" s="30" t="str">
        <f>IFERROR(VLOOKUP(UH18,'كدو الاصناف'!$A:$C,2),"")</f>
        <v/>
      </c>
      <c r="UJ18" s="6"/>
      <c r="UK18" s="62">
        <f t="shared" si="134"/>
        <v>0</v>
      </c>
      <c r="UL18" s="32" t="str">
        <f>IFERROR(VLOOKUP(UH18,'كدو الاصناف'!$A:$C,3),"")</f>
        <v/>
      </c>
      <c r="UM18" s="33" t="str">
        <f t="shared" si="79"/>
        <v/>
      </c>
      <c r="UO18" s="34"/>
      <c r="UP18" s="30" t="str">
        <f>IFERROR(VLOOKUP(UO18,'كدو الاصناف'!$A:$C,2),"")</f>
        <v/>
      </c>
      <c r="UQ18" s="6"/>
      <c r="UR18" s="62">
        <f t="shared" si="135"/>
        <v>0</v>
      </c>
      <c r="US18" s="32" t="str">
        <f>IFERROR(VLOOKUP(UO18,'كدو الاصناف'!$A:$C,3),"")</f>
        <v/>
      </c>
      <c r="UT18" s="33" t="str">
        <f t="shared" si="80"/>
        <v/>
      </c>
      <c r="UV18" s="34"/>
      <c r="UW18" s="30" t="str">
        <f>IFERROR(VLOOKUP(UV18,'كدو الاصناف'!$A:$C,2),"")</f>
        <v/>
      </c>
      <c r="UX18" s="6"/>
      <c r="UY18" s="62">
        <f t="shared" si="105"/>
        <v>0</v>
      </c>
      <c r="UZ18" s="32" t="str">
        <f>IFERROR(VLOOKUP(UV18,'كدو الاصناف'!$A:$C,3),"")</f>
        <v/>
      </c>
      <c r="VA18" s="33" t="str">
        <f t="shared" si="81"/>
        <v/>
      </c>
      <c r="VC18" s="34"/>
      <c r="VD18" s="30" t="str">
        <f>IFERROR(VLOOKUP(VC18,'كدو الاصناف'!$A:$C,2),"")</f>
        <v/>
      </c>
      <c r="VE18" s="6"/>
      <c r="VF18" s="62">
        <f t="shared" si="182"/>
        <v>0</v>
      </c>
      <c r="VG18" s="32" t="str">
        <f>IFERROR(VLOOKUP(VC18,'كدو الاصناف'!$A:$C,3),"")</f>
        <v/>
      </c>
      <c r="VH18" s="33" t="str">
        <f t="shared" si="82"/>
        <v/>
      </c>
      <c r="VJ18" s="34"/>
      <c r="VK18" s="30" t="str">
        <f>IFERROR(VLOOKUP(VJ18,'كدو الاصناف'!$A:$C,2),"")</f>
        <v/>
      </c>
      <c r="VL18" s="6"/>
      <c r="VM18" s="62">
        <f t="shared" si="136"/>
        <v>0</v>
      </c>
      <c r="VN18" s="32" t="str">
        <f>IFERROR(VLOOKUP(VJ18,'كدو الاصناف'!$A:$C,3),"")</f>
        <v/>
      </c>
      <c r="VO18" s="33" t="str">
        <f t="shared" si="83"/>
        <v/>
      </c>
      <c r="VQ18" s="34"/>
      <c r="VR18" s="30" t="str">
        <f>IFERROR(VLOOKUP(VQ18,'كدو الاصناف'!$A:$C,2),"")</f>
        <v/>
      </c>
      <c r="VS18" s="6"/>
      <c r="VT18" s="62">
        <f t="shared" si="137"/>
        <v>0</v>
      </c>
      <c r="VU18" s="32" t="str">
        <f>IFERROR(VLOOKUP(VQ18,'كدو الاصناف'!$A:$C,3),"")</f>
        <v/>
      </c>
      <c r="VV18" s="33" t="str">
        <f t="shared" si="84"/>
        <v/>
      </c>
      <c r="VX18" s="34"/>
      <c r="VY18" s="30" t="str">
        <f>IFERROR(VLOOKUP(VX18,'كدو الاصناف'!$A:$C,2),"")</f>
        <v/>
      </c>
      <c r="VZ18" s="6"/>
      <c r="WA18" s="62">
        <f t="shared" si="138"/>
        <v>0</v>
      </c>
      <c r="WB18" s="32" t="str">
        <f>IFERROR(VLOOKUP(VX18,'كدو الاصناف'!$A:$C,3),"")</f>
        <v/>
      </c>
      <c r="WC18" s="33" t="str">
        <f t="shared" si="85"/>
        <v/>
      </c>
      <c r="WE18" s="34"/>
      <c r="WF18" s="30" t="str">
        <f>IFERROR(VLOOKUP(WE18,'كدو الاصناف'!$A:$C,2),"")</f>
        <v/>
      </c>
      <c r="WG18" s="6"/>
      <c r="WH18" s="62">
        <f t="shared" si="139"/>
        <v>0</v>
      </c>
      <c r="WI18" s="32" t="str">
        <f>IFERROR(VLOOKUP(WE18,'كدو الاصناف'!$A:$C,3),"")</f>
        <v/>
      </c>
      <c r="WJ18" s="33" t="str">
        <f t="shared" si="86"/>
        <v/>
      </c>
      <c r="WL18" s="34"/>
      <c r="WM18" s="30" t="str">
        <f>IFERROR(VLOOKUP(WL18,'كدو الاصناف'!$A:$C,2),"")</f>
        <v/>
      </c>
      <c r="WN18" s="6"/>
      <c r="WO18" s="62">
        <f t="shared" si="140"/>
        <v>0</v>
      </c>
      <c r="WP18" s="32" t="str">
        <f>IFERROR(VLOOKUP(WL18,'كدو الاصناف'!$A:$C,3),"")</f>
        <v/>
      </c>
      <c r="WQ18" s="33" t="str">
        <f t="shared" si="87"/>
        <v/>
      </c>
      <c r="WS18" s="34"/>
      <c r="WT18" s="30" t="str">
        <f>IFERROR(VLOOKUP(WS18,'كدو الاصناف'!$A:$C,2),"")</f>
        <v/>
      </c>
      <c r="WU18" s="6"/>
      <c r="WV18" s="62">
        <f t="shared" si="160"/>
        <v>0</v>
      </c>
      <c r="WW18" s="32" t="str">
        <f>IFERROR(VLOOKUP(WS18,'كدو الاصناف'!$A:$C,3),"")</f>
        <v/>
      </c>
      <c r="WX18" s="33" t="str">
        <f t="shared" si="88"/>
        <v/>
      </c>
      <c r="WZ18" s="34"/>
      <c r="XA18" s="30" t="str">
        <f>IFERROR(VLOOKUP(WZ18,'كدو الاصناف'!$A:$C,2),"")</f>
        <v/>
      </c>
      <c r="XB18" s="6"/>
      <c r="XC18" s="62">
        <f t="shared" si="141"/>
        <v>0</v>
      </c>
      <c r="XD18" s="32" t="str">
        <f>IFERROR(VLOOKUP(WZ18,'كدو الاصناف'!$A:$C,3),"")</f>
        <v/>
      </c>
      <c r="XE18" s="33" t="str">
        <f t="shared" si="89"/>
        <v/>
      </c>
      <c r="XG18" s="34"/>
      <c r="XH18" s="30" t="str">
        <f>IFERROR(VLOOKUP(XG18,'كدو الاصناف'!$A:$C,2),"")</f>
        <v/>
      </c>
      <c r="XI18" s="6"/>
      <c r="XJ18" s="62">
        <f t="shared" si="142"/>
        <v>0</v>
      </c>
      <c r="XK18" s="32" t="str">
        <f>IFERROR(VLOOKUP(XG18,'كدو الاصناف'!$A:$C,3),"")</f>
        <v/>
      </c>
      <c r="XL18" s="33" t="str">
        <f t="shared" si="90"/>
        <v/>
      </c>
      <c r="XN18" s="34"/>
      <c r="XO18" s="30" t="str">
        <f>IFERROR(VLOOKUP(XN18,'كدو الاصناف'!$A:$C,2),"")</f>
        <v/>
      </c>
      <c r="XP18" s="6"/>
      <c r="XQ18" s="62">
        <f t="shared" si="143"/>
        <v>0</v>
      </c>
      <c r="XR18" s="32" t="str">
        <f>IFERROR(VLOOKUP(XN18,'كدو الاصناف'!$A:$C,3),"")</f>
        <v/>
      </c>
      <c r="XS18" s="33" t="str">
        <f t="shared" si="91"/>
        <v/>
      </c>
      <c r="XU18" s="34"/>
      <c r="XV18" s="30" t="str">
        <f>IFERROR(VLOOKUP(XU18,'كدو الاصناف'!$A:$C,2),"")</f>
        <v/>
      </c>
      <c r="XW18" s="6"/>
      <c r="XX18" s="62">
        <f t="shared" si="144"/>
        <v>0</v>
      </c>
      <c r="XY18" s="32" t="str">
        <f>IFERROR(VLOOKUP(XU18,'كدو الاصناف'!$A:$C,3),"")</f>
        <v/>
      </c>
      <c r="XZ18" s="33" t="str">
        <f t="shared" si="92"/>
        <v/>
      </c>
      <c r="YB18" s="34"/>
      <c r="YC18" s="30" t="str">
        <f>IFERROR(VLOOKUP(YB18,'كدو الاصناف'!$A:$C,2),"")</f>
        <v/>
      </c>
      <c r="YD18" s="6"/>
      <c r="YE18" s="62">
        <f t="shared" si="145"/>
        <v>0</v>
      </c>
      <c r="YF18" s="32" t="str">
        <f>IFERROR(VLOOKUP(YB18,'كدو الاصناف'!$A:$C,3),"")</f>
        <v/>
      </c>
      <c r="YG18" s="33" t="str">
        <f t="shared" si="93"/>
        <v/>
      </c>
      <c r="YI18" s="34"/>
      <c r="YJ18" s="30" t="str">
        <f>IFERROR(VLOOKUP(YI18,'كدو الاصناف'!$A:$C,2),"")</f>
        <v/>
      </c>
      <c r="YK18" s="6"/>
      <c r="YL18" s="62">
        <f t="shared" si="146"/>
        <v>0</v>
      </c>
      <c r="YM18" s="32" t="str">
        <f>IFERROR(VLOOKUP(YI18,'كدو الاصناف'!$A:$C,3),"")</f>
        <v/>
      </c>
      <c r="YN18" s="33" t="str">
        <f t="shared" si="94"/>
        <v/>
      </c>
      <c r="YP18" s="34"/>
      <c r="YQ18" s="30" t="str">
        <f>IFERROR(VLOOKUP(YP18,'كدو الاصناف'!$A:$C,2),"")</f>
        <v/>
      </c>
      <c r="YR18" s="6"/>
      <c r="YS18" s="62">
        <f t="shared" si="147"/>
        <v>0</v>
      </c>
      <c r="YT18" s="32" t="str">
        <f>IFERROR(VLOOKUP(YP18,'كدو الاصناف'!$A:$C,3),"")</f>
        <v/>
      </c>
      <c r="YU18" s="33" t="str">
        <f t="shared" si="95"/>
        <v/>
      </c>
      <c r="YW18" s="34"/>
      <c r="YX18" s="30" t="str">
        <f>IFERROR(VLOOKUP(YW18,'كدو الاصناف'!$A:$C,2),"")</f>
        <v/>
      </c>
      <c r="YY18" s="6"/>
      <c r="YZ18" s="62">
        <f t="shared" si="106"/>
        <v>0</v>
      </c>
      <c r="ZA18" s="32" t="str">
        <f>IFERROR(VLOOKUP(YW18,'كدو الاصناف'!$A:$C,3),"")</f>
        <v/>
      </c>
      <c r="ZB18" s="33" t="str">
        <f t="shared" si="96"/>
        <v/>
      </c>
      <c r="ZD18" s="34"/>
      <c r="ZE18" s="30" t="str">
        <f>IFERROR(VLOOKUP(ZD18,'كدو الاصناف'!$A:$C,2),"")</f>
        <v/>
      </c>
      <c r="ZF18" s="6"/>
      <c r="ZG18" s="62">
        <f t="shared" si="148"/>
        <v>0</v>
      </c>
      <c r="ZH18" s="32" t="str">
        <f>IFERROR(VLOOKUP(ZD18,'كدو الاصناف'!$A:$C,3),"")</f>
        <v/>
      </c>
      <c r="ZI18" s="33" t="str">
        <f t="shared" si="97"/>
        <v/>
      </c>
      <c r="ZK18" s="34"/>
      <c r="ZL18" s="30" t="str">
        <f>IFERROR(VLOOKUP(ZK18,'كدو الاصناف'!$A:$C,2),"")</f>
        <v/>
      </c>
      <c r="ZM18" s="6"/>
      <c r="ZN18" s="62">
        <f t="shared" si="149"/>
        <v>0</v>
      </c>
      <c r="ZO18" s="32" t="str">
        <f>IFERROR(VLOOKUP(ZK18,'كدو الاصناف'!$A:$C,3),"")</f>
        <v/>
      </c>
      <c r="ZP18" s="33" t="str">
        <f t="shared" si="98"/>
        <v/>
      </c>
      <c r="ZR18" s="34"/>
      <c r="ZS18" s="30" t="str">
        <f>IFERROR(VLOOKUP(ZR18,'كدو الاصناف'!$A:$C,2),"")</f>
        <v/>
      </c>
      <c r="ZT18" s="6"/>
      <c r="ZU18" s="62">
        <f t="shared" si="188"/>
        <v>0</v>
      </c>
      <c r="ZV18" s="32" t="str">
        <f>IFERROR(VLOOKUP(ZR18,'كدو الاصناف'!$A:$C,3),"")</f>
        <v/>
      </c>
      <c r="ZW18" s="33" t="str">
        <f t="shared" si="99"/>
        <v/>
      </c>
    </row>
    <row r="19" spans="1:699" ht="16.5" thickTop="1" thickBot="1" x14ac:dyDescent="0.25">
      <c r="A19" s="34"/>
      <c r="B19" s="30" t="str">
        <f>IFERROR(VLOOKUP(A19,'كدو الاصناف'!$A:$C,2),"")</f>
        <v/>
      </c>
      <c r="C19" s="6"/>
      <c r="D19" s="62">
        <f t="shared" si="183"/>
        <v>0</v>
      </c>
      <c r="E19" s="32" t="str">
        <f>IFERROR(VLOOKUP(A19,'كدو الاصناف'!$A:$C,3),"")</f>
        <v/>
      </c>
      <c r="F19" s="33" t="str">
        <f t="shared" si="0"/>
        <v/>
      </c>
      <c r="H19" s="34"/>
      <c r="I19" s="30" t="str">
        <f>IFERROR(VLOOKUP(H19,'كدو الاصناف'!$A:$C,2),"")</f>
        <v/>
      </c>
      <c r="J19" s="6"/>
      <c r="K19" s="62">
        <f t="shared" si="177"/>
        <v>0</v>
      </c>
      <c r="L19" s="32" t="str">
        <f>IFERROR(VLOOKUP(H19,'كدو الاصناف'!$A:$C,3),"")</f>
        <v/>
      </c>
      <c r="M19" s="33" t="str">
        <f t="shared" si="1"/>
        <v/>
      </c>
      <c r="O19" s="34"/>
      <c r="P19" s="30" t="str">
        <f>IFERROR(VLOOKUP(O19,'كدو الاصناف'!$A:$C,2),"")</f>
        <v/>
      </c>
      <c r="Q19" s="6"/>
      <c r="R19" s="62">
        <f t="shared" si="170"/>
        <v>0</v>
      </c>
      <c r="S19" s="32" t="str">
        <f>IFERROR(VLOOKUP(O19,'كدو الاصناف'!$A:$C,3),"")</f>
        <v/>
      </c>
      <c r="T19" s="33" t="str">
        <f t="shared" si="2"/>
        <v/>
      </c>
      <c r="V19" s="34"/>
      <c r="W19" s="30" t="str">
        <f>IFERROR(VLOOKUP(V19,'كدو الاصناف'!$A:$C,2),"")</f>
        <v/>
      </c>
      <c r="X19" s="6"/>
      <c r="Y19" s="62">
        <f t="shared" si="178"/>
        <v>0</v>
      </c>
      <c r="Z19" s="32" t="str">
        <f>IFERROR(VLOOKUP(V19,'كدو الاصناف'!$A:$C,3),"")</f>
        <v/>
      </c>
      <c r="AA19" s="33" t="str">
        <f t="shared" si="3"/>
        <v/>
      </c>
      <c r="AC19" s="34"/>
      <c r="AD19" s="30" t="str">
        <f>IFERROR(VLOOKUP(AC19,'كدو الاصناف'!$A:$C,2),"")</f>
        <v/>
      </c>
      <c r="AE19" s="6"/>
      <c r="AF19" s="62">
        <f t="shared" si="171"/>
        <v>0</v>
      </c>
      <c r="AG19" s="32" t="str">
        <f>IFERROR(VLOOKUP(AC19,'كدو الاصناف'!$A:$C,3),"")</f>
        <v/>
      </c>
      <c r="AH19" s="33" t="str">
        <f t="shared" si="4"/>
        <v/>
      </c>
      <c r="AJ19" s="34"/>
      <c r="AK19" s="30" t="str">
        <f>IFERROR(VLOOKUP(AJ19,'كدو الاصناف'!$A:$C,2),"")</f>
        <v/>
      </c>
      <c r="AL19" s="6"/>
      <c r="AM19" s="62">
        <f t="shared" si="179"/>
        <v>0</v>
      </c>
      <c r="AN19" s="32" t="str">
        <f>IFERROR(VLOOKUP(AJ19,'كدو الاصناف'!$A:$C,3),"")</f>
        <v/>
      </c>
      <c r="AO19" s="33" t="str">
        <f t="shared" si="5"/>
        <v/>
      </c>
      <c r="AQ19" s="34"/>
      <c r="AR19" s="30" t="str">
        <f>IFERROR(VLOOKUP(AQ19,'كدو الاصناف'!$A:$C,2),"")</f>
        <v/>
      </c>
      <c r="AS19" s="6"/>
      <c r="AT19" s="62">
        <f t="shared" si="161"/>
        <v>0</v>
      </c>
      <c r="AU19" s="32" t="str">
        <f>IFERROR(VLOOKUP(AQ19,'كدو الاصناف'!$A:$C,3),"")</f>
        <v/>
      </c>
      <c r="AV19" s="33" t="str">
        <f t="shared" si="6"/>
        <v/>
      </c>
      <c r="AX19" s="34"/>
      <c r="AY19" s="30" t="str">
        <f>IFERROR(VLOOKUP(AX19,'كدو الاصناف'!$A:$C,2),"")</f>
        <v/>
      </c>
      <c r="AZ19" s="6"/>
      <c r="BA19" s="62">
        <f t="shared" si="172"/>
        <v>0</v>
      </c>
      <c r="BB19" s="32" t="str">
        <f>IFERROR(VLOOKUP(AX19,'كدو الاصناف'!$A:$C,3),"")</f>
        <v/>
      </c>
      <c r="BC19" s="33" t="str">
        <f t="shared" si="7"/>
        <v/>
      </c>
      <c r="BE19" s="34"/>
      <c r="BF19" s="30" t="str">
        <f>IFERROR(VLOOKUP(BE19,'كدو الاصناف'!$A:$C,2),"")</f>
        <v/>
      </c>
      <c r="BG19" s="6"/>
      <c r="BH19" s="62">
        <f t="shared" si="173"/>
        <v>0</v>
      </c>
      <c r="BI19" s="32" t="str">
        <f>IFERROR(VLOOKUP(BE19,'كدو الاصناف'!$A:$C,3),"")</f>
        <v/>
      </c>
      <c r="BJ19" s="33" t="str">
        <f t="shared" si="8"/>
        <v/>
      </c>
      <c r="BL19" s="34"/>
      <c r="BM19" s="30" t="str">
        <f>IFERROR(VLOOKUP(BL19,'كدو الاصناف'!$A:$C,2),"")</f>
        <v/>
      </c>
      <c r="BN19" s="6"/>
      <c r="BO19" s="62">
        <f t="shared" si="162"/>
        <v>0</v>
      </c>
      <c r="BP19" s="32" t="str">
        <f>IFERROR(VLOOKUP(BL19,'كدو الاصناف'!$A:$C,3),"")</f>
        <v/>
      </c>
      <c r="BQ19" s="33" t="str">
        <f t="shared" si="9"/>
        <v/>
      </c>
      <c r="BS19" s="34"/>
      <c r="BT19" s="30" t="str">
        <f>IFERROR(VLOOKUP(BS19,'كدو الاصناف'!$A:$C,2),"")</f>
        <v/>
      </c>
      <c r="BU19" s="6"/>
      <c r="BV19" s="62">
        <f t="shared" si="107"/>
        <v>0</v>
      </c>
      <c r="BW19" s="32" t="str">
        <f>IFERROR(VLOOKUP(BS19,'كدو الاصناف'!$A:$C,3),"")</f>
        <v/>
      </c>
      <c r="BX19" s="33" t="str">
        <f t="shared" si="10"/>
        <v/>
      </c>
      <c r="BZ19" s="34"/>
      <c r="CA19" s="30" t="str">
        <f>IFERROR(VLOOKUP(BZ19,'كدو الاصناف'!$A:$C,2),"")</f>
        <v/>
      </c>
      <c r="CB19" s="6"/>
      <c r="CC19" s="62">
        <f t="shared" si="108"/>
        <v>0</v>
      </c>
      <c r="CD19" s="32" t="str">
        <f>IFERROR(VLOOKUP(BZ19,'كدو الاصناف'!$A:$C,3),"")</f>
        <v/>
      </c>
      <c r="CE19" s="33" t="str">
        <f t="shared" si="11"/>
        <v/>
      </c>
      <c r="CG19" s="34"/>
      <c r="CH19" s="30" t="str">
        <f>IFERROR(VLOOKUP(CG19,'كدو الاصناف'!$A:$C,2),"")</f>
        <v/>
      </c>
      <c r="CI19" s="6"/>
      <c r="CJ19" s="62">
        <f t="shared" si="109"/>
        <v>0</v>
      </c>
      <c r="CK19" s="32" t="str">
        <f>IFERROR(VLOOKUP(CG19,'كدو الاصناف'!$A:$C,3),"")</f>
        <v/>
      </c>
      <c r="CL19" s="33" t="str">
        <f t="shared" si="12"/>
        <v/>
      </c>
      <c r="CN19" s="34"/>
      <c r="CO19" s="30" t="str">
        <f>IFERROR(VLOOKUP(CN19,'كدو الاصناف'!$A:$C,2),"")</f>
        <v/>
      </c>
      <c r="CP19" s="6"/>
      <c r="CQ19" s="62">
        <f t="shared" si="150"/>
        <v>0</v>
      </c>
      <c r="CR19" s="32" t="str">
        <f>IFERROR(VLOOKUP(CN19,'كدو الاصناف'!$A:$C,3),"")</f>
        <v/>
      </c>
      <c r="CS19" s="33" t="str">
        <f t="shared" si="13"/>
        <v/>
      </c>
      <c r="CU19" s="34"/>
      <c r="CV19" s="30" t="str">
        <f>IFERROR(VLOOKUP(CU19,'كدو الاصناف'!$A:$C,2),"")</f>
        <v/>
      </c>
      <c r="CW19" s="6"/>
      <c r="CX19" s="62">
        <f t="shared" si="163"/>
        <v>0</v>
      </c>
      <c r="CY19" s="32" t="str">
        <f>IFERROR(VLOOKUP(CU19,'كدو الاصناف'!$A:$C,3),"")</f>
        <v/>
      </c>
      <c r="CZ19" s="33" t="str">
        <f t="shared" si="14"/>
        <v/>
      </c>
      <c r="DB19" s="34"/>
      <c r="DC19" s="30" t="str">
        <f>IFERROR(VLOOKUP(DB19,'كدو الاصناف'!$A:$C,2),"")</f>
        <v/>
      </c>
      <c r="DD19" s="6"/>
      <c r="DE19" s="62">
        <f t="shared" si="164"/>
        <v>0</v>
      </c>
      <c r="DF19" s="32" t="str">
        <f>IFERROR(VLOOKUP(DB19,'كدو الاصناف'!$A:$C,3),"")</f>
        <v/>
      </c>
      <c r="DG19" s="33" t="str">
        <f t="shared" si="15"/>
        <v/>
      </c>
      <c r="DI19" s="34"/>
      <c r="DJ19" s="30" t="str">
        <f>IFERROR(VLOOKUP(DI19,'كدو الاصناف'!$A:$C,2),"")</f>
        <v/>
      </c>
      <c r="DK19" s="6"/>
      <c r="DL19" s="62">
        <f t="shared" si="151"/>
        <v>0</v>
      </c>
      <c r="DM19" s="32" t="str">
        <f>IFERROR(VLOOKUP(DI19,'كدو الاصناف'!$A:$C,3),"")</f>
        <v/>
      </c>
      <c r="DN19" s="33" t="str">
        <f t="shared" si="16"/>
        <v/>
      </c>
      <c r="DP19" s="34"/>
      <c r="DQ19" s="30" t="str">
        <f>IFERROR(VLOOKUP(DP19,'كدو الاصناف'!$A:$C,2),"")</f>
        <v/>
      </c>
      <c r="DR19" s="6"/>
      <c r="DS19" s="62">
        <f t="shared" si="180"/>
        <v>0</v>
      </c>
      <c r="DT19" s="32" t="str">
        <f>IFERROR(VLOOKUP(DP19,'كدو الاصناف'!$A:$C,3),"")</f>
        <v/>
      </c>
      <c r="DU19" s="33" t="str">
        <f t="shared" si="17"/>
        <v/>
      </c>
      <c r="DW19" s="34"/>
      <c r="DX19" s="30" t="str">
        <f>IFERROR(VLOOKUP(DW19,'كدو الاصناف'!$A:$C,2),"")</f>
        <v/>
      </c>
      <c r="DY19" s="6"/>
      <c r="DZ19" s="62">
        <f t="shared" si="165"/>
        <v>0</v>
      </c>
      <c r="EA19" s="32" t="str">
        <f>IFERROR(VLOOKUP(DW19,'كدو الاصناف'!$A:$C,3),"")</f>
        <v/>
      </c>
      <c r="EB19" s="33" t="str">
        <f t="shared" si="18"/>
        <v/>
      </c>
      <c r="ED19" s="34">
        <v>62031</v>
      </c>
      <c r="EE19" s="30" t="str">
        <f>IFERROR(VLOOKUP(ED19,'كدو الاصناف'!$A:$C,2),"")</f>
        <v>RED H-5BL 100 ( 167 )</v>
      </c>
      <c r="EF19" s="6"/>
      <c r="EG19" s="62">
        <v>1.6E-2</v>
      </c>
      <c r="EH19" s="32">
        <f>IFERROR(VLOOKUP(ED19,'كدو الاصناف'!$A:$C,3),"")</f>
        <v>149</v>
      </c>
      <c r="EI19" s="33">
        <f t="shared" si="19"/>
        <v>2.3839999999999999</v>
      </c>
      <c r="EK19" s="34">
        <v>62031</v>
      </c>
      <c r="EL19" s="30" t="str">
        <f>IFERROR(VLOOKUP(EK19,'كدو الاصناف'!$A:$C,2),"")</f>
        <v>RED H-5BL 100 ( 167 )</v>
      </c>
      <c r="EM19" s="6"/>
      <c r="EN19" s="62">
        <v>1.6E-2</v>
      </c>
      <c r="EO19" s="32">
        <f>IFERROR(VLOOKUP(EK19,'كدو الاصناف'!$A:$C,3),"")</f>
        <v>149</v>
      </c>
      <c r="EP19" s="33">
        <f t="shared" si="20"/>
        <v>2.3839999999999999</v>
      </c>
      <c r="ER19" s="34">
        <v>62031</v>
      </c>
      <c r="ES19" s="30" t="str">
        <f>IFERROR(VLOOKUP(ER19,'كدو الاصناف'!$A:$C,2),"")</f>
        <v>RED H-5BL 100 ( 167 )</v>
      </c>
      <c r="ET19" s="6"/>
      <c r="EU19" s="62">
        <v>0.4</v>
      </c>
      <c r="EV19" s="32">
        <f>IFERROR(VLOOKUP(ER19,'كدو الاصناف'!$A:$C,3),"")</f>
        <v>149</v>
      </c>
      <c r="EW19" s="33">
        <f t="shared" si="21"/>
        <v>59.6</v>
      </c>
      <c r="EY19" s="34">
        <v>62024</v>
      </c>
      <c r="EZ19" s="30" t="str">
        <f>IFERROR(VLOOKUP(EY19,'كدو الاصناف'!$A:$C,2),"")</f>
        <v xml:space="preserve">BLACK RLS </v>
      </c>
      <c r="FA19" s="6"/>
      <c r="FB19" s="62">
        <v>0.2</v>
      </c>
      <c r="FC19" s="32">
        <f>IFERROR(VLOOKUP(EY19,'كدو الاصناف'!$A:$C,3),"")</f>
        <v>120</v>
      </c>
      <c r="FD19" s="33">
        <f t="shared" si="22"/>
        <v>24</v>
      </c>
      <c r="FF19" s="34">
        <v>62024</v>
      </c>
      <c r="FG19" s="30" t="str">
        <f>IFERROR(VLOOKUP(FF19,'كدو الاصناف'!$A:$C,2),"")</f>
        <v xml:space="preserve">BLACK RLS </v>
      </c>
      <c r="FH19" s="6"/>
      <c r="FI19" s="62">
        <v>0.2</v>
      </c>
      <c r="FJ19" s="32">
        <f>IFERROR(VLOOKUP(FF19,'كدو الاصناف'!$A:$C,3),"")</f>
        <v>120</v>
      </c>
      <c r="FK19" s="33">
        <f t="shared" si="23"/>
        <v>24</v>
      </c>
      <c r="FM19" s="34">
        <v>62002</v>
      </c>
      <c r="FN19" s="30" t="str">
        <f>IFERROR(VLOOKUP(FM19,'كدو الاصناف'!$A:$C,2),"")</f>
        <v>سكنر بوليستر</v>
      </c>
      <c r="FO19" s="6"/>
      <c r="FP19" s="62">
        <v>32.200000000000003</v>
      </c>
      <c r="FQ19" s="32">
        <f>IFERROR(VLOOKUP(FM19,'كدو الاصناف'!$A:$C,3),"")</f>
        <v>20</v>
      </c>
      <c r="FR19" s="33">
        <f t="shared" si="24"/>
        <v>644</v>
      </c>
      <c r="FT19" s="34"/>
      <c r="FU19" s="30" t="str">
        <f>IFERROR(VLOOKUP(FT19,'كدو الاصناف'!$A:$C,2),"")</f>
        <v/>
      </c>
      <c r="FV19" s="6"/>
      <c r="FW19" s="62">
        <f t="shared" si="110"/>
        <v>0</v>
      </c>
      <c r="FX19" s="32" t="str">
        <f>IFERROR(VLOOKUP(FT19,'كدو الاصناف'!$A:$C,3),"")</f>
        <v/>
      </c>
      <c r="FY19" s="33" t="str">
        <f t="shared" si="25"/>
        <v/>
      </c>
      <c r="GA19" s="34"/>
      <c r="GB19" s="30" t="str">
        <f>IFERROR(VLOOKUP(GA19,'كدو الاصناف'!$A:$C,2),"")</f>
        <v/>
      </c>
      <c r="GC19" s="6"/>
      <c r="GD19" s="62">
        <f t="shared" si="184"/>
        <v>0</v>
      </c>
      <c r="GE19" s="32" t="str">
        <f>IFERROR(VLOOKUP(GA19,'كدو الاصناف'!$A:$C,3),"")</f>
        <v/>
      </c>
      <c r="GF19" s="33" t="str">
        <f t="shared" si="26"/>
        <v/>
      </c>
      <c r="GH19" s="34">
        <v>62002</v>
      </c>
      <c r="GI19" s="30" t="str">
        <f>IFERROR(VLOOKUP(GH19,'كدو الاصناف'!$A:$C,2),"")</f>
        <v>سكنر بوليستر</v>
      </c>
      <c r="GJ19" s="6"/>
      <c r="GK19" s="62">
        <v>39.9</v>
      </c>
      <c r="GL19" s="32">
        <f>IFERROR(VLOOKUP(GH19,'كدو الاصناف'!$A:$C,3),"")</f>
        <v>20</v>
      </c>
      <c r="GM19" s="33">
        <f t="shared" si="27"/>
        <v>798</v>
      </c>
      <c r="GO19" s="34"/>
      <c r="GP19" s="30" t="str">
        <f>IFERROR(VLOOKUP(GO19,'كدو الاصناف'!$A:$C,2),"")</f>
        <v/>
      </c>
      <c r="GQ19" s="6"/>
      <c r="GR19" s="62">
        <f t="shared" si="181"/>
        <v>0</v>
      </c>
      <c r="GS19" s="32" t="str">
        <f>IFERROR(VLOOKUP(GO19,'كدو الاصناف'!$A:$C,3),"")</f>
        <v/>
      </c>
      <c r="GT19" s="33" t="str">
        <f t="shared" si="28"/>
        <v/>
      </c>
      <c r="GV19" s="34"/>
      <c r="GW19" s="30" t="str">
        <f>IFERROR(VLOOKUP(GV19,'كدو الاصناف'!$A:$C,2),"")</f>
        <v/>
      </c>
      <c r="GX19" s="6"/>
      <c r="GY19" s="62">
        <f t="shared" si="111"/>
        <v>0</v>
      </c>
      <c r="GZ19" s="32" t="str">
        <f>IFERROR(VLOOKUP(GV19,'كدو الاصناف'!$A:$C,3),"")</f>
        <v/>
      </c>
      <c r="HA19" s="33" t="str">
        <f t="shared" si="29"/>
        <v/>
      </c>
      <c r="HC19" s="34"/>
      <c r="HD19" s="30" t="str">
        <f>IFERROR(VLOOKUP(HC19,'كدو الاصناف'!$A:$C,2),"")</f>
        <v/>
      </c>
      <c r="HE19" s="6"/>
      <c r="HF19" s="62">
        <f t="shared" si="112"/>
        <v>0</v>
      </c>
      <c r="HG19" s="32" t="str">
        <f>IFERROR(VLOOKUP(HC19,'كدو الاصناف'!$A:$C,3),"")</f>
        <v/>
      </c>
      <c r="HH19" s="33" t="str">
        <f t="shared" si="30"/>
        <v/>
      </c>
      <c r="HJ19" s="34"/>
      <c r="HK19" s="30" t="str">
        <f>IFERROR(VLOOKUP(HJ19,'كدو الاصناف'!$A:$C,2),"")</f>
        <v/>
      </c>
      <c r="HL19" s="6"/>
      <c r="HM19" s="62">
        <f t="shared" ref="HM19:HM29" si="189">HL19*$HO$3/100</f>
        <v>0</v>
      </c>
      <c r="HN19" s="32" t="str">
        <f>IFERROR(VLOOKUP(HJ19,'كدو الاصناف'!$A:$C,3),"")</f>
        <v/>
      </c>
      <c r="HO19" s="33" t="str">
        <f t="shared" si="31"/>
        <v/>
      </c>
      <c r="HQ19" s="34"/>
      <c r="HR19" s="30" t="str">
        <f>IFERROR(VLOOKUP(HQ19,'كدو الاصناف'!$A:$C,2),"")</f>
        <v/>
      </c>
      <c r="HS19" s="6"/>
      <c r="HT19" s="62">
        <f t="shared" si="113"/>
        <v>0</v>
      </c>
      <c r="HU19" s="32" t="str">
        <f>IFERROR(VLOOKUP(HQ19,'كدو الاصناف'!$A:$C,3),"")</f>
        <v/>
      </c>
      <c r="HV19" s="33" t="str">
        <f t="shared" si="32"/>
        <v/>
      </c>
      <c r="HX19" s="34"/>
      <c r="HY19" s="30" t="str">
        <f>IFERROR(VLOOKUP(HX19,'كدو الاصناف'!$A:$C,2),"")</f>
        <v/>
      </c>
      <c r="HZ19" s="6"/>
      <c r="IA19" s="62">
        <f t="shared" si="152"/>
        <v>0</v>
      </c>
      <c r="IB19" s="32" t="str">
        <f>IFERROR(VLOOKUP(HX19,'كدو الاصناف'!$A:$C,3),"")</f>
        <v/>
      </c>
      <c r="IC19" s="33" t="str">
        <f t="shared" si="33"/>
        <v/>
      </c>
      <c r="IE19" s="34"/>
      <c r="IF19" s="30" t="str">
        <f>IFERROR(VLOOKUP(IE19,'كدو الاصناف'!$A:$C,2),"")</f>
        <v/>
      </c>
      <c r="IG19" s="6"/>
      <c r="IH19" s="62">
        <f t="shared" si="153"/>
        <v>0</v>
      </c>
      <c r="II19" s="32" t="str">
        <f>IFERROR(VLOOKUP(IE19,'كدو الاصناف'!$A:$C,3),"")</f>
        <v/>
      </c>
      <c r="IJ19" s="33" t="str">
        <f t="shared" si="34"/>
        <v/>
      </c>
      <c r="IL19" s="34"/>
      <c r="IM19" s="30" t="str">
        <f>IFERROR(VLOOKUP(IL19,'كدو الاصناف'!$A:$C,2),"")</f>
        <v/>
      </c>
      <c r="IN19" s="6"/>
      <c r="IO19" s="62">
        <f t="shared" si="100"/>
        <v>0</v>
      </c>
      <c r="IP19" s="32" t="str">
        <f>IFERROR(VLOOKUP(IL19,'كدو الاصناف'!$A:$C,3),"")</f>
        <v/>
      </c>
      <c r="IQ19" s="33" t="str">
        <f t="shared" si="35"/>
        <v/>
      </c>
      <c r="IS19" s="34"/>
      <c r="IT19" s="30" t="str">
        <f>IFERROR(VLOOKUP(IS19,'كدو الاصناف'!$A:$C,2),"")</f>
        <v/>
      </c>
      <c r="IU19" s="6"/>
      <c r="IV19" s="62">
        <f t="shared" si="114"/>
        <v>0</v>
      </c>
      <c r="IW19" s="32" t="str">
        <f>IFERROR(VLOOKUP(IS19,'كدو الاصناف'!$A:$C,3),"")</f>
        <v/>
      </c>
      <c r="IX19" s="33" t="str">
        <f t="shared" si="36"/>
        <v/>
      </c>
      <c r="IZ19" s="34"/>
      <c r="JA19" s="30" t="str">
        <f>IFERROR(VLOOKUP(IZ19,'كدو الاصناف'!$A:$C,2),"")</f>
        <v/>
      </c>
      <c r="JB19" s="6"/>
      <c r="JC19" s="62">
        <f t="shared" si="154"/>
        <v>0</v>
      </c>
      <c r="JD19" s="32" t="str">
        <f>IFERROR(VLOOKUP(IZ19,'كدو الاصناف'!$A:$C,3),"")</f>
        <v/>
      </c>
      <c r="JE19" s="33" t="str">
        <f t="shared" si="37"/>
        <v/>
      </c>
      <c r="JG19" s="34"/>
      <c r="JH19" s="30" t="str">
        <f>IFERROR(VLOOKUP(JG19,'كدو الاصناف'!$A:$C,2),"")</f>
        <v/>
      </c>
      <c r="JI19" s="6"/>
      <c r="JJ19" s="62">
        <f t="shared" si="115"/>
        <v>0</v>
      </c>
      <c r="JK19" s="32" t="str">
        <f>IFERROR(VLOOKUP(JG19,'كدو الاصناف'!$A:$C,3),"")</f>
        <v/>
      </c>
      <c r="JL19" s="33" t="str">
        <f t="shared" si="38"/>
        <v/>
      </c>
      <c r="JN19" s="34"/>
      <c r="JO19" s="30" t="str">
        <f>IFERROR(VLOOKUP(JN19,'كدو الاصناف'!$A:$C,2),"")</f>
        <v/>
      </c>
      <c r="JP19" s="6"/>
      <c r="JQ19" s="62">
        <f t="shared" si="116"/>
        <v>0</v>
      </c>
      <c r="JR19" s="32" t="str">
        <f>IFERROR(VLOOKUP(JN19,'كدو الاصناف'!$A:$C,3),"")</f>
        <v/>
      </c>
      <c r="JS19" s="33" t="str">
        <f t="shared" si="39"/>
        <v/>
      </c>
      <c r="JU19" s="34"/>
      <c r="JV19" s="30" t="str">
        <f>IFERROR(VLOOKUP(JU19,'كدو الاصناف'!$A:$C,2),"")</f>
        <v/>
      </c>
      <c r="JW19" s="6"/>
      <c r="JX19" s="62">
        <f t="shared" si="155"/>
        <v>0</v>
      </c>
      <c r="JY19" s="32" t="str">
        <f>IFERROR(VLOOKUP(JU19,'كدو الاصناف'!$A:$C,3),"")</f>
        <v/>
      </c>
      <c r="JZ19" s="33" t="str">
        <f t="shared" si="40"/>
        <v/>
      </c>
      <c r="KB19" s="34"/>
      <c r="KC19" s="30" t="str">
        <f>IFERROR(VLOOKUP(KB19,'كدو الاصناف'!$A:$C,2),"")</f>
        <v/>
      </c>
      <c r="KD19" s="6"/>
      <c r="KE19" s="62">
        <f t="shared" si="117"/>
        <v>0</v>
      </c>
      <c r="KF19" s="32" t="str">
        <f>IFERROR(VLOOKUP(KB19,'كدو الاصناف'!$A:$C,3),"")</f>
        <v/>
      </c>
      <c r="KG19" s="33" t="str">
        <f t="shared" si="41"/>
        <v/>
      </c>
      <c r="KI19" s="34"/>
      <c r="KJ19" s="30" t="str">
        <f>IFERROR(VLOOKUP(KI19,'كدو الاصناف'!$A:$C,2),"")</f>
        <v/>
      </c>
      <c r="KK19" s="6"/>
      <c r="KL19" s="62">
        <f t="shared" si="166"/>
        <v>0</v>
      </c>
      <c r="KM19" s="32" t="str">
        <f>IFERROR(VLOOKUP(KI19,'كدو الاصناف'!$A:$C,3),"")</f>
        <v/>
      </c>
      <c r="KN19" s="33" t="str">
        <f t="shared" si="42"/>
        <v/>
      </c>
      <c r="KP19" s="34"/>
      <c r="KQ19" s="30" t="str">
        <f>IFERROR(VLOOKUP(KP19,'كدو الاصناف'!$A:$C,2),"")</f>
        <v/>
      </c>
      <c r="KR19" s="6"/>
      <c r="KS19" s="62">
        <f t="shared" si="167"/>
        <v>0</v>
      </c>
      <c r="KT19" s="32" t="str">
        <f>IFERROR(VLOOKUP(KP19,'كدو الاصناف'!$A:$C,3),"")</f>
        <v/>
      </c>
      <c r="KU19" s="33" t="str">
        <f t="shared" si="43"/>
        <v/>
      </c>
      <c r="KW19" s="34"/>
      <c r="KX19" s="30" t="str">
        <f>IFERROR(VLOOKUP(KW19,'كدو الاصناف'!$A:$C,2),"")</f>
        <v/>
      </c>
      <c r="KY19" s="6"/>
      <c r="KZ19" s="62">
        <f t="shared" si="168"/>
        <v>0</v>
      </c>
      <c r="LA19" s="32" t="str">
        <f>IFERROR(VLOOKUP(KW19,'كدو الاصناف'!$A:$C,3),"")</f>
        <v/>
      </c>
      <c r="LB19" s="33" t="str">
        <f t="shared" si="44"/>
        <v/>
      </c>
      <c r="LD19" s="34"/>
      <c r="LE19" s="30" t="str">
        <f>IFERROR(VLOOKUP(LD19,'كدو الاصناف'!$A:$C,2),"")</f>
        <v/>
      </c>
      <c r="LF19" s="6"/>
      <c r="LG19" s="62">
        <f t="shared" si="101"/>
        <v>0</v>
      </c>
      <c r="LH19" s="32" t="str">
        <f>IFERROR(VLOOKUP(LD19,'كدو الاصناف'!$A:$C,3),"")</f>
        <v/>
      </c>
      <c r="LI19" s="33" t="str">
        <f t="shared" si="45"/>
        <v/>
      </c>
      <c r="LK19" s="34"/>
      <c r="LL19" s="30" t="str">
        <f>IFERROR(VLOOKUP(LK19,'كدو الاصناف'!$A:$C,2),"")</f>
        <v/>
      </c>
      <c r="LM19" s="6"/>
      <c r="LN19" s="62">
        <f t="shared" si="102"/>
        <v>0</v>
      </c>
      <c r="LO19" s="32" t="str">
        <f>IFERROR(VLOOKUP(LK19,'كدو الاصناف'!$A:$C,3),"")</f>
        <v/>
      </c>
      <c r="LP19" s="33" t="str">
        <f t="shared" si="46"/>
        <v/>
      </c>
      <c r="LR19" s="34"/>
      <c r="LS19" s="30" t="str">
        <f>IFERROR(VLOOKUP(LR19,'كدو الاصناف'!$A:$C,2),"")</f>
        <v/>
      </c>
      <c r="LT19" s="6"/>
      <c r="LU19" s="62">
        <f t="shared" si="103"/>
        <v>0</v>
      </c>
      <c r="LV19" s="32" t="str">
        <f>IFERROR(VLOOKUP(LR19,'كدو الاصناف'!$A:$C,3),"")</f>
        <v/>
      </c>
      <c r="LW19" s="33" t="str">
        <f t="shared" si="47"/>
        <v/>
      </c>
      <c r="LY19" s="34"/>
      <c r="LZ19" s="30" t="str">
        <f>IFERROR(VLOOKUP(LY19,'كدو الاصناف'!$A:$C,2),"")</f>
        <v/>
      </c>
      <c r="MA19" s="6"/>
      <c r="MB19" s="62">
        <f t="shared" si="185"/>
        <v>0</v>
      </c>
      <c r="MC19" s="32" t="str">
        <f>IFERROR(VLOOKUP(LY19,'كدو الاصناف'!$A:$C,3),"")</f>
        <v/>
      </c>
      <c r="MD19" s="33" t="str">
        <f t="shared" si="48"/>
        <v/>
      </c>
      <c r="MF19" s="34"/>
      <c r="MG19" s="30" t="str">
        <f>IFERROR(VLOOKUP(MF19,'كدو الاصناف'!$A:$C,2),"")</f>
        <v/>
      </c>
      <c r="MH19" s="6"/>
      <c r="MI19" s="62">
        <f t="shared" si="174"/>
        <v>0</v>
      </c>
      <c r="MJ19" s="32" t="str">
        <f>IFERROR(VLOOKUP(MF19,'كدو الاصناف'!$A:$C,3),"")</f>
        <v/>
      </c>
      <c r="MK19" s="33" t="str">
        <f t="shared" si="49"/>
        <v/>
      </c>
      <c r="MM19" s="34"/>
      <c r="MN19" s="30" t="str">
        <f>IFERROR(VLOOKUP(MM19,'كدو الاصناف'!$A:$C,2),"")</f>
        <v/>
      </c>
      <c r="MO19" s="6"/>
      <c r="MP19" s="62">
        <f t="shared" si="118"/>
        <v>0</v>
      </c>
      <c r="MQ19" s="32" t="str">
        <f>IFERROR(VLOOKUP(MM19,'كدو الاصناف'!$A:$C,3),"")</f>
        <v/>
      </c>
      <c r="MR19" s="33" t="str">
        <f t="shared" si="50"/>
        <v/>
      </c>
      <c r="MT19" s="34"/>
      <c r="MU19" s="30" t="str">
        <f>IFERROR(VLOOKUP(MT19,'كدو الاصناف'!$A:$C,2),"")</f>
        <v/>
      </c>
      <c r="MV19" s="6"/>
      <c r="MW19" s="62">
        <f t="shared" si="156"/>
        <v>0</v>
      </c>
      <c r="MX19" s="32" t="str">
        <f>IFERROR(VLOOKUP(MT19,'كدو الاصناف'!$A:$C,3),"")</f>
        <v/>
      </c>
      <c r="MY19" s="33" t="str">
        <f t="shared" si="51"/>
        <v/>
      </c>
      <c r="NA19" s="34"/>
      <c r="NB19" s="30" t="str">
        <f>IFERROR(VLOOKUP(NA19,'كدو الاصناف'!$A:$C,2),"")</f>
        <v/>
      </c>
      <c r="NC19" s="6"/>
      <c r="ND19" s="62">
        <f t="shared" si="169"/>
        <v>0</v>
      </c>
      <c r="NE19" s="32" t="str">
        <f>IFERROR(VLOOKUP(NA19,'كدو الاصناف'!$A:$C,3),"")</f>
        <v/>
      </c>
      <c r="NF19" s="33" t="str">
        <f t="shared" si="52"/>
        <v/>
      </c>
      <c r="NH19" s="34"/>
      <c r="NI19" s="30" t="str">
        <f>IFERROR(VLOOKUP(NH19,'كدو الاصناف'!$A:$C,2),"")</f>
        <v/>
      </c>
      <c r="NJ19" s="6"/>
      <c r="NK19" s="62">
        <f t="shared" si="119"/>
        <v>0</v>
      </c>
      <c r="NL19" s="32" t="str">
        <f>IFERROR(VLOOKUP(NH19,'كدو الاصناف'!$A:$C,3),"")</f>
        <v/>
      </c>
      <c r="NM19" s="33" t="str">
        <f t="shared" si="53"/>
        <v/>
      </c>
      <c r="NO19" s="34"/>
      <c r="NP19" s="30" t="str">
        <f>IFERROR(VLOOKUP(NO19,'كدو الاصناف'!$A:$C,2),"")</f>
        <v/>
      </c>
      <c r="NQ19" s="6"/>
      <c r="NR19" s="62">
        <f t="shared" si="120"/>
        <v>0</v>
      </c>
      <c r="NS19" s="32" t="str">
        <f>IFERROR(VLOOKUP(NO19,'كدو الاصناف'!$A:$C,3),"")</f>
        <v/>
      </c>
      <c r="NT19" s="33" t="str">
        <f t="shared" si="54"/>
        <v/>
      </c>
      <c r="NV19" s="34"/>
      <c r="NW19" s="30" t="str">
        <f>IFERROR(VLOOKUP(NV19,'كدو الاصناف'!$A:$C,2),"")</f>
        <v/>
      </c>
      <c r="NX19" s="6"/>
      <c r="NY19" s="62">
        <f t="shared" si="121"/>
        <v>0</v>
      </c>
      <c r="NZ19" s="32" t="str">
        <f>IFERROR(VLOOKUP(NV19,'كدو الاصناف'!$A:$C,3),"")</f>
        <v/>
      </c>
      <c r="OA19" s="33" t="str">
        <f t="shared" si="55"/>
        <v/>
      </c>
      <c r="OC19" s="34"/>
      <c r="OD19" s="30" t="str">
        <f>IFERROR(VLOOKUP(OC19,'كدو الاصناف'!$A:$C,2),"")</f>
        <v/>
      </c>
      <c r="OE19" s="6"/>
      <c r="OF19" s="62">
        <f t="shared" si="122"/>
        <v>0</v>
      </c>
      <c r="OG19" s="32" t="str">
        <f>IFERROR(VLOOKUP(OC19,'كدو الاصناف'!$A:$C,3),"")</f>
        <v/>
      </c>
      <c r="OH19" s="33" t="str">
        <f t="shared" si="56"/>
        <v/>
      </c>
      <c r="OJ19" s="34"/>
      <c r="OK19" s="30" t="str">
        <f>IFERROR(VLOOKUP(OJ19,'كدو الاصناف'!$A:$C,2),"")</f>
        <v/>
      </c>
      <c r="OL19" s="6"/>
      <c r="OM19" s="62">
        <f t="shared" si="123"/>
        <v>0</v>
      </c>
      <c r="ON19" s="32" t="str">
        <f>IFERROR(VLOOKUP(OJ19,'كدو الاصناف'!$A:$C,3),"")</f>
        <v/>
      </c>
      <c r="OO19" s="33" t="str">
        <f t="shared" si="57"/>
        <v/>
      </c>
      <c r="OQ19" s="34"/>
      <c r="OR19" s="30" t="str">
        <f>IFERROR(VLOOKUP(OQ19,'كدو الاصناف'!$A:$C,2),"")</f>
        <v/>
      </c>
      <c r="OS19" s="6"/>
      <c r="OT19" s="62">
        <f t="shared" si="124"/>
        <v>0</v>
      </c>
      <c r="OU19" s="32" t="str">
        <f>IFERROR(VLOOKUP(OQ19,'كدو الاصناف'!$A:$C,3),"")</f>
        <v/>
      </c>
      <c r="OV19" s="33" t="str">
        <f t="shared" si="58"/>
        <v/>
      </c>
      <c r="OX19" s="34"/>
      <c r="OY19" s="30" t="str">
        <f>IFERROR(VLOOKUP(OX19,'كدو الاصناف'!$A:$C,2),"")</f>
        <v/>
      </c>
      <c r="OZ19" s="6"/>
      <c r="PA19" s="62">
        <f t="shared" si="187"/>
        <v>0</v>
      </c>
      <c r="PB19" s="32" t="str">
        <f>IFERROR(VLOOKUP(OX19,'كدو الاصناف'!$A:$C,3),"")</f>
        <v/>
      </c>
      <c r="PC19" s="33" t="str">
        <f t="shared" si="59"/>
        <v/>
      </c>
      <c r="PE19" s="34">
        <v>65018</v>
      </c>
      <c r="PF19" s="30" t="str">
        <f>IFERROR(VLOOKUP(PE19,'كدو الاصناف'!$A:$C,2),"")</f>
        <v>ستريك اسيد</v>
      </c>
      <c r="PG19" s="6"/>
      <c r="PH19" s="62">
        <v>2.25</v>
      </c>
      <c r="PI19" s="32">
        <f>IFERROR(VLOOKUP(PE19,'كدو الاصناف'!$A:$C,3),"")</f>
        <v>15.5</v>
      </c>
      <c r="PJ19" s="33">
        <f t="shared" si="60"/>
        <v>34.875</v>
      </c>
      <c r="PL19" s="34"/>
      <c r="PM19" s="30" t="str">
        <f>IFERROR(VLOOKUP(PL19,'كدو الاصناف'!$A:$C,2),"")</f>
        <v/>
      </c>
      <c r="PN19" s="6"/>
      <c r="PO19" s="62">
        <f t="shared" si="175"/>
        <v>0</v>
      </c>
      <c r="PP19" s="32" t="str">
        <f>IFERROR(VLOOKUP(PL19,'كدو الاصناف'!$A:$C,3),"")</f>
        <v/>
      </c>
      <c r="PQ19" s="33" t="str">
        <f t="shared" si="61"/>
        <v/>
      </c>
      <c r="PS19" s="34"/>
      <c r="PT19" s="30" t="str">
        <f>IFERROR(VLOOKUP(PS19,'كدو الاصناف'!$A:$C,2),"")</f>
        <v/>
      </c>
      <c r="PU19" s="6"/>
      <c r="PV19" s="62">
        <f t="shared" si="176"/>
        <v>0</v>
      </c>
      <c r="PW19" s="32" t="str">
        <f>IFERROR(VLOOKUP(PS19,'كدو الاصناف'!$A:$C,3),"")</f>
        <v/>
      </c>
      <c r="PX19" s="33" t="str">
        <f t="shared" si="62"/>
        <v/>
      </c>
      <c r="PZ19" s="34"/>
      <c r="QA19" s="30" t="str">
        <f>IFERROR(VLOOKUP(PZ19,'كدو الاصناف'!$A:$C,2),"")</f>
        <v/>
      </c>
      <c r="QB19" s="6"/>
      <c r="QC19" s="62">
        <f t="shared" si="157"/>
        <v>0</v>
      </c>
      <c r="QD19" s="32" t="str">
        <f>IFERROR(VLOOKUP(PZ19,'كدو الاصناف'!$A:$C,3),"")</f>
        <v/>
      </c>
      <c r="QE19" s="33" t="str">
        <f t="shared" si="63"/>
        <v/>
      </c>
      <c r="QG19" s="34"/>
      <c r="QH19" s="30" t="str">
        <f>IFERROR(VLOOKUP(QG19,'كدو الاصناف'!$A:$C,2),"")</f>
        <v/>
      </c>
      <c r="QI19" s="6"/>
      <c r="QJ19" s="62">
        <f t="shared" si="186"/>
        <v>0</v>
      </c>
      <c r="QK19" s="32" t="str">
        <f>IFERROR(VLOOKUP(QG19,'كدو الاصناف'!$A:$C,3),"")</f>
        <v/>
      </c>
      <c r="QL19" s="33" t="str">
        <f t="shared" si="64"/>
        <v/>
      </c>
      <c r="QN19" s="34"/>
      <c r="QO19" s="30" t="str">
        <f>IFERROR(VLOOKUP(QN19,'كدو الاصناف'!$A:$C,2),"")</f>
        <v/>
      </c>
      <c r="QP19" s="6"/>
      <c r="QQ19" s="62">
        <f t="shared" si="125"/>
        <v>0</v>
      </c>
      <c r="QR19" s="32" t="str">
        <f>IFERROR(VLOOKUP(QN19,'كدو الاصناف'!$A:$C,3),"")</f>
        <v/>
      </c>
      <c r="QS19" s="33" t="str">
        <f t="shared" si="65"/>
        <v/>
      </c>
      <c r="QU19" s="34"/>
      <c r="QV19" s="30" t="str">
        <f>IFERROR(VLOOKUP(QU19,'كدو الاصناف'!$A:$C,2),"")</f>
        <v/>
      </c>
      <c r="QW19" s="6"/>
      <c r="QX19" s="62">
        <f t="shared" si="158"/>
        <v>0</v>
      </c>
      <c r="QY19" s="32" t="str">
        <f>IFERROR(VLOOKUP(QU19,'كدو الاصناف'!$A:$C,3),"")</f>
        <v/>
      </c>
      <c r="QZ19" s="33" t="str">
        <f t="shared" si="66"/>
        <v/>
      </c>
      <c r="RB19" s="34"/>
      <c r="RC19" s="30" t="str">
        <f>IFERROR(VLOOKUP(RB19,'كدو الاصناف'!$A:$C,2),"")</f>
        <v/>
      </c>
      <c r="RD19" s="6"/>
      <c r="RE19" s="62">
        <f t="shared" si="126"/>
        <v>0</v>
      </c>
      <c r="RF19" s="32" t="str">
        <f>IFERROR(VLOOKUP(RB19,'كدو الاصناف'!$A:$C,3),"")</f>
        <v/>
      </c>
      <c r="RG19" s="33" t="str">
        <f t="shared" si="67"/>
        <v/>
      </c>
      <c r="RI19" s="34"/>
      <c r="RJ19" s="30" t="str">
        <f>IFERROR(VLOOKUP(RI19,'كدو الاصناف'!$A:$C,2),"")</f>
        <v/>
      </c>
      <c r="RK19" s="6"/>
      <c r="RL19" s="62">
        <f t="shared" ref="RL19:RL29" si="190">RK19*$RN$3/100</f>
        <v>0</v>
      </c>
      <c r="RM19" s="32" t="str">
        <f>IFERROR(VLOOKUP(RI19,'كدو الاصناف'!$A:$C,3),"")</f>
        <v/>
      </c>
      <c r="RN19" s="33" t="str">
        <f t="shared" si="68"/>
        <v/>
      </c>
      <c r="RP19" s="34">
        <v>62002</v>
      </c>
      <c r="RQ19" s="30" t="str">
        <f>IFERROR(VLOOKUP(RP19,'كدو الاصناف'!$A:$C,2),"")</f>
        <v>سكنر بوليستر</v>
      </c>
      <c r="RR19" s="6"/>
      <c r="RS19" s="62">
        <v>32.9</v>
      </c>
      <c r="RT19" s="32">
        <f>IFERROR(VLOOKUP(RP19,'كدو الاصناف'!$A:$C,3),"")</f>
        <v>20</v>
      </c>
      <c r="RU19" s="33">
        <f t="shared" si="69"/>
        <v>658</v>
      </c>
      <c r="RW19" s="34"/>
      <c r="RX19" s="30" t="str">
        <f>IFERROR(VLOOKUP(RW19,'كدو الاصناف'!$A:$C,2),"")</f>
        <v/>
      </c>
      <c r="RY19" s="6"/>
      <c r="RZ19" s="62">
        <f t="shared" si="127"/>
        <v>0</v>
      </c>
      <c r="SA19" s="32" t="str">
        <f>IFERROR(VLOOKUP(RW19,'كدو الاصناف'!$A:$C,3),"")</f>
        <v/>
      </c>
      <c r="SB19" s="33" t="str">
        <f t="shared" si="70"/>
        <v/>
      </c>
      <c r="SD19" s="34"/>
      <c r="SE19" s="30" t="str">
        <f>IFERROR(VLOOKUP(SD19,'كدو الاصناف'!$A:$C,2),"")</f>
        <v/>
      </c>
      <c r="SF19" s="6"/>
      <c r="SG19" s="62">
        <f t="shared" si="128"/>
        <v>0</v>
      </c>
      <c r="SH19" s="32" t="str">
        <f>IFERROR(VLOOKUP(SD19,'كدو الاصناف'!$A:$C,3),"")</f>
        <v/>
      </c>
      <c r="SI19" s="33" t="str">
        <f t="shared" si="71"/>
        <v/>
      </c>
      <c r="SK19" s="34"/>
      <c r="SL19" s="30" t="str">
        <f>IFERROR(VLOOKUP(SK19,'كدو الاصناف'!$A:$C,2),"")</f>
        <v/>
      </c>
      <c r="SM19" s="6"/>
      <c r="SN19" s="62">
        <f t="shared" si="129"/>
        <v>0</v>
      </c>
      <c r="SO19" s="32" t="str">
        <f>IFERROR(VLOOKUP(SK19,'كدو الاصناف'!$A:$C,3),"")</f>
        <v/>
      </c>
      <c r="SP19" s="33" t="str">
        <f t="shared" si="72"/>
        <v/>
      </c>
      <c r="SR19" s="34"/>
      <c r="SS19" s="30" t="str">
        <f>IFERROR(VLOOKUP(SR19,'كدو الاصناف'!$A:$C,2),"")</f>
        <v/>
      </c>
      <c r="ST19" s="6"/>
      <c r="SU19" s="62">
        <f t="shared" si="130"/>
        <v>0</v>
      </c>
      <c r="SV19" s="32" t="str">
        <f>IFERROR(VLOOKUP(SR19,'كدو الاصناف'!$A:$C,3),"")</f>
        <v/>
      </c>
      <c r="SW19" s="33" t="str">
        <f t="shared" si="73"/>
        <v/>
      </c>
      <c r="SY19" s="34"/>
      <c r="SZ19" s="30" t="str">
        <f>IFERROR(VLOOKUP(SY19,'كدو الاصناف'!$A:$C,2),"")</f>
        <v/>
      </c>
      <c r="TA19" s="6"/>
      <c r="TB19" s="62">
        <f t="shared" si="159"/>
        <v>0</v>
      </c>
      <c r="TC19" s="32" t="str">
        <f>IFERROR(VLOOKUP(SY19,'كدو الاصناف'!$A:$C,3),"")</f>
        <v/>
      </c>
      <c r="TD19" s="33" t="str">
        <f t="shared" si="74"/>
        <v/>
      </c>
      <c r="TF19" s="34"/>
      <c r="TG19" s="30" t="str">
        <f>IFERROR(VLOOKUP(TF19,'كدو الاصناف'!$A:$C,2),"")</f>
        <v/>
      </c>
      <c r="TH19" s="6"/>
      <c r="TI19" s="62">
        <f t="shared" si="104"/>
        <v>0</v>
      </c>
      <c r="TJ19" s="32" t="str">
        <f>IFERROR(VLOOKUP(TF19,'كدو الاصناف'!$A:$C,3),"")</f>
        <v/>
      </c>
      <c r="TK19" s="33" t="str">
        <f t="shared" si="75"/>
        <v/>
      </c>
      <c r="TM19" s="34"/>
      <c r="TN19" s="30" t="str">
        <f>IFERROR(VLOOKUP(TM19,'كدو الاصناف'!$A:$C,2),"")</f>
        <v/>
      </c>
      <c r="TO19" s="6"/>
      <c r="TP19" s="62">
        <f t="shared" si="131"/>
        <v>0</v>
      </c>
      <c r="TQ19" s="32" t="str">
        <f>IFERROR(VLOOKUP(TM19,'كدو الاصناف'!$A:$C,3),"")</f>
        <v/>
      </c>
      <c r="TR19" s="33" t="str">
        <f t="shared" si="76"/>
        <v/>
      </c>
      <c r="TT19" s="34"/>
      <c r="TU19" s="30" t="str">
        <f>IFERROR(VLOOKUP(TT19,'كدو الاصناف'!$A:$C,2),"")</f>
        <v/>
      </c>
      <c r="TV19" s="6"/>
      <c r="TW19" s="62">
        <f t="shared" si="132"/>
        <v>0</v>
      </c>
      <c r="TX19" s="32" t="str">
        <f>IFERROR(VLOOKUP(TT19,'كدو الاصناف'!$A:$C,3),"")</f>
        <v/>
      </c>
      <c r="TY19" s="33" t="str">
        <f t="shared" si="77"/>
        <v/>
      </c>
      <c r="UA19" s="34"/>
      <c r="UB19" s="30" t="str">
        <f>IFERROR(VLOOKUP(UA19,'كدو الاصناف'!$A:$C,2),"")</f>
        <v/>
      </c>
      <c r="UC19" s="6"/>
      <c r="UD19" s="62">
        <f t="shared" si="133"/>
        <v>0</v>
      </c>
      <c r="UE19" s="32" t="str">
        <f>IFERROR(VLOOKUP(UA19,'كدو الاصناف'!$A:$C,3),"")</f>
        <v/>
      </c>
      <c r="UF19" s="33" t="str">
        <f t="shared" si="78"/>
        <v/>
      </c>
      <c r="UH19" s="34"/>
      <c r="UI19" s="30" t="str">
        <f>IFERROR(VLOOKUP(UH19,'كدو الاصناف'!$A:$C,2),"")</f>
        <v/>
      </c>
      <c r="UJ19" s="6"/>
      <c r="UK19" s="62">
        <f t="shared" si="134"/>
        <v>0</v>
      </c>
      <c r="UL19" s="32" t="str">
        <f>IFERROR(VLOOKUP(UH19,'كدو الاصناف'!$A:$C,3),"")</f>
        <v/>
      </c>
      <c r="UM19" s="33" t="str">
        <f t="shared" si="79"/>
        <v/>
      </c>
      <c r="UO19" s="34"/>
      <c r="UP19" s="30" t="str">
        <f>IFERROR(VLOOKUP(UO19,'كدو الاصناف'!$A:$C,2),"")</f>
        <v/>
      </c>
      <c r="UQ19" s="6"/>
      <c r="UR19" s="62">
        <f t="shared" si="135"/>
        <v>0</v>
      </c>
      <c r="US19" s="32" t="str">
        <f>IFERROR(VLOOKUP(UO19,'كدو الاصناف'!$A:$C,3),"")</f>
        <v/>
      </c>
      <c r="UT19" s="33" t="str">
        <f t="shared" si="80"/>
        <v/>
      </c>
      <c r="UV19" s="34"/>
      <c r="UW19" s="30" t="str">
        <f>IFERROR(VLOOKUP(UV19,'كدو الاصناف'!$A:$C,2),"")</f>
        <v/>
      </c>
      <c r="UX19" s="6"/>
      <c r="UY19" s="62">
        <f t="shared" si="105"/>
        <v>0</v>
      </c>
      <c r="UZ19" s="32" t="str">
        <f>IFERROR(VLOOKUP(UV19,'كدو الاصناف'!$A:$C,3),"")</f>
        <v/>
      </c>
      <c r="VA19" s="33" t="str">
        <f t="shared" si="81"/>
        <v/>
      </c>
      <c r="VC19" s="34"/>
      <c r="VD19" s="30" t="str">
        <f>IFERROR(VLOOKUP(VC19,'كدو الاصناف'!$A:$C,2),"")</f>
        <v/>
      </c>
      <c r="VE19" s="6"/>
      <c r="VF19" s="62">
        <f t="shared" si="182"/>
        <v>0</v>
      </c>
      <c r="VG19" s="32" t="str">
        <f>IFERROR(VLOOKUP(VC19,'كدو الاصناف'!$A:$C,3),"")</f>
        <v/>
      </c>
      <c r="VH19" s="33" t="str">
        <f t="shared" si="82"/>
        <v/>
      </c>
      <c r="VJ19" s="34"/>
      <c r="VK19" s="30" t="str">
        <f>IFERROR(VLOOKUP(VJ19,'كدو الاصناف'!$A:$C,2),"")</f>
        <v/>
      </c>
      <c r="VL19" s="6"/>
      <c r="VM19" s="62">
        <f t="shared" si="136"/>
        <v>0</v>
      </c>
      <c r="VN19" s="32" t="str">
        <f>IFERROR(VLOOKUP(VJ19,'كدو الاصناف'!$A:$C,3),"")</f>
        <v/>
      </c>
      <c r="VO19" s="33" t="str">
        <f t="shared" si="83"/>
        <v/>
      </c>
      <c r="VQ19" s="34"/>
      <c r="VR19" s="30" t="str">
        <f>IFERROR(VLOOKUP(VQ19,'كدو الاصناف'!$A:$C,2),"")</f>
        <v/>
      </c>
      <c r="VS19" s="6"/>
      <c r="VT19" s="62">
        <f t="shared" si="137"/>
        <v>0</v>
      </c>
      <c r="VU19" s="32" t="str">
        <f>IFERROR(VLOOKUP(VQ19,'كدو الاصناف'!$A:$C,3),"")</f>
        <v/>
      </c>
      <c r="VV19" s="33" t="str">
        <f t="shared" si="84"/>
        <v/>
      </c>
      <c r="VX19" s="34"/>
      <c r="VY19" s="30" t="str">
        <f>IFERROR(VLOOKUP(VX19,'كدو الاصناف'!$A:$C,2),"")</f>
        <v/>
      </c>
      <c r="VZ19" s="6"/>
      <c r="WA19" s="62">
        <f t="shared" si="138"/>
        <v>0</v>
      </c>
      <c r="WB19" s="32" t="str">
        <f>IFERROR(VLOOKUP(VX19,'كدو الاصناف'!$A:$C,3),"")</f>
        <v/>
      </c>
      <c r="WC19" s="33" t="str">
        <f t="shared" si="85"/>
        <v/>
      </c>
      <c r="WE19" s="34"/>
      <c r="WF19" s="30" t="str">
        <f>IFERROR(VLOOKUP(WE19,'كدو الاصناف'!$A:$C,2),"")</f>
        <v/>
      </c>
      <c r="WG19" s="6"/>
      <c r="WH19" s="62">
        <f t="shared" si="139"/>
        <v>0</v>
      </c>
      <c r="WI19" s="32" t="str">
        <f>IFERROR(VLOOKUP(WE19,'كدو الاصناف'!$A:$C,3),"")</f>
        <v/>
      </c>
      <c r="WJ19" s="33" t="str">
        <f t="shared" si="86"/>
        <v/>
      </c>
      <c r="WL19" s="34"/>
      <c r="WM19" s="30" t="str">
        <f>IFERROR(VLOOKUP(WL19,'كدو الاصناف'!$A:$C,2),"")</f>
        <v/>
      </c>
      <c r="WN19" s="6"/>
      <c r="WO19" s="62">
        <f t="shared" si="140"/>
        <v>0</v>
      </c>
      <c r="WP19" s="32" t="str">
        <f>IFERROR(VLOOKUP(WL19,'كدو الاصناف'!$A:$C,3),"")</f>
        <v/>
      </c>
      <c r="WQ19" s="33" t="str">
        <f t="shared" si="87"/>
        <v/>
      </c>
      <c r="WS19" s="34"/>
      <c r="WT19" s="30" t="str">
        <f>IFERROR(VLOOKUP(WS19,'كدو الاصناف'!$A:$C,2),"")</f>
        <v/>
      </c>
      <c r="WU19" s="6"/>
      <c r="WV19" s="62">
        <f t="shared" si="160"/>
        <v>0</v>
      </c>
      <c r="WW19" s="32" t="str">
        <f>IFERROR(VLOOKUP(WS19,'كدو الاصناف'!$A:$C,3),"")</f>
        <v/>
      </c>
      <c r="WX19" s="33" t="str">
        <f t="shared" si="88"/>
        <v/>
      </c>
      <c r="WZ19" s="34"/>
      <c r="XA19" s="30" t="str">
        <f>IFERROR(VLOOKUP(WZ19,'كدو الاصناف'!$A:$C,2),"")</f>
        <v/>
      </c>
      <c r="XB19" s="6"/>
      <c r="XC19" s="62">
        <f t="shared" si="141"/>
        <v>0</v>
      </c>
      <c r="XD19" s="32" t="str">
        <f>IFERROR(VLOOKUP(WZ19,'كدو الاصناف'!$A:$C,3),"")</f>
        <v/>
      </c>
      <c r="XE19" s="33" t="str">
        <f t="shared" si="89"/>
        <v/>
      </c>
      <c r="XG19" s="34"/>
      <c r="XH19" s="30" t="str">
        <f>IFERROR(VLOOKUP(XG19,'كدو الاصناف'!$A:$C,2),"")</f>
        <v/>
      </c>
      <c r="XI19" s="6"/>
      <c r="XJ19" s="62">
        <f t="shared" si="142"/>
        <v>0</v>
      </c>
      <c r="XK19" s="32" t="str">
        <f>IFERROR(VLOOKUP(XG19,'كدو الاصناف'!$A:$C,3),"")</f>
        <v/>
      </c>
      <c r="XL19" s="33" t="str">
        <f t="shared" si="90"/>
        <v/>
      </c>
      <c r="XN19" s="34"/>
      <c r="XO19" s="30" t="str">
        <f>IFERROR(VLOOKUP(XN19,'كدو الاصناف'!$A:$C,2),"")</f>
        <v/>
      </c>
      <c r="XP19" s="6"/>
      <c r="XQ19" s="62">
        <f t="shared" si="143"/>
        <v>0</v>
      </c>
      <c r="XR19" s="32" t="str">
        <f>IFERROR(VLOOKUP(XN19,'كدو الاصناف'!$A:$C,3),"")</f>
        <v/>
      </c>
      <c r="XS19" s="33" t="str">
        <f t="shared" si="91"/>
        <v/>
      </c>
      <c r="XU19" s="34"/>
      <c r="XV19" s="30" t="str">
        <f>IFERROR(VLOOKUP(XU19,'كدو الاصناف'!$A:$C,2),"")</f>
        <v/>
      </c>
      <c r="XW19" s="6"/>
      <c r="XX19" s="62">
        <f t="shared" si="144"/>
        <v>0</v>
      </c>
      <c r="XY19" s="32" t="str">
        <f>IFERROR(VLOOKUP(XU19,'كدو الاصناف'!$A:$C,3),"")</f>
        <v/>
      </c>
      <c r="XZ19" s="33" t="str">
        <f t="shared" si="92"/>
        <v/>
      </c>
      <c r="YB19" s="34"/>
      <c r="YC19" s="30" t="str">
        <f>IFERROR(VLOOKUP(YB19,'كدو الاصناف'!$A:$C,2),"")</f>
        <v/>
      </c>
      <c r="YD19" s="6"/>
      <c r="YE19" s="62">
        <f t="shared" si="145"/>
        <v>0</v>
      </c>
      <c r="YF19" s="32" t="str">
        <f>IFERROR(VLOOKUP(YB19,'كدو الاصناف'!$A:$C,3),"")</f>
        <v/>
      </c>
      <c r="YG19" s="33" t="str">
        <f t="shared" si="93"/>
        <v/>
      </c>
      <c r="YI19" s="34"/>
      <c r="YJ19" s="30" t="str">
        <f>IFERROR(VLOOKUP(YI19,'كدو الاصناف'!$A:$C,2),"")</f>
        <v/>
      </c>
      <c r="YK19" s="6"/>
      <c r="YL19" s="62">
        <f t="shared" si="146"/>
        <v>0</v>
      </c>
      <c r="YM19" s="32" t="str">
        <f>IFERROR(VLOOKUP(YI19,'كدو الاصناف'!$A:$C,3),"")</f>
        <v/>
      </c>
      <c r="YN19" s="33" t="str">
        <f t="shared" si="94"/>
        <v/>
      </c>
      <c r="YP19" s="34"/>
      <c r="YQ19" s="30" t="str">
        <f>IFERROR(VLOOKUP(YP19,'كدو الاصناف'!$A:$C,2),"")</f>
        <v/>
      </c>
      <c r="YR19" s="6"/>
      <c r="YS19" s="62">
        <f t="shared" si="147"/>
        <v>0</v>
      </c>
      <c r="YT19" s="32" t="str">
        <f>IFERROR(VLOOKUP(YP19,'كدو الاصناف'!$A:$C,3),"")</f>
        <v/>
      </c>
      <c r="YU19" s="33" t="str">
        <f t="shared" si="95"/>
        <v/>
      </c>
      <c r="YW19" s="34"/>
      <c r="YX19" s="30" t="str">
        <f>IFERROR(VLOOKUP(YW19,'كدو الاصناف'!$A:$C,2),"")</f>
        <v/>
      </c>
      <c r="YY19" s="6"/>
      <c r="YZ19" s="62">
        <f t="shared" si="106"/>
        <v>0</v>
      </c>
      <c r="ZA19" s="32" t="str">
        <f>IFERROR(VLOOKUP(YW19,'كدو الاصناف'!$A:$C,3),"")</f>
        <v/>
      </c>
      <c r="ZB19" s="33" t="str">
        <f t="shared" si="96"/>
        <v/>
      </c>
      <c r="ZD19" s="34"/>
      <c r="ZE19" s="30" t="str">
        <f>IFERROR(VLOOKUP(ZD19,'كدو الاصناف'!$A:$C,2),"")</f>
        <v/>
      </c>
      <c r="ZF19" s="6"/>
      <c r="ZG19" s="62">
        <f t="shared" si="148"/>
        <v>0</v>
      </c>
      <c r="ZH19" s="32" t="str">
        <f>IFERROR(VLOOKUP(ZD19,'كدو الاصناف'!$A:$C,3),"")</f>
        <v/>
      </c>
      <c r="ZI19" s="33" t="str">
        <f t="shared" si="97"/>
        <v/>
      </c>
      <c r="ZK19" s="34"/>
      <c r="ZL19" s="30" t="str">
        <f>IFERROR(VLOOKUP(ZK19,'كدو الاصناف'!$A:$C,2),"")</f>
        <v/>
      </c>
      <c r="ZM19" s="6"/>
      <c r="ZN19" s="62">
        <f t="shared" si="149"/>
        <v>0</v>
      </c>
      <c r="ZO19" s="32" t="str">
        <f>IFERROR(VLOOKUP(ZK19,'كدو الاصناف'!$A:$C,3),"")</f>
        <v/>
      </c>
      <c r="ZP19" s="33" t="str">
        <f t="shared" si="98"/>
        <v/>
      </c>
      <c r="ZR19" s="34"/>
      <c r="ZS19" s="30" t="str">
        <f>IFERROR(VLOOKUP(ZR19,'كدو الاصناف'!$A:$C,2),"")</f>
        <v/>
      </c>
      <c r="ZT19" s="6"/>
      <c r="ZU19" s="62">
        <f t="shared" si="188"/>
        <v>0</v>
      </c>
      <c r="ZV19" s="32" t="str">
        <f>IFERROR(VLOOKUP(ZR19,'كدو الاصناف'!$A:$C,3),"")</f>
        <v/>
      </c>
      <c r="ZW19" s="33" t="str">
        <f t="shared" si="99"/>
        <v/>
      </c>
    </row>
    <row r="20" spans="1:699" ht="16.5" thickTop="1" thickBot="1" x14ac:dyDescent="0.25">
      <c r="A20" s="34"/>
      <c r="B20" s="30" t="str">
        <f>IFERROR(VLOOKUP(A20,'كدو الاصناف'!$A:$C,2),"")</f>
        <v/>
      </c>
      <c r="C20" s="6"/>
      <c r="D20" s="62">
        <f t="shared" si="183"/>
        <v>0</v>
      </c>
      <c r="E20" s="32" t="str">
        <f>IFERROR(VLOOKUP(A20,'كدو الاصناف'!$A:$C,3),"")</f>
        <v/>
      </c>
      <c r="F20" s="33" t="str">
        <f t="shared" si="0"/>
        <v/>
      </c>
      <c r="H20" s="34"/>
      <c r="I20" s="30" t="str">
        <f>IFERROR(VLOOKUP(H20,'كدو الاصناف'!$A:$C,2),"")</f>
        <v/>
      </c>
      <c r="J20" s="6"/>
      <c r="K20" s="62">
        <f t="shared" si="177"/>
        <v>0</v>
      </c>
      <c r="L20" s="32" t="str">
        <f>IFERROR(VLOOKUP(H20,'كدو الاصناف'!$A:$C,3),"")</f>
        <v/>
      </c>
      <c r="M20" s="33" t="str">
        <f t="shared" si="1"/>
        <v/>
      </c>
      <c r="O20" s="34"/>
      <c r="P20" s="30" t="str">
        <f>IFERROR(VLOOKUP(O20,'كدو الاصناف'!$A:$C,2),"")</f>
        <v/>
      </c>
      <c r="Q20" s="6"/>
      <c r="R20" s="62">
        <f t="shared" si="170"/>
        <v>0</v>
      </c>
      <c r="S20" s="32" t="str">
        <f>IFERROR(VLOOKUP(O20,'كدو الاصناف'!$A:$C,3),"")</f>
        <v/>
      </c>
      <c r="T20" s="33" t="str">
        <f t="shared" si="2"/>
        <v/>
      </c>
      <c r="V20" s="34"/>
      <c r="W20" s="30" t="str">
        <f>IFERROR(VLOOKUP(V20,'كدو الاصناف'!$A:$C,2),"")</f>
        <v/>
      </c>
      <c r="X20" s="6"/>
      <c r="Y20" s="62">
        <f t="shared" si="178"/>
        <v>0</v>
      </c>
      <c r="Z20" s="32" t="str">
        <f>IFERROR(VLOOKUP(V20,'كدو الاصناف'!$A:$C,3),"")</f>
        <v/>
      </c>
      <c r="AA20" s="33" t="str">
        <f t="shared" si="3"/>
        <v/>
      </c>
      <c r="AC20" s="34"/>
      <c r="AD20" s="30" t="str">
        <f>IFERROR(VLOOKUP(AC20,'كدو الاصناف'!$A:$C,2),"")</f>
        <v/>
      </c>
      <c r="AE20" s="6"/>
      <c r="AF20" s="62">
        <f t="shared" si="171"/>
        <v>0</v>
      </c>
      <c r="AG20" s="32" t="str">
        <f>IFERROR(VLOOKUP(AC20,'كدو الاصناف'!$A:$C,3),"")</f>
        <v/>
      </c>
      <c r="AH20" s="33" t="str">
        <f t="shared" si="4"/>
        <v/>
      </c>
      <c r="AJ20" s="34"/>
      <c r="AK20" s="30" t="str">
        <f>IFERROR(VLOOKUP(AJ20,'كدو الاصناف'!$A:$C,2),"")</f>
        <v/>
      </c>
      <c r="AL20" s="6"/>
      <c r="AM20" s="62">
        <f t="shared" si="179"/>
        <v>0</v>
      </c>
      <c r="AN20" s="32" t="str">
        <f>IFERROR(VLOOKUP(AJ20,'كدو الاصناف'!$A:$C,3),"")</f>
        <v/>
      </c>
      <c r="AO20" s="33" t="str">
        <f t="shared" si="5"/>
        <v/>
      </c>
      <c r="AQ20" s="34"/>
      <c r="AR20" s="30" t="str">
        <f>IFERROR(VLOOKUP(AQ20,'كدو الاصناف'!$A:$C,2),"")</f>
        <v/>
      </c>
      <c r="AS20" s="6"/>
      <c r="AT20" s="62">
        <f t="shared" si="161"/>
        <v>0</v>
      </c>
      <c r="AU20" s="32" t="str">
        <f>IFERROR(VLOOKUP(AQ20,'كدو الاصناف'!$A:$C,3),"")</f>
        <v/>
      </c>
      <c r="AV20" s="33" t="str">
        <f t="shared" si="6"/>
        <v/>
      </c>
      <c r="AX20" s="34"/>
      <c r="AY20" s="30" t="str">
        <f>IFERROR(VLOOKUP(AX20,'كدو الاصناف'!$A:$C,2),"")</f>
        <v/>
      </c>
      <c r="AZ20" s="6"/>
      <c r="BA20" s="62">
        <f t="shared" si="172"/>
        <v>0</v>
      </c>
      <c r="BB20" s="32" t="str">
        <f>IFERROR(VLOOKUP(AX20,'كدو الاصناف'!$A:$C,3),"")</f>
        <v/>
      </c>
      <c r="BC20" s="33" t="str">
        <f t="shared" si="7"/>
        <v/>
      </c>
      <c r="BE20" s="34"/>
      <c r="BF20" s="30" t="str">
        <f>IFERROR(VLOOKUP(BE20,'كدو الاصناف'!$A:$C,2),"")</f>
        <v/>
      </c>
      <c r="BG20" s="6"/>
      <c r="BH20" s="62">
        <f t="shared" si="173"/>
        <v>0</v>
      </c>
      <c r="BI20" s="32" t="str">
        <f>IFERROR(VLOOKUP(BE20,'كدو الاصناف'!$A:$C,3),"")</f>
        <v/>
      </c>
      <c r="BJ20" s="33" t="str">
        <f t="shared" si="8"/>
        <v/>
      </c>
      <c r="BL20" s="34"/>
      <c r="BM20" s="30" t="str">
        <f>IFERROR(VLOOKUP(BL20,'كدو الاصناف'!$A:$C,2),"")</f>
        <v/>
      </c>
      <c r="BN20" s="6"/>
      <c r="BO20" s="62">
        <f t="shared" si="162"/>
        <v>0</v>
      </c>
      <c r="BP20" s="32" t="str">
        <f>IFERROR(VLOOKUP(BL20,'كدو الاصناف'!$A:$C,3),"")</f>
        <v/>
      </c>
      <c r="BQ20" s="33" t="str">
        <f t="shared" si="9"/>
        <v/>
      </c>
      <c r="BS20" s="34"/>
      <c r="BT20" s="30" t="str">
        <f>IFERROR(VLOOKUP(BS20,'كدو الاصناف'!$A:$C,2),"")</f>
        <v/>
      </c>
      <c r="BU20" s="6"/>
      <c r="BV20" s="62">
        <f t="shared" si="107"/>
        <v>0</v>
      </c>
      <c r="BW20" s="32" t="str">
        <f>IFERROR(VLOOKUP(BS20,'كدو الاصناف'!$A:$C,3),"")</f>
        <v/>
      </c>
      <c r="BX20" s="33" t="str">
        <f t="shared" si="10"/>
        <v/>
      </c>
      <c r="BZ20" s="34"/>
      <c r="CA20" s="30" t="str">
        <f>IFERROR(VLOOKUP(BZ20,'كدو الاصناف'!$A:$C,2),"")</f>
        <v/>
      </c>
      <c r="CB20" s="6"/>
      <c r="CC20" s="62">
        <f t="shared" si="108"/>
        <v>0</v>
      </c>
      <c r="CD20" s="32" t="str">
        <f>IFERROR(VLOOKUP(BZ20,'كدو الاصناف'!$A:$C,3),"")</f>
        <v/>
      </c>
      <c r="CE20" s="33" t="str">
        <f t="shared" si="11"/>
        <v/>
      </c>
      <c r="CG20" s="34"/>
      <c r="CH20" s="30" t="str">
        <f>IFERROR(VLOOKUP(CG20,'كدو الاصناف'!$A:$C,2),"")</f>
        <v/>
      </c>
      <c r="CI20" s="6"/>
      <c r="CJ20" s="62">
        <f t="shared" si="109"/>
        <v>0</v>
      </c>
      <c r="CK20" s="32" t="str">
        <f>IFERROR(VLOOKUP(CG20,'كدو الاصناف'!$A:$C,3),"")</f>
        <v/>
      </c>
      <c r="CL20" s="33" t="str">
        <f t="shared" si="12"/>
        <v/>
      </c>
      <c r="CN20" s="34"/>
      <c r="CO20" s="30" t="str">
        <f>IFERROR(VLOOKUP(CN20,'كدو الاصناف'!$A:$C,2),"")</f>
        <v/>
      </c>
      <c r="CP20" s="6"/>
      <c r="CQ20" s="62">
        <f t="shared" si="150"/>
        <v>0</v>
      </c>
      <c r="CR20" s="32" t="str">
        <f>IFERROR(VLOOKUP(CN20,'كدو الاصناف'!$A:$C,3),"")</f>
        <v/>
      </c>
      <c r="CS20" s="33" t="str">
        <f t="shared" si="13"/>
        <v/>
      </c>
      <c r="CU20" s="34"/>
      <c r="CV20" s="30" t="str">
        <f>IFERROR(VLOOKUP(CU20,'كدو الاصناف'!$A:$C,2),"")</f>
        <v/>
      </c>
      <c r="CW20" s="6"/>
      <c r="CX20" s="62">
        <f t="shared" si="163"/>
        <v>0</v>
      </c>
      <c r="CY20" s="32" t="str">
        <f>IFERROR(VLOOKUP(CU20,'كدو الاصناف'!$A:$C,3),"")</f>
        <v/>
      </c>
      <c r="CZ20" s="33" t="str">
        <f t="shared" si="14"/>
        <v/>
      </c>
      <c r="DB20" s="34"/>
      <c r="DC20" s="30" t="str">
        <f>IFERROR(VLOOKUP(DB20,'كدو الاصناف'!$A:$C,2),"")</f>
        <v/>
      </c>
      <c r="DD20" s="6"/>
      <c r="DE20" s="62">
        <f t="shared" si="164"/>
        <v>0</v>
      </c>
      <c r="DF20" s="32" t="str">
        <f>IFERROR(VLOOKUP(DB20,'كدو الاصناف'!$A:$C,3),"")</f>
        <v/>
      </c>
      <c r="DG20" s="33" t="str">
        <f t="shared" si="15"/>
        <v/>
      </c>
      <c r="DI20" s="34"/>
      <c r="DJ20" s="30" t="str">
        <f>IFERROR(VLOOKUP(DI20,'كدو الاصناف'!$A:$C,2),"")</f>
        <v/>
      </c>
      <c r="DK20" s="6"/>
      <c r="DL20" s="62">
        <f t="shared" si="151"/>
        <v>0</v>
      </c>
      <c r="DM20" s="32" t="str">
        <f>IFERROR(VLOOKUP(DI20,'كدو الاصناف'!$A:$C,3),"")</f>
        <v/>
      </c>
      <c r="DN20" s="33" t="str">
        <f t="shared" si="16"/>
        <v/>
      </c>
      <c r="DP20" s="34"/>
      <c r="DQ20" s="30" t="str">
        <f>IFERROR(VLOOKUP(DP20,'كدو الاصناف'!$A:$C,2),"")</f>
        <v/>
      </c>
      <c r="DR20" s="6"/>
      <c r="DS20" s="62">
        <f t="shared" si="180"/>
        <v>0</v>
      </c>
      <c r="DT20" s="32" t="str">
        <f>IFERROR(VLOOKUP(DP20,'كدو الاصناف'!$A:$C,3),"")</f>
        <v/>
      </c>
      <c r="DU20" s="33" t="str">
        <f t="shared" si="17"/>
        <v/>
      </c>
      <c r="DW20" s="34"/>
      <c r="DX20" s="30" t="str">
        <f>IFERROR(VLOOKUP(DW20,'كدو الاصناف'!$A:$C,2),"")</f>
        <v/>
      </c>
      <c r="DY20" s="6"/>
      <c r="DZ20" s="62">
        <f t="shared" si="165"/>
        <v>0</v>
      </c>
      <c r="EA20" s="32" t="str">
        <f>IFERROR(VLOOKUP(DW20,'كدو الاصناف'!$A:$C,3),"")</f>
        <v/>
      </c>
      <c r="EB20" s="33" t="str">
        <f t="shared" si="18"/>
        <v/>
      </c>
      <c r="ED20" s="34">
        <v>62002</v>
      </c>
      <c r="EE20" s="30" t="str">
        <f>IFERROR(VLOOKUP(ED20,'كدو الاصناف'!$A:$C,2),"")</f>
        <v>سكنر بوليستر</v>
      </c>
      <c r="EF20" s="6"/>
      <c r="EG20" s="62">
        <v>32.200000000000003</v>
      </c>
      <c r="EH20" s="32">
        <f>IFERROR(VLOOKUP(ED20,'كدو الاصناف'!$A:$C,3),"")</f>
        <v>20</v>
      </c>
      <c r="EI20" s="33">
        <f t="shared" si="19"/>
        <v>644</v>
      </c>
      <c r="EK20" s="34">
        <v>62002</v>
      </c>
      <c r="EL20" s="30" t="str">
        <f>IFERROR(VLOOKUP(EK20,'كدو الاصناف'!$A:$C,2),"")</f>
        <v>سكنر بوليستر</v>
      </c>
      <c r="EM20" s="6"/>
      <c r="EN20" s="62">
        <v>31.85</v>
      </c>
      <c r="EO20" s="32">
        <f>IFERROR(VLOOKUP(EK20,'كدو الاصناف'!$A:$C,3),"")</f>
        <v>20</v>
      </c>
      <c r="EP20" s="33">
        <f t="shared" si="20"/>
        <v>637</v>
      </c>
      <c r="ER20" s="34">
        <v>62002</v>
      </c>
      <c r="ES20" s="30" t="str">
        <f>IFERROR(VLOOKUP(ER20,'كدو الاصناف'!$A:$C,2),"")</f>
        <v>سكنر بوليستر</v>
      </c>
      <c r="ET20" s="6"/>
      <c r="EU20" s="62">
        <v>31.85</v>
      </c>
      <c r="EV20" s="32">
        <f>IFERROR(VLOOKUP(ER20,'كدو الاصناف'!$A:$C,3),"")</f>
        <v>20</v>
      </c>
      <c r="EW20" s="33">
        <f t="shared" si="21"/>
        <v>637</v>
      </c>
      <c r="EY20" s="34">
        <v>62031</v>
      </c>
      <c r="EZ20" s="30" t="str">
        <f>IFERROR(VLOOKUP(EY20,'كدو الاصناف'!$A:$C,2),"")</f>
        <v>RED H-5BL 100 ( 167 )</v>
      </c>
      <c r="FA20" s="6"/>
      <c r="FB20" s="62">
        <v>0.4</v>
      </c>
      <c r="FC20" s="32">
        <f>IFERROR(VLOOKUP(EY20,'كدو الاصناف'!$A:$C,3),"")</f>
        <v>149</v>
      </c>
      <c r="FD20" s="33">
        <f t="shared" si="22"/>
        <v>59.6</v>
      </c>
      <c r="FF20" s="34">
        <v>62031</v>
      </c>
      <c r="FG20" s="30" t="str">
        <f>IFERROR(VLOOKUP(FF20,'كدو الاصناف'!$A:$C,2),"")</f>
        <v>RED H-5BL 100 ( 167 )</v>
      </c>
      <c r="FH20" s="6"/>
      <c r="FI20" s="62">
        <v>0.4</v>
      </c>
      <c r="FJ20" s="32">
        <f>IFERROR(VLOOKUP(FF20,'كدو الاصناف'!$A:$C,3),"")</f>
        <v>149</v>
      </c>
      <c r="FK20" s="33">
        <f t="shared" si="23"/>
        <v>59.6</v>
      </c>
      <c r="FM20" s="34">
        <v>65018</v>
      </c>
      <c r="FN20" s="30" t="str">
        <f>IFERROR(VLOOKUP(FM20,'كدو الاصناف'!$A:$C,2),"")</f>
        <v>ستريك اسيد</v>
      </c>
      <c r="FO20" s="6"/>
      <c r="FP20" s="62">
        <v>2.2999999999999998</v>
      </c>
      <c r="FQ20" s="32">
        <f>IFERROR(VLOOKUP(FM20,'كدو الاصناف'!$A:$C,3),"")</f>
        <v>15.5</v>
      </c>
      <c r="FR20" s="33">
        <f t="shared" si="24"/>
        <v>35.65</v>
      </c>
      <c r="FT20" s="34"/>
      <c r="FU20" s="30" t="str">
        <f>IFERROR(VLOOKUP(FT20,'كدو الاصناف'!$A:$C,2),"")</f>
        <v/>
      </c>
      <c r="FV20" s="6"/>
      <c r="FW20" s="62">
        <f t="shared" si="110"/>
        <v>0</v>
      </c>
      <c r="FX20" s="32" t="str">
        <f>IFERROR(VLOOKUP(FT20,'كدو الاصناف'!$A:$C,3),"")</f>
        <v/>
      </c>
      <c r="FY20" s="33" t="str">
        <f t="shared" si="25"/>
        <v/>
      </c>
      <c r="GA20" s="34"/>
      <c r="GB20" s="30" t="str">
        <f>IFERROR(VLOOKUP(GA20,'كدو الاصناف'!$A:$C,2),"")</f>
        <v/>
      </c>
      <c r="GC20" s="6"/>
      <c r="GD20" s="62">
        <f t="shared" si="184"/>
        <v>0</v>
      </c>
      <c r="GE20" s="32" t="str">
        <f>IFERROR(VLOOKUP(GA20,'كدو الاصناف'!$A:$C,3),"")</f>
        <v/>
      </c>
      <c r="GF20" s="33" t="str">
        <f t="shared" si="26"/>
        <v/>
      </c>
      <c r="GH20" s="34">
        <v>65018</v>
      </c>
      <c r="GI20" s="30" t="str">
        <f>IFERROR(VLOOKUP(GH20,'كدو الاصناف'!$A:$C,2),"")</f>
        <v>ستريك اسيد</v>
      </c>
      <c r="GJ20" s="6"/>
      <c r="GK20" s="62">
        <v>2.85</v>
      </c>
      <c r="GL20" s="32">
        <f>IFERROR(VLOOKUP(GH20,'كدو الاصناف'!$A:$C,3),"")</f>
        <v>15.5</v>
      </c>
      <c r="GM20" s="33">
        <f t="shared" si="27"/>
        <v>44.175000000000004</v>
      </c>
      <c r="GO20" s="34"/>
      <c r="GP20" s="30" t="str">
        <f>IFERROR(VLOOKUP(GO20,'كدو الاصناف'!$A:$C,2),"")</f>
        <v/>
      </c>
      <c r="GQ20" s="6"/>
      <c r="GR20" s="62">
        <f t="shared" si="181"/>
        <v>0</v>
      </c>
      <c r="GS20" s="32" t="str">
        <f>IFERROR(VLOOKUP(GO20,'كدو الاصناف'!$A:$C,3),"")</f>
        <v/>
      </c>
      <c r="GT20" s="33" t="str">
        <f t="shared" si="28"/>
        <v/>
      </c>
      <c r="GV20" s="34"/>
      <c r="GW20" s="30" t="str">
        <f>IFERROR(VLOOKUP(GV20,'كدو الاصناف'!$A:$C,2),"")</f>
        <v/>
      </c>
      <c r="GX20" s="6"/>
      <c r="GY20" s="62">
        <f t="shared" si="111"/>
        <v>0</v>
      </c>
      <c r="GZ20" s="32" t="str">
        <f>IFERROR(VLOOKUP(GV20,'كدو الاصناف'!$A:$C,3),"")</f>
        <v/>
      </c>
      <c r="HA20" s="33" t="str">
        <f t="shared" si="29"/>
        <v/>
      </c>
      <c r="HC20" s="34"/>
      <c r="HD20" s="30" t="str">
        <f>IFERROR(VLOOKUP(HC20,'كدو الاصناف'!$A:$C,2),"")</f>
        <v/>
      </c>
      <c r="HE20" s="6"/>
      <c r="HF20" s="62">
        <f t="shared" si="112"/>
        <v>0</v>
      </c>
      <c r="HG20" s="32" t="str">
        <f>IFERROR(VLOOKUP(HC20,'كدو الاصناف'!$A:$C,3),"")</f>
        <v/>
      </c>
      <c r="HH20" s="33" t="str">
        <f t="shared" si="30"/>
        <v/>
      </c>
      <c r="HJ20" s="34"/>
      <c r="HK20" s="30" t="str">
        <f>IFERROR(VLOOKUP(HJ20,'كدو الاصناف'!$A:$C,2),"")</f>
        <v/>
      </c>
      <c r="HL20" s="6"/>
      <c r="HM20" s="62">
        <f t="shared" si="189"/>
        <v>0</v>
      </c>
      <c r="HN20" s="32" t="str">
        <f>IFERROR(VLOOKUP(HJ20,'كدو الاصناف'!$A:$C,3),"")</f>
        <v/>
      </c>
      <c r="HO20" s="33" t="str">
        <f t="shared" si="31"/>
        <v/>
      </c>
      <c r="HQ20" s="34"/>
      <c r="HR20" s="30" t="str">
        <f>IFERROR(VLOOKUP(HQ20,'كدو الاصناف'!$A:$C,2),"")</f>
        <v/>
      </c>
      <c r="HS20" s="6"/>
      <c r="HT20" s="62">
        <f t="shared" si="113"/>
        <v>0</v>
      </c>
      <c r="HU20" s="32" t="str">
        <f>IFERROR(VLOOKUP(HQ20,'كدو الاصناف'!$A:$C,3),"")</f>
        <v/>
      </c>
      <c r="HV20" s="33" t="str">
        <f t="shared" si="32"/>
        <v/>
      </c>
      <c r="HX20" s="34"/>
      <c r="HY20" s="30" t="str">
        <f>IFERROR(VLOOKUP(HX20,'كدو الاصناف'!$A:$C,2),"")</f>
        <v/>
      </c>
      <c r="HZ20" s="6"/>
      <c r="IA20" s="62">
        <f t="shared" si="152"/>
        <v>0</v>
      </c>
      <c r="IB20" s="32" t="str">
        <f>IFERROR(VLOOKUP(HX20,'كدو الاصناف'!$A:$C,3),"")</f>
        <v/>
      </c>
      <c r="IC20" s="33" t="str">
        <f t="shared" si="33"/>
        <v/>
      </c>
      <c r="IE20" s="34"/>
      <c r="IF20" s="30" t="str">
        <f>IFERROR(VLOOKUP(IE20,'كدو الاصناف'!$A:$C,2),"")</f>
        <v/>
      </c>
      <c r="IG20" s="6"/>
      <c r="IH20" s="62">
        <f t="shared" si="153"/>
        <v>0</v>
      </c>
      <c r="II20" s="32" t="str">
        <f>IFERROR(VLOOKUP(IE20,'كدو الاصناف'!$A:$C,3),"")</f>
        <v/>
      </c>
      <c r="IJ20" s="33" t="str">
        <f t="shared" si="34"/>
        <v/>
      </c>
      <c r="IL20" s="34"/>
      <c r="IM20" s="30" t="str">
        <f>IFERROR(VLOOKUP(IL20,'كدو الاصناف'!$A:$C,2),"")</f>
        <v/>
      </c>
      <c r="IN20" s="6"/>
      <c r="IO20" s="62">
        <f t="shared" si="100"/>
        <v>0</v>
      </c>
      <c r="IP20" s="32" t="str">
        <f>IFERROR(VLOOKUP(IL20,'كدو الاصناف'!$A:$C,3),"")</f>
        <v/>
      </c>
      <c r="IQ20" s="33" t="str">
        <f t="shared" si="35"/>
        <v/>
      </c>
      <c r="IS20" s="34"/>
      <c r="IT20" s="30" t="str">
        <f>IFERROR(VLOOKUP(IS20,'كدو الاصناف'!$A:$C,2),"")</f>
        <v/>
      </c>
      <c r="IU20" s="6"/>
      <c r="IV20" s="62">
        <f t="shared" si="114"/>
        <v>0</v>
      </c>
      <c r="IW20" s="32" t="str">
        <f>IFERROR(VLOOKUP(IS20,'كدو الاصناف'!$A:$C,3),"")</f>
        <v/>
      </c>
      <c r="IX20" s="33" t="str">
        <f t="shared" si="36"/>
        <v/>
      </c>
      <c r="IZ20" s="34"/>
      <c r="JA20" s="30" t="str">
        <f>IFERROR(VLOOKUP(IZ20,'كدو الاصناف'!$A:$C,2),"")</f>
        <v/>
      </c>
      <c r="JB20" s="6"/>
      <c r="JC20" s="62">
        <f t="shared" si="154"/>
        <v>0</v>
      </c>
      <c r="JD20" s="32" t="str">
        <f>IFERROR(VLOOKUP(IZ20,'كدو الاصناف'!$A:$C,3),"")</f>
        <v/>
      </c>
      <c r="JE20" s="33" t="str">
        <f t="shared" si="37"/>
        <v/>
      </c>
      <c r="JG20" s="34"/>
      <c r="JH20" s="30" t="str">
        <f>IFERROR(VLOOKUP(JG20,'كدو الاصناف'!$A:$C,2),"")</f>
        <v/>
      </c>
      <c r="JI20" s="6"/>
      <c r="JJ20" s="62">
        <f t="shared" si="115"/>
        <v>0</v>
      </c>
      <c r="JK20" s="32" t="str">
        <f>IFERROR(VLOOKUP(JG20,'كدو الاصناف'!$A:$C,3),"")</f>
        <v/>
      </c>
      <c r="JL20" s="33" t="str">
        <f t="shared" si="38"/>
        <v/>
      </c>
      <c r="JN20" s="34"/>
      <c r="JO20" s="30" t="str">
        <f>IFERROR(VLOOKUP(JN20,'كدو الاصناف'!$A:$C,2),"")</f>
        <v/>
      </c>
      <c r="JP20" s="6"/>
      <c r="JQ20" s="62">
        <f t="shared" si="116"/>
        <v>0</v>
      </c>
      <c r="JR20" s="32" t="str">
        <f>IFERROR(VLOOKUP(JN20,'كدو الاصناف'!$A:$C,3),"")</f>
        <v/>
      </c>
      <c r="JS20" s="33" t="str">
        <f t="shared" si="39"/>
        <v/>
      </c>
      <c r="JU20" s="34"/>
      <c r="JV20" s="30" t="str">
        <f>IFERROR(VLOOKUP(JU20,'كدو الاصناف'!$A:$C,2),"")</f>
        <v/>
      </c>
      <c r="JW20" s="6"/>
      <c r="JX20" s="62">
        <f t="shared" si="155"/>
        <v>0</v>
      </c>
      <c r="JY20" s="32" t="str">
        <f>IFERROR(VLOOKUP(JU20,'كدو الاصناف'!$A:$C,3),"")</f>
        <v/>
      </c>
      <c r="JZ20" s="33" t="str">
        <f t="shared" si="40"/>
        <v/>
      </c>
      <c r="KB20" s="34"/>
      <c r="KC20" s="30" t="str">
        <f>IFERROR(VLOOKUP(KB20,'كدو الاصناف'!$A:$C,2),"")</f>
        <v/>
      </c>
      <c r="KD20" s="6"/>
      <c r="KE20" s="62">
        <f t="shared" si="117"/>
        <v>0</v>
      </c>
      <c r="KF20" s="32" t="str">
        <f>IFERROR(VLOOKUP(KB20,'كدو الاصناف'!$A:$C,3),"")</f>
        <v/>
      </c>
      <c r="KG20" s="33" t="str">
        <f t="shared" si="41"/>
        <v/>
      </c>
      <c r="KI20" s="34"/>
      <c r="KJ20" s="30" t="str">
        <f>IFERROR(VLOOKUP(KI20,'كدو الاصناف'!$A:$C,2),"")</f>
        <v/>
      </c>
      <c r="KK20" s="6"/>
      <c r="KL20" s="62">
        <f t="shared" si="166"/>
        <v>0</v>
      </c>
      <c r="KM20" s="32" t="str">
        <f>IFERROR(VLOOKUP(KI20,'كدو الاصناف'!$A:$C,3),"")</f>
        <v/>
      </c>
      <c r="KN20" s="33" t="str">
        <f t="shared" si="42"/>
        <v/>
      </c>
      <c r="KP20" s="34"/>
      <c r="KQ20" s="30" t="str">
        <f>IFERROR(VLOOKUP(KP20,'كدو الاصناف'!$A:$C,2),"")</f>
        <v/>
      </c>
      <c r="KR20" s="6"/>
      <c r="KS20" s="62">
        <f t="shared" si="167"/>
        <v>0</v>
      </c>
      <c r="KT20" s="32" t="str">
        <f>IFERROR(VLOOKUP(KP20,'كدو الاصناف'!$A:$C,3),"")</f>
        <v/>
      </c>
      <c r="KU20" s="33" t="str">
        <f t="shared" si="43"/>
        <v/>
      </c>
      <c r="KW20" s="34"/>
      <c r="KX20" s="30" t="str">
        <f>IFERROR(VLOOKUP(KW20,'كدو الاصناف'!$A:$C,2),"")</f>
        <v/>
      </c>
      <c r="KY20" s="6"/>
      <c r="KZ20" s="62">
        <f t="shared" si="168"/>
        <v>0</v>
      </c>
      <c r="LA20" s="32" t="str">
        <f>IFERROR(VLOOKUP(KW20,'كدو الاصناف'!$A:$C,3),"")</f>
        <v/>
      </c>
      <c r="LB20" s="33" t="str">
        <f t="shared" si="44"/>
        <v/>
      </c>
      <c r="LD20" s="34"/>
      <c r="LE20" s="30" t="str">
        <f>IFERROR(VLOOKUP(LD20,'كدو الاصناف'!$A:$C,2),"")</f>
        <v/>
      </c>
      <c r="LF20" s="6"/>
      <c r="LG20" s="62">
        <f t="shared" si="101"/>
        <v>0</v>
      </c>
      <c r="LH20" s="32" t="str">
        <f>IFERROR(VLOOKUP(LD20,'كدو الاصناف'!$A:$C,3),"")</f>
        <v/>
      </c>
      <c r="LI20" s="33" t="str">
        <f t="shared" si="45"/>
        <v/>
      </c>
      <c r="LK20" s="34"/>
      <c r="LL20" s="30" t="str">
        <f>IFERROR(VLOOKUP(LK20,'كدو الاصناف'!$A:$C,2),"")</f>
        <v/>
      </c>
      <c r="LM20" s="6"/>
      <c r="LN20" s="62">
        <f t="shared" si="102"/>
        <v>0</v>
      </c>
      <c r="LO20" s="32" t="str">
        <f>IFERROR(VLOOKUP(LK20,'كدو الاصناف'!$A:$C,3),"")</f>
        <v/>
      </c>
      <c r="LP20" s="33" t="str">
        <f t="shared" si="46"/>
        <v/>
      </c>
      <c r="LR20" s="34"/>
      <c r="LS20" s="30" t="str">
        <f>IFERROR(VLOOKUP(LR20,'كدو الاصناف'!$A:$C,2),"")</f>
        <v/>
      </c>
      <c r="LT20" s="6"/>
      <c r="LU20" s="62">
        <f t="shared" si="103"/>
        <v>0</v>
      </c>
      <c r="LV20" s="32" t="str">
        <f>IFERROR(VLOOKUP(LR20,'كدو الاصناف'!$A:$C,3),"")</f>
        <v/>
      </c>
      <c r="LW20" s="33" t="str">
        <f t="shared" si="47"/>
        <v/>
      </c>
      <c r="LY20" s="34"/>
      <c r="LZ20" s="30" t="str">
        <f>IFERROR(VLOOKUP(LY20,'كدو الاصناف'!$A:$C,2),"")</f>
        <v/>
      </c>
      <c r="MA20" s="6"/>
      <c r="MB20" s="62">
        <f t="shared" si="185"/>
        <v>0</v>
      </c>
      <c r="MC20" s="32" t="str">
        <f>IFERROR(VLOOKUP(LY20,'كدو الاصناف'!$A:$C,3),"")</f>
        <v/>
      </c>
      <c r="MD20" s="33" t="str">
        <f t="shared" si="48"/>
        <v/>
      </c>
      <c r="MF20" s="34"/>
      <c r="MG20" s="30" t="str">
        <f>IFERROR(VLOOKUP(MF20,'كدو الاصناف'!$A:$C,2),"")</f>
        <v/>
      </c>
      <c r="MH20" s="6"/>
      <c r="MI20" s="62">
        <f t="shared" si="174"/>
        <v>0</v>
      </c>
      <c r="MJ20" s="32" t="str">
        <f>IFERROR(VLOOKUP(MF20,'كدو الاصناف'!$A:$C,3),"")</f>
        <v/>
      </c>
      <c r="MK20" s="33" t="str">
        <f t="shared" si="49"/>
        <v/>
      </c>
      <c r="MM20" s="34"/>
      <c r="MN20" s="30" t="str">
        <f>IFERROR(VLOOKUP(MM20,'كدو الاصناف'!$A:$C,2),"")</f>
        <v/>
      </c>
      <c r="MO20" s="6"/>
      <c r="MP20" s="62">
        <f t="shared" si="118"/>
        <v>0</v>
      </c>
      <c r="MQ20" s="32" t="str">
        <f>IFERROR(VLOOKUP(MM20,'كدو الاصناف'!$A:$C,3),"")</f>
        <v/>
      </c>
      <c r="MR20" s="33" t="str">
        <f t="shared" si="50"/>
        <v/>
      </c>
      <c r="MT20" s="34"/>
      <c r="MU20" s="30" t="str">
        <f>IFERROR(VLOOKUP(MT20,'كدو الاصناف'!$A:$C,2),"")</f>
        <v/>
      </c>
      <c r="MV20" s="6"/>
      <c r="MW20" s="62">
        <f t="shared" si="156"/>
        <v>0</v>
      </c>
      <c r="MX20" s="32" t="str">
        <f>IFERROR(VLOOKUP(MT20,'كدو الاصناف'!$A:$C,3),"")</f>
        <v/>
      </c>
      <c r="MY20" s="33" t="str">
        <f t="shared" si="51"/>
        <v/>
      </c>
      <c r="NA20" s="34"/>
      <c r="NB20" s="30" t="str">
        <f>IFERROR(VLOOKUP(NA20,'كدو الاصناف'!$A:$C,2),"")</f>
        <v/>
      </c>
      <c r="NC20" s="6"/>
      <c r="ND20" s="62">
        <f t="shared" si="169"/>
        <v>0</v>
      </c>
      <c r="NE20" s="32" t="str">
        <f>IFERROR(VLOOKUP(NA20,'كدو الاصناف'!$A:$C,3),"")</f>
        <v/>
      </c>
      <c r="NF20" s="33" t="str">
        <f t="shared" si="52"/>
        <v/>
      </c>
      <c r="NH20" s="34"/>
      <c r="NI20" s="30" t="str">
        <f>IFERROR(VLOOKUP(NH20,'كدو الاصناف'!$A:$C,2),"")</f>
        <v/>
      </c>
      <c r="NJ20" s="6"/>
      <c r="NK20" s="62">
        <f t="shared" si="119"/>
        <v>0</v>
      </c>
      <c r="NL20" s="32" t="str">
        <f>IFERROR(VLOOKUP(NH20,'كدو الاصناف'!$A:$C,3),"")</f>
        <v/>
      </c>
      <c r="NM20" s="33" t="str">
        <f t="shared" si="53"/>
        <v/>
      </c>
      <c r="NO20" s="34"/>
      <c r="NP20" s="30" t="str">
        <f>IFERROR(VLOOKUP(NO20,'كدو الاصناف'!$A:$C,2),"")</f>
        <v/>
      </c>
      <c r="NQ20" s="6"/>
      <c r="NR20" s="62">
        <f t="shared" si="120"/>
        <v>0</v>
      </c>
      <c r="NS20" s="32" t="str">
        <f>IFERROR(VLOOKUP(NO20,'كدو الاصناف'!$A:$C,3),"")</f>
        <v/>
      </c>
      <c r="NT20" s="33" t="str">
        <f t="shared" si="54"/>
        <v/>
      </c>
      <c r="NV20" s="34"/>
      <c r="NW20" s="30" t="str">
        <f>IFERROR(VLOOKUP(NV20,'كدو الاصناف'!$A:$C,2),"")</f>
        <v/>
      </c>
      <c r="NX20" s="6"/>
      <c r="NY20" s="62">
        <f t="shared" si="121"/>
        <v>0</v>
      </c>
      <c r="NZ20" s="32" t="str">
        <f>IFERROR(VLOOKUP(NV20,'كدو الاصناف'!$A:$C,3),"")</f>
        <v/>
      </c>
      <c r="OA20" s="33" t="str">
        <f t="shared" si="55"/>
        <v/>
      </c>
      <c r="OC20" s="34"/>
      <c r="OD20" s="30" t="str">
        <f>IFERROR(VLOOKUP(OC20,'كدو الاصناف'!$A:$C,2),"")</f>
        <v/>
      </c>
      <c r="OE20" s="6"/>
      <c r="OF20" s="62">
        <f t="shared" si="122"/>
        <v>0</v>
      </c>
      <c r="OG20" s="32" t="str">
        <f>IFERROR(VLOOKUP(OC20,'كدو الاصناف'!$A:$C,3),"")</f>
        <v/>
      </c>
      <c r="OH20" s="33" t="str">
        <f t="shared" si="56"/>
        <v/>
      </c>
      <c r="OJ20" s="34"/>
      <c r="OK20" s="30" t="str">
        <f>IFERROR(VLOOKUP(OJ20,'كدو الاصناف'!$A:$C,2),"")</f>
        <v/>
      </c>
      <c r="OL20" s="6"/>
      <c r="OM20" s="62">
        <f t="shared" si="123"/>
        <v>0</v>
      </c>
      <c r="ON20" s="32" t="str">
        <f>IFERROR(VLOOKUP(OJ20,'كدو الاصناف'!$A:$C,3),"")</f>
        <v/>
      </c>
      <c r="OO20" s="33" t="str">
        <f t="shared" si="57"/>
        <v/>
      </c>
      <c r="OQ20" s="34"/>
      <c r="OR20" s="30" t="str">
        <f>IFERROR(VLOOKUP(OQ20,'كدو الاصناف'!$A:$C,2),"")</f>
        <v/>
      </c>
      <c r="OS20" s="6"/>
      <c r="OT20" s="62">
        <f t="shared" si="124"/>
        <v>0</v>
      </c>
      <c r="OU20" s="32" t="str">
        <f>IFERROR(VLOOKUP(OQ20,'كدو الاصناف'!$A:$C,3),"")</f>
        <v/>
      </c>
      <c r="OV20" s="33" t="str">
        <f t="shared" si="58"/>
        <v/>
      </c>
      <c r="OX20" s="34"/>
      <c r="OY20" s="30" t="str">
        <f>IFERROR(VLOOKUP(OX20,'كدو الاصناف'!$A:$C,2),"")</f>
        <v/>
      </c>
      <c r="OZ20" s="6"/>
      <c r="PA20" s="62">
        <f t="shared" si="187"/>
        <v>0</v>
      </c>
      <c r="PB20" s="32" t="str">
        <f>IFERROR(VLOOKUP(OX20,'كدو الاصناف'!$A:$C,3),"")</f>
        <v/>
      </c>
      <c r="PC20" s="33" t="str">
        <f t="shared" si="59"/>
        <v/>
      </c>
      <c r="PE20" s="34"/>
      <c r="PF20" s="30" t="str">
        <f>IFERROR(VLOOKUP(PE20,'كدو الاصناف'!$A:$C,2),"")</f>
        <v/>
      </c>
      <c r="PG20" s="6"/>
      <c r="PH20" s="62">
        <f t="shared" ref="PH20:PH29" si="191">PG20*$PJ$3/100</f>
        <v>0</v>
      </c>
      <c r="PI20" s="32" t="str">
        <f>IFERROR(VLOOKUP(PE20,'كدو الاصناف'!$A:$C,3),"")</f>
        <v/>
      </c>
      <c r="PJ20" s="33" t="str">
        <f t="shared" si="60"/>
        <v/>
      </c>
      <c r="PL20" s="34"/>
      <c r="PM20" s="30" t="str">
        <f>IFERROR(VLOOKUP(PL20,'كدو الاصناف'!$A:$C,2),"")</f>
        <v/>
      </c>
      <c r="PN20" s="6"/>
      <c r="PO20" s="62">
        <f t="shared" si="175"/>
        <v>0</v>
      </c>
      <c r="PP20" s="32" t="str">
        <f>IFERROR(VLOOKUP(PL20,'كدو الاصناف'!$A:$C,3),"")</f>
        <v/>
      </c>
      <c r="PQ20" s="33" t="str">
        <f t="shared" si="61"/>
        <v/>
      </c>
      <c r="PS20" s="34"/>
      <c r="PT20" s="30" t="str">
        <f>IFERROR(VLOOKUP(PS20,'كدو الاصناف'!$A:$C,2),"")</f>
        <v/>
      </c>
      <c r="PU20" s="6"/>
      <c r="PV20" s="62">
        <f t="shared" si="176"/>
        <v>0</v>
      </c>
      <c r="PW20" s="32" t="str">
        <f>IFERROR(VLOOKUP(PS20,'كدو الاصناف'!$A:$C,3),"")</f>
        <v/>
      </c>
      <c r="PX20" s="33" t="str">
        <f t="shared" si="62"/>
        <v/>
      </c>
      <c r="PZ20" s="34"/>
      <c r="QA20" s="30" t="str">
        <f>IFERROR(VLOOKUP(PZ20,'كدو الاصناف'!$A:$C,2),"")</f>
        <v/>
      </c>
      <c r="QB20" s="6"/>
      <c r="QC20" s="62">
        <f t="shared" si="157"/>
        <v>0</v>
      </c>
      <c r="QD20" s="32" t="str">
        <f>IFERROR(VLOOKUP(PZ20,'كدو الاصناف'!$A:$C,3),"")</f>
        <v/>
      </c>
      <c r="QE20" s="33" t="str">
        <f t="shared" si="63"/>
        <v/>
      </c>
      <c r="QG20" s="34"/>
      <c r="QH20" s="30" t="str">
        <f>IFERROR(VLOOKUP(QG20,'كدو الاصناف'!$A:$C,2),"")</f>
        <v/>
      </c>
      <c r="QI20" s="6"/>
      <c r="QJ20" s="62">
        <f t="shared" si="186"/>
        <v>0</v>
      </c>
      <c r="QK20" s="32" t="str">
        <f>IFERROR(VLOOKUP(QG20,'كدو الاصناف'!$A:$C,3),"")</f>
        <v/>
      </c>
      <c r="QL20" s="33" t="str">
        <f t="shared" si="64"/>
        <v/>
      </c>
      <c r="QN20" s="34"/>
      <c r="QO20" s="30" t="str">
        <f>IFERROR(VLOOKUP(QN20,'كدو الاصناف'!$A:$C,2),"")</f>
        <v/>
      </c>
      <c r="QP20" s="6"/>
      <c r="QQ20" s="62">
        <f t="shared" si="125"/>
        <v>0</v>
      </c>
      <c r="QR20" s="32" t="str">
        <f>IFERROR(VLOOKUP(QN20,'كدو الاصناف'!$A:$C,3),"")</f>
        <v/>
      </c>
      <c r="QS20" s="33" t="str">
        <f t="shared" si="65"/>
        <v/>
      </c>
      <c r="QU20" s="34"/>
      <c r="QV20" s="30" t="str">
        <f>IFERROR(VLOOKUP(QU20,'كدو الاصناف'!$A:$C,2),"")</f>
        <v/>
      </c>
      <c r="QW20" s="6"/>
      <c r="QX20" s="62">
        <f t="shared" si="158"/>
        <v>0</v>
      </c>
      <c r="QY20" s="32" t="str">
        <f>IFERROR(VLOOKUP(QU20,'كدو الاصناف'!$A:$C,3),"")</f>
        <v/>
      </c>
      <c r="QZ20" s="33" t="str">
        <f t="shared" si="66"/>
        <v/>
      </c>
      <c r="RB20" s="34"/>
      <c r="RC20" s="30" t="str">
        <f>IFERROR(VLOOKUP(RB20,'كدو الاصناف'!$A:$C,2),"")</f>
        <v/>
      </c>
      <c r="RD20" s="6"/>
      <c r="RE20" s="62">
        <f t="shared" si="126"/>
        <v>0</v>
      </c>
      <c r="RF20" s="32" t="str">
        <f>IFERROR(VLOOKUP(RB20,'كدو الاصناف'!$A:$C,3),"")</f>
        <v/>
      </c>
      <c r="RG20" s="33" t="str">
        <f t="shared" si="67"/>
        <v/>
      </c>
      <c r="RI20" s="34"/>
      <c r="RJ20" s="30" t="str">
        <f>IFERROR(VLOOKUP(RI20,'كدو الاصناف'!$A:$C,2),"")</f>
        <v/>
      </c>
      <c r="RK20" s="6"/>
      <c r="RL20" s="62">
        <f t="shared" si="190"/>
        <v>0</v>
      </c>
      <c r="RM20" s="32" t="str">
        <f>IFERROR(VLOOKUP(RI20,'كدو الاصناف'!$A:$C,3),"")</f>
        <v/>
      </c>
      <c r="RN20" s="33" t="str">
        <f t="shared" si="68"/>
        <v/>
      </c>
      <c r="RP20" s="34">
        <v>65018</v>
      </c>
      <c r="RQ20" s="30" t="str">
        <f>IFERROR(VLOOKUP(RP20,'كدو الاصناف'!$A:$C,2),"")</f>
        <v>ستريك اسيد</v>
      </c>
      <c r="RR20" s="6"/>
      <c r="RS20" s="62">
        <v>2.35</v>
      </c>
      <c r="RT20" s="32">
        <f>IFERROR(VLOOKUP(RP20,'كدو الاصناف'!$A:$C,3),"")</f>
        <v>15.5</v>
      </c>
      <c r="RU20" s="33">
        <f t="shared" si="69"/>
        <v>36.425000000000004</v>
      </c>
      <c r="RW20" s="34"/>
      <c r="RX20" s="30" t="str">
        <f>IFERROR(VLOOKUP(RW20,'كدو الاصناف'!$A:$C,2),"")</f>
        <v/>
      </c>
      <c r="RY20" s="6"/>
      <c r="RZ20" s="62">
        <f t="shared" si="127"/>
        <v>0</v>
      </c>
      <c r="SA20" s="32" t="str">
        <f>IFERROR(VLOOKUP(RW20,'كدو الاصناف'!$A:$C,3),"")</f>
        <v/>
      </c>
      <c r="SB20" s="33" t="str">
        <f t="shared" si="70"/>
        <v/>
      </c>
      <c r="SD20" s="34"/>
      <c r="SE20" s="30" t="str">
        <f>IFERROR(VLOOKUP(SD20,'كدو الاصناف'!$A:$C,2),"")</f>
        <v/>
      </c>
      <c r="SF20" s="6"/>
      <c r="SG20" s="62">
        <f t="shared" si="128"/>
        <v>0</v>
      </c>
      <c r="SH20" s="32" t="str">
        <f>IFERROR(VLOOKUP(SD20,'كدو الاصناف'!$A:$C,3),"")</f>
        <v/>
      </c>
      <c r="SI20" s="33" t="str">
        <f t="shared" si="71"/>
        <v/>
      </c>
      <c r="SK20" s="34"/>
      <c r="SL20" s="30" t="str">
        <f>IFERROR(VLOOKUP(SK20,'كدو الاصناف'!$A:$C,2),"")</f>
        <v/>
      </c>
      <c r="SM20" s="6"/>
      <c r="SN20" s="62">
        <f t="shared" si="129"/>
        <v>0</v>
      </c>
      <c r="SO20" s="32" t="str">
        <f>IFERROR(VLOOKUP(SK20,'كدو الاصناف'!$A:$C,3),"")</f>
        <v/>
      </c>
      <c r="SP20" s="33" t="str">
        <f t="shared" si="72"/>
        <v/>
      </c>
      <c r="SR20" s="34"/>
      <c r="SS20" s="30" t="str">
        <f>IFERROR(VLOOKUP(SR20,'كدو الاصناف'!$A:$C,2),"")</f>
        <v/>
      </c>
      <c r="ST20" s="6"/>
      <c r="SU20" s="62">
        <f t="shared" si="130"/>
        <v>0</v>
      </c>
      <c r="SV20" s="32" t="str">
        <f>IFERROR(VLOOKUP(SR20,'كدو الاصناف'!$A:$C,3),"")</f>
        <v/>
      </c>
      <c r="SW20" s="33" t="str">
        <f t="shared" si="73"/>
        <v/>
      </c>
      <c r="SY20" s="34"/>
      <c r="SZ20" s="30" t="str">
        <f>IFERROR(VLOOKUP(SY20,'كدو الاصناف'!$A:$C,2),"")</f>
        <v/>
      </c>
      <c r="TA20" s="6"/>
      <c r="TB20" s="62">
        <f t="shared" si="159"/>
        <v>0</v>
      </c>
      <c r="TC20" s="32" t="str">
        <f>IFERROR(VLOOKUP(SY20,'كدو الاصناف'!$A:$C,3),"")</f>
        <v/>
      </c>
      <c r="TD20" s="33" t="str">
        <f t="shared" si="74"/>
        <v/>
      </c>
      <c r="TF20" s="34"/>
      <c r="TG20" s="30" t="str">
        <f>IFERROR(VLOOKUP(TF20,'كدو الاصناف'!$A:$C,2),"")</f>
        <v/>
      </c>
      <c r="TH20" s="6"/>
      <c r="TI20" s="62">
        <f t="shared" si="104"/>
        <v>0</v>
      </c>
      <c r="TJ20" s="32" t="str">
        <f>IFERROR(VLOOKUP(TF20,'كدو الاصناف'!$A:$C,3),"")</f>
        <v/>
      </c>
      <c r="TK20" s="33" t="str">
        <f t="shared" si="75"/>
        <v/>
      </c>
      <c r="TM20" s="34"/>
      <c r="TN20" s="30" t="str">
        <f>IFERROR(VLOOKUP(TM20,'كدو الاصناف'!$A:$C,2),"")</f>
        <v/>
      </c>
      <c r="TO20" s="6"/>
      <c r="TP20" s="62">
        <f t="shared" si="131"/>
        <v>0</v>
      </c>
      <c r="TQ20" s="32" t="str">
        <f>IFERROR(VLOOKUP(TM20,'كدو الاصناف'!$A:$C,3),"")</f>
        <v/>
      </c>
      <c r="TR20" s="33" t="str">
        <f t="shared" si="76"/>
        <v/>
      </c>
      <c r="TT20" s="34"/>
      <c r="TU20" s="30" t="str">
        <f>IFERROR(VLOOKUP(TT20,'كدو الاصناف'!$A:$C,2),"")</f>
        <v/>
      </c>
      <c r="TV20" s="6"/>
      <c r="TW20" s="62">
        <f t="shared" si="132"/>
        <v>0</v>
      </c>
      <c r="TX20" s="32" t="str">
        <f>IFERROR(VLOOKUP(TT20,'كدو الاصناف'!$A:$C,3),"")</f>
        <v/>
      </c>
      <c r="TY20" s="33" t="str">
        <f t="shared" si="77"/>
        <v/>
      </c>
      <c r="UA20" s="34"/>
      <c r="UB20" s="30" t="str">
        <f>IFERROR(VLOOKUP(UA20,'كدو الاصناف'!$A:$C,2),"")</f>
        <v/>
      </c>
      <c r="UC20" s="6"/>
      <c r="UD20" s="62">
        <f t="shared" si="133"/>
        <v>0</v>
      </c>
      <c r="UE20" s="32" t="str">
        <f>IFERROR(VLOOKUP(UA20,'كدو الاصناف'!$A:$C,3),"")</f>
        <v/>
      </c>
      <c r="UF20" s="33" t="str">
        <f t="shared" si="78"/>
        <v/>
      </c>
      <c r="UH20" s="34"/>
      <c r="UI20" s="30" t="str">
        <f>IFERROR(VLOOKUP(UH20,'كدو الاصناف'!$A:$C,2),"")</f>
        <v/>
      </c>
      <c r="UJ20" s="6"/>
      <c r="UK20" s="62">
        <f t="shared" si="134"/>
        <v>0</v>
      </c>
      <c r="UL20" s="32" t="str">
        <f>IFERROR(VLOOKUP(UH20,'كدو الاصناف'!$A:$C,3),"")</f>
        <v/>
      </c>
      <c r="UM20" s="33" t="str">
        <f t="shared" si="79"/>
        <v/>
      </c>
      <c r="UO20" s="34"/>
      <c r="UP20" s="30" t="str">
        <f>IFERROR(VLOOKUP(UO20,'كدو الاصناف'!$A:$C,2),"")</f>
        <v/>
      </c>
      <c r="UQ20" s="6"/>
      <c r="UR20" s="62">
        <f t="shared" si="135"/>
        <v>0</v>
      </c>
      <c r="US20" s="32" t="str">
        <f>IFERROR(VLOOKUP(UO20,'كدو الاصناف'!$A:$C,3),"")</f>
        <v/>
      </c>
      <c r="UT20" s="33" t="str">
        <f t="shared" si="80"/>
        <v/>
      </c>
      <c r="UV20" s="34"/>
      <c r="UW20" s="30" t="str">
        <f>IFERROR(VLOOKUP(UV20,'كدو الاصناف'!$A:$C,2),"")</f>
        <v/>
      </c>
      <c r="UX20" s="6"/>
      <c r="UY20" s="62">
        <f t="shared" si="105"/>
        <v>0</v>
      </c>
      <c r="UZ20" s="32" t="str">
        <f>IFERROR(VLOOKUP(UV20,'كدو الاصناف'!$A:$C,3),"")</f>
        <v/>
      </c>
      <c r="VA20" s="33" t="str">
        <f t="shared" si="81"/>
        <v/>
      </c>
      <c r="VC20" s="34"/>
      <c r="VD20" s="30" t="str">
        <f>IFERROR(VLOOKUP(VC20,'كدو الاصناف'!$A:$C,2),"")</f>
        <v/>
      </c>
      <c r="VE20" s="6"/>
      <c r="VF20" s="62">
        <f t="shared" si="182"/>
        <v>0</v>
      </c>
      <c r="VG20" s="32" t="str">
        <f>IFERROR(VLOOKUP(VC20,'كدو الاصناف'!$A:$C,3),"")</f>
        <v/>
      </c>
      <c r="VH20" s="33" t="str">
        <f t="shared" si="82"/>
        <v/>
      </c>
      <c r="VJ20" s="34"/>
      <c r="VK20" s="30" t="str">
        <f>IFERROR(VLOOKUP(VJ20,'كدو الاصناف'!$A:$C,2),"")</f>
        <v/>
      </c>
      <c r="VL20" s="6"/>
      <c r="VM20" s="62">
        <f t="shared" si="136"/>
        <v>0</v>
      </c>
      <c r="VN20" s="32" t="str">
        <f>IFERROR(VLOOKUP(VJ20,'كدو الاصناف'!$A:$C,3),"")</f>
        <v/>
      </c>
      <c r="VO20" s="33" t="str">
        <f t="shared" si="83"/>
        <v/>
      </c>
      <c r="VQ20" s="34"/>
      <c r="VR20" s="30" t="str">
        <f>IFERROR(VLOOKUP(VQ20,'كدو الاصناف'!$A:$C,2),"")</f>
        <v/>
      </c>
      <c r="VS20" s="6"/>
      <c r="VT20" s="62">
        <f t="shared" si="137"/>
        <v>0</v>
      </c>
      <c r="VU20" s="32" t="str">
        <f>IFERROR(VLOOKUP(VQ20,'كدو الاصناف'!$A:$C,3),"")</f>
        <v/>
      </c>
      <c r="VV20" s="33" t="str">
        <f t="shared" si="84"/>
        <v/>
      </c>
      <c r="VX20" s="34"/>
      <c r="VY20" s="30" t="str">
        <f>IFERROR(VLOOKUP(VX20,'كدو الاصناف'!$A:$C,2),"")</f>
        <v/>
      </c>
      <c r="VZ20" s="6"/>
      <c r="WA20" s="62">
        <f t="shared" si="138"/>
        <v>0</v>
      </c>
      <c r="WB20" s="32" t="str">
        <f>IFERROR(VLOOKUP(VX20,'كدو الاصناف'!$A:$C,3),"")</f>
        <v/>
      </c>
      <c r="WC20" s="33" t="str">
        <f t="shared" si="85"/>
        <v/>
      </c>
      <c r="WE20" s="34"/>
      <c r="WF20" s="30" t="str">
        <f>IFERROR(VLOOKUP(WE20,'كدو الاصناف'!$A:$C,2),"")</f>
        <v/>
      </c>
      <c r="WG20" s="6"/>
      <c r="WH20" s="62">
        <f t="shared" si="139"/>
        <v>0</v>
      </c>
      <c r="WI20" s="32" t="str">
        <f>IFERROR(VLOOKUP(WE20,'كدو الاصناف'!$A:$C,3),"")</f>
        <v/>
      </c>
      <c r="WJ20" s="33" t="str">
        <f t="shared" si="86"/>
        <v/>
      </c>
      <c r="WL20" s="34"/>
      <c r="WM20" s="30" t="str">
        <f>IFERROR(VLOOKUP(WL20,'كدو الاصناف'!$A:$C,2),"")</f>
        <v/>
      </c>
      <c r="WN20" s="6"/>
      <c r="WO20" s="62">
        <f t="shared" si="140"/>
        <v>0</v>
      </c>
      <c r="WP20" s="32" t="str">
        <f>IFERROR(VLOOKUP(WL20,'كدو الاصناف'!$A:$C,3),"")</f>
        <v/>
      </c>
      <c r="WQ20" s="33" t="str">
        <f t="shared" si="87"/>
        <v/>
      </c>
      <c r="WS20" s="34"/>
      <c r="WT20" s="30" t="str">
        <f>IFERROR(VLOOKUP(WS20,'كدو الاصناف'!$A:$C,2),"")</f>
        <v/>
      </c>
      <c r="WU20" s="6"/>
      <c r="WV20" s="62">
        <f t="shared" si="160"/>
        <v>0</v>
      </c>
      <c r="WW20" s="32" t="str">
        <f>IFERROR(VLOOKUP(WS20,'كدو الاصناف'!$A:$C,3),"")</f>
        <v/>
      </c>
      <c r="WX20" s="33" t="str">
        <f t="shared" si="88"/>
        <v/>
      </c>
      <c r="WZ20" s="34"/>
      <c r="XA20" s="30" t="str">
        <f>IFERROR(VLOOKUP(WZ20,'كدو الاصناف'!$A:$C,2),"")</f>
        <v/>
      </c>
      <c r="XB20" s="6"/>
      <c r="XC20" s="62">
        <f t="shared" si="141"/>
        <v>0</v>
      </c>
      <c r="XD20" s="32" t="str">
        <f>IFERROR(VLOOKUP(WZ20,'كدو الاصناف'!$A:$C,3),"")</f>
        <v/>
      </c>
      <c r="XE20" s="33" t="str">
        <f t="shared" si="89"/>
        <v/>
      </c>
      <c r="XG20" s="34"/>
      <c r="XH20" s="30" t="str">
        <f>IFERROR(VLOOKUP(XG20,'كدو الاصناف'!$A:$C,2),"")</f>
        <v/>
      </c>
      <c r="XI20" s="6"/>
      <c r="XJ20" s="62">
        <f t="shared" si="142"/>
        <v>0</v>
      </c>
      <c r="XK20" s="32" t="str">
        <f>IFERROR(VLOOKUP(XG20,'كدو الاصناف'!$A:$C,3),"")</f>
        <v/>
      </c>
      <c r="XL20" s="33" t="str">
        <f t="shared" si="90"/>
        <v/>
      </c>
      <c r="XN20" s="34"/>
      <c r="XO20" s="30" t="str">
        <f>IFERROR(VLOOKUP(XN20,'كدو الاصناف'!$A:$C,2),"")</f>
        <v/>
      </c>
      <c r="XP20" s="6"/>
      <c r="XQ20" s="62">
        <f t="shared" si="143"/>
        <v>0</v>
      </c>
      <c r="XR20" s="32" t="str">
        <f>IFERROR(VLOOKUP(XN20,'كدو الاصناف'!$A:$C,3),"")</f>
        <v/>
      </c>
      <c r="XS20" s="33" t="str">
        <f t="shared" si="91"/>
        <v/>
      </c>
      <c r="XU20" s="34"/>
      <c r="XV20" s="30" t="str">
        <f>IFERROR(VLOOKUP(XU20,'كدو الاصناف'!$A:$C,2),"")</f>
        <v/>
      </c>
      <c r="XW20" s="6"/>
      <c r="XX20" s="62">
        <f t="shared" si="144"/>
        <v>0</v>
      </c>
      <c r="XY20" s="32" t="str">
        <f>IFERROR(VLOOKUP(XU20,'كدو الاصناف'!$A:$C,3),"")</f>
        <v/>
      </c>
      <c r="XZ20" s="33" t="str">
        <f t="shared" si="92"/>
        <v/>
      </c>
      <c r="YB20" s="34"/>
      <c r="YC20" s="30" t="str">
        <f>IFERROR(VLOOKUP(YB20,'كدو الاصناف'!$A:$C,2),"")</f>
        <v/>
      </c>
      <c r="YD20" s="6"/>
      <c r="YE20" s="62">
        <f t="shared" si="145"/>
        <v>0</v>
      </c>
      <c r="YF20" s="32" t="str">
        <f>IFERROR(VLOOKUP(YB20,'كدو الاصناف'!$A:$C,3),"")</f>
        <v/>
      </c>
      <c r="YG20" s="33" t="str">
        <f t="shared" si="93"/>
        <v/>
      </c>
      <c r="YI20" s="34"/>
      <c r="YJ20" s="30" t="str">
        <f>IFERROR(VLOOKUP(YI20,'كدو الاصناف'!$A:$C,2),"")</f>
        <v/>
      </c>
      <c r="YK20" s="6"/>
      <c r="YL20" s="62">
        <f t="shared" si="146"/>
        <v>0</v>
      </c>
      <c r="YM20" s="32" t="str">
        <f>IFERROR(VLOOKUP(YI20,'كدو الاصناف'!$A:$C,3),"")</f>
        <v/>
      </c>
      <c r="YN20" s="33" t="str">
        <f t="shared" si="94"/>
        <v/>
      </c>
      <c r="YP20" s="34"/>
      <c r="YQ20" s="30" t="str">
        <f>IFERROR(VLOOKUP(YP20,'كدو الاصناف'!$A:$C,2),"")</f>
        <v/>
      </c>
      <c r="YR20" s="6"/>
      <c r="YS20" s="62">
        <f t="shared" si="147"/>
        <v>0</v>
      </c>
      <c r="YT20" s="32" t="str">
        <f>IFERROR(VLOOKUP(YP20,'كدو الاصناف'!$A:$C,3),"")</f>
        <v/>
      </c>
      <c r="YU20" s="33" t="str">
        <f t="shared" si="95"/>
        <v/>
      </c>
      <c r="YW20" s="34"/>
      <c r="YX20" s="30" t="str">
        <f>IFERROR(VLOOKUP(YW20,'كدو الاصناف'!$A:$C,2),"")</f>
        <v/>
      </c>
      <c r="YY20" s="6"/>
      <c r="YZ20" s="62">
        <f t="shared" si="106"/>
        <v>0</v>
      </c>
      <c r="ZA20" s="32" t="str">
        <f>IFERROR(VLOOKUP(YW20,'كدو الاصناف'!$A:$C,3),"")</f>
        <v/>
      </c>
      <c r="ZB20" s="33" t="str">
        <f t="shared" si="96"/>
        <v/>
      </c>
      <c r="ZD20" s="34"/>
      <c r="ZE20" s="30" t="str">
        <f>IFERROR(VLOOKUP(ZD20,'كدو الاصناف'!$A:$C,2),"")</f>
        <v/>
      </c>
      <c r="ZF20" s="6"/>
      <c r="ZG20" s="62">
        <f t="shared" si="148"/>
        <v>0</v>
      </c>
      <c r="ZH20" s="32" t="str">
        <f>IFERROR(VLOOKUP(ZD20,'كدو الاصناف'!$A:$C,3),"")</f>
        <v/>
      </c>
      <c r="ZI20" s="33" t="str">
        <f t="shared" si="97"/>
        <v/>
      </c>
      <c r="ZK20" s="34"/>
      <c r="ZL20" s="30" t="str">
        <f>IFERROR(VLOOKUP(ZK20,'كدو الاصناف'!$A:$C,2),"")</f>
        <v/>
      </c>
      <c r="ZM20" s="6"/>
      <c r="ZN20" s="62">
        <f t="shared" si="149"/>
        <v>0</v>
      </c>
      <c r="ZO20" s="32" t="str">
        <f>IFERROR(VLOOKUP(ZK20,'كدو الاصناف'!$A:$C,3),"")</f>
        <v/>
      </c>
      <c r="ZP20" s="33" t="str">
        <f t="shared" si="98"/>
        <v/>
      </c>
      <c r="ZR20" s="34"/>
      <c r="ZS20" s="30" t="str">
        <f>IFERROR(VLOOKUP(ZR20,'كدو الاصناف'!$A:$C,2),"")</f>
        <v/>
      </c>
      <c r="ZT20" s="6"/>
      <c r="ZU20" s="62">
        <f t="shared" si="188"/>
        <v>0</v>
      </c>
      <c r="ZV20" s="32" t="str">
        <f>IFERROR(VLOOKUP(ZR20,'كدو الاصناف'!$A:$C,3),"")</f>
        <v/>
      </c>
      <c r="ZW20" s="33" t="str">
        <f t="shared" si="99"/>
        <v/>
      </c>
    </row>
    <row r="21" spans="1:699" ht="16.5" thickTop="1" thickBot="1" x14ac:dyDescent="0.25">
      <c r="A21" s="34"/>
      <c r="B21" s="30" t="str">
        <f>IFERROR(VLOOKUP(A21,'كدو الاصناف'!$A:$C,2),"")</f>
        <v/>
      </c>
      <c r="C21" s="6"/>
      <c r="D21" s="62">
        <f t="shared" si="183"/>
        <v>0</v>
      </c>
      <c r="E21" s="32" t="str">
        <f>IFERROR(VLOOKUP(A21,'كدو الاصناف'!$A:$C,3),"")</f>
        <v/>
      </c>
      <c r="F21" s="33" t="str">
        <f t="shared" si="0"/>
        <v/>
      </c>
      <c r="H21" s="34"/>
      <c r="I21" s="30" t="str">
        <f>IFERROR(VLOOKUP(H21,'كدو الاصناف'!$A:$C,2),"")</f>
        <v/>
      </c>
      <c r="J21" s="6"/>
      <c r="K21" s="62">
        <f t="shared" si="177"/>
        <v>0</v>
      </c>
      <c r="L21" s="32" t="str">
        <f>IFERROR(VLOOKUP(H21,'كدو الاصناف'!$A:$C,3),"")</f>
        <v/>
      </c>
      <c r="M21" s="33" t="str">
        <f t="shared" si="1"/>
        <v/>
      </c>
      <c r="O21" s="34"/>
      <c r="P21" s="30" t="str">
        <f>IFERROR(VLOOKUP(O21,'كدو الاصناف'!$A:$C,2),"")</f>
        <v/>
      </c>
      <c r="Q21" s="6"/>
      <c r="R21" s="62">
        <f t="shared" si="170"/>
        <v>0</v>
      </c>
      <c r="S21" s="32" t="str">
        <f>IFERROR(VLOOKUP(O21,'كدو الاصناف'!$A:$C,3),"")</f>
        <v/>
      </c>
      <c r="T21" s="33" t="str">
        <f t="shared" si="2"/>
        <v/>
      </c>
      <c r="V21" s="34"/>
      <c r="W21" s="30" t="str">
        <f>IFERROR(VLOOKUP(V21,'كدو الاصناف'!$A:$C,2),"")</f>
        <v/>
      </c>
      <c r="X21" s="6"/>
      <c r="Y21" s="62">
        <f t="shared" si="178"/>
        <v>0</v>
      </c>
      <c r="Z21" s="32" t="str">
        <f>IFERROR(VLOOKUP(V21,'كدو الاصناف'!$A:$C,3),"")</f>
        <v/>
      </c>
      <c r="AA21" s="33" t="str">
        <f t="shared" si="3"/>
        <v/>
      </c>
      <c r="AC21" s="34"/>
      <c r="AD21" s="30" t="str">
        <f>IFERROR(VLOOKUP(AC21,'كدو الاصناف'!$A:$C,2),"")</f>
        <v/>
      </c>
      <c r="AE21" s="6"/>
      <c r="AF21" s="62">
        <f t="shared" si="171"/>
        <v>0</v>
      </c>
      <c r="AG21" s="32" t="str">
        <f>IFERROR(VLOOKUP(AC21,'كدو الاصناف'!$A:$C,3),"")</f>
        <v/>
      </c>
      <c r="AH21" s="33" t="str">
        <f t="shared" si="4"/>
        <v/>
      </c>
      <c r="AJ21" s="34"/>
      <c r="AK21" s="30" t="str">
        <f>IFERROR(VLOOKUP(AJ21,'كدو الاصناف'!$A:$C,2),"")</f>
        <v/>
      </c>
      <c r="AL21" s="6"/>
      <c r="AM21" s="62">
        <f t="shared" si="179"/>
        <v>0</v>
      </c>
      <c r="AN21" s="32" t="str">
        <f>IFERROR(VLOOKUP(AJ21,'كدو الاصناف'!$A:$C,3),"")</f>
        <v/>
      </c>
      <c r="AO21" s="33" t="str">
        <f t="shared" si="5"/>
        <v/>
      </c>
      <c r="AQ21" s="34"/>
      <c r="AR21" s="30" t="str">
        <f>IFERROR(VLOOKUP(AQ21,'كدو الاصناف'!$A:$C,2),"")</f>
        <v/>
      </c>
      <c r="AS21" s="6"/>
      <c r="AT21" s="62">
        <f t="shared" si="161"/>
        <v>0</v>
      </c>
      <c r="AU21" s="32" t="str">
        <f>IFERROR(VLOOKUP(AQ21,'كدو الاصناف'!$A:$C,3),"")</f>
        <v/>
      </c>
      <c r="AV21" s="33" t="str">
        <f t="shared" si="6"/>
        <v/>
      </c>
      <c r="AX21" s="34"/>
      <c r="AY21" s="30" t="str">
        <f>IFERROR(VLOOKUP(AX21,'كدو الاصناف'!$A:$C,2),"")</f>
        <v/>
      </c>
      <c r="AZ21" s="6"/>
      <c r="BA21" s="62">
        <f t="shared" si="172"/>
        <v>0</v>
      </c>
      <c r="BB21" s="32" t="str">
        <f>IFERROR(VLOOKUP(AX21,'كدو الاصناف'!$A:$C,3),"")</f>
        <v/>
      </c>
      <c r="BC21" s="33" t="str">
        <f t="shared" si="7"/>
        <v/>
      </c>
      <c r="BE21" s="34"/>
      <c r="BF21" s="30" t="str">
        <f>IFERROR(VLOOKUP(BE21,'كدو الاصناف'!$A:$C,2),"")</f>
        <v/>
      </c>
      <c r="BG21" s="6"/>
      <c r="BH21" s="62">
        <f t="shared" si="173"/>
        <v>0</v>
      </c>
      <c r="BI21" s="32" t="str">
        <f>IFERROR(VLOOKUP(BE21,'كدو الاصناف'!$A:$C,3),"")</f>
        <v/>
      </c>
      <c r="BJ21" s="33" t="str">
        <f t="shared" si="8"/>
        <v/>
      </c>
      <c r="BL21" s="34"/>
      <c r="BM21" s="30" t="str">
        <f>IFERROR(VLOOKUP(BL21,'كدو الاصناف'!$A:$C,2),"")</f>
        <v/>
      </c>
      <c r="BN21" s="6"/>
      <c r="BO21" s="62">
        <f t="shared" si="162"/>
        <v>0</v>
      </c>
      <c r="BP21" s="32" t="str">
        <f>IFERROR(VLOOKUP(BL21,'كدو الاصناف'!$A:$C,3),"")</f>
        <v/>
      </c>
      <c r="BQ21" s="33" t="str">
        <f t="shared" si="9"/>
        <v/>
      </c>
      <c r="BS21" s="34"/>
      <c r="BT21" s="30" t="str">
        <f>IFERROR(VLOOKUP(BS21,'كدو الاصناف'!$A:$C,2),"")</f>
        <v/>
      </c>
      <c r="BU21" s="6"/>
      <c r="BV21" s="62">
        <f t="shared" si="107"/>
        <v>0</v>
      </c>
      <c r="BW21" s="32" t="str">
        <f>IFERROR(VLOOKUP(BS21,'كدو الاصناف'!$A:$C,3),"")</f>
        <v/>
      </c>
      <c r="BX21" s="33" t="str">
        <f t="shared" si="10"/>
        <v/>
      </c>
      <c r="BZ21" s="34"/>
      <c r="CA21" s="30" t="str">
        <f>IFERROR(VLOOKUP(BZ21,'كدو الاصناف'!$A:$C,2),"")</f>
        <v/>
      </c>
      <c r="CB21" s="6"/>
      <c r="CC21" s="62">
        <f t="shared" si="108"/>
        <v>0</v>
      </c>
      <c r="CD21" s="32" t="str">
        <f>IFERROR(VLOOKUP(BZ21,'كدو الاصناف'!$A:$C,3),"")</f>
        <v/>
      </c>
      <c r="CE21" s="33" t="str">
        <f t="shared" si="11"/>
        <v/>
      </c>
      <c r="CG21" s="34"/>
      <c r="CH21" s="30" t="str">
        <f>IFERROR(VLOOKUP(CG21,'كدو الاصناف'!$A:$C,2),"")</f>
        <v/>
      </c>
      <c r="CI21" s="6"/>
      <c r="CJ21" s="62">
        <f t="shared" si="109"/>
        <v>0</v>
      </c>
      <c r="CK21" s="32" t="str">
        <f>IFERROR(VLOOKUP(CG21,'كدو الاصناف'!$A:$C,3),"")</f>
        <v/>
      </c>
      <c r="CL21" s="33" t="str">
        <f t="shared" si="12"/>
        <v/>
      </c>
      <c r="CN21" s="34"/>
      <c r="CO21" s="30" t="str">
        <f>IFERROR(VLOOKUP(CN21,'كدو الاصناف'!$A:$C,2),"")</f>
        <v/>
      </c>
      <c r="CP21" s="6"/>
      <c r="CQ21" s="62">
        <f t="shared" si="150"/>
        <v>0</v>
      </c>
      <c r="CR21" s="32" t="str">
        <f>IFERROR(VLOOKUP(CN21,'كدو الاصناف'!$A:$C,3),"")</f>
        <v/>
      </c>
      <c r="CS21" s="33" t="str">
        <f t="shared" si="13"/>
        <v/>
      </c>
      <c r="CU21" s="34"/>
      <c r="CV21" s="30" t="str">
        <f>IFERROR(VLOOKUP(CU21,'كدو الاصناف'!$A:$C,2),"")</f>
        <v/>
      </c>
      <c r="CW21" s="6"/>
      <c r="CX21" s="62">
        <f t="shared" si="163"/>
        <v>0</v>
      </c>
      <c r="CY21" s="32" t="str">
        <f>IFERROR(VLOOKUP(CU21,'كدو الاصناف'!$A:$C,3),"")</f>
        <v/>
      </c>
      <c r="CZ21" s="33" t="str">
        <f t="shared" si="14"/>
        <v/>
      </c>
      <c r="DB21" s="34"/>
      <c r="DC21" s="30" t="str">
        <f>IFERROR(VLOOKUP(DB21,'كدو الاصناف'!$A:$C,2),"")</f>
        <v/>
      </c>
      <c r="DD21" s="6"/>
      <c r="DE21" s="62">
        <f t="shared" si="164"/>
        <v>0</v>
      </c>
      <c r="DF21" s="32" t="str">
        <f>IFERROR(VLOOKUP(DB21,'كدو الاصناف'!$A:$C,3),"")</f>
        <v/>
      </c>
      <c r="DG21" s="33" t="str">
        <f t="shared" si="15"/>
        <v/>
      </c>
      <c r="DI21" s="34"/>
      <c r="DJ21" s="30" t="str">
        <f>IFERROR(VLOOKUP(DI21,'كدو الاصناف'!$A:$C,2),"")</f>
        <v/>
      </c>
      <c r="DK21" s="6"/>
      <c r="DL21" s="62">
        <f t="shared" si="151"/>
        <v>0</v>
      </c>
      <c r="DM21" s="32" t="str">
        <f>IFERROR(VLOOKUP(DI21,'كدو الاصناف'!$A:$C,3),"")</f>
        <v/>
      </c>
      <c r="DN21" s="33" t="str">
        <f t="shared" si="16"/>
        <v/>
      </c>
      <c r="DP21" s="34"/>
      <c r="DQ21" s="30" t="str">
        <f>IFERROR(VLOOKUP(DP21,'كدو الاصناف'!$A:$C,2),"")</f>
        <v/>
      </c>
      <c r="DR21" s="6"/>
      <c r="DS21" s="62">
        <f t="shared" si="180"/>
        <v>0</v>
      </c>
      <c r="DT21" s="32" t="str">
        <f>IFERROR(VLOOKUP(DP21,'كدو الاصناف'!$A:$C,3),"")</f>
        <v/>
      </c>
      <c r="DU21" s="33" t="str">
        <f t="shared" si="17"/>
        <v/>
      </c>
      <c r="DW21" s="34"/>
      <c r="DX21" s="30" t="str">
        <f>IFERROR(VLOOKUP(DW21,'كدو الاصناف'!$A:$C,2),"")</f>
        <v/>
      </c>
      <c r="DY21" s="6"/>
      <c r="DZ21" s="62">
        <f t="shared" si="165"/>
        <v>0</v>
      </c>
      <c r="EA21" s="32" t="str">
        <f>IFERROR(VLOOKUP(DW21,'كدو الاصناف'!$A:$C,3),"")</f>
        <v/>
      </c>
      <c r="EB21" s="33" t="str">
        <f t="shared" si="18"/>
        <v/>
      </c>
      <c r="ED21" s="34">
        <v>65018</v>
      </c>
      <c r="EE21" s="30" t="str">
        <f>IFERROR(VLOOKUP(ED21,'كدو الاصناف'!$A:$C,2),"")</f>
        <v>ستريك اسيد</v>
      </c>
      <c r="EF21" s="6"/>
      <c r="EG21" s="62">
        <v>2.2999999999999998</v>
      </c>
      <c r="EH21" s="32">
        <f>IFERROR(VLOOKUP(ED21,'كدو الاصناف'!$A:$C,3),"")</f>
        <v>15.5</v>
      </c>
      <c r="EI21" s="33">
        <f t="shared" si="19"/>
        <v>35.65</v>
      </c>
      <c r="EK21" s="34">
        <v>65018</v>
      </c>
      <c r="EL21" s="30" t="str">
        <f>IFERROR(VLOOKUP(EK21,'كدو الاصناف'!$A:$C,2),"")</f>
        <v>ستريك اسيد</v>
      </c>
      <c r="EM21" s="6"/>
      <c r="EN21" s="62">
        <v>2.2749999999999999</v>
      </c>
      <c r="EO21" s="32">
        <f>IFERROR(VLOOKUP(EK21,'كدو الاصناف'!$A:$C,3),"")</f>
        <v>15.5</v>
      </c>
      <c r="EP21" s="33">
        <f t="shared" si="20"/>
        <v>35.262499999999996</v>
      </c>
      <c r="ER21" s="34">
        <v>65018</v>
      </c>
      <c r="ES21" s="30" t="str">
        <f>IFERROR(VLOOKUP(ER21,'كدو الاصناف'!$A:$C,2),"")</f>
        <v>ستريك اسيد</v>
      </c>
      <c r="ET21" s="6"/>
      <c r="EU21" s="62">
        <v>2.2749999999999999</v>
      </c>
      <c r="EV21" s="32">
        <f>IFERROR(VLOOKUP(ER21,'كدو الاصناف'!$A:$C,3),"")</f>
        <v>15.5</v>
      </c>
      <c r="EW21" s="33">
        <f t="shared" si="21"/>
        <v>35.262499999999996</v>
      </c>
      <c r="EY21" s="34">
        <v>62002</v>
      </c>
      <c r="EZ21" s="30" t="str">
        <f>IFERROR(VLOOKUP(EY21,'كدو الاصناف'!$A:$C,2),"")</f>
        <v>سكنر بوليستر</v>
      </c>
      <c r="FA21" s="6"/>
      <c r="FB21" s="62">
        <v>31.85</v>
      </c>
      <c r="FC21" s="32">
        <f>IFERROR(VLOOKUP(EY21,'كدو الاصناف'!$A:$C,3),"")</f>
        <v>20</v>
      </c>
      <c r="FD21" s="33">
        <f t="shared" si="22"/>
        <v>637</v>
      </c>
      <c r="FF21" s="34">
        <v>62002</v>
      </c>
      <c r="FG21" s="30" t="str">
        <f>IFERROR(VLOOKUP(FF21,'كدو الاصناف'!$A:$C,2),"")</f>
        <v>سكنر بوليستر</v>
      </c>
      <c r="FH21" s="6"/>
      <c r="FI21" s="62">
        <v>31.85</v>
      </c>
      <c r="FJ21" s="32">
        <f>IFERROR(VLOOKUP(FF21,'كدو الاصناف'!$A:$C,3),"")</f>
        <v>20</v>
      </c>
      <c r="FK21" s="33">
        <f t="shared" si="23"/>
        <v>637</v>
      </c>
      <c r="FM21" s="34"/>
      <c r="FN21" s="30" t="str">
        <f>IFERROR(VLOOKUP(FM21,'كدو الاصناف'!$A:$C,2),"")</f>
        <v/>
      </c>
      <c r="FO21" s="6"/>
      <c r="FP21" s="62">
        <f t="shared" ref="FP21:FP29" si="192">FO21*$FR$3/100</f>
        <v>0</v>
      </c>
      <c r="FQ21" s="32" t="str">
        <f>IFERROR(VLOOKUP(FM21,'كدو الاصناف'!$A:$C,3),"")</f>
        <v/>
      </c>
      <c r="FR21" s="33" t="str">
        <f t="shared" si="24"/>
        <v/>
      </c>
      <c r="FT21" s="34"/>
      <c r="FU21" s="30" t="str">
        <f>IFERROR(VLOOKUP(FT21,'كدو الاصناف'!$A:$C,2),"")</f>
        <v/>
      </c>
      <c r="FV21" s="6"/>
      <c r="FW21" s="62">
        <f t="shared" si="110"/>
        <v>0</v>
      </c>
      <c r="FX21" s="32" t="str">
        <f>IFERROR(VLOOKUP(FT21,'كدو الاصناف'!$A:$C,3),"")</f>
        <v/>
      </c>
      <c r="FY21" s="33" t="str">
        <f t="shared" si="25"/>
        <v/>
      </c>
      <c r="GA21" s="34"/>
      <c r="GB21" s="30" t="str">
        <f>IFERROR(VLOOKUP(GA21,'كدو الاصناف'!$A:$C,2),"")</f>
        <v/>
      </c>
      <c r="GC21" s="6"/>
      <c r="GD21" s="62">
        <f t="shared" si="184"/>
        <v>0</v>
      </c>
      <c r="GE21" s="32" t="str">
        <f>IFERROR(VLOOKUP(GA21,'كدو الاصناف'!$A:$C,3),"")</f>
        <v/>
      </c>
      <c r="GF21" s="33" t="str">
        <f t="shared" si="26"/>
        <v/>
      </c>
      <c r="GH21" s="34"/>
      <c r="GI21" s="30" t="str">
        <f>IFERROR(VLOOKUP(GH21,'كدو الاصناف'!$A:$C,2),"")</f>
        <v/>
      </c>
      <c r="GJ21" s="6"/>
      <c r="GK21" s="62"/>
      <c r="GL21" s="32" t="str">
        <f>IFERROR(VLOOKUP(GH21,'كدو الاصناف'!$A:$C,3),"")</f>
        <v/>
      </c>
      <c r="GM21" s="33" t="str">
        <f t="shared" si="27"/>
        <v/>
      </c>
      <c r="GO21" s="34"/>
      <c r="GP21" s="30" t="str">
        <f>IFERROR(VLOOKUP(GO21,'كدو الاصناف'!$A:$C,2),"")</f>
        <v/>
      </c>
      <c r="GQ21" s="6"/>
      <c r="GR21" s="62">
        <f t="shared" si="181"/>
        <v>0</v>
      </c>
      <c r="GS21" s="32" t="str">
        <f>IFERROR(VLOOKUP(GO21,'كدو الاصناف'!$A:$C,3),"")</f>
        <v/>
      </c>
      <c r="GT21" s="33" t="str">
        <f t="shared" si="28"/>
        <v/>
      </c>
      <c r="GV21" s="34"/>
      <c r="GW21" s="30" t="str">
        <f>IFERROR(VLOOKUP(GV21,'كدو الاصناف'!$A:$C,2),"")</f>
        <v/>
      </c>
      <c r="GX21" s="6"/>
      <c r="GY21" s="62">
        <f t="shared" si="111"/>
        <v>0</v>
      </c>
      <c r="GZ21" s="32" t="str">
        <f>IFERROR(VLOOKUP(GV21,'كدو الاصناف'!$A:$C,3),"")</f>
        <v/>
      </c>
      <c r="HA21" s="33" t="str">
        <f t="shared" si="29"/>
        <v/>
      </c>
      <c r="HC21" s="34"/>
      <c r="HD21" s="30" t="str">
        <f>IFERROR(VLOOKUP(HC21,'كدو الاصناف'!$A:$C,2),"")</f>
        <v/>
      </c>
      <c r="HE21" s="6"/>
      <c r="HF21" s="62">
        <f t="shared" si="112"/>
        <v>0</v>
      </c>
      <c r="HG21" s="32" t="str">
        <f>IFERROR(VLOOKUP(HC21,'كدو الاصناف'!$A:$C,3),"")</f>
        <v/>
      </c>
      <c r="HH21" s="33" t="str">
        <f t="shared" si="30"/>
        <v/>
      </c>
      <c r="HJ21" s="34"/>
      <c r="HK21" s="30" t="str">
        <f>IFERROR(VLOOKUP(HJ21,'كدو الاصناف'!$A:$C,2),"")</f>
        <v/>
      </c>
      <c r="HL21" s="6"/>
      <c r="HM21" s="62">
        <f t="shared" si="189"/>
        <v>0</v>
      </c>
      <c r="HN21" s="32" t="str">
        <f>IFERROR(VLOOKUP(HJ21,'كدو الاصناف'!$A:$C,3),"")</f>
        <v/>
      </c>
      <c r="HO21" s="33" t="str">
        <f t="shared" si="31"/>
        <v/>
      </c>
      <c r="HQ21" s="34"/>
      <c r="HR21" s="30" t="str">
        <f>IFERROR(VLOOKUP(HQ21,'كدو الاصناف'!$A:$C,2),"")</f>
        <v/>
      </c>
      <c r="HS21" s="6"/>
      <c r="HT21" s="62">
        <f t="shared" si="113"/>
        <v>0</v>
      </c>
      <c r="HU21" s="32" t="str">
        <f>IFERROR(VLOOKUP(HQ21,'كدو الاصناف'!$A:$C,3),"")</f>
        <v/>
      </c>
      <c r="HV21" s="33" t="str">
        <f t="shared" si="32"/>
        <v/>
      </c>
      <c r="HX21" s="34"/>
      <c r="HY21" s="30" t="str">
        <f>IFERROR(VLOOKUP(HX21,'كدو الاصناف'!$A:$C,2),"")</f>
        <v/>
      </c>
      <c r="HZ21" s="6"/>
      <c r="IA21" s="62">
        <f t="shared" si="152"/>
        <v>0</v>
      </c>
      <c r="IB21" s="32" t="str">
        <f>IFERROR(VLOOKUP(HX21,'كدو الاصناف'!$A:$C,3),"")</f>
        <v/>
      </c>
      <c r="IC21" s="33" t="str">
        <f t="shared" si="33"/>
        <v/>
      </c>
      <c r="IE21" s="34"/>
      <c r="IF21" s="30" t="str">
        <f>IFERROR(VLOOKUP(IE21,'كدو الاصناف'!$A:$C,2),"")</f>
        <v/>
      </c>
      <c r="IG21" s="6"/>
      <c r="IH21" s="62">
        <f t="shared" si="153"/>
        <v>0</v>
      </c>
      <c r="II21" s="32" t="str">
        <f>IFERROR(VLOOKUP(IE21,'كدو الاصناف'!$A:$C,3),"")</f>
        <v/>
      </c>
      <c r="IJ21" s="33" t="str">
        <f t="shared" si="34"/>
        <v/>
      </c>
      <c r="IL21" s="34"/>
      <c r="IM21" s="30" t="str">
        <f>IFERROR(VLOOKUP(IL21,'كدو الاصناف'!$A:$C,2),"")</f>
        <v/>
      </c>
      <c r="IN21" s="6"/>
      <c r="IO21" s="62">
        <f t="shared" si="100"/>
        <v>0</v>
      </c>
      <c r="IP21" s="32" t="str">
        <f>IFERROR(VLOOKUP(IL21,'كدو الاصناف'!$A:$C,3),"")</f>
        <v/>
      </c>
      <c r="IQ21" s="33" t="str">
        <f t="shared" si="35"/>
        <v/>
      </c>
      <c r="IS21" s="34"/>
      <c r="IT21" s="30" t="str">
        <f>IFERROR(VLOOKUP(IS21,'كدو الاصناف'!$A:$C,2),"")</f>
        <v/>
      </c>
      <c r="IU21" s="6"/>
      <c r="IV21" s="62">
        <f t="shared" si="114"/>
        <v>0</v>
      </c>
      <c r="IW21" s="32" t="str">
        <f>IFERROR(VLOOKUP(IS21,'كدو الاصناف'!$A:$C,3),"")</f>
        <v/>
      </c>
      <c r="IX21" s="33" t="str">
        <f t="shared" si="36"/>
        <v/>
      </c>
      <c r="IZ21" s="34"/>
      <c r="JA21" s="30" t="str">
        <f>IFERROR(VLOOKUP(IZ21,'كدو الاصناف'!$A:$C,2),"")</f>
        <v/>
      </c>
      <c r="JB21" s="6"/>
      <c r="JC21" s="62">
        <f t="shared" si="154"/>
        <v>0</v>
      </c>
      <c r="JD21" s="32" t="str">
        <f>IFERROR(VLOOKUP(IZ21,'كدو الاصناف'!$A:$C,3),"")</f>
        <v/>
      </c>
      <c r="JE21" s="33" t="str">
        <f t="shared" si="37"/>
        <v/>
      </c>
      <c r="JG21" s="34"/>
      <c r="JH21" s="30" t="str">
        <f>IFERROR(VLOOKUP(JG21,'كدو الاصناف'!$A:$C,2),"")</f>
        <v/>
      </c>
      <c r="JI21" s="6"/>
      <c r="JJ21" s="62">
        <f t="shared" si="115"/>
        <v>0</v>
      </c>
      <c r="JK21" s="32" t="str">
        <f>IFERROR(VLOOKUP(JG21,'كدو الاصناف'!$A:$C,3),"")</f>
        <v/>
      </c>
      <c r="JL21" s="33" t="str">
        <f t="shared" si="38"/>
        <v/>
      </c>
      <c r="JN21" s="34"/>
      <c r="JO21" s="30" t="str">
        <f>IFERROR(VLOOKUP(JN21,'كدو الاصناف'!$A:$C,2),"")</f>
        <v/>
      </c>
      <c r="JP21" s="6"/>
      <c r="JQ21" s="62">
        <f t="shared" si="116"/>
        <v>0</v>
      </c>
      <c r="JR21" s="32" t="str">
        <f>IFERROR(VLOOKUP(JN21,'كدو الاصناف'!$A:$C,3),"")</f>
        <v/>
      </c>
      <c r="JS21" s="33" t="str">
        <f t="shared" si="39"/>
        <v/>
      </c>
      <c r="JU21" s="34"/>
      <c r="JV21" s="30" t="str">
        <f>IFERROR(VLOOKUP(JU21,'كدو الاصناف'!$A:$C,2),"")</f>
        <v/>
      </c>
      <c r="JW21" s="6"/>
      <c r="JX21" s="62">
        <f t="shared" si="155"/>
        <v>0</v>
      </c>
      <c r="JY21" s="32" t="str">
        <f>IFERROR(VLOOKUP(JU21,'كدو الاصناف'!$A:$C,3),"")</f>
        <v/>
      </c>
      <c r="JZ21" s="33" t="str">
        <f t="shared" si="40"/>
        <v/>
      </c>
      <c r="KB21" s="34"/>
      <c r="KC21" s="30" t="str">
        <f>IFERROR(VLOOKUP(KB21,'كدو الاصناف'!$A:$C,2),"")</f>
        <v/>
      </c>
      <c r="KD21" s="6"/>
      <c r="KE21" s="62">
        <f t="shared" si="117"/>
        <v>0</v>
      </c>
      <c r="KF21" s="32" t="str">
        <f>IFERROR(VLOOKUP(KB21,'كدو الاصناف'!$A:$C,3),"")</f>
        <v/>
      </c>
      <c r="KG21" s="33" t="str">
        <f t="shared" si="41"/>
        <v/>
      </c>
      <c r="KI21" s="34"/>
      <c r="KJ21" s="30" t="str">
        <f>IFERROR(VLOOKUP(KI21,'كدو الاصناف'!$A:$C,2),"")</f>
        <v/>
      </c>
      <c r="KK21" s="6"/>
      <c r="KL21" s="62">
        <f t="shared" si="166"/>
        <v>0</v>
      </c>
      <c r="KM21" s="32" t="str">
        <f>IFERROR(VLOOKUP(KI21,'كدو الاصناف'!$A:$C,3),"")</f>
        <v/>
      </c>
      <c r="KN21" s="33" t="str">
        <f t="shared" si="42"/>
        <v/>
      </c>
      <c r="KP21" s="34"/>
      <c r="KQ21" s="30" t="str">
        <f>IFERROR(VLOOKUP(KP21,'كدو الاصناف'!$A:$C,2),"")</f>
        <v/>
      </c>
      <c r="KR21" s="6"/>
      <c r="KS21" s="62">
        <f t="shared" si="167"/>
        <v>0</v>
      </c>
      <c r="KT21" s="32" t="str">
        <f>IFERROR(VLOOKUP(KP21,'كدو الاصناف'!$A:$C,3),"")</f>
        <v/>
      </c>
      <c r="KU21" s="33" t="str">
        <f t="shared" si="43"/>
        <v/>
      </c>
      <c r="KW21" s="34"/>
      <c r="KX21" s="30" t="str">
        <f>IFERROR(VLOOKUP(KW21,'كدو الاصناف'!$A:$C,2),"")</f>
        <v/>
      </c>
      <c r="KY21" s="6"/>
      <c r="KZ21" s="62">
        <f t="shared" si="168"/>
        <v>0</v>
      </c>
      <c r="LA21" s="32" t="str">
        <f>IFERROR(VLOOKUP(KW21,'كدو الاصناف'!$A:$C,3),"")</f>
        <v/>
      </c>
      <c r="LB21" s="33" t="str">
        <f t="shared" si="44"/>
        <v/>
      </c>
      <c r="LD21" s="34"/>
      <c r="LE21" s="30" t="str">
        <f>IFERROR(VLOOKUP(LD21,'كدو الاصناف'!$A:$C,2),"")</f>
        <v/>
      </c>
      <c r="LF21" s="6"/>
      <c r="LG21" s="62">
        <f t="shared" si="101"/>
        <v>0</v>
      </c>
      <c r="LH21" s="32" t="str">
        <f>IFERROR(VLOOKUP(LD21,'كدو الاصناف'!$A:$C,3),"")</f>
        <v/>
      </c>
      <c r="LI21" s="33" t="str">
        <f t="shared" si="45"/>
        <v/>
      </c>
      <c r="LK21" s="34"/>
      <c r="LL21" s="30" t="str">
        <f>IFERROR(VLOOKUP(LK21,'كدو الاصناف'!$A:$C,2),"")</f>
        <v/>
      </c>
      <c r="LM21" s="6"/>
      <c r="LN21" s="62">
        <f t="shared" si="102"/>
        <v>0</v>
      </c>
      <c r="LO21" s="32" t="str">
        <f>IFERROR(VLOOKUP(LK21,'كدو الاصناف'!$A:$C,3),"")</f>
        <v/>
      </c>
      <c r="LP21" s="33" t="str">
        <f t="shared" si="46"/>
        <v/>
      </c>
      <c r="LR21" s="34"/>
      <c r="LS21" s="30" t="str">
        <f>IFERROR(VLOOKUP(LR21,'كدو الاصناف'!$A:$C,2),"")</f>
        <v/>
      </c>
      <c r="LT21" s="6"/>
      <c r="LU21" s="62">
        <f t="shared" si="103"/>
        <v>0</v>
      </c>
      <c r="LV21" s="32" t="str">
        <f>IFERROR(VLOOKUP(LR21,'كدو الاصناف'!$A:$C,3),"")</f>
        <v/>
      </c>
      <c r="LW21" s="33" t="str">
        <f t="shared" si="47"/>
        <v/>
      </c>
      <c r="LY21" s="34"/>
      <c r="LZ21" s="30" t="str">
        <f>IFERROR(VLOOKUP(LY21,'كدو الاصناف'!$A:$C,2),"")</f>
        <v/>
      </c>
      <c r="MA21" s="6"/>
      <c r="MB21" s="62">
        <f t="shared" si="185"/>
        <v>0</v>
      </c>
      <c r="MC21" s="32" t="str">
        <f>IFERROR(VLOOKUP(LY21,'كدو الاصناف'!$A:$C,3),"")</f>
        <v/>
      </c>
      <c r="MD21" s="33" t="str">
        <f t="shared" si="48"/>
        <v/>
      </c>
      <c r="MF21" s="34"/>
      <c r="MG21" s="30" t="str">
        <f>IFERROR(VLOOKUP(MF21,'كدو الاصناف'!$A:$C,2),"")</f>
        <v/>
      </c>
      <c r="MH21" s="6"/>
      <c r="MI21" s="62">
        <f t="shared" si="174"/>
        <v>0</v>
      </c>
      <c r="MJ21" s="32" t="str">
        <f>IFERROR(VLOOKUP(MF21,'كدو الاصناف'!$A:$C,3),"")</f>
        <v/>
      </c>
      <c r="MK21" s="33" t="str">
        <f t="shared" si="49"/>
        <v/>
      </c>
      <c r="MM21" s="34"/>
      <c r="MN21" s="30" t="str">
        <f>IFERROR(VLOOKUP(MM21,'كدو الاصناف'!$A:$C,2),"")</f>
        <v/>
      </c>
      <c r="MO21" s="6"/>
      <c r="MP21" s="62">
        <f t="shared" si="118"/>
        <v>0</v>
      </c>
      <c r="MQ21" s="32" t="str">
        <f>IFERROR(VLOOKUP(MM21,'كدو الاصناف'!$A:$C,3),"")</f>
        <v/>
      </c>
      <c r="MR21" s="33" t="str">
        <f t="shared" si="50"/>
        <v/>
      </c>
      <c r="MT21" s="34"/>
      <c r="MU21" s="30" t="str">
        <f>IFERROR(VLOOKUP(MT21,'كدو الاصناف'!$A:$C,2),"")</f>
        <v/>
      </c>
      <c r="MV21" s="6"/>
      <c r="MW21" s="62">
        <f t="shared" si="156"/>
        <v>0</v>
      </c>
      <c r="MX21" s="32" t="str">
        <f>IFERROR(VLOOKUP(MT21,'كدو الاصناف'!$A:$C,3),"")</f>
        <v/>
      </c>
      <c r="MY21" s="33" t="str">
        <f t="shared" si="51"/>
        <v/>
      </c>
      <c r="NA21" s="34"/>
      <c r="NB21" s="30" t="str">
        <f>IFERROR(VLOOKUP(NA21,'كدو الاصناف'!$A:$C,2),"")</f>
        <v/>
      </c>
      <c r="NC21" s="6"/>
      <c r="ND21" s="62">
        <f t="shared" si="169"/>
        <v>0</v>
      </c>
      <c r="NE21" s="32" t="str">
        <f>IFERROR(VLOOKUP(NA21,'كدو الاصناف'!$A:$C,3),"")</f>
        <v/>
      </c>
      <c r="NF21" s="33" t="str">
        <f t="shared" si="52"/>
        <v/>
      </c>
      <c r="NH21" s="34"/>
      <c r="NI21" s="30" t="str">
        <f>IFERROR(VLOOKUP(NH21,'كدو الاصناف'!$A:$C,2),"")</f>
        <v/>
      </c>
      <c r="NJ21" s="6"/>
      <c r="NK21" s="62">
        <f t="shared" si="119"/>
        <v>0</v>
      </c>
      <c r="NL21" s="32" t="str">
        <f>IFERROR(VLOOKUP(NH21,'كدو الاصناف'!$A:$C,3),"")</f>
        <v/>
      </c>
      <c r="NM21" s="33" t="str">
        <f t="shared" si="53"/>
        <v/>
      </c>
      <c r="NO21" s="34"/>
      <c r="NP21" s="30" t="str">
        <f>IFERROR(VLOOKUP(NO21,'كدو الاصناف'!$A:$C,2),"")</f>
        <v/>
      </c>
      <c r="NQ21" s="6"/>
      <c r="NR21" s="62">
        <f t="shared" si="120"/>
        <v>0</v>
      </c>
      <c r="NS21" s="32" t="str">
        <f>IFERROR(VLOOKUP(NO21,'كدو الاصناف'!$A:$C,3),"")</f>
        <v/>
      </c>
      <c r="NT21" s="33" t="str">
        <f t="shared" si="54"/>
        <v/>
      </c>
      <c r="NV21" s="34"/>
      <c r="NW21" s="30" t="str">
        <f>IFERROR(VLOOKUP(NV21,'كدو الاصناف'!$A:$C,2),"")</f>
        <v/>
      </c>
      <c r="NX21" s="6"/>
      <c r="NY21" s="62">
        <f t="shared" si="121"/>
        <v>0</v>
      </c>
      <c r="NZ21" s="32" t="str">
        <f>IFERROR(VLOOKUP(NV21,'كدو الاصناف'!$A:$C,3),"")</f>
        <v/>
      </c>
      <c r="OA21" s="33" t="str">
        <f t="shared" si="55"/>
        <v/>
      </c>
      <c r="OC21" s="34"/>
      <c r="OD21" s="30" t="str">
        <f>IFERROR(VLOOKUP(OC21,'كدو الاصناف'!$A:$C,2),"")</f>
        <v/>
      </c>
      <c r="OE21" s="6"/>
      <c r="OF21" s="62">
        <f t="shared" si="122"/>
        <v>0</v>
      </c>
      <c r="OG21" s="32" t="str">
        <f>IFERROR(VLOOKUP(OC21,'كدو الاصناف'!$A:$C,3),"")</f>
        <v/>
      </c>
      <c r="OH21" s="33" t="str">
        <f t="shared" si="56"/>
        <v/>
      </c>
      <c r="OJ21" s="34"/>
      <c r="OK21" s="30" t="str">
        <f>IFERROR(VLOOKUP(OJ21,'كدو الاصناف'!$A:$C,2),"")</f>
        <v/>
      </c>
      <c r="OL21" s="6"/>
      <c r="OM21" s="62">
        <f t="shared" si="123"/>
        <v>0</v>
      </c>
      <c r="ON21" s="32" t="str">
        <f>IFERROR(VLOOKUP(OJ21,'كدو الاصناف'!$A:$C,3),"")</f>
        <v/>
      </c>
      <c r="OO21" s="33" t="str">
        <f t="shared" si="57"/>
        <v/>
      </c>
      <c r="OQ21" s="34"/>
      <c r="OR21" s="30" t="str">
        <f>IFERROR(VLOOKUP(OQ21,'كدو الاصناف'!$A:$C,2),"")</f>
        <v/>
      </c>
      <c r="OS21" s="6"/>
      <c r="OT21" s="62">
        <f t="shared" si="124"/>
        <v>0</v>
      </c>
      <c r="OU21" s="32" t="str">
        <f>IFERROR(VLOOKUP(OQ21,'كدو الاصناف'!$A:$C,3),"")</f>
        <v/>
      </c>
      <c r="OV21" s="33" t="str">
        <f t="shared" si="58"/>
        <v/>
      </c>
      <c r="OX21" s="34"/>
      <c r="OY21" s="30" t="str">
        <f>IFERROR(VLOOKUP(OX21,'كدو الاصناف'!$A:$C,2),"")</f>
        <v/>
      </c>
      <c r="OZ21" s="6"/>
      <c r="PA21" s="62">
        <f t="shared" si="187"/>
        <v>0</v>
      </c>
      <c r="PB21" s="32" t="str">
        <f>IFERROR(VLOOKUP(OX21,'كدو الاصناف'!$A:$C,3),"")</f>
        <v/>
      </c>
      <c r="PC21" s="33" t="str">
        <f t="shared" si="59"/>
        <v/>
      </c>
      <c r="PE21" s="34"/>
      <c r="PF21" s="30" t="str">
        <f>IFERROR(VLOOKUP(PE21,'كدو الاصناف'!$A:$C,2),"")</f>
        <v/>
      </c>
      <c r="PG21" s="6"/>
      <c r="PH21" s="62">
        <f t="shared" si="191"/>
        <v>0</v>
      </c>
      <c r="PI21" s="32" t="str">
        <f>IFERROR(VLOOKUP(PE21,'كدو الاصناف'!$A:$C,3),"")</f>
        <v/>
      </c>
      <c r="PJ21" s="33" t="str">
        <f t="shared" si="60"/>
        <v/>
      </c>
      <c r="PL21" s="34"/>
      <c r="PM21" s="30" t="str">
        <f>IFERROR(VLOOKUP(PL21,'كدو الاصناف'!$A:$C,2),"")</f>
        <v/>
      </c>
      <c r="PN21" s="6"/>
      <c r="PO21" s="62">
        <f t="shared" si="175"/>
        <v>0</v>
      </c>
      <c r="PP21" s="32" t="str">
        <f>IFERROR(VLOOKUP(PL21,'كدو الاصناف'!$A:$C,3),"")</f>
        <v/>
      </c>
      <c r="PQ21" s="33" t="str">
        <f t="shared" si="61"/>
        <v/>
      </c>
      <c r="PS21" s="34"/>
      <c r="PT21" s="30" t="str">
        <f>IFERROR(VLOOKUP(PS21,'كدو الاصناف'!$A:$C,2),"")</f>
        <v/>
      </c>
      <c r="PU21" s="6"/>
      <c r="PV21" s="62">
        <f t="shared" si="176"/>
        <v>0</v>
      </c>
      <c r="PW21" s="32" t="str">
        <f>IFERROR(VLOOKUP(PS21,'كدو الاصناف'!$A:$C,3),"")</f>
        <v/>
      </c>
      <c r="PX21" s="33" t="str">
        <f t="shared" si="62"/>
        <v/>
      </c>
      <c r="PZ21" s="34"/>
      <c r="QA21" s="30" t="str">
        <f>IFERROR(VLOOKUP(PZ21,'كدو الاصناف'!$A:$C,2),"")</f>
        <v/>
      </c>
      <c r="QB21" s="6"/>
      <c r="QC21" s="62">
        <f t="shared" si="157"/>
        <v>0</v>
      </c>
      <c r="QD21" s="32" t="str">
        <f>IFERROR(VLOOKUP(PZ21,'كدو الاصناف'!$A:$C,3),"")</f>
        <v/>
      </c>
      <c r="QE21" s="33" t="str">
        <f t="shared" si="63"/>
        <v/>
      </c>
      <c r="QG21" s="34"/>
      <c r="QH21" s="30" t="str">
        <f>IFERROR(VLOOKUP(QG21,'كدو الاصناف'!$A:$C,2),"")</f>
        <v/>
      </c>
      <c r="QI21" s="6"/>
      <c r="QJ21" s="62">
        <f t="shared" si="186"/>
        <v>0</v>
      </c>
      <c r="QK21" s="32" t="str">
        <f>IFERROR(VLOOKUP(QG21,'كدو الاصناف'!$A:$C,3),"")</f>
        <v/>
      </c>
      <c r="QL21" s="33" t="str">
        <f t="shared" si="64"/>
        <v/>
      </c>
      <c r="QN21" s="34"/>
      <c r="QO21" s="30" t="str">
        <f>IFERROR(VLOOKUP(QN21,'كدو الاصناف'!$A:$C,2),"")</f>
        <v/>
      </c>
      <c r="QP21" s="6"/>
      <c r="QQ21" s="62">
        <f t="shared" si="125"/>
        <v>0</v>
      </c>
      <c r="QR21" s="32" t="str">
        <f>IFERROR(VLOOKUP(QN21,'كدو الاصناف'!$A:$C,3),"")</f>
        <v/>
      </c>
      <c r="QS21" s="33" t="str">
        <f t="shared" si="65"/>
        <v/>
      </c>
      <c r="QU21" s="34"/>
      <c r="QV21" s="30" t="str">
        <f>IFERROR(VLOOKUP(QU21,'كدو الاصناف'!$A:$C,2),"")</f>
        <v/>
      </c>
      <c r="QW21" s="6"/>
      <c r="QX21" s="62">
        <f t="shared" si="158"/>
        <v>0</v>
      </c>
      <c r="QY21" s="32" t="str">
        <f>IFERROR(VLOOKUP(QU21,'كدو الاصناف'!$A:$C,3),"")</f>
        <v/>
      </c>
      <c r="QZ21" s="33" t="str">
        <f t="shared" si="66"/>
        <v/>
      </c>
      <c r="RB21" s="34"/>
      <c r="RC21" s="30" t="str">
        <f>IFERROR(VLOOKUP(RB21,'كدو الاصناف'!$A:$C,2),"")</f>
        <v/>
      </c>
      <c r="RD21" s="6"/>
      <c r="RE21" s="62">
        <f t="shared" si="126"/>
        <v>0</v>
      </c>
      <c r="RF21" s="32" t="str">
        <f>IFERROR(VLOOKUP(RB21,'كدو الاصناف'!$A:$C,3),"")</f>
        <v/>
      </c>
      <c r="RG21" s="33" t="str">
        <f t="shared" si="67"/>
        <v/>
      </c>
      <c r="RI21" s="34"/>
      <c r="RJ21" s="30" t="str">
        <f>IFERROR(VLOOKUP(RI21,'كدو الاصناف'!$A:$C,2),"")</f>
        <v/>
      </c>
      <c r="RK21" s="6"/>
      <c r="RL21" s="62">
        <f t="shared" si="190"/>
        <v>0</v>
      </c>
      <c r="RM21" s="32" t="str">
        <f>IFERROR(VLOOKUP(RI21,'كدو الاصناف'!$A:$C,3),"")</f>
        <v/>
      </c>
      <c r="RN21" s="33" t="str">
        <f t="shared" si="68"/>
        <v/>
      </c>
      <c r="RP21" s="34"/>
      <c r="RQ21" s="30" t="str">
        <f>IFERROR(VLOOKUP(RP21,'كدو الاصناف'!$A:$C,2),"")</f>
        <v/>
      </c>
      <c r="RR21" s="6"/>
      <c r="RS21" s="62">
        <f t="shared" ref="RS21:RS29" si="193">RR21*$RU$3/100</f>
        <v>0</v>
      </c>
      <c r="RT21" s="32" t="str">
        <f>IFERROR(VLOOKUP(RP21,'كدو الاصناف'!$A:$C,3),"")</f>
        <v/>
      </c>
      <c r="RU21" s="33" t="str">
        <f t="shared" si="69"/>
        <v/>
      </c>
      <c r="RW21" s="34"/>
      <c r="RX21" s="30" t="str">
        <f>IFERROR(VLOOKUP(RW21,'كدو الاصناف'!$A:$C,2),"")</f>
        <v/>
      </c>
      <c r="RY21" s="6"/>
      <c r="RZ21" s="62">
        <f t="shared" si="127"/>
        <v>0</v>
      </c>
      <c r="SA21" s="32" t="str">
        <f>IFERROR(VLOOKUP(RW21,'كدو الاصناف'!$A:$C,3),"")</f>
        <v/>
      </c>
      <c r="SB21" s="33" t="str">
        <f t="shared" si="70"/>
        <v/>
      </c>
      <c r="SD21" s="34"/>
      <c r="SE21" s="30" t="str">
        <f>IFERROR(VLOOKUP(SD21,'كدو الاصناف'!$A:$C,2),"")</f>
        <v/>
      </c>
      <c r="SF21" s="6"/>
      <c r="SG21" s="62">
        <f t="shared" si="128"/>
        <v>0</v>
      </c>
      <c r="SH21" s="32" t="str">
        <f>IFERROR(VLOOKUP(SD21,'كدو الاصناف'!$A:$C,3),"")</f>
        <v/>
      </c>
      <c r="SI21" s="33" t="str">
        <f t="shared" si="71"/>
        <v/>
      </c>
      <c r="SK21" s="34"/>
      <c r="SL21" s="30" t="str">
        <f>IFERROR(VLOOKUP(SK21,'كدو الاصناف'!$A:$C,2),"")</f>
        <v/>
      </c>
      <c r="SM21" s="6"/>
      <c r="SN21" s="62">
        <f t="shared" si="129"/>
        <v>0</v>
      </c>
      <c r="SO21" s="32" t="str">
        <f>IFERROR(VLOOKUP(SK21,'كدو الاصناف'!$A:$C,3),"")</f>
        <v/>
      </c>
      <c r="SP21" s="33" t="str">
        <f t="shared" si="72"/>
        <v/>
      </c>
      <c r="SR21" s="34"/>
      <c r="SS21" s="30" t="str">
        <f>IFERROR(VLOOKUP(SR21,'كدو الاصناف'!$A:$C,2),"")</f>
        <v/>
      </c>
      <c r="ST21" s="6"/>
      <c r="SU21" s="62">
        <f t="shared" si="130"/>
        <v>0</v>
      </c>
      <c r="SV21" s="32" t="str">
        <f>IFERROR(VLOOKUP(SR21,'كدو الاصناف'!$A:$C,3),"")</f>
        <v/>
      </c>
      <c r="SW21" s="33" t="str">
        <f t="shared" si="73"/>
        <v/>
      </c>
      <c r="SY21" s="34"/>
      <c r="SZ21" s="30" t="str">
        <f>IFERROR(VLOOKUP(SY21,'كدو الاصناف'!$A:$C,2),"")</f>
        <v/>
      </c>
      <c r="TA21" s="6"/>
      <c r="TB21" s="62">
        <f t="shared" si="159"/>
        <v>0</v>
      </c>
      <c r="TC21" s="32" t="str">
        <f>IFERROR(VLOOKUP(SY21,'كدو الاصناف'!$A:$C,3),"")</f>
        <v/>
      </c>
      <c r="TD21" s="33" t="str">
        <f t="shared" si="74"/>
        <v/>
      </c>
      <c r="TF21" s="34"/>
      <c r="TG21" s="30" t="str">
        <f>IFERROR(VLOOKUP(TF21,'كدو الاصناف'!$A:$C,2),"")</f>
        <v/>
      </c>
      <c r="TH21" s="6"/>
      <c r="TI21" s="62">
        <f t="shared" si="104"/>
        <v>0</v>
      </c>
      <c r="TJ21" s="32" t="str">
        <f>IFERROR(VLOOKUP(TF21,'كدو الاصناف'!$A:$C,3),"")</f>
        <v/>
      </c>
      <c r="TK21" s="33" t="str">
        <f t="shared" si="75"/>
        <v/>
      </c>
      <c r="TM21" s="34"/>
      <c r="TN21" s="30" t="str">
        <f>IFERROR(VLOOKUP(TM21,'كدو الاصناف'!$A:$C,2),"")</f>
        <v/>
      </c>
      <c r="TO21" s="6"/>
      <c r="TP21" s="62">
        <f t="shared" si="131"/>
        <v>0</v>
      </c>
      <c r="TQ21" s="32" t="str">
        <f>IFERROR(VLOOKUP(TM21,'كدو الاصناف'!$A:$C,3),"")</f>
        <v/>
      </c>
      <c r="TR21" s="33" t="str">
        <f t="shared" si="76"/>
        <v/>
      </c>
      <c r="TT21" s="34"/>
      <c r="TU21" s="30" t="str">
        <f>IFERROR(VLOOKUP(TT21,'كدو الاصناف'!$A:$C,2),"")</f>
        <v/>
      </c>
      <c r="TV21" s="6"/>
      <c r="TW21" s="62">
        <f t="shared" si="132"/>
        <v>0</v>
      </c>
      <c r="TX21" s="32" t="str">
        <f>IFERROR(VLOOKUP(TT21,'كدو الاصناف'!$A:$C,3),"")</f>
        <v/>
      </c>
      <c r="TY21" s="33" t="str">
        <f t="shared" si="77"/>
        <v/>
      </c>
      <c r="UA21" s="34"/>
      <c r="UB21" s="30" t="str">
        <f>IFERROR(VLOOKUP(UA21,'كدو الاصناف'!$A:$C,2),"")</f>
        <v/>
      </c>
      <c r="UC21" s="6"/>
      <c r="UD21" s="62">
        <f t="shared" si="133"/>
        <v>0</v>
      </c>
      <c r="UE21" s="32" t="str">
        <f>IFERROR(VLOOKUP(UA21,'كدو الاصناف'!$A:$C,3),"")</f>
        <v/>
      </c>
      <c r="UF21" s="33" t="str">
        <f t="shared" si="78"/>
        <v/>
      </c>
      <c r="UH21" s="34"/>
      <c r="UI21" s="30" t="str">
        <f>IFERROR(VLOOKUP(UH21,'كدو الاصناف'!$A:$C,2),"")</f>
        <v/>
      </c>
      <c r="UJ21" s="6"/>
      <c r="UK21" s="62">
        <f t="shared" si="134"/>
        <v>0</v>
      </c>
      <c r="UL21" s="32" t="str">
        <f>IFERROR(VLOOKUP(UH21,'كدو الاصناف'!$A:$C,3),"")</f>
        <v/>
      </c>
      <c r="UM21" s="33" t="str">
        <f t="shared" si="79"/>
        <v/>
      </c>
      <c r="UO21" s="34"/>
      <c r="UP21" s="30" t="str">
        <f>IFERROR(VLOOKUP(UO21,'كدو الاصناف'!$A:$C,2),"")</f>
        <v/>
      </c>
      <c r="UQ21" s="6"/>
      <c r="UR21" s="62">
        <f t="shared" si="135"/>
        <v>0</v>
      </c>
      <c r="US21" s="32" t="str">
        <f>IFERROR(VLOOKUP(UO21,'كدو الاصناف'!$A:$C,3),"")</f>
        <v/>
      </c>
      <c r="UT21" s="33" t="str">
        <f t="shared" si="80"/>
        <v/>
      </c>
      <c r="UV21" s="34"/>
      <c r="UW21" s="30" t="str">
        <f>IFERROR(VLOOKUP(UV21,'كدو الاصناف'!$A:$C,2),"")</f>
        <v/>
      </c>
      <c r="UX21" s="6"/>
      <c r="UY21" s="62">
        <f t="shared" si="105"/>
        <v>0</v>
      </c>
      <c r="UZ21" s="32" t="str">
        <f>IFERROR(VLOOKUP(UV21,'كدو الاصناف'!$A:$C,3),"")</f>
        <v/>
      </c>
      <c r="VA21" s="33" t="str">
        <f t="shared" si="81"/>
        <v/>
      </c>
      <c r="VC21" s="34"/>
      <c r="VD21" s="30" t="str">
        <f>IFERROR(VLOOKUP(VC21,'كدو الاصناف'!$A:$C,2),"")</f>
        <v/>
      </c>
      <c r="VE21" s="6"/>
      <c r="VF21" s="62">
        <f t="shared" si="182"/>
        <v>0</v>
      </c>
      <c r="VG21" s="32" t="str">
        <f>IFERROR(VLOOKUP(VC21,'كدو الاصناف'!$A:$C,3),"")</f>
        <v/>
      </c>
      <c r="VH21" s="33" t="str">
        <f t="shared" si="82"/>
        <v/>
      </c>
      <c r="VJ21" s="34"/>
      <c r="VK21" s="30" t="str">
        <f>IFERROR(VLOOKUP(VJ21,'كدو الاصناف'!$A:$C,2),"")</f>
        <v/>
      </c>
      <c r="VL21" s="6"/>
      <c r="VM21" s="62">
        <f t="shared" si="136"/>
        <v>0</v>
      </c>
      <c r="VN21" s="32" t="str">
        <f>IFERROR(VLOOKUP(VJ21,'كدو الاصناف'!$A:$C,3),"")</f>
        <v/>
      </c>
      <c r="VO21" s="33" t="str">
        <f t="shared" si="83"/>
        <v/>
      </c>
      <c r="VQ21" s="34"/>
      <c r="VR21" s="30" t="str">
        <f>IFERROR(VLOOKUP(VQ21,'كدو الاصناف'!$A:$C,2),"")</f>
        <v/>
      </c>
      <c r="VS21" s="6"/>
      <c r="VT21" s="62">
        <f t="shared" si="137"/>
        <v>0</v>
      </c>
      <c r="VU21" s="32" t="str">
        <f>IFERROR(VLOOKUP(VQ21,'كدو الاصناف'!$A:$C,3),"")</f>
        <v/>
      </c>
      <c r="VV21" s="33" t="str">
        <f t="shared" si="84"/>
        <v/>
      </c>
      <c r="VX21" s="34"/>
      <c r="VY21" s="30" t="str">
        <f>IFERROR(VLOOKUP(VX21,'كدو الاصناف'!$A:$C,2),"")</f>
        <v/>
      </c>
      <c r="VZ21" s="6"/>
      <c r="WA21" s="62">
        <f t="shared" si="138"/>
        <v>0</v>
      </c>
      <c r="WB21" s="32" t="str">
        <f>IFERROR(VLOOKUP(VX21,'كدو الاصناف'!$A:$C,3),"")</f>
        <v/>
      </c>
      <c r="WC21" s="33" t="str">
        <f t="shared" si="85"/>
        <v/>
      </c>
      <c r="WE21" s="34"/>
      <c r="WF21" s="30" t="str">
        <f>IFERROR(VLOOKUP(WE21,'كدو الاصناف'!$A:$C,2),"")</f>
        <v/>
      </c>
      <c r="WG21" s="6"/>
      <c r="WH21" s="62">
        <f t="shared" si="139"/>
        <v>0</v>
      </c>
      <c r="WI21" s="32" t="str">
        <f>IFERROR(VLOOKUP(WE21,'كدو الاصناف'!$A:$C,3),"")</f>
        <v/>
      </c>
      <c r="WJ21" s="33" t="str">
        <f t="shared" si="86"/>
        <v/>
      </c>
      <c r="WL21" s="34"/>
      <c r="WM21" s="30" t="str">
        <f>IFERROR(VLOOKUP(WL21,'كدو الاصناف'!$A:$C,2),"")</f>
        <v/>
      </c>
      <c r="WN21" s="6"/>
      <c r="WO21" s="62">
        <f t="shared" si="140"/>
        <v>0</v>
      </c>
      <c r="WP21" s="32" t="str">
        <f>IFERROR(VLOOKUP(WL21,'كدو الاصناف'!$A:$C,3),"")</f>
        <v/>
      </c>
      <c r="WQ21" s="33" t="str">
        <f t="shared" si="87"/>
        <v/>
      </c>
      <c r="WS21" s="34"/>
      <c r="WT21" s="30" t="str">
        <f>IFERROR(VLOOKUP(WS21,'كدو الاصناف'!$A:$C,2),"")</f>
        <v/>
      </c>
      <c r="WU21" s="6"/>
      <c r="WV21" s="62">
        <f t="shared" si="160"/>
        <v>0</v>
      </c>
      <c r="WW21" s="32" t="str">
        <f>IFERROR(VLOOKUP(WS21,'كدو الاصناف'!$A:$C,3),"")</f>
        <v/>
      </c>
      <c r="WX21" s="33" t="str">
        <f t="shared" si="88"/>
        <v/>
      </c>
      <c r="WZ21" s="34"/>
      <c r="XA21" s="30" t="str">
        <f>IFERROR(VLOOKUP(WZ21,'كدو الاصناف'!$A:$C,2),"")</f>
        <v/>
      </c>
      <c r="XB21" s="6"/>
      <c r="XC21" s="62">
        <f t="shared" si="141"/>
        <v>0</v>
      </c>
      <c r="XD21" s="32" t="str">
        <f>IFERROR(VLOOKUP(WZ21,'كدو الاصناف'!$A:$C,3),"")</f>
        <v/>
      </c>
      <c r="XE21" s="33" t="str">
        <f t="shared" si="89"/>
        <v/>
      </c>
      <c r="XG21" s="34"/>
      <c r="XH21" s="30" t="str">
        <f>IFERROR(VLOOKUP(XG21,'كدو الاصناف'!$A:$C,2),"")</f>
        <v/>
      </c>
      <c r="XI21" s="6"/>
      <c r="XJ21" s="62">
        <f t="shared" si="142"/>
        <v>0</v>
      </c>
      <c r="XK21" s="32" t="str">
        <f>IFERROR(VLOOKUP(XG21,'كدو الاصناف'!$A:$C,3),"")</f>
        <v/>
      </c>
      <c r="XL21" s="33" t="str">
        <f t="shared" si="90"/>
        <v/>
      </c>
      <c r="XN21" s="34"/>
      <c r="XO21" s="30" t="str">
        <f>IFERROR(VLOOKUP(XN21,'كدو الاصناف'!$A:$C,2),"")</f>
        <v/>
      </c>
      <c r="XP21" s="6"/>
      <c r="XQ21" s="62">
        <f t="shared" si="143"/>
        <v>0</v>
      </c>
      <c r="XR21" s="32" t="str">
        <f>IFERROR(VLOOKUP(XN21,'كدو الاصناف'!$A:$C,3),"")</f>
        <v/>
      </c>
      <c r="XS21" s="33" t="str">
        <f t="shared" si="91"/>
        <v/>
      </c>
      <c r="XU21" s="34"/>
      <c r="XV21" s="30" t="str">
        <f>IFERROR(VLOOKUP(XU21,'كدو الاصناف'!$A:$C,2),"")</f>
        <v/>
      </c>
      <c r="XW21" s="6"/>
      <c r="XX21" s="62">
        <f t="shared" si="144"/>
        <v>0</v>
      </c>
      <c r="XY21" s="32" t="str">
        <f>IFERROR(VLOOKUP(XU21,'كدو الاصناف'!$A:$C,3),"")</f>
        <v/>
      </c>
      <c r="XZ21" s="33" t="str">
        <f t="shared" si="92"/>
        <v/>
      </c>
      <c r="YB21" s="34"/>
      <c r="YC21" s="30" t="str">
        <f>IFERROR(VLOOKUP(YB21,'كدو الاصناف'!$A:$C,2),"")</f>
        <v/>
      </c>
      <c r="YD21" s="6"/>
      <c r="YE21" s="62">
        <f t="shared" si="145"/>
        <v>0</v>
      </c>
      <c r="YF21" s="32" t="str">
        <f>IFERROR(VLOOKUP(YB21,'كدو الاصناف'!$A:$C,3),"")</f>
        <v/>
      </c>
      <c r="YG21" s="33" t="str">
        <f t="shared" si="93"/>
        <v/>
      </c>
      <c r="YI21" s="34"/>
      <c r="YJ21" s="30" t="str">
        <f>IFERROR(VLOOKUP(YI21,'كدو الاصناف'!$A:$C,2),"")</f>
        <v/>
      </c>
      <c r="YK21" s="6"/>
      <c r="YL21" s="62">
        <f t="shared" si="146"/>
        <v>0</v>
      </c>
      <c r="YM21" s="32" t="str">
        <f>IFERROR(VLOOKUP(YI21,'كدو الاصناف'!$A:$C,3),"")</f>
        <v/>
      </c>
      <c r="YN21" s="33" t="str">
        <f t="shared" si="94"/>
        <v/>
      </c>
      <c r="YP21" s="34"/>
      <c r="YQ21" s="30" t="str">
        <f>IFERROR(VLOOKUP(YP21,'كدو الاصناف'!$A:$C,2),"")</f>
        <v/>
      </c>
      <c r="YR21" s="6"/>
      <c r="YS21" s="62">
        <f t="shared" si="147"/>
        <v>0</v>
      </c>
      <c r="YT21" s="32" t="str">
        <f>IFERROR(VLOOKUP(YP21,'كدو الاصناف'!$A:$C,3),"")</f>
        <v/>
      </c>
      <c r="YU21" s="33" t="str">
        <f t="shared" si="95"/>
        <v/>
      </c>
      <c r="YW21" s="34"/>
      <c r="YX21" s="30" t="str">
        <f>IFERROR(VLOOKUP(YW21,'كدو الاصناف'!$A:$C,2),"")</f>
        <v/>
      </c>
      <c r="YY21" s="6"/>
      <c r="YZ21" s="62">
        <f t="shared" si="106"/>
        <v>0</v>
      </c>
      <c r="ZA21" s="32" t="str">
        <f>IFERROR(VLOOKUP(YW21,'كدو الاصناف'!$A:$C,3),"")</f>
        <v/>
      </c>
      <c r="ZB21" s="33" t="str">
        <f t="shared" si="96"/>
        <v/>
      </c>
      <c r="ZD21" s="34"/>
      <c r="ZE21" s="30" t="str">
        <f>IFERROR(VLOOKUP(ZD21,'كدو الاصناف'!$A:$C,2),"")</f>
        <v/>
      </c>
      <c r="ZF21" s="6"/>
      <c r="ZG21" s="62">
        <f t="shared" si="148"/>
        <v>0</v>
      </c>
      <c r="ZH21" s="32" t="str">
        <f>IFERROR(VLOOKUP(ZD21,'كدو الاصناف'!$A:$C,3),"")</f>
        <v/>
      </c>
      <c r="ZI21" s="33" t="str">
        <f t="shared" si="97"/>
        <v/>
      </c>
      <c r="ZK21" s="34"/>
      <c r="ZL21" s="30" t="str">
        <f>IFERROR(VLOOKUP(ZK21,'كدو الاصناف'!$A:$C,2),"")</f>
        <v/>
      </c>
      <c r="ZM21" s="6"/>
      <c r="ZN21" s="62">
        <f t="shared" si="149"/>
        <v>0</v>
      </c>
      <c r="ZO21" s="32" t="str">
        <f>IFERROR(VLOOKUP(ZK21,'كدو الاصناف'!$A:$C,3),"")</f>
        <v/>
      </c>
      <c r="ZP21" s="33" t="str">
        <f t="shared" si="98"/>
        <v/>
      </c>
      <c r="ZR21" s="34"/>
      <c r="ZS21" s="30" t="str">
        <f>IFERROR(VLOOKUP(ZR21,'كدو الاصناف'!$A:$C,2),"")</f>
        <v/>
      </c>
      <c r="ZT21" s="6"/>
      <c r="ZU21" s="62">
        <f t="shared" si="188"/>
        <v>0</v>
      </c>
      <c r="ZV21" s="32" t="str">
        <f>IFERROR(VLOOKUP(ZR21,'كدو الاصناف'!$A:$C,3),"")</f>
        <v/>
      </c>
      <c r="ZW21" s="33" t="str">
        <f t="shared" si="99"/>
        <v/>
      </c>
    </row>
    <row r="22" spans="1:699" ht="16.5" thickTop="1" thickBot="1" x14ac:dyDescent="0.25">
      <c r="A22" s="34"/>
      <c r="B22" s="30" t="str">
        <f>IFERROR(VLOOKUP(A22,'كدو الاصناف'!$A:$C,2),"")</f>
        <v/>
      </c>
      <c r="C22" s="6"/>
      <c r="D22" s="62">
        <f t="shared" si="183"/>
        <v>0</v>
      </c>
      <c r="E22" s="32" t="str">
        <f>IFERROR(VLOOKUP(A22,'كدو الاصناف'!$A:$C,3),"")</f>
        <v/>
      </c>
      <c r="F22" s="33" t="str">
        <f t="shared" si="0"/>
        <v/>
      </c>
      <c r="H22" s="34"/>
      <c r="I22" s="30" t="str">
        <f>IFERROR(VLOOKUP(H22,'كدو الاصناف'!$A:$C,2),"")</f>
        <v/>
      </c>
      <c r="J22" s="6"/>
      <c r="K22" s="62">
        <f t="shared" si="177"/>
        <v>0</v>
      </c>
      <c r="L22" s="32" t="str">
        <f>IFERROR(VLOOKUP(H22,'كدو الاصناف'!$A:$C,3),"")</f>
        <v/>
      </c>
      <c r="M22" s="33" t="str">
        <f t="shared" si="1"/>
        <v/>
      </c>
      <c r="O22" s="34"/>
      <c r="P22" s="30" t="str">
        <f>IFERROR(VLOOKUP(O22,'كدو الاصناف'!$A:$C,2),"")</f>
        <v/>
      </c>
      <c r="Q22" s="6"/>
      <c r="R22" s="62">
        <f t="shared" si="170"/>
        <v>0</v>
      </c>
      <c r="S22" s="32" t="str">
        <f>IFERROR(VLOOKUP(O22,'كدو الاصناف'!$A:$C,3),"")</f>
        <v/>
      </c>
      <c r="T22" s="33" t="str">
        <f t="shared" si="2"/>
        <v/>
      </c>
      <c r="V22" s="34"/>
      <c r="W22" s="30" t="str">
        <f>IFERROR(VLOOKUP(V22,'كدو الاصناف'!$A:$C,2),"")</f>
        <v/>
      </c>
      <c r="X22" s="6"/>
      <c r="Y22" s="62">
        <f t="shared" si="178"/>
        <v>0</v>
      </c>
      <c r="Z22" s="32" t="str">
        <f>IFERROR(VLOOKUP(V22,'كدو الاصناف'!$A:$C,3),"")</f>
        <v/>
      </c>
      <c r="AA22" s="33" t="str">
        <f t="shared" si="3"/>
        <v/>
      </c>
      <c r="AC22" s="34"/>
      <c r="AD22" s="30" t="str">
        <f>IFERROR(VLOOKUP(AC22,'كدو الاصناف'!$A:$C,2),"")</f>
        <v/>
      </c>
      <c r="AE22" s="6"/>
      <c r="AF22" s="62">
        <f t="shared" si="171"/>
        <v>0</v>
      </c>
      <c r="AG22" s="32" t="str">
        <f>IFERROR(VLOOKUP(AC22,'كدو الاصناف'!$A:$C,3),"")</f>
        <v/>
      </c>
      <c r="AH22" s="33" t="str">
        <f t="shared" si="4"/>
        <v/>
      </c>
      <c r="AJ22" s="34"/>
      <c r="AK22" s="30" t="str">
        <f>IFERROR(VLOOKUP(AJ22,'كدو الاصناف'!$A:$C,2),"")</f>
        <v/>
      </c>
      <c r="AL22" s="6"/>
      <c r="AM22" s="62">
        <f t="shared" si="179"/>
        <v>0</v>
      </c>
      <c r="AN22" s="32" t="str">
        <f>IFERROR(VLOOKUP(AJ22,'كدو الاصناف'!$A:$C,3),"")</f>
        <v/>
      </c>
      <c r="AO22" s="33" t="str">
        <f t="shared" si="5"/>
        <v/>
      </c>
      <c r="AQ22" s="34"/>
      <c r="AR22" s="30" t="str">
        <f>IFERROR(VLOOKUP(AQ22,'كدو الاصناف'!$A:$C,2),"")</f>
        <v/>
      </c>
      <c r="AS22" s="6"/>
      <c r="AT22" s="62">
        <f t="shared" si="161"/>
        <v>0</v>
      </c>
      <c r="AU22" s="32" t="str">
        <f>IFERROR(VLOOKUP(AQ22,'كدو الاصناف'!$A:$C,3),"")</f>
        <v/>
      </c>
      <c r="AV22" s="33" t="str">
        <f t="shared" si="6"/>
        <v/>
      </c>
      <c r="AX22" s="34"/>
      <c r="AY22" s="30" t="str">
        <f>IFERROR(VLOOKUP(AX22,'كدو الاصناف'!$A:$C,2),"")</f>
        <v/>
      </c>
      <c r="AZ22" s="6"/>
      <c r="BA22" s="62">
        <f t="shared" si="172"/>
        <v>0</v>
      </c>
      <c r="BB22" s="32" t="str">
        <f>IFERROR(VLOOKUP(AX22,'كدو الاصناف'!$A:$C,3),"")</f>
        <v/>
      </c>
      <c r="BC22" s="33" t="str">
        <f t="shared" si="7"/>
        <v/>
      </c>
      <c r="BE22" s="34"/>
      <c r="BF22" s="30" t="str">
        <f>IFERROR(VLOOKUP(BE22,'كدو الاصناف'!$A:$C,2),"")</f>
        <v/>
      </c>
      <c r="BG22" s="6"/>
      <c r="BH22" s="62">
        <f t="shared" si="173"/>
        <v>0</v>
      </c>
      <c r="BI22" s="32" t="str">
        <f>IFERROR(VLOOKUP(BE22,'كدو الاصناف'!$A:$C,3),"")</f>
        <v/>
      </c>
      <c r="BJ22" s="33" t="str">
        <f t="shared" si="8"/>
        <v/>
      </c>
      <c r="BL22" s="34"/>
      <c r="BM22" s="30" t="str">
        <f>IFERROR(VLOOKUP(BL22,'كدو الاصناف'!$A:$C,2),"")</f>
        <v/>
      </c>
      <c r="BN22" s="6"/>
      <c r="BO22" s="62">
        <f t="shared" si="162"/>
        <v>0</v>
      </c>
      <c r="BP22" s="32" t="str">
        <f>IFERROR(VLOOKUP(BL22,'كدو الاصناف'!$A:$C,3),"")</f>
        <v/>
      </c>
      <c r="BQ22" s="33" t="str">
        <f t="shared" si="9"/>
        <v/>
      </c>
      <c r="BS22" s="34"/>
      <c r="BT22" s="30" t="str">
        <f>IFERROR(VLOOKUP(BS22,'كدو الاصناف'!$A:$C,2),"")</f>
        <v/>
      </c>
      <c r="BU22" s="6"/>
      <c r="BV22" s="62">
        <f t="shared" si="107"/>
        <v>0</v>
      </c>
      <c r="BW22" s="32" t="str">
        <f>IFERROR(VLOOKUP(BS22,'كدو الاصناف'!$A:$C,3),"")</f>
        <v/>
      </c>
      <c r="BX22" s="33" t="str">
        <f t="shared" si="10"/>
        <v/>
      </c>
      <c r="BZ22" s="34"/>
      <c r="CA22" s="30" t="str">
        <f>IFERROR(VLOOKUP(BZ22,'كدو الاصناف'!$A:$C,2),"")</f>
        <v/>
      </c>
      <c r="CB22" s="6"/>
      <c r="CC22" s="62">
        <f t="shared" si="108"/>
        <v>0</v>
      </c>
      <c r="CD22" s="32" t="str">
        <f>IFERROR(VLOOKUP(BZ22,'كدو الاصناف'!$A:$C,3),"")</f>
        <v/>
      </c>
      <c r="CE22" s="33" t="str">
        <f t="shared" si="11"/>
        <v/>
      </c>
      <c r="CG22" s="34"/>
      <c r="CH22" s="30" t="str">
        <f>IFERROR(VLOOKUP(CG22,'كدو الاصناف'!$A:$C,2),"")</f>
        <v/>
      </c>
      <c r="CI22" s="6"/>
      <c r="CJ22" s="62">
        <f t="shared" si="109"/>
        <v>0</v>
      </c>
      <c r="CK22" s="32" t="str">
        <f>IFERROR(VLOOKUP(CG22,'كدو الاصناف'!$A:$C,3),"")</f>
        <v/>
      </c>
      <c r="CL22" s="33" t="str">
        <f t="shared" si="12"/>
        <v/>
      </c>
      <c r="CN22" s="34"/>
      <c r="CO22" s="30" t="str">
        <f>IFERROR(VLOOKUP(CN22,'كدو الاصناف'!$A:$C,2),"")</f>
        <v/>
      </c>
      <c r="CP22" s="6"/>
      <c r="CQ22" s="62">
        <f t="shared" si="150"/>
        <v>0</v>
      </c>
      <c r="CR22" s="32" t="str">
        <f>IFERROR(VLOOKUP(CN22,'كدو الاصناف'!$A:$C,3),"")</f>
        <v/>
      </c>
      <c r="CS22" s="33" t="str">
        <f t="shared" si="13"/>
        <v/>
      </c>
      <c r="CU22" s="34"/>
      <c r="CV22" s="30" t="str">
        <f>IFERROR(VLOOKUP(CU22,'كدو الاصناف'!$A:$C,2),"")</f>
        <v/>
      </c>
      <c r="CW22" s="6"/>
      <c r="CX22" s="62">
        <f t="shared" si="163"/>
        <v>0</v>
      </c>
      <c r="CY22" s="32" t="str">
        <f>IFERROR(VLOOKUP(CU22,'كدو الاصناف'!$A:$C,3),"")</f>
        <v/>
      </c>
      <c r="CZ22" s="33" t="str">
        <f t="shared" si="14"/>
        <v/>
      </c>
      <c r="DB22" s="34"/>
      <c r="DC22" s="30" t="str">
        <f>IFERROR(VLOOKUP(DB22,'كدو الاصناف'!$A:$C,2),"")</f>
        <v/>
      </c>
      <c r="DD22" s="6"/>
      <c r="DE22" s="62">
        <f t="shared" si="164"/>
        <v>0</v>
      </c>
      <c r="DF22" s="32" t="str">
        <f>IFERROR(VLOOKUP(DB22,'كدو الاصناف'!$A:$C,3),"")</f>
        <v/>
      </c>
      <c r="DG22" s="33" t="str">
        <f t="shared" si="15"/>
        <v/>
      </c>
      <c r="DI22" s="34"/>
      <c r="DJ22" s="30" t="str">
        <f>IFERROR(VLOOKUP(DI22,'كدو الاصناف'!$A:$C,2),"")</f>
        <v/>
      </c>
      <c r="DK22" s="6"/>
      <c r="DL22" s="62">
        <f t="shared" si="151"/>
        <v>0</v>
      </c>
      <c r="DM22" s="32" t="str">
        <f>IFERROR(VLOOKUP(DI22,'كدو الاصناف'!$A:$C,3),"")</f>
        <v/>
      </c>
      <c r="DN22" s="33" t="str">
        <f t="shared" si="16"/>
        <v/>
      </c>
      <c r="DP22" s="34"/>
      <c r="DQ22" s="30" t="str">
        <f>IFERROR(VLOOKUP(DP22,'كدو الاصناف'!$A:$C,2),"")</f>
        <v/>
      </c>
      <c r="DR22" s="6"/>
      <c r="DS22" s="62">
        <f t="shared" si="180"/>
        <v>0</v>
      </c>
      <c r="DT22" s="32" t="str">
        <f>IFERROR(VLOOKUP(DP22,'كدو الاصناف'!$A:$C,3),"")</f>
        <v/>
      </c>
      <c r="DU22" s="33" t="str">
        <f t="shared" si="17"/>
        <v/>
      </c>
      <c r="DW22" s="34"/>
      <c r="DX22" s="30" t="str">
        <f>IFERROR(VLOOKUP(DW22,'كدو الاصناف'!$A:$C,2),"")</f>
        <v/>
      </c>
      <c r="DY22" s="6"/>
      <c r="DZ22" s="62">
        <f t="shared" si="165"/>
        <v>0</v>
      </c>
      <c r="EA22" s="32" t="str">
        <f>IFERROR(VLOOKUP(DW22,'كدو الاصناف'!$A:$C,3),"")</f>
        <v/>
      </c>
      <c r="EB22" s="33" t="str">
        <f t="shared" si="18"/>
        <v/>
      </c>
      <c r="ED22" s="34"/>
      <c r="EE22" s="30" t="str">
        <f>IFERROR(VLOOKUP(ED22,'كدو الاصناف'!$A:$C,2),"")</f>
        <v/>
      </c>
      <c r="EF22" s="6"/>
      <c r="EG22" s="62">
        <f t="shared" ref="EG22:EG29" si="194">EF22*$EI$3/100</f>
        <v>0</v>
      </c>
      <c r="EH22" s="32" t="str">
        <f>IFERROR(VLOOKUP(ED22,'كدو الاصناف'!$A:$C,3),"")</f>
        <v/>
      </c>
      <c r="EI22" s="33" t="str">
        <f t="shared" si="19"/>
        <v/>
      </c>
      <c r="EK22" s="34"/>
      <c r="EL22" s="30" t="str">
        <f>IFERROR(VLOOKUP(EK22,'كدو الاصناف'!$A:$C,2),"")</f>
        <v/>
      </c>
      <c r="EM22" s="6"/>
      <c r="EN22" s="62">
        <f t="shared" ref="EN22:EN29" si="195">EM22*$EP$3/100</f>
        <v>0</v>
      </c>
      <c r="EO22" s="32" t="str">
        <f>IFERROR(VLOOKUP(EK22,'كدو الاصناف'!$A:$C,3),"")</f>
        <v/>
      </c>
      <c r="EP22" s="33" t="str">
        <f t="shared" si="20"/>
        <v/>
      </c>
      <c r="ER22" s="34"/>
      <c r="ES22" s="30" t="str">
        <f>IFERROR(VLOOKUP(ER22,'كدو الاصناف'!$A:$C,2),"")</f>
        <v/>
      </c>
      <c r="ET22" s="6"/>
      <c r="EU22" s="62">
        <f t="shared" ref="EU22:EU29" si="196">ET22*$EW$3/100</f>
        <v>0</v>
      </c>
      <c r="EV22" s="32" t="str">
        <f>IFERROR(VLOOKUP(ER22,'كدو الاصناف'!$A:$C,3),"")</f>
        <v/>
      </c>
      <c r="EW22" s="33" t="str">
        <f t="shared" si="21"/>
        <v/>
      </c>
      <c r="EY22" s="34">
        <v>65018</v>
      </c>
      <c r="EZ22" s="30" t="str">
        <f>IFERROR(VLOOKUP(EY22,'كدو الاصناف'!$A:$C,2),"")</f>
        <v>ستريك اسيد</v>
      </c>
      <c r="FA22" s="6"/>
      <c r="FB22" s="62">
        <v>2.2749999999999999</v>
      </c>
      <c r="FC22" s="32">
        <f>IFERROR(VLOOKUP(EY22,'كدو الاصناف'!$A:$C,3),"")</f>
        <v>15.5</v>
      </c>
      <c r="FD22" s="33">
        <f t="shared" si="22"/>
        <v>35.262499999999996</v>
      </c>
      <c r="FF22" s="34">
        <v>65018</v>
      </c>
      <c r="FG22" s="30" t="str">
        <f>IFERROR(VLOOKUP(FF22,'كدو الاصناف'!$A:$C,2),"")</f>
        <v>ستريك اسيد</v>
      </c>
      <c r="FH22" s="6"/>
      <c r="FI22" s="62">
        <v>2.2749999999999999</v>
      </c>
      <c r="FJ22" s="32">
        <f>IFERROR(VLOOKUP(FF22,'كدو الاصناف'!$A:$C,3),"")</f>
        <v>15.5</v>
      </c>
      <c r="FK22" s="33">
        <f t="shared" si="23"/>
        <v>35.262499999999996</v>
      </c>
      <c r="FM22" s="34"/>
      <c r="FN22" s="30" t="str">
        <f>IFERROR(VLOOKUP(FM22,'كدو الاصناف'!$A:$C,2),"")</f>
        <v/>
      </c>
      <c r="FO22" s="6"/>
      <c r="FP22" s="62">
        <f t="shared" si="192"/>
        <v>0</v>
      </c>
      <c r="FQ22" s="32" t="str">
        <f>IFERROR(VLOOKUP(FM22,'كدو الاصناف'!$A:$C,3),"")</f>
        <v/>
      </c>
      <c r="FR22" s="33" t="str">
        <f t="shared" si="24"/>
        <v/>
      </c>
      <c r="FT22" s="34"/>
      <c r="FU22" s="30" t="str">
        <f>IFERROR(VLOOKUP(FT22,'كدو الاصناف'!$A:$C,2),"")</f>
        <v/>
      </c>
      <c r="FV22" s="6"/>
      <c r="FW22" s="62">
        <f t="shared" si="110"/>
        <v>0</v>
      </c>
      <c r="FX22" s="32" t="str">
        <f>IFERROR(VLOOKUP(FT22,'كدو الاصناف'!$A:$C,3),"")</f>
        <v/>
      </c>
      <c r="FY22" s="33" t="str">
        <f t="shared" si="25"/>
        <v/>
      </c>
      <c r="GA22" s="34"/>
      <c r="GB22" s="30" t="str">
        <f>IFERROR(VLOOKUP(GA22,'كدو الاصناف'!$A:$C,2),"")</f>
        <v/>
      </c>
      <c r="GC22" s="6"/>
      <c r="GD22" s="62">
        <f t="shared" si="184"/>
        <v>0</v>
      </c>
      <c r="GE22" s="32" t="str">
        <f>IFERROR(VLOOKUP(GA22,'كدو الاصناف'!$A:$C,3),"")</f>
        <v/>
      </c>
      <c r="GF22" s="33" t="str">
        <f t="shared" si="26"/>
        <v/>
      </c>
      <c r="GH22" s="34"/>
      <c r="GI22" s="30" t="str">
        <f>IFERROR(VLOOKUP(GH22,'كدو الاصناف'!$A:$C,2),"")</f>
        <v/>
      </c>
      <c r="GJ22" s="6"/>
      <c r="GK22" s="62">
        <f t="shared" ref="GK22:GK29" si="197">GJ22*$GM$3/100</f>
        <v>0</v>
      </c>
      <c r="GL22" s="32" t="str">
        <f>IFERROR(VLOOKUP(GH22,'كدو الاصناف'!$A:$C,3),"")</f>
        <v/>
      </c>
      <c r="GM22" s="33" t="str">
        <f t="shared" si="27"/>
        <v/>
      </c>
      <c r="GO22" s="34"/>
      <c r="GP22" s="30" t="str">
        <f>IFERROR(VLOOKUP(GO22,'كدو الاصناف'!$A:$C,2),"")</f>
        <v/>
      </c>
      <c r="GQ22" s="6"/>
      <c r="GR22" s="62">
        <f t="shared" si="181"/>
        <v>0</v>
      </c>
      <c r="GS22" s="32" t="str">
        <f>IFERROR(VLOOKUP(GO22,'كدو الاصناف'!$A:$C,3),"")</f>
        <v/>
      </c>
      <c r="GT22" s="33" t="str">
        <f t="shared" si="28"/>
        <v/>
      </c>
      <c r="GV22" s="34"/>
      <c r="GW22" s="30" t="str">
        <f>IFERROR(VLOOKUP(GV22,'كدو الاصناف'!$A:$C,2),"")</f>
        <v/>
      </c>
      <c r="GX22" s="6"/>
      <c r="GY22" s="62">
        <f t="shared" si="111"/>
        <v>0</v>
      </c>
      <c r="GZ22" s="32" t="str">
        <f>IFERROR(VLOOKUP(GV22,'كدو الاصناف'!$A:$C,3),"")</f>
        <v/>
      </c>
      <c r="HA22" s="33" t="str">
        <f t="shared" si="29"/>
        <v/>
      </c>
      <c r="HC22" s="34"/>
      <c r="HD22" s="30" t="str">
        <f>IFERROR(VLOOKUP(HC22,'كدو الاصناف'!$A:$C,2),"")</f>
        <v/>
      </c>
      <c r="HE22" s="6"/>
      <c r="HF22" s="62">
        <f t="shared" si="112"/>
        <v>0</v>
      </c>
      <c r="HG22" s="32" t="str">
        <f>IFERROR(VLOOKUP(HC22,'كدو الاصناف'!$A:$C,3),"")</f>
        <v/>
      </c>
      <c r="HH22" s="33" t="str">
        <f t="shared" si="30"/>
        <v/>
      </c>
      <c r="HJ22" s="34"/>
      <c r="HK22" s="30" t="str">
        <f>IFERROR(VLOOKUP(HJ22,'كدو الاصناف'!$A:$C,2),"")</f>
        <v/>
      </c>
      <c r="HL22" s="6"/>
      <c r="HM22" s="62">
        <f t="shared" si="189"/>
        <v>0</v>
      </c>
      <c r="HN22" s="32" t="str">
        <f>IFERROR(VLOOKUP(HJ22,'كدو الاصناف'!$A:$C,3),"")</f>
        <v/>
      </c>
      <c r="HO22" s="33" t="str">
        <f t="shared" si="31"/>
        <v/>
      </c>
      <c r="HQ22" s="34"/>
      <c r="HR22" s="30" t="str">
        <f>IFERROR(VLOOKUP(HQ22,'كدو الاصناف'!$A:$C,2),"")</f>
        <v/>
      </c>
      <c r="HS22" s="6"/>
      <c r="HT22" s="62">
        <f t="shared" si="113"/>
        <v>0</v>
      </c>
      <c r="HU22" s="32" t="str">
        <f>IFERROR(VLOOKUP(HQ22,'كدو الاصناف'!$A:$C,3),"")</f>
        <v/>
      </c>
      <c r="HV22" s="33" t="str">
        <f t="shared" si="32"/>
        <v/>
      </c>
      <c r="HX22" s="34"/>
      <c r="HY22" s="30" t="str">
        <f>IFERROR(VLOOKUP(HX22,'كدو الاصناف'!$A:$C,2),"")</f>
        <v/>
      </c>
      <c r="HZ22" s="6"/>
      <c r="IA22" s="62">
        <f t="shared" si="152"/>
        <v>0</v>
      </c>
      <c r="IB22" s="32" t="str">
        <f>IFERROR(VLOOKUP(HX22,'كدو الاصناف'!$A:$C,3),"")</f>
        <v/>
      </c>
      <c r="IC22" s="33" t="str">
        <f t="shared" si="33"/>
        <v/>
      </c>
      <c r="IE22" s="34"/>
      <c r="IF22" s="30" t="str">
        <f>IFERROR(VLOOKUP(IE22,'كدو الاصناف'!$A:$C,2),"")</f>
        <v/>
      </c>
      <c r="IG22" s="6"/>
      <c r="IH22" s="62">
        <f t="shared" si="153"/>
        <v>0</v>
      </c>
      <c r="II22" s="32" t="str">
        <f>IFERROR(VLOOKUP(IE22,'كدو الاصناف'!$A:$C,3),"")</f>
        <v/>
      </c>
      <c r="IJ22" s="33" t="str">
        <f t="shared" si="34"/>
        <v/>
      </c>
      <c r="IL22" s="34"/>
      <c r="IM22" s="30" t="str">
        <f>IFERROR(VLOOKUP(IL22,'كدو الاصناف'!$A:$C,2),"")</f>
        <v/>
      </c>
      <c r="IN22" s="6"/>
      <c r="IO22" s="62">
        <f t="shared" si="100"/>
        <v>0</v>
      </c>
      <c r="IP22" s="32" t="str">
        <f>IFERROR(VLOOKUP(IL22,'كدو الاصناف'!$A:$C,3),"")</f>
        <v/>
      </c>
      <c r="IQ22" s="33" t="str">
        <f t="shared" si="35"/>
        <v/>
      </c>
      <c r="IS22" s="34"/>
      <c r="IT22" s="30" t="str">
        <f>IFERROR(VLOOKUP(IS22,'كدو الاصناف'!$A:$C,2),"")</f>
        <v/>
      </c>
      <c r="IU22" s="6"/>
      <c r="IV22" s="62">
        <f t="shared" si="114"/>
        <v>0</v>
      </c>
      <c r="IW22" s="32" t="str">
        <f>IFERROR(VLOOKUP(IS22,'كدو الاصناف'!$A:$C,3),"")</f>
        <v/>
      </c>
      <c r="IX22" s="33" t="str">
        <f t="shared" si="36"/>
        <v/>
      </c>
      <c r="IZ22" s="34"/>
      <c r="JA22" s="30" t="str">
        <f>IFERROR(VLOOKUP(IZ22,'كدو الاصناف'!$A:$C,2),"")</f>
        <v/>
      </c>
      <c r="JB22" s="6"/>
      <c r="JC22" s="62">
        <f t="shared" si="154"/>
        <v>0</v>
      </c>
      <c r="JD22" s="32" t="str">
        <f>IFERROR(VLOOKUP(IZ22,'كدو الاصناف'!$A:$C,3),"")</f>
        <v/>
      </c>
      <c r="JE22" s="33" t="str">
        <f t="shared" si="37"/>
        <v/>
      </c>
      <c r="JG22" s="34"/>
      <c r="JH22" s="30" t="str">
        <f>IFERROR(VLOOKUP(JG22,'كدو الاصناف'!$A:$C,2),"")</f>
        <v/>
      </c>
      <c r="JI22" s="6"/>
      <c r="JJ22" s="62">
        <f t="shared" si="115"/>
        <v>0</v>
      </c>
      <c r="JK22" s="32" t="str">
        <f>IFERROR(VLOOKUP(JG22,'كدو الاصناف'!$A:$C,3),"")</f>
        <v/>
      </c>
      <c r="JL22" s="33" t="str">
        <f t="shared" si="38"/>
        <v/>
      </c>
      <c r="JN22" s="34"/>
      <c r="JO22" s="30" t="str">
        <f>IFERROR(VLOOKUP(JN22,'كدو الاصناف'!$A:$C,2),"")</f>
        <v/>
      </c>
      <c r="JP22" s="6"/>
      <c r="JQ22" s="62">
        <f t="shared" si="116"/>
        <v>0</v>
      </c>
      <c r="JR22" s="32" t="str">
        <f>IFERROR(VLOOKUP(JN22,'كدو الاصناف'!$A:$C,3),"")</f>
        <v/>
      </c>
      <c r="JS22" s="33" t="str">
        <f t="shared" si="39"/>
        <v/>
      </c>
      <c r="JU22" s="34"/>
      <c r="JV22" s="30" t="str">
        <f>IFERROR(VLOOKUP(JU22,'كدو الاصناف'!$A:$C,2),"")</f>
        <v/>
      </c>
      <c r="JW22" s="6"/>
      <c r="JX22" s="62">
        <f t="shared" si="155"/>
        <v>0</v>
      </c>
      <c r="JY22" s="32" t="str">
        <f>IFERROR(VLOOKUP(JU22,'كدو الاصناف'!$A:$C,3),"")</f>
        <v/>
      </c>
      <c r="JZ22" s="33" t="str">
        <f t="shared" si="40"/>
        <v/>
      </c>
      <c r="KB22" s="34"/>
      <c r="KC22" s="30" t="str">
        <f>IFERROR(VLOOKUP(KB22,'كدو الاصناف'!$A:$C,2),"")</f>
        <v/>
      </c>
      <c r="KD22" s="6"/>
      <c r="KE22" s="62">
        <f t="shared" si="117"/>
        <v>0</v>
      </c>
      <c r="KF22" s="32" t="str">
        <f>IFERROR(VLOOKUP(KB22,'كدو الاصناف'!$A:$C,3),"")</f>
        <v/>
      </c>
      <c r="KG22" s="33" t="str">
        <f t="shared" si="41"/>
        <v/>
      </c>
      <c r="KI22" s="34"/>
      <c r="KJ22" s="30" t="str">
        <f>IFERROR(VLOOKUP(KI22,'كدو الاصناف'!$A:$C,2),"")</f>
        <v/>
      </c>
      <c r="KK22" s="6"/>
      <c r="KL22" s="62">
        <f t="shared" si="166"/>
        <v>0</v>
      </c>
      <c r="KM22" s="32" t="str">
        <f>IFERROR(VLOOKUP(KI22,'كدو الاصناف'!$A:$C,3),"")</f>
        <v/>
      </c>
      <c r="KN22" s="33" t="str">
        <f t="shared" si="42"/>
        <v/>
      </c>
      <c r="KP22" s="34"/>
      <c r="KQ22" s="30" t="str">
        <f>IFERROR(VLOOKUP(KP22,'كدو الاصناف'!$A:$C,2),"")</f>
        <v/>
      </c>
      <c r="KR22" s="6"/>
      <c r="KS22" s="62">
        <f t="shared" si="167"/>
        <v>0</v>
      </c>
      <c r="KT22" s="32" t="str">
        <f>IFERROR(VLOOKUP(KP22,'كدو الاصناف'!$A:$C,3),"")</f>
        <v/>
      </c>
      <c r="KU22" s="33" t="str">
        <f t="shared" si="43"/>
        <v/>
      </c>
      <c r="KW22" s="34"/>
      <c r="KX22" s="30" t="str">
        <f>IFERROR(VLOOKUP(KW22,'كدو الاصناف'!$A:$C,2),"")</f>
        <v/>
      </c>
      <c r="KY22" s="6"/>
      <c r="KZ22" s="62">
        <f t="shared" si="168"/>
        <v>0</v>
      </c>
      <c r="LA22" s="32" t="str">
        <f>IFERROR(VLOOKUP(KW22,'كدو الاصناف'!$A:$C,3),"")</f>
        <v/>
      </c>
      <c r="LB22" s="33" t="str">
        <f t="shared" si="44"/>
        <v/>
      </c>
      <c r="LD22" s="34"/>
      <c r="LE22" s="30" t="str">
        <f>IFERROR(VLOOKUP(LD22,'كدو الاصناف'!$A:$C,2),"")</f>
        <v/>
      </c>
      <c r="LF22" s="6"/>
      <c r="LG22" s="62">
        <f t="shared" si="101"/>
        <v>0</v>
      </c>
      <c r="LH22" s="32" t="str">
        <f>IFERROR(VLOOKUP(LD22,'كدو الاصناف'!$A:$C,3),"")</f>
        <v/>
      </c>
      <c r="LI22" s="33" t="str">
        <f t="shared" si="45"/>
        <v/>
      </c>
      <c r="LK22" s="34"/>
      <c r="LL22" s="30" t="str">
        <f>IFERROR(VLOOKUP(LK22,'كدو الاصناف'!$A:$C,2),"")</f>
        <v/>
      </c>
      <c r="LM22" s="6"/>
      <c r="LN22" s="62">
        <f t="shared" si="102"/>
        <v>0</v>
      </c>
      <c r="LO22" s="32" t="str">
        <f>IFERROR(VLOOKUP(LK22,'كدو الاصناف'!$A:$C,3),"")</f>
        <v/>
      </c>
      <c r="LP22" s="33" t="str">
        <f t="shared" si="46"/>
        <v/>
      </c>
      <c r="LR22" s="34"/>
      <c r="LS22" s="30" t="str">
        <f>IFERROR(VLOOKUP(LR22,'كدو الاصناف'!$A:$C,2),"")</f>
        <v/>
      </c>
      <c r="LT22" s="6"/>
      <c r="LU22" s="62">
        <f t="shared" si="103"/>
        <v>0</v>
      </c>
      <c r="LV22" s="32" t="str">
        <f>IFERROR(VLOOKUP(LR22,'كدو الاصناف'!$A:$C,3),"")</f>
        <v/>
      </c>
      <c r="LW22" s="33" t="str">
        <f t="shared" si="47"/>
        <v/>
      </c>
      <c r="LY22" s="34"/>
      <c r="LZ22" s="30" t="str">
        <f>IFERROR(VLOOKUP(LY22,'كدو الاصناف'!$A:$C,2),"")</f>
        <v/>
      </c>
      <c r="MA22" s="6"/>
      <c r="MB22" s="62">
        <f t="shared" si="185"/>
        <v>0</v>
      </c>
      <c r="MC22" s="32" t="str">
        <f>IFERROR(VLOOKUP(LY22,'كدو الاصناف'!$A:$C,3),"")</f>
        <v/>
      </c>
      <c r="MD22" s="33" t="str">
        <f t="shared" si="48"/>
        <v/>
      </c>
      <c r="MF22" s="34"/>
      <c r="MG22" s="30" t="str">
        <f>IFERROR(VLOOKUP(MF22,'كدو الاصناف'!$A:$C,2),"")</f>
        <v/>
      </c>
      <c r="MH22" s="6"/>
      <c r="MI22" s="62">
        <f t="shared" si="174"/>
        <v>0</v>
      </c>
      <c r="MJ22" s="32" t="str">
        <f>IFERROR(VLOOKUP(MF22,'كدو الاصناف'!$A:$C,3),"")</f>
        <v/>
      </c>
      <c r="MK22" s="33" t="str">
        <f t="shared" si="49"/>
        <v/>
      </c>
      <c r="MM22" s="34"/>
      <c r="MN22" s="30" t="str">
        <f>IFERROR(VLOOKUP(MM22,'كدو الاصناف'!$A:$C,2),"")</f>
        <v/>
      </c>
      <c r="MO22" s="6"/>
      <c r="MP22" s="62">
        <f t="shared" si="118"/>
        <v>0</v>
      </c>
      <c r="MQ22" s="32" t="str">
        <f>IFERROR(VLOOKUP(MM22,'كدو الاصناف'!$A:$C,3),"")</f>
        <v/>
      </c>
      <c r="MR22" s="33" t="str">
        <f t="shared" si="50"/>
        <v/>
      </c>
      <c r="MT22" s="34"/>
      <c r="MU22" s="30" t="str">
        <f>IFERROR(VLOOKUP(MT22,'كدو الاصناف'!$A:$C,2),"")</f>
        <v/>
      </c>
      <c r="MV22" s="6"/>
      <c r="MW22" s="62">
        <f t="shared" si="156"/>
        <v>0</v>
      </c>
      <c r="MX22" s="32" t="str">
        <f>IFERROR(VLOOKUP(MT22,'كدو الاصناف'!$A:$C,3),"")</f>
        <v/>
      </c>
      <c r="MY22" s="33" t="str">
        <f t="shared" si="51"/>
        <v/>
      </c>
      <c r="NA22" s="34"/>
      <c r="NB22" s="30" t="str">
        <f>IFERROR(VLOOKUP(NA22,'كدو الاصناف'!$A:$C,2),"")</f>
        <v/>
      </c>
      <c r="NC22" s="6"/>
      <c r="ND22" s="62">
        <f t="shared" si="169"/>
        <v>0</v>
      </c>
      <c r="NE22" s="32" t="str">
        <f>IFERROR(VLOOKUP(NA22,'كدو الاصناف'!$A:$C,3),"")</f>
        <v/>
      </c>
      <c r="NF22" s="33" t="str">
        <f t="shared" si="52"/>
        <v/>
      </c>
      <c r="NH22" s="34"/>
      <c r="NI22" s="30" t="str">
        <f>IFERROR(VLOOKUP(NH22,'كدو الاصناف'!$A:$C,2),"")</f>
        <v/>
      </c>
      <c r="NJ22" s="6"/>
      <c r="NK22" s="62">
        <f t="shared" si="119"/>
        <v>0</v>
      </c>
      <c r="NL22" s="32" t="str">
        <f>IFERROR(VLOOKUP(NH22,'كدو الاصناف'!$A:$C,3),"")</f>
        <v/>
      </c>
      <c r="NM22" s="33" t="str">
        <f t="shared" si="53"/>
        <v/>
      </c>
      <c r="NO22" s="34"/>
      <c r="NP22" s="30" t="str">
        <f>IFERROR(VLOOKUP(NO22,'كدو الاصناف'!$A:$C,2),"")</f>
        <v/>
      </c>
      <c r="NQ22" s="6"/>
      <c r="NR22" s="62">
        <f t="shared" si="120"/>
        <v>0</v>
      </c>
      <c r="NS22" s="32" t="str">
        <f>IFERROR(VLOOKUP(NO22,'كدو الاصناف'!$A:$C,3),"")</f>
        <v/>
      </c>
      <c r="NT22" s="33" t="str">
        <f t="shared" si="54"/>
        <v/>
      </c>
      <c r="NV22" s="34"/>
      <c r="NW22" s="30" t="str">
        <f>IFERROR(VLOOKUP(NV22,'كدو الاصناف'!$A:$C,2),"")</f>
        <v/>
      </c>
      <c r="NX22" s="6"/>
      <c r="NY22" s="62">
        <f t="shared" si="121"/>
        <v>0</v>
      </c>
      <c r="NZ22" s="32" t="str">
        <f>IFERROR(VLOOKUP(NV22,'كدو الاصناف'!$A:$C,3),"")</f>
        <v/>
      </c>
      <c r="OA22" s="33" t="str">
        <f t="shared" si="55"/>
        <v/>
      </c>
      <c r="OC22" s="34"/>
      <c r="OD22" s="30" t="str">
        <f>IFERROR(VLOOKUP(OC22,'كدو الاصناف'!$A:$C,2),"")</f>
        <v/>
      </c>
      <c r="OE22" s="6"/>
      <c r="OF22" s="62">
        <f t="shared" si="122"/>
        <v>0</v>
      </c>
      <c r="OG22" s="32" t="str">
        <f>IFERROR(VLOOKUP(OC22,'كدو الاصناف'!$A:$C,3),"")</f>
        <v/>
      </c>
      <c r="OH22" s="33" t="str">
        <f t="shared" si="56"/>
        <v/>
      </c>
      <c r="OJ22" s="34"/>
      <c r="OK22" s="30" t="str">
        <f>IFERROR(VLOOKUP(OJ22,'كدو الاصناف'!$A:$C,2),"")</f>
        <v/>
      </c>
      <c r="OL22" s="6"/>
      <c r="OM22" s="62">
        <f t="shared" si="123"/>
        <v>0</v>
      </c>
      <c r="ON22" s="32" t="str">
        <f>IFERROR(VLOOKUP(OJ22,'كدو الاصناف'!$A:$C,3),"")</f>
        <v/>
      </c>
      <c r="OO22" s="33" t="str">
        <f t="shared" si="57"/>
        <v/>
      </c>
      <c r="OQ22" s="34"/>
      <c r="OR22" s="30" t="str">
        <f>IFERROR(VLOOKUP(OQ22,'كدو الاصناف'!$A:$C,2),"")</f>
        <v/>
      </c>
      <c r="OS22" s="6"/>
      <c r="OT22" s="62">
        <f t="shared" si="124"/>
        <v>0</v>
      </c>
      <c r="OU22" s="32" t="str">
        <f>IFERROR(VLOOKUP(OQ22,'كدو الاصناف'!$A:$C,3),"")</f>
        <v/>
      </c>
      <c r="OV22" s="33" t="str">
        <f t="shared" si="58"/>
        <v/>
      </c>
      <c r="OX22" s="34"/>
      <c r="OY22" s="30" t="str">
        <f>IFERROR(VLOOKUP(OX22,'كدو الاصناف'!$A:$C,2),"")</f>
        <v/>
      </c>
      <c r="OZ22" s="6"/>
      <c r="PA22" s="62">
        <f t="shared" si="187"/>
        <v>0</v>
      </c>
      <c r="PB22" s="32" t="str">
        <f>IFERROR(VLOOKUP(OX22,'كدو الاصناف'!$A:$C,3),"")</f>
        <v/>
      </c>
      <c r="PC22" s="33" t="str">
        <f t="shared" si="59"/>
        <v/>
      </c>
      <c r="PE22" s="34"/>
      <c r="PF22" s="30" t="str">
        <f>IFERROR(VLOOKUP(PE22,'كدو الاصناف'!$A:$C,2),"")</f>
        <v/>
      </c>
      <c r="PG22" s="6"/>
      <c r="PH22" s="62">
        <f t="shared" si="191"/>
        <v>0</v>
      </c>
      <c r="PI22" s="32" t="str">
        <f>IFERROR(VLOOKUP(PE22,'كدو الاصناف'!$A:$C,3),"")</f>
        <v/>
      </c>
      <c r="PJ22" s="33" t="str">
        <f t="shared" si="60"/>
        <v/>
      </c>
      <c r="PL22" s="34"/>
      <c r="PM22" s="30" t="str">
        <f>IFERROR(VLOOKUP(PL22,'كدو الاصناف'!$A:$C,2),"")</f>
        <v/>
      </c>
      <c r="PN22" s="6"/>
      <c r="PO22" s="62">
        <f t="shared" si="175"/>
        <v>0</v>
      </c>
      <c r="PP22" s="32" t="str">
        <f>IFERROR(VLOOKUP(PL22,'كدو الاصناف'!$A:$C,3),"")</f>
        <v/>
      </c>
      <c r="PQ22" s="33" t="str">
        <f t="shared" si="61"/>
        <v/>
      </c>
      <c r="PS22" s="34"/>
      <c r="PT22" s="30" t="str">
        <f>IFERROR(VLOOKUP(PS22,'كدو الاصناف'!$A:$C,2),"")</f>
        <v/>
      </c>
      <c r="PU22" s="6"/>
      <c r="PV22" s="62">
        <f t="shared" si="176"/>
        <v>0</v>
      </c>
      <c r="PW22" s="32" t="str">
        <f>IFERROR(VLOOKUP(PS22,'كدو الاصناف'!$A:$C,3),"")</f>
        <v/>
      </c>
      <c r="PX22" s="33" t="str">
        <f t="shared" si="62"/>
        <v/>
      </c>
      <c r="PZ22" s="34"/>
      <c r="QA22" s="30" t="str">
        <f>IFERROR(VLOOKUP(PZ22,'كدو الاصناف'!$A:$C,2),"")</f>
        <v/>
      </c>
      <c r="QB22" s="6"/>
      <c r="QC22" s="62">
        <f t="shared" si="157"/>
        <v>0</v>
      </c>
      <c r="QD22" s="32" t="str">
        <f>IFERROR(VLOOKUP(PZ22,'كدو الاصناف'!$A:$C,3),"")</f>
        <v/>
      </c>
      <c r="QE22" s="33" t="str">
        <f t="shared" si="63"/>
        <v/>
      </c>
      <c r="QG22" s="34"/>
      <c r="QH22" s="30" t="str">
        <f>IFERROR(VLOOKUP(QG22,'كدو الاصناف'!$A:$C,2),"")</f>
        <v/>
      </c>
      <c r="QI22" s="6"/>
      <c r="QJ22" s="62">
        <f t="shared" si="186"/>
        <v>0</v>
      </c>
      <c r="QK22" s="32" t="str">
        <f>IFERROR(VLOOKUP(QG22,'كدو الاصناف'!$A:$C,3),"")</f>
        <v/>
      </c>
      <c r="QL22" s="33" t="str">
        <f t="shared" si="64"/>
        <v/>
      </c>
      <c r="QN22" s="34"/>
      <c r="QO22" s="30" t="str">
        <f>IFERROR(VLOOKUP(QN22,'كدو الاصناف'!$A:$C,2),"")</f>
        <v/>
      </c>
      <c r="QP22" s="6"/>
      <c r="QQ22" s="62">
        <f t="shared" si="125"/>
        <v>0</v>
      </c>
      <c r="QR22" s="32" t="str">
        <f>IFERROR(VLOOKUP(QN22,'كدو الاصناف'!$A:$C,3),"")</f>
        <v/>
      </c>
      <c r="QS22" s="33" t="str">
        <f t="shared" si="65"/>
        <v/>
      </c>
      <c r="QU22" s="34"/>
      <c r="QV22" s="30" t="str">
        <f>IFERROR(VLOOKUP(QU22,'كدو الاصناف'!$A:$C,2),"")</f>
        <v/>
      </c>
      <c r="QW22" s="6"/>
      <c r="QX22" s="62">
        <f t="shared" si="158"/>
        <v>0</v>
      </c>
      <c r="QY22" s="32" t="str">
        <f>IFERROR(VLOOKUP(QU22,'كدو الاصناف'!$A:$C,3),"")</f>
        <v/>
      </c>
      <c r="QZ22" s="33" t="str">
        <f t="shared" si="66"/>
        <v/>
      </c>
      <c r="RB22" s="34"/>
      <c r="RC22" s="30" t="str">
        <f>IFERROR(VLOOKUP(RB22,'كدو الاصناف'!$A:$C,2),"")</f>
        <v/>
      </c>
      <c r="RD22" s="6"/>
      <c r="RE22" s="62">
        <f t="shared" si="126"/>
        <v>0</v>
      </c>
      <c r="RF22" s="32" t="str">
        <f>IFERROR(VLOOKUP(RB22,'كدو الاصناف'!$A:$C,3),"")</f>
        <v/>
      </c>
      <c r="RG22" s="33" t="str">
        <f t="shared" si="67"/>
        <v/>
      </c>
      <c r="RI22" s="34"/>
      <c r="RJ22" s="30" t="str">
        <f>IFERROR(VLOOKUP(RI22,'كدو الاصناف'!$A:$C,2),"")</f>
        <v/>
      </c>
      <c r="RK22" s="6"/>
      <c r="RL22" s="62">
        <f t="shared" si="190"/>
        <v>0</v>
      </c>
      <c r="RM22" s="32" t="str">
        <f>IFERROR(VLOOKUP(RI22,'كدو الاصناف'!$A:$C,3),"")</f>
        <v/>
      </c>
      <c r="RN22" s="33" t="str">
        <f t="shared" si="68"/>
        <v/>
      </c>
      <c r="RP22" s="34"/>
      <c r="RQ22" s="30" t="str">
        <f>IFERROR(VLOOKUP(RP22,'كدو الاصناف'!$A:$C,2),"")</f>
        <v/>
      </c>
      <c r="RR22" s="6"/>
      <c r="RS22" s="62">
        <f t="shared" si="193"/>
        <v>0</v>
      </c>
      <c r="RT22" s="32" t="str">
        <f>IFERROR(VLOOKUP(RP22,'كدو الاصناف'!$A:$C,3),"")</f>
        <v/>
      </c>
      <c r="RU22" s="33" t="str">
        <f t="shared" si="69"/>
        <v/>
      </c>
      <c r="RW22" s="34"/>
      <c r="RX22" s="30" t="str">
        <f>IFERROR(VLOOKUP(RW22,'كدو الاصناف'!$A:$C,2),"")</f>
        <v/>
      </c>
      <c r="RY22" s="6"/>
      <c r="RZ22" s="62">
        <f t="shared" si="127"/>
        <v>0</v>
      </c>
      <c r="SA22" s="32" t="str">
        <f>IFERROR(VLOOKUP(RW22,'كدو الاصناف'!$A:$C,3),"")</f>
        <v/>
      </c>
      <c r="SB22" s="33" t="str">
        <f t="shared" si="70"/>
        <v/>
      </c>
      <c r="SD22" s="34"/>
      <c r="SE22" s="30" t="str">
        <f>IFERROR(VLOOKUP(SD22,'كدو الاصناف'!$A:$C,2),"")</f>
        <v/>
      </c>
      <c r="SF22" s="6"/>
      <c r="SG22" s="62">
        <f t="shared" si="128"/>
        <v>0</v>
      </c>
      <c r="SH22" s="32" t="str">
        <f>IFERROR(VLOOKUP(SD22,'كدو الاصناف'!$A:$C,3),"")</f>
        <v/>
      </c>
      <c r="SI22" s="33" t="str">
        <f t="shared" si="71"/>
        <v/>
      </c>
      <c r="SK22" s="34"/>
      <c r="SL22" s="30" t="str">
        <f>IFERROR(VLOOKUP(SK22,'كدو الاصناف'!$A:$C,2),"")</f>
        <v/>
      </c>
      <c r="SM22" s="6"/>
      <c r="SN22" s="62">
        <f t="shared" si="129"/>
        <v>0</v>
      </c>
      <c r="SO22" s="32" t="str">
        <f>IFERROR(VLOOKUP(SK22,'كدو الاصناف'!$A:$C,3),"")</f>
        <v/>
      </c>
      <c r="SP22" s="33" t="str">
        <f t="shared" si="72"/>
        <v/>
      </c>
      <c r="SR22" s="34"/>
      <c r="SS22" s="30" t="str">
        <f>IFERROR(VLOOKUP(SR22,'كدو الاصناف'!$A:$C,2),"")</f>
        <v/>
      </c>
      <c r="ST22" s="6"/>
      <c r="SU22" s="62">
        <f t="shared" si="130"/>
        <v>0</v>
      </c>
      <c r="SV22" s="32" t="str">
        <f>IFERROR(VLOOKUP(SR22,'كدو الاصناف'!$A:$C,3),"")</f>
        <v/>
      </c>
      <c r="SW22" s="33" t="str">
        <f t="shared" si="73"/>
        <v/>
      </c>
      <c r="SY22" s="34"/>
      <c r="SZ22" s="30" t="str">
        <f>IFERROR(VLOOKUP(SY22,'كدو الاصناف'!$A:$C,2),"")</f>
        <v/>
      </c>
      <c r="TA22" s="6"/>
      <c r="TB22" s="62">
        <f t="shared" si="159"/>
        <v>0</v>
      </c>
      <c r="TC22" s="32" t="str">
        <f>IFERROR(VLOOKUP(SY22,'كدو الاصناف'!$A:$C,3),"")</f>
        <v/>
      </c>
      <c r="TD22" s="33" t="str">
        <f t="shared" si="74"/>
        <v/>
      </c>
      <c r="TF22" s="34"/>
      <c r="TG22" s="30" t="str">
        <f>IFERROR(VLOOKUP(TF22,'كدو الاصناف'!$A:$C,2),"")</f>
        <v/>
      </c>
      <c r="TH22" s="6"/>
      <c r="TI22" s="62">
        <f t="shared" si="104"/>
        <v>0</v>
      </c>
      <c r="TJ22" s="32" t="str">
        <f>IFERROR(VLOOKUP(TF22,'كدو الاصناف'!$A:$C,3),"")</f>
        <v/>
      </c>
      <c r="TK22" s="33" t="str">
        <f t="shared" si="75"/>
        <v/>
      </c>
      <c r="TM22" s="34"/>
      <c r="TN22" s="30" t="str">
        <f>IFERROR(VLOOKUP(TM22,'كدو الاصناف'!$A:$C,2),"")</f>
        <v/>
      </c>
      <c r="TO22" s="6"/>
      <c r="TP22" s="62">
        <f t="shared" si="131"/>
        <v>0</v>
      </c>
      <c r="TQ22" s="32" t="str">
        <f>IFERROR(VLOOKUP(TM22,'كدو الاصناف'!$A:$C,3),"")</f>
        <v/>
      </c>
      <c r="TR22" s="33" t="str">
        <f t="shared" si="76"/>
        <v/>
      </c>
      <c r="TT22" s="34"/>
      <c r="TU22" s="30" t="str">
        <f>IFERROR(VLOOKUP(TT22,'كدو الاصناف'!$A:$C,2),"")</f>
        <v/>
      </c>
      <c r="TV22" s="6"/>
      <c r="TW22" s="62">
        <f t="shared" si="132"/>
        <v>0</v>
      </c>
      <c r="TX22" s="32" t="str">
        <f>IFERROR(VLOOKUP(TT22,'كدو الاصناف'!$A:$C,3),"")</f>
        <v/>
      </c>
      <c r="TY22" s="33" t="str">
        <f t="shared" si="77"/>
        <v/>
      </c>
      <c r="UA22" s="34"/>
      <c r="UB22" s="30" t="str">
        <f>IFERROR(VLOOKUP(UA22,'كدو الاصناف'!$A:$C,2),"")</f>
        <v/>
      </c>
      <c r="UC22" s="6"/>
      <c r="UD22" s="62">
        <f t="shared" si="133"/>
        <v>0</v>
      </c>
      <c r="UE22" s="32" t="str">
        <f>IFERROR(VLOOKUP(UA22,'كدو الاصناف'!$A:$C,3),"")</f>
        <v/>
      </c>
      <c r="UF22" s="33" t="str">
        <f t="shared" si="78"/>
        <v/>
      </c>
      <c r="UH22" s="34"/>
      <c r="UI22" s="30" t="str">
        <f>IFERROR(VLOOKUP(UH22,'كدو الاصناف'!$A:$C,2),"")</f>
        <v/>
      </c>
      <c r="UJ22" s="6"/>
      <c r="UK22" s="62">
        <f t="shared" si="134"/>
        <v>0</v>
      </c>
      <c r="UL22" s="32" t="str">
        <f>IFERROR(VLOOKUP(UH22,'كدو الاصناف'!$A:$C,3),"")</f>
        <v/>
      </c>
      <c r="UM22" s="33" t="str">
        <f t="shared" si="79"/>
        <v/>
      </c>
      <c r="UO22" s="34"/>
      <c r="UP22" s="30" t="str">
        <f>IFERROR(VLOOKUP(UO22,'كدو الاصناف'!$A:$C,2),"")</f>
        <v/>
      </c>
      <c r="UQ22" s="6"/>
      <c r="UR22" s="62">
        <f t="shared" si="135"/>
        <v>0</v>
      </c>
      <c r="US22" s="32" t="str">
        <f>IFERROR(VLOOKUP(UO22,'كدو الاصناف'!$A:$C,3),"")</f>
        <v/>
      </c>
      <c r="UT22" s="33" t="str">
        <f t="shared" si="80"/>
        <v/>
      </c>
      <c r="UV22" s="34"/>
      <c r="UW22" s="30" t="str">
        <f>IFERROR(VLOOKUP(UV22,'كدو الاصناف'!$A:$C,2),"")</f>
        <v/>
      </c>
      <c r="UX22" s="6"/>
      <c r="UY22" s="62">
        <f t="shared" si="105"/>
        <v>0</v>
      </c>
      <c r="UZ22" s="32" t="str">
        <f>IFERROR(VLOOKUP(UV22,'كدو الاصناف'!$A:$C,3),"")</f>
        <v/>
      </c>
      <c r="VA22" s="33" t="str">
        <f t="shared" si="81"/>
        <v/>
      </c>
      <c r="VC22" s="34"/>
      <c r="VD22" s="30" t="str">
        <f>IFERROR(VLOOKUP(VC22,'كدو الاصناف'!$A:$C,2),"")</f>
        <v/>
      </c>
      <c r="VE22" s="6"/>
      <c r="VF22" s="62">
        <f t="shared" si="182"/>
        <v>0</v>
      </c>
      <c r="VG22" s="32" t="str">
        <f>IFERROR(VLOOKUP(VC22,'كدو الاصناف'!$A:$C,3),"")</f>
        <v/>
      </c>
      <c r="VH22" s="33" t="str">
        <f t="shared" si="82"/>
        <v/>
      </c>
      <c r="VJ22" s="34"/>
      <c r="VK22" s="30" t="str">
        <f>IFERROR(VLOOKUP(VJ22,'كدو الاصناف'!$A:$C,2),"")</f>
        <v/>
      </c>
      <c r="VL22" s="6"/>
      <c r="VM22" s="62">
        <f t="shared" si="136"/>
        <v>0</v>
      </c>
      <c r="VN22" s="32" t="str">
        <f>IFERROR(VLOOKUP(VJ22,'كدو الاصناف'!$A:$C,3),"")</f>
        <v/>
      </c>
      <c r="VO22" s="33" t="str">
        <f t="shared" si="83"/>
        <v/>
      </c>
      <c r="VQ22" s="34"/>
      <c r="VR22" s="30" t="str">
        <f>IFERROR(VLOOKUP(VQ22,'كدو الاصناف'!$A:$C,2),"")</f>
        <v/>
      </c>
      <c r="VS22" s="6"/>
      <c r="VT22" s="62">
        <f t="shared" si="137"/>
        <v>0</v>
      </c>
      <c r="VU22" s="32" t="str">
        <f>IFERROR(VLOOKUP(VQ22,'كدو الاصناف'!$A:$C,3),"")</f>
        <v/>
      </c>
      <c r="VV22" s="33" t="str">
        <f t="shared" si="84"/>
        <v/>
      </c>
      <c r="VX22" s="34"/>
      <c r="VY22" s="30" t="str">
        <f>IFERROR(VLOOKUP(VX22,'كدو الاصناف'!$A:$C,2),"")</f>
        <v/>
      </c>
      <c r="VZ22" s="6"/>
      <c r="WA22" s="62">
        <f t="shared" si="138"/>
        <v>0</v>
      </c>
      <c r="WB22" s="32" t="str">
        <f>IFERROR(VLOOKUP(VX22,'كدو الاصناف'!$A:$C,3),"")</f>
        <v/>
      </c>
      <c r="WC22" s="33" t="str">
        <f t="shared" si="85"/>
        <v/>
      </c>
      <c r="WE22" s="34"/>
      <c r="WF22" s="30" t="str">
        <f>IFERROR(VLOOKUP(WE22,'كدو الاصناف'!$A:$C,2),"")</f>
        <v/>
      </c>
      <c r="WG22" s="6"/>
      <c r="WH22" s="62">
        <f t="shared" si="139"/>
        <v>0</v>
      </c>
      <c r="WI22" s="32" t="str">
        <f>IFERROR(VLOOKUP(WE22,'كدو الاصناف'!$A:$C,3),"")</f>
        <v/>
      </c>
      <c r="WJ22" s="33" t="str">
        <f t="shared" si="86"/>
        <v/>
      </c>
      <c r="WL22" s="34"/>
      <c r="WM22" s="30" t="str">
        <f>IFERROR(VLOOKUP(WL22,'كدو الاصناف'!$A:$C,2),"")</f>
        <v/>
      </c>
      <c r="WN22" s="6"/>
      <c r="WO22" s="62">
        <f t="shared" si="140"/>
        <v>0</v>
      </c>
      <c r="WP22" s="32" t="str">
        <f>IFERROR(VLOOKUP(WL22,'كدو الاصناف'!$A:$C,3),"")</f>
        <v/>
      </c>
      <c r="WQ22" s="33" t="str">
        <f t="shared" si="87"/>
        <v/>
      </c>
      <c r="WS22" s="34"/>
      <c r="WT22" s="30" t="str">
        <f>IFERROR(VLOOKUP(WS22,'كدو الاصناف'!$A:$C,2),"")</f>
        <v/>
      </c>
      <c r="WU22" s="6"/>
      <c r="WV22" s="62">
        <f t="shared" si="160"/>
        <v>0</v>
      </c>
      <c r="WW22" s="32" t="str">
        <f>IFERROR(VLOOKUP(WS22,'كدو الاصناف'!$A:$C,3),"")</f>
        <v/>
      </c>
      <c r="WX22" s="33" t="str">
        <f t="shared" si="88"/>
        <v/>
      </c>
      <c r="WZ22" s="34"/>
      <c r="XA22" s="30" t="str">
        <f>IFERROR(VLOOKUP(WZ22,'كدو الاصناف'!$A:$C,2),"")</f>
        <v/>
      </c>
      <c r="XB22" s="6"/>
      <c r="XC22" s="62">
        <f t="shared" si="141"/>
        <v>0</v>
      </c>
      <c r="XD22" s="32" t="str">
        <f>IFERROR(VLOOKUP(WZ22,'كدو الاصناف'!$A:$C,3),"")</f>
        <v/>
      </c>
      <c r="XE22" s="33" t="str">
        <f t="shared" si="89"/>
        <v/>
      </c>
      <c r="XG22" s="34"/>
      <c r="XH22" s="30" t="str">
        <f>IFERROR(VLOOKUP(XG22,'كدو الاصناف'!$A:$C,2),"")</f>
        <v/>
      </c>
      <c r="XI22" s="6"/>
      <c r="XJ22" s="62">
        <f t="shared" si="142"/>
        <v>0</v>
      </c>
      <c r="XK22" s="32" t="str">
        <f>IFERROR(VLOOKUP(XG22,'كدو الاصناف'!$A:$C,3),"")</f>
        <v/>
      </c>
      <c r="XL22" s="33" t="str">
        <f t="shared" si="90"/>
        <v/>
      </c>
      <c r="XN22" s="34"/>
      <c r="XO22" s="30" t="str">
        <f>IFERROR(VLOOKUP(XN22,'كدو الاصناف'!$A:$C,2),"")</f>
        <v/>
      </c>
      <c r="XP22" s="6"/>
      <c r="XQ22" s="62">
        <f t="shared" si="143"/>
        <v>0</v>
      </c>
      <c r="XR22" s="32" t="str">
        <f>IFERROR(VLOOKUP(XN22,'كدو الاصناف'!$A:$C,3),"")</f>
        <v/>
      </c>
      <c r="XS22" s="33" t="str">
        <f t="shared" si="91"/>
        <v/>
      </c>
      <c r="XU22" s="34"/>
      <c r="XV22" s="30" t="str">
        <f>IFERROR(VLOOKUP(XU22,'كدو الاصناف'!$A:$C,2),"")</f>
        <v/>
      </c>
      <c r="XW22" s="6"/>
      <c r="XX22" s="62">
        <f t="shared" si="144"/>
        <v>0</v>
      </c>
      <c r="XY22" s="32" t="str">
        <f>IFERROR(VLOOKUP(XU22,'كدو الاصناف'!$A:$C,3),"")</f>
        <v/>
      </c>
      <c r="XZ22" s="33" t="str">
        <f t="shared" si="92"/>
        <v/>
      </c>
      <c r="YB22" s="34"/>
      <c r="YC22" s="30" t="str">
        <f>IFERROR(VLOOKUP(YB22,'كدو الاصناف'!$A:$C,2),"")</f>
        <v/>
      </c>
      <c r="YD22" s="6"/>
      <c r="YE22" s="62">
        <f t="shared" si="145"/>
        <v>0</v>
      </c>
      <c r="YF22" s="32" t="str">
        <f>IFERROR(VLOOKUP(YB22,'كدو الاصناف'!$A:$C,3),"")</f>
        <v/>
      </c>
      <c r="YG22" s="33" t="str">
        <f t="shared" si="93"/>
        <v/>
      </c>
      <c r="YI22" s="34"/>
      <c r="YJ22" s="30" t="str">
        <f>IFERROR(VLOOKUP(YI22,'كدو الاصناف'!$A:$C,2),"")</f>
        <v/>
      </c>
      <c r="YK22" s="6"/>
      <c r="YL22" s="62">
        <f t="shared" si="146"/>
        <v>0</v>
      </c>
      <c r="YM22" s="32" t="str">
        <f>IFERROR(VLOOKUP(YI22,'كدو الاصناف'!$A:$C,3),"")</f>
        <v/>
      </c>
      <c r="YN22" s="33" t="str">
        <f t="shared" si="94"/>
        <v/>
      </c>
      <c r="YP22" s="34"/>
      <c r="YQ22" s="30" t="str">
        <f>IFERROR(VLOOKUP(YP22,'كدو الاصناف'!$A:$C,2),"")</f>
        <v/>
      </c>
      <c r="YR22" s="6"/>
      <c r="YS22" s="62">
        <f t="shared" si="147"/>
        <v>0</v>
      </c>
      <c r="YT22" s="32" t="str">
        <f>IFERROR(VLOOKUP(YP22,'كدو الاصناف'!$A:$C,3),"")</f>
        <v/>
      </c>
      <c r="YU22" s="33" t="str">
        <f t="shared" si="95"/>
        <v/>
      </c>
      <c r="YW22" s="34"/>
      <c r="YX22" s="30" t="str">
        <f>IFERROR(VLOOKUP(YW22,'كدو الاصناف'!$A:$C,2),"")</f>
        <v/>
      </c>
      <c r="YY22" s="6"/>
      <c r="YZ22" s="62">
        <f t="shared" si="106"/>
        <v>0</v>
      </c>
      <c r="ZA22" s="32" t="str">
        <f>IFERROR(VLOOKUP(YW22,'كدو الاصناف'!$A:$C,3),"")</f>
        <v/>
      </c>
      <c r="ZB22" s="33" t="str">
        <f t="shared" si="96"/>
        <v/>
      </c>
      <c r="ZD22" s="34"/>
      <c r="ZE22" s="30" t="str">
        <f>IFERROR(VLOOKUP(ZD22,'كدو الاصناف'!$A:$C,2),"")</f>
        <v/>
      </c>
      <c r="ZF22" s="6"/>
      <c r="ZG22" s="62">
        <f t="shared" si="148"/>
        <v>0</v>
      </c>
      <c r="ZH22" s="32" t="str">
        <f>IFERROR(VLOOKUP(ZD22,'كدو الاصناف'!$A:$C,3),"")</f>
        <v/>
      </c>
      <c r="ZI22" s="33" t="str">
        <f t="shared" si="97"/>
        <v/>
      </c>
      <c r="ZK22" s="34"/>
      <c r="ZL22" s="30" t="str">
        <f>IFERROR(VLOOKUP(ZK22,'كدو الاصناف'!$A:$C,2),"")</f>
        <v/>
      </c>
      <c r="ZM22" s="6"/>
      <c r="ZN22" s="62">
        <f t="shared" si="149"/>
        <v>0</v>
      </c>
      <c r="ZO22" s="32" t="str">
        <f>IFERROR(VLOOKUP(ZK22,'كدو الاصناف'!$A:$C,3),"")</f>
        <v/>
      </c>
      <c r="ZP22" s="33" t="str">
        <f t="shared" si="98"/>
        <v/>
      </c>
      <c r="ZR22" s="34"/>
      <c r="ZS22" s="30" t="str">
        <f>IFERROR(VLOOKUP(ZR22,'كدو الاصناف'!$A:$C,2),"")</f>
        <v/>
      </c>
      <c r="ZT22" s="6"/>
      <c r="ZU22" s="62">
        <f t="shared" si="188"/>
        <v>0</v>
      </c>
      <c r="ZV22" s="32" t="str">
        <f>IFERROR(VLOOKUP(ZR22,'كدو الاصناف'!$A:$C,3),"")</f>
        <v/>
      </c>
      <c r="ZW22" s="33" t="str">
        <f t="shared" si="99"/>
        <v/>
      </c>
    </row>
    <row r="23" spans="1:699" ht="16.5" thickTop="1" thickBot="1" x14ac:dyDescent="0.25">
      <c r="A23" s="34"/>
      <c r="B23" s="30" t="str">
        <f>IFERROR(VLOOKUP(A23,'كدو الاصناف'!$A:$C,2),"")</f>
        <v/>
      </c>
      <c r="C23" s="6"/>
      <c r="D23" s="62">
        <f t="shared" si="183"/>
        <v>0</v>
      </c>
      <c r="E23" s="32" t="str">
        <f>IFERROR(VLOOKUP(A23,'كدو الاصناف'!$A:$C,3),"")</f>
        <v/>
      </c>
      <c r="F23" s="33" t="str">
        <f t="shared" si="0"/>
        <v/>
      </c>
      <c r="H23" s="34"/>
      <c r="I23" s="30" t="str">
        <f>IFERROR(VLOOKUP(H23,'كدو الاصناف'!$A:$C,2),"")</f>
        <v/>
      </c>
      <c r="J23" s="6"/>
      <c r="K23" s="62">
        <f t="shared" si="177"/>
        <v>0</v>
      </c>
      <c r="L23" s="32" t="str">
        <f>IFERROR(VLOOKUP(H23,'كدو الاصناف'!$A:$C,3),"")</f>
        <v/>
      </c>
      <c r="M23" s="33" t="str">
        <f t="shared" si="1"/>
        <v/>
      </c>
      <c r="O23" s="34"/>
      <c r="P23" s="30" t="str">
        <f>IFERROR(VLOOKUP(O23,'كدو الاصناف'!$A:$C,2),"")</f>
        <v/>
      </c>
      <c r="Q23" s="6"/>
      <c r="R23" s="62">
        <f t="shared" si="170"/>
        <v>0</v>
      </c>
      <c r="S23" s="32" t="str">
        <f>IFERROR(VLOOKUP(O23,'كدو الاصناف'!$A:$C,3),"")</f>
        <v/>
      </c>
      <c r="T23" s="33" t="str">
        <f t="shared" si="2"/>
        <v/>
      </c>
      <c r="V23" s="34"/>
      <c r="W23" s="30" t="str">
        <f>IFERROR(VLOOKUP(V23,'كدو الاصناف'!$A:$C,2),"")</f>
        <v/>
      </c>
      <c r="X23" s="6"/>
      <c r="Y23" s="62">
        <f t="shared" si="178"/>
        <v>0</v>
      </c>
      <c r="Z23" s="32" t="str">
        <f>IFERROR(VLOOKUP(V23,'كدو الاصناف'!$A:$C,3),"")</f>
        <v/>
      </c>
      <c r="AA23" s="33" t="str">
        <f t="shared" si="3"/>
        <v/>
      </c>
      <c r="AC23" s="34"/>
      <c r="AD23" s="30" t="str">
        <f>IFERROR(VLOOKUP(AC23,'كدو الاصناف'!$A:$C,2),"")</f>
        <v/>
      </c>
      <c r="AE23" s="6"/>
      <c r="AF23" s="62">
        <f t="shared" si="171"/>
        <v>0</v>
      </c>
      <c r="AG23" s="32" t="str">
        <f>IFERROR(VLOOKUP(AC23,'كدو الاصناف'!$A:$C,3),"")</f>
        <v/>
      </c>
      <c r="AH23" s="33" t="str">
        <f t="shared" si="4"/>
        <v/>
      </c>
      <c r="AJ23" s="34"/>
      <c r="AK23" s="30" t="str">
        <f>IFERROR(VLOOKUP(AJ23,'كدو الاصناف'!$A:$C,2),"")</f>
        <v/>
      </c>
      <c r="AL23" s="6"/>
      <c r="AM23" s="62">
        <f t="shared" si="179"/>
        <v>0</v>
      </c>
      <c r="AN23" s="32" t="str">
        <f>IFERROR(VLOOKUP(AJ23,'كدو الاصناف'!$A:$C,3),"")</f>
        <v/>
      </c>
      <c r="AO23" s="33" t="str">
        <f t="shared" si="5"/>
        <v/>
      </c>
      <c r="AQ23" s="34"/>
      <c r="AR23" s="30" t="str">
        <f>IFERROR(VLOOKUP(AQ23,'كدو الاصناف'!$A:$C,2),"")</f>
        <v/>
      </c>
      <c r="AS23" s="6"/>
      <c r="AT23" s="62">
        <f t="shared" si="161"/>
        <v>0</v>
      </c>
      <c r="AU23" s="32" t="str">
        <f>IFERROR(VLOOKUP(AQ23,'كدو الاصناف'!$A:$C,3),"")</f>
        <v/>
      </c>
      <c r="AV23" s="33" t="str">
        <f t="shared" si="6"/>
        <v/>
      </c>
      <c r="AX23" s="34"/>
      <c r="AY23" s="30" t="str">
        <f>IFERROR(VLOOKUP(AX23,'كدو الاصناف'!$A:$C,2),"")</f>
        <v/>
      </c>
      <c r="AZ23" s="6"/>
      <c r="BA23" s="62">
        <f t="shared" si="172"/>
        <v>0</v>
      </c>
      <c r="BB23" s="32" t="str">
        <f>IFERROR(VLOOKUP(AX23,'كدو الاصناف'!$A:$C,3),"")</f>
        <v/>
      </c>
      <c r="BC23" s="33" t="str">
        <f t="shared" si="7"/>
        <v/>
      </c>
      <c r="BE23" s="34"/>
      <c r="BF23" s="30" t="str">
        <f>IFERROR(VLOOKUP(BE23,'كدو الاصناف'!$A:$C,2),"")</f>
        <v/>
      </c>
      <c r="BG23" s="6"/>
      <c r="BH23" s="62">
        <f t="shared" si="173"/>
        <v>0</v>
      </c>
      <c r="BI23" s="32" t="str">
        <f>IFERROR(VLOOKUP(BE23,'كدو الاصناف'!$A:$C,3),"")</f>
        <v/>
      </c>
      <c r="BJ23" s="33" t="str">
        <f t="shared" si="8"/>
        <v/>
      </c>
      <c r="BL23" s="34"/>
      <c r="BM23" s="30" t="str">
        <f>IFERROR(VLOOKUP(BL23,'كدو الاصناف'!$A:$C,2),"")</f>
        <v/>
      </c>
      <c r="BN23" s="6"/>
      <c r="BO23" s="62">
        <f t="shared" si="162"/>
        <v>0</v>
      </c>
      <c r="BP23" s="32" t="str">
        <f>IFERROR(VLOOKUP(BL23,'كدو الاصناف'!$A:$C,3),"")</f>
        <v/>
      </c>
      <c r="BQ23" s="33" t="str">
        <f t="shared" si="9"/>
        <v/>
      </c>
      <c r="BS23" s="34"/>
      <c r="BT23" s="30" t="str">
        <f>IFERROR(VLOOKUP(BS23,'كدو الاصناف'!$A:$C,2),"")</f>
        <v/>
      </c>
      <c r="BU23" s="6"/>
      <c r="BV23" s="62">
        <f t="shared" si="107"/>
        <v>0</v>
      </c>
      <c r="BW23" s="32" t="str">
        <f>IFERROR(VLOOKUP(BS23,'كدو الاصناف'!$A:$C,3),"")</f>
        <v/>
      </c>
      <c r="BX23" s="33" t="str">
        <f t="shared" si="10"/>
        <v/>
      </c>
      <c r="BZ23" s="34"/>
      <c r="CA23" s="30" t="str">
        <f>IFERROR(VLOOKUP(BZ23,'كدو الاصناف'!$A:$C,2),"")</f>
        <v/>
      </c>
      <c r="CB23" s="6"/>
      <c r="CC23" s="62">
        <f t="shared" si="108"/>
        <v>0</v>
      </c>
      <c r="CD23" s="32" t="str">
        <f>IFERROR(VLOOKUP(BZ23,'كدو الاصناف'!$A:$C,3),"")</f>
        <v/>
      </c>
      <c r="CE23" s="33" t="str">
        <f t="shared" si="11"/>
        <v/>
      </c>
      <c r="CG23" s="34"/>
      <c r="CH23" s="30" t="str">
        <f>IFERROR(VLOOKUP(CG23,'كدو الاصناف'!$A:$C,2),"")</f>
        <v/>
      </c>
      <c r="CI23" s="6"/>
      <c r="CJ23" s="62">
        <f t="shared" si="109"/>
        <v>0</v>
      </c>
      <c r="CK23" s="32" t="str">
        <f>IFERROR(VLOOKUP(CG23,'كدو الاصناف'!$A:$C,3),"")</f>
        <v/>
      </c>
      <c r="CL23" s="33" t="str">
        <f t="shared" si="12"/>
        <v/>
      </c>
      <c r="CN23" s="34"/>
      <c r="CO23" s="30" t="str">
        <f>IFERROR(VLOOKUP(CN23,'كدو الاصناف'!$A:$C,2),"")</f>
        <v/>
      </c>
      <c r="CP23" s="6"/>
      <c r="CQ23" s="62">
        <f t="shared" si="150"/>
        <v>0</v>
      </c>
      <c r="CR23" s="32" t="str">
        <f>IFERROR(VLOOKUP(CN23,'كدو الاصناف'!$A:$C,3),"")</f>
        <v/>
      </c>
      <c r="CS23" s="33" t="str">
        <f t="shared" si="13"/>
        <v/>
      </c>
      <c r="CU23" s="34"/>
      <c r="CV23" s="30" t="str">
        <f>IFERROR(VLOOKUP(CU23,'كدو الاصناف'!$A:$C,2),"")</f>
        <v/>
      </c>
      <c r="CW23" s="6"/>
      <c r="CX23" s="62">
        <f t="shared" si="163"/>
        <v>0</v>
      </c>
      <c r="CY23" s="32" t="str">
        <f>IFERROR(VLOOKUP(CU23,'كدو الاصناف'!$A:$C,3),"")</f>
        <v/>
      </c>
      <c r="CZ23" s="33" t="str">
        <f t="shared" si="14"/>
        <v/>
      </c>
      <c r="DB23" s="34"/>
      <c r="DC23" s="30" t="str">
        <f>IFERROR(VLOOKUP(DB23,'كدو الاصناف'!$A:$C,2),"")</f>
        <v/>
      </c>
      <c r="DD23" s="6"/>
      <c r="DE23" s="62">
        <f t="shared" si="164"/>
        <v>0</v>
      </c>
      <c r="DF23" s="32" t="str">
        <f>IFERROR(VLOOKUP(DB23,'كدو الاصناف'!$A:$C,3),"")</f>
        <v/>
      </c>
      <c r="DG23" s="33" t="str">
        <f t="shared" si="15"/>
        <v/>
      </c>
      <c r="DI23" s="34"/>
      <c r="DJ23" s="30" t="str">
        <f>IFERROR(VLOOKUP(DI23,'كدو الاصناف'!$A:$C,2),"")</f>
        <v/>
      </c>
      <c r="DK23" s="6"/>
      <c r="DL23" s="62">
        <f t="shared" si="151"/>
        <v>0</v>
      </c>
      <c r="DM23" s="32" t="str">
        <f>IFERROR(VLOOKUP(DI23,'كدو الاصناف'!$A:$C,3),"")</f>
        <v/>
      </c>
      <c r="DN23" s="33" t="str">
        <f t="shared" si="16"/>
        <v/>
      </c>
      <c r="DP23" s="34"/>
      <c r="DQ23" s="30" t="str">
        <f>IFERROR(VLOOKUP(DP23,'كدو الاصناف'!$A:$C,2),"")</f>
        <v/>
      </c>
      <c r="DR23" s="6"/>
      <c r="DS23" s="62">
        <f t="shared" si="180"/>
        <v>0</v>
      </c>
      <c r="DT23" s="32" t="str">
        <f>IFERROR(VLOOKUP(DP23,'كدو الاصناف'!$A:$C,3),"")</f>
        <v/>
      </c>
      <c r="DU23" s="33" t="str">
        <f t="shared" si="17"/>
        <v/>
      </c>
      <c r="DW23" s="34"/>
      <c r="DX23" s="30" t="str">
        <f>IFERROR(VLOOKUP(DW23,'كدو الاصناف'!$A:$C,2),"")</f>
        <v/>
      </c>
      <c r="DY23" s="6"/>
      <c r="DZ23" s="62">
        <f t="shared" si="165"/>
        <v>0</v>
      </c>
      <c r="EA23" s="32" t="str">
        <f>IFERROR(VLOOKUP(DW23,'كدو الاصناف'!$A:$C,3),"")</f>
        <v/>
      </c>
      <c r="EB23" s="33" t="str">
        <f t="shared" si="18"/>
        <v/>
      </c>
      <c r="ED23" s="34"/>
      <c r="EE23" s="30" t="str">
        <f>IFERROR(VLOOKUP(ED23,'كدو الاصناف'!$A:$C,2),"")</f>
        <v/>
      </c>
      <c r="EF23" s="6"/>
      <c r="EG23" s="62">
        <f t="shared" si="194"/>
        <v>0</v>
      </c>
      <c r="EH23" s="32" t="str">
        <f>IFERROR(VLOOKUP(ED23,'كدو الاصناف'!$A:$C,3),"")</f>
        <v/>
      </c>
      <c r="EI23" s="33" t="str">
        <f t="shared" si="19"/>
        <v/>
      </c>
      <c r="EK23" s="34"/>
      <c r="EL23" s="30" t="str">
        <f>IFERROR(VLOOKUP(EK23,'كدو الاصناف'!$A:$C,2),"")</f>
        <v/>
      </c>
      <c r="EM23" s="6"/>
      <c r="EN23" s="62">
        <f t="shared" si="195"/>
        <v>0</v>
      </c>
      <c r="EO23" s="32" t="str">
        <f>IFERROR(VLOOKUP(EK23,'كدو الاصناف'!$A:$C,3),"")</f>
        <v/>
      </c>
      <c r="EP23" s="33" t="str">
        <f t="shared" si="20"/>
        <v/>
      </c>
      <c r="ER23" s="34"/>
      <c r="ES23" s="30" t="str">
        <f>IFERROR(VLOOKUP(ER23,'كدو الاصناف'!$A:$C,2),"")</f>
        <v/>
      </c>
      <c r="ET23" s="6"/>
      <c r="EU23" s="62">
        <f t="shared" si="196"/>
        <v>0</v>
      </c>
      <c r="EV23" s="32" t="str">
        <f>IFERROR(VLOOKUP(ER23,'كدو الاصناف'!$A:$C,3),"")</f>
        <v/>
      </c>
      <c r="EW23" s="33" t="str">
        <f t="shared" si="21"/>
        <v/>
      </c>
      <c r="EY23" s="34"/>
      <c r="EZ23" s="30" t="str">
        <f>IFERROR(VLOOKUP(EY23,'كدو الاصناف'!$A:$C,2),"")</f>
        <v/>
      </c>
      <c r="FA23" s="6"/>
      <c r="FB23" s="62">
        <f t="shared" ref="FB23:FB29" si="198">FA23*$FD$3/100</f>
        <v>0</v>
      </c>
      <c r="FC23" s="32" t="str">
        <f>IFERROR(VLOOKUP(EY23,'كدو الاصناف'!$A:$C,3),"")</f>
        <v/>
      </c>
      <c r="FD23" s="33" t="str">
        <f t="shared" si="22"/>
        <v/>
      </c>
      <c r="FF23" s="34"/>
      <c r="FG23" s="30" t="str">
        <f>IFERROR(VLOOKUP(FF23,'كدو الاصناف'!$A:$C,2),"")</f>
        <v/>
      </c>
      <c r="FH23" s="6"/>
      <c r="FI23" s="62">
        <f t="shared" ref="FI23:FI29" si="199">FH23*$FK$3/100</f>
        <v>0</v>
      </c>
      <c r="FJ23" s="32" t="str">
        <f>IFERROR(VLOOKUP(FF23,'كدو الاصناف'!$A:$C,3),"")</f>
        <v/>
      </c>
      <c r="FK23" s="33" t="str">
        <f t="shared" si="23"/>
        <v/>
      </c>
      <c r="FM23" s="34"/>
      <c r="FN23" s="30" t="str">
        <f>IFERROR(VLOOKUP(FM23,'كدو الاصناف'!$A:$C,2),"")</f>
        <v/>
      </c>
      <c r="FO23" s="6"/>
      <c r="FP23" s="62">
        <f t="shared" si="192"/>
        <v>0</v>
      </c>
      <c r="FQ23" s="32" t="str">
        <f>IFERROR(VLOOKUP(FM23,'كدو الاصناف'!$A:$C,3),"")</f>
        <v/>
      </c>
      <c r="FR23" s="33" t="str">
        <f t="shared" si="24"/>
        <v/>
      </c>
      <c r="FT23" s="34"/>
      <c r="FU23" s="30" t="str">
        <f>IFERROR(VLOOKUP(FT23,'كدو الاصناف'!$A:$C,2),"")</f>
        <v/>
      </c>
      <c r="FV23" s="6"/>
      <c r="FW23" s="62">
        <f t="shared" si="110"/>
        <v>0</v>
      </c>
      <c r="FX23" s="32" t="str">
        <f>IFERROR(VLOOKUP(FT23,'كدو الاصناف'!$A:$C,3),"")</f>
        <v/>
      </c>
      <c r="FY23" s="33" t="str">
        <f t="shared" si="25"/>
        <v/>
      </c>
      <c r="GA23" s="34"/>
      <c r="GB23" s="30" t="str">
        <f>IFERROR(VLOOKUP(GA23,'كدو الاصناف'!$A:$C,2),"")</f>
        <v/>
      </c>
      <c r="GC23" s="6"/>
      <c r="GD23" s="62">
        <f t="shared" si="184"/>
        <v>0</v>
      </c>
      <c r="GE23" s="32" t="str">
        <f>IFERROR(VLOOKUP(GA23,'كدو الاصناف'!$A:$C,3),"")</f>
        <v/>
      </c>
      <c r="GF23" s="33" t="str">
        <f t="shared" si="26"/>
        <v/>
      </c>
      <c r="GH23" s="34"/>
      <c r="GI23" s="30" t="str">
        <f>IFERROR(VLOOKUP(GH23,'كدو الاصناف'!$A:$C,2),"")</f>
        <v/>
      </c>
      <c r="GJ23" s="6"/>
      <c r="GK23" s="62">
        <f t="shared" si="197"/>
        <v>0</v>
      </c>
      <c r="GL23" s="32" t="str">
        <f>IFERROR(VLOOKUP(GH23,'كدو الاصناف'!$A:$C,3),"")</f>
        <v/>
      </c>
      <c r="GM23" s="33" t="str">
        <f t="shared" si="27"/>
        <v/>
      </c>
      <c r="GO23" s="34"/>
      <c r="GP23" s="30" t="str">
        <f>IFERROR(VLOOKUP(GO23,'كدو الاصناف'!$A:$C,2),"")</f>
        <v/>
      </c>
      <c r="GQ23" s="6"/>
      <c r="GR23" s="62">
        <f t="shared" si="181"/>
        <v>0</v>
      </c>
      <c r="GS23" s="32" t="str">
        <f>IFERROR(VLOOKUP(GO23,'كدو الاصناف'!$A:$C,3),"")</f>
        <v/>
      </c>
      <c r="GT23" s="33" t="str">
        <f t="shared" si="28"/>
        <v/>
      </c>
      <c r="GV23" s="34"/>
      <c r="GW23" s="30" t="str">
        <f>IFERROR(VLOOKUP(GV23,'كدو الاصناف'!$A:$C,2),"")</f>
        <v/>
      </c>
      <c r="GX23" s="6"/>
      <c r="GY23" s="62">
        <f t="shared" si="111"/>
        <v>0</v>
      </c>
      <c r="GZ23" s="32" t="str">
        <f>IFERROR(VLOOKUP(GV23,'كدو الاصناف'!$A:$C,3),"")</f>
        <v/>
      </c>
      <c r="HA23" s="33" t="str">
        <f t="shared" si="29"/>
        <v/>
      </c>
      <c r="HC23" s="34"/>
      <c r="HD23" s="30" t="str">
        <f>IFERROR(VLOOKUP(HC23,'كدو الاصناف'!$A:$C,2),"")</f>
        <v/>
      </c>
      <c r="HE23" s="6"/>
      <c r="HF23" s="62">
        <f t="shared" si="112"/>
        <v>0</v>
      </c>
      <c r="HG23" s="32" t="str">
        <f>IFERROR(VLOOKUP(HC23,'كدو الاصناف'!$A:$C,3),"")</f>
        <v/>
      </c>
      <c r="HH23" s="33" t="str">
        <f t="shared" si="30"/>
        <v/>
      </c>
      <c r="HJ23" s="34"/>
      <c r="HK23" s="30" t="str">
        <f>IFERROR(VLOOKUP(HJ23,'كدو الاصناف'!$A:$C,2),"")</f>
        <v/>
      </c>
      <c r="HL23" s="6"/>
      <c r="HM23" s="62">
        <f t="shared" si="189"/>
        <v>0</v>
      </c>
      <c r="HN23" s="32" t="str">
        <f>IFERROR(VLOOKUP(HJ23,'كدو الاصناف'!$A:$C,3),"")</f>
        <v/>
      </c>
      <c r="HO23" s="33" t="str">
        <f t="shared" si="31"/>
        <v/>
      </c>
      <c r="HQ23" s="34"/>
      <c r="HR23" s="30" t="str">
        <f>IFERROR(VLOOKUP(HQ23,'كدو الاصناف'!$A:$C,2),"")</f>
        <v/>
      </c>
      <c r="HS23" s="6"/>
      <c r="HT23" s="62">
        <f t="shared" si="113"/>
        <v>0</v>
      </c>
      <c r="HU23" s="32" t="str">
        <f>IFERROR(VLOOKUP(HQ23,'كدو الاصناف'!$A:$C,3),"")</f>
        <v/>
      </c>
      <c r="HV23" s="33" t="str">
        <f t="shared" si="32"/>
        <v/>
      </c>
      <c r="HX23" s="34"/>
      <c r="HY23" s="30" t="str">
        <f>IFERROR(VLOOKUP(HX23,'كدو الاصناف'!$A:$C,2),"")</f>
        <v/>
      </c>
      <c r="HZ23" s="6"/>
      <c r="IA23" s="62">
        <f t="shared" si="152"/>
        <v>0</v>
      </c>
      <c r="IB23" s="32" t="str">
        <f>IFERROR(VLOOKUP(HX23,'كدو الاصناف'!$A:$C,3),"")</f>
        <v/>
      </c>
      <c r="IC23" s="33" t="str">
        <f t="shared" si="33"/>
        <v/>
      </c>
      <c r="IE23" s="34"/>
      <c r="IF23" s="30" t="str">
        <f>IFERROR(VLOOKUP(IE23,'كدو الاصناف'!$A:$C,2),"")</f>
        <v/>
      </c>
      <c r="IG23" s="6"/>
      <c r="IH23" s="62">
        <f t="shared" si="153"/>
        <v>0</v>
      </c>
      <c r="II23" s="32" t="str">
        <f>IFERROR(VLOOKUP(IE23,'كدو الاصناف'!$A:$C,3),"")</f>
        <v/>
      </c>
      <c r="IJ23" s="33" t="str">
        <f t="shared" si="34"/>
        <v/>
      </c>
      <c r="IL23" s="34"/>
      <c r="IM23" s="30" t="str">
        <f>IFERROR(VLOOKUP(IL23,'كدو الاصناف'!$A:$C,2),"")</f>
        <v/>
      </c>
      <c r="IN23" s="6"/>
      <c r="IO23" s="62">
        <f t="shared" si="100"/>
        <v>0</v>
      </c>
      <c r="IP23" s="32" t="str">
        <f>IFERROR(VLOOKUP(IL23,'كدو الاصناف'!$A:$C,3),"")</f>
        <v/>
      </c>
      <c r="IQ23" s="33" t="str">
        <f t="shared" si="35"/>
        <v/>
      </c>
      <c r="IS23" s="34"/>
      <c r="IT23" s="30" t="str">
        <f>IFERROR(VLOOKUP(IS23,'كدو الاصناف'!$A:$C,2),"")</f>
        <v/>
      </c>
      <c r="IU23" s="6"/>
      <c r="IV23" s="62">
        <f t="shared" si="114"/>
        <v>0</v>
      </c>
      <c r="IW23" s="32" t="str">
        <f>IFERROR(VLOOKUP(IS23,'كدو الاصناف'!$A:$C,3),"")</f>
        <v/>
      </c>
      <c r="IX23" s="33" t="str">
        <f t="shared" si="36"/>
        <v/>
      </c>
      <c r="IZ23" s="34"/>
      <c r="JA23" s="30" t="str">
        <f>IFERROR(VLOOKUP(IZ23,'كدو الاصناف'!$A:$C,2),"")</f>
        <v/>
      </c>
      <c r="JB23" s="6"/>
      <c r="JC23" s="62">
        <f t="shared" si="154"/>
        <v>0</v>
      </c>
      <c r="JD23" s="32" t="str">
        <f>IFERROR(VLOOKUP(IZ23,'كدو الاصناف'!$A:$C,3),"")</f>
        <v/>
      </c>
      <c r="JE23" s="33" t="str">
        <f t="shared" si="37"/>
        <v/>
      </c>
      <c r="JG23" s="34"/>
      <c r="JH23" s="30" t="str">
        <f>IFERROR(VLOOKUP(JG23,'كدو الاصناف'!$A:$C,2),"")</f>
        <v/>
      </c>
      <c r="JI23" s="6"/>
      <c r="JJ23" s="62">
        <f t="shared" si="115"/>
        <v>0</v>
      </c>
      <c r="JK23" s="32" t="str">
        <f>IFERROR(VLOOKUP(JG23,'كدو الاصناف'!$A:$C,3),"")</f>
        <v/>
      </c>
      <c r="JL23" s="33" t="str">
        <f t="shared" si="38"/>
        <v/>
      </c>
      <c r="JN23" s="34"/>
      <c r="JO23" s="30" t="str">
        <f>IFERROR(VLOOKUP(JN23,'كدو الاصناف'!$A:$C,2),"")</f>
        <v/>
      </c>
      <c r="JP23" s="6"/>
      <c r="JQ23" s="62">
        <f t="shared" si="116"/>
        <v>0</v>
      </c>
      <c r="JR23" s="32" t="str">
        <f>IFERROR(VLOOKUP(JN23,'كدو الاصناف'!$A:$C,3),"")</f>
        <v/>
      </c>
      <c r="JS23" s="33" t="str">
        <f t="shared" si="39"/>
        <v/>
      </c>
      <c r="JU23" s="34"/>
      <c r="JV23" s="30" t="str">
        <f>IFERROR(VLOOKUP(JU23,'كدو الاصناف'!$A:$C,2),"")</f>
        <v/>
      </c>
      <c r="JW23" s="6"/>
      <c r="JX23" s="62">
        <f t="shared" si="155"/>
        <v>0</v>
      </c>
      <c r="JY23" s="32" t="str">
        <f>IFERROR(VLOOKUP(JU23,'كدو الاصناف'!$A:$C,3),"")</f>
        <v/>
      </c>
      <c r="JZ23" s="33" t="str">
        <f t="shared" si="40"/>
        <v/>
      </c>
      <c r="KB23" s="34"/>
      <c r="KC23" s="30" t="str">
        <f>IFERROR(VLOOKUP(KB23,'كدو الاصناف'!$A:$C,2),"")</f>
        <v/>
      </c>
      <c r="KD23" s="6"/>
      <c r="KE23" s="62">
        <f t="shared" si="117"/>
        <v>0</v>
      </c>
      <c r="KF23" s="32" t="str">
        <f>IFERROR(VLOOKUP(KB23,'كدو الاصناف'!$A:$C,3),"")</f>
        <v/>
      </c>
      <c r="KG23" s="33" t="str">
        <f t="shared" si="41"/>
        <v/>
      </c>
      <c r="KI23" s="34"/>
      <c r="KJ23" s="30" t="str">
        <f>IFERROR(VLOOKUP(KI23,'كدو الاصناف'!$A:$C,2),"")</f>
        <v/>
      </c>
      <c r="KK23" s="6"/>
      <c r="KL23" s="62">
        <f t="shared" si="166"/>
        <v>0</v>
      </c>
      <c r="KM23" s="32" t="str">
        <f>IFERROR(VLOOKUP(KI23,'كدو الاصناف'!$A:$C,3),"")</f>
        <v/>
      </c>
      <c r="KN23" s="33" t="str">
        <f t="shared" si="42"/>
        <v/>
      </c>
      <c r="KP23" s="34"/>
      <c r="KQ23" s="30" t="str">
        <f>IFERROR(VLOOKUP(KP23,'كدو الاصناف'!$A:$C,2),"")</f>
        <v/>
      </c>
      <c r="KR23" s="6"/>
      <c r="KS23" s="62">
        <f t="shared" si="167"/>
        <v>0</v>
      </c>
      <c r="KT23" s="32" t="str">
        <f>IFERROR(VLOOKUP(KP23,'كدو الاصناف'!$A:$C,3),"")</f>
        <v/>
      </c>
      <c r="KU23" s="33" t="str">
        <f t="shared" si="43"/>
        <v/>
      </c>
      <c r="KW23" s="34"/>
      <c r="KX23" s="30" t="str">
        <f>IFERROR(VLOOKUP(KW23,'كدو الاصناف'!$A:$C,2),"")</f>
        <v/>
      </c>
      <c r="KY23" s="6"/>
      <c r="KZ23" s="62">
        <f t="shared" si="168"/>
        <v>0</v>
      </c>
      <c r="LA23" s="32" t="str">
        <f>IFERROR(VLOOKUP(KW23,'كدو الاصناف'!$A:$C,3),"")</f>
        <v/>
      </c>
      <c r="LB23" s="33" t="str">
        <f t="shared" si="44"/>
        <v/>
      </c>
      <c r="LD23" s="34"/>
      <c r="LE23" s="30" t="str">
        <f>IFERROR(VLOOKUP(LD23,'كدو الاصناف'!$A:$C,2),"")</f>
        <v/>
      </c>
      <c r="LF23" s="6"/>
      <c r="LG23" s="62">
        <f t="shared" si="101"/>
        <v>0</v>
      </c>
      <c r="LH23" s="32" t="str">
        <f>IFERROR(VLOOKUP(LD23,'كدو الاصناف'!$A:$C,3),"")</f>
        <v/>
      </c>
      <c r="LI23" s="33" t="str">
        <f t="shared" si="45"/>
        <v/>
      </c>
      <c r="LK23" s="34"/>
      <c r="LL23" s="30" t="str">
        <f>IFERROR(VLOOKUP(LK23,'كدو الاصناف'!$A:$C,2),"")</f>
        <v/>
      </c>
      <c r="LM23" s="6"/>
      <c r="LN23" s="62">
        <f t="shared" si="102"/>
        <v>0</v>
      </c>
      <c r="LO23" s="32" t="str">
        <f>IFERROR(VLOOKUP(LK23,'كدو الاصناف'!$A:$C,3),"")</f>
        <v/>
      </c>
      <c r="LP23" s="33" t="str">
        <f t="shared" si="46"/>
        <v/>
      </c>
      <c r="LR23" s="34"/>
      <c r="LS23" s="30" t="str">
        <f>IFERROR(VLOOKUP(LR23,'كدو الاصناف'!$A:$C,2),"")</f>
        <v/>
      </c>
      <c r="LT23" s="6"/>
      <c r="LU23" s="62">
        <f t="shared" si="103"/>
        <v>0</v>
      </c>
      <c r="LV23" s="32" t="str">
        <f>IFERROR(VLOOKUP(LR23,'كدو الاصناف'!$A:$C,3),"")</f>
        <v/>
      </c>
      <c r="LW23" s="33" t="str">
        <f t="shared" si="47"/>
        <v/>
      </c>
      <c r="LY23" s="34"/>
      <c r="LZ23" s="30" t="str">
        <f>IFERROR(VLOOKUP(LY23,'كدو الاصناف'!$A:$C,2),"")</f>
        <v/>
      </c>
      <c r="MA23" s="6"/>
      <c r="MB23" s="62">
        <f t="shared" si="185"/>
        <v>0</v>
      </c>
      <c r="MC23" s="32" t="str">
        <f>IFERROR(VLOOKUP(LY23,'كدو الاصناف'!$A:$C,3),"")</f>
        <v/>
      </c>
      <c r="MD23" s="33" t="str">
        <f t="shared" si="48"/>
        <v/>
      </c>
      <c r="MF23" s="34"/>
      <c r="MG23" s="30" t="str">
        <f>IFERROR(VLOOKUP(MF23,'كدو الاصناف'!$A:$C,2),"")</f>
        <v/>
      </c>
      <c r="MH23" s="6"/>
      <c r="MI23" s="62">
        <f t="shared" si="174"/>
        <v>0</v>
      </c>
      <c r="MJ23" s="32" t="str">
        <f>IFERROR(VLOOKUP(MF23,'كدو الاصناف'!$A:$C,3),"")</f>
        <v/>
      </c>
      <c r="MK23" s="33" t="str">
        <f t="shared" si="49"/>
        <v/>
      </c>
      <c r="MM23" s="34"/>
      <c r="MN23" s="30" t="str">
        <f>IFERROR(VLOOKUP(MM23,'كدو الاصناف'!$A:$C,2),"")</f>
        <v/>
      </c>
      <c r="MO23" s="6"/>
      <c r="MP23" s="62">
        <f t="shared" si="118"/>
        <v>0</v>
      </c>
      <c r="MQ23" s="32" t="str">
        <f>IFERROR(VLOOKUP(MM23,'كدو الاصناف'!$A:$C,3),"")</f>
        <v/>
      </c>
      <c r="MR23" s="33" t="str">
        <f t="shared" si="50"/>
        <v/>
      </c>
      <c r="MT23" s="34"/>
      <c r="MU23" s="30" t="str">
        <f>IFERROR(VLOOKUP(MT23,'كدو الاصناف'!$A:$C,2),"")</f>
        <v/>
      </c>
      <c r="MV23" s="6"/>
      <c r="MW23" s="62">
        <f t="shared" si="156"/>
        <v>0</v>
      </c>
      <c r="MX23" s="32" t="str">
        <f>IFERROR(VLOOKUP(MT23,'كدو الاصناف'!$A:$C,3),"")</f>
        <v/>
      </c>
      <c r="MY23" s="33" t="str">
        <f t="shared" si="51"/>
        <v/>
      </c>
      <c r="NA23" s="34"/>
      <c r="NB23" s="30" t="str">
        <f>IFERROR(VLOOKUP(NA23,'كدو الاصناف'!$A:$C,2),"")</f>
        <v/>
      </c>
      <c r="NC23" s="6"/>
      <c r="ND23" s="62">
        <f t="shared" si="169"/>
        <v>0</v>
      </c>
      <c r="NE23" s="32" t="str">
        <f>IFERROR(VLOOKUP(NA23,'كدو الاصناف'!$A:$C,3),"")</f>
        <v/>
      </c>
      <c r="NF23" s="33" t="str">
        <f t="shared" si="52"/>
        <v/>
      </c>
      <c r="NH23" s="34"/>
      <c r="NI23" s="30" t="str">
        <f>IFERROR(VLOOKUP(NH23,'كدو الاصناف'!$A:$C,2),"")</f>
        <v/>
      </c>
      <c r="NJ23" s="6"/>
      <c r="NK23" s="62">
        <f t="shared" si="119"/>
        <v>0</v>
      </c>
      <c r="NL23" s="32" t="str">
        <f>IFERROR(VLOOKUP(NH23,'كدو الاصناف'!$A:$C,3),"")</f>
        <v/>
      </c>
      <c r="NM23" s="33" t="str">
        <f t="shared" si="53"/>
        <v/>
      </c>
      <c r="NO23" s="34"/>
      <c r="NP23" s="30" t="str">
        <f>IFERROR(VLOOKUP(NO23,'كدو الاصناف'!$A:$C,2),"")</f>
        <v/>
      </c>
      <c r="NQ23" s="6"/>
      <c r="NR23" s="62">
        <f t="shared" si="120"/>
        <v>0</v>
      </c>
      <c r="NS23" s="32" t="str">
        <f>IFERROR(VLOOKUP(NO23,'كدو الاصناف'!$A:$C,3),"")</f>
        <v/>
      </c>
      <c r="NT23" s="33" t="str">
        <f t="shared" si="54"/>
        <v/>
      </c>
      <c r="NV23" s="34"/>
      <c r="NW23" s="30" t="str">
        <f>IFERROR(VLOOKUP(NV23,'كدو الاصناف'!$A:$C,2),"")</f>
        <v/>
      </c>
      <c r="NX23" s="6"/>
      <c r="NY23" s="62">
        <f t="shared" si="121"/>
        <v>0</v>
      </c>
      <c r="NZ23" s="32" t="str">
        <f>IFERROR(VLOOKUP(NV23,'كدو الاصناف'!$A:$C,3),"")</f>
        <v/>
      </c>
      <c r="OA23" s="33" t="str">
        <f t="shared" si="55"/>
        <v/>
      </c>
      <c r="OC23" s="34"/>
      <c r="OD23" s="30" t="str">
        <f>IFERROR(VLOOKUP(OC23,'كدو الاصناف'!$A:$C,2),"")</f>
        <v/>
      </c>
      <c r="OE23" s="6"/>
      <c r="OF23" s="62">
        <f t="shared" si="122"/>
        <v>0</v>
      </c>
      <c r="OG23" s="32" t="str">
        <f>IFERROR(VLOOKUP(OC23,'كدو الاصناف'!$A:$C,3),"")</f>
        <v/>
      </c>
      <c r="OH23" s="33" t="str">
        <f t="shared" si="56"/>
        <v/>
      </c>
      <c r="OJ23" s="34"/>
      <c r="OK23" s="30" t="str">
        <f>IFERROR(VLOOKUP(OJ23,'كدو الاصناف'!$A:$C,2),"")</f>
        <v/>
      </c>
      <c r="OL23" s="6"/>
      <c r="OM23" s="62">
        <f t="shared" si="123"/>
        <v>0</v>
      </c>
      <c r="ON23" s="32" t="str">
        <f>IFERROR(VLOOKUP(OJ23,'كدو الاصناف'!$A:$C,3),"")</f>
        <v/>
      </c>
      <c r="OO23" s="33" t="str">
        <f t="shared" si="57"/>
        <v/>
      </c>
      <c r="OQ23" s="34"/>
      <c r="OR23" s="30" t="str">
        <f>IFERROR(VLOOKUP(OQ23,'كدو الاصناف'!$A:$C,2),"")</f>
        <v/>
      </c>
      <c r="OS23" s="6"/>
      <c r="OT23" s="62">
        <f t="shared" si="124"/>
        <v>0</v>
      </c>
      <c r="OU23" s="32" t="str">
        <f>IFERROR(VLOOKUP(OQ23,'كدو الاصناف'!$A:$C,3),"")</f>
        <v/>
      </c>
      <c r="OV23" s="33" t="str">
        <f t="shared" si="58"/>
        <v/>
      </c>
      <c r="OX23" s="34"/>
      <c r="OY23" s="30" t="str">
        <f>IFERROR(VLOOKUP(OX23,'كدو الاصناف'!$A:$C,2),"")</f>
        <v/>
      </c>
      <c r="OZ23" s="6"/>
      <c r="PA23" s="62">
        <f t="shared" si="187"/>
        <v>0</v>
      </c>
      <c r="PB23" s="32" t="str">
        <f>IFERROR(VLOOKUP(OX23,'كدو الاصناف'!$A:$C,3),"")</f>
        <v/>
      </c>
      <c r="PC23" s="33" t="str">
        <f t="shared" si="59"/>
        <v/>
      </c>
      <c r="PE23" s="34"/>
      <c r="PF23" s="30" t="str">
        <f>IFERROR(VLOOKUP(PE23,'كدو الاصناف'!$A:$C,2),"")</f>
        <v/>
      </c>
      <c r="PG23" s="6"/>
      <c r="PH23" s="62">
        <f t="shared" si="191"/>
        <v>0</v>
      </c>
      <c r="PI23" s="32" t="str">
        <f>IFERROR(VLOOKUP(PE23,'كدو الاصناف'!$A:$C,3),"")</f>
        <v/>
      </c>
      <c r="PJ23" s="33" t="str">
        <f t="shared" si="60"/>
        <v/>
      </c>
      <c r="PL23" s="34"/>
      <c r="PM23" s="30" t="str">
        <f>IFERROR(VLOOKUP(PL23,'كدو الاصناف'!$A:$C,2),"")</f>
        <v/>
      </c>
      <c r="PN23" s="6"/>
      <c r="PO23" s="62">
        <f t="shared" si="175"/>
        <v>0</v>
      </c>
      <c r="PP23" s="32" t="str">
        <f>IFERROR(VLOOKUP(PL23,'كدو الاصناف'!$A:$C,3),"")</f>
        <v/>
      </c>
      <c r="PQ23" s="33" t="str">
        <f t="shared" si="61"/>
        <v/>
      </c>
      <c r="PS23" s="34"/>
      <c r="PT23" s="30" t="str">
        <f>IFERROR(VLOOKUP(PS23,'كدو الاصناف'!$A:$C,2),"")</f>
        <v/>
      </c>
      <c r="PU23" s="6"/>
      <c r="PV23" s="62">
        <f t="shared" si="176"/>
        <v>0</v>
      </c>
      <c r="PW23" s="32" t="str">
        <f>IFERROR(VLOOKUP(PS23,'كدو الاصناف'!$A:$C,3),"")</f>
        <v/>
      </c>
      <c r="PX23" s="33" t="str">
        <f t="shared" si="62"/>
        <v/>
      </c>
      <c r="PZ23" s="34"/>
      <c r="QA23" s="30" t="str">
        <f>IFERROR(VLOOKUP(PZ23,'كدو الاصناف'!$A:$C,2),"")</f>
        <v/>
      </c>
      <c r="QB23" s="6"/>
      <c r="QC23" s="62">
        <f t="shared" si="157"/>
        <v>0</v>
      </c>
      <c r="QD23" s="32" t="str">
        <f>IFERROR(VLOOKUP(PZ23,'كدو الاصناف'!$A:$C,3),"")</f>
        <v/>
      </c>
      <c r="QE23" s="33" t="str">
        <f t="shared" si="63"/>
        <v/>
      </c>
      <c r="QG23" s="34"/>
      <c r="QH23" s="30" t="str">
        <f>IFERROR(VLOOKUP(QG23,'كدو الاصناف'!$A:$C,2),"")</f>
        <v/>
      </c>
      <c r="QI23" s="6"/>
      <c r="QJ23" s="62">
        <f t="shared" si="186"/>
        <v>0</v>
      </c>
      <c r="QK23" s="32" t="str">
        <f>IFERROR(VLOOKUP(QG23,'كدو الاصناف'!$A:$C,3),"")</f>
        <v/>
      </c>
      <c r="QL23" s="33" t="str">
        <f t="shared" si="64"/>
        <v/>
      </c>
      <c r="QN23" s="34"/>
      <c r="QO23" s="30" t="str">
        <f>IFERROR(VLOOKUP(QN23,'كدو الاصناف'!$A:$C,2),"")</f>
        <v/>
      </c>
      <c r="QP23" s="6"/>
      <c r="QQ23" s="62">
        <f t="shared" si="125"/>
        <v>0</v>
      </c>
      <c r="QR23" s="32" t="str">
        <f>IFERROR(VLOOKUP(QN23,'كدو الاصناف'!$A:$C,3),"")</f>
        <v/>
      </c>
      <c r="QS23" s="33" t="str">
        <f t="shared" si="65"/>
        <v/>
      </c>
      <c r="QU23" s="34"/>
      <c r="QV23" s="30" t="str">
        <f>IFERROR(VLOOKUP(QU23,'كدو الاصناف'!$A:$C,2),"")</f>
        <v/>
      </c>
      <c r="QW23" s="6"/>
      <c r="QX23" s="62">
        <f t="shared" si="158"/>
        <v>0</v>
      </c>
      <c r="QY23" s="32" t="str">
        <f>IFERROR(VLOOKUP(QU23,'كدو الاصناف'!$A:$C,3),"")</f>
        <v/>
      </c>
      <c r="QZ23" s="33" t="str">
        <f t="shared" si="66"/>
        <v/>
      </c>
      <c r="RB23" s="34"/>
      <c r="RC23" s="30" t="str">
        <f>IFERROR(VLOOKUP(RB23,'كدو الاصناف'!$A:$C,2),"")</f>
        <v/>
      </c>
      <c r="RD23" s="6"/>
      <c r="RE23" s="62">
        <f t="shared" si="126"/>
        <v>0</v>
      </c>
      <c r="RF23" s="32" t="str">
        <f>IFERROR(VLOOKUP(RB23,'كدو الاصناف'!$A:$C,3),"")</f>
        <v/>
      </c>
      <c r="RG23" s="33" t="str">
        <f t="shared" si="67"/>
        <v/>
      </c>
      <c r="RI23" s="34"/>
      <c r="RJ23" s="30" t="str">
        <f>IFERROR(VLOOKUP(RI23,'كدو الاصناف'!$A:$C,2),"")</f>
        <v/>
      </c>
      <c r="RK23" s="6"/>
      <c r="RL23" s="62">
        <f t="shared" si="190"/>
        <v>0</v>
      </c>
      <c r="RM23" s="32" t="str">
        <f>IFERROR(VLOOKUP(RI23,'كدو الاصناف'!$A:$C,3),"")</f>
        <v/>
      </c>
      <c r="RN23" s="33" t="str">
        <f t="shared" si="68"/>
        <v/>
      </c>
      <c r="RP23" s="34"/>
      <c r="RQ23" s="30" t="str">
        <f>IFERROR(VLOOKUP(RP23,'كدو الاصناف'!$A:$C,2),"")</f>
        <v/>
      </c>
      <c r="RR23" s="6"/>
      <c r="RS23" s="62">
        <f t="shared" si="193"/>
        <v>0</v>
      </c>
      <c r="RT23" s="32" t="str">
        <f>IFERROR(VLOOKUP(RP23,'كدو الاصناف'!$A:$C,3),"")</f>
        <v/>
      </c>
      <c r="RU23" s="33" t="str">
        <f t="shared" si="69"/>
        <v/>
      </c>
      <c r="RW23" s="34"/>
      <c r="RX23" s="30" t="str">
        <f>IFERROR(VLOOKUP(RW23,'كدو الاصناف'!$A:$C,2),"")</f>
        <v/>
      </c>
      <c r="RY23" s="6"/>
      <c r="RZ23" s="62">
        <f t="shared" si="127"/>
        <v>0</v>
      </c>
      <c r="SA23" s="32" t="str">
        <f>IFERROR(VLOOKUP(RW23,'كدو الاصناف'!$A:$C,3),"")</f>
        <v/>
      </c>
      <c r="SB23" s="33" t="str">
        <f t="shared" si="70"/>
        <v/>
      </c>
      <c r="SD23" s="34"/>
      <c r="SE23" s="30" t="str">
        <f>IFERROR(VLOOKUP(SD23,'كدو الاصناف'!$A:$C,2),"")</f>
        <v/>
      </c>
      <c r="SF23" s="6"/>
      <c r="SG23" s="62">
        <f t="shared" si="128"/>
        <v>0</v>
      </c>
      <c r="SH23" s="32" t="str">
        <f>IFERROR(VLOOKUP(SD23,'كدو الاصناف'!$A:$C,3),"")</f>
        <v/>
      </c>
      <c r="SI23" s="33" t="str">
        <f t="shared" si="71"/>
        <v/>
      </c>
      <c r="SK23" s="34"/>
      <c r="SL23" s="30" t="str">
        <f>IFERROR(VLOOKUP(SK23,'كدو الاصناف'!$A:$C,2),"")</f>
        <v/>
      </c>
      <c r="SM23" s="6"/>
      <c r="SN23" s="62">
        <f t="shared" si="129"/>
        <v>0</v>
      </c>
      <c r="SO23" s="32" t="str">
        <f>IFERROR(VLOOKUP(SK23,'كدو الاصناف'!$A:$C,3),"")</f>
        <v/>
      </c>
      <c r="SP23" s="33" t="str">
        <f t="shared" si="72"/>
        <v/>
      </c>
      <c r="SR23" s="34"/>
      <c r="SS23" s="30" t="str">
        <f>IFERROR(VLOOKUP(SR23,'كدو الاصناف'!$A:$C,2),"")</f>
        <v/>
      </c>
      <c r="ST23" s="6"/>
      <c r="SU23" s="62">
        <f t="shared" si="130"/>
        <v>0</v>
      </c>
      <c r="SV23" s="32" t="str">
        <f>IFERROR(VLOOKUP(SR23,'كدو الاصناف'!$A:$C,3),"")</f>
        <v/>
      </c>
      <c r="SW23" s="33" t="str">
        <f t="shared" si="73"/>
        <v/>
      </c>
      <c r="SY23" s="34"/>
      <c r="SZ23" s="30" t="str">
        <f>IFERROR(VLOOKUP(SY23,'كدو الاصناف'!$A:$C,2),"")</f>
        <v/>
      </c>
      <c r="TA23" s="6"/>
      <c r="TB23" s="62">
        <f t="shared" si="159"/>
        <v>0</v>
      </c>
      <c r="TC23" s="32" t="str">
        <f>IFERROR(VLOOKUP(SY23,'كدو الاصناف'!$A:$C,3),"")</f>
        <v/>
      </c>
      <c r="TD23" s="33" t="str">
        <f t="shared" si="74"/>
        <v/>
      </c>
      <c r="TF23" s="34"/>
      <c r="TG23" s="30" t="str">
        <f>IFERROR(VLOOKUP(TF23,'كدو الاصناف'!$A:$C,2),"")</f>
        <v/>
      </c>
      <c r="TH23" s="6"/>
      <c r="TI23" s="62">
        <f t="shared" si="104"/>
        <v>0</v>
      </c>
      <c r="TJ23" s="32" t="str">
        <f>IFERROR(VLOOKUP(TF23,'كدو الاصناف'!$A:$C,3),"")</f>
        <v/>
      </c>
      <c r="TK23" s="33" t="str">
        <f t="shared" si="75"/>
        <v/>
      </c>
      <c r="TM23" s="34"/>
      <c r="TN23" s="30" t="str">
        <f>IFERROR(VLOOKUP(TM23,'كدو الاصناف'!$A:$C,2),"")</f>
        <v/>
      </c>
      <c r="TO23" s="6"/>
      <c r="TP23" s="62">
        <f t="shared" si="131"/>
        <v>0</v>
      </c>
      <c r="TQ23" s="32" t="str">
        <f>IFERROR(VLOOKUP(TM23,'كدو الاصناف'!$A:$C,3),"")</f>
        <v/>
      </c>
      <c r="TR23" s="33" t="str">
        <f t="shared" si="76"/>
        <v/>
      </c>
      <c r="TT23" s="34"/>
      <c r="TU23" s="30" t="str">
        <f>IFERROR(VLOOKUP(TT23,'كدو الاصناف'!$A:$C,2),"")</f>
        <v/>
      </c>
      <c r="TV23" s="6"/>
      <c r="TW23" s="62">
        <f t="shared" si="132"/>
        <v>0</v>
      </c>
      <c r="TX23" s="32" t="str">
        <f>IFERROR(VLOOKUP(TT23,'كدو الاصناف'!$A:$C,3),"")</f>
        <v/>
      </c>
      <c r="TY23" s="33" t="str">
        <f t="shared" si="77"/>
        <v/>
      </c>
      <c r="UA23" s="34"/>
      <c r="UB23" s="30" t="str">
        <f>IFERROR(VLOOKUP(UA23,'كدو الاصناف'!$A:$C,2),"")</f>
        <v/>
      </c>
      <c r="UC23" s="6"/>
      <c r="UD23" s="62">
        <f t="shared" si="133"/>
        <v>0</v>
      </c>
      <c r="UE23" s="32" t="str">
        <f>IFERROR(VLOOKUP(UA23,'كدو الاصناف'!$A:$C,3),"")</f>
        <v/>
      </c>
      <c r="UF23" s="33" t="str">
        <f t="shared" si="78"/>
        <v/>
      </c>
      <c r="UH23" s="34"/>
      <c r="UI23" s="30" t="str">
        <f>IFERROR(VLOOKUP(UH23,'كدو الاصناف'!$A:$C,2),"")</f>
        <v/>
      </c>
      <c r="UJ23" s="6"/>
      <c r="UK23" s="62">
        <f t="shared" si="134"/>
        <v>0</v>
      </c>
      <c r="UL23" s="32" t="str">
        <f>IFERROR(VLOOKUP(UH23,'كدو الاصناف'!$A:$C,3),"")</f>
        <v/>
      </c>
      <c r="UM23" s="33" t="str">
        <f t="shared" si="79"/>
        <v/>
      </c>
      <c r="UO23" s="34"/>
      <c r="UP23" s="30" t="str">
        <f>IFERROR(VLOOKUP(UO23,'كدو الاصناف'!$A:$C,2),"")</f>
        <v/>
      </c>
      <c r="UQ23" s="6"/>
      <c r="UR23" s="62">
        <f t="shared" si="135"/>
        <v>0</v>
      </c>
      <c r="US23" s="32" t="str">
        <f>IFERROR(VLOOKUP(UO23,'كدو الاصناف'!$A:$C,3),"")</f>
        <v/>
      </c>
      <c r="UT23" s="33" t="str">
        <f t="shared" si="80"/>
        <v/>
      </c>
      <c r="UV23" s="34"/>
      <c r="UW23" s="30" t="str">
        <f>IFERROR(VLOOKUP(UV23,'كدو الاصناف'!$A:$C,2),"")</f>
        <v/>
      </c>
      <c r="UX23" s="6"/>
      <c r="UY23" s="62">
        <f t="shared" si="105"/>
        <v>0</v>
      </c>
      <c r="UZ23" s="32" t="str">
        <f>IFERROR(VLOOKUP(UV23,'كدو الاصناف'!$A:$C,3),"")</f>
        <v/>
      </c>
      <c r="VA23" s="33" t="str">
        <f t="shared" si="81"/>
        <v/>
      </c>
      <c r="VC23" s="34"/>
      <c r="VD23" s="30" t="str">
        <f>IFERROR(VLOOKUP(VC23,'كدو الاصناف'!$A:$C,2),"")</f>
        <v/>
      </c>
      <c r="VE23" s="6"/>
      <c r="VF23" s="62">
        <f t="shared" si="182"/>
        <v>0</v>
      </c>
      <c r="VG23" s="32" t="str">
        <f>IFERROR(VLOOKUP(VC23,'كدو الاصناف'!$A:$C,3),"")</f>
        <v/>
      </c>
      <c r="VH23" s="33" t="str">
        <f t="shared" si="82"/>
        <v/>
      </c>
      <c r="VJ23" s="34"/>
      <c r="VK23" s="30" t="str">
        <f>IFERROR(VLOOKUP(VJ23,'كدو الاصناف'!$A:$C,2),"")</f>
        <v/>
      </c>
      <c r="VL23" s="6"/>
      <c r="VM23" s="62">
        <f t="shared" si="136"/>
        <v>0</v>
      </c>
      <c r="VN23" s="32" t="str">
        <f>IFERROR(VLOOKUP(VJ23,'كدو الاصناف'!$A:$C,3),"")</f>
        <v/>
      </c>
      <c r="VO23" s="33" t="str">
        <f t="shared" si="83"/>
        <v/>
      </c>
      <c r="VQ23" s="34"/>
      <c r="VR23" s="30" t="str">
        <f>IFERROR(VLOOKUP(VQ23,'كدو الاصناف'!$A:$C,2),"")</f>
        <v/>
      </c>
      <c r="VS23" s="6"/>
      <c r="VT23" s="62">
        <f t="shared" si="137"/>
        <v>0</v>
      </c>
      <c r="VU23" s="32" t="str">
        <f>IFERROR(VLOOKUP(VQ23,'كدو الاصناف'!$A:$C,3),"")</f>
        <v/>
      </c>
      <c r="VV23" s="33" t="str">
        <f t="shared" si="84"/>
        <v/>
      </c>
      <c r="VX23" s="34"/>
      <c r="VY23" s="30" t="str">
        <f>IFERROR(VLOOKUP(VX23,'كدو الاصناف'!$A:$C,2),"")</f>
        <v/>
      </c>
      <c r="VZ23" s="6"/>
      <c r="WA23" s="62">
        <f t="shared" si="138"/>
        <v>0</v>
      </c>
      <c r="WB23" s="32" t="str">
        <f>IFERROR(VLOOKUP(VX23,'كدو الاصناف'!$A:$C,3),"")</f>
        <v/>
      </c>
      <c r="WC23" s="33" t="str">
        <f t="shared" si="85"/>
        <v/>
      </c>
      <c r="WE23" s="34"/>
      <c r="WF23" s="30" t="str">
        <f>IFERROR(VLOOKUP(WE23,'كدو الاصناف'!$A:$C,2),"")</f>
        <v/>
      </c>
      <c r="WG23" s="6"/>
      <c r="WH23" s="62">
        <f t="shared" si="139"/>
        <v>0</v>
      </c>
      <c r="WI23" s="32" t="str">
        <f>IFERROR(VLOOKUP(WE23,'كدو الاصناف'!$A:$C,3),"")</f>
        <v/>
      </c>
      <c r="WJ23" s="33" t="str">
        <f t="shared" si="86"/>
        <v/>
      </c>
      <c r="WL23" s="34"/>
      <c r="WM23" s="30" t="str">
        <f>IFERROR(VLOOKUP(WL23,'كدو الاصناف'!$A:$C,2),"")</f>
        <v/>
      </c>
      <c r="WN23" s="6"/>
      <c r="WO23" s="62">
        <f t="shared" si="140"/>
        <v>0</v>
      </c>
      <c r="WP23" s="32" t="str">
        <f>IFERROR(VLOOKUP(WL23,'كدو الاصناف'!$A:$C,3),"")</f>
        <v/>
      </c>
      <c r="WQ23" s="33" t="str">
        <f t="shared" si="87"/>
        <v/>
      </c>
      <c r="WS23" s="34"/>
      <c r="WT23" s="30" t="str">
        <f>IFERROR(VLOOKUP(WS23,'كدو الاصناف'!$A:$C,2),"")</f>
        <v/>
      </c>
      <c r="WU23" s="6"/>
      <c r="WV23" s="62">
        <f t="shared" si="160"/>
        <v>0</v>
      </c>
      <c r="WW23" s="32" t="str">
        <f>IFERROR(VLOOKUP(WS23,'كدو الاصناف'!$A:$C,3),"")</f>
        <v/>
      </c>
      <c r="WX23" s="33" t="str">
        <f t="shared" si="88"/>
        <v/>
      </c>
      <c r="WZ23" s="34"/>
      <c r="XA23" s="30" t="str">
        <f>IFERROR(VLOOKUP(WZ23,'كدو الاصناف'!$A:$C,2),"")</f>
        <v/>
      </c>
      <c r="XB23" s="6"/>
      <c r="XC23" s="62">
        <f t="shared" si="141"/>
        <v>0</v>
      </c>
      <c r="XD23" s="32" t="str">
        <f>IFERROR(VLOOKUP(WZ23,'كدو الاصناف'!$A:$C,3),"")</f>
        <v/>
      </c>
      <c r="XE23" s="33" t="str">
        <f t="shared" si="89"/>
        <v/>
      </c>
      <c r="XG23" s="34"/>
      <c r="XH23" s="30" t="str">
        <f>IFERROR(VLOOKUP(XG23,'كدو الاصناف'!$A:$C,2),"")</f>
        <v/>
      </c>
      <c r="XI23" s="6"/>
      <c r="XJ23" s="62">
        <f t="shared" si="142"/>
        <v>0</v>
      </c>
      <c r="XK23" s="32" t="str">
        <f>IFERROR(VLOOKUP(XG23,'كدو الاصناف'!$A:$C,3),"")</f>
        <v/>
      </c>
      <c r="XL23" s="33" t="str">
        <f t="shared" si="90"/>
        <v/>
      </c>
      <c r="XN23" s="34"/>
      <c r="XO23" s="30" t="str">
        <f>IFERROR(VLOOKUP(XN23,'كدو الاصناف'!$A:$C,2),"")</f>
        <v/>
      </c>
      <c r="XP23" s="6"/>
      <c r="XQ23" s="62">
        <f t="shared" si="143"/>
        <v>0</v>
      </c>
      <c r="XR23" s="32" t="str">
        <f>IFERROR(VLOOKUP(XN23,'كدو الاصناف'!$A:$C,3),"")</f>
        <v/>
      </c>
      <c r="XS23" s="33" t="str">
        <f t="shared" si="91"/>
        <v/>
      </c>
      <c r="XU23" s="34"/>
      <c r="XV23" s="30" t="str">
        <f>IFERROR(VLOOKUP(XU23,'كدو الاصناف'!$A:$C,2),"")</f>
        <v/>
      </c>
      <c r="XW23" s="6"/>
      <c r="XX23" s="62">
        <f t="shared" si="144"/>
        <v>0</v>
      </c>
      <c r="XY23" s="32" t="str">
        <f>IFERROR(VLOOKUP(XU23,'كدو الاصناف'!$A:$C,3),"")</f>
        <v/>
      </c>
      <c r="XZ23" s="33" t="str">
        <f t="shared" si="92"/>
        <v/>
      </c>
      <c r="YB23" s="34"/>
      <c r="YC23" s="30" t="str">
        <f>IFERROR(VLOOKUP(YB23,'كدو الاصناف'!$A:$C,2),"")</f>
        <v/>
      </c>
      <c r="YD23" s="6"/>
      <c r="YE23" s="62">
        <f t="shared" si="145"/>
        <v>0</v>
      </c>
      <c r="YF23" s="32" t="str">
        <f>IFERROR(VLOOKUP(YB23,'كدو الاصناف'!$A:$C,3),"")</f>
        <v/>
      </c>
      <c r="YG23" s="33" t="str">
        <f t="shared" si="93"/>
        <v/>
      </c>
      <c r="YI23" s="34"/>
      <c r="YJ23" s="30" t="str">
        <f>IFERROR(VLOOKUP(YI23,'كدو الاصناف'!$A:$C,2),"")</f>
        <v/>
      </c>
      <c r="YK23" s="6"/>
      <c r="YL23" s="62">
        <f t="shared" si="146"/>
        <v>0</v>
      </c>
      <c r="YM23" s="32" t="str">
        <f>IFERROR(VLOOKUP(YI23,'كدو الاصناف'!$A:$C,3),"")</f>
        <v/>
      </c>
      <c r="YN23" s="33" t="str">
        <f t="shared" si="94"/>
        <v/>
      </c>
      <c r="YP23" s="34"/>
      <c r="YQ23" s="30" t="str">
        <f>IFERROR(VLOOKUP(YP23,'كدو الاصناف'!$A:$C,2),"")</f>
        <v/>
      </c>
      <c r="YR23" s="6"/>
      <c r="YS23" s="62">
        <f t="shared" si="147"/>
        <v>0</v>
      </c>
      <c r="YT23" s="32" t="str">
        <f>IFERROR(VLOOKUP(YP23,'كدو الاصناف'!$A:$C,3),"")</f>
        <v/>
      </c>
      <c r="YU23" s="33" t="str">
        <f t="shared" si="95"/>
        <v/>
      </c>
      <c r="YW23" s="34"/>
      <c r="YX23" s="30" t="str">
        <f>IFERROR(VLOOKUP(YW23,'كدو الاصناف'!$A:$C,2),"")</f>
        <v/>
      </c>
      <c r="YY23" s="6"/>
      <c r="YZ23" s="62">
        <f t="shared" si="106"/>
        <v>0</v>
      </c>
      <c r="ZA23" s="32" t="str">
        <f>IFERROR(VLOOKUP(YW23,'كدو الاصناف'!$A:$C,3),"")</f>
        <v/>
      </c>
      <c r="ZB23" s="33" t="str">
        <f t="shared" si="96"/>
        <v/>
      </c>
      <c r="ZD23" s="34"/>
      <c r="ZE23" s="30" t="str">
        <f>IFERROR(VLOOKUP(ZD23,'كدو الاصناف'!$A:$C,2),"")</f>
        <v/>
      </c>
      <c r="ZF23" s="6"/>
      <c r="ZG23" s="62">
        <f t="shared" si="148"/>
        <v>0</v>
      </c>
      <c r="ZH23" s="32" t="str">
        <f>IFERROR(VLOOKUP(ZD23,'كدو الاصناف'!$A:$C,3),"")</f>
        <v/>
      </c>
      <c r="ZI23" s="33" t="str">
        <f t="shared" si="97"/>
        <v/>
      </c>
      <c r="ZK23" s="34"/>
      <c r="ZL23" s="30" t="str">
        <f>IFERROR(VLOOKUP(ZK23,'كدو الاصناف'!$A:$C,2),"")</f>
        <v/>
      </c>
      <c r="ZM23" s="6"/>
      <c r="ZN23" s="62">
        <f t="shared" si="149"/>
        <v>0</v>
      </c>
      <c r="ZO23" s="32" t="str">
        <f>IFERROR(VLOOKUP(ZK23,'كدو الاصناف'!$A:$C,3),"")</f>
        <v/>
      </c>
      <c r="ZP23" s="33" t="str">
        <f t="shared" si="98"/>
        <v/>
      </c>
      <c r="ZR23" s="34"/>
      <c r="ZS23" s="30" t="str">
        <f>IFERROR(VLOOKUP(ZR23,'كدو الاصناف'!$A:$C,2),"")</f>
        <v/>
      </c>
      <c r="ZT23" s="6"/>
      <c r="ZU23" s="62">
        <f t="shared" si="188"/>
        <v>0</v>
      </c>
      <c r="ZV23" s="32" t="str">
        <f>IFERROR(VLOOKUP(ZR23,'كدو الاصناف'!$A:$C,3),"")</f>
        <v/>
      </c>
      <c r="ZW23" s="33" t="str">
        <f t="shared" si="99"/>
        <v/>
      </c>
    </row>
    <row r="24" spans="1:699" ht="16.5" thickTop="1" thickBot="1" x14ac:dyDescent="0.25">
      <c r="A24" s="34"/>
      <c r="B24" s="30" t="str">
        <f>IFERROR(VLOOKUP(A24,'كدو الاصناف'!$A:$C,2),"")</f>
        <v/>
      </c>
      <c r="C24" s="6"/>
      <c r="D24" s="62">
        <f t="shared" si="183"/>
        <v>0</v>
      </c>
      <c r="E24" s="32" t="str">
        <f>IFERROR(VLOOKUP(A24,'كدو الاصناف'!$A:$C,3),"")</f>
        <v/>
      </c>
      <c r="F24" s="33" t="str">
        <f t="shared" si="0"/>
        <v/>
      </c>
      <c r="H24" s="34"/>
      <c r="I24" s="30" t="str">
        <f>IFERROR(VLOOKUP(H24,'كدو الاصناف'!$A:$C,2),"")</f>
        <v/>
      </c>
      <c r="J24" s="6"/>
      <c r="K24" s="62">
        <f t="shared" si="177"/>
        <v>0</v>
      </c>
      <c r="L24" s="32" t="str">
        <f>IFERROR(VLOOKUP(H24,'كدو الاصناف'!$A:$C,3),"")</f>
        <v/>
      </c>
      <c r="M24" s="33" t="str">
        <f t="shared" si="1"/>
        <v/>
      </c>
      <c r="O24" s="34"/>
      <c r="P24" s="30" t="str">
        <f>IFERROR(VLOOKUP(O24,'كدو الاصناف'!$A:$C,2),"")</f>
        <v/>
      </c>
      <c r="Q24" s="6"/>
      <c r="R24" s="62">
        <f t="shared" si="170"/>
        <v>0</v>
      </c>
      <c r="S24" s="32" t="str">
        <f>IFERROR(VLOOKUP(O24,'كدو الاصناف'!$A:$C,3),"")</f>
        <v/>
      </c>
      <c r="T24" s="33" t="str">
        <f t="shared" si="2"/>
        <v/>
      </c>
      <c r="V24" s="34"/>
      <c r="W24" s="30" t="str">
        <f>IFERROR(VLOOKUP(V24,'كدو الاصناف'!$A:$C,2),"")</f>
        <v/>
      </c>
      <c r="X24" s="6"/>
      <c r="Y24" s="62">
        <f t="shared" si="178"/>
        <v>0</v>
      </c>
      <c r="Z24" s="32" t="str">
        <f>IFERROR(VLOOKUP(V24,'كدو الاصناف'!$A:$C,3),"")</f>
        <v/>
      </c>
      <c r="AA24" s="33" t="str">
        <f t="shared" si="3"/>
        <v/>
      </c>
      <c r="AC24" s="34"/>
      <c r="AD24" s="30" t="str">
        <f>IFERROR(VLOOKUP(AC24,'كدو الاصناف'!$A:$C,2),"")</f>
        <v/>
      </c>
      <c r="AE24" s="6"/>
      <c r="AF24" s="62">
        <f t="shared" si="171"/>
        <v>0</v>
      </c>
      <c r="AG24" s="32" t="str">
        <f>IFERROR(VLOOKUP(AC24,'كدو الاصناف'!$A:$C,3),"")</f>
        <v/>
      </c>
      <c r="AH24" s="33" t="str">
        <f t="shared" si="4"/>
        <v/>
      </c>
      <c r="AJ24" s="34"/>
      <c r="AK24" s="30" t="str">
        <f>IFERROR(VLOOKUP(AJ24,'كدو الاصناف'!$A:$C,2),"")</f>
        <v/>
      </c>
      <c r="AL24" s="6"/>
      <c r="AM24" s="62">
        <f t="shared" si="179"/>
        <v>0</v>
      </c>
      <c r="AN24" s="32" t="str">
        <f>IFERROR(VLOOKUP(AJ24,'كدو الاصناف'!$A:$C,3),"")</f>
        <v/>
      </c>
      <c r="AO24" s="33" t="str">
        <f t="shared" si="5"/>
        <v/>
      </c>
      <c r="AQ24" s="34"/>
      <c r="AR24" s="30" t="str">
        <f>IFERROR(VLOOKUP(AQ24,'كدو الاصناف'!$A:$C,2),"")</f>
        <v/>
      </c>
      <c r="AS24" s="6"/>
      <c r="AT24" s="62">
        <f t="shared" si="161"/>
        <v>0</v>
      </c>
      <c r="AU24" s="32" t="str">
        <f>IFERROR(VLOOKUP(AQ24,'كدو الاصناف'!$A:$C,3),"")</f>
        <v/>
      </c>
      <c r="AV24" s="33" t="str">
        <f t="shared" si="6"/>
        <v/>
      </c>
      <c r="AX24" s="34"/>
      <c r="AY24" s="30" t="str">
        <f>IFERROR(VLOOKUP(AX24,'كدو الاصناف'!$A:$C,2),"")</f>
        <v/>
      </c>
      <c r="AZ24" s="6"/>
      <c r="BA24" s="62">
        <f t="shared" si="172"/>
        <v>0</v>
      </c>
      <c r="BB24" s="32" t="str">
        <f>IFERROR(VLOOKUP(AX24,'كدو الاصناف'!$A:$C,3),"")</f>
        <v/>
      </c>
      <c r="BC24" s="33" t="str">
        <f t="shared" si="7"/>
        <v/>
      </c>
      <c r="BE24" s="34"/>
      <c r="BF24" s="30" t="str">
        <f>IFERROR(VLOOKUP(BE24,'كدو الاصناف'!$A:$C,2),"")</f>
        <v/>
      </c>
      <c r="BG24" s="6"/>
      <c r="BH24" s="62">
        <f t="shared" si="173"/>
        <v>0</v>
      </c>
      <c r="BI24" s="32" t="str">
        <f>IFERROR(VLOOKUP(BE24,'كدو الاصناف'!$A:$C,3),"")</f>
        <v/>
      </c>
      <c r="BJ24" s="33" t="str">
        <f t="shared" si="8"/>
        <v/>
      </c>
      <c r="BL24" s="34"/>
      <c r="BM24" s="30" t="str">
        <f>IFERROR(VLOOKUP(BL24,'كدو الاصناف'!$A:$C,2),"")</f>
        <v/>
      </c>
      <c r="BN24" s="6"/>
      <c r="BO24" s="62">
        <f t="shared" si="162"/>
        <v>0</v>
      </c>
      <c r="BP24" s="32" t="str">
        <f>IFERROR(VLOOKUP(BL24,'كدو الاصناف'!$A:$C,3),"")</f>
        <v/>
      </c>
      <c r="BQ24" s="33" t="str">
        <f t="shared" si="9"/>
        <v/>
      </c>
      <c r="BS24" s="34"/>
      <c r="BT24" s="30" t="str">
        <f>IFERROR(VLOOKUP(BS24,'كدو الاصناف'!$A:$C,2),"")</f>
        <v/>
      </c>
      <c r="BU24" s="6"/>
      <c r="BV24" s="62">
        <f t="shared" si="107"/>
        <v>0</v>
      </c>
      <c r="BW24" s="32" t="str">
        <f>IFERROR(VLOOKUP(BS24,'كدو الاصناف'!$A:$C,3),"")</f>
        <v/>
      </c>
      <c r="BX24" s="33" t="str">
        <f t="shared" si="10"/>
        <v/>
      </c>
      <c r="BZ24" s="34"/>
      <c r="CA24" s="30" t="str">
        <f>IFERROR(VLOOKUP(BZ24,'كدو الاصناف'!$A:$C,2),"")</f>
        <v/>
      </c>
      <c r="CB24" s="6"/>
      <c r="CC24" s="62">
        <f t="shared" si="108"/>
        <v>0</v>
      </c>
      <c r="CD24" s="32" t="str">
        <f>IFERROR(VLOOKUP(BZ24,'كدو الاصناف'!$A:$C,3),"")</f>
        <v/>
      </c>
      <c r="CE24" s="33" t="str">
        <f t="shared" si="11"/>
        <v/>
      </c>
      <c r="CG24" s="34"/>
      <c r="CH24" s="30" t="str">
        <f>IFERROR(VLOOKUP(CG24,'كدو الاصناف'!$A:$C,2),"")</f>
        <v/>
      </c>
      <c r="CI24" s="6"/>
      <c r="CJ24" s="62">
        <f t="shared" si="109"/>
        <v>0</v>
      </c>
      <c r="CK24" s="32" t="str">
        <f>IFERROR(VLOOKUP(CG24,'كدو الاصناف'!$A:$C,3),"")</f>
        <v/>
      </c>
      <c r="CL24" s="33" t="str">
        <f t="shared" si="12"/>
        <v/>
      </c>
      <c r="CN24" s="34"/>
      <c r="CO24" s="30" t="str">
        <f>IFERROR(VLOOKUP(CN24,'كدو الاصناف'!$A:$C,2),"")</f>
        <v/>
      </c>
      <c r="CP24" s="6"/>
      <c r="CQ24" s="62">
        <f t="shared" si="150"/>
        <v>0</v>
      </c>
      <c r="CR24" s="32" t="str">
        <f>IFERROR(VLOOKUP(CN24,'كدو الاصناف'!$A:$C,3),"")</f>
        <v/>
      </c>
      <c r="CS24" s="33" t="str">
        <f t="shared" si="13"/>
        <v/>
      </c>
      <c r="CU24" s="34"/>
      <c r="CV24" s="30" t="str">
        <f>IFERROR(VLOOKUP(CU24,'كدو الاصناف'!$A:$C,2),"")</f>
        <v/>
      </c>
      <c r="CW24" s="6"/>
      <c r="CX24" s="62">
        <f t="shared" si="163"/>
        <v>0</v>
      </c>
      <c r="CY24" s="32" t="str">
        <f>IFERROR(VLOOKUP(CU24,'كدو الاصناف'!$A:$C,3),"")</f>
        <v/>
      </c>
      <c r="CZ24" s="33" t="str">
        <f t="shared" si="14"/>
        <v/>
      </c>
      <c r="DB24" s="34"/>
      <c r="DC24" s="30" t="str">
        <f>IFERROR(VLOOKUP(DB24,'كدو الاصناف'!$A:$C,2),"")</f>
        <v/>
      </c>
      <c r="DD24" s="6"/>
      <c r="DE24" s="62">
        <f t="shared" si="164"/>
        <v>0</v>
      </c>
      <c r="DF24" s="32" t="str">
        <f>IFERROR(VLOOKUP(DB24,'كدو الاصناف'!$A:$C,3),"")</f>
        <v/>
      </c>
      <c r="DG24" s="33" t="str">
        <f t="shared" si="15"/>
        <v/>
      </c>
      <c r="DI24" s="34"/>
      <c r="DJ24" s="30" t="str">
        <f>IFERROR(VLOOKUP(DI24,'كدو الاصناف'!$A:$C,2),"")</f>
        <v/>
      </c>
      <c r="DK24" s="6"/>
      <c r="DL24" s="62">
        <f t="shared" si="151"/>
        <v>0</v>
      </c>
      <c r="DM24" s="32" t="str">
        <f>IFERROR(VLOOKUP(DI24,'كدو الاصناف'!$A:$C,3),"")</f>
        <v/>
      </c>
      <c r="DN24" s="33" t="str">
        <f t="shared" si="16"/>
        <v/>
      </c>
      <c r="DP24" s="34"/>
      <c r="DQ24" s="30" t="str">
        <f>IFERROR(VLOOKUP(DP24,'كدو الاصناف'!$A:$C,2),"")</f>
        <v/>
      </c>
      <c r="DR24" s="6"/>
      <c r="DS24" s="62">
        <f t="shared" si="180"/>
        <v>0</v>
      </c>
      <c r="DT24" s="32" t="str">
        <f>IFERROR(VLOOKUP(DP24,'كدو الاصناف'!$A:$C,3),"")</f>
        <v/>
      </c>
      <c r="DU24" s="33" t="str">
        <f t="shared" si="17"/>
        <v/>
      </c>
      <c r="DW24" s="34"/>
      <c r="DX24" s="30" t="str">
        <f>IFERROR(VLOOKUP(DW24,'كدو الاصناف'!$A:$C,2),"")</f>
        <v/>
      </c>
      <c r="DY24" s="6"/>
      <c r="DZ24" s="62">
        <f t="shared" si="165"/>
        <v>0</v>
      </c>
      <c r="EA24" s="32" t="str">
        <f>IFERROR(VLOOKUP(DW24,'كدو الاصناف'!$A:$C,3),"")</f>
        <v/>
      </c>
      <c r="EB24" s="33" t="str">
        <f t="shared" si="18"/>
        <v/>
      </c>
      <c r="ED24" s="34"/>
      <c r="EE24" s="30" t="str">
        <f>IFERROR(VLOOKUP(ED24,'كدو الاصناف'!$A:$C,2),"")</f>
        <v/>
      </c>
      <c r="EF24" s="6"/>
      <c r="EG24" s="62">
        <f t="shared" si="194"/>
        <v>0</v>
      </c>
      <c r="EH24" s="32" t="str">
        <f>IFERROR(VLOOKUP(ED24,'كدو الاصناف'!$A:$C,3),"")</f>
        <v/>
      </c>
      <c r="EI24" s="33" t="str">
        <f t="shared" si="19"/>
        <v/>
      </c>
      <c r="EK24" s="34"/>
      <c r="EL24" s="30" t="str">
        <f>IFERROR(VLOOKUP(EK24,'كدو الاصناف'!$A:$C,2),"")</f>
        <v/>
      </c>
      <c r="EM24" s="6"/>
      <c r="EN24" s="62">
        <f t="shared" si="195"/>
        <v>0</v>
      </c>
      <c r="EO24" s="32" t="str">
        <f>IFERROR(VLOOKUP(EK24,'كدو الاصناف'!$A:$C,3),"")</f>
        <v/>
      </c>
      <c r="EP24" s="33" t="str">
        <f t="shared" si="20"/>
        <v/>
      </c>
      <c r="ER24" s="34"/>
      <c r="ES24" s="30" t="str">
        <f>IFERROR(VLOOKUP(ER24,'كدو الاصناف'!$A:$C,2),"")</f>
        <v/>
      </c>
      <c r="ET24" s="6"/>
      <c r="EU24" s="62">
        <f t="shared" si="196"/>
        <v>0</v>
      </c>
      <c r="EV24" s="32" t="str">
        <f>IFERROR(VLOOKUP(ER24,'كدو الاصناف'!$A:$C,3),"")</f>
        <v/>
      </c>
      <c r="EW24" s="33" t="str">
        <f t="shared" si="21"/>
        <v/>
      </c>
      <c r="EY24" s="34"/>
      <c r="EZ24" s="30" t="str">
        <f>IFERROR(VLOOKUP(EY24,'كدو الاصناف'!$A:$C,2),"")</f>
        <v/>
      </c>
      <c r="FA24" s="6"/>
      <c r="FB24" s="62">
        <f t="shared" si="198"/>
        <v>0</v>
      </c>
      <c r="FC24" s="32" t="str">
        <f>IFERROR(VLOOKUP(EY24,'كدو الاصناف'!$A:$C,3),"")</f>
        <v/>
      </c>
      <c r="FD24" s="33" t="str">
        <f t="shared" si="22"/>
        <v/>
      </c>
      <c r="FF24" s="34"/>
      <c r="FG24" s="30" t="str">
        <f>IFERROR(VLOOKUP(FF24,'كدو الاصناف'!$A:$C,2),"")</f>
        <v/>
      </c>
      <c r="FH24" s="6"/>
      <c r="FI24" s="62">
        <f t="shared" si="199"/>
        <v>0</v>
      </c>
      <c r="FJ24" s="32" t="str">
        <f>IFERROR(VLOOKUP(FF24,'كدو الاصناف'!$A:$C,3),"")</f>
        <v/>
      </c>
      <c r="FK24" s="33" t="str">
        <f t="shared" si="23"/>
        <v/>
      </c>
      <c r="FM24" s="34"/>
      <c r="FN24" s="30" t="str">
        <f>IFERROR(VLOOKUP(FM24,'كدو الاصناف'!$A:$C,2),"")</f>
        <v/>
      </c>
      <c r="FO24" s="6"/>
      <c r="FP24" s="62">
        <f t="shared" si="192"/>
        <v>0</v>
      </c>
      <c r="FQ24" s="32" t="str">
        <f>IFERROR(VLOOKUP(FM24,'كدو الاصناف'!$A:$C,3),"")</f>
        <v/>
      </c>
      <c r="FR24" s="33" t="str">
        <f t="shared" si="24"/>
        <v/>
      </c>
      <c r="FT24" s="34"/>
      <c r="FU24" s="30" t="str">
        <f>IFERROR(VLOOKUP(FT24,'كدو الاصناف'!$A:$C,2),"")</f>
        <v/>
      </c>
      <c r="FV24" s="6"/>
      <c r="FW24" s="62">
        <f t="shared" si="110"/>
        <v>0</v>
      </c>
      <c r="FX24" s="32" t="str">
        <f>IFERROR(VLOOKUP(FT24,'كدو الاصناف'!$A:$C,3),"")</f>
        <v/>
      </c>
      <c r="FY24" s="33" t="str">
        <f t="shared" si="25"/>
        <v/>
      </c>
      <c r="GA24" s="34"/>
      <c r="GB24" s="30" t="str">
        <f>IFERROR(VLOOKUP(GA24,'كدو الاصناف'!$A:$C,2),"")</f>
        <v/>
      </c>
      <c r="GC24" s="6"/>
      <c r="GD24" s="62">
        <f t="shared" si="184"/>
        <v>0</v>
      </c>
      <c r="GE24" s="32" t="str">
        <f>IFERROR(VLOOKUP(GA24,'كدو الاصناف'!$A:$C,3),"")</f>
        <v/>
      </c>
      <c r="GF24" s="33" t="str">
        <f t="shared" si="26"/>
        <v/>
      </c>
      <c r="GH24" s="34"/>
      <c r="GI24" s="30" t="str">
        <f>IFERROR(VLOOKUP(GH24,'كدو الاصناف'!$A:$C,2),"")</f>
        <v/>
      </c>
      <c r="GJ24" s="6"/>
      <c r="GK24" s="62">
        <f t="shared" si="197"/>
        <v>0</v>
      </c>
      <c r="GL24" s="32" t="str">
        <f>IFERROR(VLOOKUP(GH24,'كدو الاصناف'!$A:$C,3),"")</f>
        <v/>
      </c>
      <c r="GM24" s="33" t="str">
        <f t="shared" si="27"/>
        <v/>
      </c>
      <c r="GO24" s="34"/>
      <c r="GP24" s="30" t="str">
        <f>IFERROR(VLOOKUP(GO24,'كدو الاصناف'!$A:$C,2),"")</f>
        <v/>
      </c>
      <c r="GQ24" s="6"/>
      <c r="GR24" s="62">
        <f t="shared" si="181"/>
        <v>0</v>
      </c>
      <c r="GS24" s="32" t="str">
        <f>IFERROR(VLOOKUP(GO24,'كدو الاصناف'!$A:$C,3),"")</f>
        <v/>
      </c>
      <c r="GT24" s="33" t="str">
        <f t="shared" si="28"/>
        <v/>
      </c>
      <c r="GV24" s="34"/>
      <c r="GW24" s="30" t="str">
        <f>IFERROR(VLOOKUP(GV24,'كدو الاصناف'!$A:$C,2),"")</f>
        <v/>
      </c>
      <c r="GX24" s="6"/>
      <c r="GY24" s="62">
        <f t="shared" si="111"/>
        <v>0</v>
      </c>
      <c r="GZ24" s="32" t="str">
        <f>IFERROR(VLOOKUP(GV24,'كدو الاصناف'!$A:$C,3),"")</f>
        <v/>
      </c>
      <c r="HA24" s="33" t="str">
        <f t="shared" si="29"/>
        <v/>
      </c>
      <c r="HC24" s="34"/>
      <c r="HD24" s="30" t="str">
        <f>IFERROR(VLOOKUP(HC24,'كدو الاصناف'!$A:$C,2),"")</f>
        <v/>
      </c>
      <c r="HE24" s="6"/>
      <c r="HF24" s="62">
        <f t="shared" si="112"/>
        <v>0</v>
      </c>
      <c r="HG24" s="32" t="str">
        <f>IFERROR(VLOOKUP(HC24,'كدو الاصناف'!$A:$C,3),"")</f>
        <v/>
      </c>
      <c r="HH24" s="33" t="str">
        <f t="shared" si="30"/>
        <v/>
      </c>
      <c r="HJ24" s="34"/>
      <c r="HK24" s="30" t="str">
        <f>IFERROR(VLOOKUP(HJ24,'كدو الاصناف'!$A:$C,2),"")</f>
        <v/>
      </c>
      <c r="HL24" s="6"/>
      <c r="HM24" s="62">
        <f t="shared" si="189"/>
        <v>0</v>
      </c>
      <c r="HN24" s="32" t="str">
        <f>IFERROR(VLOOKUP(HJ24,'كدو الاصناف'!$A:$C,3),"")</f>
        <v/>
      </c>
      <c r="HO24" s="33" t="str">
        <f t="shared" si="31"/>
        <v/>
      </c>
      <c r="HQ24" s="34"/>
      <c r="HR24" s="30" t="str">
        <f>IFERROR(VLOOKUP(HQ24,'كدو الاصناف'!$A:$C,2),"")</f>
        <v/>
      </c>
      <c r="HS24" s="6"/>
      <c r="HT24" s="62">
        <f t="shared" si="113"/>
        <v>0</v>
      </c>
      <c r="HU24" s="32" t="str">
        <f>IFERROR(VLOOKUP(HQ24,'كدو الاصناف'!$A:$C,3),"")</f>
        <v/>
      </c>
      <c r="HV24" s="33" t="str">
        <f t="shared" si="32"/>
        <v/>
      </c>
      <c r="HX24" s="34"/>
      <c r="HY24" s="30" t="str">
        <f>IFERROR(VLOOKUP(HX24,'كدو الاصناف'!$A:$C,2),"")</f>
        <v/>
      </c>
      <c r="HZ24" s="6"/>
      <c r="IA24" s="62">
        <f t="shared" si="152"/>
        <v>0</v>
      </c>
      <c r="IB24" s="32" t="str">
        <f>IFERROR(VLOOKUP(HX24,'كدو الاصناف'!$A:$C,3),"")</f>
        <v/>
      </c>
      <c r="IC24" s="33" t="str">
        <f t="shared" si="33"/>
        <v/>
      </c>
      <c r="IE24" s="34"/>
      <c r="IF24" s="30" t="str">
        <f>IFERROR(VLOOKUP(IE24,'كدو الاصناف'!$A:$C,2),"")</f>
        <v/>
      </c>
      <c r="IG24" s="6"/>
      <c r="IH24" s="62">
        <f t="shared" si="153"/>
        <v>0</v>
      </c>
      <c r="II24" s="32" t="str">
        <f>IFERROR(VLOOKUP(IE24,'كدو الاصناف'!$A:$C,3),"")</f>
        <v/>
      </c>
      <c r="IJ24" s="33" t="str">
        <f t="shared" si="34"/>
        <v/>
      </c>
      <c r="IL24" s="34"/>
      <c r="IM24" s="30" t="str">
        <f>IFERROR(VLOOKUP(IL24,'كدو الاصناف'!$A:$C,2),"")</f>
        <v/>
      </c>
      <c r="IN24" s="6"/>
      <c r="IO24" s="62">
        <f t="shared" si="100"/>
        <v>0</v>
      </c>
      <c r="IP24" s="32" t="str">
        <f>IFERROR(VLOOKUP(IL24,'كدو الاصناف'!$A:$C,3),"")</f>
        <v/>
      </c>
      <c r="IQ24" s="33" t="str">
        <f t="shared" si="35"/>
        <v/>
      </c>
      <c r="IS24" s="34"/>
      <c r="IT24" s="30" t="str">
        <f>IFERROR(VLOOKUP(IS24,'كدو الاصناف'!$A:$C,2),"")</f>
        <v/>
      </c>
      <c r="IU24" s="6"/>
      <c r="IV24" s="62">
        <f t="shared" si="114"/>
        <v>0</v>
      </c>
      <c r="IW24" s="32" t="str">
        <f>IFERROR(VLOOKUP(IS24,'كدو الاصناف'!$A:$C,3),"")</f>
        <v/>
      </c>
      <c r="IX24" s="33" t="str">
        <f t="shared" si="36"/>
        <v/>
      </c>
      <c r="IZ24" s="34"/>
      <c r="JA24" s="30" t="str">
        <f>IFERROR(VLOOKUP(IZ24,'كدو الاصناف'!$A:$C,2),"")</f>
        <v/>
      </c>
      <c r="JB24" s="6"/>
      <c r="JC24" s="62">
        <f t="shared" si="154"/>
        <v>0</v>
      </c>
      <c r="JD24" s="32" t="str">
        <f>IFERROR(VLOOKUP(IZ24,'كدو الاصناف'!$A:$C,3),"")</f>
        <v/>
      </c>
      <c r="JE24" s="33" t="str">
        <f t="shared" si="37"/>
        <v/>
      </c>
      <c r="JG24" s="34"/>
      <c r="JH24" s="30" t="str">
        <f>IFERROR(VLOOKUP(JG24,'كدو الاصناف'!$A:$C,2),"")</f>
        <v/>
      </c>
      <c r="JI24" s="6"/>
      <c r="JJ24" s="62">
        <f t="shared" si="115"/>
        <v>0</v>
      </c>
      <c r="JK24" s="32" t="str">
        <f>IFERROR(VLOOKUP(JG24,'كدو الاصناف'!$A:$C,3),"")</f>
        <v/>
      </c>
      <c r="JL24" s="33" t="str">
        <f t="shared" si="38"/>
        <v/>
      </c>
      <c r="JN24" s="34"/>
      <c r="JO24" s="30" t="str">
        <f>IFERROR(VLOOKUP(JN24,'كدو الاصناف'!$A:$C,2),"")</f>
        <v/>
      </c>
      <c r="JP24" s="6"/>
      <c r="JQ24" s="62">
        <f t="shared" si="116"/>
        <v>0</v>
      </c>
      <c r="JR24" s="32" t="str">
        <f>IFERROR(VLOOKUP(JN24,'كدو الاصناف'!$A:$C,3),"")</f>
        <v/>
      </c>
      <c r="JS24" s="33" t="str">
        <f t="shared" si="39"/>
        <v/>
      </c>
      <c r="JU24" s="34"/>
      <c r="JV24" s="30" t="str">
        <f>IFERROR(VLOOKUP(JU24,'كدو الاصناف'!$A:$C,2),"")</f>
        <v/>
      </c>
      <c r="JW24" s="6"/>
      <c r="JX24" s="62">
        <f t="shared" si="155"/>
        <v>0</v>
      </c>
      <c r="JY24" s="32" t="str">
        <f>IFERROR(VLOOKUP(JU24,'كدو الاصناف'!$A:$C,3),"")</f>
        <v/>
      </c>
      <c r="JZ24" s="33" t="str">
        <f t="shared" si="40"/>
        <v/>
      </c>
      <c r="KB24" s="34"/>
      <c r="KC24" s="30" t="str">
        <f>IFERROR(VLOOKUP(KB24,'كدو الاصناف'!$A:$C,2),"")</f>
        <v/>
      </c>
      <c r="KD24" s="6"/>
      <c r="KE24" s="62">
        <f t="shared" si="117"/>
        <v>0</v>
      </c>
      <c r="KF24" s="32" t="str">
        <f>IFERROR(VLOOKUP(KB24,'كدو الاصناف'!$A:$C,3),"")</f>
        <v/>
      </c>
      <c r="KG24" s="33" t="str">
        <f t="shared" si="41"/>
        <v/>
      </c>
      <c r="KI24" s="34"/>
      <c r="KJ24" s="30" t="str">
        <f>IFERROR(VLOOKUP(KI24,'كدو الاصناف'!$A:$C,2),"")</f>
        <v/>
      </c>
      <c r="KK24" s="6"/>
      <c r="KL24" s="62">
        <f t="shared" si="166"/>
        <v>0</v>
      </c>
      <c r="KM24" s="32" t="str">
        <f>IFERROR(VLOOKUP(KI24,'كدو الاصناف'!$A:$C,3),"")</f>
        <v/>
      </c>
      <c r="KN24" s="33" t="str">
        <f t="shared" si="42"/>
        <v/>
      </c>
      <c r="KP24" s="34"/>
      <c r="KQ24" s="30" t="str">
        <f>IFERROR(VLOOKUP(KP24,'كدو الاصناف'!$A:$C,2),"")</f>
        <v/>
      </c>
      <c r="KR24" s="6"/>
      <c r="KS24" s="62">
        <f t="shared" si="167"/>
        <v>0</v>
      </c>
      <c r="KT24" s="32" t="str">
        <f>IFERROR(VLOOKUP(KP24,'كدو الاصناف'!$A:$C,3),"")</f>
        <v/>
      </c>
      <c r="KU24" s="33" t="str">
        <f t="shared" si="43"/>
        <v/>
      </c>
      <c r="KW24" s="34"/>
      <c r="KX24" s="30" t="str">
        <f>IFERROR(VLOOKUP(KW24,'كدو الاصناف'!$A:$C,2),"")</f>
        <v/>
      </c>
      <c r="KY24" s="6"/>
      <c r="KZ24" s="62">
        <f t="shared" si="168"/>
        <v>0</v>
      </c>
      <c r="LA24" s="32" t="str">
        <f>IFERROR(VLOOKUP(KW24,'كدو الاصناف'!$A:$C,3),"")</f>
        <v/>
      </c>
      <c r="LB24" s="33" t="str">
        <f t="shared" si="44"/>
        <v/>
      </c>
      <c r="LD24" s="34"/>
      <c r="LE24" s="30" t="str">
        <f>IFERROR(VLOOKUP(LD24,'كدو الاصناف'!$A:$C,2),"")</f>
        <v/>
      </c>
      <c r="LF24" s="6"/>
      <c r="LG24" s="62">
        <f t="shared" si="101"/>
        <v>0</v>
      </c>
      <c r="LH24" s="32" t="str">
        <f>IFERROR(VLOOKUP(LD24,'كدو الاصناف'!$A:$C,3),"")</f>
        <v/>
      </c>
      <c r="LI24" s="33" t="str">
        <f t="shared" si="45"/>
        <v/>
      </c>
      <c r="LK24" s="34"/>
      <c r="LL24" s="30" t="str">
        <f>IFERROR(VLOOKUP(LK24,'كدو الاصناف'!$A:$C,2),"")</f>
        <v/>
      </c>
      <c r="LM24" s="6"/>
      <c r="LN24" s="62">
        <f t="shared" si="102"/>
        <v>0</v>
      </c>
      <c r="LO24" s="32" t="str">
        <f>IFERROR(VLOOKUP(LK24,'كدو الاصناف'!$A:$C,3),"")</f>
        <v/>
      </c>
      <c r="LP24" s="33" t="str">
        <f t="shared" si="46"/>
        <v/>
      </c>
      <c r="LR24" s="34"/>
      <c r="LS24" s="30" t="str">
        <f>IFERROR(VLOOKUP(LR24,'كدو الاصناف'!$A:$C,2),"")</f>
        <v/>
      </c>
      <c r="LT24" s="6"/>
      <c r="LU24" s="62">
        <f t="shared" si="103"/>
        <v>0</v>
      </c>
      <c r="LV24" s="32" t="str">
        <f>IFERROR(VLOOKUP(LR24,'كدو الاصناف'!$A:$C,3),"")</f>
        <v/>
      </c>
      <c r="LW24" s="33" t="str">
        <f t="shared" si="47"/>
        <v/>
      </c>
      <c r="LY24" s="34"/>
      <c r="LZ24" s="30" t="str">
        <f>IFERROR(VLOOKUP(LY24,'كدو الاصناف'!$A:$C,2),"")</f>
        <v/>
      </c>
      <c r="MA24" s="6"/>
      <c r="MB24" s="62">
        <f t="shared" si="185"/>
        <v>0</v>
      </c>
      <c r="MC24" s="32" t="str">
        <f>IFERROR(VLOOKUP(LY24,'كدو الاصناف'!$A:$C,3),"")</f>
        <v/>
      </c>
      <c r="MD24" s="33" t="str">
        <f t="shared" si="48"/>
        <v/>
      </c>
      <c r="MF24" s="34"/>
      <c r="MG24" s="30" t="str">
        <f>IFERROR(VLOOKUP(MF24,'كدو الاصناف'!$A:$C,2),"")</f>
        <v/>
      </c>
      <c r="MH24" s="6"/>
      <c r="MI24" s="62">
        <f t="shared" si="174"/>
        <v>0</v>
      </c>
      <c r="MJ24" s="32" t="str">
        <f>IFERROR(VLOOKUP(MF24,'كدو الاصناف'!$A:$C,3),"")</f>
        <v/>
      </c>
      <c r="MK24" s="33" t="str">
        <f t="shared" si="49"/>
        <v/>
      </c>
      <c r="MM24" s="34"/>
      <c r="MN24" s="30" t="str">
        <f>IFERROR(VLOOKUP(MM24,'كدو الاصناف'!$A:$C,2),"")</f>
        <v/>
      </c>
      <c r="MO24" s="6"/>
      <c r="MP24" s="62">
        <f t="shared" si="118"/>
        <v>0</v>
      </c>
      <c r="MQ24" s="32" t="str">
        <f>IFERROR(VLOOKUP(MM24,'كدو الاصناف'!$A:$C,3),"")</f>
        <v/>
      </c>
      <c r="MR24" s="33" t="str">
        <f t="shared" si="50"/>
        <v/>
      </c>
      <c r="MT24" s="34"/>
      <c r="MU24" s="30" t="str">
        <f>IFERROR(VLOOKUP(MT24,'كدو الاصناف'!$A:$C,2),"")</f>
        <v/>
      </c>
      <c r="MV24" s="6"/>
      <c r="MW24" s="62">
        <f t="shared" si="156"/>
        <v>0</v>
      </c>
      <c r="MX24" s="32" t="str">
        <f>IFERROR(VLOOKUP(MT24,'كدو الاصناف'!$A:$C,3),"")</f>
        <v/>
      </c>
      <c r="MY24" s="33" t="str">
        <f t="shared" si="51"/>
        <v/>
      </c>
      <c r="NA24" s="34"/>
      <c r="NB24" s="30" t="str">
        <f>IFERROR(VLOOKUP(NA24,'كدو الاصناف'!$A:$C,2),"")</f>
        <v/>
      </c>
      <c r="NC24" s="6"/>
      <c r="ND24" s="62">
        <f t="shared" si="169"/>
        <v>0</v>
      </c>
      <c r="NE24" s="32" t="str">
        <f>IFERROR(VLOOKUP(NA24,'كدو الاصناف'!$A:$C,3),"")</f>
        <v/>
      </c>
      <c r="NF24" s="33" t="str">
        <f t="shared" si="52"/>
        <v/>
      </c>
      <c r="NH24" s="34"/>
      <c r="NI24" s="30" t="str">
        <f>IFERROR(VLOOKUP(NH24,'كدو الاصناف'!$A:$C,2),"")</f>
        <v/>
      </c>
      <c r="NJ24" s="6"/>
      <c r="NK24" s="62">
        <f t="shared" si="119"/>
        <v>0</v>
      </c>
      <c r="NL24" s="32" t="str">
        <f>IFERROR(VLOOKUP(NH24,'كدو الاصناف'!$A:$C,3),"")</f>
        <v/>
      </c>
      <c r="NM24" s="33" t="str">
        <f t="shared" si="53"/>
        <v/>
      </c>
      <c r="NO24" s="34"/>
      <c r="NP24" s="30" t="str">
        <f>IFERROR(VLOOKUP(NO24,'كدو الاصناف'!$A:$C,2),"")</f>
        <v/>
      </c>
      <c r="NQ24" s="6"/>
      <c r="NR24" s="62">
        <f t="shared" si="120"/>
        <v>0</v>
      </c>
      <c r="NS24" s="32" t="str">
        <f>IFERROR(VLOOKUP(NO24,'كدو الاصناف'!$A:$C,3),"")</f>
        <v/>
      </c>
      <c r="NT24" s="33" t="str">
        <f t="shared" si="54"/>
        <v/>
      </c>
      <c r="NV24" s="34"/>
      <c r="NW24" s="30" t="str">
        <f>IFERROR(VLOOKUP(NV24,'كدو الاصناف'!$A:$C,2),"")</f>
        <v/>
      </c>
      <c r="NX24" s="6"/>
      <c r="NY24" s="62">
        <f t="shared" si="121"/>
        <v>0</v>
      </c>
      <c r="NZ24" s="32" t="str">
        <f>IFERROR(VLOOKUP(NV24,'كدو الاصناف'!$A:$C,3),"")</f>
        <v/>
      </c>
      <c r="OA24" s="33" t="str">
        <f t="shared" si="55"/>
        <v/>
      </c>
      <c r="OC24" s="34"/>
      <c r="OD24" s="30" t="str">
        <f>IFERROR(VLOOKUP(OC24,'كدو الاصناف'!$A:$C,2),"")</f>
        <v/>
      </c>
      <c r="OE24" s="6"/>
      <c r="OF24" s="62">
        <f t="shared" si="122"/>
        <v>0</v>
      </c>
      <c r="OG24" s="32" t="str">
        <f>IFERROR(VLOOKUP(OC24,'كدو الاصناف'!$A:$C,3),"")</f>
        <v/>
      </c>
      <c r="OH24" s="33" t="str">
        <f t="shared" si="56"/>
        <v/>
      </c>
      <c r="OJ24" s="34"/>
      <c r="OK24" s="30" t="str">
        <f>IFERROR(VLOOKUP(OJ24,'كدو الاصناف'!$A:$C,2),"")</f>
        <v/>
      </c>
      <c r="OL24" s="6"/>
      <c r="OM24" s="62">
        <f t="shared" si="123"/>
        <v>0</v>
      </c>
      <c r="ON24" s="32" t="str">
        <f>IFERROR(VLOOKUP(OJ24,'كدو الاصناف'!$A:$C,3),"")</f>
        <v/>
      </c>
      <c r="OO24" s="33" t="str">
        <f t="shared" si="57"/>
        <v/>
      </c>
      <c r="OQ24" s="34"/>
      <c r="OR24" s="30" t="str">
        <f>IFERROR(VLOOKUP(OQ24,'كدو الاصناف'!$A:$C,2),"")</f>
        <v/>
      </c>
      <c r="OS24" s="6"/>
      <c r="OT24" s="62">
        <f t="shared" si="124"/>
        <v>0</v>
      </c>
      <c r="OU24" s="32" t="str">
        <f>IFERROR(VLOOKUP(OQ24,'كدو الاصناف'!$A:$C,3),"")</f>
        <v/>
      </c>
      <c r="OV24" s="33" t="str">
        <f t="shared" si="58"/>
        <v/>
      </c>
      <c r="OX24" s="34"/>
      <c r="OY24" s="30" t="str">
        <f>IFERROR(VLOOKUP(OX24,'كدو الاصناف'!$A:$C,2),"")</f>
        <v/>
      </c>
      <c r="OZ24" s="6"/>
      <c r="PA24" s="62">
        <f t="shared" si="187"/>
        <v>0</v>
      </c>
      <c r="PB24" s="32" t="str">
        <f>IFERROR(VLOOKUP(OX24,'كدو الاصناف'!$A:$C,3),"")</f>
        <v/>
      </c>
      <c r="PC24" s="33" t="str">
        <f t="shared" si="59"/>
        <v/>
      </c>
      <c r="PE24" s="34"/>
      <c r="PF24" s="30" t="str">
        <f>IFERROR(VLOOKUP(PE24,'كدو الاصناف'!$A:$C,2),"")</f>
        <v/>
      </c>
      <c r="PG24" s="6"/>
      <c r="PH24" s="62">
        <f t="shared" si="191"/>
        <v>0</v>
      </c>
      <c r="PI24" s="32" t="str">
        <f>IFERROR(VLOOKUP(PE24,'كدو الاصناف'!$A:$C,3),"")</f>
        <v/>
      </c>
      <c r="PJ24" s="33" t="str">
        <f t="shared" si="60"/>
        <v/>
      </c>
      <c r="PL24" s="34"/>
      <c r="PM24" s="30" t="str">
        <f>IFERROR(VLOOKUP(PL24,'كدو الاصناف'!$A:$C,2),"")</f>
        <v/>
      </c>
      <c r="PN24" s="6"/>
      <c r="PO24" s="62">
        <f t="shared" si="175"/>
        <v>0</v>
      </c>
      <c r="PP24" s="32" t="str">
        <f>IFERROR(VLOOKUP(PL24,'كدو الاصناف'!$A:$C,3),"")</f>
        <v/>
      </c>
      <c r="PQ24" s="33" t="str">
        <f t="shared" si="61"/>
        <v/>
      </c>
      <c r="PS24" s="34"/>
      <c r="PT24" s="30" t="str">
        <f>IFERROR(VLOOKUP(PS24,'كدو الاصناف'!$A:$C,2),"")</f>
        <v/>
      </c>
      <c r="PU24" s="6"/>
      <c r="PV24" s="62">
        <f t="shared" si="176"/>
        <v>0</v>
      </c>
      <c r="PW24" s="32" t="str">
        <f>IFERROR(VLOOKUP(PS24,'كدو الاصناف'!$A:$C,3),"")</f>
        <v/>
      </c>
      <c r="PX24" s="33" t="str">
        <f t="shared" si="62"/>
        <v/>
      </c>
      <c r="PZ24" s="34"/>
      <c r="QA24" s="30" t="str">
        <f>IFERROR(VLOOKUP(PZ24,'كدو الاصناف'!$A:$C,2),"")</f>
        <v/>
      </c>
      <c r="QB24" s="6"/>
      <c r="QC24" s="62">
        <f t="shared" si="157"/>
        <v>0</v>
      </c>
      <c r="QD24" s="32" t="str">
        <f>IFERROR(VLOOKUP(PZ24,'كدو الاصناف'!$A:$C,3),"")</f>
        <v/>
      </c>
      <c r="QE24" s="33" t="str">
        <f t="shared" si="63"/>
        <v/>
      </c>
      <c r="QG24" s="34"/>
      <c r="QH24" s="30" t="str">
        <f>IFERROR(VLOOKUP(QG24,'كدو الاصناف'!$A:$C,2),"")</f>
        <v/>
      </c>
      <c r="QI24" s="6"/>
      <c r="QJ24" s="62">
        <f t="shared" si="186"/>
        <v>0</v>
      </c>
      <c r="QK24" s="32" t="str">
        <f>IFERROR(VLOOKUP(QG24,'كدو الاصناف'!$A:$C,3),"")</f>
        <v/>
      </c>
      <c r="QL24" s="33" t="str">
        <f t="shared" si="64"/>
        <v/>
      </c>
      <c r="QN24" s="34"/>
      <c r="QO24" s="30" t="str">
        <f>IFERROR(VLOOKUP(QN24,'كدو الاصناف'!$A:$C,2),"")</f>
        <v/>
      </c>
      <c r="QP24" s="6"/>
      <c r="QQ24" s="62">
        <f t="shared" si="125"/>
        <v>0</v>
      </c>
      <c r="QR24" s="32" t="str">
        <f>IFERROR(VLOOKUP(QN24,'كدو الاصناف'!$A:$C,3),"")</f>
        <v/>
      </c>
      <c r="QS24" s="33" t="str">
        <f t="shared" si="65"/>
        <v/>
      </c>
      <c r="QU24" s="34"/>
      <c r="QV24" s="30" t="str">
        <f>IFERROR(VLOOKUP(QU24,'كدو الاصناف'!$A:$C,2),"")</f>
        <v/>
      </c>
      <c r="QW24" s="6"/>
      <c r="QX24" s="62">
        <f t="shared" si="158"/>
        <v>0</v>
      </c>
      <c r="QY24" s="32" t="str">
        <f>IFERROR(VLOOKUP(QU24,'كدو الاصناف'!$A:$C,3),"")</f>
        <v/>
      </c>
      <c r="QZ24" s="33" t="str">
        <f t="shared" si="66"/>
        <v/>
      </c>
      <c r="RB24" s="34"/>
      <c r="RC24" s="30" t="str">
        <f>IFERROR(VLOOKUP(RB24,'كدو الاصناف'!$A:$C,2),"")</f>
        <v/>
      </c>
      <c r="RD24" s="6"/>
      <c r="RE24" s="62">
        <f t="shared" si="126"/>
        <v>0</v>
      </c>
      <c r="RF24" s="32" t="str">
        <f>IFERROR(VLOOKUP(RB24,'كدو الاصناف'!$A:$C,3),"")</f>
        <v/>
      </c>
      <c r="RG24" s="33" t="str">
        <f t="shared" si="67"/>
        <v/>
      </c>
      <c r="RI24" s="34"/>
      <c r="RJ24" s="30" t="str">
        <f>IFERROR(VLOOKUP(RI24,'كدو الاصناف'!$A:$C,2),"")</f>
        <v/>
      </c>
      <c r="RK24" s="6"/>
      <c r="RL24" s="62">
        <f t="shared" si="190"/>
        <v>0</v>
      </c>
      <c r="RM24" s="32" t="str">
        <f>IFERROR(VLOOKUP(RI24,'كدو الاصناف'!$A:$C,3),"")</f>
        <v/>
      </c>
      <c r="RN24" s="33" t="str">
        <f t="shared" si="68"/>
        <v/>
      </c>
      <c r="RP24" s="34"/>
      <c r="RQ24" s="30" t="str">
        <f>IFERROR(VLOOKUP(RP24,'كدو الاصناف'!$A:$C,2),"")</f>
        <v/>
      </c>
      <c r="RR24" s="6"/>
      <c r="RS24" s="62">
        <f t="shared" si="193"/>
        <v>0</v>
      </c>
      <c r="RT24" s="32" t="str">
        <f>IFERROR(VLOOKUP(RP24,'كدو الاصناف'!$A:$C,3),"")</f>
        <v/>
      </c>
      <c r="RU24" s="33" t="str">
        <f t="shared" si="69"/>
        <v/>
      </c>
      <c r="RW24" s="34"/>
      <c r="RX24" s="30" t="str">
        <f>IFERROR(VLOOKUP(RW24,'كدو الاصناف'!$A:$C,2),"")</f>
        <v/>
      </c>
      <c r="RY24" s="6"/>
      <c r="RZ24" s="62">
        <f t="shared" si="127"/>
        <v>0</v>
      </c>
      <c r="SA24" s="32" t="str">
        <f>IFERROR(VLOOKUP(RW24,'كدو الاصناف'!$A:$C,3),"")</f>
        <v/>
      </c>
      <c r="SB24" s="33" t="str">
        <f t="shared" si="70"/>
        <v/>
      </c>
      <c r="SD24" s="34"/>
      <c r="SE24" s="30" t="str">
        <f>IFERROR(VLOOKUP(SD24,'كدو الاصناف'!$A:$C,2),"")</f>
        <v/>
      </c>
      <c r="SF24" s="6"/>
      <c r="SG24" s="62">
        <f t="shared" si="128"/>
        <v>0</v>
      </c>
      <c r="SH24" s="32" t="str">
        <f>IFERROR(VLOOKUP(SD24,'كدو الاصناف'!$A:$C,3),"")</f>
        <v/>
      </c>
      <c r="SI24" s="33" t="str">
        <f t="shared" si="71"/>
        <v/>
      </c>
      <c r="SK24" s="34"/>
      <c r="SL24" s="30" t="str">
        <f>IFERROR(VLOOKUP(SK24,'كدو الاصناف'!$A:$C,2),"")</f>
        <v/>
      </c>
      <c r="SM24" s="6"/>
      <c r="SN24" s="62">
        <f t="shared" si="129"/>
        <v>0</v>
      </c>
      <c r="SO24" s="32" t="str">
        <f>IFERROR(VLOOKUP(SK24,'كدو الاصناف'!$A:$C,3),"")</f>
        <v/>
      </c>
      <c r="SP24" s="33" t="str">
        <f t="shared" si="72"/>
        <v/>
      </c>
      <c r="SR24" s="34"/>
      <c r="SS24" s="30" t="str">
        <f>IFERROR(VLOOKUP(SR24,'كدو الاصناف'!$A:$C,2),"")</f>
        <v/>
      </c>
      <c r="ST24" s="6"/>
      <c r="SU24" s="62">
        <f t="shared" si="130"/>
        <v>0</v>
      </c>
      <c r="SV24" s="32" t="str">
        <f>IFERROR(VLOOKUP(SR24,'كدو الاصناف'!$A:$C,3),"")</f>
        <v/>
      </c>
      <c r="SW24" s="33" t="str">
        <f t="shared" si="73"/>
        <v/>
      </c>
      <c r="SY24" s="34"/>
      <c r="SZ24" s="30" t="str">
        <f>IFERROR(VLOOKUP(SY24,'كدو الاصناف'!$A:$C,2),"")</f>
        <v/>
      </c>
      <c r="TA24" s="6"/>
      <c r="TB24" s="62">
        <f t="shared" si="159"/>
        <v>0</v>
      </c>
      <c r="TC24" s="32" t="str">
        <f>IFERROR(VLOOKUP(SY24,'كدو الاصناف'!$A:$C,3),"")</f>
        <v/>
      </c>
      <c r="TD24" s="33" t="str">
        <f t="shared" si="74"/>
        <v/>
      </c>
      <c r="TF24" s="34"/>
      <c r="TG24" s="30" t="str">
        <f>IFERROR(VLOOKUP(TF24,'كدو الاصناف'!$A:$C,2),"")</f>
        <v/>
      </c>
      <c r="TH24" s="6"/>
      <c r="TI24" s="62">
        <f t="shared" si="104"/>
        <v>0</v>
      </c>
      <c r="TJ24" s="32" t="str">
        <f>IFERROR(VLOOKUP(TF24,'كدو الاصناف'!$A:$C,3),"")</f>
        <v/>
      </c>
      <c r="TK24" s="33" t="str">
        <f t="shared" si="75"/>
        <v/>
      </c>
      <c r="TM24" s="34"/>
      <c r="TN24" s="30" t="str">
        <f>IFERROR(VLOOKUP(TM24,'كدو الاصناف'!$A:$C,2),"")</f>
        <v/>
      </c>
      <c r="TO24" s="6"/>
      <c r="TP24" s="62">
        <f t="shared" si="131"/>
        <v>0</v>
      </c>
      <c r="TQ24" s="32" t="str">
        <f>IFERROR(VLOOKUP(TM24,'كدو الاصناف'!$A:$C,3),"")</f>
        <v/>
      </c>
      <c r="TR24" s="33" t="str">
        <f t="shared" si="76"/>
        <v/>
      </c>
      <c r="TT24" s="34"/>
      <c r="TU24" s="30" t="str">
        <f>IFERROR(VLOOKUP(TT24,'كدو الاصناف'!$A:$C,2),"")</f>
        <v/>
      </c>
      <c r="TV24" s="6"/>
      <c r="TW24" s="62">
        <f t="shared" si="132"/>
        <v>0</v>
      </c>
      <c r="TX24" s="32" t="str">
        <f>IFERROR(VLOOKUP(TT24,'كدو الاصناف'!$A:$C,3),"")</f>
        <v/>
      </c>
      <c r="TY24" s="33" t="str">
        <f t="shared" si="77"/>
        <v/>
      </c>
      <c r="UA24" s="34"/>
      <c r="UB24" s="30" t="str">
        <f>IFERROR(VLOOKUP(UA24,'كدو الاصناف'!$A:$C,2),"")</f>
        <v/>
      </c>
      <c r="UC24" s="6"/>
      <c r="UD24" s="62">
        <f t="shared" si="133"/>
        <v>0</v>
      </c>
      <c r="UE24" s="32" t="str">
        <f>IFERROR(VLOOKUP(UA24,'كدو الاصناف'!$A:$C,3),"")</f>
        <v/>
      </c>
      <c r="UF24" s="33" t="str">
        <f t="shared" si="78"/>
        <v/>
      </c>
      <c r="UH24" s="34"/>
      <c r="UI24" s="30" t="str">
        <f>IFERROR(VLOOKUP(UH24,'كدو الاصناف'!$A:$C,2),"")</f>
        <v/>
      </c>
      <c r="UJ24" s="6"/>
      <c r="UK24" s="62">
        <f t="shared" si="134"/>
        <v>0</v>
      </c>
      <c r="UL24" s="32" t="str">
        <f>IFERROR(VLOOKUP(UH24,'كدو الاصناف'!$A:$C,3),"")</f>
        <v/>
      </c>
      <c r="UM24" s="33" t="str">
        <f t="shared" si="79"/>
        <v/>
      </c>
      <c r="UO24" s="34"/>
      <c r="UP24" s="30" t="str">
        <f>IFERROR(VLOOKUP(UO24,'كدو الاصناف'!$A:$C,2),"")</f>
        <v/>
      </c>
      <c r="UQ24" s="6"/>
      <c r="UR24" s="62">
        <f t="shared" si="135"/>
        <v>0</v>
      </c>
      <c r="US24" s="32" t="str">
        <f>IFERROR(VLOOKUP(UO24,'كدو الاصناف'!$A:$C,3),"")</f>
        <v/>
      </c>
      <c r="UT24" s="33" t="str">
        <f t="shared" si="80"/>
        <v/>
      </c>
      <c r="UV24" s="34"/>
      <c r="UW24" s="30" t="str">
        <f>IFERROR(VLOOKUP(UV24,'كدو الاصناف'!$A:$C,2),"")</f>
        <v/>
      </c>
      <c r="UX24" s="6"/>
      <c r="UY24" s="62">
        <f t="shared" si="105"/>
        <v>0</v>
      </c>
      <c r="UZ24" s="32" t="str">
        <f>IFERROR(VLOOKUP(UV24,'كدو الاصناف'!$A:$C,3),"")</f>
        <v/>
      </c>
      <c r="VA24" s="33" t="str">
        <f t="shared" si="81"/>
        <v/>
      </c>
      <c r="VC24" s="34"/>
      <c r="VD24" s="30" t="str">
        <f>IFERROR(VLOOKUP(VC24,'كدو الاصناف'!$A:$C,2),"")</f>
        <v/>
      </c>
      <c r="VE24" s="6"/>
      <c r="VF24" s="62">
        <f t="shared" si="182"/>
        <v>0</v>
      </c>
      <c r="VG24" s="32" t="str">
        <f>IFERROR(VLOOKUP(VC24,'كدو الاصناف'!$A:$C,3),"")</f>
        <v/>
      </c>
      <c r="VH24" s="33" t="str">
        <f t="shared" si="82"/>
        <v/>
      </c>
      <c r="VJ24" s="34"/>
      <c r="VK24" s="30" t="str">
        <f>IFERROR(VLOOKUP(VJ24,'كدو الاصناف'!$A:$C,2),"")</f>
        <v/>
      </c>
      <c r="VL24" s="6"/>
      <c r="VM24" s="62">
        <f t="shared" si="136"/>
        <v>0</v>
      </c>
      <c r="VN24" s="32" t="str">
        <f>IFERROR(VLOOKUP(VJ24,'كدو الاصناف'!$A:$C,3),"")</f>
        <v/>
      </c>
      <c r="VO24" s="33" t="str">
        <f t="shared" si="83"/>
        <v/>
      </c>
      <c r="VQ24" s="34"/>
      <c r="VR24" s="30" t="str">
        <f>IFERROR(VLOOKUP(VQ24,'كدو الاصناف'!$A:$C,2),"")</f>
        <v/>
      </c>
      <c r="VS24" s="6"/>
      <c r="VT24" s="62">
        <f t="shared" si="137"/>
        <v>0</v>
      </c>
      <c r="VU24" s="32" t="str">
        <f>IFERROR(VLOOKUP(VQ24,'كدو الاصناف'!$A:$C,3),"")</f>
        <v/>
      </c>
      <c r="VV24" s="33" t="str">
        <f t="shared" si="84"/>
        <v/>
      </c>
      <c r="VX24" s="34"/>
      <c r="VY24" s="30" t="str">
        <f>IFERROR(VLOOKUP(VX24,'كدو الاصناف'!$A:$C,2),"")</f>
        <v/>
      </c>
      <c r="VZ24" s="6"/>
      <c r="WA24" s="62">
        <f t="shared" si="138"/>
        <v>0</v>
      </c>
      <c r="WB24" s="32" t="str">
        <f>IFERROR(VLOOKUP(VX24,'كدو الاصناف'!$A:$C,3),"")</f>
        <v/>
      </c>
      <c r="WC24" s="33" t="str">
        <f t="shared" si="85"/>
        <v/>
      </c>
      <c r="WE24" s="34"/>
      <c r="WF24" s="30" t="str">
        <f>IFERROR(VLOOKUP(WE24,'كدو الاصناف'!$A:$C,2),"")</f>
        <v/>
      </c>
      <c r="WG24" s="6"/>
      <c r="WH24" s="62">
        <f t="shared" si="139"/>
        <v>0</v>
      </c>
      <c r="WI24" s="32" t="str">
        <f>IFERROR(VLOOKUP(WE24,'كدو الاصناف'!$A:$C,3),"")</f>
        <v/>
      </c>
      <c r="WJ24" s="33" t="str">
        <f t="shared" si="86"/>
        <v/>
      </c>
      <c r="WL24" s="34"/>
      <c r="WM24" s="30" t="str">
        <f>IFERROR(VLOOKUP(WL24,'كدو الاصناف'!$A:$C,2),"")</f>
        <v/>
      </c>
      <c r="WN24" s="6"/>
      <c r="WO24" s="62">
        <f t="shared" si="140"/>
        <v>0</v>
      </c>
      <c r="WP24" s="32" t="str">
        <f>IFERROR(VLOOKUP(WL24,'كدو الاصناف'!$A:$C,3),"")</f>
        <v/>
      </c>
      <c r="WQ24" s="33" t="str">
        <f t="shared" si="87"/>
        <v/>
      </c>
      <c r="WS24" s="34"/>
      <c r="WT24" s="30" t="str">
        <f>IFERROR(VLOOKUP(WS24,'كدو الاصناف'!$A:$C,2),"")</f>
        <v/>
      </c>
      <c r="WU24" s="6"/>
      <c r="WV24" s="62">
        <f t="shared" si="160"/>
        <v>0</v>
      </c>
      <c r="WW24" s="32" t="str">
        <f>IFERROR(VLOOKUP(WS24,'كدو الاصناف'!$A:$C,3),"")</f>
        <v/>
      </c>
      <c r="WX24" s="33" t="str">
        <f t="shared" si="88"/>
        <v/>
      </c>
      <c r="WZ24" s="34"/>
      <c r="XA24" s="30" t="str">
        <f>IFERROR(VLOOKUP(WZ24,'كدو الاصناف'!$A:$C,2),"")</f>
        <v/>
      </c>
      <c r="XB24" s="6"/>
      <c r="XC24" s="62">
        <f t="shared" si="141"/>
        <v>0</v>
      </c>
      <c r="XD24" s="32" t="str">
        <f>IFERROR(VLOOKUP(WZ24,'كدو الاصناف'!$A:$C,3),"")</f>
        <v/>
      </c>
      <c r="XE24" s="33" t="str">
        <f t="shared" si="89"/>
        <v/>
      </c>
      <c r="XG24" s="34"/>
      <c r="XH24" s="30" t="str">
        <f>IFERROR(VLOOKUP(XG24,'كدو الاصناف'!$A:$C,2),"")</f>
        <v/>
      </c>
      <c r="XI24" s="6"/>
      <c r="XJ24" s="62">
        <f t="shared" si="142"/>
        <v>0</v>
      </c>
      <c r="XK24" s="32" t="str">
        <f>IFERROR(VLOOKUP(XG24,'كدو الاصناف'!$A:$C,3),"")</f>
        <v/>
      </c>
      <c r="XL24" s="33" t="str">
        <f t="shared" si="90"/>
        <v/>
      </c>
      <c r="XN24" s="34"/>
      <c r="XO24" s="30" t="str">
        <f>IFERROR(VLOOKUP(XN24,'كدو الاصناف'!$A:$C,2),"")</f>
        <v/>
      </c>
      <c r="XP24" s="6"/>
      <c r="XQ24" s="62">
        <f t="shared" si="143"/>
        <v>0</v>
      </c>
      <c r="XR24" s="32" t="str">
        <f>IFERROR(VLOOKUP(XN24,'كدو الاصناف'!$A:$C,3),"")</f>
        <v/>
      </c>
      <c r="XS24" s="33" t="str">
        <f t="shared" si="91"/>
        <v/>
      </c>
      <c r="XU24" s="34"/>
      <c r="XV24" s="30" t="str">
        <f>IFERROR(VLOOKUP(XU24,'كدو الاصناف'!$A:$C,2),"")</f>
        <v/>
      </c>
      <c r="XW24" s="6"/>
      <c r="XX24" s="62">
        <f t="shared" si="144"/>
        <v>0</v>
      </c>
      <c r="XY24" s="32" t="str">
        <f>IFERROR(VLOOKUP(XU24,'كدو الاصناف'!$A:$C,3),"")</f>
        <v/>
      </c>
      <c r="XZ24" s="33" t="str">
        <f t="shared" si="92"/>
        <v/>
      </c>
      <c r="YB24" s="34"/>
      <c r="YC24" s="30" t="str">
        <f>IFERROR(VLOOKUP(YB24,'كدو الاصناف'!$A:$C,2),"")</f>
        <v/>
      </c>
      <c r="YD24" s="6"/>
      <c r="YE24" s="62">
        <f t="shared" si="145"/>
        <v>0</v>
      </c>
      <c r="YF24" s="32" t="str">
        <f>IFERROR(VLOOKUP(YB24,'كدو الاصناف'!$A:$C,3),"")</f>
        <v/>
      </c>
      <c r="YG24" s="33" t="str">
        <f t="shared" si="93"/>
        <v/>
      </c>
      <c r="YI24" s="34"/>
      <c r="YJ24" s="30" t="str">
        <f>IFERROR(VLOOKUP(YI24,'كدو الاصناف'!$A:$C,2),"")</f>
        <v/>
      </c>
      <c r="YK24" s="6"/>
      <c r="YL24" s="62">
        <f t="shared" si="146"/>
        <v>0</v>
      </c>
      <c r="YM24" s="32" t="str">
        <f>IFERROR(VLOOKUP(YI24,'كدو الاصناف'!$A:$C,3),"")</f>
        <v/>
      </c>
      <c r="YN24" s="33" t="str">
        <f t="shared" si="94"/>
        <v/>
      </c>
      <c r="YP24" s="34"/>
      <c r="YQ24" s="30" t="str">
        <f>IFERROR(VLOOKUP(YP24,'كدو الاصناف'!$A:$C,2),"")</f>
        <v/>
      </c>
      <c r="YR24" s="6"/>
      <c r="YS24" s="62">
        <f t="shared" si="147"/>
        <v>0</v>
      </c>
      <c r="YT24" s="32" t="str">
        <f>IFERROR(VLOOKUP(YP24,'كدو الاصناف'!$A:$C,3),"")</f>
        <v/>
      </c>
      <c r="YU24" s="33" t="str">
        <f t="shared" si="95"/>
        <v/>
      </c>
      <c r="YW24" s="34"/>
      <c r="YX24" s="30" t="str">
        <f>IFERROR(VLOOKUP(YW24,'كدو الاصناف'!$A:$C,2),"")</f>
        <v/>
      </c>
      <c r="YY24" s="6"/>
      <c r="YZ24" s="62">
        <f t="shared" si="106"/>
        <v>0</v>
      </c>
      <c r="ZA24" s="32" t="str">
        <f>IFERROR(VLOOKUP(YW24,'كدو الاصناف'!$A:$C,3),"")</f>
        <v/>
      </c>
      <c r="ZB24" s="33" t="str">
        <f t="shared" si="96"/>
        <v/>
      </c>
      <c r="ZD24" s="34"/>
      <c r="ZE24" s="30" t="str">
        <f>IFERROR(VLOOKUP(ZD24,'كدو الاصناف'!$A:$C,2),"")</f>
        <v/>
      </c>
      <c r="ZF24" s="6"/>
      <c r="ZG24" s="62">
        <f t="shared" si="148"/>
        <v>0</v>
      </c>
      <c r="ZH24" s="32" t="str">
        <f>IFERROR(VLOOKUP(ZD24,'كدو الاصناف'!$A:$C,3),"")</f>
        <v/>
      </c>
      <c r="ZI24" s="33" t="str">
        <f t="shared" si="97"/>
        <v/>
      </c>
      <c r="ZK24" s="34"/>
      <c r="ZL24" s="30" t="str">
        <f>IFERROR(VLOOKUP(ZK24,'كدو الاصناف'!$A:$C,2),"")</f>
        <v/>
      </c>
      <c r="ZM24" s="6"/>
      <c r="ZN24" s="62">
        <f t="shared" si="149"/>
        <v>0</v>
      </c>
      <c r="ZO24" s="32" t="str">
        <f>IFERROR(VLOOKUP(ZK24,'كدو الاصناف'!$A:$C,3),"")</f>
        <v/>
      </c>
      <c r="ZP24" s="33" t="str">
        <f t="shared" si="98"/>
        <v/>
      </c>
      <c r="ZR24" s="34"/>
      <c r="ZS24" s="30" t="str">
        <f>IFERROR(VLOOKUP(ZR24,'كدو الاصناف'!$A:$C,2),"")</f>
        <v/>
      </c>
      <c r="ZT24" s="6"/>
      <c r="ZU24" s="62">
        <f t="shared" si="188"/>
        <v>0</v>
      </c>
      <c r="ZV24" s="32" t="str">
        <f>IFERROR(VLOOKUP(ZR24,'كدو الاصناف'!$A:$C,3),"")</f>
        <v/>
      </c>
      <c r="ZW24" s="33" t="str">
        <f t="shared" si="99"/>
        <v/>
      </c>
    </row>
    <row r="25" spans="1:699" ht="16.5" thickTop="1" thickBot="1" x14ac:dyDescent="0.25">
      <c r="A25" s="34"/>
      <c r="B25" s="30" t="str">
        <f>IFERROR(VLOOKUP(A25,'كدو الاصناف'!$A:$C,2),"")</f>
        <v/>
      </c>
      <c r="C25" s="6"/>
      <c r="D25" s="62">
        <f t="shared" si="183"/>
        <v>0</v>
      </c>
      <c r="E25" s="32" t="str">
        <f>IFERROR(VLOOKUP(A25,'كدو الاصناف'!$A:$C,3),"")</f>
        <v/>
      </c>
      <c r="F25" s="33" t="str">
        <f t="shared" si="0"/>
        <v/>
      </c>
      <c r="H25" s="34"/>
      <c r="I25" s="30" t="str">
        <f>IFERROR(VLOOKUP(H25,'كدو الاصناف'!$A:$C,2),"")</f>
        <v/>
      </c>
      <c r="J25" s="6"/>
      <c r="K25" s="62">
        <f t="shared" si="177"/>
        <v>0</v>
      </c>
      <c r="L25" s="32" t="str">
        <f>IFERROR(VLOOKUP(H25,'كدو الاصناف'!$A:$C,3),"")</f>
        <v/>
      </c>
      <c r="M25" s="33" t="str">
        <f t="shared" si="1"/>
        <v/>
      </c>
      <c r="O25" s="34"/>
      <c r="P25" s="30" t="str">
        <f>IFERROR(VLOOKUP(O25,'كدو الاصناف'!$A:$C,2),"")</f>
        <v/>
      </c>
      <c r="Q25" s="6"/>
      <c r="R25" s="62">
        <f t="shared" si="170"/>
        <v>0</v>
      </c>
      <c r="S25" s="32" t="str">
        <f>IFERROR(VLOOKUP(O25,'كدو الاصناف'!$A:$C,3),"")</f>
        <v/>
      </c>
      <c r="T25" s="33" t="str">
        <f t="shared" si="2"/>
        <v/>
      </c>
      <c r="V25" s="34"/>
      <c r="W25" s="30" t="str">
        <f>IFERROR(VLOOKUP(V25,'كدو الاصناف'!$A:$C,2),"")</f>
        <v/>
      </c>
      <c r="X25" s="6"/>
      <c r="Y25" s="62">
        <f t="shared" si="178"/>
        <v>0</v>
      </c>
      <c r="Z25" s="32" t="str">
        <f>IFERROR(VLOOKUP(V25,'كدو الاصناف'!$A:$C,3),"")</f>
        <v/>
      </c>
      <c r="AA25" s="33" t="str">
        <f t="shared" si="3"/>
        <v/>
      </c>
      <c r="AC25" s="34"/>
      <c r="AD25" s="30" t="str">
        <f>IFERROR(VLOOKUP(AC25,'كدو الاصناف'!$A:$C,2),"")</f>
        <v/>
      </c>
      <c r="AE25" s="6"/>
      <c r="AF25" s="62">
        <f t="shared" si="171"/>
        <v>0</v>
      </c>
      <c r="AG25" s="32" t="str">
        <f>IFERROR(VLOOKUP(AC25,'كدو الاصناف'!$A:$C,3),"")</f>
        <v/>
      </c>
      <c r="AH25" s="33" t="str">
        <f t="shared" si="4"/>
        <v/>
      </c>
      <c r="AJ25" s="34"/>
      <c r="AK25" s="30" t="str">
        <f>IFERROR(VLOOKUP(AJ25,'كدو الاصناف'!$A:$C,2),"")</f>
        <v/>
      </c>
      <c r="AL25" s="6"/>
      <c r="AM25" s="62">
        <f t="shared" si="179"/>
        <v>0</v>
      </c>
      <c r="AN25" s="32" t="str">
        <f>IFERROR(VLOOKUP(AJ25,'كدو الاصناف'!$A:$C,3),"")</f>
        <v/>
      </c>
      <c r="AO25" s="33" t="str">
        <f t="shared" si="5"/>
        <v/>
      </c>
      <c r="AQ25" s="34"/>
      <c r="AR25" s="30" t="str">
        <f>IFERROR(VLOOKUP(AQ25,'كدو الاصناف'!$A:$C,2),"")</f>
        <v/>
      </c>
      <c r="AS25" s="6"/>
      <c r="AT25" s="62">
        <f t="shared" si="161"/>
        <v>0</v>
      </c>
      <c r="AU25" s="32" t="str">
        <f>IFERROR(VLOOKUP(AQ25,'كدو الاصناف'!$A:$C,3),"")</f>
        <v/>
      </c>
      <c r="AV25" s="33" t="str">
        <f t="shared" si="6"/>
        <v/>
      </c>
      <c r="AX25" s="34"/>
      <c r="AY25" s="30" t="str">
        <f>IFERROR(VLOOKUP(AX25,'كدو الاصناف'!$A:$C,2),"")</f>
        <v/>
      </c>
      <c r="AZ25" s="6"/>
      <c r="BA25" s="62">
        <f t="shared" si="172"/>
        <v>0</v>
      </c>
      <c r="BB25" s="32" t="str">
        <f>IFERROR(VLOOKUP(AX25,'كدو الاصناف'!$A:$C,3),"")</f>
        <v/>
      </c>
      <c r="BC25" s="33" t="str">
        <f t="shared" si="7"/>
        <v/>
      </c>
      <c r="BE25" s="34"/>
      <c r="BF25" s="30" t="str">
        <f>IFERROR(VLOOKUP(BE25,'كدو الاصناف'!$A:$C,2),"")</f>
        <v/>
      </c>
      <c r="BG25" s="6"/>
      <c r="BH25" s="62">
        <f t="shared" si="173"/>
        <v>0</v>
      </c>
      <c r="BI25" s="32" t="str">
        <f>IFERROR(VLOOKUP(BE25,'كدو الاصناف'!$A:$C,3),"")</f>
        <v/>
      </c>
      <c r="BJ25" s="33" t="str">
        <f t="shared" si="8"/>
        <v/>
      </c>
      <c r="BL25" s="34"/>
      <c r="BM25" s="30" t="str">
        <f>IFERROR(VLOOKUP(BL25,'كدو الاصناف'!$A:$C,2),"")</f>
        <v/>
      </c>
      <c r="BN25" s="6"/>
      <c r="BO25" s="62">
        <f t="shared" si="162"/>
        <v>0</v>
      </c>
      <c r="BP25" s="32" t="str">
        <f>IFERROR(VLOOKUP(BL25,'كدو الاصناف'!$A:$C,3),"")</f>
        <v/>
      </c>
      <c r="BQ25" s="33" t="str">
        <f t="shared" si="9"/>
        <v/>
      </c>
      <c r="BS25" s="34"/>
      <c r="BT25" s="30" t="str">
        <f>IFERROR(VLOOKUP(BS25,'كدو الاصناف'!$A:$C,2),"")</f>
        <v/>
      </c>
      <c r="BU25" s="6"/>
      <c r="BV25" s="62">
        <f t="shared" si="107"/>
        <v>0</v>
      </c>
      <c r="BW25" s="32" t="str">
        <f>IFERROR(VLOOKUP(BS25,'كدو الاصناف'!$A:$C,3),"")</f>
        <v/>
      </c>
      <c r="BX25" s="33" t="str">
        <f t="shared" si="10"/>
        <v/>
      </c>
      <c r="BZ25" s="34"/>
      <c r="CA25" s="30" t="str">
        <f>IFERROR(VLOOKUP(BZ25,'كدو الاصناف'!$A:$C,2),"")</f>
        <v/>
      </c>
      <c r="CB25" s="6"/>
      <c r="CC25" s="62">
        <f t="shared" si="108"/>
        <v>0</v>
      </c>
      <c r="CD25" s="32" t="str">
        <f>IFERROR(VLOOKUP(BZ25,'كدو الاصناف'!$A:$C,3),"")</f>
        <v/>
      </c>
      <c r="CE25" s="33" t="str">
        <f t="shared" si="11"/>
        <v/>
      </c>
      <c r="CG25" s="34"/>
      <c r="CH25" s="30" t="str">
        <f>IFERROR(VLOOKUP(CG25,'كدو الاصناف'!$A:$C,2),"")</f>
        <v/>
      </c>
      <c r="CI25" s="6"/>
      <c r="CJ25" s="62">
        <f t="shared" si="109"/>
        <v>0</v>
      </c>
      <c r="CK25" s="32" t="str">
        <f>IFERROR(VLOOKUP(CG25,'كدو الاصناف'!$A:$C,3),"")</f>
        <v/>
      </c>
      <c r="CL25" s="33" t="str">
        <f t="shared" si="12"/>
        <v/>
      </c>
      <c r="CN25" s="34"/>
      <c r="CO25" s="30" t="str">
        <f>IFERROR(VLOOKUP(CN25,'كدو الاصناف'!$A:$C,2),"")</f>
        <v/>
      </c>
      <c r="CP25" s="6"/>
      <c r="CQ25" s="62">
        <f t="shared" si="150"/>
        <v>0</v>
      </c>
      <c r="CR25" s="32" t="str">
        <f>IFERROR(VLOOKUP(CN25,'كدو الاصناف'!$A:$C,3),"")</f>
        <v/>
      </c>
      <c r="CS25" s="33" t="str">
        <f t="shared" si="13"/>
        <v/>
      </c>
      <c r="CU25" s="34"/>
      <c r="CV25" s="30" t="str">
        <f>IFERROR(VLOOKUP(CU25,'كدو الاصناف'!$A:$C,2),"")</f>
        <v/>
      </c>
      <c r="CW25" s="6"/>
      <c r="CX25" s="62">
        <f t="shared" si="163"/>
        <v>0</v>
      </c>
      <c r="CY25" s="32" t="str">
        <f>IFERROR(VLOOKUP(CU25,'كدو الاصناف'!$A:$C,3),"")</f>
        <v/>
      </c>
      <c r="CZ25" s="33" t="str">
        <f t="shared" si="14"/>
        <v/>
      </c>
      <c r="DB25" s="34"/>
      <c r="DC25" s="30" t="str">
        <f>IFERROR(VLOOKUP(DB25,'كدو الاصناف'!$A:$C,2),"")</f>
        <v/>
      </c>
      <c r="DD25" s="6"/>
      <c r="DE25" s="62">
        <f t="shared" si="164"/>
        <v>0</v>
      </c>
      <c r="DF25" s="32" t="str">
        <f>IFERROR(VLOOKUP(DB25,'كدو الاصناف'!$A:$C,3),"")</f>
        <v/>
      </c>
      <c r="DG25" s="33" t="str">
        <f t="shared" si="15"/>
        <v/>
      </c>
      <c r="DI25" s="34"/>
      <c r="DJ25" s="30" t="str">
        <f>IFERROR(VLOOKUP(DI25,'كدو الاصناف'!$A:$C,2),"")</f>
        <v/>
      </c>
      <c r="DK25" s="6"/>
      <c r="DL25" s="62">
        <f t="shared" si="151"/>
        <v>0</v>
      </c>
      <c r="DM25" s="32" t="str">
        <f>IFERROR(VLOOKUP(DI25,'كدو الاصناف'!$A:$C,3),"")</f>
        <v/>
      </c>
      <c r="DN25" s="33" t="str">
        <f t="shared" si="16"/>
        <v/>
      </c>
      <c r="DP25" s="34"/>
      <c r="DQ25" s="30" t="str">
        <f>IFERROR(VLOOKUP(DP25,'كدو الاصناف'!$A:$C,2),"")</f>
        <v/>
      </c>
      <c r="DR25" s="6"/>
      <c r="DS25" s="62">
        <f t="shared" si="180"/>
        <v>0</v>
      </c>
      <c r="DT25" s="32" t="str">
        <f>IFERROR(VLOOKUP(DP25,'كدو الاصناف'!$A:$C,3),"")</f>
        <v/>
      </c>
      <c r="DU25" s="33" t="str">
        <f t="shared" si="17"/>
        <v/>
      </c>
      <c r="DW25" s="34"/>
      <c r="DX25" s="30" t="str">
        <f>IFERROR(VLOOKUP(DW25,'كدو الاصناف'!$A:$C,2),"")</f>
        <v/>
      </c>
      <c r="DY25" s="6"/>
      <c r="DZ25" s="62">
        <f t="shared" si="165"/>
        <v>0</v>
      </c>
      <c r="EA25" s="32" t="str">
        <f>IFERROR(VLOOKUP(DW25,'كدو الاصناف'!$A:$C,3),"")</f>
        <v/>
      </c>
      <c r="EB25" s="33" t="str">
        <f t="shared" si="18"/>
        <v/>
      </c>
      <c r="ED25" s="34"/>
      <c r="EE25" s="30" t="str">
        <f>IFERROR(VLOOKUP(ED25,'كدو الاصناف'!$A:$C,2),"")</f>
        <v/>
      </c>
      <c r="EF25" s="6"/>
      <c r="EG25" s="62">
        <f t="shared" si="194"/>
        <v>0</v>
      </c>
      <c r="EH25" s="32" t="str">
        <f>IFERROR(VLOOKUP(ED25,'كدو الاصناف'!$A:$C,3),"")</f>
        <v/>
      </c>
      <c r="EI25" s="33" t="str">
        <f t="shared" si="19"/>
        <v/>
      </c>
      <c r="EK25" s="34"/>
      <c r="EL25" s="30" t="str">
        <f>IFERROR(VLOOKUP(EK25,'كدو الاصناف'!$A:$C,2),"")</f>
        <v/>
      </c>
      <c r="EM25" s="6"/>
      <c r="EN25" s="62">
        <f t="shared" si="195"/>
        <v>0</v>
      </c>
      <c r="EO25" s="32" t="str">
        <f>IFERROR(VLOOKUP(EK25,'كدو الاصناف'!$A:$C,3),"")</f>
        <v/>
      </c>
      <c r="EP25" s="33" t="str">
        <f t="shared" si="20"/>
        <v/>
      </c>
      <c r="ER25" s="34"/>
      <c r="ES25" s="30" t="str">
        <f>IFERROR(VLOOKUP(ER25,'كدو الاصناف'!$A:$C,2),"")</f>
        <v/>
      </c>
      <c r="ET25" s="6"/>
      <c r="EU25" s="62">
        <f t="shared" si="196"/>
        <v>0</v>
      </c>
      <c r="EV25" s="32" t="str">
        <f>IFERROR(VLOOKUP(ER25,'كدو الاصناف'!$A:$C,3),"")</f>
        <v/>
      </c>
      <c r="EW25" s="33" t="str">
        <f t="shared" si="21"/>
        <v/>
      </c>
      <c r="EY25" s="34"/>
      <c r="EZ25" s="30" t="str">
        <f>IFERROR(VLOOKUP(EY25,'كدو الاصناف'!$A:$C,2),"")</f>
        <v/>
      </c>
      <c r="FA25" s="6"/>
      <c r="FB25" s="62">
        <f t="shared" si="198"/>
        <v>0</v>
      </c>
      <c r="FC25" s="32" t="str">
        <f>IFERROR(VLOOKUP(EY25,'كدو الاصناف'!$A:$C,3),"")</f>
        <v/>
      </c>
      <c r="FD25" s="33" t="str">
        <f t="shared" si="22"/>
        <v/>
      </c>
      <c r="FF25" s="34"/>
      <c r="FG25" s="30" t="str">
        <f>IFERROR(VLOOKUP(FF25,'كدو الاصناف'!$A:$C,2),"")</f>
        <v/>
      </c>
      <c r="FH25" s="6"/>
      <c r="FI25" s="62">
        <f t="shared" si="199"/>
        <v>0</v>
      </c>
      <c r="FJ25" s="32" t="str">
        <f>IFERROR(VLOOKUP(FF25,'كدو الاصناف'!$A:$C,3),"")</f>
        <v/>
      </c>
      <c r="FK25" s="33" t="str">
        <f t="shared" si="23"/>
        <v/>
      </c>
      <c r="FM25" s="34"/>
      <c r="FN25" s="30" t="str">
        <f>IFERROR(VLOOKUP(FM25,'كدو الاصناف'!$A:$C,2),"")</f>
        <v/>
      </c>
      <c r="FO25" s="6"/>
      <c r="FP25" s="62">
        <f t="shared" si="192"/>
        <v>0</v>
      </c>
      <c r="FQ25" s="32" t="str">
        <f>IFERROR(VLOOKUP(FM25,'كدو الاصناف'!$A:$C,3),"")</f>
        <v/>
      </c>
      <c r="FR25" s="33" t="str">
        <f t="shared" si="24"/>
        <v/>
      </c>
      <c r="FT25" s="34"/>
      <c r="FU25" s="30" t="str">
        <f>IFERROR(VLOOKUP(FT25,'كدو الاصناف'!$A:$C,2),"")</f>
        <v/>
      </c>
      <c r="FV25" s="6"/>
      <c r="FW25" s="62">
        <f t="shared" si="110"/>
        <v>0</v>
      </c>
      <c r="FX25" s="32" t="str">
        <f>IFERROR(VLOOKUP(FT25,'كدو الاصناف'!$A:$C,3),"")</f>
        <v/>
      </c>
      <c r="FY25" s="33" t="str">
        <f t="shared" si="25"/>
        <v/>
      </c>
      <c r="GA25" s="34"/>
      <c r="GB25" s="30" t="str">
        <f>IFERROR(VLOOKUP(GA25,'كدو الاصناف'!$A:$C,2),"")</f>
        <v/>
      </c>
      <c r="GC25" s="6"/>
      <c r="GD25" s="62">
        <f t="shared" si="184"/>
        <v>0</v>
      </c>
      <c r="GE25" s="32" t="str">
        <f>IFERROR(VLOOKUP(GA25,'كدو الاصناف'!$A:$C,3),"")</f>
        <v/>
      </c>
      <c r="GF25" s="33" t="str">
        <f t="shared" si="26"/>
        <v/>
      </c>
      <c r="GH25" s="34"/>
      <c r="GI25" s="30" t="str">
        <f>IFERROR(VLOOKUP(GH25,'كدو الاصناف'!$A:$C,2),"")</f>
        <v/>
      </c>
      <c r="GJ25" s="6"/>
      <c r="GK25" s="62">
        <f t="shared" si="197"/>
        <v>0</v>
      </c>
      <c r="GL25" s="32" t="str">
        <f>IFERROR(VLOOKUP(GH25,'كدو الاصناف'!$A:$C,3),"")</f>
        <v/>
      </c>
      <c r="GM25" s="33" t="str">
        <f t="shared" si="27"/>
        <v/>
      </c>
      <c r="GO25" s="34"/>
      <c r="GP25" s="30" t="str">
        <f>IFERROR(VLOOKUP(GO25,'كدو الاصناف'!$A:$C,2),"")</f>
        <v/>
      </c>
      <c r="GQ25" s="6"/>
      <c r="GR25" s="62">
        <f t="shared" si="181"/>
        <v>0</v>
      </c>
      <c r="GS25" s="32" t="str">
        <f>IFERROR(VLOOKUP(GO25,'كدو الاصناف'!$A:$C,3),"")</f>
        <v/>
      </c>
      <c r="GT25" s="33" t="str">
        <f t="shared" si="28"/>
        <v/>
      </c>
      <c r="GV25" s="34"/>
      <c r="GW25" s="30" t="str">
        <f>IFERROR(VLOOKUP(GV25,'كدو الاصناف'!$A:$C,2),"")</f>
        <v/>
      </c>
      <c r="GX25" s="6"/>
      <c r="GY25" s="62">
        <f t="shared" si="111"/>
        <v>0</v>
      </c>
      <c r="GZ25" s="32" t="str">
        <f>IFERROR(VLOOKUP(GV25,'كدو الاصناف'!$A:$C,3),"")</f>
        <v/>
      </c>
      <c r="HA25" s="33" t="str">
        <f t="shared" si="29"/>
        <v/>
      </c>
      <c r="HC25" s="34"/>
      <c r="HD25" s="30" t="str">
        <f>IFERROR(VLOOKUP(HC25,'كدو الاصناف'!$A:$C,2),"")</f>
        <v/>
      </c>
      <c r="HE25" s="6"/>
      <c r="HF25" s="62">
        <f t="shared" si="112"/>
        <v>0</v>
      </c>
      <c r="HG25" s="32" t="str">
        <f>IFERROR(VLOOKUP(HC25,'كدو الاصناف'!$A:$C,3),"")</f>
        <v/>
      </c>
      <c r="HH25" s="33" t="str">
        <f t="shared" si="30"/>
        <v/>
      </c>
      <c r="HJ25" s="34"/>
      <c r="HK25" s="30" t="str">
        <f>IFERROR(VLOOKUP(HJ25,'كدو الاصناف'!$A:$C,2),"")</f>
        <v/>
      </c>
      <c r="HL25" s="6"/>
      <c r="HM25" s="62">
        <f t="shared" si="189"/>
        <v>0</v>
      </c>
      <c r="HN25" s="32" t="str">
        <f>IFERROR(VLOOKUP(HJ25,'كدو الاصناف'!$A:$C,3),"")</f>
        <v/>
      </c>
      <c r="HO25" s="33" t="str">
        <f t="shared" si="31"/>
        <v/>
      </c>
      <c r="HQ25" s="34"/>
      <c r="HR25" s="30" t="str">
        <f>IFERROR(VLOOKUP(HQ25,'كدو الاصناف'!$A:$C,2),"")</f>
        <v/>
      </c>
      <c r="HS25" s="6"/>
      <c r="HT25" s="62">
        <f t="shared" si="113"/>
        <v>0</v>
      </c>
      <c r="HU25" s="32" t="str">
        <f>IFERROR(VLOOKUP(HQ25,'كدو الاصناف'!$A:$C,3),"")</f>
        <v/>
      </c>
      <c r="HV25" s="33" t="str">
        <f t="shared" si="32"/>
        <v/>
      </c>
      <c r="HX25" s="34"/>
      <c r="HY25" s="30" t="str">
        <f>IFERROR(VLOOKUP(HX25,'كدو الاصناف'!$A:$C,2),"")</f>
        <v/>
      </c>
      <c r="HZ25" s="6"/>
      <c r="IA25" s="62">
        <f t="shared" si="152"/>
        <v>0</v>
      </c>
      <c r="IB25" s="32" t="str">
        <f>IFERROR(VLOOKUP(HX25,'كدو الاصناف'!$A:$C,3),"")</f>
        <v/>
      </c>
      <c r="IC25" s="33" t="str">
        <f t="shared" si="33"/>
        <v/>
      </c>
      <c r="IE25" s="34"/>
      <c r="IF25" s="30" t="str">
        <f>IFERROR(VLOOKUP(IE25,'كدو الاصناف'!$A:$C,2),"")</f>
        <v/>
      </c>
      <c r="IG25" s="6"/>
      <c r="IH25" s="62">
        <f t="shared" si="153"/>
        <v>0</v>
      </c>
      <c r="II25" s="32" t="str">
        <f>IFERROR(VLOOKUP(IE25,'كدو الاصناف'!$A:$C,3),"")</f>
        <v/>
      </c>
      <c r="IJ25" s="33" t="str">
        <f t="shared" si="34"/>
        <v/>
      </c>
      <c r="IL25" s="34"/>
      <c r="IM25" s="30" t="str">
        <f>IFERROR(VLOOKUP(IL25,'كدو الاصناف'!$A:$C,2),"")</f>
        <v/>
      </c>
      <c r="IN25" s="6"/>
      <c r="IO25" s="62">
        <f t="shared" si="100"/>
        <v>0</v>
      </c>
      <c r="IP25" s="32" t="str">
        <f>IFERROR(VLOOKUP(IL25,'كدو الاصناف'!$A:$C,3),"")</f>
        <v/>
      </c>
      <c r="IQ25" s="33" t="str">
        <f t="shared" si="35"/>
        <v/>
      </c>
      <c r="IS25" s="34"/>
      <c r="IT25" s="30" t="str">
        <f>IFERROR(VLOOKUP(IS25,'كدو الاصناف'!$A:$C,2),"")</f>
        <v/>
      </c>
      <c r="IU25" s="6"/>
      <c r="IV25" s="62">
        <f t="shared" si="114"/>
        <v>0</v>
      </c>
      <c r="IW25" s="32" t="str">
        <f>IFERROR(VLOOKUP(IS25,'كدو الاصناف'!$A:$C,3),"")</f>
        <v/>
      </c>
      <c r="IX25" s="33" t="str">
        <f t="shared" si="36"/>
        <v/>
      </c>
      <c r="IZ25" s="34"/>
      <c r="JA25" s="30" t="str">
        <f>IFERROR(VLOOKUP(IZ25,'كدو الاصناف'!$A:$C,2),"")</f>
        <v/>
      </c>
      <c r="JB25" s="6"/>
      <c r="JC25" s="62">
        <f t="shared" si="154"/>
        <v>0</v>
      </c>
      <c r="JD25" s="32" t="str">
        <f>IFERROR(VLOOKUP(IZ25,'كدو الاصناف'!$A:$C,3),"")</f>
        <v/>
      </c>
      <c r="JE25" s="33" t="str">
        <f t="shared" si="37"/>
        <v/>
      </c>
      <c r="JG25" s="34"/>
      <c r="JH25" s="30" t="str">
        <f>IFERROR(VLOOKUP(JG25,'كدو الاصناف'!$A:$C,2),"")</f>
        <v/>
      </c>
      <c r="JI25" s="6"/>
      <c r="JJ25" s="62">
        <f t="shared" si="115"/>
        <v>0</v>
      </c>
      <c r="JK25" s="32" t="str">
        <f>IFERROR(VLOOKUP(JG25,'كدو الاصناف'!$A:$C,3),"")</f>
        <v/>
      </c>
      <c r="JL25" s="33" t="str">
        <f t="shared" si="38"/>
        <v/>
      </c>
      <c r="JN25" s="34"/>
      <c r="JO25" s="30" t="str">
        <f>IFERROR(VLOOKUP(JN25,'كدو الاصناف'!$A:$C,2),"")</f>
        <v/>
      </c>
      <c r="JP25" s="6"/>
      <c r="JQ25" s="62">
        <f t="shared" si="116"/>
        <v>0</v>
      </c>
      <c r="JR25" s="32" t="str">
        <f>IFERROR(VLOOKUP(JN25,'كدو الاصناف'!$A:$C,3),"")</f>
        <v/>
      </c>
      <c r="JS25" s="33" t="str">
        <f t="shared" si="39"/>
        <v/>
      </c>
      <c r="JU25" s="34"/>
      <c r="JV25" s="30" t="str">
        <f>IFERROR(VLOOKUP(JU25,'كدو الاصناف'!$A:$C,2),"")</f>
        <v/>
      </c>
      <c r="JW25" s="6"/>
      <c r="JX25" s="62">
        <f t="shared" si="155"/>
        <v>0</v>
      </c>
      <c r="JY25" s="32" t="str">
        <f>IFERROR(VLOOKUP(JU25,'كدو الاصناف'!$A:$C,3),"")</f>
        <v/>
      </c>
      <c r="JZ25" s="33" t="str">
        <f t="shared" si="40"/>
        <v/>
      </c>
      <c r="KB25" s="34"/>
      <c r="KC25" s="30" t="str">
        <f>IFERROR(VLOOKUP(KB25,'كدو الاصناف'!$A:$C,2),"")</f>
        <v/>
      </c>
      <c r="KD25" s="6"/>
      <c r="KE25" s="62">
        <f t="shared" si="117"/>
        <v>0</v>
      </c>
      <c r="KF25" s="32" t="str">
        <f>IFERROR(VLOOKUP(KB25,'كدو الاصناف'!$A:$C,3),"")</f>
        <v/>
      </c>
      <c r="KG25" s="33" t="str">
        <f t="shared" si="41"/>
        <v/>
      </c>
      <c r="KI25" s="34"/>
      <c r="KJ25" s="30" t="str">
        <f>IFERROR(VLOOKUP(KI25,'كدو الاصناف'!$A:$C,2),"")</f>
        <v/>
      </c>
      <c r="KK25" s="6"/>
      <c r="KL25" s="62">
        <f t="shared" si="166"/>
        <v>0</v>
      </c>
      <c r="KM25" s="32" t="str">
        <f>IFERROR(VLOOKUP(KI25,'كدو الاصناف'!$A:$C,3),"")</f>
        <v/>
      </c>
      <c r="KN25" s="33" t="str">
        <f t="shared" si="42"/>
        <v/>
      </c>
      <c r="KP25" s="34"/>
      <c r="KQ25" s="30" t="str">
        <f>IFERROR(VLOOKUP(KP25,'كدو الاصناف'!$A:$C,2),"")</f>
        <v/>
      </c>
      <c r="KR25" s="6"/>
      <c r="KS25" s="62">
        <f t="shared" si="167"/>
        <v>0</v>
      </c>
      <c r="KT25" s="32" t="str">
        <f>IFERROR(VLOOKUP(KP25,'كدو الاصناف'!$A:$C,3),"")</f>
        <v/>
      </c>
      <c r="KU25" s="33" t="str">
        <f t="shared" si="43"/>
        <v/>
      </c>
      <c r="KW25" s="34"/>
      <c r="KX25" s="30" t="str">
        <f>IFERROR(VLOOKUP(KW25,'كدو الاصناف'!$A:$C,2),"")</f>
        <v/>
      </c>
      <c r="KY25" s="6"/>
      <c r="KZ25" s="62">
        <f t="shared" si="168"/>
        <v>0</v>
      </c>
      <c r="LA25" s="32" t="str">
        <f>IFERROR(VLOOKUP(KW25,'كدو الاصناف'!$A:$C,3),"")</f>
        <v/>
      </c>
      <c r="LB25" s="33" t="str">
        <f t="shared" si="44"/>
        <v/>
      </c>
      <c r="LD25" s="34"/>
      <c r="LE25" s="30" t="str">
        <f>IFERROR(VLOOKUP(LD25,'كدو الاصناف'!$A:$C,2),"")</f>
        <v/>
      </c>
      <c r="LF25" s="6"/>
      <c r="LG25" s="62">
        <f t="shared" si="101"/>
        <v>0</v>
      </c>
      <c r="LH25" s="32" t="str">
        <f>IFERROR(VLOOKUP(LD25,'كدو الاصناف'!$A:$C,3),"")</f>
        <v/>
      </c>
      <c r="LI25" s="33" t="str">
        <f t="shared" si="45"/>
        <v/>
      </c>
      <c r="LK25" s="34"/>
      <c r="LL25" s="30" t="str">
        <f>IFERROR(VLOOKUP(LK25,'كدو الاصناف'!$A:$C,2),"")</f>
        <v/>
      </c>
      <c r="LM25" s="6"/>
      <c r="LN25" s="62">
        <f t="shared" si="102"/>
        <v>0</v>
      </c>
      <c r="LO25" s="32" t="str">
        <f>IFERROR(VLOOKUP(LK25,'كدو الاصناف'!$A:$C,3),"")</f>
        <v/>
      </c>
      <c r="LP25" s="33" t="str">
        <f t="shared" si="46"/>
        <v/>
      </c>
      <c r="LR25" s="34"/>
      <c r="LS25" s="30" t="str">
        <f>IFERROR(VLOOKUP(LR25,'كدو الاصناف'!$A:$C,2),"")</f>
        <v/>
      </c>
      <c r="LT25" s="6"/>
      <c r="LU25" s="62">
        <f t="shared" si="103"/>
        <v>0</v>
      </c>
      <c r="LV25" s="32" t="str">
        <f>IFERROR(VLOOKUP(LR25,'كدو الاصناف'!$A:$C,3),"")</f>
        <v/>
      </c>
      <c r="LW25" s="33" t="str">
        <f t="shared" si="47"/>
        <v/>
      </c>
      <c r="LY25" s="34"/>
      <c r="LZ25" s="30" t="str">
        <f>IFERROR(VLOOKUP(LY25,'كدو الاصناف'!$A:$C,2),"")</f>
        <v/>
      </c>
      <c r="MA25" s="6"/>
      <c r="MB25" s="62">
        <f t="shared" si="185"/>
        <v>0</v>
      </c>
      <c r="MC25" s="32" t="str">
        <f>IFERROR(VLOOKUP(LY25,'كدو الاصناف'!$A:$C,3),"")</f>
        <v/>
      </c>
      <c r="MD25" s="33" t="str">
        <f t="shared" si="48"/>
        <v/>
      </c>
      <c r="MF25" s="34"/>
      <c r="MG25" s="30" t="str">
        <f>IFERROR(VLOOKUP(MF25,'كدو الاصناف'!$A:$C,2),"")</f>
        <v/>
      </c>
      <c r="MH25" s="6"/>
      <c r="MI25" s="62">
        <f t="shared" si="174"/>
        <v>0</v>
      </c>
      <c r="MJ25" s="32" t="str">
        <f>IFERROR(VLOOKUP(MF25,'كدو الاصناف'!$A:$C,3),"")</f>
        <v/>
      </c>
      <c r="MK25" s="33" t="str">
        <f t="shared" si="49"/>
        <v/>
      </c>
      <c r="MM25" s="34"/>
      <c r="MN25" s="30" t="str">
        <f>IFERROR(VLOOKUP(MM25,'كدو الاصناف'!$A:$C,2),"")</f>
        <v/>
      </c>
      <c r="MO25" s="6"/>
      <c r="MP25" s="62">
        <f t="shared" si="118"/>
        <v>0</v>
      </c>
      <c r="MQ25" s="32" t="str">
        <f>IFERROR(VLOOKUP(MM25,'كدو الاصناف'!$A:$C,3),"")</f>
        <v/>
      </c>
      <c r="MR25" s="33" t="str">
        <f t="shared" si="50"/>
        <v/>
      </c>
      <c r="MT25" s="34"/>
      <c r="MU25" s="30" t="str">
        <f>IFERROR(VLOOKUP(MT25,'كدو الاصناف'!$A:$C,2),"")</f>
        <v/>
      </c>
      <c r="MV25" s="6"/>
      <c r="MW25" s="62">
        <f t="shared" si="156"/>
        <v>0</v>
      </c>
      <c r="MX25" s="32" t="str">
        <f>IFERROR(VLOOKUP(MT25,'كدو الاصناف'!$A:$C,3),"")</f>
        <v/>
      </c>
      <c r="MY25" s="33" t="str">
        <f t="shared" si="51"/>
        <v/>
      </c>
      <c r="NA25" s="34"/>
      <c r="NB25" s="30" t="str">
        <f>IFERROR(VLOOKUP(NA25,'كدو الاصناف'!$A:$C,2),"")</f>
        <v/>
      </c>
      <c r="NC25" s="6"/>
      <c r="ND25" s="62">
        <f t="shared" si="169"/>
        <v>0</v>
      </c>
      <c r="NE25" s="32" t="str">
        <f>IFERROR(VLOOKUP(NA25,'كدو الاصناف'!$A:$C,3),"")</f>
        <v/>
      </c>
      <c r="NF25" s="33" t="str">
        <f t="shared" si="52"/>
        <v/>
      </c>
      <c r="NH25" s="34"/>
      <c r="NI25" s="30" t="str">
        <f>IFERROR(VLOOKUP(NH25,'كدو الاصناف'!$A:$C,2),"")</f>
        <v/>
      </c>
      <c r="NJ25" s="6"/>
      <c r="NK25" s="62">
        <f t="shared" si="119"/>
        <v>0</v>
      </c>
      <c r="NL25" s="32" t="str">
        <f>IFERROR(VLOOKUP(NH25,'كدو الاصناف'!$A:$C,3),"")</f>
        <v/>
      </c>
      <c r="NM25" s="33" t="str">
        <f t="shared" si="53"/>
        <v/>
      </c>
      <c r="NO25" s="34"/>
      <c r="NP25" s="30" t="str">
        <f>IFERROR(VLOOKUP(NO25,'كدو الاصناف'!$A:$C,2),"")</f>
        <v/>
      </c>
      <c r="NQ25" s="6"/>
      <c r="NR25" s="62">
        <f t="shared" si="120"/>
        <v>0</v>
      </c>
      <c r="NS25" s="32" t="str">
        <f>IFERROR(VLOOKUP(NO25,'كدو الاصناف'!$A:$C,3),"")</f>
        <v/>
      </c>
      <c r="NT25" s="33" t="str">
        <f t="shared" si="54"/>
        <v/>
      </c>
      <c r="NV25" s="34"/>
      <c r="NW25" s="30" t="str">
        <f>IFERROR(VLOOKUP(NV25,'كدو الاصناف'!$A:$C,2),"")</f>
        <v/>
      </c>
      <c r="NX25" s="6"/>
      <c r="NY25" s="62">
        <f t="shared" si="121"/>
        <v>0</v>
      </c>
      <c r="NZ25" s="32" t="str">
        <f>IFERROR(VLOOKUP(NV25,'كدو الاصناف'!$A:$C,3),"")</f>
        <v/>
      </c>
      <c r="OA25" s="33" t="str">
        <f t="shared" si="55"/>
        <v/>
      </c>
      <c r="OC25" s="34"/>
      <c r="OD25" s="30" t="str">
        <f>IFERROR(VLOOKUP(OC25,'كدو الاصناف'!$A:$C,2),"")</f>
        <v/>
      </c>
      <c r="OE25" s="6"/>
      <c r="OF25" s="62">
        <f t="shared" si="122"/>
        <v>0</v>
      </c>
      <c r="OG25" s="32" t="str">
        <f>IFERROR(VLOOKUP(OC25,'كدو الاصناف'!$A:$C,3),"")</f>
        <v/>
      </c>
      <c r="OH25" s="33" t="str">
        <f t="shared" si="56"/>
        <v/>
      </c>
      <c r="OJ25" s="34"/>
      <c r="OK25" s="30" t="str">
        <f>IFERROR(VLOOKUP(OJ25,'كدو الاصناف'!$A:$C,2),"")</f>
        <v/>
      </c>
      <c r="OL25" s="6"/>
      <c r="OM25" s="62">
        <f t="shared" si="123"/>
        <v>0</v>
      </c>
      <c r="ON25" s="32" t="str">
        <f>IFERROR(VLOOKUP(OJ25,'كدو الاصناف'!$A:$C,3),"")</f>
        <v/>
      </c>
      <c r="OO25" s="33" t="str">
        <f t="shared" si="57"/>
        <v/>
      </c>
      <c r="OQ25" s="34"/>
      <c r="OR25" s="30" t="str">
        <f>IFERROR(VLOOKUP(OQ25,'كدو الاصناف'!$A:$C,2),"")</f>
        <v/>
      </c>
      <c r="OS25" s="6"/>
      <c r="OT25" s="62">
        <f t="shared" si="124"/>
        <v>0</v>
      </c>
      <c r="OU25" s="32" t="str">
        <f>IFERROR(VLOOKUP(OQ25,'كدو الاصناف'!$A:$C,3),"")</f>
        <v/>
      </c>
      <c r="OV25" s="33" t="str">
        <f t="shared" si="58"/>
        <v/>
      </c>
      <c r="OX25" s="34"/>
      <c r="OY25" s="30" t="str">
        <f>IFERROR(VLOOKUP(OX25,'كدو الاصناف'!$A:$C,2),"")</f>
        <v/>
      </c>
      <c r="OZ25" s="6"/>
      <c r="PA25" s="62">
        <f t="shared" si="187"/>
        <v>0</v>
      </c>
      <c r="PB25" s="32" t="str">
        <f>IFERROR(VLOOKUP(OX25,'كدو الاصناف'!$A:$C,3),"")</f>
        <v/>
      </c>
      <c r="PC25" s="33" t="str">
        <f t="shared" si="59"/>
        <v/>
      </c>
      <c r="PE25" s="34"/>
      <c r="PF25" s="30" t="str">
        <f>IFERROR(VLOOKUP(PE25,'كدو الاصناف'!$A:$C,2),"")</f>
        <v/>
      </c>
      <c r="PG25" s="6"/>
      <c r="PH25" s="62">
        <f t="shared" si="191"/>
        <v>0</v>
      </c>
      <c r="PI25" s="32" t="str">
        <f>IFERROR(VLOOKUP(PE25,'كدو الاصناف'!$A:$C,3),"")</f>
        <v/>
      </c>
      <c r="PJ25" s="33" t="str">
        <f t="shared" si="60"/>
        <v/>
      </c>
      <c r="PL25" s="34"/>
      <c r="PM25" s="30" t="str">
        <f>IFERROR(VLOOKUP(PL25,'كدو الاصناف'!$A:$C,2),"")</f>
        <v/>
      </c>
      <c r="PN25" s="6"/>
      <c r="PO25" s="62">
        <f t="shared" si="175"/>
        <v>0</v>
      </c>
      <c r="PP25" s="32" t="str">
        <f>IFERROR(VLOOKUP(PL25,'كدو الاصناف'!$A:$C,3),"")</f>
        <v/>
      </c>
      <c r="PQ25" s="33" t="str">
        <f t="shared" si="61"/>
        <v/>
      </c>
      <c r="PS25" s="34"/>
      <c r="PT25" s="30" t="str">
        <f>IFERROR(VLOOKUP(PS25,'كدو الاصناف'!$A:$C,2),"")</f>
        <v/>
      </c>
      <c r="PU25" s="6"/>
      <c r="PV25" s="62">
        <f t="shared" si="176"/>
        <v>0</v>
      </c>
      <c r="PW25" s="32" t="str">
        <f>IFERROR(VLOOKUP(PS25,'كدو الاصناف'!$A:$C,3),"")</f>
        <v/>
      </c>
      <c r="PX25" s="33" t="str">
        <f t="shared" si="62"/>
        <v/>
      </c>
      <c r="PZ25" s="34"/>
      <c r="QA25" s="30" t="str">
        <f>IFERROR(VLOOKUP(PZ25,'كدو الاصناف'!$A:$C,2),"")</f>
        <v/>
      </c>
      <c r="QB25" s="6"/>
      <c r="QC25" s="62">
        <f t="shared" si="157"/>
        <v>0</v>
      </c>
      <c r="QD25" s="32" t="str">
        <f>IFERROR(VLOOKUP(PZ25,'كدو الاصناف'!$A:$C,3),"")</f>
        <v/>
      </c>
      <c r="QE25" s="33" t="str">
        <f t="shared" si="63"/>
        <v/>
      </c>
      <c r="QG25" s="34"/>
      <c r="QH25" s="30" t="str">
        <f>IFERROR(VLOOKUP(QG25,'كدو الاصناف'!$A:$C,2),"")</f>
        <v/>
      </c>
      <c r="QI25" s="6"/>
      <c r="QJ25" s="62">
        <f t="shared" si="186"/>
        <v>0</v>
      </c>
      <c r="QK25" s="32" t="str">
        <f>IFERROR(VLOOKUP(QG25,'كدو الاصناف'!$A:$C,3),"")</f>
        <v/>
      </c>
      <c r="QL25" s="33" t="str">
        <f t="shared" si="64"/>
        <v/>
      </c>
      <c r="QN25" s="34"/>
      <c r="QO25" s="30" t="str">
        <f>IFERROR(VLOOKUP(QN25,'كدو الاصناف'!$A:$C,2),"")</f>
        <v/>
      </c>
      <c r="QP25" s="6"/>
      <c r="QQ25" s="62">
        <f t="shared" si="125"/>
        <v>0</v>
      </c>
      <c r="QR25" s="32" t="str">
        <f>IFERROR(VLOOKUP(QN25,'كدو الاصناف'!$A:$C,3),"")</f>
        <v/>
      </c>
      <c r="QS25" s="33" t="str">
        <f t="shared" si="65"/>
        <v/>
      </c>
      <c r="QU25" s="34"/>
      <c r="QV25" s="30" t="str">
        <f>IFERROR(VLOOKUP(QU25,'كدو الاصناف'!$A:$C,2),"")</f>
        <v/>
      </c>
      <c r="QW25" s="6"/>
      <c r="QX25" s="62">
        <f t="shared" si="158"/>
        <v>0</v>
      </c>
      <c r="QY25" s="32" t="str">
        <f>IFERROR(VLOOKUP(QU25,'كدو الاصناف'!$A:$C,3),"")</f>
        <v/>
      </c>
      <c r="QZ25" s="33" t="str">
        <f t="shared" si="66"/>
        <v/>
      </c>
      <c r="RB25" s="34"/>
      <c r="RC25" s="30" t="str">
        <f>IFERROR(VLOOKUP(RB25,'كدو الاصناف'!$A:$C,2),"")</f>
        <v/>
      </c>
      <c r="RD25" s="6"/>
      <c r="RE25" s="62">
        <f t="shared" si="126"/>
        <v>0</v>
      </c>
      <c r="RF25" s="32" t="str">
        <f>IFERROR(VLOOKUP(RB25,'كدو الاصناف'!$A:$C,3),"")</f>
        <v/>
      </c>
      <c r="RG25" s="33" t="str">
        <f t="shared" si="67"/>
        <v/>
      </c>
      <c r="RI25" s="34"/>
      <c r="RJ25" s="30" t="str">
        <f>IFERROR(VLOOKUP(RI25,'كدو الاصناف'!$A:$C,2),"")</f>
        <v/>
      </c>
      <c r="RK25" s="6"/>
      <c r="RL25" s="62">
        <f t="shared" si="190"/>
        <v>0</v>
      </c>
      <c r="RM25" s="32" t="str">
        <f>IFERROR(VLOOKUP(RI25,'كدو الاصناف'!$A:$C,3),"")</f>
        <v/>
      </c>
      <c r="RN25" s="33" t="str">
        <f t="shared" si="68"/>
        <v/>
      </c>
      <c r="RP25" s="34"/>
      <c r="RQ25" s="30" t="str">
        <f>IFERROR(VLOOKUP(RP25,'كدو الاصناف'!$A:$C,2),"")</f>
        <v/>
      </c>
      <c r="RR25" s="6"/>
      <c r="RS25" s="62">
        <f t="shared" si="193"/>
        <v>0</v>
      </c>
      <c r="RT25" s="32" t="str">
        <f>IFERROR(VLOOKUP(RP25,'كدو الاصناف'!$A:$C,3),"")</f>
        <v/>
      </c>
      <c r="RU25" s="33" t="str">
        <f t="shared" si="69"/>
        <v/>
      </c>
      <c r="RW25" s="34"/>
      <c r="RX25" s="30" t="str">
        <f>IFERROR(VLOOKUP(RW25,'كدو الاصناف'!$A:$C,2),"")</f>
        <v/>
      </c>
      <c r="RY25" s="6"/>
      <c r="RZ25" s="62">
        <f t="shared" si="127"/>
        <v>0</v>
      </c>
      <c r="SA25" s="32" t="str">
        <f>IFERROR(VLOOKUP(RW25,'كدو الاصناف'!$A:$C,3),"")</f>
        <v/>
      </c>
      <c r="SB25" s="33" t="str">
        <f t="shared" si="70"/>
        <v/>
      </c>
      <c r="SD25" s="34"/>
      <c r="SE25" s="30" t="str">
        <f>IFERROR(VLOOKUP(SD25,'كدو الاصناف'!$A:$C,2),"")</f>
        <v/>
      </c>
      <c r="SF25" s="6"/>
      <c r="SG25" s="62">
        <f t="shared" si="128"/>
        <v>0</v>
      </c>
      <c r="SH25" s="32" t="str">
        <f>IFERROR(VLOOKUP(SD25,'كدو الاصناف'!$A:$C,3),"")</f>
        <v/>
      </c>
      <c r="SI25" s="33" t="str">
        <f t="shared" si="71"/>
        <v/>
      </c>
      <c r="SK25" s="34"/>
      <c r="SL25" s="30" t="str">
        <f>IFERROR(VLOOKUP(SK25,'كدو الاصناف'!$A:$C,2),"")</f>
        <v/>
      </c>
      <c r="SM25" s="6"/>
      <c r="SN25" s="62">
        <f t="shared" si="129"/>
        <v>0</v>
      </c>
      <c r="SO25" s="32" t="str">
        <f>IFERROR(VLOOKUP(SK25,'كدو الاصناف'!$A:$C,3),"")</f>
        <v/>
      </c>
      <c r="SP25" s="33" t="str">
        <f t="shared" si="72"/>
        <v/>
      </c>
      <c r="SR25" s="34"/>
      <c r="SS25" s="30" t="str">
        <f>IFERROR(VLOOKUP(SR25,'كدو الاصناف'!$A:$C,2),"")</f>
        <v/>
      </c>
      <c r="ST25" s="6"/>
      <c r="SU25" s="62">
        <f t="shared" si="130"/>
        <v>0</v>
      </c>
      <c r="SV25" s="32" t="str">
        <f>IFERROR(VLOOKUP(SR25,'كدو الاصناف'!$A:$C,3),"")</f>
        <v/>
      </c>
      <c r="SW25" s="33" t="str">
        <f t="shared" si="73"/>
        <v/>
      </c>
      <c r="SY25" s="34"/>
      <c r="SZ25" s="30" t="str">
        <f>IFERROR(VLOOKUP(SY25,'كدو الاصناف'!$A:$C,2),"")</f>
        <v/>
      </c>
      <c r="TA25" s="6"/>
      <c r="TB25" s="62">
        <f t="shared" si="159"/>
        <v>0</v>
      </c>
      <c r="TC25" s="32" t="str">
        <f>IFERROR(VLOOKUP(SY25,'كدو الاصناف'!$A:$C,3),"")</f>
        <v/>
      </c>
      <c r="TD25" s="33" t="str">
        <f t="shared" si="74"/>
        <v/>
      </c>
      <c r="TF25" s="34"/>
      <c r="TG25" s="30" t="str">
        <f>IFERROR(VLOOKUP(TF25,'كدو الاصناف'!$A:$C,2),"")</f>
        <v/>
      </c>
      <c r="TH25" s="6"/>
      <c r="TI25" s="62">
        <f t="shared" si="104"/>
        <v>0</v>
      </c>
      <c r="TJ25" s="32" t="str">
        <f>IFERROR(VLOOKUP(TF25,'كدو الاصناف'!$A:$C,3),"")</f>
        <v/>
      </c>
      <c r="TK25" s="33" t="str">
        <f t="shared" si="75"/>
        <v/>
      </c>
      <c r="TM25" s="34"/>
      <c r="TN25" s="30" t="str">
        <f>IFERROR(VLOOKUP(TM25,'كدو الاصناف'!$A:$C,2),"")</f>
        <v/>
      </c>
      <c r="TO25" s="6"/>
      <c r="TP25" s="62">
        <f t="shared" si="131"/>
        <v>0</v>
      </c>
      <c r="TQ25" s="32" t="str">
        <f>IFERROR(VLOOKUP(TM25,'كدو الاصناف'!$A:$C,3),"")</f>
        <v/>
      </c>
      <c r="TR25" s="33" t="str">
        <f t="shared" si="76"/>
        <v/>
      </c>
      <c r="TT25" s="34"/>
      <c r="TU25" s="30" t="str">
        <f>IFERROR(VLOOKUP(TT25,'كدو الاصناف'!$A:$C,2),"")</f>
        <v/>
      </c>
      <c r="TV25" s="6"/>
      <c r="TW25" s="62">
        <f t="shared" si="132"/>
        <v>0</v>
      </c>
      <c r="TX25" s="32" t="str">
        <f>IFERROR(VLOOKUP(TT25,'كدو الاصناف'!$A:$C,3),"")</f>
        <v/>
      </c>
      <c r="TY25" s="33" t="str">
        <f t="shared" si="77"/>
        <v/>
      </c>
      <c r="UA25" s="34"/>
      <c r="UB25" s="30" t="str">
        <f>IFERROR(VLOOKUP(UA25,'كدو الاصناف'!$A:$C,2),"")</f>
        <v/>
      </c>
      <c r="UC25" s="6"/>
      <c r="UD25" s="62">
        <f t="shared" si="133"/>
        <v>0</v>
      </c>
      <c r="UE25" s="32" t="str">
        <f>IFERROR(VLOOKUP(UA25,'كدو الاصناف'!$A:$C,3),"")</f>
        <v/>
      </c>
      <c r="UF25" s="33" t="str">
        <f t="shared" si="78"/>
        <v/>
      </c>
      <c r="UH25" s="34"/>
      <c r="UI25" s="30" t="str">
        <f>IFERROR(VLOOKUP(UH25,'كدو الاصناف'!$A:$C,2),"")</f>
        <v/>
      </c>
      <c r="UJ25" s="6"/>
      <c r="UK25" s="62">
        <f t="shared" si="134"/>
        <v>0</v>
      </c>
      <c r="UL25" s="32" t="str">
        <f>IFERROR(VLOOKUP(UH25,'كدو الاصناف'!$A:$C,3),"")</f>
        <v/>
      </c>
      <c r="UM25" s="33" t="str">
        <f t="shared" si="79"/>
        <v/>
      </c>
      <c r="UO25" s="34"/>
      <c r="UP25" s="30" t="str">
        <f>IFERROR(VLOOKUP(UO25,'كدو الاصناف'!$A:$C,2),"")</f>
        <v/>
      </c>
      <c r="UQ25" s="6"/>
      <c r="UR25" s="62">
        <f t="shared" si="135"/>
        <v>0</v>
      </c>
      <c r="US25" s="32" t="str">
        <f>IFERROR(VLOOKUP(UO25,'كدو الاصناف'!$A:$C,3),"")</f>
        <v/>
      </c>
      <c r="UT25" s="33" t="str">
        <f t="shared" si="80"/>
        <v/>
      </c>
      <c r="UV25" s="34"/>
      <c r="UW25" s="30" t="str">
        <f>IFERROR(VLOOKUP(UV25,'كدو الاصناف'!$A:$C,2),"")</f>
        <v/>
      </c>
      <c r="UX25" s="6"/>
      <c r="UY25" s="62">
        <f t="shared" si="105"/>
        <v>0</v>
      </c>
      <c r="UZ25" s="32" t="str">
        <f>IFERROR(VLOOKUP(UV25,'كدو الاصناف'!$A:$C,3),"")</f>
        <v/>
      </c>
      <c r="VA25" s="33" t="str">
        <f t="shared" si="81"/>
        <v/>
      </c>
      <c r="VC25" s="34"/>
      <c r="VD25" s="30" t="str">
        <f>IFERROR(VLOOKUP(VC25,'كدو الاصناف'!$A:$C,2),"")</f>
        <v/>
      </c>
      <c r="VE25" s="6"/>
      <c r="VF25" s="62">
        <f t="shared" si="182"/>
        <v>0</v>
      </c>
      <c r="VG25" s="32" t="str">
        <f>IFERROR(VLOOKUP(VC25,'كدو الاصناف'!$A:$C,3),"")</f>
        <v/>
      </c>
      <c r="VH25" s="33" t="str">
        <f t="shared" si="82"/>
        <v/>
      </c>
      <c r="VJ25" s="34"/>
      <c r="VK25" s="30" t="str">
        <f>IFERROR(VLOOKUP(VJ25,'كدو الاصناف'!$A:$C,2),"")</f>
        <v/>
      </c>
      <c r="VL25" s="6"/>
      <c r="VM25" s="62">
        <f t="shared" si="136"/>
        <v>0</v>
      </c>
      <c r="VN25" s="32" t="str">
        <f>IFERROR(VLOOKUP(VJ25,'كدو الاصناف'!$A:$C,3),"")</f>
        <v/>
      </c>
      <c r="VO25" s="33" t="str">
        <f t="shared" si="83"/>
        <v/>
      </c>
      <c r="VQ25" s="34"/>
      <c r="VR25" s="30" t="str">
        <f>IFERROR(VLOOKUP(VQ25,'كدو الاصناف'!$A:$C,2),"")</f>
        <v/>
      </c>
      <c r="VS25" s="6"/>
      <c r="VT25" s="62">
        <f t="shared" si="137"/>
        <v>0</v>
      </c>
      <c r="VU25" s="32" t="str">
        <f>IFERROR(VLOOKUP(VQ25,'كدو الاصناف'!$A:$C,3),"")</f>
        <v/>
      </c>
      <c r="VV25" s="33" t="str">
        <f t="shared" si="84"/>
        <v/>
      </c>
      <c r="VX25" s="34"/>
      <c r="VY25" s="30" t="str">
        <f>IFERROR(VLOOKUP(VX25,'كدو الاصناف'!$A:$C,2),"")</f>
        <v/>
      </c>
      <c r="VZ25" s="6"/>
      <c r="WA25" s="62">
        <f t="shared" si="138"/>
        <v>0</v>
      </c>
      <c r="WB25" s="32" t="str">
        <f>IFERROR(VLOOKUP(VX25,'كدو الاصناف'!$A:$C,3),"")</f>
        <v/>
      </c>
      <c r="WC25" s="33" t="str">
        <f t="shared" si="85"/>
        <v/>
      </c>
      <c r="WE25" s="34"/>
      <c r="WF25" s="30" t="str">
        <f>IFERROR(VLOOKUP(WE25,'كدو الاصناف'!$A:$C,2),"")</f>
        <v/>
      </c>
      <c r="WG25" s="6"/>
      <c r="WH25" s="62">
        <f t="shared" si="139"/>
        <v>0</v>
      </c>
      <c r="WI25" s="32" t="str">
        <f>IFERROR(VLOOKUP(WE25,'كدو الاصناف'!$A:$C,3),"")</f>
        <v/>
      </c>
      <c r="WJ25" s="33" t="str">
        <f t="shared" si="86"/>
        <v/>
      </c>
      <c r="WL25" s="34"/>
      <c r="WM25" s="30" t="str">
        <f>IFERROR(VLOOKUP(WL25,'كدو الاصناف'!$A:$C,2),"")</f>
        <v/>
      </c>
      <c r="WN25" s="6"/>
      <c r="WO25" s="62">
        <f t="shared" si="140"/>
        <v>0</v>
      </c>
      <c r="WP25" s="32" t="str">
        <f>IFERROR(VLOOKUP(WL25,'كدو الاصناف'!$A:$C,3),"")</f>
        <v/>
      </c>
      <c r="WQ25" s="33" t="str">
        <f t="shared" si="87"/>
        <v/>
      </c>
      <c r="WS25" s="34"/>
      <c r="WT25" s="30" t="str">
        <f>IFERROR(VLOOKUP(WS25,'كدو الاصناف'!$A:$C,2),"")</f>
        <v/>
      </c>
      <c r="WU25" s="6"/>
      <c r="WV25" s="62">
        <f t="shared" si="160"/>
        <v>0</v>
      </c>
      <c r="WW25" s="32" t="str">
        <f>IFERROR(VLOOKUP(WS25,'كدو الاصناف'!$A:$C,3),"")</f>
        <v/>
      </c>
      <c r="WX25" s="33" t="str">
        <f t="shared" si="88"/>
        <v/>
      </c>
      <c r="WZ25" s="34"/>
      <c r="XA25" s="30" t="str">
        <f>IFERROR(VLOOKUP(WZ25,'كدو الاصناف'!$A:$C,2),"")</f>
        <v/>
      </c>
      <c r="XB25" s="6"/>
      <c r="XC25" s="62">
        <f t="shared" si="141"/>
        <v>0</v>
      </c>
      <c r="XD25" s="32" t="str">
        <f>IFERROR(VLOOKUP(WZ25,'كدو الاصناف'!$A:$C,3),"")</f>
        <v/>
      </c>
      <c r="XE25" s="33" t="str">
        <f t="shared" si="89"/>
        <v/>
      </c>
      <c r="XG25" s="34"/>
      <c r="XH25" s="30" t="str">
        <f>IFERROR(VLOOKUP(XG25,'كدو الاصناف'!$A:$C,2),"")</f>
        <v/>
      </c>
      <c r="XI25" s="6"/>
      <c r="XJ25" s="62">
        <f t="shared" si="142"/>
        <v>0</v>
      </c>
      <c r="XK25" s="32" t="str">
        <f>IFERROR(VLOOKUP(XG25,'كدو الاصناف'!$A:$C,3),"")</f>
        <v/>
      </c>
      <c r="XL25" s="33" t="str">
        <f t="shared" si="90"/>
        <v/>
      </c>
      <c r="XN25" s="34"/>
      <c r="XO25" s="30" t="str">
        <f>IFERROR(VLOOKUP(XN25,'كدو الاصناف'!$A:$C,2),"")</f>
        <v/>
      </c>
      <c r="XP25" s="6"/>
      <c r="XQ25" s="62">
        <f t="shared" si="143"/>
        <v>0</v>
      </c>
      <c r="XR25" s="32" t="str">
        <f>IFERROR(VLOOKUP(XN25,'كدو الاصناف'!$A:$C,3),"")</f>
        <v/>
      </c>
      <c r="XS25" s="33" t="str">
        <f t="shared" si="91"/>
        <v/>
      </c>
      <c r="XU25" s="34"/>
      <c r="XV25" s="30" t="str">
        <f>IFERROR(VLOOKUP(XU25,'كدو الاصناف'!$A:$C,2),"")</f>
        <v/>
      </c>
      <c r="XW25" s="6"/>
      <c r="XX25" s="62">
        <f t="shared" si="144"/>
        <v>0</v>
      </c>
      <c r="XY25" s="32" t="str">
        <f>IFERROR(VLOOKUP(XU25,'كدو الاصناف'!$A:$C,3),"")</f>
        <v/>
      </c>
      <c r="XZ25" s="33" t="str">
        <f t="shared" si="92"/>
        <v/>
      </c>
      <c r="YB25" s="34"/>
      <c r="YC25" s="30" t="str">
        <f>IFERROR(VLOOKUP(YB25,'كدو الاصناف'!$A:$C,2),"")</f>
        <v/>
      </c>
      <c r="YD25" s="6"/>
      <c r="YE25" s="62">
        <f t="shared" si="145"/>
        <v>0</v>
      </c>
      <c r="YF25" s="32" t="str">
        <f>IFERROR(VLOOKUP(YB25,'كدو الاصناف'!$A:$C,3),"")</f>
        <v/>
      </c>
      <c r="YG25" s="33" t="str">
        <f t="shared" si="93"/>
        <v/>
      </c>
      <c r="YI25" s="34"/>
      <c r="YJ25" s="30" t="str">
        <f>IFERROR(VLOOKUP(YI25,'كدو الاصناف'!$A:$C,2),"")</f>
        <v/>
      </c>
      <c r="YK25" s="6"/>
      <c r="YL25" s="62">
        <f t="shared" si="146"/>
        <v>0</v>
      </c>
      <c r="YM25" s="32" t="str">
        <f>IFERROR(VLOOKUP(YI25,'كدو الاصناف'!$A:$C,3),"")</f>
        <v/>
      </c>
      <c r="YN25" s="33" t="str">
        <f t="shared" si="94"/>
        <v/>
      </c>
      <c r="YP25" s="34"/>
      <c r="YQ25" s="30" t="str">
        <f>IFERROR(VLOOKUP(YP25,'كدو الاصناف'!$A:$C,2),"")</f>
        <v/>
      </c>
      <c r="YR25" s="6"/>
      <c r="YS25" s="62">
        <f t="shared" si="147"/>
        <v>0</v>
      </c>
      <c r="YT25" s="32" t="str">
        <f>IFERROR(VLOOKUP(YP25,'كدو الاصناف'!$A:$C,3),"")</f>
        <v/>
      </c>
      <c r="YU25" s="33" t="str">
        <f t="shared" si="95"/>
        <v/>
      </c>
      <c r="YW25" s="34"/>
      <c r="YX25" s="30" t="str">
        <f>IFERROR(VLOOKUP(YW25,'كدو الاصناف'!$A:$C,2),"")</f>
        <v/>
      </c>
      <c r="YY25" s="6"/>
      <c r="YZ25" s="62">
        <f t="shared" si="106"/>
        <v>0</v>
      </c>
      <c r="ZA25" s="32" t="str">
        <f>IFERROR(VLOOKUP(YW25,'كدو الاصناف'!$A:$C,3),"")</f>
        <v/>
      </c>
      <c r="ZB25" s="33" t="str">
        <f t="shared" si="96"/>
        <v/>
      </c>
      <c r="ZD25" s="34"/>
      <c r="ZE25" s="30" t="str">
        <f>IFERROR(VLOOKUP(ZD25,'كدو الاصناف'!$A:$C,2),"")</f>
        <v/>
      </c>
      <c r="ZF25" s="6"/>
      <c r="ZG25" s="62">
        <f t="shared" si="148"/>
        <v>0</v>
      </c>
      <c r="ZH25" s="32" t="str">
        <f>IFERROR(VLOOKUP(ZD25,'كدو الاصناف'!$A:$C,3),"")</f>
        <v/>
      </c>
      <c r="ZI25" s="33" t="str">
        <f t="shared" si="97"/>
        <v/>
      </c>
      <c r="ZK25" s="34"/>
      <c r="ZL25" s="30" t="str">
        <f>IFERROR(VLOOKUP(ZK25,'كدو الاصناف'!$A:$C,2),"")</f>
        <v/>
      </c>
      <c r="ZM25" s="6"/>
      <c r="ZN25" s="62">
        <f t="shared" si="149"/>
        <v>0</v>
      </c>
      <c r="ZO25" s="32" t="str">
        <f>IFERROR(VLOOKUP(ZK25,'كدو الاصناف'!$A:$C,3),"")</f>
        <v/>
      </c>
      <c r="ZP25" s="33" t="str">
        <f t="shared" si="98"/>
        <v/>
      </c>
      <c r="ZR25" s="34"/>
      <c r="ZS25" s="30" t="str">
        <f>IFERROR(VLOOKUP(ZR25,'كدو الاصناف'!$A:$C,2),"")</f>
        <v/>
      </c>
      <c r="ZT25" s="6"/>
      <c r="ZU25" s="62">
        <f t="shared" si="188"/>
        <v>0</v>
      </c>
      <c r="ZV25" s="32" t="str">
        <f>IFERROR(VLOOKUP(ZR25,'كدو الاصناف'!$A:$C,3),"")</f>
        <v/>
      </c>
      <c r="ZW25" s="33" t="str">
        <f t="shared" si="99"/>
        <v/>
      </c>
    </row>
    <row r="26" spans="1:699" ht="16.5" thickTop="1" thickBot="1" x14ac:dyDescent="0.25">
      <c r="A26" s="34"/>
      <c r="B26" s="30" t="str">
        <f>IFERROR(VLOOKUP(A26,'كدو الاصناف'!$A:$C,2),"")</f>
        <v/>
      </c>
      <c r="C26" s="6"/>
      <c r="D26" s="62">
        <f t="shared" si="183"/>
        <v>0</v>
      </c>
      <c r="E26" s="32" t="str">
        <f>IFERROR(VLOOKUP(A26,'كدو الاصناف'!$A:$C,3),"")</f>
        <v/>
      </c>
      <c r="F26" s="33" t="str">
        <f t="shared" si="0"/>
        <v/>
      </c>
      <c r="H26" s="34"/>
      <c r="I26" s="30" t="str">
        <f>IFERROR(VLOOKUP(H26,'كدو الاصناف'!$A:$C,2),"")</f>
        <v/>
      </c>
      <c r="J26" s="6"/>
      <c r="K26" s="62">
        <f t="shared" si="177"/>
        <v>0</v>
      </c>
      <c r="L26" s="32" t="str">
        <f>IFERROR(VLOOKUP(H26,'كدو الاصناف'!$A:$C,3),"")</f>
        <v/>
      </c>
      <c r="M26" s="33" t="str">
        <f t="shared" si="1"/>
        <v/>
      </c>
      <c r="O26" s="34"/>
      <c r="P26" s="30" t="str">
        <f>IFERROR(VLOOKUP(O26,'كدو الاصناف'!$A:$C,2),"")</f>
        <v/>
      </c>
      <c r="Q26" s="6"/>
      <c r="R26" s="62">
        <f t="shared" si="170"/>
        <v>0</v>
      </c>
      <c r="S26" s="32" t="str">
        <f>IFERROR(VLOOKUP(O26,'كدو الاصناف'!$A:$C,3),"")</f>
        <v/>
      </c>
      <c r="T26" s="33" t="str">
        <f t="shared" si="2"/>
        <v/>
      </c>
      <c r="V26" s="34"/>
      <c r="W26" s="30" t="str">
        <f>IFERROR(VLOOKUP(V26,'كدو الاصناف'!$A:$C,2),"")</f>
        <v/>
      </c>
      <c r="X26" s="6"/>
      <c r="Y26" s="62">
        <f t="shared" si="178"/>
        <v>0</v>
      </c>
      <c r="Z26" s="32" t="str">
        <f>IFERROR(VLOOKUP(V26,'كدو الاصناف'!$A:$C,3),"")</f>
        <v/>
      </c>
      <c r="AA26" s="33" t="str">
        <f t="shared" si="3"/>
        <v/>
      </c>
      <c r="AC26" s="34"/>
      <c r="AD26" s="30" t="str">
        <f>IFERROR(VLOOKUP(AC26,'كدو الاصناف'!$A:$C,2),"")</f>
        <v/>
      </c>
      <c r="AE26" s="6"/>
      <c r="AF26" s="62">
        <f t="shared" si="171"/>
        <v>0</v>
      </c>
      <c r="AG26" s="32" t="str">
        <f>IFERROR(VLOOKUP(AC26,'كدو الاصناف'!$A:$C,3),"")</f>
        <v/>
      </c>
      <c r="AH26" s="33" t="str">
        <f t="shared" si="4"/>
        <v/>
      </c>
      <c r="AJ26" s="34"/>
      <c r="AK26" s="30" t="str">
        <f>IFERROR(VLOOKUP(AJ26,'كدو الاصناف'!$A:$C,2),"")</f>
        <v/>
      </c>
      <c r="AL26" s="6"/>
      <c r="AM26" s="62">
        <f t="shared" si="179"/>
        <v>0</v>
      </c>
      <c r="AN26" s="32" t="str">
        <f>IFERROR(VLOOKUP(AJ26,'كدو الاصناف'!$A:$C,3),"")</f>
        <v/>
      </c>
      <c r="AO26" s="33" t="str">
        <f t="shared" si="5"/>
        <v/>
      </c>
      <c r="AQ26" s="34"/>
      <c r="AR26" s="30" t="str">
        <f>IFERROR(VLOOKUP(AQ26,'كدو الاصناف'!$A:$C,2),"")</f>
        <v/>
      </c>
      <c r="AS26" s="6"/>
      <c r="AT26" s="62">
        <f t="shared" si="161"/>
        <v>0</v>
      </c>
      <c r="AU26" s="32" t="str">
        <f>IFERROR(VLOOKUP(AQ26,'كدو الاصناف'!$A:$C,3),"")</f>
        <v/>
      </c>
      <c r="AV26" s="33" t="str">
        <f t="shared" si="6"/>
        <v/>
      </c>
      <c r="AX26" s="34"/>
      <c r="AY26" s="30" t="str">
        <f>IFERROR(VLOOKUP(AX26,'كدو الاصناف'!$A:$C,2),"")</f>
        <v/>
      </c>
      <c r="AZ26" s="6"/>
      <c r="BA26" s="62">
        <f t="shared" si="172"/>
        <v>0</v>
      </c>
      <c r="BB26" s="32" t="str">
        <f>IFERROR(VLOOKUP(AX26,'كدو الاصناف'!$A:$C,3),"")</f>
        <v/>
      </c>
      <c r="BC26" s="33" t="str">
        <f t="shared" si="7"/>
        <v/>
      </c>
      <c r="BE26" s="34"/>
      <c r="BF26" s="30" t="str">
        <f>IFERROR(VLOOKUP(BE26,'كدو الاصناف'!$A:$C,2),"")</f>
        <v/>
      </c>
      <c r="BG26" s="6"/>
      <c r="BH26" s="62">
        <f t="shared" si="173"/>
        <v>0</v>
      </c>
      <c r="BI26" s="32" t="str">
        <f>IFERROR(VLOOKUP(BE26,'كدو الاصناف'!$A:$C,3),"")</f>
        <v/>
      </c>
      <c r="BJ26" s="33" t="str">
        <f t="shared" si="8"/>
        <v/>
      </c>
      <c r="BL26" s="34"/>
      <c r="BM26" s="30" t="str">
        <f>IFERROR(VLOOKUP(BL26,'كدو الاصناف'!$A:$C,2),"")</f>
        <v/>
      </c>
      <c r="BN26" s="6"/>
      <c r="BO26" s="62">
        <f t="shared" si="162"/>
        <v>0</v>
      </c>
      <c r="BP26" s="32" t="str">
        <f>IFERROR(VLOOKUP(BL26,'كدو الاصناف'!$A:$C,3),"")</f>
        <v/>
      </c>
      <c r="BQ26" s="33" t="str">
        <f t="shared" si="9"/>
        <v/>
      </c>
      <c r="BS26" s="34"/>
      <c r="BT26" s="30" t="str">
        <f>IFERROR(VLOOKUP(BS26,'كدو الاصناف'!$A:$C,2),"")</f>
        <v/>
      </c>
      <c r="BU26" s="6"/>
      <c r="BV26" s="62">
        <f t="shared" si="107"/>
        <v>0</v>
      </c>
      <c r="BW26" s="32" t="str">
        <f>IFERROR(VLOOKUP(BS26,'كدو الاصناف'!$A:$C,3),"")</f>
        <v/>
      </c>
      <c r="BX26" s="33" t="str">
        <f t="shared" si="10"/>
        <v/>
      </c>
      <c r="BZ26" s="34"/>
      <c r="CA26" s="30" t="str">
        <f>IFERROR(VLOOKUP(BZ26,'كدو الاصناف'!$A:$C,2),"")</f>
        <v/>
      </c>
      <c r="CB26" s="6"/>
      <c r="CC26" s="62">
        <f t="shared" si="108"/>
        <v>0</v>
      </c>
      <c r="CD26" s="32" t="str">
        <f>IFERROR(VLOOKUP(BZ26,'كدو الاصناف'!$A:$C,3),"")</f>
        <v/>
      </c>
      <c r="CE26" s="33" t="str">
        <f t="shared" si="11"/>
        <v/>
      </c>
      <c r="CG26" s="34"/>
      <c r="CH26" s="30" t="str">
        <f>IFERROR(VLOOKUP(CG26,'كدو الاصناف'!$A:$C,2),"")</f>
        <v/>
      </c>
      <c r="CI26" s="6"/>
      <c r="CJ26" s="62">
        <f t="shared" si="109"/>
        <v>0</v>
      </c>
      <c r="CK26" s="32" t="str">
        <f>IFERROR(VLOOKUP(CG26,'كدو الاصناف'!$A:$C,3),"")</f>
        <v/>
      </c>
      <c r="CL26" s="33" t="str">
        <f t="shared" si="12"/>
        <v/>
      </c>
      <c r="CN26" s="34"/>
      <c r="CO26" s="30" t="str">
        <f>IFERROR(VLOOKUP(CN26,'كدو الاصناف'!$A:$C,2),"")</f>
        <v/>
      </c>
      <c r="CP26" s="6"/>
      <c r="CQ26" s="62">
        <f t="shared" si="150"/>
        <v>0</v>
      </c>
      <c r="CR26" s="32" t="str">
        <f>IFERROR(VLOOKUP(CN26,'كدو الاصناف'!$A:$C,3),"")</f>
        <v/>
      </c>
      <c r="CS26" s="33" t="str">
        <f t="shared" si="13"/>
        <v/>
      </c>
      <c r="CU26" s="34"/>
      <c r="CV26" s="30" t="str">
        <f>IFERROR(VLOOKUP(CU26,'كدو الاصناف'!$A:$C,2),"")</f>
        <v/>
      </c>
      <c r="CW26" s="6"/>
      <c r="CX26" s="62">
        <f t="shared" si="163"/>
        <v>0</v>
      </c>
      <c r="CY26" s="32" t="str">
        <f>IFERROR(VLOOKUP(CU26,'كدو الاصناف'!$A:$C,3),"")</f>
        <v/>
      </c>
      <c r="CZ26" s="33" t="str">
        <f t="shared" si="14"/>
        <v/>
      </c>
      <c r="DB26" s="34"/>
      <c r="DC26" s="30" t="str">
        <f>IFERROR(VLOOKUP(DB26,'كدو الاصناف'!$A:$C,2),"")</f>
        <v/>
      </c>
      <c r="DD26" s="6"/>
      <c r="DE26" s="62">
        <f t="shared" si="164"/>
        <v>0</v>
      </c>
      <c r="DF26" s="32" t="str">
        <f>IFERROR(VLOOKUP(DB26,'كدو الاصناف'!$A:$C,3),"")</f>
        <v/>
      </c>
      <c r="DG26" s="33" t="str">
        <f t="shared" si="15"/>
        <v/>
      </c>
      <c r="DI26" s="34"/>
      <c r="DJ26" s="30" t="str">
        <f>IFERROR(VLOOKUP(DI26,'كدو الاصناف'!$A:$C,2),"")</f>
        <v/>
      </c>
      <c r="DK26" s="6"/>
      <c r="DL26" s="62">
        <f t="shared" si="151"/>
        <v>0</v>
      </c>
      <c r="DM26" s="32" t="str">
        <f>IFERROR(VLOOKUP(DI26,'كدو الاصناف'!$A:$C,3),"")</f>
        <v/>
      </c>
      <c r="DN26" s="33" t="str">
        <f t="shared" si="16"/>
        <v/>
      </c>
      <c r="DP26" s="34"/>
      <c r="DQ26" s="30" t="str">
        <f>IFERROR(VLOOKUP(DP26,'كدو الاصناف'!$A:$C,2),"")</f>
        <v/>
      </c>
      <c r="DR26" s="6"/>
      <c r="DS26" s="62">
        <f t="shared" si="180"/>
        <v>0</v>
      </c>
      <c r="DT26" s="32" t="str">
        <f>IFERROR(VLOOKUP(DP26,'كدو الاصناف'!$A:$C,3),"")</f>
        <v/>
      </c>
      <c r="DU26" s="33" t="str">
        <f t="shared" si="17"/>
        <v/>
      </c>
      <c r="DW26" s="34"/>
      <c r="DX26" s="30" t="str">
        <f>IFERROR(VLOOKUP(DW26,'كدو الاصناف'!$A:$C,2),"")</f>
        <v/>
      </c>
      <c r="DY26" s="6"/>
      <c r="DZ26" s="62">
        <f t="shared" si="165"/>
        <v>0</v>
      </c>
      <c r="EA26" s="32" t="str">
        <f>IFERROR(VLOOKUP(DW26,'كدو الاصناف'!$A:$C,3),"")</f>
        <v/>
      </c>
      <c r="EB26" s="33" t="str">
        <f t="shared" si="18"/>
        <v/>
      </c>
      <c r="ED26" s="34"/>
      <c r="EE26" s="30" t="str">
        <f>IFERROR(VLOOKUP(ED26,'كدو الاصناف'!$A:$C,2),"")</f>
        <v/>
      </c>
      <c r="EF26" s="6"/>
      <c r="EG26" s="62">
        <f t="shared" si="194"/>
        <v>0</v>
      </c>
      <c r="EH26" s="32" t="str">
        <f>IFERROR(VLOOKUP(ED26,'كدو الاصناف'!$A:$C,3),"")</f>
        <v/>
      </c>
      <c r="EI26" s="33" t="str">
        <f t="shared" si="19"/>
        <v/>
      </c>
      <c r="EK26" s="34"/>
      <c r="EL26" s="30" t="str">
        <f>IFERROR(VLOOKUP(EK26,'كدو الاصناف'!$A:$C,2),"")</f>
        <v/>
      </c>
      <c r="EM26" s="6"/>
      <c r="EN26" s="62">
        <f t="shared" si="195"/>
        <v>0</v>
      </c>
      <c r="EO26" s="32" t="str">
        <f>IFERROR(VLOOKUP(EK26,'كدو الاصناف'!$A:$C,3),"")</f>
        <v/>
      </c>
      <c r="EP26" s="33" t="str">
        <f t="shared" si="20"/>
        <v/>
      </c>
      <c r="ER26" s="34"/>
      <c r="ES26" s="30" t="str">
        <f>IFERROR(VLOOKUP(ER26,'كدو الاصناف'!$A:$C,2),"")</f>
        <v/>
      </c>
      <c r="ET26" s="6"/>
      <c r="EU26" s="62">
        <f t="shared" si="196"/>
        <v>0</v>
      </c>
      <c r="EV26" s="32" t="str">
        <f>IFERROR(VLOOKUP(ER26,'كدو الاصناف'!$A:$C,3),"")</f>
        <v/>
      </c>
      <c r="EW26" s="33" t="str">
        <f t="shared" si="21"/>
        <v/>
      </c>
      <c r="EY26" s="34"/>
      <c r="EZ26" s="30" t="str">
        <f>IFERROR(VLOOKUP(EY26,'كدو الاصناف'!$A:$C,2),"")</f>
        <v/>
      </c>
      <c r="FA26" s="6"/>
      <c r="FB26" s="62">
        <f t="shared" si="198"/>
        <v>0</v>
      </c>
      <c r="FC26" s="32" t="str">
        <f>IFERROR(VLOOKUP(EY26,'كدو الاصناف'!$A:$C,3),"")</f>
        <v/>
      </c>
      <c r="FD26" s="33" t="str">
        <f t="shared" si="22"/>
        <v/>
      </c>
      <c r="FF26" s="34"/>
      <c r="FG26" s="30" t="str">
        <f>IFERROR(VLOOKUP(FF26,'كدو الاصناف'!$A:$C,2),"")</f>
        <v/>
      </c>
      <c r="FH26" s="6"/>
      <c r="FI26" s="62">
        <f t="shared" si="199"/>
        <v>0</v>
      </c>
      <c r="FJ26" s="32" t="str">
        <f>IFERROR(VLOOKUP(FF26,'كدو الاصناف'!$A:$C,3),"")</f>
        <v/>
      </c>
      <c r="FK26" s="33" t="str">
        <f t="shared" si="23"/>
        <v/>
      </c>
      <c r="FM26" s="34"/>
      <c r="FN26" s="30" t="str">
        <f>IFERROR(VLOOKUP(FM26,'كدو الاصناف'!$A:$C,2),"")</f>
        <v/>
      </c>
      <c r="FO26" s="6"/>
      <c r="FP26" s="62">
        <f t="shared" si="192"/>
        <v>0</v>
      </c>
      <c r="FQ26" s="32" t="str">
        <f>IFERROR(VLOOKUP(FM26,'كدو الاصناف'!$A:$C,3),"")</f>
        <v/>
      </c>
      <c r="FR26" s="33" t="str">
        <f t="shared" si="24"/>
        <v/>
      </c>
      <c r="FT26" s="34"/>
      <c r="FU26" s="30" t="str">
        <f>IFERROR(VLOOKUP(FT26,'كدو الاصناف'!$A:$C,2),"")</f>
        <v/>
      </c>
      <c r="FV26" s="6"/>
      <c r="FW26" s="62">
        <f t="shared" si="110"/>
        <v>0</v>
      </c>
      <c r="FX26" s="32" t="str">
        <f>IFERROR(VLOOKUP(FT26,'كدو الاصناف'!$A:$C,3),"")</f>
        <v/>
      </c>
      <c r="FY26" s="33" t="str">
        <f t="shared" si="25"/>
        <v/>
      </c>
      <c r="GA26" s="34"/>
      <c r="GB26" s="30" t="str">
        <f>IFERROR(VLOOKUP(GA26,'كدو الاصناف'!$A:$C,2),"")</f>
        <v/>
      </c>
      <c r="GC26" s="6"/>
      <c r="GD26" s="62">
        <f t="shared" si="184"/>
        <v>0</v>
      </c>
      <c r="GE26" s="32" t="str">
        <f>IFERROR(VLOOKUP(GA26,'كدو الاصناف'!$A:$C,3),"")</f>
        <v/>
      </c>
      <c r="GF26" s="33" t="str">
        <f t="shared" si="26"/>
        <v/>
      </c>
      <c r="GH26" s="34"/>
      <c r="GI26" s="30" t="str">
        <f>IFERROR(VLOOKUP(GH26,'كدو الاصناف'!$A:$C,2),"")</f>
        <v/>
      </c>
      <c r="GJ26" s="6"/>
      <c r="GK26" s="62">
        <f t="shared" si="197"/>
        <v>0</v>
      </c>
      <c r="GL26" s="32" t="str">
        <f>IFERROR(VLOOKUP(GH26,'كدو الاصناف'!$A:$C,3),"")</f>
        <v/>
      </c>
      <c r="GM26" s="33" t="str">
        <f t="shared" si="27"/>
        <v/>
      </c>
      <c r="GO26" s="34"/>
      <c r="GP26" s="30" t="str">
        <f>IFERROR(VLOOKUP(GO26,'كدو الاصناف'!$A:$C,2),"")</f>
        <v/>
      </c>
      <c r="GQ26" s="6"/>
      <c r="GR26" s="62">
        <f t="shared" si="181"/>
        <v>0</v>
      </c>
      <c r="GS26" s="32" t="str">
        <f>IFERROR(VLOOKUP(GO26,'كدو الاصناف'!$A:$C,3),"")</f>
        <v/>
      </c>
      <c r="GT26" s="33" t="str">
        <f t="shared" si="28"/>
        <v/>
      </c>
      <c r="GV26" s="34"/>
      <c r="GW26" s="30" t="str">
        <f>IFERROR(VLOOKUP(GV26,'كدو الاصناف'!$A:$C,2),"")</f>
        <v/>
      </c>
      <c r="GX26" s="6"/>
      <c r="GY26" s="62">
        <f t="shared" si="111"/>
        <v>0</v>
      </c>
      <c r="GZ26" s="32" t="str">
        <f>IFERROR(VLOOKUP(GV26,'كدو الاصناف'!$A:$C,3),"")</f>
        <v/>
      </c>
      <c r="HA26" s="33" t="str">
        <f t="shared" si="29"/>
        <v/>
      </c>
      <c r="HC26" s="34"/>
      <c r="HD26" s="30" t="str">
        <f>IFERROR(VLOOKUP(HC26,'كدو الاصناف'!$A:$C,2),"")</f>
        <v/>
      </c>
      <c r="HE26" s="6"/>
      <c r="HF26" s="62">
        <f t="shared" si="112"/>
        <v>0</v>
      </c>
      <c r="HG26" s="32" t="str">
        <f>IFERROR(VLOOKUP(HC26,'كدو الاصناف'!$A:$C,3),"")</f>
        <v/>
      </c>
      <c r="HH26" s="33" t="str">
        <f t="shared" si="30"/>
        <v/>
      </c>
      <c r="HJ26" s="34"/>
      <c r="HK26" s="30" t="str">
        <f>IFERROR(VLOOKUP(HJ26,'كدو الاصناف'!$A:$C,2),"")</f>
        <v/>
      </c>
      <c r="HL26" s="6"/>
      <c r="HM26" s="62">
        <f t="shared" si="189"/>
        <v>0</v>
      </c>
      <c r="HN26" s="32" t="str">
        <f>IFERROR(VLOOKUP(HJ26,'كدو الاصناف'!$A:$C,3),"")</f>
        <v/>
      </c>
      <c r="HO26" s="33" t="str">
        <f t="shared" si="31"/>
        <v/>
      </c>
      <c r="HQ26" s="34"/>
      <c r="HR26" s="30" t="str">
        <f>IFERROR(VLOOKUP(HQ26,'كدو الاصناف'!$A:$C,2),"")</f>
        <v/>
      </c>
      <c r="HS26" s="6"/>
      <c r="HT26" s="62">
        <f t="shared" si="113"/>
        <v>0</v>
      </c>
      <c r="HU26" s="32" t="str">
        <f>IFERROR(VLOOKUP(HQ26,'كدو الاصناف'!$A:$C,3),"")</f>
        <v/>
      </c>
      <c r="HV26" s="33" t="str">
        <f t="shared" si="32"/>
        <v/>
      </c>
      <c r="HX26" s="34"/>
      <c r="HY26" s="30" t="str">
        <f>IFERROR(VLOOKUP(HX26,'كدو الاصناف'!$A:$C,2),"")</f>
        <v/>
      </c>
      <c r="HZ26" s="6"/>
      <c r="IA26" s="62">
        <f t="shared" si="152"/>
        <v>0</v>
      </c>
      <c r="IB26" s="32" t="str">
        <f>IFERROR(VLOOKUP(HX26,'كدو الاصناف'!$A:$C,3),"")</f>
        <v/>
      </c>
      <c r="IC26" s="33" t="str">
        <f t="shared" si="33"/>
        <v/>
      </c>
      <c r="IE26" s="34"/>
      <c r="IF26" s="30" t="str">
        <f>IFERROR(VLOOKUP(IE26,'كدو الاصناف'!$A:$C,2),"")</f>
        <v/>
      </c>
      <c r="IG26" s="6"/>
      <c r="IH26" s="62">
        <f t="shared" si="153"/>
        <v>0</v>
      </c>
      <c r="II26" s="32" t="str">
        <f>IFERROR(VLOOKUP(IE26,'كدو الاصناف'!$A:$C,3),"")</f>
        <v/>
      </c>
      <c r="IJ26" s="33" t="str">
        <f t="shared" si="34"/>
        <v/>
      </c>
      <c r="IL26" s="34"/>
      <c r="IM26" s="30" t="str">
        <f>IFERROR(VLOOKUP(IL26,'كدو الاصناف'!$A:$C,2),"")</f>
        <v/>
      </c>
      <c r="IN26" s="6"/>
      <c r="IO26" s="62">
        <f t="shared" si="100"/>
        <v>0</v>
      </c>
      <c r="IP26" s="32" t="str">
        <f>IFERROR(VLOOKUP(IL26,'كدو الاصناف'!$A:$C,3),"")</f>
        <v/>
      </c>
      <c r="IQ26" s="33" t="str">
        <f t="shared" si="35"/>
        <v/>
      </c>
      <c r="IS26" s="34"/>
      <c r="IT26" s="30" t="str">
        <f>IFERROR(VLOOKUP(IS26,'كدو الاصناف'!$A:$C,2),"")</f>
        <v/>
      </c>
      <c r="IU26" s="6"/>
      <c r="IV26" s="62">
        <f t="shared" si="114"/>
        <v>0</v>
      </c>
      <c r="IW26" s="32" t="str">
        <f>IFERROR(VLOOKUP(IS26,'كدو الاصناف'!$A:$C,3),"")</f>
        <v/>
      </c>
      <c r="IX26" s="33" t="str">
        <f t="shared" si="36"/>
        <v/>
      </c>
      <c r="IZ26" s="34"/>
      <c r="JA26" s="30" t="str">
        <f>IFERROR(VLOOKUP(IZ26,'كدو الاصناف'!$A:$C,2),"")</f>
        <v/>
      </c>
      <c r="JB26" s="6"/>
      <c r="JC26" s="62">
        <f t="shared" si="154"/>
        <v>0</v>
      </c>
      <c r="JD26" s="32" t="str">
        <f>IFERROR(VLOOKUP(IZ26,'كدو الاصناف'!$A:$C,3),"")</f>
        <v/>
      </c>
      <c r="JE26" s="33" t="str">
        <f t="shared" si="37"/>
        <v/>
      </c>
      <c r="JG26" s="34"/>
      <c r="JH26" s="30" t="str">
        <f>IFERROR(VLOOKUP(JG26,'كدو الاصناف'!$A:$C,2),"")</f>
        <v/>
      </c>
      <c r="JI26" s="6"/>
      <c r="JJ26" s="62">
        <f t="shared" si="115"/>
        <v>0</v>
      </c>
      <c r="JK26" s="32" t="str">
        <f>IFERROR(VLOOKUP(JG26,'كدو الاصناف'!$A:$C,3),"")</f>
        <v/>
      </c>
      <c r="JL26" s="33" t="str">
        <f t="shared" si="38"/>
        <v/>
      </c>
      <c r="JN26" s="34"/>
      <c r="JO26" s="30" t="str">
        <f>IFERROR(VLOOKUP(JN26,'كدو الاصناف'!$A:$C,2),"")</f>
        <v/>
      </c>
      <c r="JP26" s="6"/>
      <c r="JQ26" s="62">
        <f t="shared" si="116"/>
        <v>0</v>
      </c>
      <c r="JR26" s="32" t="str">
        <f>IFERROR(VLOOKUP(JN26,'كدو الاصناف'!$A:$C,3),"")</f>
        <v/>
      </c>
      <c r="JS26" s="33" t="str">
        <f t="shared" si="39"/>
        <v/>
      </c>
      <c r="JU26" s="34"/>
      <c r="JV26" s="30" t="str">
        <f>IFERROR(VLOOKUP(JU26,'كدو الاصناف'!$A:$C,2),"")</f>
        <v/>
      </c>
      <c r="JW26" s="6"/>
      <c r="JX26" s="62">
        <f t="shared" si="155"/>
        <v>0</v>
      </c>
      <c r="JY26" s="32" t="str">
        <f>IFERROR(VLOOKUP(JU26,'كدو الاصناف'!$A:$C,3),"")</f>
        <v/>
      </c>
      <c r="JZ26" s="33" t="str">
        <f t="shared" si="40"/>
        <v/>
      </c>
      <c r="KB26" s="34"/>
      <c r="KC26" s="30" t="str">
        <f>IFERROR(VLOOKUP(KB26,'كدو الاصناف'!$A:$C,2),"")</f>
        <v/>
      </c>
      <c r="KD26" s="6"/>
      <c r="KE26" s="62">
        <f t="shared" si="117"/>
        <v>0</v>
      </c>
      <c r="KF26" s="32" t="str">
        <f>IFERROR(VLOOKUP(KB26,'كدو الاصناف'!$A:$C,3),"")</f>
        <v/>
      </c>
      <c r="KG26" s="33" t="str">
        <f t="shared" si="41"/>
        <v/>
      </c>
      <c r="KI26" s="34"/>
      <c r="KJ26" s="30" t="str">
        <f>IFERROR(VLOOKUP(KI26,'كدو الاصناف'!$A:$C,2),"")</f>
        <v/>
      </c>
      <c r="KK26" s="6"/>
      <c r="KL26" s="62">
        <f t="shared" si="166"/>
        <v>0</v>
      </c>
      <c r="KM26" s="32" t="str">
        <f>IFERROR(VLOOKUP(KI26,'كدو الاصناف'!$A:$C,3),"")</f>
        <v/>
      </c>
      <c r="KN26" s="33" t="str">
        <f t="shared" si="42"/>
        <v/>
      </c>
      <c r="KP26" s="34"/>
      <c r="KQ26" s="30" t="str">
        <f>IFERROR(VLOOKUP(KP26,'كدو الاصناف'!$A:$C,2),"")</f>
        <v/>
      </c>
      <c r="KR26" s="6"/>
      <c r="KS26" s="62">
        <f t="shared" si="167"/>
        <v>0</v>
      </c>
      <c r="KT26" s="32" t="str">
        <f>IFERROR(VLOOKUP(KP26,'كدو الاصناف'!$A:$C,3),"")</f>
        <v/>
      </c>
      <c r="KU26" s="33" t="str">
        <f t="shared" si="43"/>
        <v/>
      </c>
      <c r="KW26" s="34"/>
      <c r="KX26" s="30" t="str">
        <f>IFERROR(VLOOKUP(KW26,'كدو الاصناف'!$A:$C,2),"")</f>
        <v/>
      </c>
      <c r="KY26" s="6"/>
      <c r="KZ26" s="62">
        <f t="shared" si="168"/>
        <v>0</v>
      </c>
      <c r="LA26" s="32" t="str">
        <f>IFERROR(VLOOKUP(KW26,'كدو الاصناف'!$A:$C,3),"")</f>
        <v/>
      </c>
      <c r="LB26" s="33" t="str">
        <f t="shared" si="44"/>
        <v/>
      </c>
      <c r="LD26" s="34"/>
      <c r="LE26" s="30" t="str">
        <f>IFERROR(VLOOKUP(LD26,'كدو الاصناف'!$A:$C,2),"")</f>
        <v/>
      </c>
      <c r="LF26" s="6"/>
      <c r="LG26" s="62">
        <f t="shared" si="101"/>
        <v>0</v>
      </c>
      <c r="LH26" s="32" t="str">
        <f>IFERROR(VLOOKUP(LD26,'كدو الاصناف'!$A:$C,3),"")</f>
        <v/>
      </c>
      <c r="LI26" s="33" t="str">
        <f t="shared" si="45"/>
        <v/>
      </c>
      <c r="LK26" s="34"/>
      <c r="LL26" s="30" t="str">
        <f>IFERROR(VLOOKUP(LK26,'كدو الاصناف'!$A:$C,2),"")</f>
        <v/>
      </c>
      <c r="LM26" s="6"/>
      <c r="LN26" s="62">
        <f t="shared" si="102"/>
        <v>0</v>
      </c>
      <c r="LO26" s="32" t="str">
        <f>IFERROR(VLOOKUP(LK26,'كدو الاصناف'!$A:$C,3),"")</f>
        <v/>
      </c>
      <c r="LP26" s="33" t="str">
        <f t="shared" si="46"/>
        <v/>
      </c>
      <c r="LR26" s="34"/>
      <c r="LS26" s="30" t="str">
        <f>IFERROR(VLOOKUP(LR26,'كدو الاصناف'!$A:$C,2),"")</f>
        <v/>
      </c>
      <c r="LT26" s="6"/>
      <c r="LU26" s="62">
        <f t="shared" si="103"/>
        <v>0</v>
      </c>
      <c r="LV26" s="32" t="str">
        <f>IFERROR(VLOOKUP(LR26,'كدو الاصناف'!$A:$C,3),"")</f>
        <v/>
      </c>
      <c r="LW26" s="33" t="str">
        <f t="shared" si="47"/>
        <v/>
      </c>
      <c r="LY26" s="34"/>
      <c r="LZ26" s="30" t="str">
        <f>IFERROR(VLOOKUP(LY26,'كدو الاصناف'!$A:$C,2),"")</f>
        <v/>
      </c>
      <c r="MA26" s="6"/>
      <c r="MB26" s="62">
        <f t="shared" si="185"/>
        <v>0</v>
      </c>
      <c r="MC26" s="32" t="str">
        <f>IFERROR(VLOOKUP(LY26,'كدو الاصناف'!$A:$C,3),"")</f>
        <v/>
      </c>
      <c r="MD26" s="33" t="str">
        <f t="shared" si="48"/>
        <v/>
      </c>
      <c r="MF26" s="34"/>
      <c r="MG26" s="30" t="str">
        <f>IFERROR(VLOOKUP(MF26,'كدو الاصناف'!$A:$C,2),"")</f>
        <v/>
      </c>
      <c r="MH26" s="6"/>
      <c r="MI26" s="62">
        <f t="shared" si="174"/>
        <v>0</v>
      </c>
      <c r="MJ26" s="32" t="str">
        <f>IFERROR(VLOOKUP(MF26,'كدو الاصناف'!$A:$C,3),"")</f>
        <v/>
      </c>
      <c r="MK26" s="33" t="str">
        <f t="shared" si="49"/>
        <v/>
      </c>
      <c r="MM26" s="34"/>
      <c r="MN26" s="30" t="str">
        <f>IFERROR(VLOOKUP(MM26,'كدو الاصناف'!$A:$C,2),"")</f>
        <v/>
      </c>
      <c r="MO26" s="6"/>
      <c r="MP26" s="62">
        <f t="shared" si="118"/>
        <v>0</v>
      </c>
      <c r="MQ26" s="32" t="str">
        <f>IFERROR(VLOOKUP(MM26,'كدو الاصناف'!$A:$C,3),"")</f>
        <v/>
      </c>
      <c r="MR26" s="33" t="str">
        <f t="shared" si="50"/>
        <v/>
      </c>
      <c r="MT26" s="34"/>
      <c r="MU26" s="30" t="str">
        <f>IFERROR(VLOOKUP(MT26,'كدو الاصناف'!$A:$C,2),"")</f>
        <v/>
      </c>
      <c r="MV26" s="6"/>
      <c r="MW26" s="62">
        <f t="shared" si="156"/>
        <v>0</v>
      </c>
      <c r="MX26" s="32" t="str">
        <f>IFERROR(VLOOKUP(MT26,'كدو الاصناف'!$A:$C,3),"")</f>
        <v/>
      </c>
      <c r="MY26" s="33" t="str">
        <f t="shared" si="51"/>
        <v/>
      </c>
      <c r="NA26" s="34"/>
      <c r="NB26" s="30" t="str">
        <f>IFERROR(VLOOKUP(NA26,'كدو الاصناف'!$A:$C,2),"")</f>
        <v/>
      </c>
      <c r="NC26" s="6"/>
      <c r="ND26" s="62">
        <f t="shared" si="169"/>
        <v>0</v>
      </c>
      <c r="NE26" s="32" t="str">
        <f>IFERROR(VLOOKUP(NA26,'كدو الاصناف'!$A:$C,3),"")</f>
        <v/>
      </c>
      <c r="NF26" s="33" t="str">
        <f t="shared" si="52"/>
        <v/>
      </c>
      <c r="NH26" s="34"/>
      <c r="NI26" s="30" t="str">
        <f>IFERROR(VLOOKUP(NH26,'كدو الاصناف'!$A:$C,2),"")</f>
        <v/>
      </c>
      <c r="NJ26" s="6"/>
      <c r="NK26" s="62">
        <f t="shared" si="119"/>
        <v>0</v>
      </c>
      <c r="NL26" s="32" t="str">
        <f>IFERROR(VLOOKUP(NH26,'كدو الاصناف'!$A:$C,3),"")</f>
        <v/>
      </c>
      <c r="NM26" s="33" t="str">
        <f t="shared" si="53"/>
        <v/>
      </c>
      <c r="NO26" s="34"/>
      <c r="NP26" s="30" t="str">
        <f>IFERROR(VLOOKUP(NO26,'كدو الاصناف'!$A:$C,2),"")</f>
        <v/>
      </c>
      <c r="NQ26" s="6"/>
      <c r="NR26" s="62">
        <f t="shared" si="120"/>
        <v>0</v>
      </c>
      <c r="NS26" s="32" t="str">
        <f>IFERROR(VLOOKUP(NO26,'كدو الاصناف'!$A:$C,3),"")</f>
        <v/>
      </c>
      <c r="NT26" s="33" t="str">
        <f t="shared" si="54"/>
        <v/>
      </c>
      <c r="NV26" s="34"/>
      <c r="NW26" s="30" t="str">
        <f>IFERROR(VLOOKUP(NV26,'كدو الاصناف'!$A:$C,2),"")</f>
        <v/>
      </c>
      <c r="NX26" s="6"/>
      <c r="NY26" s="62">
        <f t="shared" si="121"/>
        <v>0</v>
      </c>
      <c r="NZ26" s="32" t="str">
        <f>IFERROR(VLOOKUP(NV26,'كدو الاصناف'!$A:$C,3),"")</f>
        <v/>
      </c>
      <c r="OA26" s="33" t="str">
        <f t="shared" si="55"/>
        <v/>
      </c>
      <c r="OC26" s="34"/>
      <c r="OD26" s="30" t="str">
        <f>IFERROR(VLOOKUP(OC26,'كدو الاصناف'!$A:$C,2),"")</f>
        <v/>
      </c>
      <c r="OE26" s="6"/>
      <c r="OF26" s="62">
        <f t="shared" si="122"/>
        <v>0</v>
      </c>
      <c r="OG26" s="32" t="str">
        <f>IFERROR(VLOOKUP(OC26,'كدو الاصناف'!$A:$C,3),"")</f>
        <v/>
      </c>
      <c r="OH26" s="33" t="str">
        <f t="shared" si="56"/>
        <v/>
      </c>
      <c r="OJ26" s="34"/>
      <c r="OK26" s="30" t="str">
        <f>IFERROR(VLOOKUP(OJ26,'كدو الاصناف'!$A:$C,2),"")</f>
        <v/>
      </c>
      <c r="OL26" s="6"/>
      <c r="OM26" s="62">
        <f t="shared" si="123"/>
        <v>0</v>
      </c>
      <c r="ON26" s="32" t="str">
        <f>IFERROR(VLOOKUP(OJ26,'كدو الاصناف'!$A:$C,3),"")</f>
        <v/>
      </c>
      <c r="OO26" s="33" t="str">
        <f t="shared" si="57"/>
        <v/>
      </c>
      <c r="OQ26" s="34"/>
      <c r="OR26" s="30" t="str">
        <f>IFERROR(VLOOKUP(OQ26,'كدو الاصناف'!$A:$C,2),"")</f>
        <v/>
      </c>
      <c r="OS26" s="6"/>
      <c r="OT26" s="62">
        <f t="shared" si="124"/>
        <v>0</v>
      </c>
      <c r="OU26" s="32" t="str">
        <f>IFERROR(VLOOKUP(OQ26,'كدو الاصناف'!$A:$C,3),"")</f>
        <v/>
      </c>
      <c r="OV26" s="33" t="str">
        <f t="shared" si="58"/>
        <v/>
      </c>
      <c r="OX26" s="34"/>
      <c r="OY26" s="30" t="str">
        <f>IFERROR(VLOOKUP(OX26,'كدو الاصناف'!$A:$C,2),"")</f>
        <v/>
      </c>
      <c r="OZ26" s="6"/>
      <c r="PA26" s="62">
        <f t="shared" si="187"/>
        <v>0</v>
      </c>
      <c r="PB26" s="32" t="str">
        <f>IFERROR(VLOOKUP(OX26,'كدو الاصناف'!$A:$C,3),"")</f>
        <v/>
      </c>
      <c r="PC26" s="33" t="str">
        <f t="shared" si="59"/>
        <v/>
      </c>
      <c r="PE26" s="34"/>
      <c r="PF26" s="30" t="str">
        <f>IFERROR(VLOOKUP(PE26,'كدو الاصناف'!$A:$C,2),"")</f>
        <v/>
      </c>
      <c r="PG26" s="6"/>
      <c r="PH26" s="62">
        <f t="shared" si="191"/>
        <v>0</v>
      </c>
      <c r="PI26" s="32" t="str">
        <f>IFERROR(VLOOKUP(PE26,'كدو الاصناف'!$A:$C,3),"")</f>
        <v/>
      </c>
      <c r="PJ26" s="33" t="str">
        <f t="shared" si="60"/>
        <v/>
      </c>
      <c r="PL26" s="34"/>
      <c r="PM26" s="30" t="str">
        <f>IFERROR(VLOOKUP(PL26,'كدو الاصناف'!$A:$C,2),"")</f>
        <v/>
      </c>
      <c r="PN26" s="6"/>
      <c r="PO26" s="62">
        <f t="shared" si="175"/>
        <v>0</v>
      </c>
      <c r="PP26" s="32" t="str">
        <f>IFERROR(VLOOKUP(PL26,'كدو الاصناف'!$A:$C,3),"")</f>
        <v/>
      </c>
      <c r="PQ26" s="33" t="str">
        <f t="shared" si="61"/>
        <v/>
      </c>
      <c r="PS26" s="34"/>
      <c r="PT26" s="30" t="str">
        <f>IFERROR(VLOOKUP(PS26,'كدو الاصناف'!$A:$C,2),"")</f>
        <v/>
      </c>
      <c r="PU26" s="6"/>
      <c r="PV26" s="62">
        <f t="shared" si="176"/>
        <v>0</v>
      </c>
      <c r="PW26" s="32" t="str">
        <f>IFERROR(VLOOKUP(PS26,'كدو الاصناف'!$A:$C,3),"")</f>
        <v/>
      </c>
      <c r="PX26" s="33" t="str">
        <f t="shared" si="62"/>
        <v/>
      </c>
      <c r="PZ26" s="34"/>
      <c r="QA26" s="30" t="str">
        <f>IFERROR(VLOOKUP(PZ26,'كدو الاصناف'!$A:$C,2),"")</f>
        <v/>
      </c>
      <c r="QB26" s="6"/>
      <c r="QC26" s="62">
        <f t="shared" si="157"/>
        <v>0</v>
      </c>
      <c r="QD26" s="32" t="str">
        <f>IFERROR(VLOOKUP(PZ26,'كدو الاصناف'!$A:$C,3),"")</f>
        <v/>
      </c>
      <c r="QE26" s="33" t="str">
        <f t="shared" si="63"/>
        <v/>
      </c>
      <c r="QG26" s="34"/>
      <c r="QH26" s="30" t="str">
        <f>IFERROR(VLOOKUP(QG26,'كدو الاصناف'!$A:$C,2),"")</f>
        <v/>
      </c>
      <c r="QI26" s="6"/>
      <c r="QJ26" s="62">
        <f t="shared" si="186"/>
        <v>0</v>
      </c>
      <c r="QK26" s="32" t="str">
        <f>IFERROR(VLOOKUP(QG26,'كدو الاصناف'!$A:$C,3),"")</f>
        <v/>
      </c>
      <c r="QL26" s="33" t="str">
        <f t="shared" si="64"/>
        <v/>
      </c>
      <c r="QN26" s="34"/>
      <c r="QO26" s="30" t="str">
        <f>IFERROR(VLOOKUP(QN26,'كدو الاصناف'!$A:$C,2),"")</f>
        <v/>
      </c>
      <c r="QP26" s="6"/>
      <c r="QQ26" s="62">
        <f t="shared" si="125"/>
        <v>0</v>
      </c>
      <c r="QR26" s="32" t="str">
        <f>IFERROR(VLOOKUP(QN26,'كدو الاصناف'!$A:$C,3),"")</f>
        <v/>
      </c>
      <c r="QS26" s="33" t="str">
        <f t="shared" si="65"/>
        <v/>
      </c>
      <c r="QU26" s="34"/>
      <c r="QV26" s="30" t="str">
        <f>IFERROR(VLOOKUP(QU26,'كدو الاصناف'!$A:$C,2),"")</f>
        <v/>
      </c>
      <c r="QW26" s="6"/>
      <c r="QX26" s="62">
        <f t="shared" si="158"/>
        <v>0</v>
      </c>
      <c r="QY26" s="32" t="str">
        <f>IFERROR(VLOOKUP(QU26,'كدو الاصناف'!$A:$C,3),"")</f>
        <v/>
      </c>
      <c r="QZ26" s="33" t="str">
        <f t="shared" si="66"/>
        <v/>
      </c>
      <c r="RB26" s="34"/>
      <c r="RC26" s="30" t="str">
        <f>IFERROR(VLOOKUP(RB26,'كدو الاصناف'!$A:$C,2),"")</f>
        <v/>
      </c>
      <c r="RD26" s="6"/>
      <c r="RE26" s="62">
        <f t="shared" si="126"/>
        <v>0</v>
      </c>
      <c r="RF26" s="32" t="str">
        <f>IFERROR(VLOOKUP(RB26,'كدو الاصناف'!$A:$C,3),"")</f>
        <v/>
      </c>
      <c r="RG26" s="33" t="str">
        <f t="shared" si="67"/>
        <v/>
      </c>
      <c r="RI26" s="34"/>
      <c r="RJ26" s="30" t="str">
        <f>IFERROR(VLOOKUP(RI26,'كدو الاصناف'!$A:$C,2),"")</f>
        <v/>
      </c>
      <c r="RK26" s="6"/>
      <c r="RL26" s="62">
        <f t="shared" si="190"/>
        <v>0</v>
      </c>
      <c r="RM26" s="32" t="str">
        <f>IFERROR(VLOOKUP(RI26,'كدو الاصناف'!$A:$C,3),"")</f>
        <v/>
      </c>
      <c r="RN26" s="33" t="str">
        <f t="shared" si="68"/>
        <v/>
      </c>
      <c r="RP26" s="34"/>
      <c r="RQ26" s="30" t="str">
        <f>IFERROR(VLOOKUP(RP26,'كدو الاصناف'!$A:$C,2),"")</f>
        <v/>
      </c>
      <c r="RR26" s="6"/>
      <c r="RS26" s="62">
        <f t="shared" si="193"/>
        <v>0</v>
      </c>
      <c r="RT26" s="32" t="str">
        <f>IFERROR(VLOOKUP(RP26,'كدو الاصناف'!$A:$C,3),"")</f>
        <v/>
      </c>
      <c r="RU26" s="33" t="str">
        <f t="shared" si="69"/>
        <v/>
      </c>
      <c r="RW26" s="34"/>
      <c r="RX26" s="30" t="str">
        <f>IFERROR(VLOOKUP(RW26,'كدو الاصناف'!$A:$C,2),"")</f>
        <v/>
      </c>
      <c r="RY26" s="6"/>
      <c r="RZ26" s="62">
        <f t="shared" si="127"/>
        <v>0</v>
      </c>
      <c r="SA26" s="32" t="str">
        <f>IFERROR(VLOOKUP(RW26,'كدو الاصناف'!$A:$C,3),"")</f>
        <v/>
      </c>
      <c r="SB26" s="33" t="str">
        <f t="shared" si="70"/>
        <v/>
      </c>
      <c r="SD26" s="34"/>
      <c r="SE26" s="30" t="str">
        <f>IFERROR(VLOOKUP(SD26,'كدو الاصناف'!$A:$C,2),"")</f>
        <v/>
      </c>
      <c r="SF26" s="6"/>
      <c r="SG26" s="62">
        <f t="shared" si="128"/>
        <v>0</v>
      </c>
      <c r="SH26" s="32" t="str">
        <f>IFERROR(VLOOKUP(SD26,'كدو الاصناف'!$A:$C,3),"")</f>
        <v/>
      </c>
      <c r="SI26" s="33" t="str">
        <f t="shared" si="71"/>
        <v/>
      </c>
      <c r="SK26" s="34"/>
      <c r="SL26" s="30" t="str">
        <f>IFERROR(VLOOKUP(SK26,'كدو الاصناف'!$A:$C,2),"")</f>
        <v/>
      </c>
      <c r="SM26" s="6"/>
      <c r="SN26" s="62">
        <f t="shared" si="129"/>
        <v>0</v>
      </c>
      <c r="SO26" s="32" t="str">
        <f>IFERROR(VLOOKUP(SK26,'كدو الاصناف'!$A:$C,3),"")</f>
        <v/>
      </c>
      <c r="SP26" s="33" t="str">
        <f t="shared" si="72"/>
        <v/>
      </c>
      <c r="SR26" s="34"/>
      <c r="SS26" s="30" t="str">
        <f>IFERROR(VLOOKUP(SR26,'كدو الاصناف'!$A:$C,2),"")</f>
        <v/>
      </c>
      <c r="ST26" s="6"/>
      <c r="SU26" s="62">
        <f t="shared" si="130"/>
        <v>0</v>
      </c>
      <c r="SV26" s="32" t="str">
        <f>IFERROR(VLOOKUP(SR26,'كدو الاصناف'!$A:$C,3),"")</f>
        <v/>
      </c>
      <c r="SW26" s="33" t="str">
        <f t="shared" si="73"/>
        <v/>
      </c>
      <c r="SY26" s="34"/>
      <c r="SZ26" s="30" t="str">
        <f>IFERROR(VLOOKUP(SY26,'كدو الاصناف'!$A:$C,2),"")</f>
        <v/>
      </c>
      <c r="TA26" s="6"/>
      <c r="TB26" s="62">
        <f t="shared" si="159"/>
        <v>0</v>
      </c>
      <c r="TC26" s="32" t="str">
        <f>IFERROR(VLOOKUP(SY26,'كدو الاصناف'!$A:$C,3),"")</f>
        <v/>
      </c>
      <c r="TD26" s="33" t="str">
        <f t="shared" si="74"/>
        <v/>
      </c>
      <c r="TF26" s="34"/>
      <c r="TG26" s="30" t="str">
        <f>IFERROR(VLOOKUP(TF26,'كدو الاصناف'!$A:$C,2),"")</f>
        <v/>
      </c>
      <c r="TH26" s="6"/>
      <c r="TI26" s="62">
        <f t="shared" si="104"/>
        <v>0</v>
      </c>
      <c r="TJ26" s="32" t="str">
        <f>IFERROR(VLOOKUP(TF26,'كدو الاصناف'!$A:$C,3),"")</f>
        <v/>
      </c>
      <c r="TK26" s="33" t="str">
        <f t="shared" si="75"/>
        <v/>
      </c>
      <c r="TM26" s="34"/>
      <c r="TN26" s="30" t="str">
        <f>IFERROR(VLOOKUP(TM26,'كدو الاصناف'!$A:$C,2),"")</f>
        <v/>
      </c>
      <c r="TO26" s="6"/>
      <c r="TP26" s="62">
        <f t="shared" si="131"/>
        <v>0</v>
      </c>
      <c r="TQ26" s="32" t="str">
        <f>IFERROR(VLOOKUP(TM26,'كدو الاصناف'!$A:$C,3),"")</f>
        <v/>
      </c>
      <c r="TR26" s="33" t="str">
        <f t="shared" si="76"/>
        <v/>
      </c>
      <c r="TT26" s="34"/>
      <c r="TU26" s="30" t="str">
        <f>IFERROR(VLOOKUP(TT26,'كدو الاصناف'!$A:$C,2),"")</f>
        <v/>
      </c>
      <c r="TV26" s="6"/>
      <c r="TW26" s="62">
        <f t="shared" si="132"/>
        <v>0</v>
      </c>
      <c r="TX26" s="32" t="str">
        <f>IFERROR(VLOOKUP(TT26,'كدو الاصناف'!$A:$C,3),"")</f>
        <v/>
      </c>
      <c r="TY26" s="33" t="str">
        <f t="shared" si="77"/>
        <v/>
      </c>
      <c r="UA26" s="34"/>
      <c r="UB26" s="30" t="str">
        <f>IFERROR(VLOOKUP(UA26,'كدو الاصناف'!$A:$C,2),"")</f>
        <v/>
      </c>
      <c r="UC26" s="6"/>
      <c r="UD26" s="62">
        <f t="shared" si="133"/>
        <v>0</v>
      </c>
      <c r="UE26" s="32" t="str">
        <f>IFERROR(VLOOKUP(UA26,'كدو الاصناف'!$A:$C,3),"")</f>
        <v/>
      </c>
      <c r="UF26" s="33" t="str">
        <f t="shared" si="78"/>
        <v/>
      </c>
      <c r="UH26" s="34"/>
      <c r="UI26" s="30" t="str">
        <f>IFERROR(VLOOKUP(UH26,'كدو الاصناف'!$A:$C,2),"")</f>
        <v/>
      </c>
      <c r="UJ26" s="6"/>
      <c r="UK26" s="62">
        <f t="shared" si="134"/>
        <v>0</v>
      </c>
      <c r="UL26" s="32" t="str">
        <f>IFERROR(VLOOKUP(UH26,'كدو الاصناف'!$A:$C,3),"")</f>
        <v/>
      </c>
      <c r="UM26" s="33" t="str">
        <f t="shared" si="79"/>
        <v/>
      </c>
      <c r="UO26" s="34"/>
      <c r="UP26" s="30" t="str">
        <f>IFERROR(VLOOKUP(UO26,'كدو الاصناف'!$A:$C,2),"")</f>
        <v/>
      </c>
      <c r="UQ26" s="6"/>
      <c r="UR26" s="62">
        <f t="shared" si="135"/>
        <v>0</v>
      </c>
      <c r="US26" s="32" t="str">
        <f>IFERROR(VLOOKUP(UO26,'كدو الاصناف'!$A:$C,3),"")</f>
        <v/>
      </c>
      <c r="UT26" s="33" t="str">
        <f t="shared" si="80"/>
        <v/>
      </c>
      <c r="UV26" s="34"/>
      <c r="UW26" s="30" t="str">
        <f>IFERROR(VLOOKUP(UV26,'كدو الاصناف'!$A:$C,2),"")</f>
        <v/>
      </c>
      <c r="UX26" s="6"/>
      <c r="UY26" s="62">
        <f t="shared" si="105"/>
        <v>0</v>
      </c>
      <c r="UZ26" s="32" t="str">
        <f>IFERROR(VLOOKUP(UV26,'كدو الاصناف'!$A:$C,3),"")</f>
        <v/>
      </c>
      <c r="VA26" s="33" t="str">
        <f t="shared" si="81"/>
        <v/>
      </c>
      <c r="VC26" s="34"/>
      <c r="VD26" s="30" t="str">
        <f>IFERROR(VLOOKUP(VC26,'كدو الاصناف'!$A:$C,2),"")</f>
        <v/>
      </c>
      <c r="VE26" s="6"/>
      <c r="VF26" s="62">
        <f t="shared" si="182"/>
        <v>0</v>
      </c>
      <c r="VG26" s="32" t="str">
        <f>IFERROR(VLOOKUP(VC26,'كدو الاصناف'!$A:$C,3),"")</f>
        <v/>
      </c>
      <c r="VH26" s="33" t="str">
        <f t="shared" si="82"/>
        <v/>
      </c>
      <c r="VJ26" s="34"/>
      <c r="VK26" s="30" t="str">
        <f>IFERROR(VLOOKUP(VJ26,'كدو الاصناف'!$A:$C,2),"")</f>
        <v/>
      </c>
      <c r="VL26" s="6"/>
      <c r="VM26" s="62">
        <f t="shared" si="136"/>
        <v>0</v>
      </c>
      <c r="VN26" s="32" t="str">
        <f>IFERROR(VLOOKUP(VJ26,'كدو الاصناف'!$A:$C,3),"")</f>
        <v/>
      </c>
      <c r="VO26" s="33" t="str">
        <f t="shared" si="83"/>
        <v/>
      </c>
      <c r="VQ26" s="34"/>
      <c r="VR26" s="30" t="str">
        <f>IFERROR(VLOOKUP(VQ26,'كدو الاصناف'!$A:$C,2),"")</f>
        <v/>
      </c>
      <c r="VS26" s="6"/>
      <c r="VT26" s="62">
        <f t="shared" si="137"/>
        <v>0</v>
      </c>
      <c r="VU26" s="32" t="str">
        <f>IFERROR(VLOOKUP(VQ26,'كدو الاصناف'!$A:$C,3),"")</f>
        <v/>
      </c>
      <c r="VV26" s="33" t="str">
        <f t="shared" si="84"/>
        <v/>
      </c>
      <c r="VX26" s="34"/>
      <c r="VY26" s="30" t="str">
        <f>IFERROR(VLOOKUP(VX26,'كدو الاصناف'!$A:$C,2),"")</f>
        <v/>
      </c>
      <c r="VZ26" s="6"/>
      <c r="WA26" s="62">
        <f t="shared" si="138"/>
        <v>0</v>
      </c>
      <c r="WB26" s="32" t="str">
        <f>IFERROR(VLOOKUP(VX26,'كدو الاصناف'!$A:$C,3),"")</f>
        <v/>
      </c>
      <c r="WC26" s="33" t="str">
        <f t="shared" si="85"/>
        <v/>
      </c>
      <c r="WE26" s="34"/>
      <c r="WF26" s="30" t="str">
        <f>IFERROR(VLOOKUP(WE26,'كدو الاصناف'!$A:$C,2),"")</f>
        <v/>
      </c>
      <c r="WG26" s="6"/>
      <c r="WH26" s="62">
        <f t="shared" si="139"/>
        <v>0</v>
      </c>
      <c r="WI26" s="32" t="str">
        <f>IFERROR(VLOOKUP(WE26,'كدو الاصناف'!$A:$C,3),"")</f>
        <v/>
      </c>
      <c r="WJ26" s="33" t="str">
        <f t="shared" si="86"/>
        <v/>
      </c>
      <c r="WL26" s="34"/>
      <c r="WM26" s="30" t="str">
        <f>IFERROR(VLOOKUP(WL26,'كدو الاصناف'!$A:$C,2),"")</f>
        <v/>
      </c>
      <c r="WN26" s="6"/>
      <c r="WO26" s="62">
        <f t="shared" si="140"/>
        <v>0</v>
      </c>
      <c r="WP26" s="32" t="str">
        <f>IFERROR(VLOOKUP(WL26,'كدو الاصناف'!$A:$C,3),"")</f>
        <v/>
      </c>
      <c r="WQ26" s="33" t="str">
        <f t="shared" si="87"/>
        <v/>
      </c>
      <c r="WS26" s="34"/>
      <c r="WT26" s="30" t="str">
        <f>IFERROR(VLOOKUP(WS26,'كدو الاصناف'!$A:$C,2),"")</f>
        <v/>
      </c>
      <c r="WU26" s="6"/>
      <c r="WV26" s="62">
        <f t="shared" si="160"/>
        <v>0</v>
      </c>
      <c r="WW26" s="32" t="str">
        <f>IFERROR(VLOOKUP(WS26,'كدو الاصناف'!$A:$C,3),"")</f>
        <v/>
      </c>
      <c r="WX26" s="33" t="str">
        <f t="shared" si="88"/>
        <v/>
      </c>
      <c r="WZ26" s="34"/>
      <c r="XA26" s="30" t="str">
        <f>IFERROR(VLOOKUP(WZ26,'كدو الاصناف'!$A:$C,2),"")</f>
        <v/>
      </c>
      <c r="XB26" s="6"/>
      <c r="XC26" s="62">
        <f t="shared" si="141"/>
        <v>0</v>
      </c>
      <c r="XD26" s="32" t="str">
        <f>IFERROR(VLOOKUP(WZ26,'كدو الاصناف'!$A:$C,3),"")</f>
        <v/>
      </c>
      <c r="XE26" s="33" t="str">
        <f t="shared" si="89"/>
        <v/>
      </c>
      <c r="XG26" s="34"/>
      <c r="XH26" s="30" t="str">
        <f>IFERROR(VLOOKUP(XG26,'كدو الاصناف'!$A:$C,2),"")</f>
        <v/>
      </c>
      <c r="XI26" s="6"/>
      <c r="XJ26" s="62">
        <f t="shared" si="142"/>
        <v>0</v>
      </c>
      <c r="XK26" s="32" t="str">
        <f>IFERROR(VLOOKUP(XG26,'كدو الاصناف'!$A:$C,3),"")</f>
        <v/>
      </c>
      <c r="XL26" s="33" t="str">
        <f t="shared" si="90"/>
        <v/>
      </c>
      <c r="XN26" s="34"/>
      <c r="XO26" s="30" t="str">
        <f>IFERROR(VLOOKUP(XN26,'كدو الاصناف'!$A:$C,2),"")</f>
        <v/>
      </c>
      <c r="XP26" s="6"/>
      <c r="XQ26" s="62">
        <f t="shared" si="143"/>
        <v>0</v>
      </c>
      <c r="XR26" s="32" t="str">
        <f>IFERROR(VLOOKUP(XN26,'كدو الاصناف'!$A:$C,3),"")</f>
        <v/>
      </c>
      <c r="XS26" s="33" t="str">
        <f t="shared" si="91"/>
        <v/>
      </c>
      <c r="XU26" s="34"/>
      <c r="XV26" s="30" t="str">
        <f>IFERROR(VLOOKUP(XU26,'كدو الاصناف'!$A:$C,2),"")</f>
        <v/>
      </c>
      <c r="XW26" s="6"/>
      <c r="XX26" s="62">
        <f t="shared" si="144"/>
        <v>0</v>
      </c>
      <c r="XY26" s="32" t="str">
        <f>IFERROR(VLOOKUP(XU26,'كدو الاصناف'!$A:$C,3),"")</f>
        <v/>
      </c>
      <c r="XZ26" s="33" t="str">
        <f t="shared" si="92"/>
        <v/>
      </c>
      <c r="YB26" s="34"/>
      <c r="YC26" s="30" t="str">
        <f>IFERROR(VLOOKUP(YB26,'كدو الاصناف'!$A:$C,2),"")</f>
        <v/>
      </c>
      <c r="YD26" s="6"/>
      <c r="YE26" s="62">
        <f t="shared" si="145"/>
        <v>0</v>
      </c>
      <c r="YF26" s="32" t="str">
        <f>IFERROR(VLOOKUP(YB26,'كدو الاصناف'!$A:$C,3),"")</f>
        <v/>
      </c>
      <c r="YG26" s="33" t="str">
        <f t="shared" si="93"/>
        <v/>
      </c>
      <c r="YI26" s="34"/>
      <c r="YJ26" s="30" t="str">
        <f>IFERROR(VLOOKUP(YI26,'كدو الاصناف'!$A:$C,2),"")</f>
        <v/>
      </c>
      <c r="YK26" s="6"/>
      <c r="YL26" s="62">
        <f t="shared" si="146"/>
        <v>0</v>
      </c>
      <c r="YM26" s="32" t="str">
        <f>IFERROR(VLOOKUP(YI26,'كدو الاصناف'!$A:$C,3),"")</f>
        <v/>
      </c>
      <c r="YN26" s="33" t="str">
        <f t="shared" si="94"/>
        <v/>
      </c>
      <c r="YP26" s="34"/>
      <c r="YQ26" s="30" t="str">
        <f>IFERROR(VLOOKUP(YP26,'كدو الاصناف'!$A:$C,2),"")</f>
        <v/>
      </c>
      <c r="YR26" s="6"/>
      <c r="YS26" s="62">
        <f t="shared" si="147"/>
        <v>0</v>
      </c>
      <c r="YT26" s="32" t="str">
        <f>IFERROR(VLOOKUP(YP26,'كدو الاصناف'!$A:$C,3),"")</f>
        <v/>
      </c>
      <c r="YU26" s="33" t="str">
        <f t="shared" si="95"/>
        <v/>
      </c>
      <c r="YW26" s="34"/>
      <c r="YX26" s="30" t="str">
        <f>IFERROR(VLOOKUP(YW26,'كدو الاصناف'!$A:$C,2),"")</f>
        <v/>
      </c>
      <c r="YY26" s="6"/>
      <c r="YZ26" s="62">
        <f t="shared" si="106"/>
        <v>0</v>
      </c>
      <c r="ZA26" s="32" t="str">
        <f>IFERROR(VLOOKUP(YW26,'كدو الاصناف'!$A:$C,3),"")</f>
        <v/>
      </c>
      <c r="ZB26" s="33" t="str">
        <f t="shared" si="96"/>
        <v/>
      </c>
      <c r="ZD26" s="34"/>
      <c r="ZE26" s="30" t="str">
        <f>IFERROR(VLOOKUP(ZD26,'كدو الاصناف'!$A:$C,2),"")</f>
        <v/>
      </c>
      <c r="ZF26" s="6"/>
      <c r="ZG26" s="62">
        <f t="shared" si="148"/>
        <v>0</v>
      </c>
      <c r="ZH26" s="32" t="str">
        <f>IFERROR(VLOOKUP(ZD26,'كدو الاصناف'!$A:$C,3),"")</f>
        <v/>
      </c>
      <c r="ZI26" s="33" t="str">
        <f t="shared" si="97"/>
        <v/>
      </c>
      <c r="ZK26" s="34"/>
      <c r="ZL26" s="30" t="str">
        <f>IFERROR(VLOOKUP(ZK26,'كدو الاصناف'!$A:$C,2),"")</f>
        <v/>
      </c>
      <c r="ZM26" s="6"/>
      <c r="ZN26" s="62">
        <f t="shared" si="149"/>
        <v>0</v>
      </c>
      <c r="ZO26" s="32" t="str">
        <f>IFERROR(VLOOKUP(ZK26,'كدو الاصناف'!$A:$C,3),"")</f>
        <v/>
      </c>
      <c r="ZP26" s="33" t="str">
        <f t="shared" si="98"/>
        <v/>
      </c>
      <c r="ZR26" s="34"/>
      <c r="ZS26" s="30" t="str">
        <f>IFERROR(VLOOKUP(ZR26,'كدو الاصناف'!$A:$C,2),"")</f>
        <v/>
      </c>
      <c r="ZT26" s="6"/>
      <c r="ZU26" s="62">
        <f t="shared" si="188"/>
        <v>0</v>
      </c>
      <c r="ZV26" s="32" t="str">
        <f>IFERROR(VLOOKUP(ZR26,'كدو الاصناف'!$A:$C,3),"")</f>
        <v/>
      </c>
      <c r="ZW26" s="33" t="str">
        <f t="shared" si="99"/>
        <v/>
      </c>
    </row>
    <row r="27" spans="1:699" ht="16.5" thickTop="1" thickBot="1" x14ac:dyDescent="0.25">
      <c r="A27" s="34"/>
      <c r="B27" s="30" t="str">
        <f>IFERROR(VLOOKUP(A27,'كدو الاصناف'!$A:$C,2),"")</f>
        <v/>
      </c>
      <c r="C27" s="6"/>
      <c r="D27" s="62">
        <f t="shared" si="183"/>
        <v>0</v>
      </c>
      <c r="E27" s="32" t="str">
        <f>IFERROR(VLOOKUP(A27,'كدو الاصناف'!$A:$C,3),"")</f>
        <v/>
      </c>
      <c r="F27" s="33" t="str">
        <f t="shared" si="0"/>
        <v/>
      </c>
      <c r="H27" s="34"/>
      <c r="I27" s="30" t="str">
        <f>IFERROR(VLOOKUP(H27,'كدو الاصناف'!$A:$C,2),"")</f>
        <v/>
      </c>
      <c r="J27" s="6"/>
      <c r="K27" s="62">
        <f t="shared" si="177"/>
        <v>0</v>
      </c>
      <c r="L27" s="32" t="str">
        <f>IFERROR(VLOOKUP(H27,'كدو الاصناف'!$A:$C,3),"")</f>
        <v/>
      </c>
      <c r="M27" s="33" t="str">
        <f t="shared" si="1"/>
        <v/>
      </c>
      <c r="O27" s="34"/>
      <c r="P27" s="30" t="str">
        <f>IFERROR(VLOOKUP(O27,'كدو الاصناف'!$A:$C,2),"")</f>
        <v/>
      </c>
      <c r="Q27" s="6"/>
      <c r="R27" s="62">
        <f t="shared" si="170"/>
        <v>0</v>
      </c>
      <c r="S27" s="32" t="str">
        <f>IFERROR(VLOOKUP(O27,'كدو الاصناف'!$A:$C,3),"")</f>
        <v/>
      </c>
      <c r="T27" s="33" t="str">
        <f t="shared" si="2"/>
        <v/>
      </c>
      <c r="V27" s="34"/>
      <c r="W27" s="30" t="str">
        <f>IFERROR(VLOOKUP(V27,'كدو الاصناف'!$A:$C,2),"")</f>
        <v/>
      </c>
      <c r="X27" s="6"/>
      <c r="Y27" s="62">
        <f t="shared" si="178"/>
        <v>0</v>
      </c>
      <c r="Z27" s="32" t="str">
        <f>IFERROR(VLOOKUP(V27,'كدو الاصناف'!$A:$C,3),"")</f>
        <v/>
      </c>
      <c r="AA27" s="33" t="str">
        <f t="shared" si="3"/>
        <v/>
      </c>
      <c r="AC27" s="34"/>
      <c r="AD27" s="30" t="str">
        <f>IFERROR(VLOOKUP(AC27,'كدو الاصناف'!$A:$C,2),"")</f>
        <v/>
      </c>
      <c r="AE27" s="6"/>
      <c r="AF27" s="62">
        <f t="shared" si="171"/>
        <v>0</v>
      </c>
      <c r="AG27" s="32" t="str">
        <f>IFERROR(VLOOKUP(AC27,'كدو الاصناف'!$A:$C,3),"")</f>
        <v/>
      </c>
      <c r="AH27" s="33" t="str">
        <f t="shared" si="4"/>
        <v/>
      </c>
      <c r="AJ27" s="34"/>
      <c r="AK27" s="30" t="str">
        <f>IFERROR(VLOOKUP(AJ27,'كدو الاصناف'!$A:$C,2),"")</f>
        <v/>
      </c>
      <c r="AL27" s="6"/>
      <c r="AM27" s="62">
        <f t="shared" si="179"/>
        <v>0</v>
      </c>
      <c r="AN27" s="32" t="str">
        <f>IFERROR(VLOOKUP(AJ27,'كدو الاصناف'!$A:$C,3),"")</f>
        <v/>
      </c>
      <c r="AO27" s="33" t="str">
        <f t="shared" si="5"/>
        <v/>
      </c>
      <c r="AQ27" s="34"/>
      <c r="AR27" s="30" t="str">
        <f>IFERROR(VLOOKUP(AQ27,'كدو الاصناف'!$A:$C,2),"")</f>
        <v/>
      </c>
      <c r="AS27" s="6"/>
      <c r="AT27" s="62">
        <f t="shared" si="161"/>
        <v>0</v>
      </c>
      <c r="AU27" s="32" t="str">
        <f>IFERROR(VLOOKUP(AQ27,'كدو الاصناف'!$A:$C,3),"")</f>
        <v/>
      </c>
      <c r="AV27" s="33" t="str">
        <f t="shared" si="6"/>
        <v/>
      </c>
      <c r="AX27" s="34"/>
      <c r="AY27" s="30" t="str">
        <f>IFERROR(VLOOKUP(AX27,'كدو الاصناف'!$A:$C,2),"")</f>
        <v/>
      </c>
      <c r="AZ27" s="6"/>
      <c r="BA27" s="62">
        <f t="shared" si="172"/>
        <v>0</v>
      </c>
      <c r="BB27" s="32" t="str">
        <f>IFERROR(VLOOKUP(AX27,'كدو الاصناف'!$A:$C,3),"")</f>
        <v/>
      </c>
      <c r="BC27" s="33" t="str">
        <f t="shared" si="7"/>
        <v/>
      </c>
      <c r="BE27" s="34"/>
      <c r="BF27" s="30" t="str">
        <f>IFERROR(VLOOKUP(BE27,'كدو الاصناف'!$A:$C,2),"")</f>
        <v/>
      </c>
      <c r="BG27" s="6"/>
      <c r="BH27" s="62">
        <f t="shared" si="173"/>
        <v>0</v>
      </c>
      <c r="BI27" s="32" t="str">
        <f>IFERROR(VLOOKUP(BE27,'كدو الاصناف'!$A:$C,3),"")</f>
        <v/>
      </c>
      <c r="BJ27" s="33" t="str">
        <f t="shared" si="8"/>
        <v/>
      </c>
      <c r="BL27" s="34"/>
      <c r="BM27" s="30" t="str">
        <f>IFERROR(VLOOKUP(BL27,'كدو الاصناف'!$A:$C,2),"")</f>
        <v/>
      </c>
      <c r="BN27" s="6"/>
      <c r="BO27" s="62">
        <f t="shared" si="162"/>
        <v>0</v>
      </c>
      <c r="BP27" s="32" t="str">
        <f>IFERROR(VLOOKUP(BL27,'كدو الاصناف'!$A:$C,3),"")</f>
        <v/>
      </c>
      <c r="BQ27" s="33" t="str">
        <f t="shared" si="9"/>
        <v/>
      </c>
      <c r="BS27" s="34"/>
      <c r="BT27" s="30" t="str">
        <f>IFERROR(VLOOKUP(BS27,'كدو الاصناف'!$A:$C,2),"")</f>
        <v/>
      </c>
      <c r="BU27" s="6"/>
      <c r="BV27" s="62">
        <f t="shared" si="107"/>
        <v>0</v>
      </c>
      <c r="BW27" s="32" t="str">
        <f>IFERROR(VLOOKUP(BS27,'كدو الاصناف'!$A:$C,3),"")</f>
        <v/>
      </c>
      <c r="BX27" s="33" t="str">
        <f t="shared" si="10"/>
        <v/>
      </c>
      <c r="BZ27" s="34"/>
      <c r="CA27" s="30" t="str">
        <f>IFERROR(VLOOKUP(BZ27,'كدو الاصناف'!$A:$C,2),"")</f>
        <v/>
      </c>
      <c r="CB27" s="6"/>
      <c r="CC27" s="62">
        <f t="shared" si="108"/>
        <v>0</v>
      </c>
      <c r="CD27" s="32" t="str">
        <f>IFERROR(VLOOKUP(BZ27,'كدو الاصناف'!$A:$C,3),"")</f>
        <v/>
      </c>
      <c r="CE27" s="33" t="str">
        <f t="shared" si="11"/>
        <v/>
      </c>
      <c r="CG27" s="34"/>
      <c r="CH27" s="30" t="str">
        <f>IFERROR(VLOOKUP(CG27,'كدو الاصناف'!$A:$C,2),"")</f>
        <v/>
      </c>
      <c r="CI27" s="6"/>
      <c r="CJ27" s="62">
        <f t="shared" si="109"/>
        <v>0</v>
      </c>
      <c r="CK27" s="32" t="str">
        <f>IFERROR(VLOOKUP(CG27,'كدو الاصناف'!$A:$C,3),"")</f>
        <v/>
      </c>
      <c r="CL27" s="33" t="str">
        <f t="shared" si="12"/>
        <v/>
      </c>
      <c r="CN27" s="34"/>
      <c r="CO27" s="30" t="str">
        <f>IFERROR(VLOOKUP(CN27,'كدو الاصناف'!$A:$C,2),"")</f>
        <v/>
      </c>
      <c r="CP27" s="6"/>
      <c r="CQ27" s="62">
        <f t="shared" si="150"/>
        <v>0</v>
      </c>
      <c r="CR27" s="32" t="str">
        <f>IFERROR(VLOOKUP(CN27,'كدو الاصناف'!$A:$C,3),"")</f>
        <v/>
      </c>
      <c r="CS27" s="33" t="str">
        <f t="shared" si="13"/>
        <v/>
      </c>
      <c r="CU27" s="34"/>
      <c r="CV27" s="30" t="str">
        <f>IFERROR(VLOOKUP(CU27,'كدو الاصناف'!$A:$C,2),"")</f>
        <v/>
      </c>
      <c r="CW27" s="6"/>
      <c r="CX27" s="62">
        <f t="shared" si="163"/>
        <v>0</v>
      </c>
      <c r="CY27" s="32" t="str">
        <f>IFERROR(VLOOKUP(CU27,'كدو الاصناف'!$A:$C,3),"")</f>
        <v/>
      </c>
      <c r="CZ27" s="33" t="str">
        <f t="shared" si="14"/>
        <v/>
      </c>
      <c r="DB27" s="34"/>
      <c r="DC27" s="30" t="str">
        <f>IFERROR(VLOOKUP(DB27,'كدو الاصناف'!$A:$C,2),"")</f>
        <v/>
      </c>
      <c r="DD27" s="6"/>
      <c r="DE27" s="62">
        <f t="shared" si="164"/>
        <v>0</v>
      </c>
      <c r="DF27" s="32" t="str">
        <f>IFERROR(VLOOKUP(DB27,'كدو الاصناف'!$A:$C,3),"")</f>
        <v/>
      </c>
      <c r="DG27" s="33" t="str">
        <f t="shared" si="15"/>
        <v/>
      </c>
      <c r="DI27" s="34"/>
      <c r="DJ27" s="30" t="str">
        <f>IFERROR(VLOOKUP(DI27,'كدو الاصناف'!$A:$C,2),"")</f>
        <v/>
      </c>
      <c r="DK27" s="6"/>
      <c r="DL27" s="62">
        <f t="shared" si="151"/>
        <v>0</v>
      </c>
      <c r="DM27" s="32" t="str">
        <f>IFERROR(VLOOKUP(DI27,'كدو الاصناف'!$A:$C,3),"")</f>
        <v/>
      </c>
      <c r="DN27" s="33" t="str">
        <f t="shared" si="16"/>
        <v/>
      </c>
      <c r="DP27" s="34"/>
      <c r="DQ27" s="30" t="str">
        <f>IFERROR(VLOOKUP(DP27,'كدو الاصناف'!$A:$C,2),"")</f>
        <v/>
      </c>
      <c r="DR27" s="6"/>
      <c r="DS27" s="62">
        <f t="shared" si="180"/>
        <v>0</v>
      </c>
      <c r="DT27" s="32" t="str">
        <f>IFERROR(VLOOKUP(DP27,'كدو الاصناف'!$A:$C,3),"")</f>
        <v/>
      </c>
      <c r="DU27" s="33" t="str">
        <f t="shared" si="17"/>
        <v/>
      </c>
      <c r="DW27" s="34"/>
      <c r="DX27" s="30" t="str">
        <f>IFERROR(VLOOKUP(DW27,'كدو الاصناف'!$A:$C,2),"")</f>
        <v/>
      </c>
      <c r="DY27" s="6"/>
      <c r="DZ27" s="62">
        <f t="shared" si="165"/>
        <v>0</v>
      </c>
      <c r="EA27" s="32" t="str">
        <f>IFERROR(VLOOKUP(DW27,'كدو الاصناف'!$A:$C,3),"")</f>
        <v/>
      </c>
      <c r="EB27" s="33" t="str">
        <f t="shared" si="18"/>
        <v/>
      </c>
      <c r="ED27" s="34"/>
      <c r="EE27" s="30" t="str">
        <f>IFERROR(VLOOKUP(ED27,'كدو الاصناف'!$A:$C,2),"")</f>
        <v/>
      </c>
      <c r="EF27" s="6"/>
      <c r="EG27" s="62">
        <f t="shared" si="194"/>
        <v>0</v>
      </c>
      <c r="EH27" s="32" t="str">
        <f>IFERROR(VLOOKUP(ED27,'كدو الاصناف'!$A:$C,3),"")</f>
        <v/>
      </c>
      <c r="EI27" s="33" t="str">
        <f t="shared" si="19"/>
        <v/>
      </c>
      <c r="EK27" s="34"/>
      <c r="EL27" s="30" t="str">
        <f>IFERROR(VLOOKUP(EK27,'كدو الاصناف'!$A:$C,2),"")</f>
        <v/>
      </c>
      <c r="EM27" s="6"/>
      <c r="EN27" s="62">
        <f t="shared" si="195"/>
        <v>0</v>
      </c>
      <c r="EO27" s="32" t="str">
        <f>IFERROR(VLOOKUP(EK27,'كدو الاصناف'!$A:$C,3),"")</f>
        <v/>
      </c>
      <c r="EP27" s="33" t="str">
        <f t="shared" si="20"/>
        <v/>
      </c>
      <c r="ER27" s="34"/>
      <c r="ES27" s="30" t="str">
        <f>IFERROR(VLOOKUP(ER27,'كدو الاصناف'!$A:$C,2),"")</f>
        <v/>
      </c>
      <c r="ET27" s="6"/>
      <c r="EU27" s="62">
        <f t="shared" si="196"/>
        <v>0</v>
      </c>
      <c r="EV27" s="32" t="str">
        <f>IFERROR(VLOOKUP(ER27,'كدو الاصناف'!$A:$C,3),"")</f>
        <v/>
      </c>
      <c r="EW27" s="33" t="str">
        <f t="shared" si="21"/>
        <v/>
      </c>
      <c r="EY27" s="34"/>
      <c r="EZ27" s="30" t="str">
        <f>IFERROR(VLOOKUP(EY27,'كدو الاصناف'!$A:$C,2),"")</f>
        <v/>
      </c>
      <c r="FA27" s="6"/>
      <c r="FB27" s="62">
        <f t="shared" si="198"/>
        <v>0</v>
      </c>
      <c r="FC27" s="32" t="str">
        <f>IFERROR(VLOOKUP(EY27,'كدو الاصناف'!$A:$C,3),"")</f>
        <v/>
      </c>
      <c r="FD27" s="33" t="str">
        <f t="shared" si="22"/>
        <v/>
      </c>
      <c r="FF27" s="34"/>
      <c r="FG27" s="30" t="str">
        <f>IFERROR(VLOOKUP(FF27,'كدو الاصناف'!$A:$C,2),"")</f>
        <v/>
      </c>
      <c r="FH27" s="6"/>
      <c r="FI27" s="62">
        <f t="shared" si="199"/>
        <v>0</v>
      </c>
      <c r="FJ27" s="32" t="str">
        <f>IFERROR(VLOOKUP(FF27,'كدو الاصناف'!$A:$C,3),"")</f>
        <v/>
      </c>
      <c r="FK27" s="33" t="str">
        <f t="shared" si="23"/>
        <v/>
      </c>
      <c r="FM27" s="34"/>
      <c r="FN27" s="30" t="str">
        <f>IFERROR(VLOOKUP(FM27,'كدو الاصناف'!$A:$C,2),"")</f>
        <v/>
      </c>
      <c r="FO27" s="6"/>
      <c r="FP27" s="62">
        <f t="shared" si="192"/>
        <v>0</v>
      </c>
      <c r="FQ27" s="32" t="str">
        <f>IFERROR(VLOOKUP(FM27,'كدو الاصناف'!$A:$C,3),"")</f>
        <v/>
      </c>
      <c r="FR27" s="33" t="str">
        <f t="shared" si="24"/>
        <v/>
      </c>
      <c r="FT27" s="34"/>
      <c r="FU27" s="30" t="str">
        <f>IFERROR(VLOOKUP(FT27,'كدو الاصناف'!$A:$C,2),"")</f>
        <v/>
      </c>
      <c r="FV27" s="6"/>
      <c r="FW27" s="62">
        <f t="shared" si="110"/>
        <v>0</v>
      </c>
      <c r="FX27" s="32" t="str">
        <f>IFERROR(VLOOKUP(FT27,'كدو الاصناف'!$A:$C,3),"")</f>
        <v/>
      </c>
      <c r="FY27" s="33" t="str">
        <f t="shared" si="25"/>
        <v/>
      </c>
      <c r="GA27" s="34"/>
      <c r="GB27" s="30" t="str">
        <f>IFERROR(VLOOKUP(GA27,'كدو الاصناف'!$A:$C,2),"")</f>
        <v/>
      </c>
      <c r="GC27" s="6"/>
      <c r="GD27" s="62">
        <f t="shared" si="184"/>
        <v>0</v>
      </c>
      <c r="GE27" s="32" t="str">
        <f>IFERROR(VLOOKUP(GA27,'كدو الاصناف'!$A:$C,3),"")</f>
        <v/>
      </c>
      <c r="GF27" s="33" t="str">
        <f t="shared" si="26"/>
        <v/>
      </c>
      <c r="GH27" s="34"/>
      <c r="GI27" s="30" t="str">
        <f>IFERROR(VLOOKUP(GH27,'كدو الاصناف'!$A:$C,2),"")</f>
        <v/>
      </c>
      <c r="GJ27" s="6"/>
      <c r="GK27" s="62">
        <f t="shared" si="197"/>
        <v>0</v>
      </c>
      <c r="GL27" s="32" t="str">
        <f>IFERROR(VLOOKUP(GH27,'كدو الاصناف'!$A:$C,3),"")</f>
        <v/>
      </c>
      <c r="GM27" s="33" t="str">
        <f t="shared" si="27"/>
        <v/>
      </c>
      <c r="GO27" s="34"/>
      <c r="GP27" s="30" t="str">
        <f>IFERROR(VLOOKUP(GO27,'كدو الاصناف'!$A:$C,2),"")</f>
        <v/>
      </c>
      <c r="GQ27" s="6"/>
      <c r="GR27" s="62">
        <f t="shared" si="181"/>
        <v>0</v>
      </c>
      <c r="GS27" s="32" t="str">
        <f>IFERROR(VLOOKUP(GO27,'كدو الاصناف'!$A:$C,3),"")</f>
        <v/>
      </c>
      <c r="GT27" s="33" t="str">
        <f t="shared" si="28"/>
        <v/>
      </c>
      <c r="GV27" s="34"/>
      <c r="GW27" s="30" t="str">
        <f>IFERROR(VLOOKUP(GV27,'كدو الاصناف'!$A:$C,2),"")</f>
        <v/>
      </c>
      <c r="GX27" s="6"/>
      <c r="GY27" s="62">
        <f t="shared" si="111"/>
        <v>0</v>
      </c>
      <c r="GZ27" s="32" t="str">
        <f>IFERROR(VLOOKUP(GV27,'كدو الاصناف'!$A:$C,3),"")</f>
        <v/>
      </c>
      <c r="HA27" s="33" t="str">
        <f t="shared" si="29"/>
        <v/>
      </c>
      <c r="HC27" s="34"/>
      <c r="HD27" s="30" t="str">
        <f>IFERROR(VLOOKUP(HC27,'كدو الاصناف'!$A:$C,2),"")</f>
        <v/>
      </c>
      <c r="HE27" s="6"/>
      <c r="HF27" s="62">
        <f t="shared" si="112"/>
        <v>0</v>
      </c>
      <c r="HG27" s="32" t="str">
        <f>IFERROR(VLOOKUP(HC27,'كدو الاصناف'!$A:$C,3),"")</f>
        <v/>
      </c>
      <c r="HH27" s="33" t="str">
        <f t="shared" si="30"/>
        <v/>
      </c>
      <c r="HJ27" s="34"/>
      <c r="HK27" s="30" t="str">
        <f>IFERROR(VLOOKUP(HJ27,'كدو الاصناف'!$A:$C,2),"")</f>
        <v/>
      </c>
      <c r="HL27" s="6"/>
      <c r="HM27" s="62">
        <f t="shared" si="189"/>
        <v>0</v>
      </c>
      <c r="HN27" s="32" t="str">
        <f>IFERROR(VLOOKUP(HJ27,'كدو الاصناف'!$A:$C,3),"")</f>
        <v/>
      </c>
      <c r="HO27" s="33" t="str">
        <f t="shared" si="31"/>
        <v/>
      </c>
      <c r="HQ27" s="34"/>
      <c r="HR27" s="30" t="str">
        <f>IFERROR(VLOOKUP(HQ27,'كدو الاصناف'!$A:$C,2),"")</f>
        <v/>
      </c>
      <c r="HS27" s="6"/>
      <c r="HT27" s="62">
        <f t="shared" si="113"/>
        <v>0</v>
      </c>
      <c r="HU27" s="32" t="str">
        <f>IFERROR(VLOOKUP(HQ27,'كدو الاصناف'!$A:$C,3),"")</f>
        <v/>
      </c>
      <c r="HV27" s="33" t="str">
        <f t="shared" si="32"/>
        <v/>
      </c>
      <c r="HX27" s="34"/>
      <c r="HY27" s="30" t="str">
        <f>IFERROR(VLOOKUP(HX27,'كدو الاصناف'!$A:$C,2),"")</f>
        <v/>
      </c>
      <c r="HZ27" s="6"/>
      <c r="IA27" s="62">
        <f t="shared" si="152"/>
        <v>0</v>
      </c>
      <c r="IB27" s="32" t="str">
        <f>IFERROR(VLOOKUP(HX27,'كدو الاصناف'!$A:$C,3),"")</f>
        <v/>
      </c>
      <c r="IC27" s="33" t="str">
        <f t="shared" si="33"/>
        <v/>
      </c>
      <c r="IE27" s="34"/>
      <c r="IF27" s="30" t="str">
        <f>IFERROR(VLOOKUP(IE27,'كدو الاصناف'!$A:$C,2),"")</f>
        <v/>
      </c>
      <c r="IG27" s="6"/>
      <c r="IH27" s="62">
        <f t="shared" si="153"/>
        <v>0</v>
      </c>
      <c r="II27" s="32" t="str">
        <f>IFERROR(VLOOKUP(IE27,'كدو الاصناف'!$A:$C,3),"")</f>
        <v/>
      </c>
      <c r="IJ27" s="33" t="str">
        <f t="shared" si="34"/>
        <v/>
      </c>
      <c r="IL27" s="34"/>
      <c r="IM27" s="30" t="str">
        <f>IFERROR(VLOOKUP(IL27,'كدو الاصناف'!$A:$C,2),"")</f>
        <v/>
      </c>
      <c r="IN27" s="6"/>
      <c r="IO27" s="62">
        <f t="shared" si="100"/>
        <v>0</v>
      </c>
      <c r="IP27" s="32" t="str">
        <f>IFERROR(VLOOKUP(IL27,'كدو الاصناف'!$A:$C,3),"")</f>
        <v/>
      </c>
      <c r="IQ27" s="33" t="str">
        <f t="shared" si="35"/>
        <v/>
      </c>
      <c r="IS27" s="34"/>
      <c r="IT27" s="30" t="str">
        <f>IFERROR(VLOOKUP(IS27,'كدو الاصناف'!$A:$C,2),"")</f>
        <v/>
      </c>
      <c r="IU27" s="6"/>
      <c r="IV27" s="62">
        <f t="shared" si="114"/>
        <v>0</v>
      </c>
      <c r="IW27" s="32" t="str">
        <f>IFERROR(VLOOKUP(IS27,'كدو الاصناف'!$A:$C,3),"")</f>
        <v/>
      </c>
      <c r="IX27" s="33" t="str">
        <f t="shared" si="36"/>
        <v/>
      </c>
      <c r="IZ27" s="34"/>
      <c r="JA27" s="30" t="str">
        <f>IFERROR(VLOOKUP(IZ27,'كدو الاصناف'!$A:$C,2),"")</f>
        <v/>
      </c>
      <c r="JB27" s="6"/>
      <c r="JC27" s="62">
        <f t="shared" si="154"/>
        <v>0</v>
      </c>
      <c r="JD27" s="32" t="str">
        <f>IFERROR(VLOOKUP(IZ27,'كدو الاصناف'!$A:$C,3),"")</f>
        <v/>
      </c>
      <c r="JE27" s="33" t="str">
        <f t="shared" si="37"/>
        <v/>
      </c>
      <c r="JG27" s="34"/>
      <c r="JH27" s="30" t="str">
        <f>IFERROR(VLOOKUP(JG27,'كدو الاصناف'!$A:$C,2),"")</f>
        <v/>
      </c>
      <c r="JI27" s="6"/>
      <c r="JJ27" s="62">
        <f t="shared" si="115"/>
        <v>0</v>
      </c>
      <c r="JK27" s="32" t="str">
        <f>IFERROR(VLOOKUP(JG27,'كدو الاصناف'!$A:$C,3),"")</f>
        <v/>
      </c>
      <c r="JL27" s="33" t="str">
        <f t="shared" si="38"/>
        <v/>
      </c>
      <c r="JN27" s="34"/>
      <c r="JO27" s="30" t="str">
        <f>IFERROR(VLOOKUP(JN27,'كدو الاصناف'!$A:$C,2),"")</f>
        <v/>
      </c>
      <c r="JP27" s="6"/>
      <c r="JQ27" s="62">
        <f t="shared" si="116"/>
        <v>0</v>
      </c>
      <c r="JR27" s="32" t="str">
        <f>IFERROR(VLOOKUP(JN27,'كدو الاصناف'!$A:$C,3),"")</f>
        <v/>
      </c>
      <c r="JS27" s="33" t="str">
        <f t="shared" si="39"/>
        <v/>
      </c>
      <c r="JU27" s="34"/>
      <c r="JV27" s="30" t="str">
        <f>IFERROR(VLOOKUP(JU27,'كدو الاصناف'!$A:$C,2),"")</f>
        <v/>
      </c>
      <c r="JW27" s="6"/>
      <c r="JX27" s="62">
        <f t="shared" si="155"/>
        <v>0</v>
      </c>
      <c r="JY27" s="32" t="str">
        <f>IFERROR(VLOOKUP(JU27,'كدو الاصناف'!$A:$C,3),"")</f>
        <v/>
      </c>
      <c r="JZ27" s="33" t="str">
        <f t="shared" si="40"/>
        <v/>
      </c>
      <c r="KB27" s="34"/>
      <c r="KC27" s="30" t="str">
        <f>IFERROR(VLOOKUP(KB27,'كدو الاصناف'!$A:$C,2),"")</f>
        <v/>
      </c>
      <c r="KD27" s="6"/>
      <c r="KE27" s="62">
        <f t="shared" si="117"/>
        <v>0</v>
      </c>
      <c r="KF27" s="32" t="str">
        <f>IFERROR(VLOOKUP(KB27,'كدو الاصناف'!$A:$C,3),"")</f>
        <v/>
      </c>
      <c r="KG27" s="33" t="str">
        <f t="shared" si="41"/>
        <v/>
      </c>
      <c r="KI27" s="34"/>
      <c r="KJ27" s="30" t="str">
        <f>IFERROR(VLOOKUP(KI27,'كدو الاصناف'!$A:$C,2),"")</f>
        <v/>
      </c>
      <c r="KK27" s="6"/>
      <c r="KL27" s="62">
        <f t="shared" si="166"/>
        <v>0</v>
      </c>
      <c r="KM27" s="32" t="str">
        <f>IFERROR(VLOOKUP(KI27,'كدو الاصناف'!$A:$C,3),"")</f>
        <v/>
      </c>
      <c r="KN27" s="33" t="str">
        <f t="shared" si="42"/>
        <v/>
      </c>
      <c r="KP27" s="34"/>
      <c r="KQ27" s="30" t="str">
        <f>IFERROR(VLOOKUP(KP27,'كدو الاصناف'!$A:$C,2),"")</f>
        <v/>
      </c>
      <c r="KR27" s="6"/>
      <c r="KS27" s="62">
        <f t="shared" si="167"/>
        <v>0</v>
      </c>
      <c r="KT27" s="32" t="str">
        <f>IFERROR(VLOOKUP(KP27,'كدو الاصناف'!$A:$C,3),"")</f>
        <v/>
      </c>
      <c r="KU27" s="33" t="str">
        <f t="shared" si="43"/>
        <v/>
      </c>
      <c r="KW27" s="34"/>
      <c r="KX27" s="30" t="str">
        <f>IFERROR(VLOOKUP(KW27,'كدو الاصناف'!$A:$C,2),"")</f>
        <v/>
      </c>
      <c r="KY27" s="6"/>
      <c r="KZ27" s="62">
        <f t="shared" si="168"/>
        <v>0</v>
      </c>
      <c r="LA27" s="32" t="str">
        <f>IFERROR(VLOOKUP(KW27,'كدو الاصناف'!$A:$C,3),"")</f>
        <v/>
      </c>
      <c r="LB27" s="33" t="str">
        <f t="shared" si="44"/>
        <v/>
      </c>
      <c r="LD27" s="34"/>
      <c r="LE27" s="30" t="str">
        <f>IFERROR(VLOOKUP(LD27,'كدو الاصناف'!$A:$C,2),"")</f>
        <v/>
      </c>
      <c r="LF27" s="6"/>
      <c r="LG27" s="62">
        <f t="shared" si="101"/>
        <v>0</v>
      </c>
      <c r="LH27" s="32" t="str">
        <f>IFERROR(VLOOKUP(LD27,'كدو الاصناف'!$A:$C,3),"")</f>
        <v/>
      </c>
      <c r="LI27" s="33" t="str">
        <f t="shared" si="45"/>
        <v/>
      </c>
      <c r="LK27" s="34"/>
      <c r="LL27" s="30" t="str">
        <f>IFERROR(VLOOKUP(LK27,'كدو الاصناف'!$A:$C,2),"")</f>
        <v/>
      </c>
      <c r="LM27" s="6"/>
      <c r="LN27" s="62">
        <f t="shared" si="102"/>
        <v>0</v>
      </c>
      <c r="LO27" s="32" t="str">
        <f>IFERROR(VLOOKUP(LK27,'كدو الاصناف'!$A:$C,3),"")</f>
        <v/>
      </c>
      <c r="LP27" s="33" t="str">
        <f t="shared" si="46"/>
        <v/>
      </c>
      <c r="LR27" s="34"/>
      <c r="LS27" s="30" t="str">
        <f>IFERROR(VLOOKUP(LR27,'كدو الاصناف'!$A:$C,2),"")</f>
        <v/>
      </c>
      <c r="LT27" s="6"/>
      <c r="LU27" s="62">
        <f t="shared" si="103"/>
        <v>0</v>
      </c>
      <c r="LV27" s="32" t="str">
        <f>IFERROR(VLOOKUP(LR27,'كدو الاصناف'!$A:$C,3),"")</f>
        <v/>
      </c>
      <c r="LW27" s="33" t="str">
        <f t="shared" si="47"/>
        <v/>
      </c>
      <c r="LY27" s="34"/>
      <c r="LZ27" s="30" t="str">
        <f>IFERROR(VLOOKUP(LY27,'كدو الاصناف'!$A:$C,2),"")</f>
        <v/>
      </c>
      <c r="MA27" s="6"/>
      <c r="MB27" s="62">
        <f t="shared" si="185"/>
        <v>0</v>
      </c>
      <c r="MC27" s="32" t="str">
        <f>IFERROR(VLOOKUP(LY27,'كدو الاصناف'!$A:$C,3),"")</f>
        <v/>
      </c>
      <c r="MD27" s="33" t="str">
        <f t="shared" si="48"/>
        <v/>
      </c>
      <c r="MF27" s="34"/>
      <c r="MG27" s="30" t="str">
        <f>IFERROR(VLOOKUP(MF27,'كدو الاصناف'!$A:$C,2),"")</f>
        <v/>
      </c>
      <c r="MH27" s="6"/>
      <c r="MI27" s="62">
        <f t="shared" si="174"/>
        <v>0</v>
      </c>
      <c r="MJ27" s="32" t="str">
        <f>IFERROR(VLOOKUP(MF27,'كدو الاصناف'!$A:$C,3),"")</f>
        <v/>
      </c>
      <c r="MK27" s="33" t="str">
        <f t="shared" si="49"/>
        <v/>
      </c>
      <c r="MM27" s="34"/>
      <c r="MN27" s="30" t="str">
        <f>IFERROR(VLOOKUP(MM27,'كدو الاصناف'!$A:$C,2),"")</f>
        <v/>
      </c>
      <c r="MO27" s="6"/>
      <c r="MP27" s="62">
        <f t="shared" si="118"/>
        <v>0</v>
      </c>
      <c r="MQ27" s="32" t="str">
        <f>IFERROR(VLOOKUP(MM27,'كدو الاصناف'!$A:$C,3),"")</f>
        <v/>
      </c>
      <c r="MR27" s="33" t="str">
        <f t="shared" si="50"/>
        <v/>
      </c>
      <c r="MT27" s="34"/>
      <c r="MU27" s="30" t="str">
        <f>IFERROR(VLOOKUP(MT27,'كدو الاصناف'!$A:$C,2),"")</f>
        <v/>
      </c>
      <c r="MV27" s="6"/>
      <c r="MW27" s="62">
        <f t="shared" si="156"/>
        <v>0</v>
      </c>
      <c r="MX27" s="32" t="str">
        <f>IFERROR(VLOOKUP(MT27,'كدو الاصناف'!$A:$C,3),"")</f>
        <v/>
      </c>
      <c r="MY27" s="33" t="str">
        <f t="shared" si="51"/>
        <v/>
      </c>
      <c r="NA27" s="34"/>
      <c r="NB27" s="30" t="str">
        <f>IFERROR(VLOOKUP(NA27,'كدو الاصناف'!$A:$C,2),"")</f>
        <v/>
      </c>
      <c r="NC27" s="6"/>
      <c r="ND27" s="62">
        <f t="shared" si="169"/>
        <v>0</v>
      </c>
      <c r="NE27" s="32" t="str">
        <f>IFERROR(VLOOKUP(NA27,'كدو الاصناف'!$A:$C,3),"")</f>
        <v/>
      </c>
      <c r="NF27" s="33" t="str">
        <f t="shared" si="52"/>
        <v/>
      </c>
      <c r="NH27" s="34"/>
      <c r="NI27" s="30" t="str">
        <f>IFERROR(VLOOKUP(NH27,'كدو الاصناف'!$A:$C,2),"")</f>
        <v/>
      </c>
      <c r="NJ27" s="6"/>
      <c r="NK27" s="62">
        <f t="shared" si="119"/>
        <v>0</v>
      </c>
      <c r="NL27" s="32" t="str">
        <f>IFERROR(VLOOKUP(NH27,'كدو الاصناف'!$A:$C,3),"")</f>
        <v/>
      </c>
      <c r="NM27" s="33" t="str">
        <f t="shared" si="53"/>
        <v/>
      </c>
      <c r="NO27" s="34"/>
      <c r="NP27" s="30" t="str">
        <f>IFERROR(VLOOKUP(NO27,'كدو الاصناف'!$A:$C,2),"")</f>
        <v/>
      </c>
      <c r="NQ27" s="6"/>
      <c r="NR27" s="62">
        <f t="shared" si="120"/>
        <v>0</v>
      </c>
      <c r="NS27" s="32" t="str">
        <f>IFERROR(VLOOKUP(NO27,'كدو الاصناف'!$A:$C,3),"")</f>
        <v/>
      </c>
      <c r="NT27" s="33" t="str">
        <f t="shared" si="54"/>
        <v/>
      </c>
      <c r="NV27" s="34"/>
      <c r="NW27" s="30" t="str">
        <f>IFERROR(VLOOKUP(NV27,'كدو الاصناف'!$A:$C,2),"")</f>
        <v/>
      </c>
      <c r="NX27" s="6"/>
      <c r="NY27" s="62">
        <f t="shared" si="121"/>
        <v>0</v>
      </c>
      <c r="NZ27" s="32" t="str">
        <f>IFERROR(VLOOKUP(NV27,'كدو الاصناف'!$A:$C,3),"")</f>
        <v/>
      </c>
      <c r="OA27" s="33" t="str">
        <f t="shared" si="55"/>
        <v/>
      </c>
      <c r="OC27" s="34"/>
      <c r="OD27" s="30" t="str">
        <f>IFERROR(VLOOKUP(OC27,'كدو الاصناف'!$A:$C,2),"")</f>
        <v/>
      </c>
      <c r="OE27" s="6"/>
      <c r="OF27" s="62">
        <f t="shared" si="122"/>
        <v>0</v>
      </c>
      <c r="OG27" s="32" t="str">
        <f>IFERROR(VLOOKUP(OC27,'كدو الاصناف'!$A:$C,3),"")</f>
        <v/>
      </c>
      <c r="OH27" s="33" t="str">
        <f t="shared" si="56"/>
        <v/>
      </c>
      <c r="OJ27" s="34"/>
      <c r="OK27" s="30" t="str">
        <f>IFERROR(VLOOKUP(OJ27,'كدو الاصناف'!$A:$C,2),"")</f>
        <v/>
      </c>
      <c r="OL27" s="6"/>
      <c r="OM27" s="62">
        <f t="shared" si="123"/>
        <v>0</v>
      </c>
      <c r="ON27" s="32" t="str">
        <f>IFERROR(VLOOKUP(OJ27,'كدو الاصناف'!$A:$C,3),"")</f>
        <v/>
      </c>
      <c r="OO27" s="33" t="str">
        <f t="shared" si="57"/>
        <v/>
      </c>
      <c r="OQ27" s="34"/>
      <c r="OR27" s="30" t="str">
        <f>IFERROR(VLOOKUP(OQ27,'كدو الاصناف'!$A:$C,2),"")</f>
        <v/>
      </c>
      <c r="OS27" s="6"/>
      <c r="OT27" s="62">
        <f t="shared" si="124"/>
        <v>0</v>
      </c>
      <c r="OU27" s="32" t="str">
        <f>IFERROR(VLOOKUP(OQ27,'كدو الاصناف'!$A:$C,3),"")</f>
        <v/>
      </c>
      <c r="OV27" s="33" t="str">
        <f t="shared" si="58"/>
        <v/>
      </c>
      <c r="OX27" s="34"/>
      <c r="OY27" s="30" t="str">
        <f>IFERROR(VLOOKUP(OX27,'كدو الاصناف'!$A:$C,2),"")</f>
        <v/>
      </c>
      <c r="OZ27" s="6"/>
      <c r="PA27" s="62">
        <f t="shared" si="187"/>
        <v>0</v>
      </c>
      <c r="PB27" s="32" t="str">
        <f>IFERROR(VLOOKUP(OX27,'كدو الاصناف'!$A:$C,3),"")</f>
        <v/>
      </c>
      <c r="PC27" s="33" t="str">
        <f t="shared" si="59"/>
        <v/>
      </c>
      <c r="PE27" s="34"/>
      <c r="PF27" s="30" t="str">
        <f>IFERROR(VLOOKUP(PE27,'كدو الاصناف'!$A:$C,2),"")</f>
        <v/>
      </c>
      <c r="PG27" s="6"/>
      <c r="PH27" s="62">
        <f t="shared" si="191"/>
        <v>0</v>
      </c>
      <c r="PI27" s="32" t="str">
        <f>IFERROR(VLOOKUP(PE27,'كدو الاصناف'!$A:$C,3),"")</f>
        <v/>
      </c>
      <c r="PJ27" s="33" t="str">
        <f t="shared" si="60"/>
        <v/>
      </c>
      <c r="PL27" s="34"/>
      <c r="PM27" s="30" t="str">
        <f>IFERROR(VLOOKUP(PL27,'كدو الاصناف'!$A:$C,2),"")</f>
        <v/>
      </c>
      <c r="PN27" s="6"/>
      <c r="PO27" s="62">
        <f t="shared" si="175"/>
        <v>0</v>
      </c>
      <c r="PP27" s="32" t="str">
        <f>IFERROR(VLOOKUP(PL27,'كدو الاصناف'!$A:$C,3),"")</f>
        <v/>
      </c>
      <c r="PQ27" s="33" t="str">
        <f t="shared" si="61"/>
        <v/>
      </c>
      <c r="PS27" s="34"/>
      <c r="PT27" s="30" t="str">
        <f>IFERROR(VLOOKUP(PS27,'كدو الاصناف'!$A:$C,2),"")</f>
        <v/>
      </c>
      <c r="PU27" s="6"/>
      <c r="PV27" s="62">
        <f t="shared" si="176"/>
        <v>0</v>
      </c>
      <c r="PW27" s="32" t="str">
        <f>IFERROR(VLOOKUP(PS27,'كدو الاصناف'!$A:$C,3),"")</f>
        <v/>
      </c>
      <c r="PX27" s="33" t="str">
        <f t="shared" si="62"/>
        <v/>
      </c>
      <c r="PZ27" s="34"/>
      <c r="QA27" s="30" t="str">
        <f>IFERROR(VLOOKUP(PZ27,'كدو الاصناف'!$A:$C,2),"")</f>
        <v/>
      </c>
      <c r="QB27" s="6"/>
      <c r="QC27" s="62">
        <f t="shared" si="157"/>
        <v>0</v>
      </c>
      <c r="QD27" s="32" t="str">
        <f>IFERROR(VLOOKUP(PZ27,'كدو الاصناف'!$A:$C,3),"")</f>
        <v/>
      </c>
      <c r="QE27" s="33" t="str">
        <f t="shared" si="63"/>
        <v/>
      </c>
      <c r="QG27" s="34"/>
      <c r="QH27" s="30" t="str">
        <f>IFERROR(VLOOKUP(QG27,'كدو الاصناف'!$A:$C,2),"")</f>
        <v/>
      </c>
      <c r="QI27" s="6"/>
      <c r="QJ27" s="62">
        <f t="shared" si="186"/>
        <v>0</v>
      </c>
      <c r="QK27" s="32" t="str">
        <f>IFERROR(VLOOKUP(QG27,'كدو الاصناف'!$A:$C,3),"")</f>
        <v/>
      </c>
      <c r="QL27" s="33" t="str">
        <f t="shared" si="64"/>
        <v/>
      </c>
      <c r="QN27" s="34"/>
      <c r="QO27" s="30" t="str">
        <f>IFERROR(VLOOKUP(QN27,'كدو الاصناف'!$A:$C,2),"")</f>
        <v/>
      </c>
      <c r="QP27" s="6"/>
      <c r="QQ27" s="62">
        <f t="shared" si="125"/>
        <v>0</v>
      </c>
      <c r="QR27" s="32" t="str">
        <f>IFERROR(VLOOKUP(QN27,'كدو الاصناف'!$A:$C,3),"")</f>
        <v/>
      </c>
      <c r="QS27" s="33" t="str">
        <f t="shared" si="65"/>
        <v/>
      </c>
      <c r="QU27" s="34"/>
      <c r="QV27" s="30" t="str">
        <f>IFERROR(VLOOKUP(QU27,'كدو الاصناف'!$A:$C,2),"")</f>
        <v/>
      </c>
      <c r="QW27" s="6"/>
      <c r="QX27" s="62">
        <f t="shared" si="158"/>
        <v>0</v>
      </c>
      <c r="QY27" s="32" t="str">
        <f>IFERROR(VLOOKUP(QU27,'كدو الاصناف'!$A:$C,3),"")</f>
        <v/>
      </c>
      <c r="QZ27" s="33" t="str">
        <f t="shared" si="66"/>
        <v/>
      </c>
      <c r="RB27" s="34"/>
      <c r="RC27" s="30" t="str">
        <f>IFERROR(VLOOKUP(RB27,'كدو الاصناف'!$A:$C,2),"")</f>
        <v/>
      </c>
      <c r="RD27" s="6"/>
      <c r="RE27" s="62">
        <f t="shared" si="126"/>
        <v>0</v>
      </c>
      <c r="RF27" s="32" t="str">
        <f>IFERROR(VLOOKUP(RB27,'كدو الاصناف'!$A:$C,3),"")</f>
        <v/>
      </c>
      <c r="RG27" s="33" t="str">
        <f t="shared" si="67"/>
        <v/>
      </c>
      <c r="RI27" s="34"/>
      <c r="RJ27" s="30" t="str">
        <f>IFERROR(VLOOKUP(RI27,'كدو الاصناف'!$A:$C,2),"")</f>
        <v/>
      </c>
      <c r="RK27" s="6"/>
      <c r="RL27" s="62">
        <f t="shared" si="190"/>
        <v>0</v>
      </c>
      <c r="RM27" s="32" t="str">
        <f>IFERROR(VLOOKUP(RI27,'كدو الاصناف'!$A:$C,3),"")</f>
        <v/>
      </c>
      <c r="RN27" s="33" t="str">
        <f t="shared" si="68"/>
        <v/>
      </c>
      <c r="RP27" s="34"/>
      <c r="RQ27" s="30" t="str">
        <f>IFERROR(VLOOKUP(RP27,'كدو الاصناف'!$A:$C,2),"")</f>
        <v/>
      </c>
      <c r="RR27" s="6"/>
      <c r="RS27" s="62">
        <f t="shared" si="193"/>
        <v>0</v>
      </c>
      <c r="RT27" s="32" t="str">
        <f>IFERROR(VLOOKUP(RP27,'كدو الاصناف'!$A:$C,3),"")</f>
        <v/>
      </c>
      <c r="RU27" s="33" t="str">
        <f t="shared" si="69"/>
        <v/>
      </c>
      <c r="RW27" s="34"/>
      <c r="RX27" s="30" t="str">
        <f>IFERROR(VLOOKUP(RW27,'كدو الاصناف'!$A:$C,2),"")</f>
        <v/>
      </c>
      <c r="RY27" s="6"/>
      <c r="RZ27" s="62">
        <f t="shared" si="127"/>
        <v>0</v>
      </c>
      <c r="SA27" s="32" t="str">
        <f>IFERROR(VLOOKUP(RW27,'كدو الاصناف'!$A:$C,3),"")</f>
        <v/>
      </c>
      <c r="SB27" s="33" t="str">
        <f t="shared" si="70"/>
        <v/>
      </c>
      <c r="SD27" s="34"/>
      <c r="SE27" s="30" t="str">
        <f>IFERROR(VLOOKUP(SD27,'كدو الاصناف'!$A:$C,2),"")</f>
        <v/>
      </c>
      <c r="SF27" s="6"/>
      <c r="SG27" s="62">
        <f t="shared" si="128"/>
        <v>0</v>
      </c>
      <c r="SH27" s="32" t="str">
        <f>IFERROR(VLOOKUP(SD27,'كدو الاصناف'!$A:$C,3),"")</f>
        <v/>
      </c>
      <c r="SI27" s="33" t="str">
        <f t="shared" si="71"/>
        <v/>
      </c>
      <c r="SK27" s="34"/>
      <c r="SL27" s="30" t="str">
        <f>IFERROR(VLOOKUP(SK27,'كدو الاصناف'!$A:$C,2),"")</f>
        <v/>
      </c>
      <c r="SM27" s="6"/>
      <c r="SN27" s="62">
        <f t="shared" si="129"/>
        <v>0</v>
      </c>
      <c r="SO27" s="32" t="str">
        <f>IFERROR(VLOOKUP(SK27,'كدو الاصناف'!$A:$C,3),"")</f>
        <v/>
      </c>
      <c r="SP27" s="33" t="str">
        <f t="shared" si="72"/>
        <v/>
      </c>
      <c r="SR27" s="34"/>
      <c r="SS27" s="30" t="str">
        <f>IFERROR(VLOOKUP(SR27,'كدو الاصناف'!$A:$C,2),"")</f>
        <v/>
      </c>
      <c r="ST27" s="6"/>
      <c r="SU27" s="62">
        <f t="shared" si="130"/>
        <v>0</v>
      </c>
      <c r="SV27" s="32" t="str">
        <f>IFERROR(VLOOKUP(SR27,'كدو الاصناف'!$A:$C,3),"")</f>
        <v/>
      </c>
      <c r="SW27" s="33" t="str">
        <f t="shared" si="73"/>
        <v/>
      </c>
      <c r="SY27" s="34"/>
      <c r="SZ27" s="30" t="str">
        <f>IFERROR(VLOOKUP(SY27,'كدو الاصناف'!$A:$C,2),"")</f>
        <v/>
      </c>
      <c r="TA27" s="6"/>
      <c r="TB27" s="62">
        <f t="shared" si="159"/>
        <v>0</v>
      </c>
      <c r="TC27" s="32" t="str">
        <f>IFERROR(VLOOKUP(SY27,'كدو الاصناف'!$A:$C,3),"")</f>
        <v/>
      </c>
      <c r="TD27" s="33" t="str">
        <f t="shared" si="74"/>
        <v/>
      </c>
      <c r="TF27" s="34"/>
      <c r="TG27" s="30" t="str">
        <f>IFERROR(VLOOKUP(TF27,'كدو الاصناف'!$A:$C,2),"")</f>
        <v/>
      </c>
      <c r="TH27" s="6"/>
      <c r="TI27" s="62">
        <f t="shared" si="104"/>
        <v>0</v>
      </c>
      <c r="TJ27" s="32" t="str">
        <f>IFERROR(VLOOKUP(TF27,'كدو الاصناف'!$A:$C,3),"")</f>
        <v/>
      </c>
      <c r="TK27" s="33" t="str">
        <f t="shared" si="75"/>
        <v/>
      </c>
      <c r="TM27" s="34"/>
      <c r="TN27" s="30" t="str">
        <f>IFERROR(VLOOKUP(TM27,'كدو الاصناف'!$A:$C,2),"")</f>
        <v/>
      </c>
      <c r="TO27" s="6"/>
      <c r="TP27" s="62">
        <f t="shared" si="131"/>
        <v>0</v>
      </c>
      <c r="TQ27" s="32" t="str">
        <f>IFERROR(VLOOKUP(TM27,'كدو الاصناف'!$A:$C,3),"")</f>
        <v/>
      </c>
      <c r="TR27" s="33" t="str">
        <f t="shared" si="76"/>
        <v/>
      </c>
      <c r="TT27" s="34"/>
      <c r="TU27" s="30" t="str">
        <f>IFERROR(VLOOKUP(TT27,'كدو الاصناف'!$A:$C,2),"")</f>
        <v/>
      </c>
      <c r="TV27" s="6"/>
      <c r="TW27" s="62">
        <f t="shared" si="132"/>
        <v>0</v>
      </c>
      <c r="TX27" s="32" t="str">
        <f>IFERROR(VLOOKUP(TT27,'كدو الاصناف'!$A:$C,3),"")</f>
        <v/>
      </c>
      <c r="TY27" s="33" t="str">
        <f t="shared" si="77"/>
        <v/>
      </c>
      <c r="UA27" s="34"/>
      <c r="UB27" s="30" t="str">
        <f>IFERROR(VLOOKUP(UA27,'كدو الاصناف'!$A:$C,2),"")</f>
        <v/>
      </c>
      <c r="UC27" s="6"/>
      <c r="UD27" s="62">
        <f t="shared" si="133"/>
        <v>0</v>
      </c>
      <c r="UE27" s="32" t="str">
        <f>IFERROR(VLOOKUP(UA27,'كدو الاصناف'!$A:$C,3),"")</f>
        <v/>
      </c>
      <c r="UF27" s="33" t="str">
        <f t="shared" si="78"/>
        <v/>
      </c>
      <c r="UH27" s="34"/>
      <c r="UI27" s="30" t="str">
        <f>IFERROR(VLOOKUP(UH27,'كدو الاصناف'!$A:$C,2),"")</f>
        <v/>
      </c>
      <c r="UJ27" s="6"/>
      <c r="UK27" s="62">
        <f t="shared" si="134"/>
        <v>0</v>
      </c>
      <c r="UL27" s="32" t="str">
        <f>IFERROR(VLOOKUP(UH27,'كدو الاصناف'!$A:$C,3),"")</f>
        <v/>
      </c>
      <c r="UM27" s="33" t="str">
        <f t="shared" si="79"/>
        <v/>
      </c>
      <c r="UO27" s="34"/>
      <c r="UP27" s="30" t="str">
        <f>IFERROR(VLOOKUP(UO27,'كدو الاصناف'!$A:$C,2),"")</f>
        <v/>
      </c>
      <c r="UQ27" s="6"/>
      <c r="UR27" s="62">
        <f t="shared" si="135"/>
        <v>0</v>
      </c>
      <c r="US27" s="32" t="str">
        <f>IFERROR(VLOOKUP(UO27,'كدو الاصناف'!$A:$C,3),"")</f>
        <v/>
      </c>
      <c r="UT27" s="33" t="str">
        <f t="shared" si="80"/>
        <v/>
      </c>
      <c r="UV27" s="34"/>
      <c r="UW27" s="30" t="str">
        <f>IFERROR(VLOOKUP(UV27,'كدو الاصناف'!$A:$C,2),"")</f>
        <v/>
      </c>
      <c r="UX27" s="6"/>
      <c r="UY27" s="62">
        <f t="shared" si="105"/>
        <v>0</v>
      </c>
      <c r="UZ27" s="32" t="str">
        <f>IFERROR(VLOOKUP(UV27,'كدو الاصناف'!$A:$C,3),"")</f>
        <v/>
      </c>
      <c r="VA27" s="33" t="str">
        <f t="shared" si="81"/>
        <v/>
      </c>
      <c r="VC27" s="34"/>
      <c r="VD27" s="30" t="str">
        <f>IFERROR(VLOOKUP(VC27,'كدو الاصناف'!$A:$C,2),"")</f>
        <v/>
      </c>
      <c r="VE27" s="6"/>
      <c r="VF27" s="62">
        <f t="shared" si="182"/>
        <v>0</v>
      </c>
      <c r="VG27" s="32" t="str">
        <f>IFERROR(VLOOKUP(VC27,'كدو الاصناف'!$A:$C,3),"")</f>
        <v/>
      </c>
      <c r="VH27" s="33" t="str">
        <f t="shared" si="82"/>
        <v/>
      </c>
      <c r="VJ27" s="34"/>
      <c r="VK27" s="30" t="str">
        <f>IFERROR(VLOOKUP(VJ27,'كدو الاصناف'!$A:$C,2),"")</f>
        <v/>
      </c>
      <c r="VL27" s="6"/>
      <c r="VM27" s="62">
        <f t="shared" si="136"/>
        <v>0</v>
      </c>
      <c r="VN27" s="32" t="str">
        <f>IFERROR(VLOOKUP(VJ27,'كدو الاصناف'!$A:$C,3),"")</f>
        <v/>
      </c>
      <c r="VO27" s="33" t="str">
        <f t="shared" si="83"/>
        <v/>
      </c>
      <c r="VQ27" s="34"/>
      <c r="VR27" s="30" t="str">
        <f>IFERROR(VLOOKUP(VQ27,'كدو الاصناف'!$A:$C,2),"")</f>
        <v/>
      </c>
      <c r="VS27" s="6"/>
      <c r="VT27" s="62">
        <f t="shared" si="137"/>
        <v>0</v>
      </c>
      <c r="VU27" s="32" t="str">
        <f>IFERROR(VLOOKUP(VQ27,'كدو الاصناف'!$A:$C,3),"")</f>
        <v/>
      </c>
      <c r="VV27" s="33" t="str">
        <f t="shared" si="84"/>
        <v/>
      </c>
      <c r="VX27" s="34"/>
      <c r="VY27" s="30" t="str">
        <f>IFERROR(VLOOKUP(VX27,'كدو الاصناف'!$A:$C,2),"")</f>
        <v/>
      </c>
      <c r="VZ27" s="6"/>
      <c r="WA27" s="62">
        <f t="shared" si="138"/>
        <v>0</v>
      </c>
      <c r="WB27" s="32" t="str">
        <f>IFERROR(VLOOKUP(VX27,'كدو الاصناف'!$A:$C,3),"")</f>
        <v/>
      </c>
      <c r="WC27" s="33" t="str">
        <f t="shared" si="85"/>
        <v/>
      </c>
      <c r="WE27" s="34"/>
      <c r="WF27" s="30" t="str">
        <f>IFERROR(VLOOKUP(WE27,'كدو الاصناف'!$A:$C,2),"")</f>
        <v/>
      </c>
      <c r="WG27" s="6"/>
      <c r="WH27" s="62">
        <f t="shared" si="139"/>
        <v>0</v>
      </c>
      <c r="WI27" s="32" t="str">
        <f>IFERROR(VLOOKUP(WE27,'كدو الاصناف'!$A:$C,3),"")</f>
        <v/>
      </c>
      <c r="WJ27" s="33" t="str">
        <f t="shared" si="86"/>
        <v/>
      </c>
      <c r="WL27" s="34"/>
      <c r="WM27" s="30" t="str">
        <f>IFERROR(VLOOKUP(WL27,'كدو الاصناف'!$A:$C,2),"")</f>
        <v/>
      </c>
      <c r="WN27" s="6"/>
      <c r="WO27" s="62">
        <f t="shared" si="140"/>
        <v>0</v>
      </c>
      <c r="WP27" s="32" t="str">
        <f>IFERROR(VLOOKUP(WL27,'كدو الاصناف'!$A:$C,3),"")</f>
        <v/>
      </c>
      <c r="WQ27" s="33" t="str">
        <f t="shared" si="87"/>
        <v/>
      </c>
      <c r="WS27" s="34"/>
      <c r="WT27" s="30" t="str">
        <f>IFERROR(VLOOKUP(WS27,'كدو الاصناف'!$A:$C,2),"")</f>
        <v/>
      </c>
      <c r="WU27" s="6"/>
      <c r="WV27" s="62">
        <f t="shared" si="160"/>
        <v>0</v>
      </c>
      <c r="WW27" s="32" t="str">
        <f>IFERROR(VLOOKUP(WS27,'كدو الاصناف'!$A:$C,3),"")</f>
        <v/>
      </c>
      <c r="WX27" s="33" t="str">
        <f t="shared" si="88"/>
        <v/>
      </c>
      <c r="WZ27" s="34"/>
      <c r="XA27" s="30" t="str">
        <f>IFERROR(VLOOKUP(WZ27,'كدو الاصناف'!$A:$C,2),"")</f>
        <v/>
      </c>
      <c r="XB27" s="6"/>
      <c r="XC27" s="62">
        <f t="shared" si="141"/>
        <v>0</v>
      </c>
      <c r="XD27" s="32" t="str">
        <f>IFERROR(VLOOKUP(WZ27,'كدو الاصناف'!$A:$C,3),"")</f>
        <v/>
      </c>
      <c r="XE27" s="33" t="str">
        <f t="shared" si="89"/>
        <v/>
      </c>
      <c r="XG27" s="34"/>
      <c r="XH27" s="30" t="str">
        <f>IFERROR(VLOOKUP(XG27,'كدو الاصناف'!$A:$C,2),"")</f>
        <v/>
      </c>
      <c r="XI27" s="6"/>
      <c r="XJ27" s="62">
        <f t="shared" si="142"/>
        <v>0</v>
      </c>
      <c r="XK27" s="32" t="str">
        <f>IFERROR(VLOOKUP(XG27,'كدو الاصناف'!$A:$C,3),"")</f>
        <v/>
      </c>
      <c r="XL27" s="33" t="str">
        <f t="shared" si="90"/>
        <v/>
      </c>
      <c r="XN27" s="34"/>
      <c r="XO27" s="30" t="str">
        <f>IFERROR(VLOOKUP(XN27,'كدو الاصناف'!$A:$C,2),"")</f>
        <v/>
      </c>
      <c r="XP27" s="6"/>
      <c r="XQ27" s="62">
        <f t="shared" si="143"/>
        <v>0</v>
      </c>
      <c r="XR27" s="32" t="str">
        <f>IFERROR(VLOOKUP(XN27,'كدو الاصناف'!$A:$C,3),"")</f>
        <v/>
      </c>
      <c r="XS27" s="33" t="str">
        <f t="shared" si="91"/>
        <v/>
      </c>
      <c r="XU27" s="34"/>
      <c r="XV27" s="30" t="str">
        <f>IFERROR(VLOOKUP(XU27,'كدو الاصناف'!$A:$C,2),"")</f>
        <v/>
      </c>
      <c r="XW27" s="6"/>
      <c r="XX27" s="62">
        <f t="shared" si="144"/>
        <v>0</v>
      </c>
      <c r="XY27" s="32" t="str">
        <f>IFERROR(VLOOKUP(XU27,'كدو الاصناف'!$A:$C,3),"")</f>
        <v/>
      </c>
      <c r="XZ27" s="33" t="str">
        <f t="shared" si="92"/>
        <v/>
      </c>
      <c r="YB27" s="34"/>
      <c r="YC27" s="30" t="str">
        <f>IFERROR(VLOOKUP(YB27,'كدو الاصناف'!$A:$C,2),"")</f>
        <v/>
      </c>
      <c r="YD27" s="6"/>
      <c r="YE27" s="62">
        <f t="shared" si="145"/>
        <v>0</v>
      </c>
      <c r="YF27" s="32" t="str">
        <f>IFERROR(VLOOKUP(YB27,'كدو الاصناف'!$A:$C,3),"")</f>
        <v/>
      </c>
      <c r="YG27" s="33" t="str">
        <f t="shared" si="93"/>
        <v/>
      </c>
      <c r="YI27" s="34"/>
      <c r="YJ27" s="30" t="str">
        <f>IFERROR(VLOOKUP(YI27,'كدو الاصناف'!$A:$C,2),"")</f>
        <v/>
      </c>
      <c r="YK27" s="6"/>
      <c r="YL27" s="62">
        <f t="shared" si="146"/>
        <v>0</v>
      </c>
      <c r="YM27" s="32" t="str">
        <f>IFERROR(VLOOKUP(YI27,'كدو الاصناف'!$A:$C,3),"")</f>
        <v/>
      </c>
      <c r="YN27" s="33" t="str">
        <f t="shared" si="94"/>
        <v/>
      </c>
      <c r="YP27" s="34"/>
      <c r="YQ27" s="30" t="str">
        <f>IFERROR(VLOOKUP(YP27,'كدو الاصناف'!$A:$C,2),"")</f>
        <v/>
      </c>
      <c r="YR27" s="6"/>
      <c r="YS27" s="62">
        <f t="shared" si="147"/>
        <v>0</v>
      </c>
      <c r="YT27" s="32" t="str">
        <f>IFERROR(VLOOKUP(YP27,'كدو الاصناف'!$A:$C,3),"")</f>
        <v/>
      </c>
      <c r="YU27" s="33" t="str">
        <f t="shared" si="95"/>
        <v/>
      </c>
      <c r="YW27" s="34"/>
      <c r="YX27" s="30" t="str">
        <f>IFERROR(VLOOKUP(YW27,'كدو الاصناف'!$A:$C,2),"")</f>
        <v/>
      </c>
      <c r="YY27" s="6"/>
      <c r="YZ27" s="62">
        <f t="shared" si="106"/>
        <v>0</v>
      </c>
      <c r="ZA27" s="32" t="str">
        <f>IFERROR(VLOOKUP(YW27,'كدو الاصناف'!$A:$C,3),"")</f>
        <v/>
      </c>
      <c r="ZB27" s="33" t="str">
        <f t="shared" si="96"/>
        <v/>
      </c>
      <c r="ZD27" s="34"/>
      <c r="ZE27" s="30" t="str">
        <f>IFERROR(VLOOKUP(ZD27,'كدو الاصناف'!$A:$C,2),"")</f>
        <v/>
      </c>
      <c r="ZF27" s="6"/>
      <c r="ZG27" s="62">
        <f t="shared" si="148"/>
        <v>0</v>
      </c>
      <c r="ZH27" s="32" t="str">
        <f>IFERROR(VLOOKUP(ZD27,'كدو الاصناف'!$A:$C,3),"")</f>
        <v/>
      </c>
      <c r="ZI27" s="33" t="str">
        <f t="shared" si="97"/>
        <v/>
      </c>
      <c r="ZK27" s="34"/>
      <c r="ZL27" s="30" t="str">
        <f>IFERROR(VLOOKUP(ZK27,'كدو الاصناف'!$A:$C,2),"")</f>
        <v/>
      </c>
      <c r="ZM27" s="6"/>
      <c r="ZN27" s="62">
        <f t="shared" si="149"/>
        <v>0</v>
      </c>
      <c r="ZO27" s="32" t="str">
        <f>IFERROR(VLOOKUP(ZK27,'كدو الاصناف'!$A:$C,3),"")</f>
        <v/>
      </c>
      <c r="ZP27" s="33" t="str">
        <f t="shared" si="98"/>
        <v/>
      </c>
      <c r="ZR27" s="34"/>
      <c r="ZS27" s="30" t="str">
        <f>IFERROR(VLOOKUP(ZR27,'كدو الاصناف'!$A:$C,2),"")</f>
        <v/>
      </c>
      <c r="ZT27" s="6"/>
      <c r="ZU27" s="62">
        <f t="shared" si="188"/>
        <v>0</v>
      </c>
      <c r="ZV27" s="32" t="str">
        <f>IFERROR(VLOOKUP(ZR27,'كدو الاصناف'!$A:$C,3),"")</f>
        <v/>
      </c>
      <c r="ZW27" s="33" t="str">
        <f t="shared" si="99"/>
        <v/>
      </c>
    </row>
    <row r="28" spans="1:699" ht="16.5" thickTop="1" thickBot="1" x14ac:dyDescent="0.25">
      <c r="A28" s="34"/>
      <c r="B28" s="30" t="str">
        <f>IFERROR(VLOOKUP(A28,'كدو الاصناف'!$A:$C,2),"")</f>
        <v/>
      </c>
      <c r="C28" s="6"/>
      <c r="D28" s="62">
        <f t="shared" ref="D28" si="200">C28*$F$3/100</f>
        <v>0</v>
      </c>
      <c r="E28" s="32" t="str">
        <f>IFERROR(VLOOKUP(A28,'كدو الاصناف'!$A:$C,3),"")</f>
        <v/>
      </c>
      <c r="F28" s="33" t="str">
        <f t="shared" si="0"/>
        <v/>
      </c>
      <c r="H28" s="34"/>
      <c r="I28" s="30" t="str">
        <f>IFERROR(VLOOKUP(H28,'كدو الاصناف'!$A:$C,2),"")</f>
        <v/>
      </c>
      <c r="J28" s="6"/>
      <c r="K28" s="62">
        <f t="shared" si="177"/>
        <v>0</v>
      </c>
      <c r="L28" s="32" t="str">
        <f>IFERROR(VLOOKUP(H28,'كدو الاصناف'!$A:$C,3),"")</f>
        <v/>
      </c>
      <c r="M28" s="33" t="str">
        <f t="shared" si="1"/>
        <v/>
      </c>
      <c r="O28" s="34"/>
      <c r="P28" s="30" t="str">
        <f>IFERROR(VLOOKUP(O28,'كدو الاصناف'!$A:$C,2),"")</f>
        <v/>
      </c>
      <c r="Q28" s="6"/>
      <c r="R28" s="62">
        <f t="shared" si="170"/>
        <v>0</v>
      </c>
      <c r="S28" s="32" t="str">
        <f>IFERROR(VLOOKUP(O28,'كدو الاصناف'!$A:$C,3),"")</f>
        <v/>
      </c>
      <c r="T28" s="33" t="str">
        <f t="shared" si="2"/>
        <v/>
      </c>
      <c r="V28" s="34"/>
      <c r="W28" s="30" t="str">
        <f>IFERROR(VLOOKUP(V28,'كدو الاصناف'!$A:$C,2),"")</f>
        <v/>
      </c>
      <c r="X28" s="6"/>
      <c r="Y28" s="62">
        <f t="shared" si="178"/>
        <v>0</v>
      </c>
      <c r="Z28" s="32" t="str">
        <f>IFERROR(VLOOKUP(V28,'كدو الاصناف'!$A:$C,3),"")</f>
        <v/>
      </c>
      <c r="AA28" s="33" t="str">
        <f t="shared" si="3"/>
        <v/>
      </c>
      <c r="AC28" s="34"/>
      <c r="AD28" s="30" t="str">
        <f>IFERROR(VLOOKUP(AC28,'كدو الاصناف'!$A:$C,2),"")</f>
        <v/>
      </c>
      <c r="AE28" s="6"/>
      <c r="AF28" s="62">
        <f t="shared" si="171"/>
        <v>0</v>
      </c>
      <c r="AG28" s="32" t="str">
        <f>IFERROR(VLOOKUP(AC28,'كدو الاصناف'!$A:$C,3),"")</f>
        <v/>
      </c>
      <c r="AH28" s="33" t="str">
        <f t="shared" si="4"/>
        <v/>
      </c>
      <c r="AJ28" s="34"/>
      <c r="AK28" s="30" t="str">
        <f>IFERROR(VLOOKUP(AJ28,'كدو الاصناف'!$A:$C,2),"")</f>
        <v/>
      </c>
      <c r="AL28" s="6"/>
      <c r="AM28" s="62">
        <f t="shared" si="179"/>
        <v>0</v>
      </c>
      <c r="AN28" s="32" t="str">
        <f>IFERROR(VLOOKUP(AJ28,'كدو الاصناف'!$A:$C,3),"")</f>
        <v/>
      </c>
      <c r="AO28" s="33" t="str">
        <f t="shared" si="5"/>
        <v/>
      </c>
      <c r="AQ28" s="34"/>
      <c r="AR28" s="30" t="str">
        <f>IFERROR(VLOOKUP(AQ28,'كدو الاصناف'!$A:$C,2),"")</f>
        <v/>
      </c>
      <c r="AS28" s="6"/>
      <c r="AT28" s="62">
        <f t="shared" si="161"/>
        <v>0</v>
      </c>
      <c r="AU28" s="32" t="str">
        <f>IFERROR(VLOOKUP(AQ28,'كدو الاصناف'!$A:$C,3),"")</f>
        <v/>
      </c>
      <c r="AV28" s="33" t="str">
        <f t="shared" si="6"/>
        <v/>
      </c>
      <c r="AX28" s="34"/>
      <c r="AY28" s="30" t="str">
        <f>IFERROR(VLOOKUP(AX28,'كدو الاصناف'!$A:$C,2),"")</f>
        <v/>
      </c>
      <c r="AZ28" s="6"/>
      <c r="BA28" s="62">
        <f t="shared" si="172"/>
        <v>0</v>
      </c>
      <c r="BB28" s="32" t="str">
        <f>IFERROR(VLOOKUP(AX28,'كدو الاصناف'!$A:$C,3),"")</f>
        <v/>
      </c>
      <c r="BC28" s="33" t="str">
        <f t="shared" si="7"/>
        <v/>
      </c>
      <c r="BE28" s="34"/>
      <c r="BF28" s="30" t="str">
        <f>IFERROR(VLOOKUP(BE28,'كدو الاصناف'!$A:$C,2),"")</f>
        <v/>
      </c>
      <c r="BG28" s="6"/>
      <c r="BH28" s="62">
        <f t="shared" si="173"/>
        <v>0</v>
      </c>
      <c r="BI28" s="32" t="str">
        <f>IFERROR(VLOOKUP(BE28,'كدو الاصناف'!$A:$C,3),"")</f>
        <v/>
      </c>
      <c r="BJ28" s="33" t="str">
        <f t="shared" si="8"/>
        <v/>
      </c>
      <c r="BL28" s="34"/>
      <c r="BM28" s="30" t="str">
        <f>IFERROR(VLOOKUP(BL28,'كدو الاصناف'!$A:$C,2),"")</f>
        <v/>
      </c>
      <c r="BN28" s="6"/>
      <c r="BO28" s="62">
        <f t="shared" si="162"/>
        <v>0</v>
      </c>
      <c r="BP28" s="32" t="str">
        <f>IFERROR(VLOOKUP(BL28,'كدو الاصناف'!$A:$C,3),"")</f>
        <v/>
      </c>
      <c r="BQ28" s="33" t="str">
        <f t="shared" si="9"/>
        <v/>
      </c>
      <c r="BS28" s="34"/>
      <c r="BT28" s="30" t="str">
        <f>IFERROR(VLOOKUP(BS28,'كدو الاصناف'!$A:$C,2),"")</f>
        <v/>
      </c>
      <c r="BU28" s="6"/>
      <c r="BV28" s="62">
        <f t="shared" si="107"/>
        <v>0</v>
      </c>
      <c r="BW28" s="32" t="str">
        <f>IFERROR(VLOOKUP(BS28,'كدو الاصناف'!$A:$C,3),"")</f>
        <v/>
      </c>
      <c r="BX28" s="33" t="str">
        <f t="shared" si="10"/>
        <v/>
      </c>
      <c r="BZ28" s="34"/>
      <c r="CA28" s="30" t="str">
        <f>IFERROR(VLOOKUP(BZ28,'كدو الاصناف'!$A:$C,2),"")</f>
        <v/>
      </c>
      <c r="CB28" s="6"/>
      <c r="CC28" s="62">
        <f t="shared" si="108"/>
        <v>0</v>
      </c>
      <c r="CD28" s="32" t="str">
        <f>IFERROR(VLOOKUP(BZ28,'كدو الاصناف'!$A:$C,3),"")</f>
        <v/>
      </c>
      <c r="CE28" s="33" t="str">
        <f t="shared" si="11"/>
        <v/>
      </c>
      <c r="CG28" s="34"/>
      <c r="CH28" s="30" t="str">
        <f>IFERROR(VLOOKUP(CG28,'كدو الاصناف'!$A:$C,2),"")</f>
        <v/>
      </c>
      <c r="CI28" s="6"/>
      <c r="CJ28" s="62">
        <f t="shared" si="109"/>
        <v>0</v>
      </c>
      <c r="CK28" s="32" t="str">
        <f>IFERROR(VLOOKUP(CG28,'كدو الاصناف'!$A:$C,3),"")</f>
        <v/>
      </c>
      <c r="CL28" s="33" t="str">
        <f t="shared" si="12"/>
        <v/>
      </c>
      <c r="CN28" s="34"/>
      <c r="CO28" s="30" t="str">
        <f>IFERROR(VLOOKUP(CN28,'كدو الاصناف'!$A:$C,2),"")</f>
        <v/>
      </c>
      <c r="CP28" s="6"/>
      <c r="CQ28" s="62">
        <f t="shared" si="150"/>
        <v>0</v>
      </c>
      <c r="CR28" s="32" t="str">
        <f>IFERROR(VLOOKUP(CN28,'كدو الاصناف'!$A:$C,3),"")</f>
        <v/>
      </c>
      <c r="CS28" s="33" t="str">
        <f t="shared" si="13"/>
        <v/>
      </c>
      <c r="CU28" s="34"/>
      <c r="CV28" s="30" t="str">
        <f>IFERROR(VLOOKUP(CU28,'كدو الاصناف'!$A:$C,2),"")</f>
        <v/>
      </c>
      <c r="CW28" s="6"/>
      <c r="CX28" s="62">
        <f t="shared" si="163"/>
        <v>0</v>
      </c>
      <c r="CY28" s="32" t="str">
        <f>IFERROR(VLOOKUP(CU28,'كدو الاصناف'!$A:$C,3),"")</f>
        <v/>
      </c>
      <c r="CZ28" s="33" t="str">
        <f t="shared" si="14"/>
        <v/>
      </c>
      <c r="DB28" s="34"/>
      <c r="DC28" s="30" t="str">
        <f>IFERROR(VLOOKUP(DB28,'كدو الاصناف'!$A:$C,2),"")</f>
        <v/>
      </c>
      <c r="DD28" s="6"/>
      <c r="DE28" s="62">
        <f t="shared" si="164"/>
        <v>0</v>
      </c>
      <c r="DF28" s="32" t="str">
        <f>IFERROR(VLOOKUP(DB28,'كدو الاصناف'!$A:$C,3),"")</f>
        <v/>
      </c>
      <c r="DG28" s="33" t="str">
        <f t="shared" si="15"/>
        <v/>
      </c>
      <c r="DI28" s="34"/>
      <c r="DJ28" s="30" t="str">
        <f>IFERROR(VLOOKUP(DI28,'كدو الاصناف'!$A:$C,2),"")</f>
        <v/>
      </c>
      <c r="DK28" s="6"/>
      <c r="DL28" s="62">
        <f t="shared" si="151"/>
        <v>0</v>
      </c>
      <c r="DM28" s="32" t="str">
        <f>IFERROR(VLOOKUP(DI28,'كدو الاصناف'!$A:$C,3),"")</f>
        <v/>
      </c>
      <c r="DN28" s="33" t="str">
        <f t="shared" si="16"/>
        <v/>
      </c>
      <c r="DP28" s="34"/>
      <c r="DQ28" s="30" t="str">
        <f>IFERROR(VLOOKUP(DP28,'كدو الاصناف'!$A:$C,2),"")</f>
        <v/>
      </c>
      <c r="DR28" s="6"/>
      <c r="DS28" s="62">
        <f t="shared" si="180"/>
        <v>0</v>
      </c>
      <c r="DT28" s="32" t="str">
        <f>IFERROR(VLOOKUP(DP28,'كدو الاصناف'!$A:$C,3),"")</f>
        <v/>
      </c>
      <c r="DU28" s="33" t="str">
        <f t="shared" si="17"/>
        <v/>
      </c>
      <c r="DW28" s="34"/>
      <c r="DX28" s="30" t="str">
        <f>IFERROR(VLOOKUP(DW28,'كدو الاصناف'!$A:$C,2),"")</f>
        <v/>
      </c>
      <c r="DY28" s="6"/>
      <c r="DZ28" s="62">
        <f t="shared" si="165"/>
        <v>0</v>
      </c>
      <c r="EA28" s="32" t="str">
        <f>IFERROR(VLOOKUP(DW28,'كدو الاصناف'!$A:$C,3),"")</f>
        <v/>
      </c>
      <c r="EB28" s="33" t="str">
        <f t="shared" si="18"/>
        <v/>
      </c>
      <c r="ED28" s="34"/>
      <c r="EE28" s="30" t="str">
        <f>IFERROR(VLOOKUP(ED28,'كدو الاصناف'!$A:$C,2),"")</f>
        <v/>
      </c>
      <c r="EF28" s="6"/>
      <c r="EG28" s="62">
        <f t="shared" si="194"/>
        <v>0</v>
      </c>
      <c r="EH28" s="32" t="str">
        <f>IFERROR(VLOOKUP(ED28,'كدو الاصناف'!$A:$C,3),"")</f>
        <v/>
      </c>
      <c r="EI28" s="33" t="str">
        <f t="shared" si="19"/>
        <v/>
      </c>
      <c r="EK28" s="34"/>
      <c r="EL28" s="30" t="str">
        <f>IFERROR(VLOOKUP(EK28,'كدو الاصناف'!$A:$C,2),"")</f>
        <v/>
      </c>
      <c r="EM28" s="6"/>
      <c r="EN28" s="62">
        <f t="shared" si="195"/>
        <v>0</v>
      </c>
      <c r="EO28" s="32" t="str">
        <f>IFERROR(VLOOKUP(EK28,'كدو الاصناف'!$A:$C,3),"")</f>
        <v/>
      </c>
      <c r="EP28" s="33" t="str">
        <f t="shared" si="20"/>
        <v/>
      </c>
      <c r="ER28" s="34"/>
      <c r="ES28" s="30" t="str">
        <f>IFERROR(VLOOKUP(ER28,'كدو الاصناف'!$A:$C,2),"")</f>
        <v/>
      </c>
      <c r="ET28" s="6"/>
      <c r="EU28" s="62">
        <f t="shared" si="196"/>
        <v>0</v>
      </c>
      <c r="EV28" s="32" t="str">
        <f>IFERROR(VLOOKUP(ER28,'كدو الاصناف'!$A:$C,3),"")</f>
        <v/>
      </c>
      <c r="EW28" s="33" t="str">
        <f t="shared" si="21"/>
        <v/>
      </c>
      <c r="EY28" s="34"/>
      <c r="EZ28" s="30" t="str">
        <f>IFERROR(VLOOKUP(EY28,'كدو الاصناف'!$A:$C,2),"")</f>
        <v/>
      </c>
      <c r="FA28" s="6"/>
      <c r="FB28" s="62">
        <f t="shared" si="198"/>
        <v>0</v>
      </c>
      <c r="FC28" s="32" t="str">
        <f>IFERROR(VLOOKUP(EY28,'كدو الاصناف'!$A:$C,3),"")</f>
        <v/>
      </c>
      <c r="FD28" s="33" t="str">
        <f t="shared" si="22"/>
        <v/>
      </c>
      <c r="FF28" s="34"/>
      <c r="FG28" s="30" t="str">
        <f>IFERROR(VLOOKUP(FF28,'كدو الاصناف'!$A:$C,2),"")</f>
        <v/>
      </c>
      <c r="FH28" s="6"/>
      <c r="FI28" s="62">
        <f t="shared" si="199"/>
        <v>0</v>
      </c>
      <c r="FJ28" s="32" t="str">
        <f>IFERROR(VLOOKUP(FF28,'كدو الاصناف'!$A:$C,3),"")</f>
        <v/>
      </c>
      <c r="FK28" s="33" t="str">
        <f t="shared" si="23"/>
        <v/>
      </c>
      <c r="FM28" s="34"/>
      <c r="FN28" s="30" t="str">
        <f>IFERROR(VLOOKUP(FM28,'كدو الاصناف'!$A:$C,2),"")</f>
        <v/>
      </c>
      <c r="FO28" s="6"/>
      <c r="FP28" s="62">
        <f t="shared" si="192"/>
        <v>0</v>
      </c>
      <c r="FQ28" s="32" t="str">
        <f>IFERROR(VLOOKUP(FM28,'كدو الاصناف'!$A:$C,3),"")</f>
        <v/>
      </c>
      <c r="FR28" s="33" t="str">
        <f t="shared" si="24"/>
        <v/>
      </c>
      <c r="FT28" s="34"/>
      <c r="FU28" s="30" t="str">
        <f>IFERROR(VLOOKUP(FT28,'كدو الاصناف'!$A:$C,2),"")</f>
        <v/>
      </c>
      <c r="FV28" s="6"/>
      <c r="FW28" s="62">
        <f t="shared" si="110"/>
        <v>0</v>
      </c>
      <c r="FX28" s="32" t="str">
        <f>IFERROR(VLOOKUP(FT28,'كدو الاصناف'!$A:$C,3),"")</f>
        <v/>
      </c>
      <c r="FY28" s="33" t="str">
        <f t="shared" si="25"/>
        <v/>
      </c>
      <c r="GA28" s="34"/>
      <c r="GB28" s="30" t="str">
        <f>IFERROR(VLOOKUP(GA28,'كدو الاصناف'!$A:$C,2),"")</f>
        <v/>
      </c>
      <c r="GC28" s="6"/>
      <c r="GD28" s="62">
        <f t="shared" si="184"/>
        <v>0</v>
      </c>
      <c r="GE28" s="32" t="str">
        <f>IFERROR(VLOOKUP(GA28,'كدو الاصناف'!$A:$C,3),"")</f>
        <v/>
      </c>
      <c r="GF28" s="33" t="str">
        <f t="shared" si="26"/>
        <v/>
      </c>
      <c r="GH28" s="34"/>
      <c r="GI28" s="30" t="str">
        <f>IFERROR(VLOOKUP(GH28,'كدو الاصناف'!$A:$C,2),"")</f>
        <v/>
      </c>
      <c r="GJ28" s="6"/>
      <c r="GK28" s="62">
        <f t="shared" si="197"/>
        <v>0</v>
      </c>
      <c r="GL28" s="32" t="str">
        <f>IFERROR(VLOOKUP(GH28,'كدو الاصناف'!$A:$C,3),"")</f>
        <v/>
      </c>
      <c r="GM28" s="33" t="str">
        <f t="shared" si="27"/>
        <v/>
      </c>
      <c r="GO28" s="34"/>
      <c r="GP28" s="30" t="str">
        <f>IFERROR(VLOOKUP(GO28,'كدو الاصناف'!$A:$C,2),"")</f>
        <v/>
      </c>
      <c r="GQ28" s="6"/>
      <c r="GR28" s="62">
        <f t="shared" si="181"/>
        <v>0</v>
      </c>
      <c r="GS28" s="32" t="str">
        <f>IFERROR(VLOOKUP(GO28,'كدو الاصناف'!$A:$C,3),"")</f>
        <v/>
      </c>
      <c r="GT28" s="33" t="str">
        <f t="shared" si="28"/>
        <v/>
      </c>
      <c r="GV28" s="34"/>
      <c r="GW28" s="30" t="str">
        <f>IFERROR(VLOOKUP(GV28,'كدو الاصناف'!$A:$C,2),"")</f>
        <v/>
      </c>
      <c r="GX28" s="6"/>
      <c r="GY28" s="62">
        <f t="shared" si="111"/>
        <v>0</v>
      </c>
      <c r="GZ28" s="32" t="str">
        <f>IFERROR(VLOOKUP(GV28,'كدو الاصناف'!$A:$C,3),"")</f>
        <v/>
      </c>
      <c r="HA28" s="33" t="str">
        <f t="shared" si="29"/>
        <v/>
      </c>
      <c r="HC28" s="34"/>
      <c r="HD28" s="30" t="str">
        <f>IFERROR(VLOOKUP(HC28,'كدو الاصناف'!$A:$C,2),"")</f>
        <v/>
      </c>
      <c r="HE28" s="6"/>
      <c r="HF28" s="62">
        <f t="shared" si="112"/>
        <v>0</v>
      </c>
      <c r="HG28" s="32" t="str">
        <f>IFERROR(VLOOKUP(HC28,'كدو الاصناف'!$A:$C,3),"")</f>
        <v/>
      </c>
      <c r="HH28" s="33" t="str">
        <f t="shared" si="30"/>
        <v/>
      </c>
      <c r="HJ28" s="34"/>
      <c r="HK28" s="30" t="str">
        <f>IFERROR(VLOOKUP(HJ28,'كدو الاصناف'!$A:$C,2),"")</f>
        <v/>
      </c>
      <c r="HL28" s="6"/>
      <c r="HM28" s="62">
        <f t="shared" si="189"/>
        <v>0</v>
      </c>
      <c r="HN28" s="32" t="str">
        <f>IFERROR(VLOOKUP(HJ28,'كدو الاصناف'!$A:$C,3),"")</f>
        <v/>
      </c>
      <c r="HO28" s="33" t="str">
        <f t="shared" si="31"/>
        <v/>
      </c>
      <c r="HQ28" s="34"/>
      <c r="HR28" s="30" t="str">
        <f>IFERROR(VLOOKUP(HQ28,'كدو الاصناف'!$A:$C,2),"")</f>
        <v/>
      </c>
      <c r="HS28" s="6"/>
      <c r="HT28" s="62">
        <f t="shared" si="113"/>
        <v>0</v>
      </c>
      <c r="HU28" s="32" t="str">
        <f>IFERROR(VLOOKUP(HQ28,'كدو الاصناف'!$A:$C,3),"")</f>
        <v/>
      </c>
      <c r="HV28" s="33" t="str">
        <f t="shared" si="32"/>
        <v/>
      </c>
      <c r="HX28" s="34"/>
      <c r="HY28" s="30" t="str">
        <f>IFERROR(VLOOKUP(HX28,'كدو الاصناف'!$A:$C,2),"")</f>
        <v/>
      </c>
      <c r="HZ28" s="6"/>
      <c r="IA28" s="62">
        <f t="shared" si="152"/>
        <v>0</v>
      </c>
      <c r="IB28" s="32" t="str">
        <f>IFERROR(VLOOKUP(HX28,'كدو الاصناف'!$A:$C,3),"")</f>
        <v/>
      </c>
      <c r="IC28" s="33" t="str">
        <f t="shared" si="33"/>
        <v/>
      </c>
      <c r="IE28" s="34"/>
      <c r="IF28" s="30" t="str">
        <f>IFERROR(VLOOKUP(IE28,'كدو الاصناف'!$A:$C,2),"")</f>
        <v/>
      </c>
      <c r="IG28" s="6"/>
      <c r="IH28" s="62">
        <f t="shared" si="153"/>
        <v>0</v>
      </c>
      <c r="II28" s="32" t="str">
        <f>IFERROR(VLOOKUP(IE28,'كدو الاصناف'!$A:$C,3),"")</f>
        <v/>
      </c>
      <c r="IJ28" s="33" t="str">
        <f t="shared" si="34"/>
        <v/>
      </c>
      <c r="IL28" s="34"/>
      <c r="IM28" s="30" t="str">
        <f>IFERROR(VLOOKUP(IL28,'كدو الاصناف'!$A:$C,2),"")</f>
        <v/>
      </c>
      <c r="IN28" s="6"/>
      <c r="IO28" s="62">
        <f t="shared" si="100"/>
        <v>0</v>
      </c>
      <c r="IP28" s="32" t="str">
        <f>IFERROR(VLOOKUP(IL28,'كدو الاصناف'!$A:$C,3),"")</f>
        <v/>
      </c>
      <c r="IQ28" s="33" t="str">
        <f t="shared" si="35"/>
        <v/>
      </c>
      <c r="IS28" s="34"/>
      <c r="IT28" s="30" t="str">
        <f>IFERROR(VLOOKUP(IS28,'كدو الاصناف'!$A:$C,2),"")</f>
        <v/>
      </c>
      <c r="IU28" s="6"/>
      <c r="IV28" s="62">
        <f t="shared" si="114"/>
        <v>0</v>
      </c>
      <c r="IW28" s="32" t="str">
        <f>IFERROR(VLOOKUP(IS28,'كدو الاصناف'!$A:$C,3),"")</f>
        <v/>
      </c>
      <c r="IX28" s="33" t="str">
        <f t="shared" si="36"/>
        <v/>
      </c>
      <c r="IZ28" s="34"/>
      <c r="JA28" s="30" t="str">
        <f>IFERROR(VLOOKUP(IZ28,'كدو الاصناف'!$A:$C,2),"")</f>
        <v/>
      </c>
      <c r="JB28" s="6"/>
      <c r="JC28" s="62">
        <f t="shared" si="154"/>
        <v>0</v>
      </c>
      <c r="JD28" s="32" t="str">
        <f>IFERROR(VLOOKUP(IZ28,'كدو الاصناف'!$A:$C,3),"")</f>
        <v/>
      </c>
      <c r="JE28" s="33" t="str">
        <f t="shared" si="37"/>
        <v/>
      </c>
      <c r="JG28" s="34"/>
      <c r="JH28" s="30" t="str">
        <f>IFERROR(VLOOKUP(JG28,'كدو الاصناف'!$A:$C,2),"")</f>
        <v/>
      </c>
      <c r="JI28" s="6"/>
      <c r="JJ28" s="62">
        <f t="shared" si="115"/>
        <v>0</v>
      </c>
      <c r="JK28" s="32" t="str">
        <f>IFERROR(VLOOKUP(JG28,'كدو الاصناف'!$A:$C,3),"")</f>
        <v/>
      </c>
      <c r="JL28" s="33" t="str">
        <f t="shared" si="38"/>
        <v/>
      </c>
      <c r="JN28" s="34"/>
      <c r="JO28" s="30" t="str">
        <f>IFERROR(VLOOKUP(JN28,'كدو الاصناف'!$A:$C,2),"")</f>
        <v/>
      </c>
      <c r="JP28" s="6"/>
      <c r="JQ28" s="62">
        <f t="shared" si="116"/>
        <v>0</v>
      </c>
      <c r="JR28" s="32" t="str">
        <f>IFERROR(VLOOKUP(JN28,'كدو الاصناف'!$A:$C,3),"")</f>
        <v/>
      </c>
      <c r="JS28" s="33" t="str">
        <f t="shared" si="39"/>
        <v/>
      </c>
      <c r="JU28" s="34"/>
      <c r="JV28" s="30" t="str">
        <f>IFERROR(VLOOKUP(JU28,'كدو الاصناف'!$A:$C,2),"")</f>
        <v/>
      </c>
      <c r="JW28" s="6"/>
      <c r="JX28" s="62">
        <f t="shared" si="155"/>
        <v>0</v>
      </c>
      <c r="JY28" s="32" t="str">
        <f>IFERROR(VLOOKUP(JU28,'كدو الاصناف'!$A:$C,3),"")</f>
        <v/>
      </c>
      <c r="JZ28" s="33" t="str">
        <f t="shared" si="40"/>
        <v/>
      </c>
      <c r="KB28" s="34"/>
      <c r="KC28" s="30" t="str">
        <f>IFERROR(VLOOKUP(KB28,'كدو الاصناف'!$A:$C,2),"")</f>
        <v/>
      </c>
      <c r="KD28" s="6"/>
      <c r="KE28" s="62">
        <f t="shared" si="117"/>
        <v>0</v>
      </c>
      <c r="KF28" s="32" t="str">
        <f>IFERROR(VLOOKUP(KB28,'كدو الاصناف'!$A:$C,3),"")</f>
        <v/>
      </c>
      <c r="KG28" s="33" t="str">
        <f t="shared" si="41"/>
        <v/>
      </c>
      <c r="KI28" s="34"/>
      <c r="KJ28" s="30" t="str">
        <f>IFERROR(VLOOKUP(KI28,'كدو الاصناف'!$A:$C,2),"")</f>
        <v/>
      </c>
      <c r="KK28" s="6"/>
      <c r="KL28" s="62">
        <f t="shared" si="166"/>
        <v>0</v>
      </c>
      <c r="KM28" s="32" t="str">
        <f>IFERROR(VLOOKUP(KI28,'كدو الاصناف'!$A:$C,3),"")</f>
        <v/>
      </c>
      <c r="KN28" s="33" t="str">
        <f t="shared" si="42"/>
        <v/>
      </c>
      <c r="KP28" s="34"/>
      <c r="KQ28" s="30" t="str">
        <f>IFERROR(VLOOKUP(KP28,'كدو الاصناف'!$A:$C,2),"")</f>
        <v/>
      </c>
      <c r="KR28" s="6"/>
      <c r="KS28" s="62">
        <f t="shared" si="167"/>
        <v>0</v>
      </c>
      <c r="KT28" s="32" t="str">
        <f>IFERROR(VLOOKUP(KP28,'كدو الاصناف'!$A:$C,3),"")</f>
        <v/>
      </c>
      <c r="KU28" s="33" t="str">
        <f t="shared" si="43"/>
        <v/>
      </c>
      <c r="KW28" s="34"/>
      <c r="KX28" s="30" t="str">
        <f>IFERROR(VLOOKUP(KW28,'كدو الاصناف'!$A:$C,2),"")</f>
        <v/>
      </c>
      <c r="KY28" s="6"/>
      <c r="KZ28" s="62">
        <f t="shared" si="168"/>
        <v>0</v>
      </c>
      <c r="LA28" s="32" t="str">
        <f>IFERROR(VLOOKUP(KW28,'كدو الاصناف'!$A:$C,3),"")</f>
        <v/>
      </c>
      <c r="LB28" s="33" t="str">
        <f t="shared" si="44"/>
        <v/>
      </c>
      <c r="LD28" s="34"/>
      <c r="LE28" s="30" t="str">
        <f>IFERROR(VLOOKUP(LD28,'كدو الاصناف'!$A:$C,2),"")</f>
        <v/>
      </c>
      <c r="LF28" s="6"/>
      <c r="LG28" s="62">
        <f t="shared" si="101"/>
        <v>0</v>
      </c>
      <c r="LH28" s="32" t="str">
        <f>IFERROR(VLOOKUP(LD28,'كدو الاصناف'!$A:$C,3),"")</f>
        <v/>
      </c>
      <c r="LI28" s="33" t="str">
        <f t="shared" si="45"/>
        <v/>
      </c>
      <c r="LK28" s="34"/>
      <c r="LL28" s="30" t="str">
        <f>IFERROR(VLOOKUP(LK28,'كدو الاصناف'!$A:$C,2),"")</f>
        <v/>
      </c>
      <c r="LM28" s="6"/>
      <c r="LN28" s="62">
        <f t="shared" si="102"/>
        <v>0</v>
      </c>
      <c r="LO28" s="32" t="str">
        <f>IFERROR(VLOOKUP(LK28,'كدو الاصناف'!$A:$C,3),"")</f>
        <v/>
      </c>
      <c r="LP28" s="33" t="str">
        <f t="shared" si="46"/>
        <v/>
      </c>
      <c r="LR28" s="34"/>
      <c r="LS28" s="30" t="str">
        <f>IFERROR(VLOOKUP(LR28,'كدو الاصناف'!$A:$C,2),"")</f>
        <v/>
      </c>
      <c r="LT28" s="6"/>
      <c r="LU28" s="62">
        <f t="shared" si="103"/>
        <v>0</v>
      </c>
      <c r="LV28" s="32" t="str">
        <f>IFERROR(VLOOKUP(LR28,'كدو الاصناف'!$A:$C,3),"")</f>
        <v/>
      </c>
      <c r="LW28" s="33" t="str">
        <f t="shared" si="47"/>
        <v/>
      </c>
      <c r="LY28" s="34"/>
      <c r="LZ28" s="30" t="str">
        <f>IFERROR(VLOOKUP(LY28,'كدو الاصناف'!$A:$C,2),"")</f>
        <v/>
      </c>
      <c r="MA28" s="6"/>
      <c r="MB28" s="62">
        <f t="shared" si="185"/>
        <v>0</v>
      </c>
      <c r="MC28" s="32" t="str">
        <f>IFERROR(VLOOKUP(LY28,'كدو الاصناف'!$A:$C,3),"")</f>
        <v/>
      </c>
      <c r="MD28" s="33" t="str">
        <f t="shared" si="48"/>
        <v/>
      </c>
      <c r="MF28" s="34"/>
      <c r="MG28" s="30" t="str">
        <f>IFERROR(VLOOKUP(MF28,'كدو الاصناف'!$A:$C,2),"")</f>
        <v/>
      </c>
      <c r="MH28" s="6"/>
      <c r="MI28" s="62">
        <f t="shared" si="174"/>
        <v>0</v>
      </c>
      <c r="MJ28" s="32" t="str">
        <f>IFERROR(VLOOKUP(MF28,'كدو الاصناف'!$A:$C,3),"")</f>
        <v/>
      </c>
      <c r="MK28" s="33" t="str">
        <f t="shared" si="49"/>
        <v/>
      </c>
      <c r="MM28" s="34"/>
      <c r="MN28" s="30" t="str">
        <f>IFERROR(VLOOKUP(MM28,'كدو الاصناف'!$A:$C,2),"")</f>
        <v/>
      </c>
      <c r="MO28" s="6"/>
      <c r="MP28" s="62">
        <f t="shared" si="118"/>
        <v>0</v>
      </c>
      <c r="MQ28" s="32" t="str">
        <f>IFERROR(VLOOKUP(MM28,'كدو الاصناف'!$A:$C,3),"")</f>
        <v/>
      </c>
      <c r="MR28" s="33" t="str">
        <f t="shared" si="50"/>
        <v/>
      </c>
      <c r="MT28" s="34"/>
      <c r="MU28" s="30" t="str">
        <f>IFERROR(VLOOKUP(MT28,'كدو الاصناف'!$A:$C,2),"")</f>
        <v/>
      </c>
      <c r="MV28" s="6"/>
      <c r="MW28" s="62">
        <f t="shared" si="156"/>
        <v>0</v>
      </c>
      <c r="MX28" s="32" t="str">
        <f>IFERROR(VLOOKUP(MT28,'كدو الاصناف'!$A:$C,3),"")</f>
        <v/>
      </c>
      <c r="MY28" s="33" t="str">
        <f t="shared" si="51"/>
        <v/>
      </c>
      <c r="NA28" s="34"/>
      <c r="NB28" s="30" t="str">
        <f>IFERROR(VLOOKUP(NA28,'كدو الاصناف'!$A:$C,2),"")</f>
        <v/>
      </c>
      <c r="NC28" s="6"/>
      <c r="ND28" s="62">
        <f t="shared" si="169"/>
        <v>0</v>
      </c>
      <c r="NE28" s="32" t="str">
        <f>IFERROR(VLOOKUP(NA28,'كدو الاصناف'!$A:$C,3),"")</f>
        <v/>
      </c>
      <c r="NF28" s="33" t="str">
        <f t="shared" si="52"/>
        <v/>
      </c>
      <c r="NH28" s="34"/>
      <c r="NI28" s="30" t="str">
        <f>IFERROR(VLOOKUP(NH28,'كدو الاصناف'!$A:$C,2),"")</f>
        <v/>
      </c>
      <c r="NJ28" s="6"/>
      <c r="NK28" s="62">
        <f t="shared" si="119"/>
        <v>0</v>
      </c>
      <c r="NL28" s="32" t="str">
        <f>IFERROR(VLOOKUP(NH28,'كدو الاصناف'!$A:$C,3),"")</f>
        <v/>
      </c>
      <c r="NM28" s="33" t="str">
        <f t="shared" si="53"/>
        <v/>
      </c>
      <c r="NO28" s="34"/>
      <c r="NP28" s="30" t="str">
        <f>IFERROR(VLOOKUP(NO28,'كدو الاصناف'!$A:$C,2),"")</f>
        <v/>
      </c>
      <c r="NQ28" s="6"/>
      <c r="NR28" s="62">
        <f t="shared" si="120"/>
        <v>0</v>
      </c>
      <c r="NS28" s="32" t="str">
        <f>IFERROR(VLOOKUP(NO28,'كدو الاصناف'!$A:$C,3),"")</f>
        <v/>
      </c>
      <c r="NT28" s="33" t="str">
        <f t="shared" si="54"/>
        <v/>
      </c>
      <c r="NV28" s="34"/>
      <c r="NW28" s="30" t="str">
        <f>IFERROR(VLOOKUP(NV28,'كدو الاصناف'!$A:$C,2),"")</f>
        <v/>
      </c>
      <c r="NX28" s="6"/>
      <c r="NY28" s="62">
        <f t="shared" si="121"/>
        <v>0</v>
      </c>
      <c r="NZ28" s="32" t="str">
        <f>IFERROR(VLOOKUP(NV28,'كدو الاصناف'!$A:$C,3),"")</f>
        <v/>
      </c>
      <c r="OA28" s="33" t="str">
        <f t="shared" si="55"/>
        <v/>
      </c>
      <c r="OC28" s="34"/>
      <c r="OD28" s="30" t="str">
        <f>IFERROR(VLOOKUP(OC28,'كدو الاصناف'!$A:$C,2),"")</f>
        <v/>
      </c>
      <c r="OE28" s="6"/>
      <c r="OF28" s="62">
        <f t="shared" si="122"/>
        <v>0</v>
      </c>
      <c r="OG28" s="32" t="str">
        <f>IFERROR(VLOOKUP(OC28,'كدو الاصناف'!$A:$C,3),"")</f>
        <v/>
      </c>
      <c r="OH28" s="33" t="str">
        <f t="shared" si="56"/>
        <v/>
      </c>
      <c r="OJ28" s="34"/>
      <c r="OK28" s="30" t="str">
        <f>IFERROR(VLOOKUP(OJ28,'كدو الاصناف'!$A:$C,2),"")</f>
        <v/>
      </c>
      <c r="OL28" s="6"/>
      <c r="OM28" s="62">
        <f t="shared" si="123"/>
        <v>0</v>
      </c>
      <c r="ON28" s="32" t="str">
        <f>IFERROR(VLOOKUP(OJ28,'كدو الاصناف'!$A:$C,3),"")</f>
        <v/>
      </c>
      <c r="OO28" s="33" t="str">
        <f t="shared" si="57"/>
        <v/>
      </c>
      <c r="OQ28" s="34"/>
      <c r="OR28" s="30" t="str">
        <f>IFERROR(VLOOKUP(OQ28,'كدو الاصناف'!$A:$C,2),"")</f>
        <v/>
      </c>
      <c r="OS28" s="6"/>
      <c r="OT28" s="62">
        <f t="shared" si="124"/>
        <v>0</v>
      </c>
      <c r="OU28" s="32" t="str">
        <f>IFERROR(VLOOKUP(OQ28,'كدو الاصناف'!$A:$C,3),"")</f>
        <v/>
      </c>
      <c r="OV28" s="33" t="str">
        <f t="shared" si="58"/>
        <v/>
      </c>
      <c r="OX28" s="34"/>
      <c r="OY28" s="30" t="str">
        <f>IFERROR(VLOOKUP(OX28,'كدو الاصناف'!$A:$C,2),"")</f>
        <v/>
      </c>
      <c r="OZ28" s="6"/>
      <c r="PA28" s="62">
        <f t="shared" si="187"/>
        <v>0</v>
      </c>
      <c r="PB28" s="32" t="str">
        <f>IFERROR(VLOOKUP(OX28,'كدو الاصناف'!$A:$C,3),"")</f>
        <v/>
      </c>
      <c r="PC28" s="33" t="str">
        <f t="shared" si="59"/>
        <v/>
      </c>
      <c r="PE28" s="34"/>
      <c r="PF28" s="30" t="str">
        <f>IFERROR(VLOOKUP(PE28,'كدو الاصناف'!$A:$C,2),"")</f>
        <v/>
      </c>
      <c r="PG28" s="6"/>
      <c r="PH28" s="62">
        <f t="shared" si="191"/>
        <v>0</v>
      </c>
      <c r="PI28" s="32" t="str">
        <f>IFERROR(VLOOKUP(PE28,'كدو الاصناف'!$A:$C,3),"")</f>
        <v/>
      </c>
      <c r="PJ28" s="33" t="str">
        <f t="shared" si="60"/>
        <v/>
      </c>
      <c r="PL28" s="34"/>
      <c r="PM28" s="30" t="str">
        <f>IFERROR(VLOOKUP(PL28,'كدو الاصناف'!$A:$C,2),"")</f>
        <v/>
      </c>
      <c r="PN28" s="6"/>
      <c r="PO28" s="62">
        <f t="shared" si="175"/>
        <v>0</v>
      </c>
      <c r="PP28" s="32" t="str">
        <f>IFERROR(VLOOKUP(PL28,'كدو الاصناف'!$A:$C,3),"")</f>
        <v/>
      </c>
      <c r="PQ28" s="33" t="str">
        <f t="shared" si="61"/>
        <v/>
      </c>
      <c r="PS28" s="34"/>
      <c r="PT28" s="30" t="str">
        <f>IFERROR(VLOOKUP(PS28,'كدو الاصناف'!$A:$C,2),"")</f>
        <v/>
      </c>
      <c r="PU28" s="6"/>
      <c r="PV28" s="62">
        <f t="shared" si="176"/>
        <v>0</v>
      </c>
      <c r="PW28" s="32" t="str">
        <f>IFERROR(VLOOKUP(PS28,'كدو الاصناف'!$A:$C,3),"")</f>
        <v/>
      </c>
      <c r="PX28" s="33" t="str">
        <f t="shared" si="62"/>
        <v/>
      </c>
      <c r="PZ28" s="34"/>
      <c r="QA28" s="30" t="str">
        <f>IFERROR(VLOOKUP(PZ28,'كدو الاصناف'!$A:$C,2),"")</f>
        <v/>
      </c>
      <c r="QB28" s="6"/>
      <c r="QC28" s="62">
        <f t="shared" si="157"/>
        <v>0</v>
      </c>
      <c r="QD28" s="32" t="str">
        <f>IFERROR(VLOOKUP(PZ28,'كدو الاصناف'!$A:$C,3),"")</f>
        <v/>
      </c>
      <c r="QE28" s="33" t="str">
        <f t="shared" si="63"/>
        <v/>
      </c>
      <c r="QG28" s="34"/>
      <c r="QH28" s="30" t="str">
        <f>IFERROR(VLOOKUP(QG28,'كدو الاصناف'!$A:$C,2),"")</f>
        <v/>
      </c>
      <c r="QI28" s="6"/>
      <c r="QJ28" s="62">
        <f t="shared" si="186"/>
        <v>0</v>
      </c>
      <c r="QK28" s="32" t="str">
        <f>IFERROR(VLOOKUP(QG28,'كدو الاصناف'!$A:$C,3),"")</f>
        <v/>
      </c>
      <c r="QL28" s="33" t="str">
        <f t="shared" si="64"/>
        <v/>
      </c>
      <c r="QN28" s="34"/>
      <c r="QO28" s="30" t="str">
        <f>IFERROR(VLOOKUP(QN28,'كدو الاصناف'!$A:$C,2),"")</f>
        <v/>
      </c>
      <c r="QP28" s="6"/>
      <c r="QQ28" s="62">
        <f t="shared" si="125"/>
        <v>0</v>
      </c>
      <c r="QR28" s="32" t="str">
        <f>IFERROR(VLOOKUP(QN28,'كدو الاصناف'!$A:$C,3),"")</f>
        <v/>
      </c>
      <c r="QS28" s="33" t="str">
        <f t="shared" si="65"/>
        <v/>
      </c>
      <c r="QU28" s="34"/>
      <c r="QV28" s="30" t="str">
        <f>IFERROR(VLOOKUP(QU28,'كدو الاصناف'!$A:$C,2),"")</f>
        <v/>
      </c>
      <c r="QW28" s="6"/>
      <c r="QX28" s="62">
        <f t="shared" si="158"/>
        <v>0</v>
      </c>
      <c r="QY28" s="32" t="str">
        <f>IFERROR(VLOOKUP(QU28,'كدو الاصناف'!$A:$C,3),"")</f>
        <v/>
      </c>
      <c r="QZ28" s="33" t="str">
        <f t="shared" si="66"/>
        <v/>
      </c>
      <c r="RB28" s="34"/>
      <c r="RC28" s="30" t="str">
        <f>IFERROR(VLOOKUP(RB28,'كدو الاصناف'!$A:$C,2),"")</f>
        <v/>
      </c>
      <c r="RD28" s="6"/>
      <c r="RE28" s="62">
        <f t="shared" si="126"/>
        <v>0</v>
      </c>
      <c r="RF28" s="32" t="str">
        <f>IFERROR(VLOOKUP(RB28,'كدو الاصناف'!$A:$C,3),"")</f>
        <v/>
      </c>
      <c r="RG28" s="33" t="str">
        <f t="shared" si="67"/>
        <v/>
      </c>
      <c r="RI28" s="34"/>
      <c r="RJ28" s="30" t="str">
        <f>IFERROR(VLOOKUP(RI28,'كدو الاصناف'!$A:$C,2),"")</f>
        <v/>
      </c>
      <c r="RK28" s="6"/>
      <c r="RL28" s="62">
        <f t="shared" si="190"/>
        <v>0</v>
      </c>
      <c r="RM28" s="32" t="str">
        <f>IFERROR(VLOOKUP(RI28,'كدو الاصناف'!$A:$C,3),"")</f>
        <v/>
      </c>
      <c r="RN28" s="33" t="str">
        <f t="shared" si="68"/>
        <v/>
      </c>
      <c r="RP28" s="34"/>
      <c r="RQ28" s="30" t="str">
        <f>IFERROR(VLOOKUP(RP28,'كدو الاصناف'!$A:$C,2),"")</f>
        <v/>
      </c>
      <c r="RR28" s="6"/>
      <c r="RS28" s="62">
        <f t="shared" si="193"/>
        <v>0</v>
      </c>
      <c r="RT28" s="32" t="str">
        <f>IFERROR(VLOOKUP(RP28,'كدو الاصناف'!$A:$C,3),"")</f>
        <v/>
      </c>
      <c r="RU28" s="33" t="str">
        <f t="shared" si="69"/>
        <v/>
      </c>
      <c r="RW28" s="34"/>
      <c r="RX28" s="30" t="str">
        <f>IFERROR(VLOOKUP(RW28,'كدو الاصناف'!$A:$C,2),"")</f>
        <v/>
      </c>
      <c r="RY28" s="6"/>
      <c r="RZ28" s="62">
        <f t="shared" si="127"/>
        <v>0</v>
      </c>
      <c r="SA28" s="32" t="str">
        <f>IFERROR(VLOOKUP(RW28,'كدو الاصناف'!$A:$C,3),"")</f>
        <v/>
      </c>
      <c r="SB28" s="33" t="str">
        <f t="shared" si="70"/>
        <v/>
      </c>
      <c r="SD28" s="34"/>
      <c r="SE28" s="30" t="str">
        <f>IFERROR(VLOOKUP(SD28,'كدو الاصناف'!$A:$C,2),"")</f>
        <v/>
      </c>
      <c r="SF28" s="6"/>
      <c r="SG28" s="62">
        <f t="shared" si="128"/>
        <v>0</v>
      </c>
      <c r="SH28" s="32" t="str">
        <f>IFERROR(VLOOKUP(SD28,'كدو الاصناف'!$A:$C,3),"")</f>
        <v/>
      </c>
      <c r="SI28" s="33" t="str">
        <f t="shared" si="71"/>
        <v/>
      </c>
      <c r="SK28" s="34"/>
      <c r="SL28" s="30" t="str">
        <f>IFERROR(VLOOKUP(SK28,'كدو الاصناف'!$A:$C,2),"")</f>
        <v/>
      </c>
      <c r="SM28" s="6"/>
      <c r="SN28" s="62">
        <f t="shared" si="129"/>
        <v>0</v>
      </c>
      <c r="SO28" s="32" t="str">
        <f>IFERROR(VLOOKUP(SK28,'كدو الاصناف'!$A:$C,3),"")</f>
        <v/>
      </c>
      <c r="SP28" s="33" t="str">
        <f t="shared" si="72"/>
        <v/>
      </c>
      <c r="SR28" s="34"/>
      <c r="SS28" s="30" t="str">
        <f>IFERROR(VLOOKUP(SR28,'كدو الاصناف'!$A:$C,2),"")</f>
        <v/>
      </c>
      <c r="ST28" s="6"/>
      <c r="SU28" s="62">
        <f t="shared" si="130"/>
        <v>0</v>
      </c>
      <c r="SV28" s="32" t="str">
        <f>IFERROR(VLOOKUP(SR28,'كدو الاصناف'!$A:$C,3),"")</f>
        <v/>
      </c>
      <c r="SW28" s="33" t="str">
        <f t="shared" si="73"/>
        <v/>
      </c>
      <c r="SY28" s="34"/>
      <c r="SZ28" s="30" t="str">
        <f>IFERROR(VLOOKUP(SY28,'كدو الاصناف'!$A:$C,2),"")</f>
        <v/>
      </c>
      <c r="TA28" s="6"/>
      <c r="TB28" s="62">
        <f t="shared" si="159"/>
        <v>0</v>
      </c>
      <c r="TC28" s="32" t="str">
        <f>IFERROR(VLOOKUP(SY28,'كدو الاصناف'!$A:$C,3),"")</f>
        <v/>
      </c>
      <c r="TD28" s="33" t="str">
        <f t="shared" si="74"/>
        <v/>
      </c>
      <c r="TF28" s="34"/>
      <c r="TG28" s="30" t="str">
        <f>IFERROR(VLOOKUP(TF28,'كدو الاصناف'!$A:$C,2),"")</f>
        <v/>
      </c>
      <c r="TH28" s="6"/>
      <c r="TI28" s="62">
        <f t="shared" si="104"/>
        <v>0</v>
      </c>
      <c r="TJ28" s="32" t="str">
        <f>IFERROR(VLOOKUP(TF28,'كدو الاصناف'!$A:$C,3),"")</f>
        <v/>
      </c>
      <c r="TK28" s="33" t="str">
        <f t="shared" si="75"/>
        <v/>
      </c>
      <c r="TM28" s="34"/>
      <c r="TN28" s="30" t="str">
        <f>IFERROR(VLOOKUP(TM28,'كدو الاصناف'!$A:$C,2),"")</f>
        <v/>
      </c>
      <c r="TO28" s="6"/>
      <c r="TP28" s="62">
        <f t="shared" si="131"/>
        <v>0</v>
      </c>
      <c r="TQ28" s="32" t="str">
        <f>IFERROR(VLOOKUP(TM28,'كدو الاصناف'!$A:$C,3),"")</f>
        <v/>
      </c>
      <c r="TR28" s="33" t="str">
        <f t="shared" si="76"/>
        <v/>
      </c>
      <c r="TT28" s="34"/>
      <c r="TU28" s="30" t="str">
        <f>IFERROR(VLOOKUP(TT28,'كدو الاصناف'!$A:$C,2),"")</f>
        <v/>
      </c>
      <c r="TV28" s="6"/>
      <c r="TW28" s="62">
        <f t="shared" si="132"/>
        <v>0</v>
      </c>
      <c r="TX28" s="32" t="str">
        <f>IFERROR(VLOOKUP(TT28,'كدو الاصناف'!$A:$C,3),"")</f>
        <v/>
      </c>
      <c r="TY28" s="33" t="str">
        <f t="shared" si="77"/>
        <v/>
      </c>
      <c r="UA28" s="34"/>
      <c r="UB28" s="30" t="str">
        <f>IFERROR(VLOOKUP(UA28,'كدو الاصناف'!$A:$C,2),"")</f>
        <v/>
      </c>
      <c r="UC28" s="6"/>
      <c r="UD28" s="62">
        <f t="shared" si="133"/>
        <v>0</v>
      </c>
      <c r="UE28" s="32" t="str">
        <f>IFERROR(VLOOKUP(UA28,'كدو الاصناف'!$A:$C,3),"")</f>
        <v/>
      </c>
      <c r="UF28" s="33" t="str">
        <f t="shared" si="78"/>
        <v/>
      </c>
      <c r="UH28" s="34"/>
      <c r="UI28" s="30" t="str">
        <f>IFERROR(VLOOKUP(UH28,'كدو الاصناف'!$A:$C,2),"")</f>
        <v/>
      </c>
      <c r="UJ28" s="6"/>
      <c r="UK28" s="62">
        <f t="shared" si="134"/>
        <v>0</v>
      </c>
      <c r="UL28" s="32" t="str">
        <f>IFERROR(VLOOKUP(UH28,'كدو الاصناف'!$A:$C,3),"")</f>
        <v/>
      </c>
      <c r="UM28" s="33" t="str">
        <f t="shared" si="79"/>
        <v/>
      </c>
      <c r="UO28" s="34"/>
      <c r="UP28" s="30" t="str">
        <f>IFERROR(VLOOKUP(UO28,'كدو الاصناف'!$A:$C,2),"")</f>
        <v/>
      </c>
      <c r="UQ28" s="6"/>
      <c r="UR28" s="62">
        <f t="shared" si="135"/>
        <v>0</v>
      </c>
      <c r="US28" s="32" t="str">
        <f>IFERROR(VLOOKUP(UO28,'كدو الاصناف'!$A:$C,3),"")</f>
        <v/>
      </c>
      <c r="UT28" s="33" t="str">
        <f t="shared" si="80"/>
        <v/>
      </c>
      <c r="UV28" s="34"/>
      <c r="UW28" s="30" t="str">
        <f>IFERROR(VLOOKUP(UV28,'كدو الاصناف'!$A:$C,2),"")</f>
        <v/>
      </c>
      <c r="UX28" s="6"/>
      <c r="UY28" s="62">
        <f t="shared" si="105"/>
        <v>0</v>
      </c>
      <c r="UZ28" s="32" t="str">
        <f>IFERROR(VLOOKUP(UV28,'كدو الاصناف'!$A:$C,3),"")</f>
        <v/>
      </c>
      <c r="VA28" s="33" t="str">
        <f t="shared" si="81"/>
        <v/>
      </c>
      <c r="VC28" s="34"/>
      <c r="VD28" s="30" t="str">
        <f>IFERROR(VLOOKUP(VC28,'كدو الاصناف'!$A:$C,2),"")</f>
        <v/>
      </c>
      <c r="VE28" s="6"/>
      <c r="VF28" s="62">
        <f t="shared" si="182"/>
        <v>0</v>
      </c>
      <c r="VG28" s="32" t="str">
        <f>IFERROR(VLOOKUP(VC28,'كدو الاصناف'!$A:$C,3),"")</f>
        <v/>
      </c>
      <c r="VH28" s="33" t="str">
        <f t="shared" si="82"/>
        <v/>
      </c>
      <c r="VJ28" s="34"/>
      <c r="VK28" s="30" t="str">
        <f>IFERROR(VLOOKUP(VJ28,'كدو الاصناف'!$A:$C,2),"")</f>
        <v/>
      </c>
      <c r="VL28" s="6"/>
      <c r="VM28" s="62">
        <f t="shared" si="136"/>
        <v>0</v>
      </c>
      <c r="VN28" s="32" t="str">
        <f>IFERROR(VLOOKUP(VJ28,'كدو الاصناف'!$A:$C,3),"")</f>
        <v/>
      </c>
      <c r="VO28" s="33" t="str">
        <f t="shared" si="83"/>
        <v/>
      </c>
      <c r="VQ28" s="34"/>
      <c r="VR28" s="30" t="str">
        <f>IFERROR(VLOOKUP(VQ28,'كدو الاصناف'!$A:$C,2),"")</f>
        <v/>
      </c>
      <c r="VS28" s="6"/>
      <c r="VT28" s="62">
        <f t="shared" si="137"/>
        <v>0</v>
      </c>
      <c r="VU28" s="32" t="str">
        <f>IFERROR(VLOOKUP(VQ28,'كدو الاصناف'!$A:$C,3),"")</f>
        <v/>
      </c>
      <c r="VV28" s="33" t="str">
        <f t="shared" si="84"/>
        <v/>
      </c>
      <c r="VX28" s="34"/>
      <c r="VY28" s="30" t="str">
        <f>IFERROR(VLOOKUP(VX28,'كدو الاصناف'!$A:$C,2),"")</f>
        <v/>
      </c>
      <c r="VZ28" s="6"/>
      <c r="WA28" s="62">
        <f t="shared" si="138"/>
        <v>0</v>
      </c>
      <c r="WB28" s="32" t="str">
        <f>IFERROR(VLOOKUP(VX28,'كدو الاصناف'!$A:$C,3),"")</f>
        <v/>
      </c>
      <c r="WC28" s="33" t="str">
        <f t="shared" si="85"/>
        <v/>
      </c>
      <c r="WE28" s="34"/>
      <c r="WF28" s="30" t="str">
        <f>IFERROR(VLOOKUP(WE28,'كدو الاصناف'!$A:$C,2),"")</f>
        <v/>
      </c>
      <c r="WG28" s="6"/>
      <c r="WH28" s="62">
        <f t="shared" si="139"/>
        <v>0</v>
      </c>
      <c r="WI28" s="32" t="str">
        <f>IFERROR(VLOOKUP(WE28,'كدو الاصناف'!$A:$C,3),"")</f>
        <v/>
      </c>
      <c r="WJ28" s="33" t="str">
        <f t="shared" si="86"/>
        <v/>
      </c>
      <c r="WL28" s="34"/>
      <c r="WM28" s="30" t="str">
        <f>IFERROR(VLOOKUP(WL28,'كدو الاصناف'!$A:$C,2),"")</f>
        <v/>
      </c>
      <c r="WN28" s="6"/>
      <c r="WO28" s="62">
        <f t="shared" si="140"/>
        <v>0</v>
      </c>
      <c r="WP28" s="32" t="str">
        <f>IFERROR(VLOOKUP(WL28,'كدو الاصناف'!$A:$C,3),"")</f>
        <v/>
      </c>
      <c r="WQ28" s="33" t="str">
        <f t="shared" si="87"/>
        <v/>
      </c>
      <c r="WS28" s="34"/>
      <c r="WT28" s="30" t="str">
        <f>IFERROR(VLOOKUP(WS28,'كدو الاصناف'!$A:$C,2),"")</f>
        <v/>
      </c>
      <c r="WU28" s="6"/>
      <c r="WV28" s="62">
        <f t="shared" si="160"/>
        <v>0</v>
      </c>
      <c r="WW28" s="32" t="str">
        <f>IFERROR(VLOOKUP(WS28,'كدو الاصناف'!$A:$C,3),"")</f>
        <v/>
      </c>
      <c r="WX28" s="33" t="str">
        <f t="shared" si="88"/>
        <v/>
      </c>
      <c r="WZ28" s="34"/>
      <c r="XA28" s="30" t="str">
        <f>IFERROR(VLOOKUP(WZ28,'كدو الاصناف'!$A:$C,2),"")</f>
        <v/>
      </c>
      <c r="XB28" s="6"/>
      <c r="XC28" s="62">
        <f t="shared" si="141"/>
        <v>0</v>
      </c>
      <c r="XD28" s="32" t="str">
        <f>IFERROR(VLOOKUP(WZ28,'كدو الاصناف'!$A:$C,3),"")</f>
        <v/>
      </c>
      <c r="XE28" s="33" t="str">
        <f t="shared" si="89"/>
        <v/>
      </c>
      <c r="XG28" s="34"/>
      <c r="XH28" s="30" t="str">
        <f>IFERROR(VLOOKUP(XG28,'كدو الاصناف'!$A:$C,2),"")</f>
        <v/>
      </c>
      <c r="XI28" s="6"/>
      <c r="XJ28" s="62">
        <f t="shared" si="142"/>
        <v>0</v>
      </c>
      <c r="XK28" s="32" t="str">
        <f>IFERROR(VLOOKUP(XG28,'كدو الاصناف'!$A:$C,3),"")</f>
        <v/>
      </c>
      <c r="XL28" s="33" t="str">
        <f t="shared" si="90"/>
        <v/>
      </c>
      <c r="XN28" s="34"/>
      <c r="XO28" s="30" t="str">
        <f>IFERROR(VLOOKUP(XN28,'كدو الاصناف'!$A:$C,2),"")</f>
        <v/>
      </c>
      <c r="XP28" s="6"/>
      <c r="XQ28" s="62">
        <f t="shared" si="143"/>
        <v>0</v>
      </c>
      <c r="XR28" s="32" t="str">
        <f>IFERROR(VLOOKUP(XN28,'كدو الاصناف'!$A:$C,3),"")</f>
        <v/>
      </c>
      <c r="XS28" s="33" t="str">
        <f t="shared" si="91"/>
        <v/>
      </c>
      <c r="XU28" s="34"/>
      <c r="XV28" s="30" t="str">
        <f>IFERROR(VLOOKUP(XU28,'كدو الاصناف'!$A:$C,2),"")</f>
        <v/>
      </c>
      <c r="XW28" s="6"/>
      <c r="XX28" s="62">
        <f t="shared" si="144"/>
        <v>0</v>
      </c>
      <c r="XY28" s="32" t="str">
        <f>IFERROR(VLOOKUP(XU28,'كدو الاصناف'!$A:$C,3),"")</f>
        <v/>
      </c>
      <c r="XZ28" s="33" t="str">
        <f t="shared" si="92"/>
        <v/>
      </c>
      <c r="YB28" s="34"/>
      <c r="YC28" s="30" t="str">
        <f>IFERROR(VLOOKUP(YB28,'كدو الاصناف'!$A:$C,2),"")</f>
        <v/>
      </c>
      <c r="YD28" s="6"/>
      <c r="YE28" s="62">
        <f t="shared" si="145"/>
        <v>0</v>
      </c>
      <c r="YF28" s="32" t="str">
        <f>IFERROR(VLOOKUP(YB28,'كدو الاصناف'!$A:$C,3),"")</f>
        <v/>
      </c>
      <c r="YG28" s="33" t="str">
        <f t="shared" si="93"/>
        <v/>
      </c>
      <c r="YI28" s="34"/>
      <c r="YJ28" s="30" t="str">
        <f>IFERROR(VLOOKUP(YI28,'كدو الاصناف'!$A:$C,2),"")</f>
        <v/>
      </c>
      <c r="YK28" s="6"/>
      <c r="YL28" s="62">
        <f t="shared" si="146"/>
        <v>0</v>
      </c>
      <c r="YM28" s="32" t="str">
        <f>IFERROR(VLOOKUP(YI28,'كدو الاصناف'!$A:$C,3),"")</f>
        <v/>
      </c>
      <c r="YN28" s="33" t="str">
        <f t="shared" si="94"/>
        <v/>
      </c>
      <c r="YP28" s="34"/>
      <c r="YQ28" s="30" t="str">
        <f>IFERROR(VLOOKUP(YP28,'كدو الاصناف'!$A:$C,2),"")</f>
        <v/>
      </c>
      <c r="YR28" s="6"/>
      <c r="YS28" s="62">
        <f t="shared" si="147"/>
        <v>0</v>
      </c>
      <c r="YT28" s="32" t="str">
        <f>IFERROR(VLOOKUP(YP28,'كدو الاصناف'!$A:$C,3),"")</f>
        <v/>
      </c>
      <c r="YU28" s="33" t="str">
        <f t="shared" si="95"/>
        <v/>
      </c>
      <c r="YW28" s="34"/>
      <c r="YX28" s="30" t="str">
        <f>IFERROR(VLOOKUP(YW28,'كدو الاصناف'!$A:$C,2),"")</f>
        <v/>
      </c>
      <c r="YY28" s="6"/>
      <c r="YZ28" s="62">
        <f t="shared" si="106"/>
        <v>0</v>
      </c>
      <c r="ZA28" s="32" t="str">
        <f>IFERROR(VLOOKUP(YW28,'كدو الاصناف'!$A:$C,3),"")</f>
        <v/>
      </c>
      <c r="ZB28" s="33" t="str">
        <f t="shared" si="96"/>
        <v/>
      </c>
      <c r="ZD28" s="34"/>
      <c r="ZE28" s="30" t="str">
        <f>IFERROR(VLOOKUP(ZD28,'كدو الاصناف'!$A:$C,2),"")</f>
        <v/>
      </c>
      <c r="ZF28" s="6"/>
      <c r="ZG28" s="62">
        <f t="shared" si="148"/>
        <v>0</v>
      </c>
      <c r="ZH28" s="32" t="str">
        <f>IFERROR(VLOOKUP(ZD28,'كدو الاصناف'!$A:$C,3),"")</f>
        <v/>
      </c>
      <c r="ZI28" s="33" t="str">
        <f t="shared" si="97"/>
        <v/>
      </c>
      <c r="ZK28" s="34"/>
      <c r="ZL28" s="30" t="str">
        <f>IFERROR(VLOOKUP(ZK28,'كدو الاصناف'!$A:$C,2),"")</f>
        <v/>
      </c>
      <c r="ZM28" s="6"/>
      <c r="ZN28" s="62">
        <f t="shared" si="149"/>
        <v>0</v>
      </c>
      <c r="ZO28" s="32" t="str">
        <f>IFERROR(VLOOKUP(ZK28,'كدو الاصناف'!$A:$C,3),"")</f>
        <v/>
      </c>
      <c r="ZP28" s="33" t="str">
        <f t="shared" si="98"/>
        <v/>
      </c>
      <c r="ZR28" s="34"/>
      <c r="ZS28" s="30" t="str">
        <f>IFERROR(VLOOKUP(ZR28,'كدو الاصناف'!$A:$C,2),"")</f>
        <v/>
      </c>
      <c r="ZT28" s="6"/>
      <c r="ZU28" s="62">
        <f t="shared" si="188"/>
        <v>0</v>
      </c>
      <c r="ZV28" s="32" t="str">
        <f>IFERROR(VLOOKUP(ZR28,'كدو الاصناف'!$A:$C,3),"")</f>
        <v/>
      </c>
      <c r="ZW28" s="33" t="str">
        <f t="shared" si="99"/>
        <v/>
      </c>
    </row>
    <row r="29" spans="1:699" ht="16.5" thickTop="1" thickBot="1" x14ac:dyDescent="0.25">
      <c r="A29" s="34"/>
      <c r="B29" s="30" t="str">
        <f>IFERROR(VLOOKUP(A29,'كدو الاصناف'!$A:$C,2),"")</f>
        <v/>
      </c>
      <c r="C29" s="6"/>
      <c r="D29" s="62">
        <f t="shared" ref="D29" si="201">C29*$F$3/100</f>
        <v>0</v>
      </c>
      <c r="E29" s="32" t="str">
        <f>IFERROR(VLOOKUP(A29,'كدو الاصناف'!$A:$C,3),"")</f>
        <v/>
      </c>
      <c r="F29" s="33" t="str">
        <f t="shared" si="0"/>
        <v/>
      </c>
      <c r="H29" s="34"/>
      <c r="I29" s="30" t="str">
        <f>IFERROR(VLOOKUP(H29,'كدو الاصناف'!$A:$C,2),"")</f>
        <v/>
      </c>
      <c r="J29" s="6"/>
      <c r="K29" s="62">
        <f t="shared" si="177"/>
        <v>0</v>
      </c>
      <c r="L29" s="32" t="str">
        <f>IFERROR(VLOOKUP(H29,'كدو الاصناف'!$A:$C,3),"")</f>
        <v/>
      </c>
      <c r="M29" s="33" t="str">
        <f t="shared" si="1"/>
        <v/>
      </c>
      <c r="O29" s="34"/>
      <c r="P29" s="30" t="str">
        <f>IFERROR(VLOOKUP(O29,'كدو الاصناف'!$A:$C,2),"")</f>
        <v/>
      </c>
      <c r="Q29" s="6"/>
      <c r="R29" s="62">
        <f t="shared" si="170"/>
        <v>0</v>
      </c>
      <c r="S29" s="32" t="str">
        <f>IFERROR(VLOOKUP(O29,'كدو الاصناف'!$A:$C,3),"")</f>
        <v/>
      </c>
      <c r="T29" s="33" t="str">
        <f t="shared" si="2"/>
        <v/>
      </c>
      <c r="V29" s="34"/>
      <c r="W29" s="30" t="str">
        <f>IFERROR(VLOOKUP(V29,'كدو الاصناف'!$A:$C,2),"")</f>
        <v/>
      </c>
      <c r="X29" s="6"/>
      <c r="Y29" s="62">
        <f t="shared" si="178"/>
        <v>0</v>
      </c>
      <c r="Z29" s="32" t="str">
        <f>IFERROR(VLOOKUP(V29,'كدو الاصناف'!$A:$C,3),"")</f>
        <v/>
      </c>
      <c r="AA29" s="33" t="str">
        <f t="shared" si="3"/>
        <v/>
      </c>
      <c r="AC29" s="34"/>
      <c r="AD29" s="30" t="str">
        <f>IFERROR(VLOOKUP(AC29,'كدو الاصناف'!$A:$C,2),"")</f>
        <v/>
      </c>
      <c r="AE29" s="6"/>
      <c r="AF29" s="62">
        <f t="shared" si="171"/>
        <v>0</v>
      </c>
      <c r="AG29" s="32" t="str">
        <f>IFERROR(VLOOKUP(AC29,'كدو الاصناف'!$A:$C,3),"")</f>
        <v/>
      </c>
      <c r="AH29" s="33" t="str">
        <f t="shared" si="4"/>
        <v/>
      </c>
      <c r="AJ29" s="34"/>
      <c r="AK29" s="30" t="str">
        <f>IFERROR(VLOOKUP(AJ29,'كدو الاصناف'!$A:$C,2),"")</f>
        <v/>
      </c>
      <c r="AL29" s="6"/>
      <c r="AM29" s="62">
        <f t="shared" si="179"/>
        <v>0</v>
      </c>
      <c r="AN29" s="32" t="str">
        <f>IFERROR(VLOOKUP(AJ29,'كدو الاصناف'!$A:$C,3),"")</f>
        <v/>
      </c>
      <c r="AO29" s="33" t="str">
        <f t="shared" si="5"/>
        <v/>
      </c>
      <c r="AQ29" s="34"/>
      <c r="AR29" s="30" t="str">
        <f>IFERROR(VLOOKUP(AQ29,'كدو الاصناف'!$A:$C,2),"")</f>
        <v/>
      </c>
      <c r="AS29" s="6"/>
      <c r="AT29" s="62">
        <f t="shared" si="161"/>
        <v>0</v>
      </c>
      <c r="AU29" s="32" t="str">
        <f>IFERROR(VLOOKUP(AQ29,'كدو الاصناف'!$A:$C,3),"")</f>
        <v/>
      </c>
      <c r="AV29" s="33" t="str">
        <f t="shared" si="6"/>
        <v/>
      </c>
      <c r="AX29" s="34"/>
      <c r="AY29" s="30" t="str">
        <f>IFERROR(VLOOKUP(AX29,'كدو الاصناف'!$A:$C,2),"")</f>
        <v/>
      </c>
      <c r="AZ29" s="6"/>
      <c r="BA29" s="62">
        <f t="shared" si="172"/>
        <v>0</v>
      </c>
      <c r="BB29" s="32" t="str">
        <f>IFERROR(VLOOKUP(AX29,'كدو الاصناف'!$A:$C,3),"")</f>
        <v/>
      </c>
      <c r="BC29" s="33" t="str">
        <f t="shared" si="7"/>
        <v/>
      </c>
      <c r="BE29" s="34"/>
      <c r="BF29" s="30" t="str">
        <f>IFERROR(VLOOKUP(BE29,'كدو الاصناف'!$A:$C,2),"")</f>
        <v/>
      </c>
      <c r="BG29" s="6"/>
      <c r="BH29" s="62">
        <f t="shared" si="173"/>
        <v>0</v>
      </c>
      <c r="BI29" s="32" t="str">
        <f>IFERROR(VLOOKUP(BE29,'كدو الاصناف'!$A:$C,3),"")</f>
        <v/>
      </c>
      <c r="BJ29" s="33" t="str">
        <f t="shared" si="8"/>
        <v/>
      </c>
      <c r="BL29" s="34"/>
      <c r="BM29" s="30" t="str">
        <f>IFERROR(VLOOKUP(BL29,'كدو الاصناف'!$A:$C,2),"")</f>
        <v/>
      </c>
      <c r="BN29" s="6"/>
      <c r="BO29" s="62">
        <f t="shared" si="162"/>
        <v>0</v>
      </c>
      <c r="BP29" s="32" t="str">
        <f>IFERROR(VLOOKUP(BL29,'كدو الاصناف'!$A:$C,3),"")</f>
        <v/>
      </c>
      <c r="BQ29" s="33" t="str">
        <f t="shared" si="9"/>
        <v/>
      </c>
      <c r="BS29" s="34"/>
      <c r="BT29" s="30" t="str">
        <f>IFERROR(VLOOKUP(BS29,'كدو الاصناف'!$A:$C,2),"")</f>
        <v/>
      </c>
      <c r="BU29" s="6"/>
      <c r="BV29" s="62">
        <f t="shared" si="107"/>
        <v>0</v>
      </c>
      <c r="BW29" s="32" t="str">
        <f>IFERROR(VLOOKUP(BS29,'كدو الاصناف'!$A:$C,3),"")</f>
        <v/>
      </c>
      <c r="BX29" s="33" t="str">
        <f t="shared" si="10"/>
        <v/>
      </c>
      <c r="BZ29" s="34"/>
      <c r="CA29" s="30" t="str">
        <f>IFERROR(VLOOKUP(BZ29,'كدو الاصناف'!$A:$C,2),"")</f>
        <v/>
      </c>
      <c r="CB29" s="6"/>
      <c r="CC29" s="62">
        <f t="shared" si="108"/>
        <v>0</v>
      </c>
      <c r="CD29" s="32" t="str">
        <f>IFERROR(VLOOKUP(BZ29,'كدو الاصناف'!$A:$C,3),"")</f>
        <v/>
      </c>
      <c r="CE29" s="33" t="str">
        <f t="shared" si="11"/>
        <v/>
      </c>
      <c r="CG29" s="34"/>
      <c r="CH29" s="30" t="str">
        <f>IFERROR(VLOOKUP(CG29,'كدو الاصناف'!$A:$C,2),"")</f>
        <v/>
      </c>
      <c r="CI29" s="6"/>
      <c r="CJ29" s="62">
        <f t="shared" si="109"/>
        <v>0</v>
      </c>
      <c r="CK29" s="32" t="str">
        <f>IFERROR(VLOOKUP(CG29,'كدو الاصناف'!$A:$C,3),"")</f>
        <v/>
      </c>
      <c r="CL29" s="33" t="str">
        <f t="shared" si="12"/>
        <v/>
      </c>
      <c r="CN29" s="34"/>
      <c r="CO29" s="30" t="str">
        <f>IFERROR(VLOOKUP(CN29,'كدو الاصناف'!$A:$C,2),"")</f>
        <v/>
      </c>
      <c r="CP29" s="6"/>
      <c r="CQ29" s="62">
        <f t="shared" si="150"/>
        <v>0</v>
      </c>
      <c r="CR29" s="32" t="str">
        <f>IFERROR(VLOOKUP(CN29,'كدو الاصناف'!$A:$C,3),"")</f>
        <v/>
      </c>
      <c r="CS29" s="33" t="str">
        <f t="shared" si="13"/>
        <v/>
      </c>
      <c r="CU29" s="34"/>
      <c r="CV29" s="30" t="str">
        <f>IFERROR(VLOOKUP(CU29,'كدو الاصناف'!$A:$C,2),"")</f>
        <v/>
      </c>
      <c r="CW29" s="6"/>
      <c r="CX29" s="62">
        <f t="shared" si="163"/>
        <v>0</v>
      </c>
      <c r="CY29" s="32" t="str">
        <f>IFERROR(VLOOKUP(CU29,'كدو الاصناف'!$A:$C,3),"")</f>
        <v/>
      </c>
      <c r="CZ29" s="33" t="str">
        <f t="shared" si="14"/>
        <v/>
      </c>
      <c r="DB29" s="34"/>
      <c r="DC29" s="30" t="str">
        <f>IFERROR(VLOOKUP(DB29,'كدو الاصناف'!$A:$C,2),"")</f>
        <v/>
      </c>
      <c r="DD29" s="6"/>
      <c r="DE29" s="62">
        <f t="shared" si="164"/>
        <v>0</v>
      </c>
      <c r="DF29" s="32" t="str">
        <f>IFERROR(VLOOKUP(DB29,'كدو الاصناف'!$A:$C,3),"")</f>
        <v/>
      </c>
      <c r="DG29" s="33" t="str">
        <f t="shared" si="15"/>
        <v/>
      </c>
      <c r="DI29" s="34"/>
      <c r="DJ29" s="30" t="str">
        <f>IFERROR(VLOOKUP(DI29,'كدو الاصناف'!$A:$C,2),"")</f>
        <v/>
      </c>
      <c r="DK29" s="6"/>
      <c r="DL29" s="62">
        <f t="shared" si="151"/>
        <v>0</v>
      </c>
      <c r="DM29" s="32" t="str">
        <f>IFERROR(VLOOKUP(DI29,'كدو الاصناف'!$A:$C,3),"")</f>
        <v/>
      </c>
      <c r="DN29" s="33" t="str">
        <f t="shared" si="16"/>
        <v/>
      </c>
      <c r="DP29" s="34"/>
      <c r="DQ29" s="30" t="str">
        <f>IFERROR(VLOOKUP(DP29,'كدو الاصناف'!$A:$C,2),"")</f>
        <v/>
      </c>
      <c r="DR29" s="6"/>
      <c r="DS29" s="62">
        <f t="shared" si="180"/>
        <v>0</v>
      </c>
      <c r="DT29" s="32" t="str">
        <f>IFERROR(VLOOKUP(DP29,'كدو الاصناف'!$A:$C,3),"")</f>
        <v/>
      </c>
      <c r="DU29" s="33" t="str">
        <f t="shared" si="17"/>
        <v/>
      </c>
      <c r="DW29" s="34"/>
      <c r="DX29" s="30" t="str">
        <f>IFERROR(VLOOKUP(DW29,'كدو الاصناف'!$A:$C,2),"")</f>
        <v/>
      </c>
      <c r="DY29" s="6"/>
      <c r="DZ29" s="62">
        <f t="shared" si="165"/>
        <v>0</v>
      </c>
      <c r="EA29" s="32" t="str">
        <f>IFERROR(VLOOKUP(DW29,'كدو الاصناف'!$A:$C,3),"")</f>
        <v/>
      </c>
      <c r="EB29" s="33" t="str">
        <f t="shared" si="18"/>
        <v/>
      </c>
      <c r="ED29" s="34"/>
      <c r="EE29" s="30" t="str">
        <f>IFERROR(VLOOKUP(ED29,'كدو الاصناف'!$A:$C,2),"")</f>
        <v/>
      </c>
      <c r="EF29" s="6"/>
      <c r="EG29" s="62">
        <f t="shared" si="194"/>
        <v>0</v>
      </c>
      <c r="EH29" s="32" t="str">
        <f>IFERROR(VLOOKUP(ED29,'كدو الاصناف'!$A:$C,3),"")</f>
        <v/>
      </c>
      <c r="EI29" s="33" t="str">
        <f t="shared" si="19"/>
        <v/>
      </c>
      <c r="EK29" s="34"/>
      <c r="EL29" s="30" t="str">
        <f>IFERROR(VLOOKUP(EK29,'كدو الاصناف'!$A:$C,2),"")</f>
        <v/>
      </c>
      <c r="EM29" s="6"/>
      <c r="EN29" s="62">
        <f t="shared" si="195"/>
        <v>0</v>
      </c>
      <c r="EO29" s="32" t="str">
        <f>IFERROR(VLOOKUP(EK29,'كدو الاصناف'!$A:$C,3),"")</f>
        <v/>
      </c>
      <c r="EP29" s="33" t="str">
        <f t="shared" si="20"/>
        <v/>
      </c>
      <c r="ER29" s="34"/>
      <c r="ES29" s="30" t="str">
        <f>IFERROR(VLOOKUP(ER29,'كدو الاصناف'!$A:$C,2),"")</f>
        <v/>
      </c>
      <c r="ET29" s="6"/>
      <c r="EU29" s="62">
        <f t="shared" si="196"/>
        <v>0</v>
      </c>
      <c r="EV29" s="32" t="str">
        <f>IFERROR(VLOOKUP(ER29,'كدو الاصناف'!$A:$C,3),"")</f>
        <v/>
      </c>
      <c r="EW29" s="33" t="str">
        <f t="shared" si="21"/>
        <v/>
      </c>
      <c r="EY29" s="34"/>
      <c r="EZ29" s="30" t="str">
        <f>IFERROR(VLOOKUP(EY29,'كدو الاصناف'!$A:$C,2),"")</f>
        <v/>
      </c>
      <c r="FA29" s="6"/>
      <c r="FB29" s="62">
        <f t="shared" si="198"/>
        <v>0</v>
      </c>
      <c r="FC29" s="32" t="str">
        <f>IFERROR(VLOOKUP(EY29,'كدو الاصناف'!$A:$C,3),"")</f>
        <v/>
      </c>
      <c r="FD29" s="33" t="str">
        <f t="shared" si="22"/>
        <v/>
      </c>
      <c r="FF29" s="34"/>
      <c r="FG29" s="30" t="str">
        <f>IFERROR(VLOOKUP(FF29,'كدو الاصناف'!$A:$C,2),"")</f>
        <v/>
      </c>
      <c r="FH29" s="6"/>
      <c r="FI29" s="62">
        <f t="shared" si="199"/>
        <v>0</v>
      </c>
      <c r="FJ29" s="32" t="str">
        <f>IFERROR(VLOOKUP(FF29,'كدو الاصناف'!$A:$C,3),"")</f>
        <v/>
      </c>
      <c r="FK29" s="33" t="str">
        <f t="shared" si="23"/>
        <v/>
      </c>
      <c r="FM29" s="34"/>
      <c r="FN29" s="30" t="str">
        <f>IFERROR(VLOOKUP(FM29,'كدو الاصناف'!$A:$C,2),"")</f>
        <v/>
      </c>
      <c r="FO29" s="6"/>
      <c r="FP29" s="62">
        <f t="shared" si="192"/>
        <v>0</v>
      </c>
      <c r="FQ29" s="32" t="str">
        <f>IFERROR(VLOOKUP(FM29,'كدو الاصناف'!$A:$C,3),"")</f>
        <v/>
      </c>
      <c r="FR29" s="33" t="str">
        <f t="shared" si="24"/>
        <v/>
      </c>
      <c r="FT29" s="34"/>
      <c r="FU29" s="30" t="str">
        <f>IFERROR(VLOOKUP(FT29,'كدو الاصناف'!$A:$C,2),"")</f>
        <v/>
      </c>
      <c r="FV29" s="6"/>
      <c r="FW29" s="62">
        <f t="shared" si="110"/>
        <v>0</v>
      </c>
      <c r="FX29" s="32" t="str">
        <f>IFERROR(VLOOKUP(FT29,'كدو الاصناف'!$A:$C,3),"")</f>
        <v/>
      </c>
      <c r="FY29" s="33" t="str">
        <f t="shared" si="25"/>
        <v/>
      </c>
      <c r="GA29" s="34"/>
      <c r="GB29" s="30" t="str">
        <f>IFERROR(VLOOKUP(GA29,'كدو الاصناف'!$A:$C,2),"")</f>
        <v/>
      </c>
      <c r="GC29" s="6"/>
      <c r="GD29" s="62">
        <f t="shared" si="184"/>
        <v>0</v>
      </c>
      <c r="GE29" s="32" t="str">
        <f>IFERROR(VLOOKUP(GA29,'كدو الاصناف'!$A:$C,3),"")</f>
        <v/>
      </c>
      <c r="GF29" s="33" t="str">
        <f t="shared" si="26"/>
        <v/>
      </c>
      <c r="GH29" s="34"/>
      <c r="GI29" s="30" t="str">
        <f>IFERROR(VLOOKUP(GH29,'كدو الاصناف'!$A:$C,2),"")</f>
        <v/>
      </c>
      <c r="GJ29" s="6"/>
      <c r="GK29" s="62">
        <f t="shared" si="197"/>
        <v>0</v>
      </c>
      <c r="GL29" s="32" t="str">
        <f>IFERROR(VLOOKUP(GH29,'كدو الاصناف'!$A:$C,3),"")</f>
        <v/>
      </c>
      <c r="GM29" s="33" t="str">
        <f t="shared" si="27"/>
        <v/>
      </c>
      <c r="GO29" s="34"/>
      <c r="GP29" s="30" t="str">
        <f>IFERROR(VLOOKUP(GO29,'كدو الاصناف'!$A:$C,2),"")</f>
        <v/>
      </c>
      <c r="GQ29" s="6"/>
      <c r="GR29" s="62">
        <f t="shared" si="181"/>
        <v>0</v>
      </c>
      <c r="GS29" s="32" t="str">
        <f>IFERROR(VLOOKUP(GO29,'كدو الاصناف'!$A:$C,3),"")</f>
        <v/>
      </c>
      <c r="GT29" s="33" t="str">
        <f t="shared" si="28"/>
        <v/>
      </c>
      <c r="GV29" s="34"/>
      <c r="GW29" s="30" t="str">
        <f>IFERROR(VLOOKUP(GV29,'كدو الاصناف'!$A:$C,2),"")</f>
        <v/>
      </c>
      <c r="GX29" s="6"/>
      <c r="GY29" s="62">
        <f t="shared" si="111"/>
        <v>0</v>
      </c>
      <c r="GZ29" s="32" t="str">
        <f>IFERROR(VLOOKUP(GV29,'كدو الاصناف'!$A:$C,3),"")</f>
        <v/>
      </c>
      <c r="HA29" s="33" t="str">
        <f t="shared" si="29"/>
        <v/>
      </c>
      <c r="HC29" s="34"/>
      <c r="HD29" s="30" t="str">
        <f>IFERROR(VLOOKUP(HC29,'كدو الاصناف'!$A:$C,2),"")</f>
        <v/>
      </c>
      <c r="HE29" s="6"/>
      <c r="HF29" s="62">
        <f t="shared" si="112"/>
        <v>0</v>
      </c>
      <c r="HG29" s="32" t="str">
        <f>IFERROR(VLOOKUP(HC29,'كدو الاصناف'!$A:$C,3),"")</f>
        <v/>
      </c>
      <c r="HH29" s="33" t="str">
        <f t="shared" si="30"/>
        <v/>
      </c>
      <c r="HJ29" s="34"/>
      <c r="HK29" s="30" t="str">
        <f>IFERROR(VLOOKUP(HJ29,'كدو الاصناف'!$A:$C,2),"")</f>
        <v/>
      </c>
      <c r="HL29" s="6"/>
      <c r="HM29" s="62">
        <f t="shared" si="189"/>
        <v>0</v>
      </c>
      <c r="HN29" s="32" t="str">
        <f>IFERROR(VLOOKUP(HJ29,'كدو الاصناف'!$A:$C,3),"")</f>
        <v/>
      </c>
      <c r="HO29" s="33" t="str">
        <f t="shared" si="31"/>
        <v/>
      </c>
      <c r="HQ29" s="34"/>
      <c r="HR29" s="30" t="str">
        <f>IFERROR(VLOOKUP(HQ29,'كدو الاصناف'!$A:$C,2),"")</f>
        <v/>
      </c>
      <c r="HS29" s="6"/>
      <c r="HT29" s="62">
        <f t="shared" si="113"/>
        <v>0</v>
      </c>
      <c r="HU29" s="32" t="str">
        <f>IFERROR(VLOOKUP(HQ29,'كدو الاصناف'!$A:$C,3),"")</f>
        <v/>
      </c>
      <c r="HV29" s="33" t="str">
        <f t="shared" si="32"/>
        <v/>
      </c>
      <c r="HX29" s="34"/>
      <c r="HY29" s="30" t="str">
        <f>IFERROR(VLOOKUP(HX29,'كدو الاصناف'!$A:$C,2),"")</f>
        <v/>
      </c>
      <c r="HZ29" s="6"/>
      <c r="IA29" s="62">
        <f t="shared" si="152"/>
        <v>0</v>
      </c>
      <c r="IB29" s="32" t="str">
        <f>IFERROR(VLOOKUP(HX29,'كدو الاصناف'!$A:$C,3),"")</f>
        <v/>
      </c>
      <c r="IC29" s="33" t="str">
        <f t="shared" si="33"/>
        <v/>
      </c>
      <c r="IE29" s="34"/>
      <c r="IF29" s="30" t="str">
        <f>IFERROR(VLOOKUP(IE29,'كدو الاصناف'!$A:$C,2),"")</f>
        <v/>
      </c>
      <c r="IG29" s="6"/>
      <c r="IH29" s="62">
        <f t="shared" si="153"/>
        <v>0</v>
      </c>
      <c r="II29" s="32" t="str">
        <f>IFERROR(VLOOKUP(IE29,'كدو الاصناف'!$A:$C,3),"")</f>
        <v/>
      </c>
      <c r="IJ29" s="33" t="str">
        <f t="shared" si="34"/>
        <v/>
      </c>
      <c r="IL29" s="34"/>
      <c r="IM29" s="30" t="str">
        <f>IFERROR(VLOOKUP(IL29,'كدو الاصناف'!$A:$C,2),"")</f>
        <v/>
      </c>
      <c r="IN29" s="6"/>
      <c r="IO29" s="62">
        <f t="shared" si="100"/>
        <v>0</v>
      </c>
      <c r="IP29" s="32" t="str">
        <f>IFERROR(VLOOKUP(IL29,'كدو الاصناف'!$A:$C,3),"")</f>
        <v/>
      </c>
      <c r="IQ29" s="33" t="str">
        <f t="shared" si="35"/>
        <v/>
      </c>
      <c r="IS29" s="34"/>
      <c r="IT29" s="30" t="str">
        <f>IFERROR(VLOOKUP(IS29,'كدو الاصناف'!$A:$C,2),"")</f>
        <v/>
      </c>
      <c r="IU29" s="6"/>
      <c r="IV29" s="62">
        <f t="shared" si="114"/>
        <v>0</v>
      </c>
      <c r="IW29" s="32" t="str">
        <f>IFERROR(VLOOKUP(IS29,'كدو الاصناف'!$A:$C,3),"")</f>
        <v/>
      </c>
      <c r="IX29" s="33" t="str">
        <f t="shared" si="36"/>
        <v/>
      </c>
      <c r="IZ29" s="34"/>
      <c r="JA29" s="30" t="str">
        <f>IFERROR(VLOOKUP(IZ29,'كدو الاصناف'!$A:$C,2),"")</f>
        <v/>
      </c>
      <c r="JB29" s="6"/>
      <c r="JC29" s="62">
        <f t="shared" si="154"/>
        <v>0</v>
      </c>
      <c r="JD29" s="32" t="str">
        <f>IFERROR(VLOOKUP(IZ29,'كدو الاصناف'!$A:$C,3),"")</f>
        <v/>
      </c>
      <c r="JE29" s="33" t="str">
        <f t="shared" si="37"/>
        <v/>
      </c>
      <c r="JG29" s="34"/>
      <c r="JH29" s="30" t="str">
        <f>IFERROR(VLOOKUP(JG29,'كدو الاصناف'!$A:$C,2),"")</f>
        <v/>
      </c>
      <c r="JI29" s="6"/>
      <c r="JJ29" s="62">
        <f t="shared" si="115"/>
        <v>0</v>
      </c>
      <c r="JK29" s="32" t="str">
        <f>IFERROR(VLOOKUP(JG29,'كدو الاصناف'!$A:$C,3),"")</f>
        <v/>
      </c>
      <c r="JL29" s="33" t="str">
        <f t="shared" si="38"/>
        <v/>
      </c>
      <c r="JN29" s="34"/>
      <c r="JO29" s="30" t="str">
        <f>IFERROR(VLOOKUP(JN29,'كدو الاصناف'!$A:$C,2),"")</f>
        <v/>
      </c>
      <c r="JP29" s="6"/>
      <c r="JQ29" s="62">
        <f t="shared" si="116"/>
        <v>0</v>
      </c>
      <c r="JR29" s="32" t="str">
        <f>IFERROR(VLOOKUP(JN29,'كدو الاصناف'!$A:$C,3),"")</f>
        <v/>
      </c>
      <c r="JS29" s="33" t="str">
        <f t="shared" si="39"/>
        <v/>
      </c>
      <c r="JU29" s="34"/>
      <c r="JV29" s="30" t="str">
        <f>IFERROR(VLOOKUP(JU29,'كدو الاصناف'!$A:$C,2),"")</f>
        <v/>
      </c>
      <c r="JW29" s="6"/>
      <c r="JX29" s="62">
        <f t="shared" si="155"/>
        <v>0</v>
      </c>
      <c r="JY29" s="32" t="str">
        <f>IFERROR(VLOOKUP(JU29,'كدو الاصناف'!$A:$C,3),"")</f>
        <v/>
      </c>
      <c r="JZ29" s="33" t="str">
        <f t="shared" si="40"/>
        <v/>
      </c>
      <c r="KB29" s="34"/>
      <c r="KC29" s="30" t="str">
        <f>IFERROR(VLOOKUP(KB29,'كدو الاصناف'!$A:$C,2),"")</f>
        <v/>
      </c>
      <c r="KD29" s="6"/>
      <c r="KE29" s="62">
        <f t="shared" si="117"/>
        <v>0</v>
      </c>
      <c r="KF29" s="32" t="str">
        <f>IFERROR(VLOOKUP(KB29,'كدو الاصناف'!$A:$C,3),"")</f>
        <v/>
      </c>
      <c r="KG29" s="33" t="str">
        <f t="shared" si="41"/>
        <v/>
      </c>
      <c r="KI29" s="34"/>
      <c r="KJ29" s="30" t="str">
        <f>IFERROR(VLOOKUP(KI29,'كدو الاصناف'!$A:$C,2),"")</f>
        <v/>
      </c>
      <c r="KK29" s="6"/>
      <c r="KL29" s="62">
        <f t="shared" si="166"/>
        <v>0</v>
      </c>
      <c r="KM29" s="32" t="str">
        <f>IFERROR(VLOOKUP(KI29,'كدو الاصناف'!$A:$C,3),"")</f>
        <v/>
      </c>
      <c r="KN29" s="33" t="str">
        <f t="shared" si="42"/>
        <v/>
      </c>
      <c r="KP29" s="34"/>
      <c r="KQ29" s="30" t="str">
        <f>IFERROR(VLOOKUP(KP29,'كدو الاصناف'!$A:$C,2),"")</f>
        <v/>
      </c>
      <c r="KR29" s="6"/>
      <c r="KS29" s="62">
        <f t="shared" si="167"/>
        <v>0</v>
      </c>
      <c r="KT29" s="32" t="str">
        <f>IFERROR(VLOOKUP(KP29,'كدو الاصناف'!$A:$C,3),"")</f>
        <v/>
      </c>
      <c r="KU29" s="33" t="str">
        <f t="shared" si="43"/>
        <v/>
      </c>
      <c r="KW29" s="34"/>
      <c r="KX29" s="30" t="str">
        <f>IFERROR(VLOOKUP(KW29,'كدو الاصناف'!$A:$C,2),"")</f>
        <v/>
      </c>
      <c r="KY29" s="6"/>
      <c r="KZ29" s="62">
        <f t="shared" si="168"/>
        <v>0</v>
      </c>
      <c r="LA29" s="32" t="str">
        <f>IFERROR(VLOOKUP(KW29,'كدو الاصناف'!$A:$C,3),"")</f>
        <v/>
      </c>
      <c r="LB29" s="33" t="str">
        <f t="shared" si="44"/>
        <v/>
      </c>
      <c r="LD29" s="34"/>
      <c r="LE29" s="30" t="str">
        <f>IFERROR(VLOOKUP(LD29,'كدو الاصناف'!$A:$C,2),"")</f>
        <v/>
      </c>
      <c r="LF29" s="6"/>
      <c r="LG29" s="62">
        <f t="shared" si="101"/>
        <v>0</v>
      </c>
      <c r="LH29" s="32" t="str">
        <f>IFERROR(VLOOKUP(LD29,'كدو الاصناف'!$A:$C,3),"")</f>
        <v/>
      </c>
      <c r="LI29" s="33" t="str">
        <f t="shared" si="45"/>
        <v/>
      </c>
      <c r="LK29" s="34"/>
      <c r="LL29" s="30" t="str">
        <f>IFERROR(VLOOKUP(LK29,'كدو الاصناف'!$A:$C,2),"")</f>
        <v/>
      </c>
      <c r="LM29" s="6"/>
      <c r="LN29" s="62">
        <f t="shared" si="102"/>
        <v>0</v>
      </c>
      <c r="LO29" s="32" t="str">
        <f>IFERROR(VLOOKUP(LK29,'كدو الاصناف'!$A:$C,3),"")</f>
        <v/>
      </c>
      <c r="LP29" s="33" t="str">
        <f t="shared" si="46"/>
        <v/>
      </c>
      <c r="LR29" s="34"/>
      <c r="LS29" s="30" t="str">
        <f>IFERROR(VLOOKUP(LR29,'كدو الاصناف'!$A:$C,2),"")</f>
        <v/>
      </c>
      <c r="LT29" s="6"/>
      <c r="LU29" s="62">
        <f t="shared" si="103"/>
        <v>0</v>
      </c>
      <c r="LV29" s="32" t="str">
        <f>IFERROR(VLOOKUP(LR29,'كدو الاصناف'!$A:$C,3),"")</f>
        <v/>
      </c>
      <c r="LW29" s="33" t="str">
        <f t="shared" si="47"/>
        <v/>
      </c>
      <c r="LY29" s="34"/>
      <c r="LZ29" s="30" t="str">
        <f>IFERROR(VLOOKUP(LY29,'كدو الاصناف'!$A:$C,2),"")</f>
        <v/>
      </c>
      <c r="MA29" s="6"/>
      <c r="MB29" s="62">
        <f t="shared" si="185"/>
        <v>0</v>
      </c>
      <c r="MC29" s="32" t="str">
        <f>IFERROR(VLOOKUP(LY29,'كدو الاصناف'!$A:$C,3),"")</f>
        <v/>
      </c>
      <c r="MD29" s="33" t="str">
        <f t="shared" si="48"/>
        <v/>
      </c>
      <c r="MF29" s="34"/>
      <c r="MG29" s="30" t="str">
        <f>IFERROR(VLOOKUP(MF29,'كدو الاصناف'!$A:$C,2),"")</f>
        <v/>
      </c>
      <c r="MH29" s="6"/>
      <c r="MI29" s="62">
        <f t="shared" si="174"/>
        <v>0</v>
      </c>
      <c r="MJ29" s="32" t="str">
        <f>IFERROR(VLOOKUP(MF29,'كدو الاصناف'!$A:$C,3),"")</f>
        <v/>
      </c>
      <c r="MK29" s="33" t="str">
        <f t="shared" si="49"/>
        <v/>
      </c>
      <c r="MM29" s="34"/>
      <c r="MN29" s="30" t="str">
        <f>IFERROR(VLOOKUP(MM29,'كدو الاصناف'!$A:$C,2),"")</f>
        <v/>
      </c>
      <c r="MO29" s="6"/>
      <c r="MP29" s="62">
        <f t="shared" si="118"/>
        <v>0</v>
      </c>
      <c r="MQ29" s="32" t="str">
        <f>IFERROR(VLOOKUP(MM29,'كدو الاصناف'!$A:$C,3),"")</f>
        <v/>
      </c>
      <c r="MR29" s="33" t="str">
        <f t="shared" si="50"/>
        <v/>
      </c>
      <c r="MT29" s="34"/>
      <c r="MU29" s="30" t="str">
        <f>IFERROR(VLOOKUP(MT29,'كدو الاصناف'!$A:$C,2),"")</f>
        <v/>
      </c>
      <c r="MV29" s="6"/>
      <c r="MW29" s="62">
        <f t="shared" si="156"/>
        <v>0</v>
      </c>
      <c r="MX29" s="32" t="str">
        <f>IFERROR(VLOOKUP(MT29,'كدو الاصناف'!$A:$C,3),"")</f>
        <v/>
      </c>
      <c r="MY29" s="33" t="str">
        <f t="shared" si="51"/>
        <v/>
      </c>
      <c r="NA29" s="34"/>
      <c r="NB29" s="30" t="str">
        <f>IFERROR(VLOOKUP(NA29,'كدو الاصناف'!$A:$C,2),"")</f>
        <v/>
      </c>
      <c r="NC29" s="6"/>
      <c r="ND29" s="62">
        <f t="shared" si="169"/>
        <v>0</v>
      </c>
      <c r="NE29" s="32" t="str">
        <f>IFERROR(VLOOKUP(NA29,'كدو الاصناف'!$A:$C,3),"")</f>
        <v/>
      </c>
      <c r="NF29" s="33" t="str">
        <f t="shared" si="52"/>
        <v/>
      </c>
      <c r="NH29" s="34"/>
      <c r="NI29" s="30" t="str">
        <f>IFERROR(VLOOKUP(NH29,'كدو الاصناف'!$A:$C,2),"")</f>
        <v/>
      </c>
      <c r="NJ29" s="6"/>
      <c r="NK29" s="62">
        <f t="shared" si="119"/>
        <v>0</v>
      </c>
      <c r="NL29" s="32" t="str">
        <f>IFERROR(VLOOKUP(NH29,'كدو الاصناف'!$A:$C,3),"")</f>
        <v/>
      </c>
      <c r="NM29" s="33" t="str">
        <f t="shared" si="53"/>
        <v/>
      </c>
      <c r="NO29" s="34"/>
      <c r="NP29" s="30" t="str">
        <f>IFERROR(VLOOKUP(NO29,'كدو الاصناف'!$A:$C,2),"")</f>
        <v/>
      </c>
      <c r="NQ29" s="6"/>
      <c r="NR29" s="62">
        <f t="shared" si="120"/>
        <v>0</v>
      </c>
      <c r="NS29" s="32" t="str">
        <f>IFERROR(VLOOKUP(NO29,'كدو الاصناف'!$A:$C,3),"")</f>
        <v/>
      </c>
      <c r="NT29" s="33" t="str">
        <f t="shared" si="54"/>
        <v/>
      </c>
      <c r="NV29" s="34"/>
      <c r="NW29" s="30" t="str">
        <f>IFERROR(VLOOKUP(NV29,'كدو الاصناف'!$A:$C,2),"")</f>
        <v/>
      </c>
      <c r="NX29" s="6"/>
      <c r="NY29" s="62">
        <f t="shared" si="121"/>
        <v>0</v>
      </c>
      <c r="NZ29" s="32" t="str">
        <f>IFERROR(VLOOKUP(NV29,'كدو الاصناف'!$A:$C,3),"")</f>
        <v/>
      </c>
      <c r="OA29" s="33" t="str">
        <f t="shared" si="55"/>
        <v/>
      </c>
      <c r="OC29" s="34"/>
      <c r="OD29" s="30" t="str">
        <f>IFERROR(VLOOKUP(OC29,'كدو الاصناف'!$A:$C,2),"")</f>
        <v/>
      </c>
      <c r="OE29" s="6"/>
      <c r="OF29" s="62">
        <f t="shared" si="122"/>
        <v>0</v>
      </c>
      <c r="OG29" s="32" t="str">
        <f>IFERROR(VLOOKUP(OC29,'كدو الاصناف'!$A:$C,3),"")</f>
        <v/>
      </c>
      <c r="OH29" s="33" t="str">
        <f t="shared" si="56"/>
        <v/>
      </c>
      <c r="OJ29" s="34"/>
      <c r="OK29" s="30" t="str">
        <f>IFERROR(VLOOKUP(OJ29,'كدو الاصناف'!$A:$C,2),"")</f>
        <v/>
      </c>
      <c r="OL29" s="6"/>
      <c r="OM29" s="62">
        <f t="shared" si="123"/>
        <v>0</v>
      </c>
      <c r="ON29" s="32" t="str">
        <f>IFERROR(VLOOKUP(OJ29,'كدو الاصناف'!$A:$C,3),"")</f>
        <v/>
      </c>
      <c r="OO29" s="33" t="str">
        <f t="shared" si="57"/>
        <v/>
      </c>
      <c r="OQ29" s="34"/>
      <c r="OR29" s="30" t="str">
        <f>IFERROR(VLOOKUP(OQ29,'كدو الاصناف'!$A:$C,2),"")</f>
        <v/>
      </c>
      <c r="OS29" s="6"/>
      <c r="OT29" s="62">
        <f t="shared" si="124"/>
        <v>0</v>
      </c>
      <c r="OU29" s="32" t="str">
        <f>IFERROR(VLOOKUP(OQ29,'كدو الاصناف'!$A:$C,3),"")</f>
        <v/>
      </c>
      <c r="OV29" s="33" t="str">
        <f t="shared" si="58"/>
        <v/>
      </c>
      <c r="OX29" s="34"/>
      <c r="OY29" s="30" t="str">
        <f>IFERROR(VLOOKUP(OX29,'كدو الاصناف'!$A:$C,2),"")</f>
        <v/>
      </c>
      <c r="OZ29" s="6"/>
      <c r="PA29" s="62">
        <f t="shared" si="187"/>
        <v>0</v>
      </c>
      <c r="PB29" s="32" t="str">
        <f>IFERROR(VLOOKUP(OX29,'كدو الاصناف'!$A:$C,3),"")</f>
        <v/>
      </c>
      <c r="PC29" s="33" t="str">
        <f t="shared" si="59"/>
        <v/>
      </c>
      <c r="PE29" s="34"/>
      <c r="PF29" s="30" t="str">
        <f>IFERROR(VLOOKUP(PE29,'كدو الاصناف'!$A:$C,2),"")</f>
        <v/>
      </c>
      <c r="PG29" s="6"/>
      <c r="PH29" s="62">
        <f t="shared" si="191"/>
        <v>0</v>
      </c>
      <c r="PI29" s="32" t="str">
        <f>IFERROR(VLOOKUP(PE29,'كدو الاصناف'!$A:$C,3),"")</f>
        <v/>
      </c>
      <c r="PJ29" s="33" t="str">
        <f t="shared" si="60"/>
        <v/>
      </c>
      <c r="PL29" s="34"/>
      <c r="PM29" s="30" t="str">
        <f>IFERROR(VLOOKUP(PL29,'كدو الاصناف'!$A:$C,2),"")</f>
        <v/>
      </c>
      <c r="PN29" s="6"/>
      <c r="PO29" s="62">
        <f t="shared" si="175"/>
        <v>0</v>
      </c>
      <c r="PP29" s="32" t="str">
        <f>IFERROR(VLOOKUP(PL29,'كدو الاصناف'!$A:$C,3),"")</f>
        <v/>
      </c>
      <c r="PQ29" s="33" t="str">
        <f t="shared" si="61"/>
        <v/>
      </c>
      <c r="PS29" s="34"/>
      <c r="PT29" s="30" t="str">
        <f>IFERROR(VLOOKUP(PS29,'كدو الاصناف'!$A:$C,2),"")</f>
        <v/>
      </c>
      <c r="PU29" s="6"/>
      <c r="PV29" s="62">
        <f t="shared" si="176"/>
        <v>0</v>
      </c>
      <c r="PW29" s="32" t="str">
        <f>IFERROR(VLOOKUP(PS29,'كدو الاصناف'!$A:$C,3),"")</f>
        <v/>
      </c>
      <c r="PX29" s="33" t="str">
        <f t="shared" si="62"/>
        <v/>
      </c>
      <c r="PZ29" s="34"/>
      <c r="QA29" s="30" t="str">
        <f>IFERROR(VLOOKUP(PZ29,'كدو الاصناف'!$A:$C,2),"")</f>
        <v/>
      </c>
      <c r="QB29" s="6"/>
      <c r="QC29" s="62">
        <f t="shared" si="157"/>
        <v>0</v>
      </c>
      <c r="QD29" s="32" t="str">
        <f>IFERROR(VLOOKUP(PZ29,'كدو الاصناف'!$A:$C,3),"")</f>
        <v/>
      </c>
      <c r="QE29" s="33" t="str">
        <f t="shared" si="63"/>
        <v/>
      </c>
      <c r="QG29" s="34"/>
      <c r="QH29" s="30" t="str">
        <f>IFERROR(VLOOKUP(QG29,'كدو الاصناف'!$A:$C,2),"")</f>
        <v/>
      </c>
      <c r="QI29" s="6"/>
      <c r="QJ29" s="62">
        <f t="shared" si="186"/>
        <v>0</v>
      </c>
      <c r="QK29" s="32" t="str">
        <f>IFERROR(VLOOKUP(QG29,'كدو الاصناف'!$A:$C,3),"")</f>
        <v/>
      </c>
      <c r="QL29" s="33" t="str">
        <f t="shared" si="64"/>
        <v/>
      </c>
      <c r="QN29" s="34"/>
      <c r="QO29" s="30" t="str">
        <f>IFERROR(VLOOKUP(QN29,'كدو الاصناف'!$A:$C,2),"")</f>
        <v/>
      </c>
      <c r="QP29" s="6"/>
      <c r="QQ29" s="62">
        <f t="shared" si="125"/>
        <v>0</v>
      </c>
      <c r="QR29" s="32" t="str">
        <f>IFERROR(VLOOKUP(QN29,'كدو الاصناف'!$A:$C,3),"")</f>
        <v/>
      </c>
      <c r="QS29" s="33" t="str">
        <f t="shared" si="65"/>
        <v/>
      </c>
      <c r="QU29" s="34"/>
      <c r="QV29" s="30" t="str">
        <f>IFERROR(VLOOKUP(QU29,'كدو الاصناف'!$A:$C,2),"")</f>
        <v/>
      </c>
      <c r="QW29" s="6"/>
      <c r="QX29" s="62">
        <f t="shared" si="158"/>
        <v>0</v>
      </c>
      <c r="QY29" s="32" t="str">
        <f>IFERROR(VLOOKUP(QU29,'كدو الاصناف'!$A:$C,3),"")</f>
        <v/>
      </c>
      <c r="QZ29" s="33" t="str">
        <f t="shared" si="66"/>
        <v/>
      </c>
      <c r="RB29" s="34"/>
      <c r="RC29" s="30" t="str">
        <f>IFERROR(VLOOKUP(RB29,'كدو الاصناف'!$A:$C,2),"")</f>
        <v/>
      </c>
      <c r="RD29" s="6"/>
      <c r="RE29" s="62">
        <f t="shared" si="126"/>
        <v>0</v>
      </c>
      <c r="RF29" s="32" t="str">
        <f>IFERROR(VLOOKUP(RB29,'كدو الاصناف'!$A:$C,3),"")</f>
        <v/>
      </c>
      <c r="RG29" s="33" t="str">
        <f t="shared" si="67"/>
        <v/>
      </c>
      <c r="RI29" s="34"/>
      <c r="RJ29" s="30" t="str">
        <f>IFERROR(VLOOKUP(RI29,'كدو الاصناف'!$A:$C,2),"")</f>
        <v/>
      </c>
      <c r="RK29" s="6"/>
      <c r="RL29" s="62">
        <f t="shared" si="190"/>
        <v>0</v>
      </c>
      <c r="RM29" s="32" t="str">
        <f>IFERROR(VLOOKUP(RI29,'كدو الاصناف'!$A:$C,3),"")</f>
        <v/>
      </c>
      <c r="RN29" s="33" t="str">
        <f t="shared" si="68"/>
        <v/>
      </c>
      <c r="RP29" s="34"/>
      <c r="RQ29" s="30" t="str">
        <f>IFERROR(VLOOKUP(RP29,'كدو الاصناف'!$A:$C,2),"")</f>
        <v/>
      </c>
      <c r="RR29" s="6"/>
      <c r="RS29" s="62">
        <f t="shared" si="193"/>
        <v>0</v>
      </c>
      <c r="RT29" s="32" t="str">
        <f>IFERROR(VLOOKUP(RP29,'كدو الاصناف'!$A:$C,3),"")</f>
        <v/>
      </c>
      <c r="RU29" s="33" t="str">
        <f t="shared" si="69"/>
        <v/>
      </c>
      <c r="RW29" s="34"/>
      <c r="RX29" s="30" t="str">
        <f>IFERROR(VLOOKUP(RW29,'كدو الاصناف'!$A:$C,2),"")</f>
        <v/>
      </c>
      <c r="RY29" s="6"/>
      <c r="RZ29" s="62">
        <f t="shared" si="127"/>
        <v>0</v>
      </c>
      <c r="SA29" s="32" t="str">
        <f>IFERROR(VLOOKUP(RW29,'كدو الاصناف'!$A:$C,3),"")</f>
        <v/>
      </c>
      <c r="SB29" s="33" t="str">
        <f t="shared" si="70"/>
        <v/>
      </c>
      <c r="SD29" s="34"/>
      <c r="SE29" s="30" t="str">
        <f>IFERROR(VLOOKUP(SD29,'كدو الاصناف'!$A:$C,2),"")</f>
        <v/>
      </c>
      <c r="SF29" s="6"/>
      <c r="SG29" s="62">
        <f t="shared" si="128"/>
        <v>0</v>
      </c>
      <c r="SH29" s="32" t="str">
        <f>IFERROR(VLOOKUP(SD29,'كدو الاصناف'!$A:$C,3),"")</f>
        <v/>
      </c>
      <c r="SI29" s="33" t="str">
        <f t="shared" si="71"/>
        <v/>
      </c>
      <c r="SK29" s="34"/>
      <c r="SL29" s="30" t="str">
        <f>IFERROR(VLOOKUP(SK29,'كدو الاصناف'!$A:$C,2),"")</f>
        <v/>
      </c>
      <c r="SM29" s="6"/>
      <c r="SN29" s="62">
        <f t="shared" si="129"/>
        <v>0</v>
      </c>
      <c r="SO29" s="32" t="str">
        <f>IFERROR(VLOOKUP(SK29,'كدو الاصناف'!$A:$C,3),"")</f>
        <v/>
      </c>
      <c r="SP29" s="33" t="str">
        <f t="shared" si="72"/>
        <v/>
      </c>
      <c r="SR29" s="34"/>
      <c r="SS29" s="30" t="str">
        <f>IFERROR(VLOOKUP(SR29,'كدو الاصناف'!$A:$C,2),"")</f>
        <v/>
      </c>
      <c r="ST29" s="6"/>
      <c r="SU29" s="62">
        <f t="shared" si="130"/>
        <v>0</v>
      </c>
      <c r="SV29" s="32" t="str">
        <f>IFERROR(VLOOKUP(SR29,'كدو الاصناف'!$A:$C,3),"")</f>
        <v/>
      </c>
      <c r="SW29" s="33" t="str">
        <f t="shared" si="73"/>
        <v/>
      </c>
      <c r="SY29" s="34"/>
      <c r="SZ29" s="30" t="str">
        <f>IFERROR(VLOOKUP(SY29,'كدو الاصناف'!$A:$C,2),"")</f>
        <v/>
      </c>
      <c r="TA29" s="6"/>
      <c r="TB29" s="62">
        <f t="shared" si="159"/>
        <v>0</v>
      </c>
      <c r="TC29" s="32" t="str">
        <f>IFERROR(VLOOKUP(SY29,'كدو الاصناف'!$A:$C,3),"")</f>
        <v/>
      </c>
      <c r="TD29" s="33" t="str">
        <f t="shared" si="74"/>
        <v/>
      </c>
      <c r="TF29" s="34"/>
      <c r="TG29" s="30" t="str">
        <f>IFERROR(VLOOKUP(TF29,'كدو الاصناف'!$A:$C,2),"")</f>
        <v/>
      </c>
      <c r="TH29" s="6"/>
      <c r="TI29" s="62">
        <f t="shared" si="104"/>
        <v>0</v>
      </c>
      <c r="TJ29" s="32" t="str">
        <f>IFERROR(VLOOKUP(TF29,'كدو الاصناف'!$A:$C,3),"")</f>
        <v/>
      </c>
      <c r="TK29" s="33" t="str">
        <f t="shared" si="75"/>
        <v/>
      </c>
      <c r="TM29" s="34"/>
      <c r="TN29" s="30" t="str">
        <f>IFERROR(VLOOKUP(TM29,'كدو الاصناف'!$A:$C,2),"")</f>
        <v/>
      </c>
      <c r="TO29" s="6"/>
      <c r="TP29" s="62">
        <f t="shared" si="131"/>
        <v>0</v>
      </c>
      <c r="TQ29" s="32" t="str">
        <f>IFERROR(VLOOKUP(TM29,'كدو الاصناف'!$A:$C,3),"")</f>
        <v/>
      </c>
      <c r="TR29" s="33" t="str">
        <f t="shared" si="76"/>
        <v/>
      </c>
      <c r="TT29" s="34"/>
      <c r="TU29" s="30" t="str">
        <f>IFERROR(VLOOKUP(TT29,'كدو الاصناف'!$A:$C,2),"")</f>
        <v/>
      </c>
      <c r="TV29" s="6"/>
      <c r="TW29" s="62">
        <f t="shared" si="132"/>
        <v>0</v>
      </c>
      <c r="TX29" s="32" t="str">
        <f>IFERROR(VLOOKUP(TT29,'كدو الاصناف'!$A:$C,3),"")</f>
        <v/>
      </c>
      <c r="TY29" s="33" t="str">
        <f t="shared" si="77"/>
        <v/>
      </c>
      <c r="UA29" s="34"/>
      <c r="UB29" s="30" t="str">
        <f>IFERROR(VLOOKUP(UA29,'كدو الاصناف'!$A:$C,2),"")</f>
        <v/>
      </c>
      <c r="UC29" s="6"/>
      <c r="UD29" s="62">
        <f t="shared" si="133"/>
        <v>0</v>
      </c>
      <c r="UE29" s="32" t="str">
        <f>IFERROR(VLOOKUP(UA29,'كدو الاصناف'!$A:$C,3),"")</f>
        <v/>
      </c>
      <c r="UF29" s="33" t="str">
        <f t="shared" si="78"/>
        <v/>
      </c>
      <c r="UH29" s="34"/>
      <c r="UI29" s="30" t="str">
        <f>IFERROR(VLOOKUP(UH29,'كدو الاصناف'!$A:$C,2),"")</f>
        <v/>
      </c>
      <c r="UJ29" s="6"/>
      <c r="UK29" s="62">
        <f t="shared" si="134"/>
        <v>0</v>
      </c>
      <c r="UL29" s="32" t="str">
        <f>IFERROR(VLOOKUP(UH29,'كدو الاصناف'!$A:$C,3),"")</f>
        <v/>
      </c>
      <c r="UM29" s="33" t="str">
        <f t="shared" si="79"/>
        <v/>
      </c>
      <c r="UO29" s="34"/>
      <c r="UP29" s="30" t="str">
        <f>IFERROR(VLOOKUP(UO29,'كدو الاصناف'!$A:$C,2),"")</f>
        <v/>
      </c>
      <c r="UQ29" s="6"/>
      <c r="UR29" s="62">
        <f t="shared" si="135"/>
        <v>0</v>
      </c>
      <c r="US29" s="32" t="str">
        <f>IFERROR(VLOOKUP(UO29,'كدو الاصناف'!$A:$C,3),"")</f>
        <v/>
      </c>
      <c r="UT29" s="33" t="str">
        <f t="shared" si="80"/>
        <v/>
      </c>
      <c r="UV29" s="34"/>
      <c r="UW29" s="30" t="str">
        <f>IFERROR(VLOOKUP(UV29,'كدو الاصناف'!$A:$C,2),"")</f>
        <v/>
      </c>
      <c r="UX29" s="6"/>
      <c r="UY29" s="62">
        <f t="shared" si="105"/>
        <v>0</v>
      </c>
      <c r="UZ29" s="32" t="str">
        <f>IFERROR(VLOOKUP(UV29,'كدو الاصناف'!$A:$C,3),"")</f>
        <v/>
      </c>
      <c r="VA29" s="33" t="str">
        <f t="shared" si="81"/>
        <v/>
      </c>
      <c r="VC29" s="34"/>
      <c r="VD29" s="30" t="str">
        <f>IFERROR(VLOOKUP(VC29,'كدو الاصناف'!$A:$C,2),"")</f>
        <v/>
      </c>
      <c r="VE29" s="6"/>
      <c r="VF29" s="62">
        <f t="shared" si="182"/>
        <v>0</v>
      </c>
      <c r="VG29" s="32" t="str">
        <f>IFERROR(VLOOKUP(VC29,'كدو الاصناف'!$A:$C,3),"")</f>
        <v/>
      </c>
      <c r="VH29" s="33" t="str">
        <f t="shared" si="82"/>
        <v/>
      </c>
      <c r="VJ29" s="34"/>
      <c r="VK29" s="30" t="str">
        <f>IFERROR(VLOOKUP(VJ29,'كدو الاصناف'!$A:$C,2),"")</f>
        <v/>
      </c>
      <c r="VL29" s="6"/>
      <c r="VM29" s="62">
        <f t="shared" si="136"/>
        <v>0</v>
      </c>
      <c r="VN29" s="32" t="str">
        <f>IFERROR(VLOOKUP(VJ29,'كدو الاصناف'!$A:$C,3),"")</f>
        <v/>
      </c>
      <c r="VO29" s="33" t="str">
        <f t="shared" si="83"/>
        <v/>
      </c>
      <c r="VQ29" s="34"/>
      <c r="VR29" s="30" t="str">
        <f>IFERROR(VLOOKUP(VQ29,'كدو الاصناف'!$A:$C,2),"")</f>
        <v/>
      </c>
      <c r="VS29" s="6"/>
      <c r="VT29" s="62">
        <f t="shared" si="137"/>
        <v>0</v>
      </c>
      <c r="VU29" s="32" t="str">
        <f>IFERROR(VLOOKUP(VQ29,'كدو الاصناف'!$A:$C,3),"")</f>
        <v/>
      </c>
      <c r="VV29" s="33" t="str">
        <f t="shared" si="84"/>
        <v/>
      </c>
      <c r="VX29" s="34"/>
      <c r="VY29" s="30" t="str">
        <f>IFERROR(VLOOKUP(VX29,'كدو الاصناف'!$A:$C,2),"")</f>
        <v/>
      </c>
      <c r="VZ29" s="6"/>
      <c r="WA29" s="62">
        <f t="shared" si="138"/>
        <v>0</v>
      </c>
      <c r="WB29" s="32" t="str">
        <f>IFERROR(VLOOKUP(VX29,'كدو الاصناف'!$A:$C,3),"")</f>
        <v/>
      </c>
      <c r="WC29" s="33" t="str">
        <f t="shared" si="85"/>
        <v/>
      </c>
      <c r="WE29" s="34"/>
      <c r="WF29" s="30" t="str">
        <f>IFERROR(VLOOKUP(WE29,'كدو الاصناف'!$A:$C,2),"")</f>
        <v/>
      </c>
      <c r="WG29" s="6"/>
      <c r="WH29" s="62">
        <f t="shared" si="139"/>
        <v>0</v>
      </c>
      <c r="WI29" s="32" t="str">
        <f>IFERROR(VLOOKUP(WE29,'كدو الاصناف'!$A:$C,3),"")</f>
        <v/>
      </c>
      <c r="WJ29" s="33" t="str">
        <f t="shared" si="86"/>
        <v/>
      </c>
      <c r="WL29" s="34"/>
      <c r="WM29" s="30" t="str">
        <f>IFERROR(VLOOKUP(WL29,'كدو الاصناف'!$A:$C,2),"")</f>
        <v/>
      </c>
      <c r="WN29" s="6"/>
      <c r="WO29" s="62">
        <f t="shared" si="140"/>
        <v>0</v>
      </c>
      <c r="WP29" s="32" t="str">
        <f>IFERROR(VLOOKUP(WL29,'كدو الاصناف'!$A:$C,3),"")</f>
        <v/>
      </c>
      <c r="WQ29" s="33" t="str">
        <f t="shared" si="87"/>
        <v/>
      </c>
      <c r="WS29" s="34"/>
      <c r="WT29" s="30" t="str">
        <f>IFERROR(VLOOKUP(WS29,'كدو الاصناف'!$A:$C,2),"")</f>
        <v/>
      </c>
      <c r="WU29" s="6"/>
      <c r="WV29" s="62">
        <f t="shared" si="160"/>
        <v>0</v>
      </c>
      <c r="WW29" s="32" t="str">
        <f>IFERROR(VLOOKUP(WS29,'كدو الاصناف'!$A:$C,3),"")</f>
        <v/>
      </c>
      <c r="WX29" s="33" t="str">
        <f t="shared" si="88"/>
        <v/>
      </c>
      <c r="WZ29" s="34"/>
      <c r="XA29" s="30" t="str">
        <f>IFERROR(VLOOKUP(WZ29,'كدو الاصناف'!$A:$C,2),"")</f>
        <v/>
      </c>
      <c r="XB29" s="6"/>
      <c r="XC29" s="62">
        <f t="shared" si="141"/>
        <v>0</v>
      </c>
      <c r="XD29" s="32" t="str">
        <f>IFERROR(VLOOKUP(WZ29,'كدو الاصناف'!$A:$C,3),"")</f>
        <v/>
      </c>
      <c r="XE29" s="33" t="str">
        <f t="shared" si="89"/>
        <v/>
      </c>
      <c r="XG29" s="34"/>
      <c r="XH29" s="30" t="str">
        <f>IFERROR(VLOOKUP(XG29,'كدو الاصناف'!$A:$C,2),"")</f>
        <v/>
      </c>
      <c r="XI29" s="6"/>
      <c r="XJ29" s="62">
        <f t="shared" si="142"/>
        <v>0</v>
      </c>
      <c r="XK29" s="32" t="str">
        <f>IFERROR(VLOOKUP(XG29,'كدو الاصناف'!$A:$C,3),"")</f>
        <v/>
      </c>
      <c r="XL29" s="33" t="str">
        <f t="shared" si="90"/>
        <v/>
      </c>
      <c r="XN29" s="34"/>
      <c r="XO29" s="30" t="str">
        <f>IFERROR(VLOOKUP(XN29,'كدو الاصناف'!$A:$C,2),"")</f>
        <v/>
      </c>
      <c r="XP29" s="6"/>
      <c r="XQ29" s="62">
        <f t="shared" si="143"/>
        <v>0</v>
      </c>
      <c r="XR29" s="32" t="str">
        <f>IFERROR(VLOOKUP(XN29,'كدو الاصناف'!$A:$C,3),"")</f>
        <v/>
      </c>
      <c r="XS29" s="33" t="str">
        <f t="shared" si="91"/>
        <v/>
      </c>
      <c r="XU29" s="34"/>
      <c r="XV29" s="30" t="str">
        <f>IFERROR(VLOOKUP(XU29,'كدو الاصناف'!$A:$C,2),"")</f>
        <v/>
      </c>
      <c r="XW29" s="6"/>
      <c r="XX29" s="62">
        <f t="shared" si="144"/>
        <v>0</v>
      </c>
      <c r="XY29" s="32" t="str">
        <f>IFERROR(VLOOKUP(XU29,'كدو الاصناف'!$A:$C,3),"")</f>
        <v/>
      </c>
      <c r="XZ29" s="33" t="str">
        <f t="shared" si="92"/>
        <v/>
      </c>
      <c r="YB29" s="34"/>
      <c r="YC29" s="30" t="str">
        <f>IFERROR(VLOOKUP(YB29,'كدو الاصناف'!$A:$C,2),"")</f>
        <v/>
      </c>
      <c r="YD29" s="6"/>
      <c r="YE29" s="62">
        <f t="shared" si="145"/>
        <v>0</v>
      </c>
      <c r="YF29" s="32" t="str">
        <f>IFERROR(VLOOKUP(YB29,'كدو الاصناف'!$A:$C,3),"")</f>
        <v/>
      </c>
      <c r="YG29" s="33" t="str">
        <f t="shared" si="93"/>
        <v/>
      </c>
      <c r="YI29" s="34"/>
      <c r="YJ29" s="30" t="str">
        <f>IFERROR(VLOOKUP(YI29,'كدو الاصناف'!$A:$C,2),"")</f>
        <v/>
      </c>
      <c r="YK29" s="6"/>
      <c r="YL29" s="62">
        <f t="shared" si="146"/>
        <v>0</v>
      </c>
      <c r="YM29" s="32" t="str">
        <f>IFERROR(VLOOKUP(YI29,'كدو الاصناف'!$A:$C,3),"")</f>
        <v/>
      </c>
      <c r="YN29" s="33" t="str">
        <f t="shared" si="94"/>
        <v/>
      </c>
      <c r="YP29" s="34"/>
      <c r="YQ29" s="30" t="str">
        <f>IFERROR(VLOOKUP(YP29,'كدو الاصناف'!$A:$C,2),"")</f>
        <v/>
      </c>
      <c r="YR29" s="6"/>
      <c r="YS29" s="62">
        <f t="shared" si="147"/>
        <v>0</v>
      </c>
      <c r="YT29" s="32" t="str">
        <f>IFERROR(VLOOKUP(YP29,'كدو الاصناف'!$A:$C,3),"")</f>
        <v/>
      </c>
      <c r="YU29" s="33" t="str">
        <f t="shared" si="95"/>
        <v/>
      </c>
      <c r="YW29" s="34"/>
      <c r="YX29" s="30" t="str">
        <f>IFERROR(VLOOKUP(YW29,'كدو الاصناف'!$A:$C,2),"")</f>
        <v/>
      </c>
      <c r="YY29" s="6"/>
      <c r="YZ29" s="62">
        <f t="shared" si="106"/>
        <v>0</v>
      </c>
      <c r="ZA29" s="32" t="str">
        <f>IFERROR(VLOOKUP(YW29,'كدو الاصناف'!$A:$C,3),"")</f>
        <v/>
      </c>
      <c r="ZB29" s="33" t="str">
        <f t="shared" si="96"/>
        <v/>
      </c>
      <c r="ZD29" s="34"/>
      <c r="ZE29" s="30" t="str">
        <f>IFERROR(VLOOKUP(ZD29,'كدو الاصناف'!$A:$C,2),"")</f>
        <v/>
      </c>
      <c r="ZF29" s="6"/>
      <c r="ZG29" s="62">
        <f t="shared" si="148"/>
        <v>0</v>
      </c>
      <c r="ZH29" s="32" t="str">
        <f>IFERROR(VLOOKUP(ZD29,'كدو الاصناف'!$A:$C,3),"")</f>
        <v/>
      </c>
      <c r="ZI29" s="33" t="str">
        <f t="shared" si="97"/>
        <v/>
      </c>
      <c r="ZK29" s="34"/>
      <c r="ZL29" s="30" t="str">
        <f>IFERROR(VLOOKUP(ZK29,'كدو الاصناف'!$A:$C,2),"")</f>
        <v/>
      </c>
      <c r="ZM29" s="6"/>
      <c r="ZN29" s="62">
        <f t="shared" si="149"/>
        <v>0</v>
      </c>
      <c r="ZO29" s="32" t="str">
        <f>IFERROR(VLOOKUP(ZK29,'كدو الاصناف'!$A:$C,3),"")</f>
        <v/>
      </c>
      <c r="ZP29" s="33" t="str">
        <f t="shared" si="98"/>
        <v/>
      </c>
      <c r="ZR29" s="34"/>
      <c r="ZS29" s="30" t="str">
        <f>IFERROR(VLOOKUP(ZR29,'كدو الاصناف'!$A:$C,2),"")</f>
        <v/>
      </c>
      <c r="ZT29" s="6"/>
      <c r="ZU29" s="62">
        <f t="shared" si="188"/>
        <v>0</v>
      </c>
      <c r="ZV29" s="32" t="str">
        <f>IFERROR(VLOOKUP(ZR29,'كدو الاصناف'!$A:$C,3),"")</f>
        <v/>
      </c>
      <c r="ZW29" s="33" t="str">
        <f t="shared" si="99"/>
        <v/>
      </c>
    </row>
    <row r="30" spans="1:699" ht="16.5" thickTop="1" thickBot="1" x14ac:dyDescent="0.25">
      <c r="A30" s="35"/>
      <c r="B30" s="92" t="s">
        <v>108</v>
      </c>
      <c r="C30" s="93"/>
      <c r="D30" s="93"/>
      <c r="E30" s="94"/>
      <c r="F30" s="36">
        <f>SUM(F6:F29)</f>
        <v>1126.9379999999999</v>
      </c>
      <c r="H30" s="35"/>
      <c r="I30" s="92" t="s">
        <v>108</v>
      </c>
      <c r="J30" s="93"/>
      <c r="K30" s="93"/>
      <c r="L30" s="94"/>
      <c r="M30" s="36">
        <f>SUM(M6:M29)</f>
        <v>1429.9375</v>
      </c>
      <c r="O30" s="35"/>
      <c r="P30" s="92" t="s">
        <v>108</v>
      </c>
      <c r="Q30" s="93"/>
      <c r="R30" s="93"/>
      <c r="S30" s="94"/>
      <c r="T30" s="36">
        <f>SUM(T6:T29)</f>
        <v>2109.9675000000002</v>
      </c>
      <c r="V30" s="35"/>
      <c r="W30" s="92" t="s">
        <v>108</v>
      </c>
      <c r="X30" s="93"/>
      <c r="Y30" s="93"/>
      <c r="Z30" s="94"/>
      <c r="AA30" s="36">
        <f>SUM(AA6:AA29)</f>
        <v>1102.3335</v>
      </c>
      <c r="AC30" s="35"/>
      <c r="AD30" s="92" t="s">
        <v>108</v>
      </c>
      <c r="AE30" s="93"/>
      <c r="AF30" s="93"/>
      <c r="AG30" s="94"/>
      <c r="AH30" s="36">
        <f>SUM(AH6:AH29)</f>
        <v>1059.7785000000001</v>
      </c>
      <c r="AJ30" s="35"/>
      <c r="AK30" s="92" t="s">
        <v>108</v>
      </c>
      <c r="AL30" s="93"/>
      <c r="AM30" s="93"/>
      <c r="AN30" s="94"/>
      <c r="AO30" s="36">
        <f>SUM(AO6:AO29)</f>
        <v>1877.2985000000001</v>
      </c>
      <c r="AQ30" s="35"/>
      <c r="AR30" s="92" t="s">
        <v>108</v>
      </c>
      <c r="AS30" s="93"/>
      <c r="AT30" s="93"/>
      <c r="AU30" s="94"/>
      <c r="AV30" s="36">
        <f>SUM(AV6:AV29)</f>
        <v>4038.027</v>
      </c>
      <c r="AX30" s="35"/>
      <c r="AY30" s="92" t="s">
        <v>108</v>
      </c>
      <c r="AZ30" s="93"/>
      <c r="BA30" s="93"/>
      <c r="BB30" s="94"/>
      <c r="BC30" s="36">
        <f>SUM(BC6:BC29)</f>
        <v>930.45949999999993</v>
      </c>
      <c r="BE30" s="35"/>
      <c r="BF30" s="92" t="s">
        <v>108</v>
      </c>
      <c r="BG30" s="93"/>
      <c r="BH30" s="93"/>
      <c r="BI30" s="94"/>
      <c r="BJ30" s="36">
        <f>SUM(BJ6:BJ29)</f>
        <v>936.19349999999997</v>
      </c>
      <c r="BL30" s="35"/>
      <c r="BM30" s="92" t="s">
        <v>108</v>
      </c>
      <c r="BN30" s="93"/>
      <c r="BO30" s="93"/>
      <c r="BP30" s="94"/>
      <c r="BQ30" s="36">
        <f>SUM(BQ6:BQ29)</f>
        <v>1766.607</v>
      </c>
      <c r="BS30" s="35"/>
      <c r="BT30" s="92" t="s">
        <v>108</v>
      </c>
      <c r="BU30" s="93"/>
      <c r="BV30" s="93"/>
      <c r="BW30" s="94"/>
      <c r="BX30" s="36">
        <f>SUM(BX6:BX29)</f>
        <v>3524.5199999999995</v>
      </c>
      <c r="BZ30" s="35"/>
      <c r="CA30" s="92" t="s">
        <v>108</v>
      </c>
      <c r="CB30" s="93"/>
      <c r="CC30" s="93"/>
      <c r="CD30" s="94"/>
      <c r="CE30" s="36">
        <f>SUM(CE6:CE29)</f>
        <v>3225.3059999999996</v>
      </c>
      <c r="CG30" s="35"/>
      <c r="CH30" s="92" t="s">
        <v>108</v>
      </c>
      <c r="CI30" s="93"/>
      <c r="CJ30" s="93"/>
      <c r="CK30" s="94"/>
      <c r="CL30" s="36">
        <f>SUM(CL6:CL29)</f>
        <v>3051.174</v>
      </c>
      <c r="CN30" s="35"/>
      <c r="CO30" s="92" t="s">
        <v>108</v>
      </c>
      <c r="CP30" s="93"/>
      <c r="CQ30" s="93"/>
      <c r="CR30" s="94"/>
      <c r="CS30" s="36">
        <f>SUM(CS6:CS29)</f>
        <v>2271.3059999999996</v>
      </c>
      <c r="CU30" s="35"/>
      <c r="CV30" s="92" t="s">
        <v>108</v>
      </c>
      <c r="CW30" s="93"/>
      <c r="CX30" s="93"/>
      <c r="CY30" s="94"/>
      <c r="CZ30" s="36">
        <f>SUM(CZ6:CZ29)</f>
        <v>2509.3150000000001</v>
      </c>
      <c r="DB30" s="35"/>
      <c r="DC30" s="92" t="s">
        <v>108</v>
      </c>
      <c r="DD30" s="93"/>
      <c r="DE30" s="93"/>
      <c r="DF30" s="94"/>
      <c r="DG30" s="36">
        <f>SUM(DG6:DG29)</f>
        <v>1323.125</v>
      </c>
      <c r="DI30" s="35"/>
      <c r="DJ30" s="92" t="s">
        <v>108</v>
      </c>
      <c r="DK30" s="93"/>
      <c r="DL30" s="93"/>
      <c r="DM30" s="94"/>
      <c r="DN30" s="36">
        <f>SUM(DN6:DN29)</f>
        <v>1018.275</v>
      </c>
      <c r="DP30" s="35"/>
      <c r="DQ30" s="92" t="s">
        <v>108</v>
      </c>
      <c r="DR30" s="93"/>
      <c r="DS30" s="93"/>
      <c r="DT30" s="94"/>
      <c r="DU30" s="36">
        <f>SUM(DU6:DU29)</f>
        <v>1022.595</v>
      </c>
      <c r="DW30" s="35"/>
      <c r="DX30" s="92" t="s">
        <v>108</v>
      </c>
      <c r="DY30" s="93"/>
      <c r="DZ30" s="93"/>
      <c r="EA30" s="94"/>
      <c r="EB30" s="36">
        <f>SUM(EB6:EB29)</f>
        <v>1019.341</v>
      </c>
      <c r="ED30" s="35"/>
      <c r="EE30" s="92" t="s">
        <v>108</v>
      </c>
      <c r="EF30" s="93"/>
      <c r="EG30" s="93"/>
      <c r="EH30" s="94"/>
      <c r="EI30" s="36">
        <f>SUM(EI6:EI29)</f>
        <v>2766.9005999999999</v>
      </c>
      <c r="EK30" s="35"/>
      <c r="EL30" s="92" t="s">
        <v>108</v>
      </c>
      <c r="EM30" s="93"/>
      <c r="EN30" s="93"/>
      <c r="EO30" s="94"/>
      <c r="EP30" s="36">
        <f>SUM(EP6:EP29)</f>
        <v>2504.2684999999997</v>
      </c>
      <c r="ER30" s="35"/>
      <c r="ES30" s="92" t="s">
        <v>108</v>
      </c>
      <c r="ET30" s="93"/>
      <c r="EU30" s="93"/>
      <c r="EV30" s="94"/>
      <c r="EW30" s="36">
        <f>SUM(EW6:EW29)</f>
        <v>1700.7245</v>
      </c>
      <c r="EY30" s="35"/>
      <c r="EZ30" s="92" t="s">
        <v>108</v>
      </c>
      <c r="FA30" s="93"/>
      <c r="FB30" s="93"/>
      <c r="FC30" s="94"/>
      <c r="FD30" s="36">
        <f>SUM(FD6:FD29)</f>
        <v>3152.6794999999997</v>
      </c>
      <c r="FF30" s="35"/>
      <c r="FG30" s="92" t="s">
        <v>108</v>
      </c>
      <c r="FH30" s="93"/>
      <c r="FI30" s="93"/>
      <c r="FJ30" s="94"/>
      <c r="FK30" s="36">
        <f>SUM(FK6:FK29)</f>
        <v>1940.7845</v>
      </c>
      <c r="FM30" s="35"/>
      <c r="FN30" s="92" t="s">
        <v>108</v>
      </c>
      <c r="FO30" s="93"/>
      <c r="FP30" s="93"/>
      <c r="FQ30" s="94"/>
      <c r="FR30" s="36">
        <f>SUM(FR6:FR29)</f>
        <v>2515.4006000000004</v>
      </c>
      <c r="FT30" s="35"/>
      <c r="FU30" s="92" t="s">
        <v>108</v>
      </c>
      <c r="FV30" s="93"/>
      <c r="FW30" s="93"/>
      <c r="FX30" s="94"/>
      <c r="FY30" s="36">
        <f>SUM(FY6:FY29)</f>
        <v>1952.46</v>
      </c>
      <c r="GA30" s="35"/>
      <c r="GB30" s="92" t="s">
        <v>108</v>
      </c>
      <c r="GC30" s="93"/>
      <c r="GD30" s="93"/>
      <c r="GE30" s="94"/>
      <c r="GF30" s="36">
        <f>SUM(GF6:GF29)</f>
        <v>2149.1059999999998</v>
      </c>
      <c r="GH30" s="35"/>
      <c r="GI30" s="92" t="s">
        <v>108</v>
      </c>
      <c r="GJ30" s="93"/>
      <c r="GK30" s="93"/>
      <c r="GL30" s="94"/>
      <c r="GM30" s="36">
        <f>SUM(GM6:GM29)</f>
        <v>3256.8834000000002</v>
      </c>
      <c r="GO30" s="35"/>
      <c r="GP30" s="92" t="s">
        <v>108</v>
      </c>
      <c r="GQ30" s="93"/>
      <c r="GR30" s="93"/>
      <c r="GS30" s="94"/>
      <c r="GT30" s="36">
        <f>SUM(GT6:GT29)</f>
        <v>1470.1029999999998</v>
      </c>
      <c r="GV30" s="35"/>
      <c r="GW30" s="92" t="s">
        <v>108</v>
      </c>
      <c r="GX30" s="93"/>
      <c r="GY30" s="93"/>
      <c r="GZ30" s="94"/>
      <c r="HA30" s="36">
        <f>SUM(HA6:HA29)</f>
        <v>3375.114</v>
      </c>
      <c r="HC30" s="35"/>
      <c r="HD30" s="92" t="s">
        <v>108</v>
      </c>
      <c r="HE30" s="93"/>
      <c r="HF30" s="93"/>
      <c r="HG30" s="94"/>
      <c r="HH30" s="36">
        <f>SUM(HH6:HH29)</f>
        <v>607.50400000000002</v>
      </c>
      <c r="HJ30" s="35"/>
      <c r="HK30" s="92" t="s">
        <v>108</v>
      </c>
      <c r="HL30" s="93"/>
      <c r="HM30" s="93"/>
      <c r="HN30" s="94"/>
      <c r="HO30" s="36">
        <f>SUM(HO6:HO29)</f>
        <v>2530.9939999999997</v>
      </c>
      <c r="HQ30" s="35"/>
      <c r="HR30" s="92" t="s">
        <v>108</v>
      </c>
      <c r="HS30" s="93"/>
      <c r="HT30" s="93"/>
      <c r="HU30" s="94"/>
      <c r="HV30" s="36">
        <f>SUM(HV6:HV29)</f>
        <v>3497.6550000000002</v>
      </c>
      <c r="HX30" s="35"/>
      <c r="HY30" s="92" t="s">
        <v>108</v>
      </c>
      <c r="HZ30" s="93"/>
      <c r="IA30" s="93"/>
      <c r="IB30" s="94"/>
      <c r="IC30" s="36">
        <f>SUM(IC6:IC29)</f>
        <v>2794.8250000000003</v>
      </c>
      <c r="IE30" s="35"/>
      <c r="IF30" s="92" t="s">
        <v>108</v>
      </c>
      <c r="IG30" s="93"/>
      <c r="IH30" s="93"/>
      <c r="II30" s="94"/>
      <c r="IJ30" s="36">
        <f>SUM(IJ6:IJ29)</f>
        <v>2968.569</v>
      </c>
      <c r="IL30" s="35"/>
      <c r="IM30" s="92" t="s">
        <v>108</v>
      </c>
      <c r="IN30" s="93"/>
      <c r="IO30" s="93"/>
      <c r="IP30" s="94"/>
      <c r="IQ30" s="36">
        <f>SUM(IQ6:IQ29)</f>
        <v>3301.2</v>
      </c>
      <c r="IS30" s="35"/>
      <c r="IT30" s="92" t="s">
        <v>108</v>
      </c>
      <c r="IU30" s="93"/>
      <c r="IV30" s="93"/>
      <c r="IW30" s="94"/>
      <c r="IX30" s="36">
        <f>SUM(IX6:IX29)</f>
        <v>5015.6400000000003</v>
      </c>
      <c r="IZ30" s="35"/>
      <c r="JA30" s="92" t="s">
        <v>108</v>
      </c>
      <c r="JB30" s="93"/>
      <c r="JC30" s="93"/>
      <c r="JD30" s="94"/>
      <c r="JE30" s="36">
        <f>SUM(JE6:JE29)</f>
        <v>2918.5349999999999</v>
      </c>
      <c r="JG30" s="35"/>
      <c r="JH30" s="92" t="s">
        <v>108</v>
      </c>
      <c r="JI30" s="93"/>
      <c r="JJ30" s="93"/>
      <c r="JK30" s="94"/>
      <c r="JL30" s="36">
        <f>SUM(JL6:JL29)</f>
        <v>6696.5160000000005</v>
      </c>
      <c r="JN30" s="35"/>
      <c r="JO30" s="92" t="s">
        <v>108</v>
      </c>
      <c r="JP30" s="93"/>
      <c r="JQ30" s="93"/>
      <c r="JR30" s="94"/>
      <c r="JS30" s="36">
        <f>SUM(JS6:JS29)</f>
        <v>4170.4800000000005</v>
      </c>
      <c r="JU30" s="35"/>
      <c r="JV30" s="92" t="s">
        <v>108</v>
      </c>
      <c r="JW30" s="93"/>
      <c r="JX30" s="93"/>
      <c r="JY30" s="94"/>
      <c r="JZ30" s="36">
        <f>SUM(JZ6:JZ29)</f>
        <v>3724.7540000000004</v>
      </c>
      <c r="KB30" s="35"/>
      <c r="KC30" s="92" t="s">
        <v>108</v>
      </c>
      <c r="KD30" s="93"/>
      <c r="KE30" s="93"/>
      <c r="KF30" s="94"/>
      <c r="KG30" s="36">
        <f>SUM(KG6:KG29)</f>
        <v>4472.04</v>
      </c>
      <c r="KI30" s="35"/>
      <c r="KJ30" s="92" t="s">
        <v>108</v>
      </c>
      <c r="KK30" s="93"/>
      <c r="KL30" s="93"/>
      <c r="KM30" s="94"/>
      <c r="KN30" s="36">
        <f>SUM(KN6:KN29)</f>
        <v>4450.71</v>
      </c>
      <c r="KP30" s="35"/>
      <c r="KQ30" s="92" t="s">
        <v>108</v>
      </c>
      <c r="KR30" s="93"/>
      <c r="KS30" s="93"/>
      <c r="KT30" s="94"/>
      <c r="KU30" s="36">
        <f>SUM(KU6:KU29)</f>
        <v>2429.9499999999998</v>
      </c>
      <c r="KW30" s="35"/>
      <c r="KX30" s="92" t="s">
        <v>108</v>
      </c>
      <c r="KY30" s="93"/>
      <c r="KZ30" s="93"/>
      <c r="LA30" s="94"/>
      <c r="LB30" s="36">
        <f>SUM(LB6:LB29)</f>
        <v>2588.86</v>
      </c>
      <c r="LD30" s="35"/>
      <c r="LE30" s="92" t="s">
        <v>108</v>
      </c>
      <c r="LF30" s="93"/>
      <c r="LG30" s="93"/>
      <c r="LH30" s="94"/>
      <c r="LI30" s="36">
        <f>SUM(LI6:LI29)</f>
        <v>2475.9</v>
      </c>
      <c r="LK30" s="35"/>
      <c r="LL30" s="92" t="s">
        <v>108</v>
      </c>
      <c r="LM30" s="93"/>
      <c r="LN30" s="93"/>
      <c r="LO30" s="94"/>
      <c r="LP30" s="36">
        <f>SUM(LP6:LP29)</f>
        <v>2475.9</v>
      </c>
      <c r="LR30" s="35"/>
      <c r="LS30" s="92" t="s">
        <v>108</v>
      </c>
      <c r="LT30" s="93"/>
      <c r="LU30" s="93"/>
      <c r="LV30" s="94"/>
      <c r="LW30" s="36">
        <f>SUM(LW6:LW29)</f>
        <v>1561.95</v>
      </c>
      <c r="LY30" s="35"/>
      <c r="LZ30" s="92" t="s">
        <v>108</v>
      </c>
      <c r="MA30" s="93"/>
      <c r="MB30" s="93"/>
      <c r="MC30" s="94"/>
      <c r="MD30" s="36">
        <f>SUM(MD6:MD29)</f>
        <v>1093.2089999999998</v>
      </c>
      <c r="MF30" s="35"/>
      <c r="MG30" s="92" t="s">
        <v>108</v>
      </c>
      <c r="MH30" s="93"/>
      <c r="MI30" s="93"/>
      <c r="MJ30" s="94"/>
      <c r="MK30" s="36">
        <f>SUM(MK6:MK29)</f>
        <v>1315.7269999999999</v>
      </c>
      <c r="MM30" s="35"/>
      <c r="MN30" s="92" t="s">
        <v>108</v>
      </c>
      <c r="MO30" s="93"/>
      <c r="MP30" s="93"/>
      <c r="MQ30" s="94"/>
      <c r="MR30" s="36">
        <f>SUM(MR6:MR29)</f>
        <v>1227.9749999999999</v>
      </c>
      <c r="MT30" s="35"/>
      <c r="MU30" s="92" t="s">
        <v>108</v>
      </c>
      <c r="MV30" s="93"/>
      <c r="MW30" s="93"/>
      <c r="MX30" s="94"/>
      <c r="MY30" s="36">
        <f>SUM(MY6:MY29)</f>
        <v>944.6110000000001</v>
      </c>
      <c r="NA30" s="35"/>
      <c r="NB30" s="92" t="s">
        <v>108</v>
      </c>
      <c r="NC30" s="93"/>
      <c r="ND30" s="93"/>
      <c r="NE30" s="94"/>
      <c r="NF30" s="36">
        <f>SUM(NF6:NF29)</f>
        <v>1162.3980000000001</v>
      </c>
      <c r="NH30" s="35"/>
      <c r="NI30" s="92" t="s">
        <v>108</v>
      </c>
      <c r="NJ30" s="93"/>
      <c r="NK30" s="93"/>
      <c r="NL30" s="94"/>
      <c r="NM30" s="36">
        <f>SUM(NM6:NM29)</f>
        <v>681.67699999999991</v>
      </c>
      <c r="NO30" s="35"/>
      <c r="NP30" s="92" t="s">
        <v>108</v>
      </c>
      <c r="NQ30" s="93"/>
      <c r="NR30" s="93"/>
      <c r="NS30" s="94"/>
      <c r="NT30" s="36">
        <f>SUM(NT6:NT29)</f>
        <v>908.529</v>
      </c>
      <c r="NV30" s="35"/>
      <c r="NW30" s="92" t="s">
        <v>108</v>
      </c>
      <c r="NX30" s="93"/>
      <c r="NY30" s="93"/>
      <c r="NZ30" s="94"/>
      <c r="OA30" s="36">
        <f>SUM(OA6:OA29)</f>
        <v>1115.1990000000001</v>
      </c>
      <c r="OC30" s="35"/>
      <c r="OD30" s="92" t="s">
        <v>108</v>
      </c>
      <c r="OE30" s="93"/>
      <c r="OF30" s="93"/>
      <c r="OG30" s="94"/>
      <c r="OH30" s="36">
        <f>SUM(OH6:OH29)</f>
        <v>998.64499999999998</v>
      </c>
      <c r="OJ30" s="35"/>
      <c r="OK30" s="92" t="s">
        <v>108</v>
      </c>
      <c r="OL30" s="93"/>
      <c r="OM30" s="93"/>
      <c r="ON30" s="94"/>
      <c r="OO30" s="36">
        <f>SUM(OO6:OO29)</f>
        <v>1551.7470000000001</v>
      </c>
      <c r="OQ30" s="35"/>
      <c r="OR30" s="92" t="s">
        <v>108</v>
      </c>
      <c r="OS30" s="93"/>
      <c r="OT30" s="93"/>
      <c r="OU30" s="94"/>
      <c r="OV30" s="36">
        <f>SUM(OV6:OV29)</f>
        <v>1892.749</v>
      </c>
      <c r="OX30" s="35"/>
      <c r="OY30" s="92" t="s">
        <v>108</v>
      </c>
      <c r="OZ30" s="93"/>
      <c r="PA30" s="93"/>
      <c r="PB30" s="94"/>
      <c r="PC30" s="36">
        <f>SUM(PC6:PC29)</f>
        <v>890.67100000000005</v>
      </c>
      <c r="PE30" s="35"/>
      <c r="PF30" s="92" t="s">
        <v>108</v>
      </c>
      <c r="PG30" s="93"/>
      <c r="PH30" s="93"/>
      <c r="PI30" s="94"/>
      <c r="PJ30" s="36">
        <f>SUM(PJ6:PJ29)</f>
        <v>2504.3456999999999</v>
      </c>
      <c r="PL30" s="35"/>
      <c r="PM30" s="92" t="s">
        <v>108</v>
      </c>
      <c r="PN30" s="93"/>
      <c r="PO30" s="93"/>
      <c r="PP30" s="94"/>
      <c r="PQ30" s="36">
        <f>SUM(PQ6:PQ29)</f>
        <v>1092.0940000000001</v>
      </c>
      <c r="PS30" s="35"/>
      <c r="PT30" s="92" t="s">
        <v>108</v>
      </c>
      <c r="PU30" s="93"/>
      <c r="PV30" s="93"/>
      <c r="PW30" s="94"/>
      <c r="PX30" s="36">
        <f>SUM(PX6:PX29)</f>
        <v>1437.81</v>
      </c>
      <c r="PZ30" s="35"/>
      <c r="QA30" s="92" t="s">
        <v>108</v>
      </c>
      <c r="QB30" s="93"/>
      <c r="QC30" s="93"/>
      <c r="QD30" s="94"/>
      <c r="QE30" s="36">
        <f>SUM(QE6:QE29)</f>
        <v>1118.7249999999999</v>
      </c>
      <c r="QG30" s="35"/>
      <c r="QH30" s="92" t="s">
        <v>108</v>
      </c>
      <c r="QI30" s="93"/>
      <c r="QJ30" s="93"/>
      <c r="QK30" s="94"/>
      <c r="QL30" s="36">
        <f>SUM(QL6:QL29)</f>
        <v>1148.742</v>
      </c>
      <c r="QN30" s="35"/>
      <c r="QO30" s="92" t="s">
        <v>108</v>
      </c>
      <c r="QP30" s="93"/>
      <c r="QQ30" s="93"/>
      <c r="QR30" s="94"/>
      <c r="QS30" s="36">
        <f>SUM(QS6:QS29)</f>
        <v>2240.7375000000002</v>
      </c>
      <c r="QU30" s="35"/>
      <c r="QV30" s="92" t="s">
        <v>108</v>
      </c>
      <c r="QW30" s="93"/>
      <c r="QX30" s="93"/>
      <c r="QY30" s="94"/>
      <c r="QZ30" s="36">
        <f>SUM(QZ6:QZ29)</f>
        <v>2069.1975000000002</v>
      </c>
      <c r="RB30" s="35"/>
      <c r="RC30" s="92" t="s">
        <v>108</v>
      </c>
      <c r="RD30" s="93"/>
      <c r="RE30" s="93"/>
      <c r="RF30" s="94"/>
      <c r="RG30" s="36">
        <f>SUM(RG6:RG29)</f>
        <v>2864.1975000000002</v>
      </c>
      <c r="RI30" s="35"/>
      <c r="RJ30" s="92" t="s">
        <v>108</v>
      </c>
      <c r="RK30" s="93"/>
      <c r="RL30" s="93"/>
      <c r="RM30" s="94"/>
      <c r="RN30" s="36">
        <f>SUM(RN6:RN29)</f>
        <v>1744.7719999999997</v>
      </c>
      <c r="RP30" s="35"/>
      <c r="RQ30" s="92" t="s">
        <v>108</v>
      </c>
      <c r="RR30" s="93"/>
      <c r="RS30" s="93"/>
      <c r="RT30" s="94"/>
      <c r="RU30" s="36">
        <f>SUM(RU6:RU29)</f>
        <v>1273.7659999999998</v>
      </c>
      <c r="RW30" s="35"/>
      <c r="RX30" s="92" t="s">
        <v>108</v>
      </c>
      <c r="RY30" s="93"/>
      <c r="RZ30" s="93"/>
      <c r="SA30" s="94"/>
      <c r="SB30" s="36">
        <f>SUM(SB6:SB29)</f>
        <v>3118.91</v>
      </c>
      <c r="SD30" s="35"/>
      <c r="SE30" s="92" t="s">
        <v>108</v>
      </c>
      <c r="SF30" s="93"/>
      <c r="SG30" s="93"/>
      <c r="SH30" s="94"/>
      <c r="SI30" s="36">
        <f>SUM(SI6:SI29)</f>
        <v>3195.57</v>
      </c>
      <c r="SK30" s="35"/>
      <c r="SL30" s="92" t="s">
        <v>108</v>
      </c>
      <c r="SM30" s="93"/>
      <c r="SN30" s="93"/>
      <c r="SO30" s="94"/>
      <c r="SP30" s="36">
        <f>SUM(SP6:SP29)</f>
        <v>2772.9900000000002</v>
      </c>
      <c r="SR30" s="35"/>
      <c r="SS30" s="92" t="s">
        <v>108</v>
      </c>
      <c r="ST30" s="93"/>
      <c r="SU30" s="93"/>
      <c r="SV30" s="94"/>
      <c r="SW30" s="36">
        <f>SUM(SW6:SW29)</f>
        <v>4601.8940000000002</v>
      </c>
      <c r="SY30" s="35"/>
      <c r="SZ30" s="92" t="s">
        <v>108</v>
      </c>
      <c r="TA30" s="93"/>
      <c r="TB30" s="93"/>
      <c r="TC30" s="94"/>
      <c r="TD30" s="36">
        <f>SUM(TD6:TD29)</f>
        <v>2620.62</v>
      </c>
      <c r="TF30" s="35"/>
      <c r="TG30" s="92" t="s">
        <v>108</v>
      </c>
      <c r="TH30" s="93"/>
      <c r="TI30" s="93"/>
      <c r="TJ30" s="94"/>
      <c r="TK30" s="36">
        <f>SUM(TK6:TK29)</f>
        <v>2338.35</v>
      </c>
      <c r="TM30" s="35"/>
      <c r="TN30" s="92" t="s">
        <v>108</v>
      </c>
      <c r="TO30" s="93"/>
      <c r="TP30" s="93"/>
      <c r="TQ30" s="94"/>
      <c r="TR30" s="36">
        <f>SUM(TR6:TR29)</f>
        <v>5910.1425000000008</v>
      </c>
      <c r="TT30" s="35"/>
      <c r="TU30" s="92" t="s">
        <v>108</v>
      </c>
      <c r="TV30" s="93"/>
      <c r="TW30" s="93"/>
      <c r="TX30" s="94"/>
      <c r="TY30" s="36">
        <f>SUM(TY6:TY29)</f>
        <v>3211.4925000000003</v>
      </c>
      <c r="UA30" s="35"/>
      <c r="UB30" s="92" t="s">
        <v>108</v>
      </c>
      <c r="UC30" s="93"/>
      <c r="UD30" s="93"/>
      <c r="UE30" s="94"/>
      <c r="UF30" s="36">
        <f>SUM(UF6:UF29)</f>
        <v>2499.8085000000001</v>
      </c>
      <c r="UH30" s="35"/>
      <c r="UI30" s="92" t="s">
        <v>108</v>
      </c>
      <c r="UJ30" s="93"/>
      <c r="UK30" s="93"/>
      <c r="UL30" s="94"/>
      <c r="UM30" s="36">
        <f>SUM(UM6:UM29)</f>
        <v>619.78499999999997</v>
      </c>
      <c r="UO30" s="35"/>
      <c r="UP30" s="92" t="s">
        <v>108</v>
      </c>
      <c r="UQ30" s="93"/>
      <c r="UR30" s="93"/>
      <c r="US30" s="94"/>
      <c r="UT30" s="36">
        <f>SUM(UT6:UT29)</f>
        <v>1594.056</v>
      </c>
      <c r="UV30" s="35"/>
      <c r="UW30" s="92" t="s">
        <v>108</v>
      </c>
      <c r="UX30" s="93"/>
      <c r="UY30" s="93"/>
      <c r="UZ30" s="94"/>
      <c r="VA30" s="36">
        <f>SUM(VA6:VA29)</f>
        <v>3507.5250000000001</v>
      </c>
      <c r="VC30" s="35"/>
      <c r="VD30" s="92" t="s">
        <v>108</v>
      </c>
      <c r="VE30" s="93"/>
      <c r="VF30" s="93"/>
      <c r="VG30" s="94"/>
      <c r="VH30" s="36">
        <f>SUM(VH6:VH29)</f>
        <v>13004.3166</v>
      </c>
      <c r="VJ30" s="35"/>
      <c r="VK30" s="92" t="s">
        <v>108</v>
      </c>
      <c r="VL30" s="93"/>
      <c r="VM30" s="93"/>
      <c r="VN30" s="94"/>
      <c r="VO30" s="36">
        <f>SUM(VO6:VO29)</f>
        <v>2208.0540000000001</v>
      </c>
      <c r="VQ30" s="35"/>
      <c r="VR30" s="92" t="s">
        <v>108</v>
      </c>
      <c r="VS30" s="93"/>
      <c r="VT30" s="93"/>
      <c r="VU30" s="94"/>
      <c r="VV30" s="36">
        <f>SUM(VV6:VV29)</f>
        <v>2091.9659999999999</v>
      </c>
      <c r="VX30" s="35"/>
      <c r="VY30" s="92" t="s">
        <v>108</v>
      </c>
      <c r="VZ30" s="93"/>
      <c r="WA30" s="93"/>
      <c r="WB30" s="94"/>
      <c r="WC30" s="36">
        <f>SUM(WC6:WC29)</f>
        <v>1647.354</v>
      </c>
      <c r="WE30" s="35"/>
      <c r="WF30" s="92" t="s">
        <v>108</v>
      </c>
      <c r="WG30" s="93"/>
      <c r="WH30" s="93"/>
      <c r="WI30" s="94"/>
      <c r="WJ30" s="36">
        <f>SUM(WJ6:WJ29)</f>
        <v>2913.5580000000004</v>
      </c>
      <c r="WL30" s="35"/>
      <c r="WM30" s="92" t="s">
        <v>108</v>
      </c>
      <c r="WN30" s="93"/>
      <c r="WO30" s="93"/>
      <c r="WP30" s="94"/>
      <c r="WQ30" s="36">
        <f>SUM(WQ6:WQ29)</f>
        <v>1917.0400000000002</v>
      </c>
      <c r="WS30" s="35"/>
      <c r="WT30" s="92" t="s">
        <v>108</v>
      </c>
      <c r="WU30" s="93"/>
      <c r="WV30" s="93"/>
      <c r="WW30" s="94"/>
      <c r="WX30" s="36">
        <f>SUM(WX6:WX29)</f>
        <v>1047.5339999999999</v>
      </c>
      <c r="WZ30" s="35"/>
      <c r="XA30" s="92" t="s">
        <v>108</v>
      </c>
      <c r="XB30" s="93"/>
      <c r="XC30" s="93"/>
      <c r="XD30" s="94"/>
      <c r="XE30" s="36">
        <f>SUM(XE6:XE29)</f>
        <v>1902.2340000000002</v>
      </c>
      <c r="XG30" s="35"/>
      <c r="XH30" s="92" t="s">
        <v>108</v>
      </c>
      <c r="XI30" s="93"/>
      <c r="XJ30" s="93"/>
      <c r="XK30" s="94"/>
      <c r="XL30" s="36">
        <f>SUM(XL6:XL29)</f>
        <v>1296.2959999999998</v>
      </c>
      <c r="XN30" s="35"/>
      <c r="XO30" s="92" t="s">
        <v>108</v>
      </c>
      <c r="XP30" s="93"/>
      <c r="XQ30" s="93"/>
      <c r="XR30" s="94"/>
      <c r="XS30" s="36">
        <f>SUM(XS6:XS29)</f>
        <v>2248.7060000000001</v>
      </c>
      <c r="XU30" s="35"/>
      <c r="XV30" s="92" t="s">
        <v>108</v>
      </c>
      <c r="XW30" s="93"/>
      <c r="XX30" s="93"/>
      <c r="XY30" s="94"/>
      <c r="XZ30" s="36">
        <f>SUM(XZ6:XZ29)</f>
        <v>1466.365</v>
      </c>
      <c r="YB30" s="35"/>
      <c r="YC30" s="92" t="s">
        <v>108</v>
      </c>
      <c r="YD30" s="93"/>
      <c r="YE30" s="93"/>
      <c r="YF30" s="94"/>
      <c r="YG30" s="36">
        <f>SUM(YG6:YG29)</f>
        <v>1189.018</v>
      </c>
      <c r="YI30" s="35"/>
      <c r="YJ30" s="92" t="s">
        <v>108</v>
      </c>
      <c r="YK30" s="93"/>
      <c r="YL30" s="93"/>
      <c r="YM30" s="94"/>
      <c r="YN30" s="36">
        <f>SUM(YN6:YN29)</f>
        <v>1583.769</v>
      </c>
      <c r="YP30" s="35"/>
      <c r="YQ30" s="92" t="s">
        <v>108</v>
      </c>
      <c r="YR30" s="93"/>
      <c r="YS30" s="93"/>
      <c r="YT30" s="94"/>
      <c r="YU30" s="36">
        <f>SUM(YU6:YU29)</f>
        <v>2249.8200000000002</v>
      </c>
      <c r="YW30" s="35"/>
      <c r="YX30" s="92" t="s">
        <v>108</v>
      </c>
      <c r="YY30" s="93"/>
      <c r="YZ30" s="93"/>
      <c r="ZA30" s="94"/>
      <c r="ZB30" s="36">
        <f>SUM(ZB6:ZB29)</f>
        <v>2475.9</v>
      </c>
      <c r="ZD30" s="35"/>
      <c r="ZE30" s="92" t="s">
        <v>108</v>
      </c>
      <c r="ZF30" s="93"/>
      <c r="ZG30" s="93"/>
      <c r="ZH30" s="94"/>
      <c r="ZI30" s="36">
        <f>SUM(ZI6:ZI29)</f>
        <v>1353.94</v>
      </c>
      <c r="ZK30" s="35"/>
      <c r="ZL30" s="92" t="s">
        <v>108</v>
      </c>
      <c r="ZM30" s="93"/>
      <c r="ZN30" s="93"/>
      <c r="ZO30" s="94"/>
      <c r="ZP30" s="36">
        <f>SUM(ZP6:ZP29)</f>
        <v>1511.86</v>
      </c>
      <c r="ZR30" s="35"/>
      <c r="ZS30" s="92" t="s">
        <v>108</v>
      </c>
      <c r="ZT30" s="93"/>
      <c r="ZU30" s="93"/>
      <c r="ZV30" s="94"/>
      <c r="ZW30" s="36">
        <f>SUM(ZW6:ZW29)</f>
        <v>2324.8729999999996</v>
      </c>
    </row>
    <row r="31" spans="1:699" ht="16.5" thickTop="1" thickBot="1" x14ac:dyDescent="0.25">
      <c r="A31" s="37"/>
      <c r="B31" s="89" t="s">
        <v>109</v>
      </c>
      <c r="C31" s="90"/>
      <c r="D31" s="90"/>
      <c r="E31" s="91"/>
      <c r="F31" s="38">
        <f>IFERROR(F30/F3,"")</f>
        <v>2.8748418367346935</v>
      </c>
      <c r="H31" s="37"/>
      <c r="I31" s="89" t="s">
        <v>109</v>
      </c>
      <c r="J31" s="90"/>
      <c r="K31" s="90"/>
      <c r="L31" s="91"/>
      <c r="M31" s="38">
        <f>IFERROR(M30/M3,"")</f>
        <v>3.733518276762402</v>
      </c>
      <c r="O31" s="37"/>
      <c r="P31" s="89" t="s">
        <v>109</v>
      </c>
      <c r="Q31" s="90"/>
      <c r="R31" s="90"/>
      <c r="S31" s="91"/>
      <c r="T31" s="38">
        <f>IFERROR(T30/T3,"")</f>
        <v>5.5819246031746035</v>
      </c>
      <c r="V31" s="37"/>
      <c r="W31" s="89" t="s">
        <v>109</v>
      </c>
      <c r="X31" s="90"/>
      <c r="Y31" s="90"/>
      <c r="Z31" s="91"/>
      <c r="AA31" s="38">
        <f>IFERROR(AA30/AA3,"")</f>
        <v>2.8264961538461537</v>
      </c>
      <c r="AC31" s="37"/>
      <c r="AD31" s="89" t="s">
        <v>109</v>
      </c>
      <c r="AE31" s="90"/>
      <c r="AF31" s="90"/>
      <c r="AG31" s="91"/>
      <c r="AH31" s="38">
        <f>IFERROR(AH30/AH3,"")</f>
        <v>2.6829835443037977</v>
      </c>
      <c r="AJ31" s="37"/>
      <c r="AK31" s="89" t="s">
        <v>109</v>
      </c>
      <c r="AL31" s="90"/>
      <c r="AM31" s="90"/>
      <c r="AN31" s="91"/>
      <c r="AO31" s="38">
        <f>IFERROR(AO30/AO3,"")</f>
        <v>4.8887981770833333</v>
      </c>
      <c r="AQ31" s="37"/>
      <c r="AR31" s="89" t="s">
        <v>109</v>
      </c>
      <c r="AS31" s="90"/>
      <c r="AT31" s="90"/>
      <c r="AU31" s="91"/>
      <c r="AV31" s="38">
        <f>IFERROR(AV30/AV3,"")</f>
        <v>9.9214422604422605</v>
      </c>
      <c r="AX31" s="37"/>
      <c r="AY31" s="89" t="s">
        <v>109</v>
      </c>
      <c r="AZ31" s="90"/>
      <c r="BA31" s="90"/>
      <c r="BB31" s="91"/>
      <c r="BC31" s="38">
        <f>IFERROR(BC30/BC3,"")</f>
        <v>2.2974308641975307</v>
      </c>
      <c r="BE31" s="37"/>
      <c r="BF31" s="89" t="s">
        <v>109</v>
      </c>
      <c r="BG31" s="90"/>
      <c r="BH31" s="90"/>
      <c r="BI31" s="91"/>
      <c r="BJ31" s="38">
        <f>IFERROR(BJ30/BJ3,"")</f>
        <v>2.364125</v>
      </c>
      <c r="BL31" s="37"/>
      <c r="BM31" s="89" t="s">
        <v>109</v>
      </c>
      <c r="BN31" s="90"/>
      <c r="BO31" s="90"/>
      <c r="BP31" s="91"/>
      <c r="BQ31" s="38">
        <f>IFERROR(BQ30/BQ3,"")</f>
        <v>4.5066505102040813</v>
      </c>
      <c r="BS31" s="37"/>
      <c r="BT31" s="89" t="s">
        <v>109</v>
      </c>
      <c r="BU31" s="90"/>
      <c r="BV31" s="90"/>
      <c r="BW31" s="91"/>
      <c r="BX31" s="38">
        <f>IFERROR(BX30/BX3,"")</f>
        <v>6.6500377358490557</v>
      </c>
      <c r="BZ31" s="37"/>
      <c r="CA31" s="89" t="s">
        <v>109</v>
      </c>
      <c r="CB31" s="90"/>
      <c r="CC31" s="90"/>
      <c r="CD31" s="91"/>
      <c r="CE31" s="38">
        <f>IFERROR(CE30/CE3,"")</f>
        <v>6.2144624277456639</v>
      </c>
      <c r="CG31" s="37"/>
      <c r="CH31" s="89" t="s">
        <v>109</v>
      </c>
      <c r="CI31" s="90"/>
      <c r="CJ31" s="90"/>
      <c r="CK31" s="91"/>
      <c r="CL31" s="38">
        <f>IFERROR(CL30/CL3,"")</f>
        <v>5.8117599999999996</v>
      </c>
      <c r="CN31" s="37"/>
      <c r="CO31" s="89" t="s">
        <v>109</v>
      </c>
      <c r="CP31" s="90"/>
      <c r="CQ31" s="90"/>
      <c r="CR31" s="91"/>
      <c r="CS31" s="38">
        <f>IFERROR(CS30/CS3,"")</f>
        <v>4.2854830188679234</v>
      </c>
      <c r="CU31" s="37"/>
      <c r="CV31" s="89" t="s">
        <v>109</v>
      </c>
      <c r="CW31" s="90"/>
      <c r="CX31" s="90"/>
      <c r="CY31" s="91"/>
      <c r="CZ31" s="38">
        <f>IFERROR(CZ30/CZ3,"")</f>
        <v>4.968940594059406</v>
      </c>
      <c r="DB31" s="37"/>
      <c r="DC31" s="89" t="s">
        <v>109</v>
      </c>
      <c r="DD31" s="90"/>
      <c r="DE31" s="90"/>
      <c r="DF31" s="91"/>
      <c r="DG31" s="38">
        <f>IFERROR(DG30/DG3,"")</f>
        <v>2.620049504950495</v>
      </c>
      <c r="DI31" s="37"/>
      <c r="DJ31" s="89" t="s">
        <v>109</v>
      </c>
      <c r="DK31" s="90"/>
      <c r="DL31" s="90"/>
      <c r="DM31" s="91"/>
      <c r="DN31" s="38">
        <f>IFERROR(DN30/DN3,"")</f>
        <v>2.04063126252505</v>
      </c>
      <c r="DP31" s="37"/>
      <c r="DQ31" s="89" t="s">
        <v>109</v>
      </c>
      <c r="DR31" s="90"/>
      <c r="DS31" s="90"/>
      <c r="DT31" s="91"/>
      <c r="DU31" s="38">
        <f>IFERROR(DU30/DU3,"")</f>
        <v>2.012982283464567</v>
      </c>
      <c r="DW31" s="37"/>
      <c r="DX31" s="89" t="s">
        <v>109</v>
      </c>
      <c r="DY31" s="90"/>
      <c r="DZ31" s="90"/>
      <c r="EA31" s="91"/>
      <c r="EB31" s="38">
        <f>IFERROR(EB30/EB3,"")</f>
        <v>2.0427675350701402</v>
      </c>
      <c r="ED31" s="37"/>
      <c r="EE31" s="89" t="s">
        <v>109</v>
      </c>
      <c r="EF31" s="90"/>
      <c r="EG31" s="90"/>
      <c r="EH31" s="91"/>
      <c r="EI31" s="38">
        <f>IFERROR(EI30/EI3,"")</f>
        <v>5.578428629032258</v>
      </c>
      <c r="EK31" s="37"/>
      <c r="EL31" s="89" t="s">
        <v>109</v>
      </c>
      <c r="EM31" s="90"/>
      <c r="EN31" s="90"/>
      <c r="EO31" s="91"/>
      <c r="EP31" s="38">
        <f>IFERROR(EP30/EP3,"")</f>
        <v>5.0489284274193542</v>
      </c>
      <c r="ER31" s="37"/>
      <c r="ES31" s="89" t="s">
        <v>109</v>
      </c>
      <c r="ET31" s="90"/>
      <c r="EU31" s="90"/>
      <c r="EV31" s="91"/>
      <c r="EW31" s="38">
        <f>IFERROR(EW30/EW3,"")</f>
        <v>3.4288800403225808</v>
      </c>
      <c r="EY31" s="37"/>
      <c r="EZ31" s="89" t="s">
        <v>109</v>
      </c>
      <c r="FA31" s="90"/>
      <c r="FB31" s="90"/>
      <c r="FC31" s="91"/>
      <c r="FD31" s="38">
        <f>IFERROR(FD30/FD3,"")</f>
        <v>6.3690494949494942</v>
      </c>
      <c r="FF31" s="37"/>
      <c r="FG31" s="89" t="s">
        <v>109</v>
      </c>
      <c r="FH31" s="90"/>
      <c r="FI31" s="90"/>
      <c r="FJ31" s="91"/>
      <c r="FK31" s="38">
        <f>IFERROR(FK30/FK3,"")</f>
        <v>3.9207767676767675</v>
      </c>
      <c r="FM31" s="37"/>
      <c r="FN31" s="89" t="s">
        <v>109</v>
      </c>
      <c r="FO31" s="90"/>
      <c r="FP31" s="90"/>
      <c r="FQ31" s="91"/>
      <c r="FR31" s="38">
        <f>IFERROR(FR30/FR3,"")</f>
        <v>5.0713721774193559</v>
      </c>
      <c r="FT31" s="37"/>
      <c r="FU31" s="89" t="s">
        <v>109</v>
      </c>
      <c r="FV31" s="90"/>
      <c r="FW31" s="90"/>
      <c r="FX31" s="91"/>
      <c r="FY31" s="38">
        <f>IFERROR(FY30/FY3,"")</f>
        <v>3.8510059171597635</v>
      </c>
      <c r="GA31" s="37"/>
      <c r="GB31" s="89" t="s">
        <v>109</v>
      </c>
      <c r="GC31" s="90"/>
      <c r="GD31" s="90"/>
      <c r="GE31" s="91"/>
      <c r="GF31" s="38">
        <f>IFERROR(GF30/GF3,"")</f>
        <v>4.2305236220472437</v>
      </c>
      <c r="GH31" s="37"/>
      <c r="GI31" s="89" t="s">
        <v>109</v>
      </c>
      <c r="GJ31" s="90"/>
      <c r="GK31" s="90"/>
      <c r="GL31" s="91"/>
      <c r="GM31" s="38">
        <f>IFERROR(GM30/GM3,"")</f>
        <v>6.4111877952755911</v>
      </c>
      <c r="GO31" s="37"/>
      <c r="GP31" s="89" t="s">
        <v>109</v>
      </c>
      <c r="GQ31" s="90"/>
      <c r="GR31" s="90"/>
      <c r="GS31" s="91"/>
      <c r="GT31" s="38">
        <f>IFERROR(GT30/GT3,"")</f>
        <v>2.8939035433070863</v>
      </c>
      <c r="GV31" s="37"/>
      <c r="GW31" s="89" t="s">
        <v>109</v>
      </c>
      <c r="GX31" s="90"/>
      <c r="GY31" s="90"/>
      <c r="GZ31" s="91"/>
      <c r="HA31" s="38">
        <f>IFERROR(HA30/HA3,"")</f>
        <v>6.6439251968503941</v>
      </c>
      <c r="HC31" s="37"/>
      <c r="HD31" s="89" t="s">
        <v>109</v>
      </c>
      <c r="HE31" s="90"/>
      <c r="HF31" s="90"/>
      <c r="HG31" s="91"/>
      <c r="HH31" s="38">
        <f>IFERROR(HH30/HH3,"")</f>
        <v>1.1958740157480314</v>
      </c>
      <c r="HJ31" s="37"/>
      <c r="HK31" s="89" t="s">
        <v>109</v>
      </c>
      <c r="HL31" s="90"/>
      <c r="HM31" s="90"/>
      <c r="HN31" s="91"/>
      <c r="HO31" s="38">
        <f>IFERROR(HO30/HO3,"")</f>
        <v>4.9822716535433065</v>
      </c>
      <c r="HQ31" s="37"/>
      <c r="HR31" s="89" t="s">
        <v>109</v>
      </c>
      <c r="HS31" s="90"/>
      <c r="HT31" s="90"/>
      <c r="HU31" s="91"/>
      <c r="HV31" s="38">
        <f>IFERROR(HV30/HV3,"")</f>
        <v>6.8047762645914398</v>
      </c>
      <c r="HX31" s="37"/>
      <c r="HY31" s="89" t="s">
        <v>109</v>
      </c>
      <c r="HZ31" s="90"/>
      <c r="IA31" s="90"/>
      <c r="IB31" s="91"/>
      <c r="IC31" s="38">
        <f>IFERROR(IC30/IC3,"")</f>
        <v>5.4163275193798457</v>
      </c>
      <c r="IE31" s="37"/>
      <c r="IF31" s="89" t="s">
        <v>109</v>
      </c>
      <c r="IG31" s="90"/>
      <c r="IH31" s="90"/>
      <c r="II31" s="91"/>
      <c r="IJ31" s="38">
        <f>IFERROR(IJ30/IJ3,"")</f>
        <v>5.7866842105263157</v>
      </c>
      <c r="IL31" s="37"/>
      <c r="IM31" s="89" t="s">
        <v>109</v>
      </c>
      <c r="IN31" s="90"/>
      <c r="IO31" s="90"/>
      <c r="IP31" s="91"/>
      <c r="IQ31" s="38">
        <f>IFERROR(IQ30/IQ3,"")</f>
        <v>4.919821162444113</v>
      </c>
      <c r="IS31" s="37"/>
      <c r="IT31" s="89" t="s">
        <v>109</v>
      </c>
      <c r="IU31" s="90"/>
      <c r="IV31" s="90"/>
      <c r="IW31" s="91"/>
      <c r="IX31" s="38">
        <f>IFERROR(IX30/IX3,"")</f>
        <v>7.4637500000000001</v>
      </c>
      <c r="IZ31" s="37"/>
      <c r="JA31" s="89" t="s">
        <v>109</v>
      </c>
      <c r="JB31" s="90"/>
      <c r="JC31" s="90"/>
      <c r="JD31" s="91"/>
      <c r="JE31" s="38">
        <f>IFERROR(JE30/JE3,"")</f>
        <v>5.8254191616766464</v>
      </c>
      <c r="JG31" s="37"/>
      <c r="JH31" s="89" t="s">
        <v>109</v>
      </c>
      <c r="JI31" s="90"/>
      <c r="JJ31" s="90"/>
      <c r="JK31" s="91"/>
      <c r="JL31" s="38">
        <f>IFERROR(JL30/JL3,"")</f>
        <v>9.8189384164222879</v>
      </c>
      <c r="JN31" s="37"/>
      <c r="JO31" s="89" t="s">
        <v>109</v>
      </c>
      <c r="JP31" s="90"/>
      <c r="JQ31" s="90"/>
      <c r="JR31" s="91"/>
      <c r="JS31" s="38">
        <f>IFERROR(JS30/JS3,"")</f>
        <v>6.0441739130434788</v>
      </c>
      <c r="JU31" s="37"/>
      <c r="JV31" s="89" t="s">
        <v>109</v>
      </c>
      <c r="JW31" s="90"/>
      <c r="JX31" s="90"/>
      <c r="JY31" s="91"/>
      <c r="JZ31" s="38">
        <f>IFERROR(JZ30/JZ3,"")</f>
        <v>5.551049180327869</v>
      </c>
      <c r="KB31" s="37"/>
      <c r="KC31" s="89" t="s">
        <v>109</v>
      </c>
      <c r="KD31" s="90"/>
      <c r="KE31" s="90"/>
      <c r="KF31" s="91"/>
      <c r="KG31" s="38">
        <f>IFERROR(KG30/KG3,"")</f>
        <v>6.694670658682635</v>
      </c>
      <c r="KI31" s="37"/>
      <c r="KJ31" s="89" t="s">
        <v>109</v>
      </c>
      <c r="KK31" s="90"/>
      <c r="KL31" s="90"/>
      <c r="KM31" s="91"/>
      <c r="KN31" s="38">
        <f>IFERROR(KN30/KN3,"")</f>
        <v>8.7440275049115908</v>
      </c>
      <c r="KP31" s="37"/>
      <c r="KQ31" s="89" t="s">
        <v>109</v>
      </c>
      <c r="KR31" s="90"/>
      <c r="KS31" s="90"/>
      <c r="KT31" s="91"/>
      <c r="KU31" s="38">
        <f>IFERROR(KU30/KU3,"")</f>
        <v>4.7646078431372549</v>
      </c>
      <c r="KW31" s="37"/>
      <c r="KX31" s="89" t="s">
        <v>109</v>
      </c>
      <c r="KY31" s="90"/>
      <c r="KZ31" s="90"/>
      <c r="LA31" s="91"/>
      <c r="LB31" s="38">
        <f>IFERROR(LB30/LB3,"")</f>
        <v>5.0961811023622046</v>
      </c>
      <c r="LD31" s="37"/>
      <c r="LE31" s="89" t="s">
        <v>109</v>
      </c>
      <c r="LF31" s="90"/>
      <c r="LG31" s="90"/>
      <c r="LH31" s="91"/>
      <c r="LI31" s="38">
        <f>IFERROR(LI30/LI3,"")</f>
        <v>4.9419161676646706</v>
      </c>
      <c r="LK31" s="37"/>
      <c r="LL31" s="89" t="s">
        <v>109</v>
      </c>
      <c r="LM31" s="90"/>
      <c r="LN31" s="90"/>
      <c r="LO31" s="91"/>
      <c r="LP31" s="38">
        <f>IFERROR(LP30/LP3,"")</f>
        <v>4.9320717131474101</v>
      </c>
      <c r="LR31" s="37"/>
      <c r="LS31" s="89" t="s">
        <v>109</v>
      </c>
      <c r="LT31" s="90"/>
      <c r="LU31" s="90"/>
      <c r="LV31" s="91"/>
      <c r="LW31" s="38">
        <f>IFERROR(LW30/LW3,"")</f>
        <v>3.1114541832669325</v>
      </c>
      <c r="LY31" s="37"/>
      <c r="LZ31" s="89" t="s">
        <v>109</v>
      </c>
      <c r="MA31" s="90"/>
      <c r="MB31" s="90"/>
      <c r="MC31" s="91"/>
      <c r="MD31" s="38">
        <f>IFERROR(MD30/MD3,"")</f>
        <v>2.0587740112994348</v>
      </c>
      <c r="MF31" s="37"/>
      <c r="MG31" s="89" t="s">
        <v>109</v>
      </c>
      <c r="MH31" s="90"/>
      <c r="MI31" s="90"/>
      <c r="MJ31" s="91"/>
      <c r="MK31" s="38">
        <f>IFERROR(MK30/MK3,"")</f>
        <v>2.4639082397003742</v>
      </c>
      <c r="MM31" s="37"/>
      <c r="MN31" s="89" t="s">
        <v>109</v>
      </c>
      <c r="MO31" s="90"/>
      <c r="MP31" s="90"/>
      <c r="MQ31" s="91"/>
      <c r="MR31" s="38">
        <f>IFERROR(MR30/MR3,"")</f>
        <v>2.4461653386454181</v>
      </c>
      <c r="MT31" s="37"/>
      <c r="MU31" s="89" t="s">
        <v>109</v>
      </c>
      <c r="MV31" s="90"/>
      <c r="MW31" s="90"/>
      <c r="MX31" s="91"/>
      <c r="MY31" s="38">
        <f>IFERROR(MY30/MY3,"")</f>
        <v>1.7460462107208874</v>
      </c>
      <c r="NA31" s="37"/>
      <c r="NB31" s="89" t="s">
        <v>109</v>
      </c>
      <c r="NC31" s="90"/>
      <c r="ND31" s="90"/>
      <c r="NE31" s="91"/>
      <c r="NF31" s="38">
        <f>IFERROR(NF30/NF3,"")</f>
        <v>2.3155338645418331</v>
      </c>
      <c r="NH31" s="37"/>
      <c r="NI31" s="89" t="s">
        <v>109</v>
      </c>
      <c r="NJ31" s="90"/>
      <c r="NK31" s="90"/>
      <c r="NL31" s="91"/>
      <c r="NM31" s="38">
        <f>IFERROR(NM30/NM3,"")</f>
        <v>1.1286043046357614</v>
      </c>
      <c r="NO31" s="37"/>
      <c r="NP31" s="89" t="s">
        <v>109</v>
      </c>
      <c r="NQ31" s="90"/>
      <c r="NR31" s="90"/>
      <c r="NS31" s="91"/>
      <c r="NT31" s="38">
        <f>IFERROR(NT30/NT3,"")</f>
        <v>1.501700826446281</v>
      </c>
      <c r="NV31" s="37"/>
      <c r="NW31" s="89" t="s">
        <v>109</v>
      </c>
      <c r="NX31" s="90"/>
      <c r="NY31" s="90"/>
      <c r="NZ31" s="91"/>
      <c r="OA31" s="38">
        <f>IFERROR(OA30/OA3,"")</f>
        <v>1.843304132231405</v>
      </c>
      <c r="OC31" s="37"/>
      <c r="OD31" s="89" t="s">
        <v>109</v>
      </c>
      <c r="OE31" s="90"/>
      <c r="OF31" s="90"/>
      <c r="OG31" s="91"/>
      <c r="OH31" s="38">
        <f>IFERROR(OH30/OH3,"")</f>
        <v>1.6840556492411467</v>
      </c>
      <c r="OJ31" s="37"/>
      <c r="OK31" s="89" t="s">
        <v>109</v>
      </c>
      <c r="OL31" s="90"/>
      <c r="OM31" s="90"/>
      <c r="ON31" s="91"/>
      <c r="OO31" s="38">
        <f>IFERROR(OO30/OO3,"")</f>
        <v>2.6079781512605043</v>
      </c>
      <c r="OQ31" s="37"/>
      <c r="OR31" s="89" t="s">
        <v>109</v>
      </c>
      <c r="OS31" s="90"/>
      <c r="OT31" s="90"/>
      <c r="OU31" s="91"/>
      <c r="OV31" s="38">
        <f>IFERROR(OV30/OV3,"")</f>
        <v>3.0977888707037642</v>
      </c>
      <c r="OX31" s="37"/>
      <c r="OY31" s="89" t="s">
        <v>109</v>
      </c>
      <c r="OZ31" s="90"/>
      <c r="PA31" s="90"/>
      <c r="PB31" s="91"/>
      <c r="PC31" s="38">
        <f>IFERROR(PC30/PC3,"")</f>
        <v>1.6372628676470589</v>
      </c>
      <c r="PE31" s="37"/>
      <c r="PF31" s="89" t="s">
        <v>109</v>
      </c>
      <c r="PG31" s="90"/>
      <c r="PH31" s="90"/>
      <c r="PI31" s="91"/>
      <c r="PJ31" s="38">
        <f>IFERROR(PJ30/PJ3,"")</f>
        <v>4.6635860335195529</v>
      </c>
      <c r="PL31" s="37"/>
      <c r="PM31" s="89" t="s">
        <v>109</v>
      </c>
      <c r="PN31" s="90"/>
      <c r="PO31" s="90"/>
      <c r="PP31" s="91"/>
      <c r="PQ31" s="38">
        <f>IFERROR(PQ30/PQ3,"")</f>
        <v>2.1754860557768927</v>
      </c>
      <c r="PS31" s="37"/>
      <c r="PT31" s="89" t="s">
        <v>109</v>
      </c>
      <c r="PU31" s="90"/>
      <c r="PV31" s="90"/>
      <c r="PW31" s="91"/>
      <c r="PX31" s="38">
        <f>IFERROR(PX30/PX3,"")</f>
        <v>2.8988104838709678</v>
      </c>
      <c r="PZ31" s="37"/>
      <c r="QA31" s="89" t="s">
        <v>109</v>
      </c>
      <c r="QB31" s="90"/>
      <c r="QC31" s="90"/>
      <c r="QD31" s="91"/>
      <c r="QE31" s="38">
        <f>IFERROR(QE30/QE3,"")</f>
        <v>2.0678835489833638</v>
      </c>
      <c r="QG31" s="37"/>
      <c r="QH31" s="89" t="s">
        <v>109</v>
      </c>
      <c r="QI31" s="90"/>
      <c r="QJ31" s="90"/>
      <c r="QK31" s="91"/>
      <c r="QL31" s="38">
        <f>IFERROR(QL30/QL3,"")</f>
        <v>2.2568605108055011</v>
      </c>
      <c r="QN31" s="37"/>
      <c r="QO31" s="89" t="s">
        <v>109</v>
      </c>
      <c r="QP31" s="90"/>
      <c r="QQ31" s="90"/>
      <c r="QR31" s="91"/>
      <c r="QS31" s="38">
        <f>IFERROR(QS30/QS3,"")</f>
        <v>4.4814750000000005</v>
      </c>
      <c r="QU31" s="37"/>
      <c r="QV31" s="89" t="s">
        <v>109</v>
      </c>
      <c r="QW31" s="90"/>
      <c r="QX31" s="90"/>
      <c r="QY31" s="91"/>
      <c r="QZ31" s="38">
        <f>IFERROR(QZ30/QZ3,"")</f>
        <v>4.1633752515090547</v>
      </c>
      <c r="RB31" s="37"/>
      <c r="RC31" s="89" t="s">
        <v>109</v>
      </c>
      <c r="RD31" s="90"/>
      <c r="RE31" s="90"/>
      <c r="RF31" s="91"/>
      <c r="RG31" s="38">
        <f>IFERROR(RG30/RG3,"")</f>
        <v>5.5723686770428023</v>
      </c>
      <c r="RI31" s="37"/>
      <c r="RJ31" s="89" t="s">
        <v>109</v>
      </c>
      <c r="RK31" s="90"/>
      <c r="RL31" s="90"/>
      <c r="RM31" s="91"/>
      <c r="RN31" s="38">
        <f>IFERROR(RN30/RN3,"")</f>
        <v>3.4825788423153687</v>
      </c>
      <c r="RP31" s="37"/>
      <c r="RQ31" s="89" t="s">
        <v>109</v>
      </c>
      <c r="RR31" s="90"/>
      <c r="RS31" s="90"/>
      <c r="RT31" s="91"/>
      <c r="RU31" s="38">
        <f>IFERROR(RU30/RU3,"")</f>
        <v>2.4926927592954988</v>
      </c>
      <c r="RW31" s="37"/>
      <c r="RX31" s="89" t="s">
        <v>109</v>
      </c>
      <c r="RY31" s="90"/>
      <c r="RZ31" s="90"/>
      <c r="SA31" s="91"/>
      <c r="SB31" s="38">
        <f>IFERROR(SB30/SB3,"")</f>
        <v>6.6218895966029718</v>
      </c>
      <c r="SD31" s="37"/>
      <c r="SE31" s="89" t="s">
        <v>109</v>
      </c>
      <c r="SF31" s="90"/>
      <c r="SG31" s="90"/>
      <c r="SH31" s="91"/>
      <c r="SI31" s="38">
        <f>IFERROR(SI30/SI3,"")</f>
        <v>6.7846496815286628</v>
      </c>
      <c r="SK31" s="37"/>
      <c r="SL31" s="89" t="s">
        <v>109</v>
      </c>
      <c r="SM31" s="90"/>
      <c r="SN31" s="90"/>
      <c r="SO31" s="91"/>
      <c r="SP31" s="38">
        <f>IFERROR(SP30/SP3,"")</f>
        <v>5.8378736842105265</v>
      </c>
      <c r="SR31" s="37"/>
      <c r="SS31" s="89" t="s">
        <v>109</v>
      </c>
      <c r="ST31" s="90"/>
      <c r="SU31" s="90"/>
      <c r="SV31" s="91"/>
      <c r="SW31" s="38">
        <f>IFERROR(SW30/SW3,"")</f>
        <v>9.7704755838641191</v>
      </c>
      <c r="SY31" s="37"/>
      <c r="SZ31" s="89" t="s">
        <v>109</v>
      </c>
      <c r="TA31" s="90"/>
      <c r="TB31" s="90"/>
      <c r="TC31" s="91"/>
      <c r="TD31" s="38">
        <f>IFERROR(TD30/TD3,"")</f>
        <v>5.5521610169491522</v>
      </c>
      <c r="TF31" s="37"/>
      <c r="TG31" s="89" t="s">
        <v>109</v>
      </c>
      <c r="TH31" s="90"/>
      <c r="TI31" s="90"/>
      <c r="TJ31" s="91"/>
      <c r="TK31" s="38">
        <f>IFERROR(TK30/TK3,"")</f>
        <v>4.6954819277108433</v>
      </c>
      <c r="TM31" s="37"/>
      <c r="TN31" s="89" t="s">
        <v>109</v>
      </c>
      <c r="TO31" s="90"/>
      <c r="TP31" s="90"/>
      <c r="TQ31" s="91"/>
      <c r="TR31" s="38">
        <f>IFERROR(TR30/TR3,"")</f>
        <v>11.843972945891785</v>
      </c>
      <c r="TT31" s="37"/>
      <c r="TU31" s="89" t="s">
        <v>109</v>
      </c>
      <c r="TV31" s="90"/>
      <c r="TW31" s="90"/>
      <c r="TX31" s="91"/>
      <c r="TY31" s="38">
        <f>IFERROR(TY30/TY3,"")</f>
        <v>6.6080092592592594</v>
      </c>
      <c r="UA31" s="37"/>
      <c r="UB31" s="89" t="s">
        <v>109</v>
      </c>
      <c r="UC31" s="90"/>
      <c r="UD31" s="90"/>
      <c r="UE31" s="91"/>
      <c r="UF31" s="38">
        <f>IFERROR(UF30/UF3,"")</f>
        <v>5.01969578313253</v>
      </c>
      <c r="UH31" s="37"/>
      <c r="UI31" s="89" t="s">
        <v>109</v>
      </c>
      <c r="UJ31" s="90"/>
      <c r="UK31" s="90"/>
      <c r="UL31" s="91"/>
      <c r="UM31" s="38">
        <f>IFERROR(UM30/UM3,"")</f>
        <v>1.6353166226912927</v>
      </c>
      <c r="UO31" s="37"/>
      <c r="UP31" s="89" t="s">
        <v>109</v>
      </c>
      <c r="UQ31" s="90"/>
      <c r="UR31" s="90"/>
      <c r="US31" s="91"/>
      <c r="UT31" s="38">
        <f>IFERROR(UT30/UT3,"")</f>
        <v>4.2059525065963062</v>
      </c>
      <c r="UV31" s="37"/>
      <c r="UW31" s="89" t="s">
        <v>109</v>
      </c>
      <c r="UX31" s="90"/>
      <c r="UY31" s="90"/>
      <c r="UZ31" s="91"/>
      <c r="VA31" s="38">
        <f>IFERROR(VA30/VA3,"")</f>
        <v>3.4796875000000003</v>
      </c>
      <c r="VC31" s="37"/>
      <c r="VD31" s="89" t="s">
        <v>109</v>
      </c>
      <c r="VE31" s="90"/>
      <c r="VF31" s="90"/>
      <c r="VG31" s="91"/>
      <c r="VH31" s="38">
        <f>IFERROR(VH30/VH3,"")</f>
        <v>6.3373862573099418</v>
      </c>
      <c r="VJ31" s="37"/>
      <c r="VK31" s="89" t="s">
        <v>109</v>
      </c>
      <c r="VL31" s="90"/>
      <c r="VM31" s="90"/>
      <c r="VN31" s="91"/>
      <c r="VO31" s="38">
        <f>IFERROR(VO30/VO3,"")</f>
        <v>4.6387689075630254</v>
      </c>
      <c r="VQ31" s="37"/>
      <c r="VR31" s="89" t="s">
        <v>109</v>
      </c>
      <c r="VS31" s="90"/>
      <c r="VT31" s="90"/>
      <c r="VU31" s="91"/>
      <c r="VV31" s="38">
        <f>IFERROR(VV30/VV3,"")</f>
        <v>4.4227610993657507</v>
      </c>
      <c r="VX31" s="37"/>
      <c r="VY31" s="89" t="s">
        <v>109</v>
      </c>
      <c r="VZ31" s="90"/>
      <c r="WA31" s="90"/>
      <c r="WB31" s="91"/>
      <c r="WC31" s="38">
        <f>IFERROR(WC30/WC3,"")</f>
        <v>4.0376323529411762</v>
      </c>
      <c r="WE31" s="37"/>
      <c r="WF31" s="89" t="s">
        <v>109</v>
      </c>
      <c r="WG31" s="90"/>
      <c r="WH31" s="90"/>
      <c r="WI31" s="91"/>
      <c r="WJ31" s="38">
        <f>IFERROR(WJ30/WJ3,"")</f>
        <v>7.2117772277227736</v>
      </c>
      <c r="WL31" s="37"/>
      <c r="WM31" s="89" t="s">
        <v>109</v>
      </c>
      <c r="WN31" s="90"/>
      <c r="WO31" s="90"/>
      <c r="WP31" s="91"/>
      <c r="WQ31" s="38">
        <f>IFERROR(WQ30/WQ3,"")</f>
        <v>4.6871393643031789</v>
      </c>
      <c r="WS31" s="37"/>
      <c r="WT31" s="89" t="s">
        <v>109</v>
      </c>
      <c r="WU31" s="90"/>
      <c r="WV31" s="90"/>
      <c r="WW31" s="91"/>
      <c r="WX31" s="38">
        <f>IFERROR(WX30/WX3,"")</f>
        <v>2.2673896103896101</v>
      </c>
      <c r="WZ31" s="37"/>
      <c r="XA31" s="89" t="s">
        <v>109</v>
      </c>
      <c r="XB31" s="90"/>
      <c r="XC31" s="90"/>
      <c r="XD31" s="91"/>
      <c r="XE31" s="38">
        <f>IFERROR(XE30/XE3,"")</f>
        <v>3.8274325955734407</v>
      </c>
      <c r="XG31" s="37"/>
      <c r="XH31" s="89" t="s">
        <v>109</v>
      </c>
      <c r="XI31" s="90"/>
      <c r="XJ31" s="90"/>
      <c r="XK31" s="91"/>
      <c r="XL31" s="38">
        <f>IFERROR(XL30/XL3,"")</f>
        <v>2.6082414486921524</v>
      </c>
      <c r="XN31" s="37"/>
      <c r="XO31" s="89" t="s">
        <v>109</v>
      </c>
      <c r="XP31" s="90"/>
      <c r="XQ31" s="90"/>
      <c r="XR31" s="91"/>
      <c r="XS31" s="38">
        <f>IFERROR(XS30/XS3,"")</f>
        <v>4.5245593561368214</v>
      </c>
      <c r="XU31" s="37"/>
      <c r="XV31" s="89" t="s">
        <v>109</v>
      </c>
      <c r="XW31" s="90"/>
      <c r="XX31" s="90"/>
      <c r="XY31" s="91"/>
      <c r="XZ31" s="38">
        <f>IFERROR(XZ30/XZ3,"")</f>
        <v>2.9504325955734405</v>
      </c>
      <c r="YB31" s="37"/>
      <c r="YC31" s="89" t="s">
        <v>109</v>
      </c>
      <c r="YD31" s="90"/>
      <c r="YE31" s="90"/>
      <c r="YF31" s="91"/>
      <c r="YG31" s="38">
        <f>IFERROR(YG30/YG3,"")</f>
        <v>2.3923903420523138</v>
      </c>
      <c r="YI31" s="37"/>
      <c r="YJ31" s="89" t="s">
        <v>109</v>
      </c>
      <c r="YK31" s="90"/>
      <c r="YL31" s="90"/>
      <c r="YM31" s="91"/>
      <c r="YN31" s="38">
        <f>IFERROR(YN30/YN3,"")</f>
        <v>3.1866579476861165</v>
      </c>
      <c r="YP31" s="37"/>
      <c r="YQ31" s="89" t="s">
        <v>109</v>
      </c>
      <c r="YR31" s="90"/>
      <c r="YS31" s="90"/>
      <c r="YT31" s="91"/>
      <c r="YU31" s="38">
        <f>IFERROR(YU30/YU3,"")</f>
        <v>5.9676923076923085</v>
      </c>
      <c r="YW31" s="37"/>
      <c r="YX31" s="89" t="s">
        <v>109</v>
      </c>
      <c r="YY31" s="90"/>
      <c r="YZ31" s="90"/>
      <c r="ZA31" s="91"/>
      <c r="ZB31" s="38">
        <f>IFERROR(ZB30/ZB3,"")</f>
        <v>6.9159217877094976</v>
      </c>
      <c r="ZD31" s="37"/>
      <c r="ZE31" s="89" t="s">
        <v>109</v>
      </c>
      <c r="ZF31" s="90"/>
      <c r="ZG31" s="90"/>
      <c r="ZH31" s="91"/>
      <c r="ZI31" s="38">
        <f>IFERROR(ZI30/ZI3,"")</f>
        <v>3.4018592964824124</v>
      </c>
      <c r="ZK31" s="37"/>
      <c r="ZL31" s="89" t="s">
        <v>109</v>
      </c>
      <c r="ZM31" s="90"/>
      <c r="ZN31" s="90"/>
      <c r="ZO31" s="91"/>
      <c r="ZP31" s="38">
        <f>IFERROR(ZP30/ZP3,"")</f>
        <v>4.2467977528089884</v>
      </c>
      <c r="ZR31" s="37"/>
      <c r="ZS31" s="89" t="s">
        <v>109</v>
      </c>
      <c r="ZT31" s="90"/>
      <c r="ZU31" s="90"/>
      <c r="ZV31" s="91"/>
      <c r="ZW31" s="38">
        <f>IFERROR(ZW30/ZW3,"")</f>
        <v>4.2502248628884818</v>
      </c>
    </row>
    <row r="32" spans="1:699" ht="16.5" thickTop="1" thickBot="1" x14ac:dyDescent="0.25">
      <c r="A32" s="39">
        <v>60081</v>
      </c>
      <c r="B32" s="30" t="str">
        <f>IFERROR(VLOOKUP(A32,'كدو الاصناف'!$A:$C,2),"")</f>
        <v>سيلكون حليبي</v>
      </c>
      <c r="C32" s="4"/>
      <c r="D32" s="62">
        <v>6</v>
      </c>
      <c r="E32" s="4">
        <f>IFERROR(VLOOKUP(A32,'كدو الاصناف'!$A:$C,3),"")</f>
        <v>17.14</v>
      </c>
      <c r="F32" s="40">
        <f>IFERROR(E32*D32,"")</f>
        <v>102.84</v>
      </c>
      <c r="H32" s="39">
        <v>60020</v>
      </c>
      <c r="I32" s="30" t="str">
        <f>IFERROR(VLOOKUP(H32,'كدو الاصناف'!$A:$C,2),"")</f>
        <v>حامض خليك</v>
      </c>
      <c r="J32" s="4"/>
      <c r="K32" s="62">
        <v>7.4999999999999997E-2</v>
      </c>
      <c r="L32" s="4">
        <f>IFERROR(VLOOKUP(H32,'كدو الاصناف'!$A:$C,3),"")</f>
        <v>14.75</v>
      </c>
      <c r="M32" s="40">
        <f>IFERROR(L32*K32,"")</f>
        <v>1.10625</v>
      </c>
      <c r="O32" s="39">
        <v>60081</v>
      </c>
      <c r="P32" s="30" t="str">
        <f>IFERROR(VLOOKUP(O32,'كدو الاصناف'!$A:$C,2),"")</f>
        <v>سيلكون حليبي</v>
      </c>
      <c r="Q32" s="4"/>
      <c r="R32" s="62">
        <v>6</v>
      </c>
      <c r="S32" s="4">
        <f>IFERROR(VLOOKUP(O32,'كدو الاصناف'!$A:$C,3),"")</f>
        <v>17.14</v>
      </c>
      <c r="T32" s="40">
        <f>IFERROR(S32*R32,"")</f>
        <v>102.84</v>
      </c>
      <c r="V32" s="39">
        <v>60020</v>
      </c>
      <c r="W32" s="30" t="str">
        <f>IFERROR(VLOOKUP(V32,'كدو الاصناف'!$A:$C,2),"")</f>
        <v>حامض خليك</v>
      </c>
      <c r="X32" s="4"/>
      <c r="Y32" s="62">
        <v>7.4999999999999997E-2</v>
      </c>
      <c r="Z32" s="4">
        <f>IFERROR(VLOOKUP(V32,'كدو الاصناف'!$A:$C,3),"")</f>
        <v>14.75</v>
      </c>
      <c r="AA32" s="40">
        <f>IFERROR(Z32*Y32,"")</f>
        <v>1.10625</v>
      </c>
      <c r="AC32" s="39">
        <v>60081</v>
      </c>
      <c r="AD32" s="30" t="str">
        <f>IFERROR(VLOOKUP(AC32,'كدو الاصناف'!$A:$C,2),"")</f>
        <v>سيلكون حليبي</v>
      </c>
      <c r="AE32" s="4"/>
      <c r="AF32" s="62">
        <v>6</v>
      </c>
      <c r="AG32" s="4">
        <f>IFERROR(VLOOKUP(AC32,'كدو الاصناف'!$A:$C,3),"")</f>
        <v>17.14</v>
      </c>
      <c r="AH32" s="40">
        <f>IFERROR(AG32*AF32,"")</f>
        <v>102.84</v>
      </c>
      <c r="AJ32" s="39">
        <v>60020</v>
      </c>
      <c r="AK32" s="30" t="str">
        <f>IFERROR(VLOOKUP(AJ32,'كدو الاصناف'!$A:$C,2),"")</f>
        <v>حامض خليك</v>
      </c>
      <c r="AL32" s="4"/>
      <c r="AM32" s="62">
        <v>0.05</v>
      </c>
      <c r="AN32" s="4">
        <f>IFERROR(VLOOKUP(AJ32,'كدو الاصناف'!$A:$C,3),"")</f>
        <v>14.75</v>
      </c>
      <c r="AO32" s="40">
        <f>IFERROR(AN32*AM32,"")</f>
        <v>0.73750000000000004</v>
      </c>
      <c r="AQ32" s="39">
        <v>65029</v>
      </c>
      <c r="AR32" s="30" t="str">
        <f>IFERROR(VLOOKUP(AQ32,'كدو الاصناف'!$A:$C,2),"")</f>
        <v>ابريتان</v>
      </c>
      <c r="AS32" s="4"/>
      <c r="AT32" s="62">
        <v>7</v>
      </c>
      <c r="AU32" s="4">
        <f>IFERROR(VLOOKUP(AQ32,'كدو الاصناف'!$A:$C,3),"")</f>
        <v>19.5</v>
      </c>
      <c r="AV32" s="40">
        <f>IFERROR(AU32*AT32,"")</f>
        <v>136.5</v>
      </c>
      <c r="AX32" s="39">
        <v>65029</v>
      </c>
      <c r="AY32" s="30" t="str">
        <f>IFERROR(VLOOKUP(AX32,'كدو الاصناف'!$A:$C,2),"")</f>
        <v>ابريتان</v>
      </c>
      <c r="AZ32" s="4"/>
      <c r="BA32" s="62">
        <v>10</v>
      </c>
      <c r="BB32" s="4">
        <f>IFERROR(VLOOKUP(AX32,'كدو الاصناف'!$A:$C,3),"")</f>
        <v>19.5</v>
      </c>
      <c r="BC32" s="40">
        <f>IFERROR(BB32*BA32,"")</f>
        <v>195</v>
      </c>
      <c r="BE32" s="39">
        <v>60020</v>
      </c>
      <c r="BF32" s="30" t="str">
        <f>IFERROR(VLOOKUP(BE32,'كدو الاصناف'!$A:$C,2),"")</f>
        <v>حامض خليك</v>
      </c>
      <c r="BG32" s="4"/>
      <c r="BH32" s="62">
        <v>0.05</v>
      </c>
      <c r="BI32" s="4">
        <f>IFERROR(VLOOKUP(BE32,'كدو الاصناف'!$A:$C,3),"")</f>
        <v>14.75</v>
      </c>
      <c r="BJ32" s="40">
        <f>IFERROR(BI32*BH32,"")</f>
        <v>0.73750000000000004</v>
      </c>
      <c r="BL32" s="39">
        <v>60020</v>
      </c>
      <c r="BM32" s="30" t="str">
        <f>IFERROR(VLOOKUP(BL32,'كدو الاصناف'!$A:$C,2),"")</f>
        <v>حامض خليك</v>
      </c>
      <c r="BN32" s="4"/>
      <c r="BO32" s="62">
        <v>0.05</v>
      </c>
      <c r="BP32" s="4">
        <f>IFERROR(VLOOKUP(BL32,'كدو الاصناف'!$A:$C,3),"")</f>
        <v>14.75</v>
      </c>
      <c r="BQ32" s="40">
        <f>IFERROR(BP32*BO32,"")</f>
        <v>0.73750000000000004</v>
      </c>
      <c r="BS32" s="39">
        <v>60081</v>
      </c>
      <c r="BT32" s="30" t="str">
        <f>IFERROR(VLOOKUP(BS32,'كدو الاصناف'!$A:$C,2),"")</f>
        <v>سيلكون حليبي</v>
      </c>
      <c r="BU32" s="4"/>
      <c r="BV32" s="62">
        <v>8</v>
      </c>
      <c r="BW32" s="4">
        <f>IFERROR(VLOOKUP(BS32,'كدو الاصناف'!$A:$C,3),"")</f>
        <v>17.14</v>
      </c>
      <c r="BX32" s="40">
        <f>IFERROR(BW32*BV32,"")</f>
        <v>137.12</v>
      </c>
      <c r="BZ32" s="39">
        <v>60020</v>
      </c>
      <c r="CA32" s="30" t="str">
        <f>IFERROR(VLOOKUP(BZ32,'كدو الاصناف'!$A:$C,2),"")</f>
        <v>حامض خليك</v>
      </c>
      <c r="CB32" s="4"/>
      <c r="CC32" s="62">
        <v>0.1</v>
      </c>
      <c r="CD32" s="4">
        <f>IFERROR(VLOOKUP(BZ32,'كدو الاصناف'!$A:$C,3),"")</f>
        <v>14.75</v>
      </c>
      <c r="CE32" s="40">
        <f>IFERROR(CD32*CC32,"")</f>
        <v>1.4750000000000001</v>
      </c>
      <c r="CG32" s="39">
        <v>60020</v>
      </c>
      <c r="CH32" s="30" t="str">
        <f>IFERROR(VLOOKUP(CG32,'كدو الاصناف'!$A:$C,2),"")</f>
        <v>حامض خليك</v>
      </c>
      <c r="CI32" s="4"/>
      <c r="CJ32" s="62">
        <v>0.1</v>
      </c>
      <c r="CK32" s="4">
        <f>IFERROR(VLOOKUP(CG32,'كدو الاصناف'!$A:$C,3),"")</f>
        <v>14.75</v>
      </c>
      <c r="CL32" s="40">
        <f>IFERROR(CK32*CJ32,"")</f>
        <v>1.4750000000000001</v>
      </c>
      <c r="CN32" s="39">
        <v>60020</v>
      </c>
      <c r="CO32" s="30" t="str">
        <f>IFERROR(VLOOKUP(CN32,'كدو الاصناف'!$A:$C,2),"")</f>
        <v>حامض خليك</v>
      </c>
      <c r="CP32" s="4"/>
      <c r="CQ32" s="62">
        <v>0.1</v>
      </c>
      <c r="CR32" s="4">
        <f>IFERROR(VLOOKUP(CN32,'كدو الاصناف'!$A:$C,3),"")</f>
        <v>14.75</v>
      </c>
      <c r="CS32" s="40">
        <f>IFERROR(CR32*CQ32,"")</f>
        <v>1.4750000000000001</v>
      </c>
      <c r="CU32" s="39">
        <v>60020</v>
      </c>
      <c r="CV32" s="30" t="str">
        <f>IFERROR(VLOOKUP(CU32,'كدو الاصناف'!$A:$C,2),"")</f>
        <v>حامض خليك</v>
      </c>
      <c r="CW32" s="4"/>
      <c r="CX32" s="62">
        <v>0.15</v>
      </c>
      <c r="CY32" s="4">
        <f>IFERROR(VLOOKUP(CU32,'كدو الاصناف'!$A:$C,3),"")</f>
        <v>14.75</v>
      </c>
      <c r="CZ32" s="40">
        <f>IFERROR(CY32*CX32,"")</f>
        <v>2.2124999999999999</v>
      </c>
      <c r="DB32" s="39">
        <v>65029</v>
      </c>
      <c r="DC32" s="30" t="str">
        <f>IFERROR(VLOOKUP(DB32,'كدو الاصناف'!$A:$C,2),"")</f>
        <v>ابريتان</v>
      </c>
      <c r="DD32" s="4"/>
      <c r="DE32" s="62">
        <v>7</v>
      </c>
      <c r="DF32" s="4">
        <f>IFERROR(VLOOKUP(DB32,'كدو الاصناف'!$A:$C,3),"")</f>
        <v>19.5</v>
      </c>
      <c r="DG32" s="40">
        <f>IFERROR(DF32*DE32,"")</f>
        <v>136.5</v>
      </c>
      <c r="DI32" s="39">
        <v>60020</v>
      </c>
      <c r="DJ32" s="30" t="str">
        <f>IFERROR(VLOOKUP(DI32,'كدو الاصناف'!$A:$C,2),"")</f>
        <v>حامض خليك</v>
      </c>
      <c r="DK32" s="4"/>
      <c r="DL32" s="62">
        <v>0.1</v>
      </c>
      <c r="DM32" s="4">
        <f>IFERROR(VLOOKUP(DI32,'كدو الاصناف'!$A:$C,3),"")</f>
        <v>14.75</v>
      </c>
      <c r="DN32" s="40">
        <f>IFERROR(DM32*DL32,"")</f>
        <v>1.4750000000000001</v>
      </c>
      <c r="DP32" s="39">
        <v>60020</v>
      </c>
      <c r="DQ32" s="30" t="str">
        <f>IFERROR(VLOOKUP(DP32,'كدو الاصناف'!$A:$C,2),"")</f>
        <v>حامض خليك</v>
      </c>
      <c r="DR32" s="4"/>
      <c r="DS32" s="62">
        <v>0.05</v>
      </c>
      <c r="DT32" s="4">
        <f>IFERROR(VLOOKUP(DP32,'كدو الاصناف'!$A:$C,3),"")</f>
        <v>14.75</v>
      </c>
      <c r="DU32" s="40">
        <f>IFERROR(DT32*DS32,"")</f>
        <v>0.73750000000000004</v>
      </c>
      <c r="DW32" s="39">
        <v>60020</v>
      </c>
      <c r="DX32" s="30" t="str">
        <f>IFERROR(VLOOKUP(DW32,'كدو الاصناف'!$A:$C,2),"")</f>
        <v>حامض خليك</v>
      </c>
      <c r="DY32" s="4"/>
      <c r="DZ32" s="62">
        <v>0.2</v>
      </c>
      <c r="EA32" s="4">
        <f>IFERROR(VLOOKUP(DW32,'كدو الاصناف'!$A:$C,3),"")</f>
        <v>14.75</v>
      </c>
      <c r="EB32" s="40">
        <f>IFERROR(EA32*DZ32,"")</f>
        <v>2.95</v>
      </c>
      <c r="ED32" s="39">
        <v>60080</v>
      </c>
      <c r="EE32" s="30" t="str">
        <f>IFERROR(VLOOKUP(ED32,'كدو الاصناف'!$A:$C,2),"")</f>
        <v>سيلكون شفاف</v>
      </c>
      <c r="EF32" s="4"/>
      <c r="EG32" s="62">
        <v>8</v>
      </c>
      <c r="EH32" s="4">
        <f>IFERROR(VLOOKUP(ED32,'كدو الاصناف'!$A:$C,3),"")</f>
        <v>22.86</v>
      </c>
      <c r="EI32" s="40">
        <f>IFERROR(EH32*EG32,"")</f>
        <v>182.88</v>
      </c>
      <c r="EK32" s="39">
        <v>60020</v>
      </c>
      <c r="EL32" s="30" t="str">
        <f>IFERROR(VLOOKUP(EK32,'كدو الاصناف'!$A:$C,2),"")</f>
        <v>حامض خليك</v>
      </c>
      <c r="EM32" s="4"/>
      <c r="EN32" s="62">
        <v>0.1</v>
      </c>
      <c r="EO32" s="4">
        <f>IFERROR(VLOOKUP(EK32,'كدو الاصناف'!$A:$C,3),"")</f>
        <v>14.75</v>
      </c>
      <c r="EP32" s="40">
        <f>IFERROR(EO32*EN32,"")</f>
        <v>1.4750000000000001</v>
      </c>
      <c r="ER32" s="39">
        <v>60020</v>
      </c>
      <c r="ES32" s="30" t="str">
        <f>IFERROR(VLOOKUP(ER32,'كدو الاصناف'!$A:$C,2),"")</f>
        <v>حامض خليك</v>
      </c>
      <c r="ET32" s="4"/>
      <c r="EU32" s="62">
        <v>0.1</v>
      </c>
      <c r="EV32" s="4">
        <f>IFERROR(VLOOKUP(ER32,'كدو الاصناف'!$A:$C,3),"")</f>
        <v>14.75</v>
      </c>
      <c r="EW32" s="40">
        <f>IFERROR(EV32*EU32,"")</f>
        <v>1.4750000000000001</v>
      </c>
      <c r="EY32" s="39">
        <v>60020</v>
      </c>
      <c r="EZ32" s="30" t="str">
        <f>IFERROR(VLOOKUP(EY32,'كدو الاصناف'!$A:$C,2),"")</f>
        <v>حامض خليك</v>
      </c>
      <c r="FA32" s="4"/>
      <c r="FB32" s="62">
        <v>0.15</v>
      </c>
      <c r="FC32" s="4">
        <f>IFERROR(VLOOKUP(EY32,'كدو الاصناف'!$A:$C,3),"")</f>
        <v>14.75</v>
      </c>
      <c r="FD32" s="40">
        <f>IFERROR(FC32*FB32,"")</f>
        <v>2.2124999999999999</v>
      </c>
      <c r="FF32" s="39">
        <v>60020</v>
      </c>
      <c r="FG32" s="30" t="str">
        <f>IFERROR(VLOOKUP(FF32,'كدو الاصناف'!$A:$C,2),"")</f>
        <v>حامض خليك</v>
      </c>
      <c r="FH32" s="4"/>
      <c r="FI32" s="62">
        <v>0.15</v>
      </c>
      <c r="FJ32" s="4">
        <f>IFERROR(VLOOKUP(FF32,'كدو الاصناف'!$A:$C,3),"")</f>
        <v>14.75</v>
      </c>
      <c r="FK32" s="40">
        <f>IFERROR(FJ32*FI32,"")</f>
        <v>2.2124999999999999</v>
      </c>
      <c r="FM32" s="39">
        <v>60020</v>
      </c>
      <c r="FN32" s="30" t="str">
        <f>IFERROR(VLOOKUP(FM32,'كدو الاصناف'!$A:$C,2),"")</f>
        <v>حامض خليك</v>
      </c>
      <c r="FO32" s="4"/>
      <c r="FP32" s="62">
        <v>7.4999999999999997E-2</v>
      </c>
      <c r="FQ32" s="4">
        <f>IFERROR(VLOOKUP(FM32,'كدو الاصناف'!$A:$C,3),"")</f>
        <v>14.75</v>
      </c>
      <c r="FR32" s="40">
        <f>IFERROR(FQ32*FP32,"")</f>
        <v>1.10625</v>
      </c>
      <c r="FT32" s="39">
        <v>60020</v>
      </c>
      <c r="FU32" s="30" t="str">
        <f>IFERROR(VLOOKUP(FT32,'كدو الاصناف'!$A:$C,2),"")</f>
        <v>حامض خليك</v>
      </c>
      <c r="FV32" s="4"/>
      <c r="FW32" s="62">
        <v>0.1</v>
      </c>
      <c r="FX32" s="4">
        <f>IFERROR(VLOOKUP(FT32,'كدو الاصناف'!$A:$C,3),"")</f>
        <v>14.75</v>
      </c>
      <c r="FY32" s="40">
        <f>IFERROR(FX32*FW32,"")</f>
        <v>1.4750000000000001</v>
      </c>
      <c r="GA32" s="39">
        <v>60020</v>
      </c>
      <c r="GB32" s="30" t="str">
        <f>IFERROR(VLOOKUP(GA32,'كدو الاصناف'!$A:$C,2),"")</f>
        <v>حامض خليك</v>
      </c>
      <c r="GC32" s="4"/>
      <c r="GD32" s="62">
        <v>0.1</v>
      </c>
      <c r="GE32" s="4">
        <f>IFERROR(VLOOKUP(GA32,'كدو الاصناف'!$A:$C,3),"")</f>
        <v>14.75</v>
      </c>
      <c r="GF32" s="40">
        <f>IFERROR(GE32*GD32,"")</f>
        <v>1.4750000000000001</v>
      </c>
      <c r="GH32" s="39">
        <v>60080</v>
      </c>
      <c r="GI32" s="30" t="str">
        <f>IFERROR(VLOOKUP(GH32,'كدو الاصناف'!$A:$C,2),"")</f>
        <v>سيلكون شفاف</v>
      </c>
      <c r="GJ32" s="4"/>
      <c r="GK32" s="62">
        <v>10</v>
      </c>
      <c r="GL32" s="4">
        <f>IFERROR(VLOOKUP(GH32,'كدو الاصناف'!$A:$C,3),"")</f>
        <v>22.86</v>
      </c>
      <c r="GM32" s="40">
        <f>IFERROR(GL32*GK32,"")</f>
        <v>228.6</v>
      </c>
      <c r="GO32" s="39">
        <v>60081</v>
      </c>
      <c r="GP32" s="30" t="str">
        <f>IFERROR(VLOOKUP(GO32,'كدو الاصناف'!$A:$C,2),"")</f>
        <v>سيلكون حليبي</v>
      </c>
      <c r="GQ32" s="4"/>
      <c r="GR32" s="62">
        <v>7</v>
      </c>
      <c r="GS32" s="4">
        <f>IFERROR(VLOOKUP(GO32,'كدو الاصناف'!$A:$C,3),"")</f>
        <v>17.14</v>
      </c>
      <c r="GT32" s="40">
        <f>IFERROR(GS32*GR32,"")</f>
        <v>119.98</v>
      </c>
      <c r="GV32" s="39">
        <v>60080</v>
      </c>
      <c r="GW32" s="30" t="str">
        <f>IFERROR(VLOOKUP(GV32,'كدو الاصناف'!$A:$C,2),"")</f>
        <v>سيلكون شفاف</v>
      </c>
      <c r="GX32" s="4"/>
      <c r="GY32" s="62">
        <v>7</v>
      </c>
      <c r="GZ32" s="4">
        <f>IFERROR(VLOOKUP(GV32,'كدو الاصناف'!$A:$C,3),"")</f>
        <v>22.86</v>
      </c>
      <c r="HA32" s="40">
        <f>IFERROR(GZ32*GY32,"")</f>
        <v>160.01999999999998</v>
      </c>
      <c r="HC32" s="39">
        <v>60020</v>
      </c>
      <c r="HD32" s="30" t="str">
        <f>IFERROR(VLOOKUP(HC32,'كدو الاصناف'!$A:$C,2),"")</f>
        <v>حامض خليك</v>
      </c>
      <c r="HE32" s="4"/>
      <c r="HF32" s="62">
        <v>0.15</v>
      </c>
      <c r="HG32" s="4">
        <f>IFERROR(VLOOKUP(HC32,'كدو الاصناف'!$A:$C,3),"")</f>
        <v>14.75</v>
      </c>
      <c r="HH32" s="40">
        <f>IFERROR(HG32*HF32,"")</f>
        <v>2.2124999999999999</v>
      </c>
      <c r="HJ32" s="39">
        <v>60020</v>
      </c>
      <c r="HK32" s="30" t="str">
        <f>IFERROR(VLOOKUP(HJ32,'كدو الاصناف'!$A:$C,2),"")</f>
        <v>حامض خليك</v>
      </c>
      <c r="HL32" s="4"/>
      <c r="HM32" s="62">
        <v>0.15</v>
      </c>
      <c r="HN32" s="4">
        <f>IFERROR(VLOOKUP(HJ32,'كدو الاصناف'!$A:$C,3),"")</f>
        <v>14.75</v>
      </c>
      <c r="HO32" s="40">
        <f>IFERROR(HN32*HM32,"")</f>
        <v>2.2124999999999999</v>
      </c>
      <c r="HQ32" s="39">
        <v>60080</v>
      </c>
      <c r="HR32" s="30" t="str">
        <f>IFERROR(VLOOKUP(HQ32,'كدو الاصناف'!$A:$C,2),"")</f>
        <v>سيلكون شفاف</v>
      </c>
      <c r="HS32" s="4"/>
      <c r="HT32" s="62">
        <v>10</v>
      </c>
      <c r="HU32" s="4">
        <f>IFERROR(VLOOKUP(HQ32,'كدو الاصناف'!$A:$C,3),"")</f>
        <v>22.86</v>
      </c>
      <c r="HV32" s="40">
        <f>IFERROR(HU32*HT32,"")</f>
        <v>228.6</v>
      </c>
      <c r="HX32" s="39">
        <v>60020</v>
      </c>
      <c r="HY32" s="30" t="str">
        <f>IFERROR(VLOOKUP(HX32,'كدو الاصناف'!$A:$C,2),"")</f>
        <v>حامض خليك</v>
      </c>
      <c r="HZ32" s="4"/>
      <c r="IA32" s="62">
        <v>7.4999999999999997E-2</v>
      </c>
      <c r="IB32" s="4">
        <f>IFERROR(VLOOKUP(HX32,'كدو الاصناف'!$A:$C,3),"")</f>
        <v>14.75</v>
      </c>
      <c r="IC32" s="40">
        <f>IFERROR(IB32*IA32,"")</f>
        <v>1.10625</v>
      </c>
      <c r="IE32" s="39">
        <v>60020</v>
      </c>
      <c r="IF32" s="30" t="str">
        <f>IFERROR(VLOOKUP(IE32,'كدو الاصناف'!$A:$C,2),"")</f>
        <v>حامض خليك</v>
      </c>
      <c r="IG32" s="4"/>
      <c r="IH32" s="62">
        <v>0.1</v>
      </c>
      <c r="II32" s="4">
        <f>IFERROR(VLOOKUP(IE32,'كدو الاصناف'!$A:$C,3),"")</f>
        <v>14.75</v>
      </c>
      <c r="IJ32" s="40">
        <f>IFERROR(II32*IH32,"")</f>
        <v>1.4750000000000001</v>
      </c>
      <c r="IL32" s="39">
        <v>60020</v>
      </c>
      <c r="IM32" s="30" t="str">
        <f>IFERROR(VLOOKUP(IL32,'كدو الاصناف'!$A:$C,2),"")</f>
        <v>حامض خليك</v>
      </c>
      <c r="IN32" s="4"/>
      <c r="IO32" s="62">
        <v>0.2</v>
      </c>
      <c r="IP32" s="4">
        <f>IFERROR(VLOOKUP(IL32,'كدو الاصناف'!$A:$C,3),"")</f>
        <v>14.75</v>
      </c>
      <c r="IQ32" s="40">
        <f>IFERROR(IP32*IO32,"")</f>
        <v>2.95</v>
      </c>
      <c r="IS32" s="39">
        <v>60020</v>
      </c>
      <c r="IT32" s="30" t="str">
        <f>IFERROR(VLOOKUP(IS32,'كدو الاصناف'!$A:$C,2),"")</f>
        <v>حامض خليك</v>
      </c>
      <c r="IU32" s="4"/>
      <c r="IV32" s="62">
        <v>0.1</v>
      </c>
      <c r="IW32" s="4">
        <f>IFERROR(VLOOKUP(IS32,'كدو الاصناف'!$A:$C,3),"")</f>
        <v>14.75</v>
      </c>
      <c r="IX32" s="40">
        <f>IFERROR(IW32*IV32,"")</f>
        <v>1.4750000000000001</v>
      </c>
      <c r="IZ32" s="39">
        <v>60020</v>
      </c>
      <c r="JA32" s="30" t="str">
        <f>IFERROR(VLOOKUP(IZ32,'كدو الاصناف'!$A:$C,2),"")</f>
        <v>حامض خليك</v>
      </c>
      <c r="JB32" s="4"/>
      <c r="JC32" s="62">
        <v>0.1</v>
      </c>
      <c r="JD32" s="4">
        <f>IFERROR(VLOOKUP(IZ32,'كدو الاصناف'!$A:$C,3),"")</f>
        <v>14.75</v>
      </c>
      <c r="JE32" s="40">
        <f>IFERROR(JD32*JC32,"")</f>
        <v>1.4750000000000001</v>
      </c>
      <c r="JG32" s="39">
        <v>60020</v>
      </c>
      <c r="JH32" s="30" t="str">
        <f>IFERROR(VLOOKUP(JG32,'كدو الاصناف'!$A:$C,2),"")</f>
        <v>حامض خليك</v>
      </c>
      <c r="JI32" s="4"/>
      <c r="JJ32" s="62">
        <v>0.2</v>
      </c>
      <c r="JK32" s="4">
        <f>IFERROR(VLOOKUP(JG32,'كدو الاصناف'!$A:$C,3),"")</f>
        <v>14.75</v>
      </c>
      <c r="JL32" s="40">
        <f>IFERROR(JK32*JJ32,"")</f>
        <v>2.95</v>
      </c>
      <c r="JN32" s="39">
        <v>60020</v>
      </c>
      <c r="JO32" s="30" t="str">
        <f>IFERROR(VLOOKUP(JN32,'كدو الاصناف'!$A:$C,2),"")</f>
        <v>حامض خليك</v>
      </c>
      <c r="JP32" s="4"/>
      <c r="JQ32" s="62">
        <v>0.15</v>
      </c>
      <c r="JR32" s="4">
        <f>IFERROR(VLOOKUP(JN32,'كدو الاصناف'!$A:$C,3),"")</f>
        <v>14.75</v>
      </c>
      <c r="JS32" s="40">
        <f>IFERROR(JR32*JQ32,"")</f>
        <v>2.2124999999999999</v>
      </c>
      <c r="JU32" s="39">
        <v>60020</v>
      </c>
      <c r="JV32" s="30" t="str">
        <f>IFERROR(VLOOKUP(JU32,'كدو الاصناف'!$A:$C,2),"")</f>
        <v>حامض خليك</v>
      </c>
      <c r="JW32" s="4"/>
      <c r="JX32" s="62">
        <v>0.2</v>
      </c>
      <c r="JY32" s="4">
        <f>IFERROR(VLOOKUP(JU32,'كدو الاصناف'!$A:$C,3),"")</f>
        <v>14.75</v>
      </c>
      <c r="JZ32" s="40">
        <f>IFERROR(JY32*JX32,"")</f>
        <v>2.95</v>
      </c>
      <c r="KB32" s="39">
        <v>60020</v>
      </c>
      <c r="KC32" s="30" t="str">
        <f>IFERROR(VLOOKUP(KB32,'كدو الاصناف'!$A:$C,2),"")</f>
        <v>حامض خليك</v>
      </c>
      <c r="KD32" s="4"/>
      <c r="KE32" s="62">
        <v>0.1</v>
      </c>
      <c r="KF32" s="4">
        <f>IFERROR(VLOOKUP(KB32,'كدو الاصناف'!$A:$C,3),"")</f>
        <v>14.75</v>
      </c>
      <c r="KG32" s="40">
        <f>IFERROR(KF32*KE32,"")</f>
        <v>1.4750000000000001</v>
      </c>
      <c r="KI32" s="39">
        <v>60020</v>
      </c>
      <c r="KJ32" s="30" t="str">
        <f>IFERROR(VLOOKUP(KI32,'كدو الاصناف'!$A:$C,2),"")</f>
        <v>حامض خليك</v>
      </c>
      <c r="KK32" s="4"/>
      <c r="KL32" s="62">
        <v>7.4999999999999997E-2</v>
      </c>
      <c r="KM32" s="4">
        <f>IFERROR(VLOOKUP(KI32,'كدو الاصناف'!$A:$C,3),"")</f>
        <v>14.75</v>
      </c>
      <c r="KN32" s="40">
        <f>IFERROR(KM32*KL32,"")</f>
        <v>1.10625</v>
      </c>
      <c r="KP32" s="39">
        <v>60020</v>
      </c>
      <c r="KQ32" s="30" t="str">
        <f>IFERROR(VLOOKUP(KP32,'كدو الاصناف'!$A:$C,2),"")</f>
        <v>حامض خليك</v>
      </c>
      <c r="KR32" s="4"/>
      <c r="KS32" s="62">
        <v>7.4999999999999997E-2</v>
      </c>
      <c r="KT32" s="4">
        <f>IFERROR(VLOOKUP(KP32,'كدو الاصناف'!$A:$C,3),"")</f>
        <v>14.75</v>
      </c>
      <c r="KU32" s="40">
        <f>IFERROR(KT32*KS32,"")</f>
        <v>1.10625</v>
      </c>
      <c r="KW32" s="39">
        <v>60020</v>
      </c>
      <c r="KX32" s="30" t="str">
        <f>IFERROR(VLOOKUP(KW32,'كدو الاصناف'!$A:$C,2),"")</f>
        <v>حامض خليك</v>
      </c>
      <c r="KY32" s="4"/>
      <c r="KZ32" s="62">
        <v>0.1</v>
      </c>
      <c r="LA32" s="4">
        <f>IFERROR(VLOOKUP(KW32,'كدو الاصناف'!$A:$C,3),"")</f>
        <v>14.75</v>
      </c>
      <c r="LB32" s="40">
        <f>IFERROR(LA32*KZ32,"")</f>
        <v>1.4750000000000001</v>
      </c>
      <c r="LD32" s="39">
        <v>60080</v>
      </c>
      <c r="LE32" s="30" t="str">
        <f>IFERROR(VLOOKUP(LD32,'كدو الاصناف'!$A:$C,2),"")</f>
        <v>سيلكون شفاف</v>
      </c>
      <c r="LF32" s="4"/>
      <c r="LG32" s="62">
        <v>8</v>
      </c>
      <c r="LH32" s="4">
        <f>IFERROR(VLOOKUP(LD32,'كدو الاصناف'!$A:$C,3),"")</f>
        <v>22.86</v>
      </c>
      <c r="LI32" s="40">
        <f>IFERROR(LH32*LG32,"")</f>
        <v>182.88</v>
      </c>
      <c r="LK32" s="39">
        <v>60080</v>
      </c>
      <c r="LL32" s="30" t="str">
        <f>IFERROR(VLOOKUP(LK32,'كدو الاصناف'!$A:$C,2),"")</f>
        <v>سيلكون شفاف</v>
      </c>
      <c r="LM32" s="4"/>
      <c r="LN32" s="62">
        <v>8</v>
      </c>
      <c r="LO32" s="4">
        <f>IFERROR(VLOOKUP(LK32,'كدو الاصناف'!$A:$C,3),"")</f>
        <v>22.86</v>
      </c>
      <c r="LP32" s="40">
        <f>IFERROR(LO32*LN32,"")</f>
        <v>182.88</v>
      </c>
      <c r="LR32" s="39">
        <v>60020</v>
      </c>
      <c r="LS32" s="30" t="str">
        <f>IFERROR(VLOOKUP(LR32,'كدو الاصناف'!$A:$C,2),"")</f>
        <v>حامض خليك</v>
      </c>
      <c r="LT32" s="4"/>
      <c r="LU32" s="62">
        <v>0.1</v>
      </c>
      <c r="LV32" s="4">
        <f>IFERROR(VLOOKUP(LR32,'كدو الاصناف'!$A:$C,3),"")</f>
        <v>14.75</v>
      </c>
      <c r="LW32" s="40">
        <f>IFERROR(LV32*LU32,"")</f>
        <v>1.4750000000000001</v>
      </c>
      <c r="LY32" s="39">
        <v>60020</v>
      </c>
      <c r="LZ32" s="30" t="str">
        <f>IFERROR(VLOOKUP(LY32,'كدو الاصناف'!$A:$C,2),"")</f>
        <v>حامض خليك</v>
      </c>
      <c r="MA32" s="4"/>
      <c r="MB32" s="62">
        <v>0.1</v>
      </c>
      <c r="MC32" s="4">
        <f>IFERROR(VLOOKUP(LY32,'كدو الاصناف'!$A:$C,3),"")</f>
        <v>14.75</v>
      </c>
      <c r="MD32" s="40">
        <f>IFERROR(MC32*MB32,"")</f>
        <v>1.4750000000000001</v>
      </c>
      <c r="MF32" s="39">
        <v>60020</v>
      </c>
      <c r="MG32" s="30" t="str">
        <f>IFERROR(VLOOKUP(MF32,'كدو الاصناف'!$A:$C,2),"")</f>
        <v>حامض خليك</v>
      </c>
      <c r="MH32" s="4"/>
      <c r="MI32" s="62">
        <v>7.4999999999999997E-2</v>
      </c>
      <c r="MJ32" s="4">
        <f>IFERROR(VLOOKUP(MF32,'كدو الاصناف'!$A:$C,3),"")</f>
        <v>14.75</v>
      </c>
      <c r="MK32" s="40">
        <f>IFERROR(MJ32*MI32,"")</f>
        <v>1.10625</v>
      </c>
      <c r="MM32" s="39">
        <v>60020</v>
      </c>
      <c r="MN32" s="30" t="str">
        <f>IFERROR(VLOOKUP(MM32,'كدو الاصناف'!$A:$C,2),"")</f>
        <v>حامض خليك</v>
      </c>
      <c r="MO32" s="4"/>
      <c r="MP32" s="62">
        <v>0.15</v>
      </c>
      <c r="MQ32" s="4">
        <f>IFERROR(VLOOKUP(MM32,'كدو الاصناف'!$A:$C,3),"")</f>
        <v>14.75</v>
      </c>
      <c r="MR32" s="40">
        <f>IFERROR(MQ32*MP32,"")</f>
        <v>2.2124999999999999</v>
      </c>
      <c r="MT32" s="39">
        <v>60020</v>
      </c>
      <c r="MU32" s="30" t="str">
        <f>IFERROR(VLOOKUP(MT32,'كدو الاصناف'!$A:$C,2),"")</f>
        <v>حامض خليك</v>
      </c>
      <c r="MV32" s="4"/>
      <c r="MW32" s="62">
        <v>0.1</v>
      </c>
      <c r="MX32" s="4">
        <f>IFERROR(VLOOKUP(MT32,'كدو الاصناف'!$A:$C,3),"")</f>
        <v>14.75</v>
      </c>
      <c r="MY32" s="40">
        <f>IFERROR(MX32*MW32,"")</f>
        <v>1.4750000000000001</v>
      </c>
      <c r="NA32" s="39">
        <v>60020</v>
      </c>
      <c r="NB32" s="30" t="str">
        <f>IFERROR(VLOOKUP(NA32,'كدو الاصناف'!$A:$C,2),"")</f>
        <v>حامض خليك</v>
      </c>
      <c r="NC32" s="4"/>
      <c r="ND32" s="62">
        <v>0.1</v>
      </c>
      <c r="NE32" s="4">
        <f>IFERROR(VLOOKUP(NA32,'كدو الاصناف'!$A:$C,3),"")</f>
        <v>14.75</v>
      </c>
      <c r="NF32" s="40">
        <f>IFERROR(NE32*ND32,"")</f>
        <v>1.4750000000000001</v>
      </c>
      <c r="NH32" s="39">
        <v>60080</v>
      </c>
      <c r="NI32" s="30" t="str">
        <f>IFERROR(VLOOKUP(NH32,'كدو الاصناف'!$A:$C,2),"")</f>
        <v>سيلكون شفاف</v>
      </c>
      <c r="NJ32" s="4"/>
      <c r="NK32" s="62">
        <v>12</v>
      </c>
      <c r="NL32" s="4">
        <f>IFERROR(VLOOKUP(NH32,'كدو الاصناف'!$A:$C,3),"")</f>
        <v>22.86</v>
      </c>
      <c r="NM32" s="40">
        <f>IFERROR(NL32*NK32,"")</f>
        <v>274.32</v>
      </c>
      <c r="NO32" s="39">
        <v>60020</v>
      </c>
      <c r="NP32" s="30" t="str">
        <f>IFERROR(VLOOKUP(NO32,'كدو الاصناف'!$A:$C,2),"")</f>
        <v>حامض خليك</v>
      </c>
      <c r="NQ32" s="4"/>
      <c r="NR32" s="62">
        <v>0.15</v>
      </c>
      <c r="NS32" s="4">
        <f>IFERROR(VLOOKUP(NO32,'كدو الاصناف'!$A:$C,3),"")</f>
        <v>14.75</v>
      </c>
      <c r="NT32" s="40">
        <f>IFERROR(NS32*NR32,"")</f>
        <v>2.2124999999999999</v>
      </c>
      <c r="NV32" s="39">
        <v>60080</v>
      </c>
      <c r="NW32" s="30" t="str">
        <f>IFERROR(VLOOKUP(NV32,'كدو الاصناف'!$A:$C,2),"")</f>
        <v>سيلكون شفاف</v>
      </c>
      <c r="NX32" s="4"/>
      <c r="NY32" s="62">
        <v>10</v>
      </c>
      <c r="NZ32" s="4">
        <f>IFERROR(VLOOKUP(NV32,'كدو الاصناف'!$A:$C,3),"")</f>
        <v>22.86</v>
      </c>
      <c r="OA32" s="40">
        <f>IFERROR(NZ32*NY32,"")</f>
        <v>228.6</v>
      </c>
      <c r="OC32" s="39">
        <v>60020</v>
      </c>
      <c r="OD32" s="30" t="str">
        <f>IFERROR(VLOOKUP(OC32,'كدو الاصناف'!$A:$C,2),"")</f>
        <v>حامض خليك</v>
      </c>
      <c r="OE32" s="4"/>
      <c r="OF32" s="62">
        <v>0.15</v>
      </c>
      <c r="OG32" s="4">
        <f>IFERROR(VLOOKUP(OC32,'كدو الاصناف'!$A:$C,3),"")</f>
        <v>14.75</v>
      </c>
      <c r="OH32" s="40">
        <f>IFERROR(OG32*OF32,"")</f>
        <v>2.2124999999999999</v>
      </c>
      <c r="OJ32" s="39">
        <v>60020</v>
      </c>
      <c r="OK32" s="30" t="str">
        <f>IFERROR(VLOOKUP(OJ32,'كدو الاصناف'!$A:$C,2),"")</f>
        <v>حامض خليك</v>
      </c>
      <c r="OL32" s="4"/>
      <c r="OM32" s="62">
        <v>0.15</v>
      </c>
      <c r="ON32" s="4">
        <f>IFERROR(VLOOKUP(OJ32,'كدو الاصناف'!$A:$C,3),"")</f>
        <v>14.75</v>
      </c>
      <c r="OO32" s="40">
        <f>IFERROR(ON32*OM32,"")</f>
        <v>2.2124999999999999</v>
      </c>
      <c r="OQ32" s="39">
        <v>60020</v>
      </c>
      <c r="OR32" s="30" t="str">
        <f>IFERROR(VLOOKUP(OQ32,'كدو الاصناف'!$A:$C,2),"")</f>
        <v>حامض خليك</v>
      </c>
      <c r="OS32" s="4"/>
      <c r="OT32" s="62">
        <v>0.1</v>
      </c>
      <c r="OU32" s="4">
        <f>IFERROR(VLOOKUP(OQ32,'كدو الاصناف'!$A:$C,3),"")</f>
        <v>14.75</v>
      </c>
      <c r="OV32" s="40">
        <f>IFERROR(OU32*OT32,"")</f>
        <v>1.4750000000000001</v>
      </c>
      <c r="OX32" s="39">
        <v>60080</v>
      </c>
      <c r="OY32" s="30" t="str">
        <f>IFERROR(VLOOKUP(OX32,'كدو الاصناف'!$A:$C,2),"")</f>
        <v>سيلكون شفاف</v>
      </c>
      <c r="OZ32" s="4"/>
      <c r="PA32" s="62">
        <v>10</v>
      </c>
      <c r="PB32" s="4">
        <f>IFERROR(VLOOKUP(OX32,'كدو الاصناف'!$A:$C,3),"")</f>
        <v>22.86</v>
      </c>
      <c r="PC32" s="40">
        <f>IFERROR(PB32*PA32,"")</f>
        <v>228.6</v>
      </c>
      <c r="PE32" s="39"/>
      <c r="PF32" s="30" t="str">
        <f>IFERROR(VLOOKUP(PE32,'كدو الاصناف'!$A:$C,2),"")</f>
        <v/>
      </c>
      <c r="PG32" s="4"/>
      <c r="PH32" s="62">
        <f t="shared" ref="PH32" si="202">PG32*$PJ$3/100</f>
        <v>0</v>
      </c>
      <c r="PI32" s="4" t="str">
        <f>IFERROR(VLOOKUP(PE32,'كدو الاصناف'!$A:$C,3),"")</f>
        <v/>
      </c>
      <c r="PJ32" s="40" t="str">
        <f>IFERROR(PI32*PH32,"")</f>
        <v/>
      </c>
      <c r="PL32" s="39">
        <v>60080</v>
      </c>
      <c r="PM32" s="30" t="str">
        <f>IFERROR(VLOOKUP(PL32,'كدو الاصناف'!$A:$C,2),"")</f>
        <v>سيلكون شفاف</v>
      </c>
      <c r="PN32" s="4"/>
      <c r="PO32" s="62">
        <v>0.15</v>
      </c>
      <c r="PP32" s="4">
        <f>IFERROR(VLOOKUP(PL32,'كدو الاصناف'!$A:$C,3),"")</f>
        <v>22.86</v>
      </c>
      <c r="PQ32" s="40">
        <f>IFERROR(PP32*PO32,"")</f>
        <v>3.4289999999999998</v>
      </c>
      <c r="PS32" s="39">
        <v>60020</v>
      </c>
      <c r="PT32" s="30" t="str">
        <f>IFERROR(VLOOKUP(PS32,'كدو الاصناف'!$A:$C,2),"")</f>
        <v>حامض خليك</v>
      </c>
      <c r="PU32" s="4"/>
      <c r="PV32" s="62">
        <v>7.4999999999999997E-2</v>
      </c>
      <c r="PW32" s="4">
        <f>IFERROR(VLOOKUP(PS32,'كدو الاصناف'!$A:$C,3),"")</f>
        <v>14.75</v>
      </c>
      <c r="PX32" s="40">
        <f>IFERROR(PW32*PV32,"")</f>
        <v>1.10625</v>
      </c>
      <c r="PZ32" s="39">
        <v>60080</v>
      </c>
      <c r="QA32" s="30" t="str">
        <f>IFERROR(VLOOKUP(PZ32,'كدو الاصناف'!$A:$C,2),"")</f>
        <v>سيلكون شفاف</v>
      </c>
      <c r="QB32" s="4"/>
      <c r="QC32" s="62">
        <v>10</v>
      </c>
      <c r="QD32" s="4">
        <f>IFERROR(VLOOKUP(PZ32,'كدو الاصناف'!$A:$C,3),"")</f>
        <v>22.86</v>
      </c>
      <c r="QE32" s="40">
        <f>IFERROR(QD32*QC32,"")</f>
        <v>228.6</v>
      </c>
      <c r="QG32" s="39">
        <v>60020</v>
      </c>
      <c r="QH32" s="30" t="str">
        <f>IFERROR(VLOOKUP(QG32,'كدو الاصناف'!$A:$C,2),"")</f>
        <v>حامض خليك</v>
      </c>
      <c r="QI32" s="4"/>
      <c r="QJ32" s="62">
        <v>0.15</v>
      </c>
      <c r="QK32" s="4">
        <f>IFERROR(VLOOKUP(QG32,'كدو الاصناف'!$A:$C,3),"")</f>
        <v>14.75</v>
      </c>
      <c r="QL32" s="40">
        <f>IFERROR(QK32*QJ32,"")</f>
        <v>2.2124999999999999</v>
      </c>
      <c r="QN32" s="39">
        <v>60020</v>
      </c>
      <c r="QO32" s="30" t="str">
        <f>IFERROR(VLOOKUP(QN32,'كدو الاصناف'!$A:$C,2),"")</f>
        <v>حامض خليك</v>
      </c>
      <c r="QP32" s="4"/>
      <c r="QQ32" s="62">
        <v>0.1</v>
      </c>
      <c r="QR32" s="4">
        <f>IFERROR(VLOOKUP(QN32,'كدو الاصناف'!$A:$C,3),"")</f>
        <v>14.75</v>
      </c>
      <c r="QS32" s="40">
        <f>IFERROR(QR32*QQ32,"")</f>
        <v>1.4750000000000001</v>
      </c>
      <c r="QU32" s="39">
        <v>60080</v>
      </c>
      <c r="QV32" s="30" t="str">
        <f>IFERROR(VLOOKUP(QU32,'كدو الاصناف'!$A:$C,2),"")</f>
        <v>سيلكون شفاف</v>
      </c>
      <c r="QW32" s="4"/>
      <c r="QX32" s="62">
        <v>8</v>
      </c>
      <c r="QY32" s="4">
        <f>IFERROR(VLOOKUP(QU32,'كدو الاصناف'!$A:$C,3),"")</f>
        <v>22.86</v>
      </c>
      <c r="QZ32" s="40">
        <f>IFERROR(QY32*QX32,"")</f>
        <v>182.88</v>
      </c>
      <c r="RB32" s="39">
        <v>60080</v>
      </c>
      <c r="RC32" s="30" t="str">
        <f>IFERROR(VLOOKUP(RB32,'كدو الاصناف'!$A:$C,2),"")</f>
        <v>سيلكون شفاف</v>
      </c>
      <c r="RD32" s="4"/>
      <c r="RE32" s="62">
        <v>10</v>
      </c>
      <c r="RF32" s="4">
        <f>IFERROR(VLOOKUP(RB32,'كدو الاصناف'!$A:$C,3),"")</f>
        <v>22.86</v>
      </c>
      <c r="RG32" s="40">
        <f>IFERROR(RF32*RE32,"")</f>
        <v>228.6</v>
      </c>
      <c r="RI32" s="39">
        <v>60020</v>
      </c>
      <c r="RJ32" s="30" t="str">
        <f>IFERROR(VLOOKUP(RI32,'كدو الاصناف'!$A:$C,2),"")</f>
        <v>حامض خليك</v>
      </c>
      <c r="RK32" s="4"/>
      <c r="RL32" s="62">
        <v>0.1</v>
      </c>
      <c r="RM32" s="4">
        <f>IFERROR(VLOOKUP(RI32,'كدو الاصناف'!$A:$C,3),"")</f>
        <v>14.75</v>
      </c>
      <c r="RN32" s="40">
        <f>IFERROR(RM32*RL32,"")</f>
        <v>1.4750000000000001</v>
      </c>
      <c r="RP32" s="39">
        <v>60020</v>
      </c>
      <c r="RQ32" s="30" t="str">
        <f>IFERROR(VLOOKUP(RP32,'كدو الاصناف'!$A:$C,2),"")</f>
        <v>حامض خليك</v>
      </c>
      <c r="RR32" s="4"/>
      <c r="RS32" s="62">
        <v>7.4999999999999997E-2</v>
      </c>
      <c r="RT32" s="4">
        <f>IFERROR(VLOOKUP(RP32,'كدو الاصناف'!$A:$C,3),"")</f>
        <v>14.75</v>
      </c>
      <c r="RU32" s="40">
        <f>IFERROR(RT32*RS32,"")</f>
        <v>1.10625</v>
      </c>
      <c r="RW32" s="39"/>
      <c r="RX32" s="30" t="str">
        <f>IFERROR(VLOOKUP(RW32,'كدو الاصناف'!$A:$C,2),"")</f>
        <v/>
      </c>
      <c r="RY32" s="4"/>
      <c r="RZ32" s="62"/>
      <c r="SA32" s="4" t="str">
        <f>IFERROR(VLOOKUP(RW32,'كدو الاصناف'!$A:$C,3),"")</f>
        <v/>
      </c>
      <c r="SB32" s="40" t="str">
        <f>IFERROR(SA32*RZ32,"")</f>
        <v/>
      </c>
      <c r="SD32" s="39">
        <v>60080</v>
      </c>
      <c r="SE32" s="30" t="str">
        <f>IFERROR(VLOOKUP(SD32,'كدو الاصناف'!$A:$C,2),"")</f>
        <v>سيلكون شفاف</v>
      </c>
      <c r="SF32" s="4"/>
      <c r="SG32" s="62">
        <v>8</v>
      </c>
      <c r="SH32" s="4">
        <f>IFERROR(VLOOKUP(SD32,'كدو الاصناف'!$A:$C,3),"")</f>
        <v>22.86</v>
      </c>
      <c r="SI32" s="40">
        <f>IFERROR(SH32*SG32,"")</f>
        <v>182.88</v>
      </c>
      <c r="SK32" s="39">
        <v>60020</v>
      </c>
      <c r="SL32" s="30" t="str">
        <f>IFERROR(VLOOKUP(SK32,'كدو الاصناف'!$A:$C,2),"")</f>
        <v>حامض خليك</v>
      </c>
      <c r="SM32" s="4"/>
      <c r="SN32" s="62">
        <v>7.4999999999999997E-2</v>
      </c>
      <c r="SO32" s="4">
        <f>IFERROR(VLOOKUP(SK32,'كدو الاصناف'!$A:$C,3),"")</f>
        <v>14.75</v>
      </c>
      <c r="SP32" s="40">
        <f>IFERROR(SO32*SN32,"")</f>
        <v>1.10625</v>
      </c>
      <c r="SR32" s="39">
        <v>60020</v>
      </c>
      <c r="SS32" s="30" t="str">
        <f>IFERROR(VLOOKUP(SR32,'كدو الاصناف'!$A:$C,2),"")</f>
        <v>حامض خليك</v>
      </c>
      <c r="ST32" s="4"/>
      <c r="SU32" s="62">
        <v>7.4999999999999997E-2</v>
      </c>
      <c r="SV32" s="4">
        <f>IFERROR(VLOOKUP(SR32,'كدو الاصناف'!$A:$C,3),"")</f>
        <v>14.75</v>
      </c>
      <c r="SW32" s="40">
        <f>IFERROR(SV32*SU32,"")</f>
        <v>1.10625</v>
      </c>
      <c r="SY32" s="39"/>
      <c r="SZ32" s="30" t="str">
        <f>IFERROR(VLOOKUP(SY32,'كدو الاصناف'!$A:$C,2),"")</f>
        <v/>
      </c>
      <c r="TA32" s="4"/>
      <c r="TB32" s="62">
        <f t="shared" ref="TB32" si="203">TA32*$TD$3/100</f>
        <v>0</v>
      </c>
      <c r="TC32" s="4" t="str">
        <f>IFERROR(VLOOKUP(SY32,'كدو الاصناف'!$A:$C,3),"")</f>
        <v/>
      </c>
      <c r="TD32" s="40" t="str">
        <f>IFERROR(TC32*TB32,"")</f>
        <v/>
      </c>
      <c r="TF32" s="39">
        <v>60020</v>
      </c>
      <c r="TG32" s="30" t="str">
        <f>IFERROR(VLOOKUP(TF32,'كدو الاصناف'!$A:$C,2),"")</f>
        <v>حامض خليك</v>
      </c>
      <c r="TH32" s="4"/>
      <c r="TI32" s="62">
        <v>7.4999999999999997E-2</v>
      </c>
      <c r="TJ32" s="4">
        <f>IFERROR(VLOOKUP(TF32,'كدو الاصناف'!$A:$C,3),"")</f>
        <v>14.75</v>
      </c>
      <c r="TK32" s="40">
        <f>IFERROR(TJ32*TI32,"")</f>
        <v>1.10625</v>
      </c>
      <c r="TM32" s="39">
        <v>60020</v>
      </c>
      <c r="TN32" s="30" t="str">
        <f>IFERROR(VLOOKUP(TM32,'كدو الاصناف'!$A:$C,2),"")</f>
        <v>حامض خليك</v>
      </c>
      <c r="TO32" s="4"/>
      <c r="TP32" s="62">
        <v>0.1</v>
      </c>
      <c r="TQ32" s="4">
        <f>IFERROR(VLOOKUP(TM32,'كدو الاصناف'!$A:$C,3),"")</f>
        <v>14.75</v>
      </c>
      <c r="TR32" s="40">
        <f>IFERROR(TQ32*TP32,"")</f>
        <v>1.4750000000000001</v>
      </c>
      <c r="TT32" s="39">
        <v>60020</v>
      </c>
      <c r="TU32" s="30" t="str">
        <f>IFERROR(VLOOKUP(TT32,'كدو الاصناف'!$A:$C,2),"")</f>
        <v>حامض خليك</v>
      </c>
      <c r="TV32" s="4"/>
      <c r="TW32" s="62">
        <v>0.1</v>
      </c>
      <c r="TX32" s="4">
        <f>IFERROR(VLOOKUP(TT32,'كدو الاصناف'!$A:$C,3),"")</f>
        <v>14.75</v>
      </c>
      <c r="TY32" s="40">
        <f>IFERROR(TX32*TW32,"")</f>
        <v>1.4750000000000001</v>
      </c>
      <c r="UA32" s="39">
        <v>60080</v>
      </c>
      <c r="UB32" s="30" t="str">
        <f>IFERROR(VLOOKUP(UA32,'كدو الاصناف'!$A:$C,2),"")</f>
        <v>سيلكون شفاف</v>
      </c>
      <c r="UC32" s="4"/>
      <c r="UD32" s="62">
        <v>10</v>
      </c>
      <c r="UE32" s="4">
        <f>IFERROR(VLOOKUP(UA32,'كدو الاصناف'!$A:$C,3),"")</f>
        <v>22.86</v>
      </c>
      <c r="UF32" s="40">
        <f>IFERROR(UE32*UD32,"")</f>
        <v>228.6</v>
      </c>
      <c r="UH32" s="39">
        <v>60020</v>
      </c>
      <c r="UI32" s="30" t="str">
        <f>IFERROR(VLOOKUP(UH32,'كدو الاصناف'!$A:$C,2),"")</f>
        <v>حامض خليك</v>
      </c>
      <c r="UJ32" s="4"/>
      <c r="UK32" s="62">
        <v>0.1</v>
      </c>
      <c r="UL32" s="4">
        <f>IFERROR(VLOOKUP(UH32,'كدو الاصناف'!$A:$C,3),"")</f>
        <v>14.75</v>
      </c>
      <c r="UM32" s="40">
        <f>IFERROR(UL32*UK32,"")</f>
        <v>1.4750000000000001</v>
      </c>
      <c r="UO32" s="39">
        <v>60020</v>
      </c>
      <c r="UP32" s="30" t="str">
        <f>IFERROR(VLOOKUP(UO32,'كدو الاصناف'!$A:$C,2),"")</f>
        <v>حامض خليك</v>
      </c>
      <c r="UQ32" s="4"/>
      <c r="UR32" s="62">
        <v>0.1</v>
      </c>
      <c r="US32" s="4">
        <f>IFERROR(VLOOKUP(UO32,'كدو الاصناف'!$A:$C,3),"")</f>
        <v>14.75</v>
      </c>
      <c r="UT32" s="40">
        <f>IFERROR(US32*UR32,"")</f>
        <v>1.4750000000000001</v>
      </c>
      <c r="UV32" s="39">
        <v>60020</v>
      </c>
      <c r="UW32" s="30" t="str">
        <f>IFERROR(VLOOKUP(UV32,'كدو الاصناف'!$A:$C,2),"")</f>
        <v>حامض خليك</v>
      </c>
      <c r="UX32" s="4"/>
      <c r="UY32" s="62">
        <v>0.3</v>
      </c>
      <c r="UZ32" s="4">
        <f>IFERROR(VLOOKUP(UV32,'كدو الاصناف'!$A:$C,3),"")</f>
        <v>14.75</v>
      </c>
      <c r="VA32" s="40">
        <f>IFERROR(UZ32*UY32,"")</f>
        <v>4.4249999999999998</v>
      </c>
      <c r="VC32" s="39">
        <v>60020</v>
      </c>
      <c r="VD32" s="30" t="str">
        <f>IFERROR(VLOOKUP(VC32,'كدو الاصناف'!$A:$C,2),"")</f>
        <v>حامض خليك</v>
      </c>
      <c r="VE32" s="4"/>
      <c r="VF32" s="62">
        <v>0.375</v>
      </c>
      <c r="VG32" s="4">
        <f>IFERROR(VLOOKUP(VC32,'كدو الاصناف'!$A:$C,3),"")</f>
        <v>14.75</v>
      </c>
      <c r="VH32" s="40">
        <f>IFERROR(VG32*VF32,"")</f>
        <v>5.53125</v>
      </c>
      <c r="VJ32" s="39">
        <v>60020</v>
      </c>
      <c r="VK32" s="30" t="str">
        <f>IFERROR(VLOOKUP(VJ32,'كدو الاصناف'!$A:$C,2),"")</f>
        <v>حامض خليك</v>
      </c>
      <c r="VL32" s="4"/>
      <c r="VM32" s="62">
        <v>0.1</v>
      </c>
      <c r="VN32" s="4">
        <f>IFERROR(VLOOKUP(VJ32,'كدو الاصناف'!$A:$C,3),"")</f>
        <v>14.75</v>
      </c>
      <c r="VO32" s="40">
        <f>IFERROR(VN32*VM32,"")</f>
        <v>1.4750000000000001</v>
      </c>
      <c r="VQ32" s="39">
        <v>60020</v>
      </c>
      <c r="VR32" s="30" t="str">
        <f>IFERROR(VLOOKUP(VQ32,'كدو الاصناف'!$A:$C,2),"")</f>
        <v>حامض خليك</v>
      </c>
      <c r="VS32" s="4"/>
      <c r="VT32" s="62">
        <v>0.1</v>
      </c>
      <c r="VU32" s="4">
        <f>IFERROR(VLOOKUP(VQ32,'كدو الاصناف'!$A:$C,3),"")</f>
        <v>14.75</v>
      </c>
      <c r="VV32" s="40">
        <f>IFERROR(VU32*VT32,"")</f>
        <v>1.4750000000000001</v>
      </c>
      <c r="VX32" s="39">
        <v>60020</v>
      </c>
      <c r="VY32" s="30" t="str">
        <f>IFERROR(VLOOKUP(VX32,'كدو الاصناف'!$A:$C,2),"")</f>
        <v>حامض خليك</v>
      </c>
      <c r="VZ32" s="4"/>
      <c r="WA32" s="62">
        <v>0.1</v>
      </c>
      <c r="WB32" s="4">
        <f>IFERROR(VLOOKUP(VX32,'كدو الاصناف'!$A:$C,3),"")</f>
        <v>14.75</v>
      </c>
      <c r="WC32" s="40">
        <f>IFERROR(WB32*WA32,"")</f>
        <v>1.4750000000000001</v>
      </c>
      <c r="WE32" s="39"/>
      <c r="WF32" s="30" t="str">
        <f>IFERROR(VLOOKUP(WE32,'كدو الاصناف'!$A:$C,2),"")</f>
        <v/>
      </c>
      <c r="WG32" s="4"/>
      <c r="WH32" s="62">
        <f t="shared" ref="WH32" si="204">WG32*$WJ$3/100</f>
        <v>0</v>
      </c>
      <c r="WI32" s="4" t="str">
        <f>IFERROR(VLOOKUP(WE32,'كدو الاصناف'!$A:$C,3),"")</f>
        <v/>
      </c>
      <c r="WJ32" s="40" t="str">
        <f>IFERROR(WI32*WH32,"")</f>
        <v/>
      </c>
      <c r="WL32" s="39">
        <v>60020</v>
      </c>
      <c r="WM32" s="30" t="str">
        <f>IFERROR(VLOOKUP(WL32,'كدو الاصناف'!$A:$C,2),"")</f>
        <v>حامض خليك</v>
      </c>
      <c r="WN32" s="4"/>
      <c r="WO32" s="62">
        <v>0.05</v>
      </c>
      <c r="WP32" s="4">
        <f>IFERROR(VLOOKUP(WL32,'كدو الاصناف'!$A:$C,3),"")</f>
        <v>14.75</v>
      </c>
      <c r="WQ32" s="40">
        <f>IFERROR(WP32*WO32,"")</f>
        <v>0.73750000000000004</v>
      </c>
      <c r="WS32" s="39">
        <v>60020</v>
      </c>
      <c r="WT32" s="30" t="str">
        <f>IFERROR(VLOOKUP(WS32,'كدو الاصناف'!$A:$C,2),"")</f>
        <v>حامض خليك</v>
      </c>
      <c r="WU32" s="4"/>
      <c r="WV32" s="62">
        <v>0.1</v>
      </c>
      <c r="WW32" s="4">
        <f>IFERROR(VLOOKUP(WS32,'كدو الاصناف'!$A:$C,3),"")</f>
        <v>14.75</v>
      </c>
      <c r="WX32" s="40">
        <f>IFERROR(WW32*WV32,"")</f>
        <v>1.4750000000000001</v>
      </c>
      <c r="WZ32" s="39">
        <v>60020</v>
      </c>
      <c r="XA32" s="30" t="str">
        <f>IFERROR(VLOOKUP(WZ32,'كدو الاصناف'!$A:$C,2),"")</f>
        <v>حامض خليك</v>
      </c>
      <c r="XB32" s="4"/>
      <c r="XC32" s="62">
        <v>0.15</v>
      </c>
      <c r="XD32" s="4">
        <f>IFERROR(VLOOKUP(WZ32,'كدو الاصناف'!$A:$C,3),"")</f>
        <v>14.75</v>
      </c>
      <c r="XE32" s="40">
        <f>IFERROR(XD32*XC32,"")</f>
        <v>2.2124999999999999</v>
      </c>
      <c r="XG32" s="39">
        <v>60020</v>
      </c>
      <c r="XH32" s="30" t="str">
        <f>IFERROR(VLOOKUP(XG32,'كدو الاصناف'!$A:$C,2),"")</f>
        <v>حامض خليك</v>
      </c>
      <c r="XI32" s="4"/>
      <c r="XJ32" s="62">
        <v>0.15</v>
      </c>
      <c r="XK32" s="4">
        <f>IFERROR(VLOOKUP(XG32,'كدو الاصناف'!$A:$C,3),"")</f>
        <v>14.75</v>
      </c>
      <c r="XL32" s="40">
        <f>IFERROR(XK32*XJ32,"")</f>
        <v>2.2124999999999999</v>
      </c>
      <c r="XN32" s="39">
        <v>60080</v>
      </c>
      <c r="XO32" s="30" t="str">
        <f>IFERROR(VLOOKUP(XN32,'كدو الاصناف'!$A:$C,2),"")</f>
        <v>سيلكون شفاف</v>
      </c>
      <c r="XP32" s="4"/>
      <c r="XQ32" s="62">
        <v>8</v>
      </c>
      <c r="XR32" s="4">
        <f>IFERROR(VLOOKUP(XN32,'كدو الاصناف'!$A:$C,3),"")</f>
        <v>22.86</v>
      </c>
      <c r="XS32" s="40">
        <f>IFERROR(XR32*XQ32,"")</f>
        <v>182.88</v>
      </c>
      <c r="XU32" s="39">
        <v>60080</v>
      </c>
      <c r="XV32" s="30" t="str">
        <f>IFERROR(VLOOKUP(XU32,'كدو الاصناف'!$A:$C,2),"")</f>
        <v>سيلكون شفاف</v>
      </c>
      <c r="XW32" s="4"/>
      <c r="XX32" s="62">
        <v>8</v>
      </c>
      <c r="XY32" s="4">
        <f>IFERROR(VLOOKUP(XU32,'كدو الاصناف'!$A:$C,3),"")</f>
        <v>22.86</v>
      </c>
      <c r="XZ32" s="40">
        <f>IFERROR(XY32*XX32,"")</f>
        <v>182.88</v>
      </c>
      <c r="YB32" s="39">
        <v>60080</v>
      </c>
      <c r="YC32" s="30" t="str">
        <f>IFERROR(VLOOKUP(YB32,'كدو الاصناف'!$A:$C,2),"")</f>
        <v>سيلكون شفاف</v>
      </c>
      <c r="YD32" s="4"/>
      <c r="YE32" s="62">
        <v>8</v>
      </c>
      <c r="YF32" s="4">
        <f>IFERROR(VLOOKUP(YB32,'كدو الاصناف'!$A:$C,3),"")</f>
        <v>22.86</v>
      </c>
      <c r="YG32" s="40">
        <f>IFERROR(YF32*YE32,"")</f>
        <v>182.88</v>
      </c>
      <c r="YI32" s="39">
        <v>60080</v>
      </c>
      <c r="YJ32" s="30" t="str">
        <f>IFERROR(VLOOKUP(YI32,'كدو الاصناف'!$A:$C,2),"")</f>
        <v>سيلكون شفاف</v>
      </c>
      <c r="YK32" s="4"/>
      <c r="YL32" s="62">
        <v>8</v>
      </c>
      <c r="YM32" s="4">
        <f>IFERROR(VLOOKUP(YI32,'كدو الاصناف'!$A:$C,3),"")</f>
        <v>22.86</v>
      </c>
      <c r="YN32" s="40">
        <f>IFERROR(YM32*YL32,"")</f>
        <v>182.88</v>
      </c>
      <c r="YP32" s="39">
        <v>60020</v>
      </c>
      <c r="YQ32" s="30" t="str">
        <f>IFERROR(VLOOKUP(YP32,'كدو الاصناف'!$A:$C,2),"")</f>
        <v>حامض خليك</v>
      </c>
      <c r="YR32" s="4"/>
      <c r="YS32" s="62">
        <v>0.1</v>
      </c>
      <c r="YT32" s="4">
        <f>IFERROR(VLOOKUP(YP32,'كدو الاصناف'!$A:$C,3),"")</f>
        <v>14.75</v>
      </c>
      <c r="YU32" s="40">
        <f>IFERROR(YT32*YS32,"")</f>
        <v>1.4750000000000001</v>
      </c>
      <c r="YW32" s="39">
        <v>60020</v>
      </c>
      <c r="YX32" s="30" t="str">
        <f>IFERROR(VLOOKUP(YW32,'كدو الاصناف'!$A:$C,2),"")</f>
        <v>حامض خليك</v>
      </c>
      <c r="YY32" s="4"/>
      <c r="YZ32" s="62">
        <v>0.1</v>
      </c>
      <c r="ZA32" s="4">
        <f>IFERROR(VLOOKUP(YW32,'كدو الاصناف'!$A:$C,3),"")</f>
        <v>14.75</v>
      </c>
      <c r="ZB32" s="40">
        <f>IFERROR(ZA32*YZ32,"")</f>
        <v>1.4750000000000001</v>
      </c>
      <c r="ZD32" s="39">
        <v>60020</v>
      </c>
      <c r="ZE32" s="30" t="str">
        <f>IFERROR(VLOOKUP(ZD32,'كدو الاصناف'!$A:$C,2),"")</f>
        <v>حامض خليك</v>
      </c>
      <c r="ZF32" s="4"/>
      <c r="ZG32" s="62">
        <v>0.1</v>
      </c>
      <c r="ZH32" s="4">
        <f>IFERROR(VLOOKUP(ZD32,'كدو الاصناف'!$A:$C,3),"")</f>
        <v>14.75</v>
      </c>
      <c r="ZI32" s="40">
        <f>IFERROR(ZH32*ZG32,"")</f>
        <v>1.4750000000000001</v>
      </c>
      <c r="ZK32" s="39">
        <v>60020</v>
      </c>
      <c r="ZL32" s="30" t="str">
        <f>IFERROR(VLOOKUP(ZK32,'كدو الاصناف'!$A:$C,2),"")</f>
        <v>حامض خليك</v>
      </c>
      <c r="ZM32" s="4"/>
      <c r="ZN32" s="62">
        <v>0.1</v>
      </c>
      <c r="ZO32" s="4">
        <f>IFERROR(VLOOKUP(ZK32,'كدو الاصناف'!$A:$C,3),"")</f>
        <v>14.75</v>
      </c>
      <c r="ZP32" s="40">
        <f>IFERROR(ZO32*ZN32,"")</f>
        <v>1.4750000000000001</v>
      </c>
      <c r="ZR32" s="39">
        <v>60080</v>
      </c>
      <c r="ZS32" s="30" t="str">
        <f>IFERROR(VLOOKUP(ZR32,'كدو الاصناف'!$A:$C,2),"")</f>
        <v>سيلكون شفاف</v>
      </c>
      <c r="ZT32" s="4"/>
      <c r="ZU32" s="62">
        <v>10</v>
      </c>
      <c r="ZV32" s="4">
        <f>IFERROR(VLOOKUP(ZR32,'كدو الاصناف'!$A:$C,3),"")</f>
        <v>22.86</v>
      </c>
      <c r="ZW32" s="40">
        <f>IFERROR(ZV32*ZU32,"")</f>
        <v>228.6</v>
      </c>
    </row>
    <row r="33" spans="1:699" ht="16.5" thickTop="1" thickBot="1" x14ac:dyDescent="0.25">
      <c r="A33" s="34">
        <v>60080</v>
      </c>
      <c r="B33" s="30" t="str">
        <f>IFERROR(VLOOKUP(A33,'كدو الاصناف'!$A:$C,2),"")</f>
        <v>سيلكون شفاف</v>
      </c>
      <c r="C33" s="6"/>
      <c r="D33" s="62">
        <v>6</v>
      </c>
      <c r="E33" s="6">
        <f>IFERROR(VLOOKUP(A33,'كدو الاصناف'!$A:$C,3),"")</f>
        <v>22.86</v>
      </c>
      <c r="F33" s="40">
        <f>IFERROR(E33*D33,"")</f>
        <v>137.16</v>
      </c>
      <c r="H33" s="34">
        <v>60080</v>
      </c>
      <c r="I33" s="30" t="str">
        <f>IFERROR(VLOOKUP(H33,'كدو الاصناف'!$A:$C,2),"")</f>
        <v>سيلكون شفاف</v>
      </c>
      <c r="J33" s="6"/>
      <c r="K33" s="62">
        <v>6</v>
      </c>
      <c r="L33" s="6">
        <f>IFERROR(VLOOKUP(H33,'كدو الاصناف'!$A:$C,3),"")</f>
        <v>22.86</v>
      </c>
      <c r="M33" s="40">
        <f>IFERROR(L33*K33,"")</f>
        <v>137.16</v>
      </c>
      <c r="O33" s="34">
        <v>60080</v>
      </c>
      <c r="P33" s="30" t="str">
        <f>IFERROR(VLOOKUP(O33,'كدو الاصناف'!$A:$C,2),"")</f>
        <v>سيلكون شفاف</v>
      </c>
      <c r="Q33" s="6"/>
      <c r="R33" s="62">
        <v>6</v>
      </c>
      <c r="S33" s="6">
        <f>IFERROR(VLOOKUP(O33,'كدو الاصناف'!$A:$C,3),"")</f>
        <v>22.86</v>
      </c>
      <c r="T33" s="40">
        <f>IFERROR(S33*R33,"")</f>
        <v>137.16</v>
      </c>
      <c r="V33" s="34">
        <v>60080</v>
      </c>
      <c r="W33" s="30" t="str">
        <f>IFERROR(VLOOKUP(V33,'كدو الاصناف'!$A:$C,2),"")</f>
        <v>سيلكون شفاف</v>
      </c>
      <c r="X33" s="6"/>
      <c r="Y33" s="62">
        <v>6</v>
      </c>
      <c r="Z33" s="6">
        <f>IFERROR(VLOOKUP(V33,'كدو الاصناف'!$A:$C,3),"")</f>
        <v>22.86</v>
      </c>
      <c r="AA33" s="40">
        <f>IFERROR(Z33*Y33,"")</f>
        <v>137.16</v>
      </c>
      <c r="AC33" s="34">
        <v>60080</v>
      </c>
      <c r="AD33" s="30" t="str">
        <f>IFERROR(VLOOKUP(AC33,'كدو الاصناف'!$A:$C,2),"")</f>
        <v>سيلكون شفاف</v>
      </c>
      <c r="AE33" s="6"/>
      <c r="AF33" s="62">
        <v>6</v>
      </c>
      <c r="AG33" s="6">
        <f>IFERROR(VLOOKUP(AC33,'كدو الاصناف'!$A:$C,3),"")</f>
        <v>22.86</v>
      </c>
      <c r="AH33" s="40">
        <f>IFERROR(AG33*AF33,"")</f>
        <v>137.16</v>
      </c>
      <c r="AJ33" s="34">
        <v>60082</v>
      </c>
      <c r="AK33" s="30" t="str">
        <f>IFERROR(VLOOKUP(AJ33,'كدو الاصناف'!$A:$C,2),"")</f>
        <v>تطرية كسترة جديدة</v>
      </c>
      <c r="AL33" s="6"/>
      <c r="AM33" s="62">
        <v>5</v>
      </c>
      <c r="AN33" s="6">
        <f>IFERROR(VLOOKUP(AJ33,'كدو الاصناف'!$A:$C,3),"")</f>
        <v>5.75</v>
      </c>
      <c r="AO33" s="40">
        <f>IFERROR(AN33*AM33,"")</f>
        <v>28.75</v>
      </c>
      <c r="AQ33" s="34">
        <v>60020</v>
      </c>
      <c r="AR33" s="30" t="str">
        <f>IFERROR(VLOOKUP(AQ33,'كدو الاصناف'!$A:$C,2),"")</f>
        <v>حامض خليك</v>
      </c>
      <c r="AS33" s="6"/>
      <c r="AT33" s="62">
        <v>0.05</v>
      </c>
      <c r="AU33" s="6">
        <f>IFERROR(VLOOKUP(AQ33,'كدو الاصناف'!$A:$C,3),"")</f>
        <v>14.75</v>
      </c>
      <c r="AV33" s="40">
        <f>IFERROR(AU33*AT33,"")</f>
        <v>0.73750000000000004</v>
      </c>
      <c r="AX33" s="34">
        <v>60020</v>
      </c>
      <c r="AY33" s="30" t="str">
        <f>IFERROR(VLOOKUP(AX33,'كدو الاصناف'!$A:$C,2),"")</f>
        <v>حامض خليك</v>
      </c>
      <c r="AZ33" s="6"/>
      <c r="BA33" s="62">
        <v>0.05</v>
      </c>
      <c r="BB33" s="6">
        <f>IFERROR(VLOOKUP(AX33,'كدو الاصناف'!$A:$C,3),"")</f>
        <v>14.75</v>
      </c>
      <c r="BC33" s="40">
        <f>IFERROR(BB33*BA33,"")</f>
        <v>0.73750000000000004</v>
      </c>
      <c r="BE33" s="34">
        <v>60080</v>
      </c>
      <c r="BF33" s="30" t="str">
        <f>IFERROR(VLOOKUP(BE33,'كدو الاصناف'!$A:$C,2),"")</f>
        <v>سيلكون شفاف</v>
      </c>
      <c r="BG33" s="6"/>
      <c r="BH33" s="62">
        <v>4.5</v>
      </c>
      <c r="BI33" s="6">
        <f>IFERROR(VLOOKUP(BE33,'كدو الاصناف'!$A:$C,3),"")</f>
        <v>22.86</v>
      </c>
      <c r="BJ33" s="40">
        <f>IFERROR(BI33*BH33,"")</f>
        <v>102.87</v>
      </c>
      <c r="BL33" s="34">
        <v>60080</v>
      </c>
      <c r="BM33" s="30" t="str">
        <f>IFERROR(VLOOKUP(BL33,'كدو الاصناف'!$A:$C,2),"")</f>
        <v>سيلكون شفاف</v>
      </c>
      <c r="BN33" s="6"/>
      <c r="BO33" s="62">
        <v>4</v>
      </c>
      <c r="BP33" s="6">
        <f>IFERROR(VLOOKUP(BL33,'كدو الاصناف'!$A:$C,3),"")</f>
        <v>22.86</v>
      </c>
      <c r="BQ33" s="40">
        <f>IFERROR(BP33*BO33,"")</f>
        <v>91.44</v>
      </c>
      <c r="BS33" s="34">
        <v>60082</v>
      </c>
      <c r="BT33" s="30" t="str">
        <f>IFERROR(VLOOKUP(BS33,'كدو الاصناف'!$A:$C,2),"")</f>
        <v>تطرية كسترة جديدة</v>
      </c>
      <c r="BU33" s="6"/>
      <c r="BV33" s="62">
        <v>8</v>
      </c>
      <c r="BW33" s="6">
        <f>IFERROR(VLOOKUP(BS33,'كدو الاصناف'!$A:$C,3),"")</f>
        <v>5.75</v>
      </c>
      <c r="BX33" s="40">
        <f>IFERROR(BW33*BV33,"")</f>
        <v>46</v>
      </c>
      <c r="BZ33" s="34">
        <v>60080</v>
      </c>
      <c r="CA33" s="30" t="str">
        <f>IFERROR(VLOOKUP(BZ33,'كدو الاصناف'!$A:$C,2),"")</f>
        <v>سيلكون شفاف</v>
      </c>
      <c r="CB33" s="6"/>
      <c r="CC33" s="62">
        <v>8</v>
      </c>
      <c r="CD33" s="6">
        <f>IFERROR(VLOOKUP(BZ33,'كدو الاصناف'!$A:$C,3),"")</f>
        <v>22.86</v>
      </c>
      <c r="CE33" s="40">
        <f>IFERROR(CD33*CC33,"")</f>
        <v>182.88</v>
      </c>
      <c r="CG33" s="34">
        <v>60080</v>
      </c>
      <c r="CH33" s="30" t="str">
        <f>IFERROR(VLOOKUP(CG33,'كدو الاصناف'!$A:$C,2),"")</f>
        <v>سيلكون شفاف</v>
      </c>
      <c r="CI33" s="6"/>
      <c r="CJ33" s="62">
        <v>10</v>
      </c>
      <c r="CK33" s="6">
        <f>IFERROR(VLOOKUP(CG33,'كدو الاصناف'!$A:$C,3),"")</f>
        <v>22.86</v>
      </c>
      <c r="CL33" s="40">
        <f>IFERROR(CK33*CJ33,"")</f>
        <v>228.6</v>
      </c>
      <c r="CN33" s="34">
        <v>60080</v>
      </c>
      <c r="CO33" s="30" t="str">
        <f>IFERROR(VLOOKUP(CN33,'كدو الاصناف'!$A:$C,2),"")</f>
        <v>سيلكون شفاف</v>
      </c>
      <c r="CP33" s="6"/>
      <c r="CQ33" s="62">
        <v>8</v>
      </c>
      <c r="CR33" s="6">
        <f>IFERROR(VLOOKUP(CN33,'كدو الاصناف'!$A:$C,3),"")</f>
        <v>22.86</v>
      </c>
      <c r="CS33" s="40">
        <f>IFERROR(CR33*CQ33,"")</f>
        <v>182.88</v>
      </c>
      <c r="CU33" s="34">
        <v>60080</v>
      </c>
      <c r="CV33" s="30" t="str">
        <f>IFERROR(VLOOKUP(CU33,'كدو الاصناف'!$A:$C,2),"")</f>
        <v>سيلكون شفاف</v>
      </c>
      <c r="CW33" s="6"/>
      <c r="CX33" s="62">
        <v>8</v>
      </c>
      <c r="CY33" s="6">
        <f>IFERROR(VLOOKUP(CU33,'كدو الاصناف'!$A:$C,3),"")</f>
        <v>22.86</v>
      </c>
      <c r="CZ33" s="40">
        <f>IFERROR(CY33*CX33,"")</f>
        <v>182.88</v>
      </c>
      <c r="DB33" s="34">
        <v>60020</v>
      </c>
      <c r="DC33" s="30" t="str">
        <f>IFERROR(VLOOKUP(DB33,'كدو الاصناف'!$A:$C,2),"")</f>
        <v>حامض خليك</v>
      </c>
      <c r="DD33" s="6"/>
      <c r="DE33" s="62">
        <v>7.4999999999999997E-2</v>
      </c>
      <c r="DF33" s="6">
        <f>IFERROR(VLOOKUP(DB33,'كدو الاصناف'!$A:$C,3),"")</f>
        <v>14.75</v>
      </c>
      <c r="DG33" s="40">
        <f>IFERROR(DF33*DE33,"")</f>
        <v>1.10625</v>
      </c>
      <c r="DI33" s="34">
        <v>60080</v>
      </c>
      <c r="DJ33" s="30" t="str">
        <f>IFERROR(VLOOKUP(DI33,'كدو الاصناف'!$A:$C,2),"")</f>
        <v>سيلكون شفاف</v>
      </c>
      <c r="DK33" s="6"/>
      <c r="DL33" s="62">
        <v>9</v>
      </c>
      <c r="DM33" s="6">
        <f>IFERROR(VLOOKUP(DI33,'كدو الاصناف'!$A:$C,3),"")</f>
        <v>22.86</v>
      </c>
      <c r="DN33" s="40">
        <f>IFERROR(DM33*DL33,"")</f>
        <v>205.74</v>
      </c>
      <c r="DP33" s="34">
        <v>60080</v>
      </c>
      <c r="DQ33" s="30" t="str">
        <f>IFERROR(VLOOKUP(DP33,'كدو الاصناف'!$A:$C,2),"")</f>
        <v>سيلكون شفاف</v>
      </c>
      <c r="DR33" s="6"/>
      <c r="DS33" s="62">
        <v>4</v>
      </c>
      <c r="DT33" s="6">
        <f>IFERROR(VLOOKUP(DP33,'كدو الاصناف'!$A:$C,3),"")</f>
        <v>22.86</v>
      </c>
      <c r="DU33" s="40">
        <f>IFERROR(DT33*DS33,"")</f>
        <v>91.44</v>
      </c>
      <c r="DW33" s="34">
        <v>60080</v>
      </c>
      <c r="DX33" s="30" t="str">
        <f>IFERROR(VLOOKUP(DW33,'كدو الاصناف'!$A:$C,2),"")</f>
        <v>سيلكون شفاف</v>
      </c>
      <c r="DY33" s="6"/>
      <c r="DZ33" s="62">
        <v>8</v>
      </c>
      <c r="EA33" s="6">
        <f>IFERROR(VLOOKUP(DW33,'كدو الاصناف'!$A:$C,3),"")</f>
        <v>22.86</v>
      </c>
      <c r="EB33" s="40">
        <f>IFERROR(EA33*DZ33,"")</f>
        <v>182.88</v>
      </c>
      <c r="ED33" s="34">
        <v>60081</v>
      </c>
      <c r="EE33" s="30" t="str">
        <f>IFERROR(VLOOKUP(ED33,'كدو الاصناف'!$A:$C,2),"")</f>
        <v>سيلكون حليبي</v>
      </c>
      <c r="EF33" s="6"/>
      <c r="EG33" s="62">
        <v>8</v>
      </c>
      <c r="EH33" s="6">
        <f>IFERROR(VLOOKUP(ED33,'كدو الاصناف'!$A:$C,3),"")</f>
        <v>17.14</v>
      </c>
      <c r="EI33" s="40">
        <f>IFERROR(EH33*EG33,"")</f>
        <v>137.12</v>
      </c>
      <c r="EK33" s="34">
        <v>60080</v>
      </c>
      <c r="EL33" s="30" t="str">
        <f>IFERROR(VLOOKUP(EK33,'كدو الاصناف'!$A:$C,2),"")</f>
        <v>سيلكون شفاف</v>
      </c>
      <c r="EM33" s="6"/>
      <c r="EN33" s="62">
        <v>8</v>
      </c>
      <c r="EO33" s="6">
        <f>IFERROR(VLOOKUP(EK33,'كدو الاصناف'!$A:$C,3),"")</f>
        <v>22.86</v>
      </c>
      <c r="EP33" s="40">
        <f>IFERROR(EO33*EN33,"")</f>
        <v>182.88</v>
      </c>
      <c r="ER33" s="34">
        <v>60080</v>
      </c>
      <c r="ES33" s="30" t="str">
        <f>IFERROR(VLOOKUP(ER33,'كدو الاصناف'!$A:$C,2),"")</f>
        <v>سيلكون شفاف</v>
      </c>
      <c r="ET33" s="6"/>
      <c r="EU33" s="62">
        <v>8</v>
      </c>
      <c r="EV33" s="6">
        <f>IFERROR(VLOOKUP(ER33,'كدو الاصناف'!$A:$C,3),"")</f>
        <v>22.86</v>
      </c>
      <c r="EW33" s="40">
        <f>IFERROR(EV33*EU33,"")</f>
        <v>182.88</v>
      </c>
      <c r="EY33" s="34">
        <v>60080</v>
      </c>
      <c r="EZ33" s="30" t="str">
        <f>IFERROR(VLOOKUP(EY33,'كدو الاصناف'!$A:$C,2),"")</f>
        <v>سيلكون شفاف</v>
      </c>
      <c r="FA33" s="6"/>
      <c r="FB33" s="62">
        <v>8</v>
      </c>
      <c r="FC33" s="6">
        <f>IFERROR(VLOOKUP(EY33,'كدو الاصناف'!$A:$C,3),"")</f>
        <v>22.86</v>
      </c>
      <c r="FD33" s="40">
        <f>IFERROR(FC33*FB33,"")</f>
        <v>182.88</v>
      </c>
      <c r="FF33" s="34">
        <v>60080</v>
      </c>
      <c r="FG33" s="30" t="str">
        <f>IFERROR(VLOOKUP(FF33,'كدو الاصناف'!$A:$C,2),"")</f>
        <v>سيلكون شفاف</v>
      </c>
      <c r="FH33" s="6"/>
      <c r="FI33" s="62">
        <v>8</v>
      </c>
      <c r="FJ33" s="6">
        <f>IFERROR(VLOOKUP(FF33,'كدو الاصناف'!$A:$C,3),"")</f>
        <v>22.86</v>
      </c>
      <c r="FK33" s="40">
        <f>IFERROR(FJ33*FI33,"")</f>
        <v>182.88</v>
      </c>
      <c r="FM33" s="34">
        <v>60080</v>
      </c>
      <c r="FN33" s="30" t="str">
        <f>IFERROR(VLOOKUP(FM33,'كدو الاصناف'!$A:$C,2),"")</f>
        <v>سيلكون شفاف</v>
      </c>
      <c r="FO33" s="6"/>
      <c r="FP33" s="62">
        <v>8</v>
      </c>
      <c r="FQ33" s="6">
        <f>IFERROR(VLOOKUP(FM33,'كدو الاصناف'!$A:$C,3),"")</f>
        <v>22.86</v>
      </c>
      <c r="FR33" s="40">
        <f>IFERROR(FQ33*FP33,"")</f>
        <v>182.88</v>
      </c>
      <c r="FT33" s="34">
        <v>60080</v>
      </c>
      <c r="FU33" s="30" t="str">
        <f>IFERROR(VLOOKUP(FT33,'كدو الاصناف'!$A:$C,2),"")</f>
        <v>سيلكون شفاف</v>
      </c>
      <c r="FV33" s="6"/>
      <c r="FW33" s="62">
        <v>10</v>
      </c>
      <c r="FX33" s="6">
        <f>IFERROR(VLOOKUP(FT33,'كدو الاصناف'!$A:$C,3),"")</f>
        <v>22.86</v>
      </c>
      <c r="FY33" s="40">
        <f>IFERROR(FX33*FW33,"")</f>
        <v>228.6</v>
      </c>
      <c r="GA33" s="34">
        <v>60080</v>
      </c>
      <c r="GB33" s="30" t="str">
        <f>IFERROR(VLOOKUP(GA33,'كدو الاصناف'!$A:$C,2),"")</f>
        <v>سيلكون شفاف</v>
      </c>
      <c r="GC33" s="6"/>
      <c r="GD33" s="62">
        <v>10</v>
      </c>
      <c r="GE33" s="6">
        <f>IFERROR(VLOOKUP(GA33,'كدو الاصناف'!$A:$C,3),"")</f>
        <v>22.86</v>
      </c>
      <c r="GF33" s="40">
        <f>IFERROR(GE33*GD33,"")</f>
        <v>228.6</v>
      </c>
      <c r="GH33" s="34">
        <v>60081</v>
      </c>
      <c r="GI33" s="30" t="str">
        <f>IFERROR(VLOOKUP(GH33,'كدو الاصناف'!$A:$C,2),"")</f>
        <v>سيلكون حليبي</v>
      </c>
      <c r="GJ33" s="6"/>
      <c r="GK33" s="62">
        <v>10</v>
      </c>
      <c r="GL33" s="6">
        <f>IFERROR(VLOOKUP(GH33,'كدو الاصناف'!$A:$C,3),"")</f>
        <v>17.14</v>
      </c>
      <c r="GM33" s="40">
        <f>IFERROR(GL33*GK33,"")</f>
        <v>171.4</v>
      </c>
      <c r="GO33" s="34">
        <v>60080</v>
      </c>
      <c r="GP33" s="30" t="str">
        <f>IFERROR(VLOOKUP(GO33,'كدو الاصناف'!$A:$C,2),"")</f>
        <v>سيلكون شفاف</v>
      </c>
      <c r="GQ33" s="6"/>
      <c r="GR33" s="62">
        <v>12</v>
      </c>
      <c r="GS33" s="6">
        <f>IFERROR(VLOOKUP(GO33,'كدو الاصناف'!$A:$C,3),"")</f>
        <v>22.86</v>
      </c>
      <c r="GT33" s="40">
        <f>IFERROR(GS33*GR33,"")</f>
        <v>274.32</v>
      </c>
      <c r="GV33" s="34">
        <v>60081</v>
      </c>
      <c r="GW33" s="30" t="str">
        <f>IFERROR(VLOOKUP(GV33,'كدو الاصناف'!$A:$C,2),"")</f>
        <v>سيلكون حليبي</v>
      </c>
      <c r="GX33" s="6"/>
      <c r="GY33" s="62">
        <v>12</v>
      </c>
      <c r="GZ33" s="6">
        <f>IFERROR(VLOOKUP(GV33,'كدو الاصناف'!$A:$C,3),"")</f>
        <v>17.14</v>
      </c>
      <c r="HA33" s="40">
        <f>IFERROR(GZ33*GY33,"")</f>
        <v>205.68</v>
      </c>
      <c r="HC33" s="34">
        <v>60080</v>
      </c>
      <c r="HD33" s="30" t="str">
        <f>IFERROR(VLOOKUP(HC33,'كدو الاصناف'!$A:$C,2),"")</f>
        <v>سيلكون شفاف</v>
      </c>
      <c r="HE33" s="6"/>
      <c r="HF33" s="62">
        <v>10</v>
      </c>
      <c r="HG33" s="6">
        <f>IFERROR(VLOOKUP(HC33,'كدو الاصناف'!$A:$C,3),"")</f>
        <v>22.86</v>
      </c>
      <c r="HH33" s="40">
        <f>IFERROR(HG33*HF33,"")</f>
        <v>228.6</v>
      </c>
      <c r="HJ33" s="34">
        <v>60080</v>
      </c>
      <c r="HK33" s="30" t="str">
        <f>IFERROR(VLOOKUP(HJ33,'كدو الاصناف'!$A:$C,2),"")</f>
        <v>سيلكون شفاف</v>
      </c>
      <c r="HL33" s="6"/>
      <c r="HM33" s="62">
        <v>10</v>
      </c>
      <c r="HN33" s="6">
        <f>IFERROR(VLOOKUP(HJ33,'كدو الاصناف'!$A:$C,3),"")</f>
        <v>22.86</v>
      </c>
      <c r="HO33" s="40">
        <f>IFERROR(HN33*HM33,"")</f>
        <v>228.6</v>
      </c>
      <c r="HQ33" s="34">
        <v>60081</v>
      </c>
      <c r="HR33" s="30" t="str">
        <f>IFERROR(VLOOKUP(HQ33,'كدو الاصناف'!$A:$C,2),"")</f>
        <v>سيلكون حليبي</v>
      </c>
      <c r="HS33" s="6"/>
      <c r="HT33" s="62">
        <v>10</v>
      </c>
      <c r="HU33" s="6">
        <f>IFERROR(VLOOKUP(HQ33,'كدو الاصناف'!$A:$C,3),"")</f>
        <v>17.14</v>
      </c>
      <c r="HV33" s="40">
        <f>IFERROR(HU33*HT33,"")</f>
        <v>171.4</v>
      </c>
      <c r="HX33" s="34">
        <v>60080</v>
      </c>
      <c r="HY33" s="30" t="str">
        <f>IFERROR(VLOOKUP(HX33,'كدو الاصناف'!$A:$C,2),"")</f>
        <v>سيلكون شفاف</v>
      </c>
      <c r="HZ33" s="6"/>
      <c r="IA33" s="62">
        <v>8</v>
      </c>
      <c r="IB33" s="6">
        <f>IFERROR(VLOOKUP(HX33,'كدو الاصناف'!$A:$C,3),"")</f>
        <v>22.86</v>
      </c>
      <c r="IC33" s="40">
        <f>IFERROR(IB33*IA33,"")</f>
        <v>182.88</v>
      </c>
      <c r="IE33" s="34">
        <v>60080</v>
      </c>
      <c r="IF33" s="30" t="str">
        <f>IFERROR(VLOOKUP(IE33,'كدو الاصناف'!$A:$C,2),"")</f>
        <v>سيلكون شفاف</v>
      </c>
      <c r="IG33" s="6"/>
      <c r="IH33" s="62">
        <v>10</v>
      </c>
      <c r="II33" s="6">
        <f>IFERROR(VLOOKUP(IE33,'كدو الاصناف'!$A:$C,3),"")</f>
        <v>22.86</v>
      </c>
      <c r="IJ33" s="40">
        <f>IFERROR(II33*IH33,"")</f>
        <v>228.6</v>
      </c>
      <c r="IL33" s="34">
        <v>60080</v>
      </c>
      <c r="IM33" s="30" t="str">
        <f>IFERROR(VLOOKUP(IL33,'كدو الاصناف'!$A:$C,2),"")</f>
        <v>سيلكون شفاف</v>
      </c>
      <c r="IN33" s="6"/>
      <c r="IO33" s="62">
        <v>10</v>
      </c>
      <c r="IP33" s="6">
        <f>IFERROR(VLOOKUP(IL33,'كدو الاصناف'!$A:$C,3),"")</f>
        <v>22.86</v>
      </c>
      <c r="IQ33" s="40">
        <f>IFERROR(IP33*IO33,"")</f>
        <v>228.6</v>
      </c>
      <c r="IS33" s="34">
        <v>60080</v>
      </c>
      <c r="IT33" s="30" t="str">
        <f>IFERROR(VLOOKUP(IS33,'كدو الاصناف'!$A:$C,2),"")</f>
        <v>سيلكون شفاف</v>
      </c>
      <c r="IU33" s="6"/>
      <c r="IV33" s="62">
        <v>8</v>
      </c>
      <c r="IW33" s="6">
        <f>IFERROR(VLOOKUP(IS33,'كدو الاصناف'!$A:$C,3),"")</f>
        <v>22.86</v>
      </c>
      <c r="IX33" s="40">
        <f>IFERROR(IW33*IV33,"")</f>
        <v>182.88</v>
      </c>
      <c r="IZ33" s="34">
        <v>60080</v>
      </c>
      <c r="JA33" s="30" t="str">
        <f>IFERROR(VLOOKUP(IZ33,'كدو الاصناف'!$A:$C,2),"")</f>
        <v>سيلكون شفاف</v>
      </c>
      <c r="JB33" s="6"/>
      <c r="JC33" s="62">
        <v>8</v>
      </c>
      <c r="JD33" s="6">
        <f>IFERROR(VLOOKUP(IZ33,'كدو الاصناف'!$A:$C,3),"")</f>
        <v>22.86</v>
      </c>
      <c r="JE33" s="40">
        <f>IFERROR(JD33*JC33,"")</f>
        <v>182.88</v>
      </c>
      <c r="JG33" s="34">
        <v>60080</v>
      </c>
      <c r="JH33" s="30" t="str">
        <f>IFERROR(VLOOKUP(JG33,'كدو الاصناف'!$A:$C,2),"")</f>
        <v>سيلكون شفاف</v>
      </c>
      <c r="JI33" s="6"/>
      <c r="JJ33" s="62">
        <v>10</v>
      </c>
      <c r="JK33" s="6">
        <f>IFERROR(VLOOKUP(JG33,'كدو الاصناف'!$A:$C,3),"")</f>
        <v>22.86</v>
      </c>
      <c r="JL33" s="40">
        <f>IFERROR(JK33*JJ33,"")</f>
        <v>228.6</v>
      </c>
      <c r="JN33" s="34">
        <v>60080</v>
      </c>
      <c r="JO33" s="30" t="str">
        <f>IFERROR(VLOOKUP(JN33,'كدو الاصناف'!$A:$C,2),"")</f>
        <v>سيلكون شفاف</v>
      </c>
      <c r="JP33" s="6"/>
      <c r="JQ33" s="62">
        <v>10</v>
      </c>
      <c r="JR33" s="6">
        <f>IFERROR(VLOOKUP(JN33,'كدو الاصناف'!$A:$C,3),"")</f>
        <v>22.86</v>
      </c>
      <c r="JS33" s="40">
        <f>IFERROR(JR33*JQ33,"")</f>
        <v>228.6</v>
      </c>
      <c r="JU33" s="34">
        <v>60080</v>
      </c>
      <c r="JV33" s="30" t="str">
        <f>IFERROR(VLOOKUP(JU33,'كدو الاصناف'!$A:$C,2),"")</f>
        <v>سيلكون شفاف</v>
      </c>
      <c r="JW33" s="6"/>
      <c r="JX33" s="62">
        <v>10</v>
      </c>
      <c r="JY33" s="6">
        <f>IFERROR(VLOOKUP(JU33,'كدو الاصناف'!$A:$C,3),"")</f>
        <v>22.86</v>
      </c>
      <c r="JZ33" s="40">
        <f>IFERROR(JY33*JX33,"")</f>
        <v>228.6</v>
      </c>
      <c r="KB33" s="34">
        <v>60080</v>
      </c>
      <c r="KC33" s="30" t="str">
        <f>IFERROR(VLOOKUP(KB33,'كدو الاصناف'!$A:$C,2),"")</f>
        <v>سيلكون شفاف</v>
      </c>
      <c r="KD33" s="6"/>
      <c r="KE33" s="62">
        <v>8</v>
      </c>
      <c r="KF33" s="6">
        <f>IFERROR(VLOOKUP(KB33,'كدو الاصناف'!$A:$C,3),"")</f>
        <v>22.86</v>
      </c>
      <c r="KG33" s="40">
        <f>IFERROR(KF33*KE33,"")</f>
        <v>182.88</v>
      </c>
      <c r="KI33" s="34">
        <v>60080</v>
      </c>
      <c r="KJ33" s="30" t="str">
        <f>IFERROR(VLOOKUP(KI33,'كدو الاصناف'!$A:$C,2),"")</f>
        <v>سيلكون شفاف</v>
      </c>
      <c r="KK33" s="6"/>
      <c r="KL33" s="62">
        <v>8</v>
      </c>
      <c r="KM33" s="6">
        <f>IFERROR(VLOOKUP(KI33,'كدو الاصناف'!$A:$C,3),"")</f>
        <v>22.86</v>
      </c>
      <c r="KN33" s="40">
        <f>IFERROR(KM33*KL33,"")</f>
        <v>182.88</v>
      </c>
      <c r="KP33" s="34">
        <v>60080</v>
      </c>
      <c r="KQ33" s="30" t="str">
        <f>IFERROR(VLOOKUP(KP33,'كدو الاصناف'!$A:$C,2),"")</f>
        <v>سيلكون شفاف</v>
      </c>
      <c r="KR33" s="6"/>
      <c r="KS33" s="62">
        <v>8</v>
      </c>
      <c r="KT33" s="6">
        <f>IFERROR(VLOOKUP(KP33,'كدو الاصناف'!$A:$C,3),"")</f>
        <v>22.86</v>
      </c>
      <c r="KU33" s="40">
        <f>IFERROR(KT33*KS33,"")</f>
        <v>182.88</v>
      </c>
      <c r="KW33" s="34">
        <v>60080</v>
      </c>
      <c r="KX33" s="30" t="str">
        <f>IFERROR(VLOOKUP(KW33,'كدو الاصناف'!$A:$C,2),"")</f>
        <v>سيلكون شفاف</v>
      </c>
      <c r="KY33" s="6"/>
      <c r="KZ33" s="62">
        <v>10</v>
      </c>
      <c r="LA33" s="6">
        <f>IFERROR(VLOOKUP(KW33,'كدو الاصناف'!$A:$C,3),"")</f>
        <v>22.86</v>
      </c>
      <c r="LB33" s="40">
        <f>IFERROR(LA33*KZ33,"")</f>
        <v>228.6</v>
      </c>
      <c r="LD33" s="34">
        <v>60081</v>
      </c>
      <c r="LE33" s="30" t="str">
        <f>IFERROR(VLOOKUP(LD33,'كدو الاصناف'!$A:$C,2),"")</f>
        <v>سيلكون حليبي</v>
      </c>
      <c r="LF33" s="6"/>
      <c r="LG33" s="62">
        <v>8</v>
      </c>
      <c r="LH33" s="6">
        <f>IFERROR(VLOOKUP(LD33,'كدو الاصناف'!$A:$C,3),"")</f>
        <v>17.14</v>
      </c>
      <c r="LI33" s="40">
        <f>IFERROR(LH33*LG33,"")</f>
        <v>137.12</v>
      </c>
      <c r="LK33" s="34">
        <v>60081</v>
      </c>
      <c r="LL33" s="30" t="str">
        <f>IFERROR(VLOOKUP(LK33,'كدو الاصناف'!$A:$C,2),"")</f>
        <v>سيلكون حليبي</v>
      </c>
      <c r="LM33" s="6"/>
      <c r="LN33" s="62">
        <v>8</v>
      </c>
      <c r="LO33" s="6">
        <f>IFERROR(VLOOKUP(LK33,'كدو الاصناف'!$A:$C,3),"")</f>
        <v>17.14</v>
      </c>
      <c r="LP33" s="40">
        <f>IFERROR(LO33*LN33,"")</f>
        <v>137.12</v>
      </c>
      <c r="LR33" s="34">
        <v>60080</v>
      </c>
      <c r="LS33" s="30" t="str">
        <f>IFERROR(VLOOKUP(LR33,'كدو الاصناف'!$A:$C,2),"")</f>
        <v>سيلكون شفاف</v>
      </c>
      <c r="LT33" s="6"/>
      <c r="LU33" s="62">
        <v>8</v>
      </c>
      <c r="LV33" s="6">
        <f>IFERROR(VLOOKUP(LR33,'كدو الاصناف'!$A:$C,3),"")</f>
        <v>22.86</v>
      </c>
      <c r="LW33" s="40">
        <f>IFERROR(LV33*LU33,"")</f>
        <v>182.88</v>
      </c>
      <c r="LY33" s="34">
        <v>60080</v>
      </c>
      <c r="LZ33" s="30" t="str">
        <f>IFERROR(VLOOKUP(LY33,'كدو الاصناف'!$A:$C,2),"")</f>
        <v>سيلكون شفاف</v>
      </c>
      <c r="MA33" s="6"/>
      <c r="MB33" s="62">
        <v>10</v>
      </c>
      <c r="MC33" s="6">
        <f>IFERROR(VLOOKUP(LY33,'كدو الاصناف'!$A:$C,3),"")</f>
        <v>22.86</v>
      </c>
      <c r="MD33" s="40">
        <f>IFERROR(MC33*MB33,"")</f>
        <v>228.6</v>
      </c>
      <c r="MF33" s="34">
        <v>60080</v>
      </c>
      <c r="MG33" s="30" t="str">
        <f>IFERROR(VLOOKUP(MF33,'كدو الاصناف'!$A:$C,2),"")</f>
        <v>سيلكون شفاف</v>
      </c>
      <c r="MH33" s="6"/>
      <c r="MI33" s="62">
        <v>8</v>
      </c>
      <c r="MJ33" s="6">
        <f>IFERROR(VLOOKUP(MF33,'كدو الاصناف'!$A:$C,3),"")</f>
        <v>22.86</v>
      </c>
      <c r="MK33" s="40">
        <f>IFERROR(MJ33*MI33,"")</f>
        <v>182.88</v>
      </c>
      <c r="MM33" s="34">
        <v>60080</v>
      </c>
      <c r="MN33" s="30" t="str">
        <f>IFERROR(VLOOKUP(MM33,'كدو الاصناف'!$A:$C,2),"")</f>
        <v>سيلكون شفاف</v>
      </c>
      <c r="MO33" s="6"/>
      <c r="MP33" s="62">
        <v>8</v>
      </c>
      <c r="MQ33" s="6">
        <f>IFERROR(VLOOKUP(MM33,'كدو الاصناف'!$A:$C,3),"")</f>
        <v>22.86</v>
      </c>
      <c r="MR33" s="40">
        <f>IFERROR(MQ33*MP33,"")</f>
        <v>182.88</v>
      </c>
      <c r="MT33" s="34">
        <v>60080</v>
      </c>
      <c r="MU33" s="30" t="str">
        <f>IFERROR(VLOOKUP(MT33,'كدو الاصناف'!$A:$C,2),"")</f>
        <v>سيلكون شفاف</v>
      </c>
      <c r="MV33" s="6"/>
      <c r="MW33" s="62">
        <v>8</v>
      </c>
      <c r="MX33" s="6">
        <f>IFERROR(VLOOKUP(MT33,'كدو الاصناف'!$A:$C,3),"")</f>
        <v>22.86</v>
      </c>
      <c r="MY33" s="40">
        <f>IFERROR(MX33*MW33,"")</f>
        <v>182.88</v>
      </c>
      <c r="NA33" s="34">
        <v>60080</v>
      </c>
      <c r="NB33" s="30" t="str">
        <f>IFERROR(VLOOKUP(NA33,'كدو الاصناف'!$A:$C,2),"")</f>
        <v>سيلكون شفاف</v>
      </c>
      <c r="NC33" s="6"/>
      <c r="ND33" s="62">
        <v>8</v>
      </c>
      <c r="NE33" s="6">
        <f>IFERROR(VLOOKUP(NA33,'كدو الاصناف'!$A:$C,3),"")</f>
        <v>22.86</v>
      </c>
      <c r="NF33" s="40">
        <f>IFERROR(NE33*ND33,"")</f>
        <v>182.88</v>
      </c>
      <c r="NH33" s="34">
        <v>60081</v>
      </c>
      <c r="NI33" s="30" t="str">
        <f>IFERROR(VLOOKUP(NH33,'كدو الاصناف'!$A:$C,2),"")</f>
        <v>سيلكون حليبي</v>
      </c>
      <c r="NJ33" s="6"/>
      <c r="NK33" s="62">
        <v>12</v>
      </c>
      <c r="NL33" s="6">
        <f>IFERROR(VLOOKUP(NH33,'كدو الاصناف'!$A:$C,3),"")</f>
        <v>17.14</v>
      </c>
      <c r="NM33" s="40">
        <f>IFERROR(NL33*NK33,"")</f>
        <v>205.68</v>
      </c>
      <c r="NO33" s="34">
        <v>60080</v>
      </c>
      <c r="NP33" s="30" t="str">
        <f>IFERROR(VLOOKUP(NO33,'كدو الاصناف'!$A:$C,2),"")</f>
        <v>سيلكون شفاف</v>
      </c>
      <c r="NQ33" s="6"/>
      <c r="NR33" s="62">
        <v>10</v>
      </c>
      <c r="NS33" s="6">
        <f>IFERROR(VLOOKUP(NO33,'كدو الاصناف'!$A:$C,3),"")</f>
        <v>22.86</v>
      </c>
      <c r="NT33" s="40">
        <f>IFERROR(NS33*NR33,"")</f>
        <v>228.6</v>
      </c>
      <c r="NV33" s="34">
        <v>60081</v>
      </c>
      <c r="NW33" s="30" t="str">
        <f>IFERROR(VLOOKUP(NV33,'كدو الاصناف'!$A:$C,2),"")</f>
        <v>سيلكون حليبي</v>
      </c>
      <c r="NX33" s="6"/>
      <c r="NY33" s="62">
        <v>10</v>
      </c>
      <c r="NZ33" s="6">
        <f>IFERROR(VLOOKUP(NV33,'كدو الاصناف'!$A:$C,3),"")</f>
        <v>17.14</v>
      </c>
      <c r="OA33" s="40">
        <f>IFERROR(NZ33*NY33,"")</f>
        <v>171.4</v>
      </c>
      <c r="OC33" s="34">
        <v>60080</v>
      </c>
      <c r="OD33" s="30" t="str">
        <f>IFERROR(VLOOKUP(OC33,'كدو الاصناف'!$A:$C,2),"")</f>
        <v>سيلكون شفاف</v>
      </c>
      <c r="OE33" s="6"/>
      <c r="OF33" s="62">
        <v>8</v>
      </c>
      <c r="OG33" s="6">
        <f>IFERROR(VLOOKUP(OC33,'كدو الاصناف'!$A:$C,3),"")</f>
        <v>22.86</v>
      </c>
      <c r="OH33" s="40">
        <f>IFERROR(OG33*OF33,"")</f>
        <v>182.88</v>
      </c>
      <c r="OJ33" s="34">
        <v>60080</v>
      </c>
      <c r="OK33" s="30" t="str">
        <f>IFERROR(VLOOKUP(OJ33,'كدو الاصناف'!$A:$C,2),"")</f>
        <v>سيلكون شفاف</v>
      </c>
      <c r="OL33" s="6"/>
      <c r="OM33" s="62">
        <v>8</v>
      </c>
      <c r="ON33" s="6">
        <f>IFERROR(VLOOKUP(OJ33,'كدو الاصناف'!$A:$C,3),"")</f>
        <v>22.86</v>
      </c>
      <c r="OO33" s="40">
        <f>IFERROR(ON33*OM33,"")</f>
        <v>182.88</v>
      </c>
      <c r="OQ33" s="34">
        <v>60080</v>
      </c>
      <c r="OR33" s="30" t="str">
        <f>IFERROR(VLOOKUP(OQ33,'كدو الاصناف'!$A:$C,2),"")</f>
        <v>سيلكون شفاف</v>
      </c>
      <c r="OS33" s="6"/>
      <c r="OT33" s="62">
        <v>8</v>
      </c>
      <c r="OU33" s="6">
        <f>IFERROR(VLOOKUP(OQ33,'كدو الاصناف'!$A:$C,3),"")</f>
        <v>22.86</v>
      </c>
      <c r="OV33" s="40">
        <f>IFERROR(OU33*OT33,"")</f>
        <v>182.88</v>
      </c>
      <c r="OX33" s="34">
        <v>60081</v>
      </c>
      <c r="OY33" s="30" t="str">
        <f>IFERROR(VLOOKUP(OX33,'كدو الاصناف'!$A:$C,2),"")</f>
        <v>سيلكون حليبي</v>
      </c>
      <c r="OZ33" s="6"/>
      <c r="PA33" s="62">
        <v>10</v>
      </c>
      <c r="PB33" s="6">
        <f>IFERROR(VLOOKUP(OX33,'كدو الاصناف'!$A:$C,3),"")</f>
        <v>17.14</v>
      </c>
      <c r="PC33" s="40">
        <f>IFERROR(PB33*PA33,"")</f>
        <v>171.4</v>
      </c>
      <c r="PE33" s="34">
        <v>60080</v>
      </c>
      <c r="PF33" s="30" t="str">
        <f>IFERROR(VLOOKUP(PE33,'كدو الاصناف'!$A:$C,2),"")</f>
        <v>سيلكون شفاف</v>
      </c>
      <c r="PG33" s="6"/>
      <c r="PH33" s="62">
        <v>10</v>
      </c>
      <c r="PI33" s="6">
        <f>IFERROR(VLOOKUP(PE33,'كدو الاصناف'!$A:$C,3),"")</f>
        <v>22.86</v>
      </c>
      <c r="PJ33" s="40">
        <f>IFERROR(PI33*PH33,"")</f>
        <v>228.6</v>
      </c>
      <c r="PL33" s="34">
        <v>60081</v>
      </c>
      <c r="PM33" s="30" t="str">
        <f>IFERROR(VLOOKUP(PL33,'كدو الاصناف'!$A:$C,2),"")</f>
        <v>سيلكون حليبي</v>
      </c>
      <c r="PN33" s="6"/>
      <c r="PO33" s="62">
        <v>10</v>
      </c>
      <c r="PP33" s="6">
        <f>IFERROR(VLOOKUP(PL33,'كدو الاصناف'!$A:$C,3),"")</f>
        <v>17.14</v>
      </c>
      <c r="PQ33" s="40">
        <f>IFERROR(PP33*PO33,"")</f>
        <v>171.4</v>
      </c>
      <c r="PS33" s="34">
        <v>60080</v>
      </c>
      <c r="PT33" s="30" t="str">
        <f>IFERROR(VLOOKUP(PS33,'كدو الاصناف'!$A:$C,2),"")</f>
        <v>سيلكون شفاف</v>
      </c>
      <c r="PU33" s="6"/>
      <c r="PV33" s="62">
        <v>10</v>
      </c>
      <c r="PW33" s="6">
        <f>IFERROR(VLOOKUP(PS33,'كدو الاصناف'!$A:$C,3),"")</f>
        <v>22.86</v>
      </c>
      <c r="PX33" s="40">
        <f>IFERROR(PW33*PV33,"")</f>
        <v>228.6</v>
      </c>
      <c r="PZ33" s="34">
        <v>60081</v>
      </c>
      <c r="QA33" s="30" t="str">
        <f>IFERROR(VLOOKUP(PZ33,'كدو الاصناف'!$A:$C,2),"")</f>
        <v>سيلكون حليبي</v>
      </c>
      <c r="QB33" s="6"/>
      <c r="QC33" s="62">
        <v>10</v>
      </c>
      <c r="QD33" s="6">
        <f>IFERROR(VLOOKUP(PZ33,'كدو الاصناف'!$A:$C,3),"")</f>
        <v>17.14</v>
      </c>
      <c r="QE33" s="40">
        <f>IFERROR(QD33*QC33,"")</f>
        <v>171.4</v>
      </c>
      <c r="QG33" s="34">
        <v>60080</v>
      </c>
      <c r="QH33" s="30" t="str">
        <f>IFERROR(VLOOKUP(QG33,'كدو الاصناف'!$A:$C,2),"")</f>
        <v>سيلكون شفاف</v>
      </c>
      <c r="QI33" s="6"/>
      <c r="QJ33" s="62">
        <v>10</v>
      </c>
      <c r="QK33" s="6">
        <f>IFERROR(VLOOKUP(QG33,'كدو الاصناف'!$A:$C,3),"")</f>
        <v>22.86</v>
      </c>
      <c r="QL33" s="40">
        <f>IFERROR(QK33*QJ33,"")</f>
        <v>228.6</v>
      </c>
      <c r="QN33" s="34">
        <v>60080</v>
      </c>
      <c r="QO33" s="30" t="str">
        <f>IFERROR(VLOOKUP(QN33,'كدو الاصناف'!$A:$C,2),"")</f>
        <v>سيلكون شفاف</v>
      </c>
      <c r="QP33" s="6"/>
      <c r="QQ33" s="62">
        <v>10</v>
      </c>
      <c r="QR33" s="6">
        <f>IFERROR(VLOOKUP(QN33,'كدو الاصناف'!$A:$C,3),"")</f>
        <v>22.86</v>
      </c>
      <c r="QS33" s="40">
        <f>IFERROR(QR33*QQ33,"")</f>
        <v>228.6</v>
      </c>
      <c r="QU33" s="34">
        <v>60081</v>
      </c>
      <c r="QV33" s="30" t="str">
        <f>IFERROR(VLOOKUP(QU33,'كدو الاصناف'!$A:$C,2),"")</f>
        <v>سيلكون حليبي</v>
      </c>
      <c r="QW33" s="6"/>
      <c r="QX33" s="62">
        <v>8</v>
      </c>
      <c r="QY33" s="6">
        <f>IFERROR(VLOOKUP(QU33,'كدو الاصناف'!$A:$C,3),"")</f>
        <v>17.14</v>
      </c>
      <c r="QZ33" s="40">
        <f>IFERROR(QY33*QX33,"")</f>
        <v>137.12</v>
      </c>
      <c r="RB33" s="34">
        <v>60081</v>
      </c>
      <c r="RC33" s="30" t="str">
        <f>IFERROR(VLOOKUP(RB33,'كدو الاصناف'!$A:$C,2),"")</f>
        <v>سيلكون حليبي</v>
      </c>
      <c r="RD33" s="6"/>
      <c r="RE33" s="62">
        <v>10</v>
      </c>
      <c r="RF33" s="6">
        <f>IFERROR(VLOOKUP(RB33,'كدو الاصناف'!$A:$C,3),"")</f>
        <v>17.14</v>
      </c>
      <c r="RG33" s="40">
        <f>IFERROR(RF33*RE33,"")</f>
        <v>171.4</v>
      </c>
      <c r="RI33" s="34">
        <v>60080</v>
      </c>
      <c r="RJ33" s="30" t="str">
        <f>IFERROR(VLOOKUP(RI33,'كدو الاصناف'!$A:$C,2),"")</f>
        <v>سيلكون شفاف</v>
      </c>
      <c r="RK33" s="6"/>
      <c r="RL33" s="62">
        <v>12</v>
      </c>
      <c r="RM33" s="6">
        <f>IFERROR(VLOOKUP(RI33,'كدو الاصناف'!$A:$C,3),"")</f>
        <v>22.86</v>
      </c>
      <c r="RN33" s="40">
        <f>IFERROR(RM33*RL33,"")</f>
        <v>274.32</v>
      </c>
      <c r="RP33" s="34">
        <v>60080</v>
      </c>
      <c r="RQ33" s="30" t="str">
        <f>IFERROR(VLOOKUP(RP33,'كدو الاصناف'!$A:$C,2),"")</f>
        <v>سيلكون شفاف</v>
      </c>
      <c r="RR33" s="6"/>
      <c r="RS33" s="62">
        <v>10</v>
      </c>
      <c r="RT33" s="6">
        <f>IFERROR(VLOOKUP(RP33,'كدو الاصناف'!$A:$C,3),"")</f>
        <v>22.86</v>
      </c>
      <c r="RU33" s="40">
        <f>IFERROR(RT33*RS33,"")</f>
        <v>228.6</v>
      </c>
      <c r="RW33" s="34">
        <v>60080</v>
      </c>
      <c r="RX33" s="30" t="str">
        <f>IFERROR(VLOOKUP(RW33,'كدو الاصناف'!$A:$C,2),"")</f>
        <v>سيلكون شفاف</v>
      </c>
      <c r="RY33" s="6"/>
      <c r="RZ33" s="62">
        <v>8</v>
      </c>
      <c r="SA33" s="6">
        <f>IFERROR(VLOOKUP(RW33,'كدو الاصناف'!$A:$C,3),"")</f>
        <v>22.86</v>
      </c>
      <c r="SB33" s="40">
        <f>IFERROR(SA33*RZ33,"")</f>
        <v>182.88</v>
      </c>
      <c r="SD33" s="34">
        <v>60081</v>
      </c>
      <c r="SE33" s="30" t="str">
        <f>IFERROR(VLOOKUP(SD33,'كدو الاصناف'!$A:$C,2),"")</f>
        <v>سيلكون حليبي</v>
      </c>
      <c r="SF33" s="6"/>
      <c r="SG33" s="62">
        <v>8</v>
      </c>
      <c r="SH33" s="6">
        <f>IFERROR(VLOOKUP(SD33,'كدو الاصناف'!$A:$C,3),"")</f>
        <v>17.14</v>
      </c>
      <c r="SI33" s="40">
        <f>IFERROR(SH33*SG33,"")</f>
        <v>137.12</v>
      </c>
      <c r="SK33" s="34">
        <v>60080</v>
      </c>
      <c r="SL33" s="30" t="str">
        <f>IFERROR(VLOOKUP(SK33,'كدو الاصناف'!$A:$C,2),"")</f>
        <v>سيلكون شفاف</v>
      </c>
      <c r="SM33" s="6"/>
      <c r="SN33" s="62">
        <v>8</v>
      </c>
      <c r="SO33" s="6">
        <f>IFERROR(VLOOKUP(SK33,'كدو الاصناف'!$A:$C,3),"")</f>
        <v>22.86</v>
      </c>
      <c r="SP33" s="40">
        <f>IFERROR(SO33*SN33,"")</f>
        <v>182.88</v>
      </c>
      <c r="SR33" s="34">
        <v>60080</v>
      </c>
      <c r="SS33" s="30" t="str">
        <f>IFERROR(VLOOKUP(SR33,'كدو الاصناف'!$A:$C,2),"")</f>
        <v>سيلكون شفاف</v>
      </c>
      <c r="ST33" s="6"/>
      <c r="SU33" s="62">
        <v>8</v>
      </c>
      <c r="SV33" s="6">
        <f>IFERROR(VLOOKUP(SR33,'كدو الاصناف'!$A:$C,3),"")</f>
        <v>22.86</v>
      </c>
      <c r="SW33" s="40">
        <f>IFERROR(SV33*SU33,"")</f>
        <v>182.88</v>
      </c>
      <c r="SY33" s="34">
        <v>60020</v>
      </c>
      <c r="SZ33" s="30" t="str">
        <f>IFERROR(VLOOKUP(SY33,'كدو الاصناف'!$A:$C,2),"")</f>
        <v>حامض خليك</v>
      </c>
      <c r="TA33" s="6"/>
      <c r="TB33" s="62">
        <v>0.1</v>
      </c>
      <c r="TC33" s="6">
        <f>IFERROR(VLOOKUP(SY33,'كدو الاصناف'!$A:$C,3),"")</f>
        <v>14.75</v>
      </c>
      <c r="TD33" s="40">
        <f>IFERROR(TC33*TB33,"")</f>
        <v>1.4750000000000001</v>
      </c>
      <c r="TF33" s="34">
        <v>60080</v>
      </c>
      <c r="TG33" s="30" t="str">
        <f>IFERROR(VLOOKUP(TF33,'كدو الاصناف'!$A:$C,2),"")</f>
        <v>سيلكون شفاف</v>
      </c>
      <c r="TH33" s="6"/>
      <c r="TI33" s="62">
        <v>8</v>
      </c>
      <c r="TJ33" s="6">
        <f>IFERROR(VLOOKUP(TF33,'كدو الاصناف'!$A:$C,3),"")</f>
        <v>22.86</v>
      </c>
      <c r="TK33" s="40">
        <f>IFERROR(TJ33*TI33,"")</f>
        <v>182.88</v>
      </c>
      <c r="TM33" s="34">
        <v>60080</v>
      </c>
      <c r="TN33" s="30" t="str">
        <f>IFERROR(VLOOKUP(TM33,'كدو الاصناف'!$A:$C,2),"")</f>
        <v>سيلكون شفاف</v>
      </c>
      <c r="TO33" s="6"/>
      <c r="TP33" s="62">
        <v>9</v>
      </c>
      <c r="TQ33" s="6">
        <f>IFERROR(VLOOKUP(TM33,'كدو الاصناف'!$A:$C,3),"")</f>
        <v>22.86</v>
      </c>
      <c r="TR33" s="40">
        <f>IFERROR(TQ33*TP33,"")</f>
        <v>205.74</v>
      </c>
      <c r="TT33" s="34">
        <v>60080</v>
      </c>
      <c r="TU33" s="30" t="str">
        <f>IFERROR(VLOOKUP(TT33,'كدو الاصناف'!$A:$C,2),"")</f>
        <v>سيلكون شفاف</v>
      </c>
      <c r="TV33" s="6"/>
      <c r="TW33" s="62">
        <v>7</v>
      </c>
      <c r="TX33" s="6">
        <f>IFERROR(VLOOKUP(TT33,'كدو الاصناف'!$A:$C,3),"")</f>
        <v>22.86</v>
      </c>
      <c r="TY33" s="40">
        <f>IFERROR(TX33*TW33,"")</f>
        <v>160.01999999999998</v>
      </c>
      <c r="UA33" s="34">
        <v>60081</v>
      </c>
      <c r="UB33" s="30" t="str">
        <f>IFERROR(VLOOKUP(UA33,'كدو الاصناف'!$A:$C,2),"")</f>
        <v>سيلكون حليبي</v>
      </c>
      <c r="UC33" s="6"/>
      <c r="UD33" s="62">
        <v>5.5</v>
      </c>
      <c r="UE33" s="6">
        <f>IFERROR(VLOOKUP(UA33,'كدو الاصناف'!$A:$C,3),"")</f>
        <v>17.14</v>
      </c>
      <c r="UF33" s="40">
        <f>IFERROR(UE33*UD33,"")</f>
        <v>94.27000000000001</v>
      </c>
      <c r="UH33" s="34">
        <v>60080</v>
      </c>
      <c r="UI33" s="30" t="str">
        <f>IFERROR(VLOOKUP(UH33,'كدو الاصناف'!$A:$C,2),"")</f>
        <v>سيلكون شفاف</v>
      </c>
      <c r="UJ33" s="6"/>
      <c r="UK33" s="62">
        <v>6</v>
      </c>
      <c r="UL33" s="6">
        <f>IFERROR(VLOOKUP(UH33,'كدو الاصناف'!$A:$C,3),"")</f>
        <v>22.86</v>
      </c>
      <c r="UM33" s="40">
        <f>IFERROR(UL33*UK33,"")</f>
        <v>137.16</v>
      </c>
      <c r="UO33" s="34">
        <v>60080</v>
      </c>
      <c r="UP33" s="30" t="str">
        <f>IFERROR(VLOOKUP(UO33,'كدو الاصناف'!$A:$C,2),"")</f>
        <v>سيلكون شفاف</v>
      </c>
      <c r="UQ33" s="6"/>
      <c r="UR33" s="62">
        <v>6</v>
      </c>
      <c r="US33" s="6">
        <f>IFERROR(VLOOKUP(UO33,'كدو الاصناف'!$A:$C,3),"")</f>
        <v>22.86</v>
      </c>
      <c r="UT33" s="40">
        <f>IFERROR(US33*UR33,"")</f>
        <v>137.16</v>
      </c>
      <c r="UV33" s="34">
        <v>60080</v>
      </c>
      <c r="UW33" s="30" t="str">
        <f>IFERROR(VLOOKUP(UV33,'كدو الاصناف'!$A:$C,2),"")</f>
        <v>سيلكون شفاف</v>
      </c>
      <c r="UX33" s="6"/>
      <c r="UY33" s="62">
        <v>16</v>
      </c>
      <c r="UZ33" s="6">
        <f>IFERROR(VLOOKUP(UV33,'كدو الاصناف'!$A:$C,3),"")</f>
        <v>22.86</v>
      </c>
      <c r="VA33" s="40">
        <f>IFERROR(UZ33*UY33,"")</f>
        <v>365.76</v>
      </c>
      <c r="VC33" s="34">
        <v>60080</v>
      </c>
      <c r="VD33" s="30" t="str">
        <f>IFERROR(VLOOKUP(VC33,'كدو الاصناف'!$A:$C,2),"")</f>
        <v>سيلكون شفاف</v>
      </c>
      <c r="VE33" s="6"/>
      <c r="VF33" s="62">
        <f>6+6+8</f>
        <v>20</v>
      </c>
      <c r="VG33" s="6">
        <f>IFERROR(VLOOKUP(VC33,'كدو الاصناف'!$A:$C,3),"")</f>
        <v>22.86</v>
      </c>
      <c r="VH33" s="40">
        <f>IFERROR(VG33*VF33,"")</f>
        <v>457.2</v>
      </c>
      <c r="VJ33" s="34">
        <v>60080</v>
      </c>
      <c r="VK33" s="30" t="str">
        <f>IFERROR(VLOOKUP(VJ33,'كدو الاصناف'!$A:$C,2),"")</f>
        <v>سيلكون شفاف</v>
      </c>
      <c r="VL33" s="6"/>
      <c r="VM33" s="62">
        <v>6</v>
      </c>
      <c r="VN33" s="6">
        <f>IFERROR(VLOOKUP(VJ33,'كدو الاصناف'!$A:$C,3),"")</f>
        <v>22.86</v>
      </c>
      <c r="VO33" s="40">
        <f>IFERROR(VN33*VM33,"")</f>
        <v>137.16</v>
      </c>
      <c r="VQ33" s="34">
        <v>60080</v>
      </c>
      <c r="VR33" s="30" t="str">
        <f>IFERROR(VLOOKUP(VQ33,'كدو الاصناف'!$A:$C,2),"")</f>
        <v>سيلكون شفاف</v>
      </c>
      <c r="VS33" s="6"/>
      <c r="VT33" s="62">
        <v>7</v>
      </c>
      <c r="VU33" s="6">
        <f>IFERROR(VLOOKUP(VQ33,'كدو الاصناف'!$A:$C,3),"")</f>
        <v>22.86</v>
      </c>
      <c r="VV33" s="40">
        <f>IFERROR(VU33*VT33,"")</f>
        <v>160.01999999999998</v>
      </c>
      <c r="VX33" s="34">
        <v>60080</v>
      </c>
      <c r="VY33" s="30" t="str">
        <f>IFERROR(VLOOKUP(VX33,'كدو الاصناف'!$A:$C,2),"")</f>
        <v>سيلكون شفاف</v>
      </c>
      <c r="VZ33" s="6"/>
      <c r="WA33" s="62">
        <v>7</v>
      </c>
      <c r="WB33" s="6">
        <f>IFERROR(VLOOKUP(VX33,'كدو الاصناف'!$A:$C,3),"")</f>
        <v>22.86</v>
      </c>
      <c r="WC33" s="40">
        <f>IFERROR(WB33*WA33,"")</f>
        <v>160.01999999999998</v>
      </c>
      <c r="WE33" s="34">
        <v>60020</v>
      </c>
      <c r="WF33" s="30" t="str">
        <f>IFERROR(VLOOKUP(WE33,'كدو الاصناف'!$A:$C,2),"")</f>
        <v>حامض خليك</v>
      </c>
      <c r="WG33" s="6"/>
      <c r="WH33" s="62">
        <v>0.1</v>
      </c>
      <c r="WI33" s="6">
        <f>IFERROR(VLOOKUP(WE33,'كدو الاصناف'!$A:$C,3),"")</f>
        <v>14.75</v>
      </c>
      <c r="WJ33" s="40">
        <f>IFERROR(WI33*WH33,"")</f>
        <v>1.4750000000000001</v>
      </c>
      <c r="WL33" s="34">
        <v>60080</v>
      </c>
      <c r="WM33" s="30" t="str">
        <f>IFERROR(VLOOKUP(WL33,'كدو الاصناف'!$A:$C,2),"")</f>
        <v>سيلكون شفاف</v>
      </c>
      <c r="WN33" s="6"/>
      <c r="WO33" s="62">
        <v>8</v>
      </c>
      <c r="WP33" s="6">
        <f>IFERROR(VLOOKUP(WL33,'كدو الاصناف'!$A:$C,3),"")</f>
        <v>22.86</v>
      </c>
      <c r="WQ33" s="40">
        <f>IFERROR(WP33*WO33,"")</f>
        <v>182.88</v>
      </c>
      <c r="WS33" s="34">
        <v>60080</v>
      </c>
      <c r="WT33" s="30" t="str">
        <f>IFERROR(VLOOKUP(WS33,'كدو الاصناف'!$A:$C,2),"")</f>
        <v>سيلكون شفاف</v>
      </c>
      <c r="WU33" s="6"/>
      <c r="WV33" s="62">
        <v>7</v>
      </c>
      <c r="WW33" s="6">
        <f>IFERROR(VLOOKUP(WS33,'كدو الاصناف'!$A:$C,3),"")</f>
        <v>22.86</v>
      </c>
      <c r="WX33" s="40">
        <f>IFERROR(WW33*WV33,"")</f>
        <v>160.01999999999998</v>
      </c>
      <c r="WZ33" s="34">
        <v>60080</v>
      </c>
      <c r="XA33" s="30" t="str">
        <f>IFERROR(VLOOKUP(WZ33,'كدو الاصناف'!$A:$C,2),"")</f>
        <v>سيلكون شفاف</v>
      </c>
      <c r="XB33" s="6"/>
      <c r="XC33" s="62">
        <v>8</v>
      </c>
      <c r="XD33" s="6">
        <f>IFERROR(VLOOKUP(WZ33,'كدو الاصناف'!$A:$C,3),"")</f>
        <v>22.86</v>
      </c>
      <c r="XE33" s="40">
        <f>IFERROR(XD33*XC33,"")</f>
        <v>182.88</v>
      </c>
      <c r="XG33" s="34">
        <v>60080</v>
      </c>
      <c r="XH33" s="30" t="str">
        <f>IFERROR(VLOOKUP(XG33,'كدو الاصناف'!$A:$C,2),"")</f>
        <v>سيلكون شفاف</v>
      </c>
      <c r="XI33" s="6"/>
      <c r="XJ33" s="62">
        <v>8</v>
      </c>
      <c r="XK33" s="6">
        <f>IFERROR(VLOOKUP(XG33,'كدو الاصناف'!$A:$C,3),"")</f>
        <v>22.86</v>
      </c>
      <c r="XL33" s="40">
        <f>IFERROR(XK33*XJ33,"")</f>
        <v>182.88</v>
      </c>
      <c r="XN33" s="34">
        <v>60081</v>
      </c>
      <c r="XO33" s="30" t="str">
        <f>IFERROR(VLOOKUP(XN33,'كدو الاصناف'!$A:$C,2),"")</f>
        <v>سيلكون حليبي</v>
      </c>
      <c r="XP33" s="6"/>
      <c r="XQ33" s="62">
        <v>4</v>
      </c>
      <c r="XR33" s="6">
        <f>IFERROR(VLOOKUP(XN33,'كدو الاصناف'!$A:$C,3),"")</f>
        <v>17.14</v>
      </c>
      <c r="XS33" s="40">
        <f>IFERROR(XR33*XQ33,"")</f>
        <v>68.56</v>
      </c>
      <c r="XU33" s="34">
        <v>60081</v>
      </c>
      <c r="XV33" s="30" t="str">
        <f>IFERROR(VLOOKUP(XU33,'كدو الاصناف'!$A:$C,2),"")</f>
        <v>سيلكون حليبي</v>
      </c>
      <c r="XW33" s="6"/>
      <c r="XX33" s="62">
        <v>8</v>
      </c>
      <c r="XY33" s="6">
        <f>IFERROR(VLOOKUP(XU33,'كدو الاصناف'!$A:$C,3),"")</f>
        <v>17.14</v>
      </c>
      <c r="XZ33" s="40">
        <f>IFERROR(XY33*XX33,"")</f>
        <v>137.12</v>
      </c>
      <c r="YB33" s="34">
        <v>60081</v>
      </c>
      <c r="YC33" s="30" t="str">
        <f>IFERROR(VLOOKUP(YB33,'كدو الاصناف'!$A:$C,2),"")</f>
        <v>سيلكون حليبي</v>
      </c>
      <c r="YD33" s="6"/>
      <c r="YE33" s="62">
        <v>8</v>
      </c>
      <c r="YF33" s="6">
        <f>IFERROR(VLOOKUP(YB33,'كدو الاصناف'!$A:$C,3),"")</f>
        <v>17.14</v>
      </c>
      <c r="YG33" s="40">
        <f>IFERROR(YF33*YE33,"")</f>
        <v>137.12</v>
      </c>
      <c r="YI33" s="34">
        <v>60081</v>
      </c>
      <c r="YJ33" s="30" t="str">
        <f>IFERROR(VLOOKUP(YI33,'كدو الاصناف'!$A:$C,2),"")</f>
        <v>سيلكون حليبي</v>
      </c>
      <c r="YK33" s="6"/>
      <c r="YL33" s="62">
        <v>4</v>
      </c>
      <c r="YM33" s="6">
        <f>IFERROR(VLOOKUP(YI33,'كدو الاصناف'!$A:$C,3),"")</f>
        <v>17.14</v>
      </c>
      <c r="YN33" s="40">
        <f>IFERROR(YM33*YL33,"")</f>
        <v>68.56</v>
      </c>
      <c r="YP33" s="34">
        <v>60080</v>
      </c>
      <c r="YQ33" s="30" t="str">
        <f>IFERROR(VLOOKUP(YP33,'كدو الاصناف'!$A:$C,2),"")</f>
        <v>سيلكون شفاف</v>
      </c>
      <c r="YR33" s="6"/>
      <c r="YS33" s="62">
        <v>8</v>
      </c>
      <c r="YT33" s="6">
        <f>IFERROR(VLOOKUP(YP33,'كدو الاصناف'!$A:$C,3),"")</f>
        <v>22.86</v>
      </c>
      <c r="YU33" s="40">
        <f>IFERROR(YT33*YS33,"")</f>
        <v>182.88</v>
      </c>
      <c r="YW33" s="34">
        <v>60080</v>
      </c>
      <c r="YX33" s="30" t="str">
        <f>IFERROR(VLOOKUP(YW33,'كدو الاصناف'!$A:$C,2),"")</f>
        <v>سيلكون شفاف</v>
      </c>
      <c r="YY33" s="6"/>
      <c r="YZ33" s="62">
        <v>8</v>
      </c>
      <c r="ZA33" s="6">
        <f>IFERROR(VLOOKUP(YW33,'كدو الاصناف'!$A:$C,3),"")</f>
        <v>22.86</v>
      </c>
      <c r="ZB33" s="40">
        <f>IFERROR(ZA33*YZ33,"")</f>
        <v>182.88</v>
      </c>
      <c r="ZD33" s="34">
        <v>60080</v>
      </c>
      <c r="ZE33" s="30" t="str">
        <f>IFERROR(VLOOKUP(ZD33,'كدو الاصناف'!$A:$C,2),"")</f>
        <v>سيلكون شفاف</v>
      </c>
      <c r="ZF33" s="6"/>
      <c r="ZG33" s="62">
        <v>8</v>
      </c>
      <c r="ZH33" s="6">
        <f>IFERROR(VLOOKUP(ZD33,'كدو الاصناف'!$A:$C,3),"")</f>
        <v>22.86</v>
      </c>
      <c r="ZI33" s="40">
        <f>IFERROR(ZH33*ZG33,"")</f>
        <v>182.88</v>
      </c>
      <c r="ZK33" s="34">
        <v>60080</v>
      </c>
      <c r="ZL33" s="30" t="str">
        <f>IFERROR(VLOOKUP(ZK33,'كدو الاصناف'!$A:$C,2),"")</f>
        <v>سيلكون شفاف</v>
      </c>
      <c r="ZM33" s="6"/>
      <c r="ZN33" s="62">
        <v>8</v>
      </c>
      <c r="ZO33" s="6">
        <f>IFERROR(VLOOKUP(ZK33,'كدو الاصناف'!$A:$C,3),"")</f>
        <v>22.86</v>
      </c>
      <c r="ZP33" s="40">
        <f>IFERROR(ZO33*ZN33,"")</f>
        <v>182.88</v>
      </c>
      <c r="ZR33" s="34">
        <v>60081</v>
      </c>
      <c r="ZS33" s="30" t="str">
        <f>IFERROR(VLOOKUP(ZR33,'كدو الاصناف'!$A:$C,2),"")</f>
        <v>سيلكون حليبي</v>
      </c>
      <c r="ZT33" s="6"/>
      <c r="ZU33" s="62">
        <v>10</v>
      </c>
      <c r="ZV33" s="6">
        <f>IFERROR(VLOOKUP(ZR33,'كدو الاصناف'!$A:$C,3),"")</f>
        <v>17.14</v>
      </c>
      <c r="ZW33" s="40">
        <f>IFERROR(ZV33*ZU33,"")</f>
        <v>171.4</v>
      </c>
    </row>
    <row r="34" spans="1:699" ht="16.5" thickTop="1" thickBot="1" x14ac:dyDescent="0.25">
      <c r="A34" s="34">
        <v>60082</v>
      </c>
      <c r="B34" s="30" t="str">
        <f>IFERROR(VLOOKUP(A34,'كدو الاصناف'!$A:$C,2),"")</f>
        <v>تطرية كسترة جديدة</v>
      </c>
      <c r="C34" s="6"/>
      <c r="D34" s="62">
        <v>6</v>
      </c>
      <c r="E34" s="6">
        <f>IFERROR(VLOOKUP(A34,'كدو الاصناف'!$A:$C,3),"")</f>
        <v>5.75</v>
      </c>
      <c r="F34" s="40">
        <f>IFERROR(E34*D34,"")</f>
        <v>34.5</v>
      </c>
      <c r="H34" s="34">
        <v>60081</v>
      </c>
      <c r="I34" s="30" t="str">
        <f>IFERROR(VLOOKUP(H34,'كدو الاصناف'!$A:$C,2),"")</f>
        <v>سيلكون حليبي</v>
      </c>
      <c r="J34" s="6"/>
      <c r="K34" s="62">
        <v>6</v>
      </c>
      <c r="L34" s="6">
        <f>IFERROR(VLOOKUP(H34,'كدو الاصناف'!$A:$C,3),"")</f>
        <v>17.14</v>
      </c>
      <c r="M34" s="40">
        <f>IFERROR(L34*K34,"")</f>
        <v>102.84</v>
      </c>
      <c r="O34" s="34">
        <v>60082</v>
      </c>
      <c r="P34" s="30" t="str">
        <f>IFERROR(VLOOKUP(O34,'كدو الاصناف'!$A:$C,2),"")</f>
        <v>تطرية كسترة جديدة</v>
      </c>
      <c r="Q34" s="6"/>
      <c r="R34" s="62">
        <v>6</v>
      </c>
      <c r="S34" s="6">
        <f>IFERROR(VLOOKUP(O34,'كدو الاصناف'!$A:$C,3),"")</f>
        <v>5.75</v>
      </c>
      <c r="T34" s="40">
        <f>IFERROR(S34*R34,"")</f>
        <v>34.5</v>
      </c>
      <c r="V34" s="34">
        <v>60081</v>
      </c>
      <c r="W34" s="30" t="str">
        <f>IFERROR(VLOOKUP(V34,'كدو الاصناف'!$A:$C,2),"")</f>
        <v>سيلكون حليبي</v>
      </c>
      <c r="X34" s="6"/>
      <c r="Y34" s="62">
        <v>6</v>
      </c>
      <c r="Z34" s="6">
        <f>IFERROR(VLOOKUP(V34,'كدو الاصناف'!$A:$C,3),"")</f>
        <v>17.14</v>
      </c>
      <c r="AA34" s="40">
        <f>IFERROR(Z34*Y34,"")</f>
        <v>102.84</v>
      </c>
      <c r="AC34" s="34">
        <v>60082</v>
      </c>
      <c r="AD34" s="30" t="str">
        <f>IFERROR(VLOOKUP(AC34,'كدو الاصناف'!$A:$C,2),"")</f>
        <v>تطرية كسترة جديدة</v>
      </c>
      <c r="AE34" s="6"/>
      <c r="AF34" s="62">
        <v>6</v>
      </c>
      <c r="AG34" s="6">
        <f>IFERROR(VLOOKUP(AC34,'كدو الاصناف'!$A:$C,3),"")</f>
        <v>5.75</v>
      </c>
      <c r="AH34" s="40">
        <f>IFERROR(AG34*AF34,"")</f>
        <v>34.5</v>
      </c>
      <c r="AJ34" s="34"/>
      <c r="AK34" s="30" t="str">
        <f>IFERROR(VLOOKUP(AJ34,'كدو الاصناف'!$A:$C,2),"")</f>
        <v/>
      </c>
      <c r="AL34" s="6"/>
      <c r="AM34" s="62">
        <f t="shared" ref="AM34:AM36" si="205">AL34*$AO$3/100</f>
        <v>0</v>
      </c>
      <c r="AN34" s="6" t="str">
        <f>IFERROR(VLOOKUP(AJ34,'كدو الاصناف'!$A:$C,3),"")</f>
        <v/>
      </c>
      <c r="AO34" s="40" t="str">
        <f>IFERROR(AN34*AM34,"")</f>
        <v/>
      </c>
      <c r="AQ34" s="34">
        <v>60080</v>
      </c>
      <c r="AR34" s="30" t="str">
        <f>IFERROR(VLOOKUP(AQ34,'كدو الاصناف'!$A:$C,2),"")</f>
        <v>سيلكون شفاف</v>
      </c>
      <c r="AS34" s="6"/>
      <c r="AT34" s="62">
        <v>4.5</v>
      </c>
      <c r="AU34" s="6">
        <f>IFERROR(VLOOKUP(AQ34,'كدو الاصناف'!$A:$C,3),"")</f>
        <v>22.86</v>
      </c>
      <c r="AV34" s="40">
        <f>IFERROR(AU34*AT34,"")</f>
        <v>102.87</v>
      </c>
      <c r="AX34" s="34">
        <v>60080</v>
      </c>
      <c r="AY34" s="30" t="str">
        <f>IFERROR(VLOOKUP(AX34,'كدو الاصناف'!$A:$C,2),"")</f>
        <v>سيلكون شفاف</v>
      </c>
      <c r="AZ34" s="6"/>
      <c r="BA34" s="62">
        <v>4</v>
      </c>
      <c r="BB34" s="6">
        <f>IFERROR(VLOOKUP(AX34,'كدو الاصناف'!$A:$C,3),"")</f>
        <v>22.86</v>
      </c>
      <c r="BC34" s="40">
        <f>IFERROR(BB34*BA34,"")</f>
        <v>91.44</v>
      </c>
      <c r="BE34" s="34">
        <v>60081</v>
      </c>
      <c r="BF34" s="30" t="str">
        <f>IFERROR(VLOOKUP(BE34,'كدو الاصناف'!$A:$C,2),"")</f>
        <v>سيلكون حليبي</v>
      </c>
      <c r="BG34" s="6"/>
      <c r="BH34" s="62">
        <v>2</v>
      </c>
      <c r="BI34" s="6">
        <f>IFERROR(VLOOKUP(BE34,'كدو الاصناف'!$A:$C,3),"")</f>
        <v>17.14</v>
      </c>
      <c r="BJ34" s="40">
        <f>IFERROR(BI34*BH34,"")</f>
        <v>34.28</v>
      </c>
      <c r="BL34" s="34">
        <v>60081</v>
      </c>
      <c r="BM34" s="30" t="str">
        <f>IFERROR(VLOOKUP(BL34,'كدو الاصناف'!$A:$C,2),"")</f>
        <v>سيلكون حليبي</v>
      </c>
      <c r="BN34" s="6"/>
      <c r="BO34" s="62">
        <v>2</v>
      </c>
      <c r="BP34" s="6">
        <f>IFERROR(VLOOKUP(BL34,'كدو الاصناف'!$A:$C,3),"")</f>
        <v>17.14</v>
      </c>
      <c r="BQ34" s="40">
        <f>IFERROR(BP34*BO34,"")</f>
        <v>34.28</v>
      </c>
      <c r="BS34" s="34">
        <v>60080</v>
      </c>
      <c r="BT34" s="30" t="str">
        <f>IFERROR(VLOOKUP(BS34,'كدو الاصناف'!$A:$C,2),"")</f>
        <v>سيلكون شفاف</v>
      </c>
      <c r="BU34" s="6"/>
      <c r="BV34" s="62">
        <v>8</v>
      </c>
      <c r="BW34" s="6">
        <f>IFERROR(VLOOKUP(BS34,'كدو الاصناف'!$A:$C,3),"")</f>
        <v>22.86</v>
      </c>
      <c r="BX34" s="40">
        <f>IFERROR(BW34*BV34,"")</f>
        <v>182.88</v>
      </c>
      <c r="BZ34" s="34">
        <v>60081</v>
      </c>
      <c r="CA34" s="30" t="str">
        <f>IFERROR(VLOOKUP(BZ34,'كدو الاصناف'!$A:$C,2),"")</f>
        <v>سيلكون حليبي</v>
      </c>
      <c r="CB34" s="6"/>
      <c r="CC34" s="62">
        <v>6</v>
      </c>
      <c r="CD34" s="6">
        <f>IFERROR(VLOOKUP(BZ34,'كدو الاصناف'!$A:$C,3),"")</f>
        <v>17.14</v>
      </c>
      <c r="CE34" s="40">
        <f>IFERROR(CD34*CC34,"")</f>
        <v>102.84</v>
      </c>
      <c r="CG34" s="34">
        <v>60081</v>
      </c>
      <c r="CH34" s="30" t="str">
        <f>IFERROR(VLOOKUP(CG34,'كدو الاصناف'!$A:$C,2),"")</f>
        <v>سيلكون حليبي</v>
      </c>
      <c r="CI34" s="6"/>
      <c r="CJ34" s="62">
        <v>10</v>
      </c>
      <c r="CK34" s="6">
        <f>IFERROR(VLOOKUP(CG34,'كدو الاصناف'!$A:$C,3),"")</f>
        <v>17.14</v>
      </c>
      <c r="CL34" s="40">
        <f>IFERROR(CK34*CJ34,"")</f>
        <v>171.4</v>
      </c>
      <c r="CN34" s="34">
        <v>60081</v>
      </c>
      <c r="CO34" s="30" t="str">
        <f>IFERROR(VLOOKUP(CN34,'كدو الاصناف'!$A:$C,2),"")</f>
        <v>سيلكون حليبي</v>
      </c>
      <c r="CP34" s="6"/>
      <c r="CQ34" s="62">
        <v>6</v>
      </c>
      <c r="CR34" s="6">
        <f>IFERROR(VLOOKUP(CN34,'كدو الاصناف'!$A:$C,3),"")</f>
        <v>17.14</v>
      </c>
      <c r="CS34" s="40">
        <f>IFERROR(CR34*CQ34,"")</f>
        <v>102.84</v>
      </c>
      <c r="CU34" s="34">
        <v>60081</v>
      </c>
      <c r="CV34" s="30" t="str">
        <f>IFERROR(VLOOKUP(CU34,'كدو الاصناف'!$A:$C,2),"")</f>
        <v>سيلكون حليبي</v>
      </c>
      <c r="CW34" s="6"/>
      <c r="CX34" s="62">
        <v>4</v>
      </c>
      <c r="CY34" s="6">
        <f>IFERROR(VLOOKUP(CU34,'كدو الاصناف'!$A:$C,3),"")</f>
        <v>17.14</v>
      </c>
      <c r="CZ34" s="40">
        <f>IFERROR(CY34*CX34,"")</f>
        <v>68.56</v>
      </c>
      <c r="DB34" s="34">
        <v>60080</v>
      </c>
      <c r="DC34" s="30" t="str">
        <f>IFERROR(VLOOKUP(DB34,'كدو الاصناف'!$A:$C,2),"")</f>
        <v>سيلكون شفاف</v>
      </c>
      <c r="DD34" s="6"/>
      <c r="DE34" s="62">
        <v>4.5</v>
      </c>
      <c r="DF34" s="6">
        <f>IFERROR(VLOOKUP(DB34,'كدو الاصناف'!$A:$C,3),"")</f>
        <v>22.86</v>
      </c>
      <c r="DG34" s="40">
        <f>IFERROR(DF34*DE34,"")</f>
        <v>102.87</v>
      </c>
      <c r="DI34" s="34">
        <v>60081</v>
      </c>
      <c r="DJ34" s="30" t="str">
        <f>IFERROR(VLOOKUP(DI34,'كدو الاصناف'!$A:$C,2),"")</f>
        <v>سيلكون حليبي</v>
      </c>
      <c r="DK34" s="6"/>
      <c r="DL34" s="62">
        <v>5</v>
      </c>
      <c r="DM34" s="6">
        <f>IFERROR(VLOOKUP(DI34,'كدو الاصناف'!$A:$C,3),"")</f>
        <v>17.14</v>
      </c>
      <c r="DN34" s="40">
        <f>IFERROR(DM34*DL34,"")</f>
        <v>85.7</v>
      </c>
      <c r="DP34" s="34">
        <v>60081</v>
      </c>
      <c r="DQ34" s="30" t="str">
        <f>IFERROR(VLOOKUP(DP34,'كدو الاصناف'!$A:$C,2),"")</f>
        <v>سيلكون حليبي</v>
      </c>
      <c r="DR34" s="6"/>
      <c r="DS34" s="62">
        <v>2</v>
      </c>
      <c r="DT34" s="6">
        <f>IFERROR(VLOOKUP(DP34,'كدو الاصناف'!$A:$C,3),"")</f>
        <v>17.14</v>
      </c>
      <c r="DU34" s="40">
        <f>IFERROR(DT34*DS34,"")</f>
        <v>34.28</v>
      </c>
      <c r="DW34" s="34">
        <v>60081</v>
      </c>
      <c r="DX34" s="30" t="str">
        <f>IFERROR(VLOOKUP(DW34,'كدو الاصناف'!$A:$C,2),"")</f>
        <v>سيلكون حليبي</v>
      </c>
      <c r="DY34" s="6"/>
      <c r="DZ34" s="62">
        <v>4</v>
      </c>
      <c r="EA34" s="6">
        <f>IFERROR(VLOOKUP(DW34,'كدو الاصناف'!$A:$C,3),"")</f>
        <v>17.14</v>
      </c>
      <c r="EB34" s="40">
        <f>IFERROR(EA34*DZ34,"")</f>
        <v>68.56</v>
      </c>
      <c r="ED34" s="34">
        <v>60082</v>
      </c>
      <c r="EE34" s="30" t="str">
        <f>IFERROR(VLOOKUP(ED34,'كدو الاصناف'!$A:$C,2),"")</f>
        <v>تطرية كسترة جديدة</v>
      </c>
      <c r="EF34" s="6"/>
      <c r="EG34" s="62">
        <v>8</v>
      </c>
      <c r="EH34" s="6">
        <f>IFERROR(VLOOKUP(ED34,'كدو الاصناف'!$A:$C,3),"")</f>
        <v>5.75</v>
      </c>
      <c r="EI34" s="40">
        <f>IFERROR(EH34*EG34,"")</f>
        <v>46</v>
      </c>
      <c r="EK34" s="34">
        <v>60081</v>
      </c>
      <c r="EL34" s="30" t="str">
        <f>IFERROR(VLOOKUP(EK34,'كدو الاصناف'!$A:$C,2),"")</f>
        <v>سيلكون حليبي</v>
      </c>
      <c r="EM34" s="6"/>
      <c r="EN34" s="62">
        <v>6</v>
      </c>
      <c r="EO34" s="6">
        <f>IFERROR(VLOOKUP(EK34,'كدو الاصناف'!$A:$C,3),"")</f>
        <v>17.14</v>
      </c>
      <c r="EP34" s="40">
        <f>IFERROR(EO34*EN34,"")</f>
        <v>102.84</v>
      </c>
      <c r="ER34" s="34">
        <v>60081</v>
      </c>
      <c r="ES34" s="30" t="str">
        <f>IFERROR(VLOOKUP(ER34,'كدو الاصناف'!$A:$C,2),"")</f>
        <v>سيلكون حليبي</v>
      </c>
      <c r="ET34" s="6"/>
      <c r="EU34" s="62">
        <v>6</v>
      </c>
      <c r="EV34" s="6">
        <f>IFERROR(VLOOKUP(ER34,'كدو الاصناف'!$A:$C,3),"")</f>
        <v>17.14</v>
      </c>
      <c r="EW34" s="40">
        <f>IFERROR(EV34*EU34,"")</f>
        <v>102.84</v>
      </c>
      <c r="EY34" s="34">
        <v>60081</v>
      </c>
      <c r="EZ34" s="30" t="str">
        <f>IFERROR(VLOOKUP(EY34,'كدو الاصناف'!$A:$C,2),"")</f>
        <v>سيلكون حليبي</v>
      </c>
      <c r="FA34" s="6"/>
      <c r="FB34" s="62">
        <v>4</v>
      </c>
      <c r="FC34" s="6">
        <f>IFERROR(VLOOKUP(EY34,'كدو الاصناف'!$A:$C,3),"")</f>
        <v>17.14</v>
      </c>
      <c r="FD34" s="40">
        <f>IFERROR(FC34*FB34,"")</f>
        <v>68.56</v>
      </c>
      <c r="FF34" s="34">
        <v>60081</v>
      </c>
      <c r="FG34" s="30" t="str">
        <f>IFERROR(VLOOKUP(FF34,'كدو الاصناف'!$A:$C,2),"")</f>
        <v>سيلكون حليبي</v>
      </c>
      <c r="FH34" s="6"/>
      <c r="FI34" s="62">
        <v>8</v>
      </c>
      <c r="FJ34" s="6">
        <f>IFERROR(VLOOKUP(FF34,'كدو الاصناف'!$A:$C,3),"")</f>
        <v>17.14</v>
      </c>
      <c r="FK34" s="40">
        <f>IFERROR(FJ34*FI34,"")</f>
        <v>137.12</v>
      </c>
      <c r="FM34" s="34">
        <v>60081</v>
      </c>
      <c r="FN34" s="30" t="str">
        <f>IFERROR(VLOOKUP(FM34,'كدو الاصناف'!$A:$C,2),"")</f>
        <v>سيلكون حليبي</v>
      </c>
      <c r="FO34" s="6"/>
      <c r="FP34" s="62">
        <v>6</v>
      </c>
      <c r="FQ34" s="6">
        <f>IFERROR(VLOOKUP(FM34,'كدو الاصناف'!$A:$C,3),"")</f>
        <v>17.14</v>
      </c>
      <c r="FR34" s="40">
        <f>IFERROR(FQ34*FP34,"")</f>
        <v>102.84</v>
      </c>
      <c r="FT34" s="34">
        <v>60081</v>
      </c>
      <c r="FU34" s="30" t="str">
        <f>IFERROR(VLOOKUP(FT34,'كدو الاصناف'!$A:$C,2),"")</f>
        <v>سيلكون حليبي</v>
      </c>
      <c r="FV34" s="6"/>
      <c r="FW34" s="62">
        <v>10</v>
      </c>
      <c r="FX34" s="6">
        <f>IFERROR(VLOOKUP(FT34,'كدو الاصناف'!$A:$C,3),"")</f>
        <v>17.14</v>
      </c>
      <c r="FY34" s="40">
        <f>IFERROR(FX34*FW34,"")</f>
        <v>171.4</v>
      </c>
      <c r="GA34" s="34">
        <v>60081</v>
      </c>
      <c r="GB34" s="30" t="str">
        <f>IFERROR(VLOOKUP(GA34,'كدو الاصناف'!$A:$C,2),"")</f>
        <v>سيلكون حليبي</v>
      </c>
      <c r="GC34" s="6"/>
      <c r="GD34" s="62">
        <v>10</v>
      </c>
      <c r="GE34" s="6">
        <f>IFERROR(VLOOKUP(GA34,'كدو الاصناف'!$A:$C,3),"")</f>
        <v>17.14</v>
      </c>
      <c r="GF34" s="40">
        <f>IFERROR(GE34*GD34,"")</f>
        <v>171.4</v>
      </c>
      <c r="GH34" s="34">
        <v>60082</v>
      </c>
      <c r="GI34" s="30" t="str">
        <f>IFERROR(VLOOKUP(GH34,'كدو الاصناف'!$A:$C,2),"")</f>
        <v>تطرية كسترة جديدة</v>
      </c>
      <c r="GJ34" s="6"/>
      <c r="GK34" s="62">
        <v>10</v>
      </c>
      <c r="GL34" s="6">
        <f>IFERROR(VLOOKUP(GH34,'كدو الاصناف'!$A:$C,3),"")</f>
        <v>5.75</v>
      </c>
      <c r="GM34" s="40">
        <f>IFERROR(GL34*GK34,"")</f>
        <v>57.5</v>
      </c>
      <c r="GO34" s="34">
        <v>60082</v>
      </c>
      <c r="GP34" s="30" t="str">
        <f>IFERROR(VLOOKUP(GO34,'كدو الاصناف'!$A:$C,2),"")</f>
        <v>تطرية كسترة جديدة</v>
      </c>
      <c r="GQ34" s="6"/>
      <c r="GR34" s="62">
        <v>12</v>
      </c>
      <c r="GS34" s="6">
        <f>IFERROR(VLOOKUP(GO34,'كدو الاصناف'!$A:$C,3),"")</f>
        <v>5.75</v>
      </c>
      <c r="GT34" s="40">
        <f>IFERROR(GS34*GR34,"")</f>
        <v>69</v>
      </c>
      <c r="GV34" s="34">
        <v>60082</v>
      </c>
      <c r="GW34" s="30" t="str">
        <f>IFERROR(VLOOKUP(GV34,'كدو الاصناف'!$A:$C,2),"")</f>
        <v>تطرية كسترة جديدة</v>
      </c>
      <c r="GX34" s="6"/>
      <c r="GY34" s="62">
        <v>12</v>
      </c>
      <c r="GZ34" s="6">
        <f>IFERROR(VLOOKUP(GV34,'كدو الاصناف'!$A:$C,3),"")</f>
        <v>5.75</v>
      </c>
      <c r="HA34" s="40">
        <f>IFERROR(GZ34*GY34,"")</f>
        <v>69</v>
      </c>
      <c r="HC34" s="34">
        <v>60081</v>
      </c>
      <c r="HD34" s="30" t="str">
        <f>IFERROR(VLOOKUP(HC34,'كدو الاصناف'!$A:$C,2),"")</f>
        <v>سيلكون حليبي</v>
      </c>
      <c r="HE34" s="6"/>
      <c r="HF34" s="62">
        <v>6</v>
      </c>
      <c r="HG34" s="6">
        <f>IFERROR(VLOOKUP(HC34,'كدو الاصناف'!$A:$C,3),"")</f>
        <v>17.14</v>
      </c>
      <c r="HH34" s="40">
        <f>IFERROR(HG34*HF34,"")</f>
        <v>102.84</v>
      </c>
      <c r="HJ34" s="34">
        <v>60081</v>
      </c>
      <c r="HK34" s="30" t="str">
        <f>IFERROR(VLOOKUP(HJ34,'كدو الاصناف'!$A:$C,2),"")</f>
        <v>سيلكون حليبي</v>
      </c>
      <c r="HL34" s="6"/>
      <c r="HM34" s="62">
        <v>6</v>
      </c>
      <c r="HN34" s="6">
        <f>IFERROR(VLOOKUP(HJ34,'كدو الاصناف'!$A:$C,3),"")</f>
        <v>17.14</v>
      </c>
      <c r="HO34" s="40">
        <f>IFERROR(HN34*HM34,"")</f>
        <v>102.84</v>
      </c>
      <c r="HQ34" s="34">
        <v>60082</v>
      </c>
      <c r="HR34" s="30" t="str">
        <f>IFERROR(VLOOKUP(HQ34,'كدو الاصناف'!$A:$C,2),"")</f>
        <v>تطرية كسترة جديدة</v>
      </c>
      <c r="HS34" s="6"/>
      <c r="HT34" s="62">
        <v>10</v>
      </c>
      <c r="HU34" s="6">
        <f>IFERROR(VLOOKUP(HQ34,'كدو الاصناف'!$A:$C,3),"")</f>
        <v>5.75</v>
      </c>
      <c r="HV34" s="40">
        <f>IFERROR(HU34*HT34,"")</f>
        <v>57.5</v>
      </c>
      <c r="HX34" s="34">
        <v>60081</v>
      </c>
      <c r="HY34" s="30" t="str">
        <f>IFERROR(VLOOKUP(HX34,'كدو الاصناف'!$A:$C,2),"")</f>
        <v>سيلكون حليبي</v>
      </c>
      <c r="HZ34" s="6"/>
      <c r="IA34" s="62">
        <v>6</v>
      </c>
      <c r="IB34" s="6">
        <f>IFERROR(VLOOKUP(HX34,'كدو الاصناف'!$A:$C,3),"")</f>
        <v>17.14</v>
      </c>
      <c r="IC34" s="40">
        <f>IFERROR(IB34*IA34,"")</f>
        <v>102.84</v>
      </c>
      <c r="IE34" s="34">
        <v>60081</v>
      </c>
      <c r="IF34" s="30" t="str">
        <f>IFERROR(VLOOKUP(IE34,'كدو الاصناف'!$A:$C,2),"")</f>
        <v>سيلكون حليبي</v>
      </c>
      <c r="IG34" s="6"/>
      <c r="IH34" s="62">
        <v>10</v>
      </c>
      <c r="II34" s="6">
        <f>IFERROR(VLOOKUP(IE34,'كدو الاصناف'!$A:$C,3),"")</f>
        <v>17.14</v>
      </c>
      <c r="IJ34" s="40">
        <f>IFERROR(II34*IH34,"")</f>
        <v>171.4</v>
      </c>
      <c r="IL34" s="34">
        <v>60081</v>
      </c>
      <c r="IM34" s="30" t="str">
        <f>IFERROR(VLOOKUP(IL34,'كدو الاصناف'!$A:$C,2),"")</f>
        <v>سيلكون حليبي</v>
      </c>
      <c r="IN34" s="6"/>
      <c r="IO34" s="62">
        <v>6</v>
      </c>
      <c r="IP34" s="6">
        <f>IFERROR(VLOOKUP(IL34,'كدو الاصناف'!$A:$C,3),"")</f>
        <v>17.14</v>
      </c>
      <c r="IQ34" s="40">
        <f>IFERROR(IP34*IO34,"")</f>
        <v>102.84</v>
      </c>
      <c r="IS34" s="34">
        <v>60081</v>
      </c>
      <c r="IT34" s="30" t="str">
        <f>IFERROR(VLOOKUP(IS34,'كدو الاصناف'!$A:$C,2),"")</f>
        <v>سيلكون حليبي</v>
      </c>
      <c r="IU34" s="6"/>
      <c r="IV34" s="62">
        <v>6</v>
      </c>
      <c r="IW34" s="6">
        <f>IFERROR(VLOOKUP(IS34,'كدو الاصناف'!$A:$C,3),"")</f>
        <v>17.14</v>
      </c>
      <c r="IX34" s="40">
        <f>IFERROR(IW34*IV34,"")</f>
        <v>102.84</v>
      </c>
      <c r="IZ34" s="34">
        <v>60081</v>
      </c>
      <c r="JA34" s="30" t="str">
        <f>IFERROR(VLOOKUP(IZ34,'كدو الاصناف'!$A:$C,2),"")</f>
        <v>سيلكون حليبي</v>
      </c>
      <c r="JB34" s="6"/>
      <c r="JC34" s="62">
        <v>8</v>
      </c>
      <c r="JD34" s="6">
        <f>IFERROR(VLOOKUP(IZ34,'كدو الاصناف'!$A:$C,3),"")</f>
        <v>17.14</v>
      </c>
      <c r="JE34" s="40">
        <f>IFERROR(JD34*JC34,"")</f>
        <v>137.12</v>
      </c>
      <c r="JG34" s="34">
        <v>60081</v>
      </c>
      <c r="JH34" s="30" t="str">
        <f>IFERROR(VLOOKUP(JG34,'كدو الاصناف'!$A:$C,2),"")</f>
        <v>سيلكون حليبي</v>
      </c>
      <c r="JI34" s="6"/>
      <c r="JJ34" s="62">
        <v>6</v>
      </c>
      <c r="JK34" s="6">
        <f>IFERROR(VLOOKUP(JG34,'كدو الاصناف'!$A:$C,3),"")</f>
        <v>17.14</v>
      </c>
      <c r="JL34" s="40">
        <f>IFERROR(JK34*JJ34,"")</f>
        <v>102.84</v>
      </c>
      <c r="JN34" s="34">
        <v>60081</v>
      </c>
      <c r="JO34" s="30" t="str">
        <f>IFERROR(VLOOKUP(JN34,'كدو الاصناف'!$A:$C,2),"")</f>
        <v>سيلكون حليبي</v>
      </c>
      <c r="JP34" s="6"/>
      <c r="JQ34" s="62">
        <v>6</v>
      </c>
      <c r="JR34" s="6">
        <f>IFERROR(VLOOKUP(JN34,'كدو الاصناف'!$A:$C,3),"")</f>
        <v>17.14</v>
      </c>
      <c r="JS34" s="40">
        <f>IFERROR(JR34*JQ34,"")</f>
        <v>102.84</v>
      </c>
      <c r="JU34" s="34">
        <v>60081</v>
      </c>
      <c r="JV34" s="30" t="str">
        <f>IFERROR(VLOOKUP(JU34,'كدو الاصناف'!$A:$C,2),"")</f>
        <v>سيلكون حليبي</v>
      </c>
      <c r="JW34" s="6"/>
      <c r="JX34" s="62">
        <v>6</v>
      </c>
      <c r="JY34" s="6">
        <f>IFERROR(VLOOKUP(JU34,'كدو الاصناف'!$A:$C,3),"")</f>
        <v>17.14</v>
      </c>
      <c r="JZ34" s="40">
        <f>IFERROR(JY34*JX34,"")</f>
        <v>102.84</v>
      </c>
      <c r="KB34" s="34">
        <v>60081</v>
      </c>
      <c r="KC34" s="30" t="str">
        <f>IFERROR(VLOOKUP(KB34,'كدو الاصناف'!$A:$C,2),"")</f>
        <v>سيلكون حليبي</v>
      </c>
      <c r="KD34" s="6"/>
      <c r="KE34" s="62">
        <v>6</v>
      </c>
      <c r="KF34" s="6">
        <f>IFERROR(VLOOKUP(KB34,'كدو الاصناف'!$A:$C,3),"")</f>
        <v>17.14</v>
      </c>
      <c r="KG34" s="40">
        <f>IFERROR(KF34*KE34,"")</f>
        <v>102.84</v>
      </c>
      <c r="KI34" s="34">
        <v>60081</v>
      </c>
      <c r="KJ34" s="30" t="str">
        <f>IFERROR(VLOOKUP(KI34,'كدو الاصناف'!$A:$C,2),"")</f>
        <v>سيلكون حليبي</v>
      </c>
      <c r="KK34" s="6"/>
      <c r="KL34" s="62">
        <v>6</v>
      </c>
      <c r="KM34" s="6">
        <f>IFERROR(VLOOKUP(KI34,'كدو الاصناف'!$A:$C,3),"")</f>
        <v>17.14</v>
      </c>
      <c r="KN34" s="40">
        <f>IFERROR(KM34*KL34,"")</f>
        <v>102.84</v>
      </c>
      <c r="KP34" s="34">
        <v>60081</v>
      </c>
      <c r="KQ34" s="30" t="str">
        <f>IFERROR(VLOOKUP(KP34,'كدو الاصناف'!$A:$C,2),"")</f>
        <v>سيلكون حليبي</v>
      </c>
      <c r="KR34" s="6"/>
      <c r="KS34" s="62">
        <v>6</v>
      </c>
      <c r="KT34" s="6">
        <f>IFERROR(VLOOKUP(KP34,'كدو الاصناف'!$A:$C,3),"")</f>
        <v>17.14</v>
      </c>
      <c r="KU34" s="40">
        <f>IFERROR(KT34*KS34,"")</f>
        <v>102.84</v>
      </c>
      <c r="KW34" s="34">
        <v>60081</v>
      </c>
      <c r="KX34" s="30" t="str">
        <f>IFERROR(VLOOKUP(KW34,'كدو الاصناف'!$A:$C,2),"")</f>
        <v>سيلكون حليبي</v>
      </c>
      <c r="KY34" s="6"/>
      <c r="KZ34" s="62">
        <v>10</v>
      </c>
      <c r="LA34" s="6">
        <f>IFERROR(VLOOKUP(KW34,'كدو الاصناف'!$A:$C,3),"")</f>
        <v>17.14</v>
      </c>
      <c r="LB34" s="40">
        <f>IFERROR(LA34*KZ34,"")</f>
        <v>171.4</v>
      </c>
      <c r="LD34" s="34">
        <v>60082</v>
      </c>
      <c r="LE34" s="30" t="str">
        <f>IFERROR(VLOOKUP(LD34,'كدو الاصناف'!$A:$C,2),"")</f>
        <v>تطرية كسترة جديدة</v>
      </c>
      <c r="LF34" s="6"/>
      <c r="LG34" s="62">
        <v>8</v>
      </c>
      <c r="LH34" s="6">
        <f>IFERROR(VLOOKUP(LD34,'كدو الاصناف'!$A:$C,3),"")</f>
        <v>5.75</v>
      </c>
      <c r="LI34" s="40">
        <f>IFERROR(LH34*LG34,"")</f>
        <v>46</v>
      </c>
      <c r="LK34" s="34">
        <v>60082</v>
      </c>
      <c r="LL34" s="30" t="str">
        <f>IFERROR(VLOOKUP(LK34,'كدو الاصناف'!$A:$C,2),"")</f>
        <v>تطرية كسترة جديدة</v>
      </c>
      <c r="LM34" s="6"/>
      <c r="LN34" s="62">
        <v>8</v>
      </c>
      <c r="LO34" s="6">
        <f>IFERROR(VLOOKUP(LK34,'كدو الاصناف'!$A:$C,3),"")</f>
        <v>5.75</v>
      </c>
      <c r="LP34" s="40">
        <f>IFERROR(LO34*LN34,"")</f>
        <v>46</v>
      </c>
      <c r="LR34" s="34">
        <v>60081</v>
      </c>
      <c r="LS34" s="30" t="str">
        <f>IFERROR(VLOOKUP(LR34,'كدو الاصناف'!$A:$C,2),"")</f>
        <v>سيلكون حليبي</v>
      </c>
      <c r="LT34" s="6"/>
      <c r="LU34" s="62">
        <v>8</v>
      </c>
      <c r="LV34" s="6">
        <f>IFERROR(VLOOKUP(LR34,'كدو الاصناف'!$A:$C,3),"")</f>
        <v>17.14</v>
      </c>
      <c r="LW34" s="40">
        <f>IFERROR(LV34*LU34,"")</f>
        <v>137.12</v>
      </c>
      <c r="LY34" s="34">
        <v>60081</v>
      </c>
      <c r="LZ34" s="30" t="str">
        <f>IFERROR(VLOOKUP(LY34,'كدو الاصناف'!$A:$C,2),"")</f>
        <v>سيلكون حليبي</v>
      </c>
      <c r="MA34" s="6"/>
      <c r="MB34" s="62">
        <v>10</v>
      </c>
      <c r="MC34" s="6">
        <f>IFERROR(VLOOKUP(LY34,'كدو الاصناف'!$A:$C,3),"")</f>
        <v>17.14</v>
      </c>
      <c r="MD34" s="40">
        <f>IFERROR(MC34*MB34,"")</f>
        <v>171.4</v>
      </c>
      <c r="MF34" s="34">
        <v>60081</v>
      </c>
      <c r="MG34" s="30" t="str">
        <f>IFERROR(VLOOKUP(MF34,'كدو الاصناف'!$A:$C,2),"")</f>
        <v>سيلكون حليبي</v>
      </c>
      <c r="MH34" s="6"/>
      <c r="MI34" s="62">
        <v>6</v>
      </c>
      <c r="MJ34" s="6">
        <f>IFERROR(VLOOKUP(MF34,'كدو الاصناف'!$A:$C,3),"")</f>
        <v>17.14</v>
      </c>
      <c r="MK34" s="40">
        <f>IFERROR(MJ34*MI34,"")</f>
        <v>102.84</v>
      </c>
      <c r="MM34" s="34">
        <v>60081</v>
      </c>
      <c r="MN34" s="30" t="str">
        <f>IFERROR(VLOOKUP(MM34,'كدو الاصناف'!$A:$C,2),"")</f>
        <v>سيلكون حليبي</v>
      </c>
      <c r="MO34" s="6"/>
      <c r="MP34" s="62">
        <v>4</v>
      </c>
      <c r="MQ34" s="6">
        <f>IFERROR(VLOOKUP(MM34,'كدو الاصناف'!$A:$C,3),"")</f>
        <v>17.14</v>
      </c>
      <c r="MR34" s="40">
        <f>IFERROR(MQ34*MP34,"")</f>
        <v>68.56</v>
      </c>
      <c r="MT34" s="34">
        <v>60081</v>
      </c>
      <c r="MU34" s="30" t="str">
        <f>IFERROR(VLOOKUP(MT34,'كدو الاصناف'!$A:$C,2),"")</f>
        <v>سيلكون حليبي</v>
      </c>
      <c r="MV34" s="6"/>
      <c r="MW34" s="62">
        <v>6</v>
      </c>
      <c r="MX34" s="6">
        <f>IFERROR(VLOOKUP(MT34,'كدو الاصناف'!$A:$C,3),"")</f>
        <v>17.14</v>
      </c>
      <c r="MY34" s="40">
        <f>IFERROR(MX34*MW34,"")</f>
        <v>102.84</v>
      </c>
      <c r="NA34" s="34">
        <v>60081</v>
      </c>
      <c r="NB34" s="30" t="str">
        <f>IFERROR(VLOOKUP(NA34,'كدو الاصناف'!$A:$C,2),"")</f>
        <v>سيلكون حليبي</v>
      </c>
      <c r="NC34" s="6"/>
      <c r="ND34" s="62">
        <v>8</v>
      </c>
      <c r="NE34" s="6">
        <f>IFERROR(VLOOKUP(NA34,'كدو الاصناف'!$A:$C,3),"")</f>
        <v>17.14</v>
      </c>
      <c r="NF34" s="40">
        <f>IFERROR(NE34*ND34,"")</f>
        <v>137.12</v>
      </c>
      <c r="NH34" s="34">
        <v>60082</v>
      </c>
      <c r="NI34" s="30" t="str">
        <f>IFERROR(VLOOKUP(NH34,'كدو الاصناف'!$A:$C,2),"")</f>
        <v>تطرية كسترة جديدة</v>
      </c>
      <c r="NJ34" s="6"/>
      <c r="NK34" s="62">
        <v>12</v>
      </c>
      <c r="NL34" s="6">
        <f>IFERROR(VLOOKUP(NH34,'كدو الاصناف'!$A:$C,3),"")</f>
        <v>5.75</v>
      </c>
      <c r="NM34" s="40">
        <f>IFERROR(NL34*NK34,"")</f>
        <v>69</v>
      </c>
      <c r="NO34" s="34">
        <v>60081</v>
      </c>
      <c r="NP34" s="30" t="str">
        <f>IFERROR(VLOOKUP(NO34,'كدو الاصناف'!$A:$C,2),"")</f>
        <v>سيلكون حليبي</v>
      </c>
      <c r="NQ34" s="6"/>
      <c r="NR34" s="62">
        <v>6</v>
      </c>
      <c r="NS34" s="6">
        <f>IFERROR(VLOOKUP(NO34,'كدو الاصناف'!$A:$C,3),"")</f>
        <v>17.14</v>
      </c>
      <c r="NT34" s="40">
        <f>IFERROR(NS34*NR34,"")</f>
        <v>102.84</v>
      </c>
      <c r="NV34" s="34">
        <v>60082</v>
      </c>
      <c r="NW34" s="30" t="str">
        <f>IFERROR(VLOOKUP(NV34,'كدو الاصناف'!$A:$C,2),"")</f>
        <v>تطرية كسترة جديدة</v>
      </c>
      <c r="NX34" s="6"/>
      <c r="NY34" s="62">
        <v>10</v>
      </c>
      <c r="NZ34" s="6">
        <f>IFERROR(VLOOKUP(NV34,'كدو الاصناف'!$A:$C,3),"")</f>
        <v>5.75</v>
      </c>
      <c r="OA34" s="40">
        <f>IFERROR(NZ34*NY34,"")</f>
        <v>57.5</v>
      </c>
      <c r="OC34" s="34">
        <v>60081</v>
      </c>
      <c r="OD34" s="30" t="str">
        <f>IFERROR(VLOOKUP(OC34,'كدو الاصناف'!$A:$C,2),"")</f>
        <v>سيلكون حليبي</v>
      </c>
      <c r="OE34" s="6"/>
      <c r="OF34" s="62">
        <v>4</v>
      </c>
      <c r="OG34" s="6">
        <f>IFERROR(VLOOKUP(OC34,'كدو الاصناف'!$A:$C,3),"")</f>
        <v>17.14</v>
      </c>
      <c r="OH34" s="40">
        <f>IFERROR(OG34*OF34,"")</f>
        <v>68.56</v>
      </c>
      <c r="OJ34" s="34">
        <v>60081</v>
      </c>
      <c r="OK34" s="30" t="str">
        <f>IFERROR(VLOOKUP(OJ34,'كدو الاصناف'!$A:$C,2),"")</f>
        <v>سيلكون حليبي</v>
      </c>
      <c r="OL34" s="6"/>
      <c r="OM34" s="62">
        <v>4</v>
      </c>
      <c r="ON34" s="6">
        <f>IFERROR(VLOOKUP(OJ34,'كدو الاصناف'!$A:$C,3),"")</f>
        <v>17.14</v>
      </c>
      <c r="OO34" s="40">
        <f>IFERROR(ON34*OM34,"")</f>
        <v>68.56</v>
      </c>
      <c r="OQ34" s="34">
        <v>60081</v>
      </c>
      <c r="OR34" s="30" t="str">
        <f>IFERROR(VLOOKUP(OQ34,'كدو الاصناف'!$A:$C,2),"")</f>
        <v>سيلكون حليبي</v>
      </c>
      <c r="OS34" s="6"/>
      <c r="OT34" s="62">
        <v>6</v>
      </c>
      <c r="OU34" s="6">
        <f>IFERROR(VLOOKUP(OQ34,'كدو الاصناف'!$A:$C,3),"")</f>
        <v>17.14</v>
      </c>
      <c r="OV34" s="40">
        <f>IFERROR(OU34*OT34,"")</f>
        <v>102.84</v>
      </c>
      <c r="OX34" s="34">
        <v>60082</v>
      </c>
      <c r="OY34" s="30" t="str">
        <f>IFERROR(VLOOKUP(OX34,'كدو الاصناف'!$A:$C,2),"")</f>
        <v>تطرية كسترة جديدة</v>
      </c>
      <c r="OZ34" s="6"/>
      <c r="PA34" s="62">
        <v>10</v>
      </c>
      <c r="PB34" s="6">
        <f>IFERROR(VLOOKUP(OX34,'كدو الاصناف'!$A:$C,3),"")</f>
        <v>5.75</v>
      </c>
      <c r="PC34" s="40">
        <f>IFERROR(PB34*PA34,"")</f>
        <v>57.5</v>
      </c>
      <c r="PE34" s="34">
        <v>60081</v>
      </c>
      <c r="PF34" s="30" t="str">
        <f>IFERROR(VLOOKUP(PE34,'كدو الاصناف'!$A:$C,2),"")</f>
        <v>سيلكون حليبي</v>
      </c>
      <c r="PG34" s="6"/>
      <c r="PH34" s="62">
        <v>10</v>
      </c>
      <c r="PI34" s="6">
        <f>IFERROR(VLOOKUP(PE34,'كدو الاصناف'!$A:$C,3),"")</f>
        <v>17.14</v>
      </c>
      <c r="PJ34" s="40">
        <f>IFERROR(PI34*PH34,"")</f>
        <v>171.4</v>
      </c>
      <c r="PL34" s="34">
        <v>60082</v>
      </c>
      <c r="PM34" s="30" t="str">
        <f>IFERROR(VLOOKUP(PL34,'كدو الاصناف'!$A:$C,2),"")</f>
        <v>تطرية كسترة جديدة</v>
      </c>
      <c r="PN34" s="6"/>
      <c r="PO34" s="62">
        <v>6</v>
      </c>
      <c r="PP34" s="6">
        <f>IFERROR(VLOOKUP(PL34,'كدو الاصناف'!$A:$C,3),"")</f>
        <v>5.75</v>
      </c>
      <c r="PQ34" s="40">
        <f>IFERROR(PP34*PO34,"")</f>
        <v>34.5</v>
      </c>
      <c r="PS34" s="34">
        <v>60081</v>
      </c>
      <c r="PT34" s="30" t="str">
        <f>IFERROR(VLOOKUP(PS34,'كدو الاصناف'!$A:$C,2),"")</f>
        <v>سيلكون حليبي</v>
      </c>
      <c r="PU34" s="6"/>
      <c r="PV34" s="62">
        <v>6</v>
      </c>
      <c r="PW34" s="6">
        <f>IFERROR(VLOOKUP(PS34,'كدو الاصناف'!$A:$C,3),"")</f>
        <v>17.14</v>
      </c>
      <c r="PX34" s="40">
        <f>IFERROR(PW34*PV34,"")</f>
        <v>102.84</v>
      </c>
      <c r="PZ34" s="34">
        <v>60082</v>
      </c>
      <c r="QA34" s="30" t="str">
        <f>IFERROR(VLOOKUP(PZ34,'كدو الاصناف'!$A:$C,2),"")</f>
        <v>تطرية كسترة جديدة</v>
      </c>
      <c r="QB34" s="6"/>
      <c r="QC34" s="62">
        <v>10</v>
      </c>
      <c r="QD34" s="6">
        <f>IFERROR(VLOOKUP(PZ34,'كدو الاصناف'!$A:$C,3),"")</f>
        <v>5.75</v>
      </c>
      <c r="QE34" s="40">
        <f>IFERROR(QD34*QC34,"")</f>
        <v>57.5</v>
      </c>
      <c r="QG34" s="34">
        <v>60081</v>
      </c>
      <c r="QH34" s="30" t="str">
        <f>IFERROR(VLOOKUP(QG34,'كدو الاصناف'!$A:$C,2),"")</f>
        <v>سيلكون حليبي</v>
      </c>
      <c r="QI34" s="6"/>
      <c r="QJ34" s="62">
        <v>6</v>
      </c>
      <c r="QK34" s="6">
        <f>IFERROR(VLOOKUP(QG34,'كدو الاصناف'!$A:$C,3),"")</f>
        <v>17.14</v>
      </c>
      <c r="QL34" s="40">
        <f>IFERROR(QK34*QJ34,"")</f>
        <v>102.84</v>
      </c>
      <c r="QN34" s="34">
        <v>60081</v>
      </c>
      <c r="QO34" s="30" t="str">
        <f>IFERROR(VLOOKUP(QN34,'كدو الاصناف'!$A:$C,2),"")</f>
        <v>سيلكون حليبي</v>
      </c>
      <c r="QP34" s="6"/>
      <c r="QQ34" s="62">
        <v>10</v>
      </c>
      <c r="QR34" s="6">
        <f>IFERROR(VLOOKUP(QN34,'كدو الاصناف'!$A:$C,3),"")</f>
        <v>17.14</v>
      </c>
      <c r="QS34" s="40">
        <f>IFERROR(QR34*QQ34,"")</f>
        <v>171.4</v>
      </c>
      <c r="QU34" s="34">
        <v>60082</v>
      </c>
      <c r="QV34" s="30" t="str">
        <f>IFERROR(VLOOKUP(QU34,'كدو الاصناف'!$A:$C,2),"")</f>
        <v>تطرية كسترة جديدة</v>
      </c>
      <c r="QW34" s="6"/>
      <c r="QX34" s="62">
        <v>8</v>
      </c>
      <c r="QY34" s="6">
        <f>IFERROR(VLOOKUP(QU34,'كدو الاصناف'!$A:$C,3),"")</f>
        <v>5.75</v>
      </c>
      <c r="QZ34" s="40">
        <f>IFERROR(QY34*QX34,"")</f>
        <v>46</v>
      </c>
      <c r="RB34" s="34">
        <v>60082</v>
      </c>
      <c r="RC34" s="30" t="str">
        <f>IFERROR(VLOOKUP(RB34,'كدو الاصناف'!$A:$C,2),"")</f>
        <v>تطرية كسترة جديدة</v>
      </c>
      <c r="RD34" s="6"/>
      <c r="RE34" s="62">
        <v>10</v>
      </c>
      <c r="RF34" s="6">
        <f>IFERROR(VLOOKUP(RB34,'كدو الاصناف'!$A:$C,3),"")</f>
        <v>5.75</v>
      </c>
      <c r="RG34" s="40">
        <f>IFERROR(RF34*RE34,"")</f>
        <v>57.5</v>
      </c>
      <c r="RI34" s="34">
        <v>60081</v>
      </c>
      <c r="RJ34" s="30" t="str">
        <f>IFERROR(VLOOKUP(RI34,'كدو الاصناف'!$A:$C,2),"")</f>
        <v>سيلكون حليبي</v>
      </c>
      <c r="RK34" s="6"/>
      <c r="RL34" s="62">
        <v>8</v>
      </c>
      <c r="RM34" s="6">
        <f>IFERROR(VLOOKUP(RI34,'كدو الاصناف'!$A:$C,3),"")</f>
        <v>17.14</v>
      </c>
      <c r="RN34" s="40">
        <f>IFERROR(RM34*RL34,"")</f>
        <v>137.12</v>
      </c>
      <c r="RP34" s="34">
        <v>60081</v>
      </c>
      <c r="RQ34" s="30" t="str">
        <f>IFERROR(VLOOKUP(RP34,'كدو الاصناف'!$A:$C,2),"")</f>
        <v>سيلكون حليبي</v>
      </c>
      <c r="RR34" s="6"/>
      <c r="RS34" s="62">
        <v>6</v>
      </c>
      <c r="RT34" s="6">
        <f>IFERROR(VLOOKUP(RP34,'كدو الاصناف'!$A:$C,3),"")</f>
        <v>17.14</v>
      </c>
      <c r="RU34" s="40">
        <f>IFERROR(RT34*RS34,"")</f>
        <v>102.84</v>
      </c>
      <c r="RW34" s="34">
        <v>60081</v>
      </c>
      <c r="RX34" s="30" t="str">
        <f>IFERROR(VLOOKUP(RW34,'كدو الاصناف'!$A:$C,2),"")</f>
        <v>سيلكون حليبي</v>
      </c>
      <c r="RY34" s="6"/>
      <c r="RZ34" s="62">
        <v>8</v>
      </c>
      <c r="SA34" s="6">
        <f>IFERROR(VLOOKUP(RW34,'كدو الاصناف'!$A:$C,3),"")</f>
        <v>17.14</v>
      </c>
      <c r="SB34" s="40">
        <f>IFERROR(SA34*RZ34,"")</f>
        <v>137.12</v>
      </c>
      <c r="SD34" s="34">
        <v>60082</v>
      </c>
      <c r="SE34" s="30" t="str">
        <f>IFERROR(VLOOKUP(SD34,'كدو الاصناف'!$A:$C,2),"")</f>
        <v>تطرية كسترة جديدة</v>
      </c>
      <c r="SF34" s="6"/>
      <c r="SG34" s="62">
        <v>8</v>
      </c>
      <c r="SH34" s="6">
        <f>IFERROR(VLOOKUP(SD34,'كدو الاصناف'!$A:$C,3),"")</f>
        <v>5.75</v>
      </c>
      <c r="SI34" s="40">
        <f>IFERROR(SH34*SG34,"")</f>
        <v>46</v>
      </c>
      <c r="SK34" s="34">
        <v>60081</v>
      </c>
      <c r="SL34" s="30" t="str">
        <f>IFERROR(VLOOKUP(SK34,'كدو الاصناف'!$A:$C,2),"")</f>
        <v>سيلكون حليبي</v>
      </c>
      <c r="SM34" s="6"/>
      <c r="SN34" s="62">
        <v>6</v>
      </c>
      <c r="SO34" s="6">
        <f>IFERROR(VLOOKUP(SK34,'كدو الاصناف'!$A:$C,3),"")</f>
        <v>17.14</v>
      </c>
      <c r="SP34" s="40">
        <f>IFERROR(SO34*SN34,"")</f>
        <v>102.84</v>
      </c>
      <c r="SR34" s="34">
        <v>60081</v>
      </c>
      <c r="SS34" s="30" t="str">
        <f>IFERROR(VLOOKUP(SR34,'كدو الاصناف'!$A:$C,2),"")</f>
        <v>سيلكون حليبي</v>
      </c>
      <c r="ST34" s="6"/>
      <c r="SU34" s="62">
        <v>6</v>
      </c>
      <c r="SV34" s="6">
        <f>IFERROR(VLOOKUP(SR34,'كدو الاصناف'!$A:$C,3),"")</f>
        <v>17.14</v>
      </c>
      <c r="SW34" s="40">
        <f>IFERROR(SV34*SU34,"")</f>
        <v>102.84</v>
      </c>
      <c r="SY34" s="34">
        <v>60080</v>
      </c>
      <c r="SZ34" s="30" t="str">
        <f>IFERROR(VLOOKUP(SY34,'كدو الاصناف'!$A:$C,2),"")</f>
        <v>سيلكون شفاف</v>
      </c>
      <c r="TA34" s="6"/>
      <c r="TB34" s="62">
        <v>8</v>
      </c>
      <c r="TC34" s="6">
        <f>IFERROR(VLOOKUP(SY34,'كدو الاصناف'!$A:$C,3),"")</f>
        <v>22.86</v>
      </c>
      <c r="TD34" s="40">
        <f>IFERROR(TC34*TB34,"")</f>
        <v>182.88</v>
      </c>
      <c r="TF34" s="34">
        <v>60081</v>
      </c>
      <c r="TG34" s="30" t="str">
        <f>IFERROR(VLOOKUP(TF34,'كدو الاصناف'!$A:$C,2),"")</f>
        <v>سيلكون حليبي</v>
      </c>
      <c r="TH34" s="6"/>
      <c r="TI34" s="62">
        <v>6</v>
      </c>
      <c r="TJ34" s="6">
        <f>IFERROR(VLOOKUP(TF34,'كدو الاصناف'!$A:$C,3),"")</f>
        <v>17.14</v>
      </c>
      <c r="TK34" s="40">
        <f>IFERROR(TJ34*TI34,"")</f>
        <v>102.84</v>
      </c>
      <c r="TM34" s="34">
        <v>60081</v>
      </c>
      <c r="TN34" s="30" t="str">
        <f>IFERROR(VLOOKUP(TM34,'كدو الاصناف'!$A:$C,2),"")</f>
        <v>سيلكون حليبي</v>
      </c>
      <c r="TO34" s="6"/>
      <c r="TP34" s="62">
        <v>8</v>
      </c>
      <c r="TQ34" s="6">
        <f>IFERROR(VLOOKUP(TM34,'كدو الاصناف'!$A:$C,3),"")</f>
        <v>17.14</v>
      </c>
      <c r="TR34" s="40">
        <f>IFERROR(TQ34*TP34,"")</f>
        <v>137.12</v>
      </c>
      <c r="TT34" s="34">
        <v>60081</v>
      </c>
      <c r="TU34" s="30" t="str">
        <f>IFERROR(VLOOKUP(TT34,'كدو الاصناف'!$A:$C,2),"")</f>
        <v>سيلكون حليبي</v>
      </c>
      <c r="TV34" s="6"/>
      <c r="TW34" s="62">
        <v>4</v>
      </c>
      <c r="TX34" s="6">
        <f>IFERROR(VLOOKUP(TT34,'كدو الاصناف'!$A:$C,3),"")</f>
        <v>17.14</v>
      </c>
      <c r="TY34" s="40">
        <f>IFERROR(TX34*TW34,"")</f>
        <v>68.56</v>
      </c>
      <c r="UA34" s="34">
        <v>60082</v>
      </c>
      <c r="UB34" s="30" t="str">
        <f>IFERROR(VLOOKUP(UA34,'كدو الاصناف'!$A:$C,2),"")</f>
        <v>تطرية كسترة جديدة</v>
      </c>
      <c r="UC34" s="6"/>
      <c r="UD34" s="62">
        <v>1.5</v>
      </c>
      <c r="UE34" s="6">
        <f>IFERROR(VLOOKUP(UA34,'كدو الاصناف'!$A:$C,3),"")</f>
        <v>5.75</v>
      </c>
      <c r="UF34" s="40">
        <f>IFERROR(UE34*UD34,"")</f>
        <v>8.625</v>
      </c>
      <c r="UH34" s="34">
        <v>60081</v>
      </c>
      <c r="UI34" s="30" t="str">
        <f>IFERROR(VLOOKUP(UH34,'كدو الاصناف'!$A:$C,2),"")</f>
        <v>سيلكون حليبي</v>
      </c>
      <c r="UJ34" s="6"/>
      <c r="UK34" s="62">
        <v>6</v>
      </c>
      <c r="UL34" s="6">
        <f>IFERROR(VLOOKUP(UH34,'كدو الاصناف'!$A:$C,3),"")</f>
        <v>17.14</v>
      </c>
      <c r="UM34" s="40">
        <f>IFERROR(UL34*UK34,"")</f>
        <v>102.84</v>
      </c>
      <c r="UO34" s="34">
        <v>60081</v>
      </c>
      <c r="UP34" s="30" t="str">
        <f>IFERROR(VLOOKUP(UO34,'كدو الاصناف'!$A:$C,2),"")</f>
        <v>سيلكون حليبي</v>
      </c>
      <c r="UQ34" s="6"/>
      <c r="UR34" s="62">
        <v>6</v>
      </c>
      <c r="US34" s="6">
        <f>IFERROR(VLOOKUP(UO34,'كدو الاصناف'!$A:$C,3),"")</f>
        <v>17.14</v>
      </c>
      <c r="UT34" s="40">
        <f>IFERROR(US34*UR34,"")</f>
        <v>102.84</v>
      </c>
      <c r="UV34" s="34">
        <v>60081</v>
      </c>
      <c r="UW34" s="30" t="str">
        <f>IFERROR(VLOOKUP(UV34,'كدو الاصناف'!$A:$C,2),"")</f>
        <v>سيلكون حليبي</v>
      </c>
      <c r="UX34" s="6"/>
      <c r="UY34" s="62">
        <v>8</v>
      </c>
      <c r="UZ34" s="6">
        <f>IFERROR(VLOOKUP(UV34,'كدو الاصناف'!$A:$C,3),"")</f>
        <v>17.14</v>
      </c>
      <c r="VA34" s="40">
        <f>IFERROR(UZ34*UY34,"")</f>
        <v>137.12</v>
      </c>
      <c r="VC34" s="34">
        <v>60081</v>
      </c>
      <c r="VD34" s="30" t="str">
        <f>IFERROR(VLOOKUP(VC34,'كدو الاصناف'!$A:$C,2),"")</f>
        <v>سيلكون حليبي</v>
      </c>
      <c r="VE34" s="6"/>
      <c r="VF34" s="62">
        <v>20</v>
      </c>
      <c r="VG34" s="6">
        <f>IFERROR(VLOOKUP(VC34,'كدو الاصناف'!$A:$C,3),"")</f>
        <v>17.14</v>
      </c>
      <c r="VH34" s="40">
        <f>IFERROR(VG34*VF34,"")</f>
        <v>342.8</v>
      </c>
      <c r="VJ34" s="34">
        <v>60081</v>
      </c>
      <c r="VK34" s="30" t="str">
        <f>IFERROR(VLOOKUP(VJ34,'كدو الاصناف'!$A:$C,2),"")</f>
        <v>سيلكون حليبي</v>
      </c>
      <c r="VL34" s="6"/>
      <c r="VM34" s="62">
        <v>3.5</v>
      </c>
      <c r="VN34" s="6">
        <f>IFERROR(VLOOKUP(VJ34,'كدو الاصناف'!$A:$C,3),"")</f>
        <v>17.14</v>
      </c>
      <c r="VO34" s="40">
        <f>IFERROR(VN34*VM34,"")</f>
        <v>59.99</v>
      </c>
      <c r="VQ34" s="34">
        <v>60081</v>
      </c>
      <c r="VR34" s="30" t="str">
        <f>IFERROR(VLOOKUP(VQ34,'كدو الاصناف'!$A:$C,2),"")</f>
        <v>سيلكون حليبي</v>
      </c>
      <c r="VS34" s="6"/>
      <c r="VT34" s="62">
        <v>4</v>
      </c>
      <c r="VU34" s="6">
        <f>IFERROR(VLOOKUP(VQ34,'كدو الاصناف'!$A:$C,3),"")</f>
        <v>17.14</v>
      </c>
      <c r="VV34" s="40">
        <f>IFERROR(VU34*VT34,"")</f>
        <v>68.56</v>
      </c>
      <c r="VX34" s="34">
        <v>60081</v>
      </c>
      <c r="VY34" s="30" t="str">
        <f>IFERROR(VLOOKUP(VX34,'كدو الاصناف'!$A:$C,2),"")</f>
        <v>سيلكون حليبي</v>
      </c>
      <c r="VZ34" s="6"/>
      <c r="WA34" s="62">
        <v>4</v>
      </c>
      <c r="WB34" s="6">
        <f>IFERROR(VLOOKUP(VX34,'كدو الاصناف'!$A:$C,3),"")</f>
        <v>17.14</v>
      </c>
      <c r="WC34" s="40">
        <f>IFERROR(WB34*WA34,"")</f>
        <v>68.56</v>
      </c>
      <c r="WE34" s="34">
        <v>60080</v>
      </c>
      <c r="WF34" s="30" t="str">
        <f>IFERROR(VLOOKUP(WE34,'كدو الاصناف'!$A:$C,2),"")</f>
        <v>سيلكون شفاف</v>
      </c>
      <c r="WG34" s="6"/>
      <c r="WH34" s="62">
        <v>6</v>
      </c>
      <c r="WI34" s="6">
        <f>IFERROR(VLOOKUP(WE34,'كدو الاصناف'!$A:$C,3),"")</f>
        <v>22.86</v>
      </c>
      <c r="WJ34" s="40">
        <f>IFERROR(WI34*WH34,"")</f>
        <v>137.16</v>
      </c>
      <c r="WL34" s="34">
        <v>60081</v>
      </c>
      <c r="WM34" s="30" t="str">
        <f>IFERROR(VLOOKUP(WL34,'كدو الاصناف'!$A:$C,2),"")</f>
        <v>سيلكون حليبي</v>
      </c>
      <c r="WN34" s="6"/>
      <c r="WO34" s="62">
        <v>6</v>
      </c>
      <c r="WP34" s="6">
        <f>IFERROR(VLOOKUP(WL34,'كدو الاصناف'!$A:$C,3),"")</f>
        <v>17.14</v>
      </c>
      <c r="WQ34" s="40">
        <f>IFERROR(WP34*WO34,"")</f>
        <v>102.84</v>
      </c>
      <c r="WS34" s="34">
        <v>60081</v>
      </c>
      <c r="WT34" s="30" t="str">
        <f>IFERROR(VLOOKUP(WS34,'كدو الاصناف'!$A:$C,2),"")</f>
        <v>سيلكون حليبي</v>
      </c>
      <c r="WU34" s="6"/>
      <c r="WV34" s="62">
        <v>4</v>
      </c>
      <c r="WW34" s="6">
        <f>IFERROR(VLOOKUP(WS34,'كدو الاصناف'!$A:$C,3),"")</f>
        <v>17.14</v>
      </c>
      <c r="WX34" s="40">
        <f>IFERROR(WW34*WV34,"")</f>
        <v>68.56</v>
      </c>
      <c r="WZ34" s="34">
        <v>60081</v>
      </c>
      <c r="XA34" s="30" t="str">
        <f>IFERROR(VLOOKUP(WZ34,'كدو الاصناف'!$A:$C,2),"")</f>
        <v>سيلكون حليبي</v>
      </c>
      <c r="XB34" s="6"/>
      <c r="XC34" s="62">
        <v>4</v>
      </c>
      <c r="XD34" s="6">
        <f>IFERROR(VLOOKUP(WZ34,'كدو الاصناف'!$A:$C,3),"")</f>
        <v>17.14</v>
      </c>
      <c r="XE34" s="40">
        <f>IFERROR(XD34*XC34,"")</f>
        <v>68.56</v>
      </c>
      <c r="XG34" s="34">
        <v>60081</v>
      </c>
      <c r="XH34" s="30" t="str">
        <f>IFERROR(VLOOKUP(XG34,'كدو الاصناف'!$A:$C,2),"")</f>
        <v>سيلكون حليبي</v>
      </c>
      <c r="XI34" s="6"/>
      <c r="XJ34" s="62">
        <v>4</v>
      </c>
      <c r="XK34" s="6">
        <f>IFERROR(VLOOKUP(XG34,'كدو الاصناف'!$A:$C,3),"")</f>
        <v>17.14</v>
      </c>
      <c r="XL34" s="40">
        <f>IFERROR(XK34*XJ34,"")</f>
        <v>68.56</v>
      </c>
      <c r="XN34" s="34">
        <v>60082</v>
      </c>
      <c r="XO34" s="30" t="str">
        <f>IFERROR(VLOOKUP(XN34,'كدو الاصناف'!$A:$C,2),"")</f>
        <v>تطرية كسترة جديدة</v>
      </c>
      <c r="XP34" s="6"/>
      <c r="XQ34" s="62">
        <v>8</v>
      </c>
      <c r="XR34" s="6">
        <f>IFERROR(VLOOKUP(XN34,'كدو الاصناف'!$A:$C,3),"")</f>
        <v>5.75</v>
      </c>
      <c r="XS34" s="40">
        <f>IFERROR(XR34*XQ34,"")</f>
        <v>46</v>
      </c>
      <c r="XU34" s="34">
        <v>60082</v>
      </c>
      <c r="XV34" s="30" t="str">
        <f>IFERROR(VLOOKUP(XU34,'كدو الاصناف'!$A:$C,2),"")</f>
        <v>تطرية كسترة جديدة</v>
      </c>
      <c r="XW34" s="6"/>
      <c r="XX34" s="62">
        <v>8</v>
      </c>
      <c r="XY34" s="6">
        <f>IFERROR(VLOOKUP(XU34,'كدو الاصناف'!$A:$C,3),"")</f>
        <v>5.75</v>
      </c>
      <c r="XZ34" s="40">
        <f>IFERROR(XY34*XX34,"")</f>
        <v>46</v>
      </c>
      <c r="YB34" s="34">
        <v>60082</v>
      </c>
      <c r="YC34" s="30" t="str">
        <f>IFERROR(VLOOKUP(YB34,'كدو الاصناف'!$A:$C,2),"")</f>
        <v>تطرية كسترة جديدة</v>
      </c>
      <c r="YD34" s="6"/>
      <c r="YE34" s="62">
        <v>8</v>
      </c>
      <c r="YF34" s="6">
        <f>IFERROR(VLOOKUP(YB34,'كدو الاصناف'!$A:$C,3),"")</f>
        <v>5.75</v>
      </c>
      <c r="YG34" s="40">
        <f>IFERROR(YF34*YE34,"")</f>
        <v>46</v>
      </c>
      <c r="YI34" s="34">
        <v>60082</v>
      </c>
      <c r="YJ34" s="30" t="str">
        <f>IFERROR(VLOOKUP(YI34,'كدو الاصناف'!$A:$C,2),"")</f>
        <v>تطرية كسترة جديدة</v>
      </c>
      <c r="YK34" s="6"/>
      <c r="YL34" s="62">
        <v>8</v>
      </c>
      <c r="YM34" s="6">
        <f>IFERROR(VLOOKUP(YI34,'كدو الاصناف'!$A:$C,3),"")</f>
        <v>5.75</v>
      </c>
      <c r="YN34" s="40">
        <f>IFERROR(YM34*YL34,"")</f>
        <v>46</v>
      </c>
      <c r="YP34" s="34">
        <v>60081</v>
      </c>
      <c r="YQ34" s="30" t="str">
        <f>IFERROR(VLOOKUP(YP34,'كدو الاصناف'!$A:$C,2),"")</f>
        <v>سيلكون حليبي</v>
      </c>
      <c r="YR34" s="6"/>
      <c r="YS34" s="62">
        <v>8</v>
      </c>
      <c r="YT34" s="6">
        <f>IFERROR(VLOOKUP(YP34,'كدو الاصناف'!$A:$C,3),"")</f>
        <v>17.14</v>
      </c>
      <c r="YU34" s="40">
        <f>IFERROR(YT34*YS34,"")</f>
        <v>137.12</v>
      </c>
      <c r="YW34" s="34">
        <v>60081</v>
      </c>
      <c r="YX34" s="30" t="str">
        <f>IFERROR(VLOOKUP(YW34,'كدو الاصناف'!$A:$C,2),"")</f>
        <v>سيلكون حليبي</v>
      </c>
      <c r="YY34" s="6"/>
      <c r="YZ34" s="62">
        <v>8</v>
      </c>
      <c r="ZA34" s="6">
        <f>IFERROR(VLOOKUP(YW34,'كدو الاصناف'!$A:$C,3),"")</f>
        <v>17.14</v>
      </c>
      <c r="ZB34" s="40">
        <f>IFERROR(ZA34*YZ34,"")</f>
        <v>137.12</v>
      </c>
      <c r="ZD34" s="34">
        <v>60081</v>
      </c>
      <c r="ZE34" s="30" t="str">
        <f>IFERROR(VLOOKUP(ZD34,'كدو الاصناف'!$A:$C,2),"")</f>
        <v>سيلكون حليبي</v>
      </c>
      <c r="ZF34" s="6"/>
      <c r="ZG34" s="62">
        <v>8</v>
      </c>
      <c r="ZH34" s="6">
        <f>IFERROR(VLOOKUP(ZD34,'كدو الاصناف'!$A:$C,3),"")</f>
        <v>17.14</v>
      </c>
      <c r="ZI34" s="40">
        <f>IFERROR(ZH34*ZG34,"")</f>
        <v>137.12</v>
      </c>
      <c r="ZK34" s="34">
        <v>60081</v>
      </c>
      <c r="ZL34" s="30" t="str">
        <f>IFERROR(VLOOKUP(ZK34,'كدو الاصناف'!$A:$C,2),"")</f>
        <v>سيلكون حليبي</v>
      </c>
      <c r="ZM34" s="6"/>
      <c r="ZN34" s="62">
        <v>8</v>
      </c>
      <c r="ZO34" s="6">
        <f>IFERROR(VLOOKUP(ZK34,'كدو الاصناف'!$A:$C,3),"")</f>
        <v>17.14</v>
      </c>
      <c r="ZP34" s="40">
        <f>IFERROR(ZO34*ZN34,"")</f>
        <v>137.12</v>
      </c>
      <c r="ZR34" s="34">
        <v>60082</v>
      </c>
      <c r="ZS34" s="30" t="str">
        <f>IFERROR(VLOOKUP(ZR34,'كدو الاصناف'!$A:$C,2),"")</f>
        <v>تطرية كسترة جديدة</v>
      </c>
      <c r="ZT34" s="6"/>
      <c r="ZU34" s="62">
        <v>10</v>
      </c>
      <c r="ZV34" s="6">
        <f>IFERROR(VLOOKUP(ZR34,'كدو الاصناف'!$A:$C,3),"")</f>
        <v>5.75</v>
      </c>
      <c r="ZW34" s="40">
        <f>IFERROR(ZV34*ZU34,"")</f>
        <v>57.5</v>
      </c>
    </row>
    <row r="35" spans="1:699" ht="16.5" thickTop="1" thickBot="1" x14ac:dyDescent="0.25">
      <c r="A35" s="34">
        <v>60020</v>
      </c>
      <c r="B35" s="30" t="str">
        <f>IFERROR(VLOOKUP(A35,'كدو الاصناف'!$A:$C,2),"")</f>
        <v>حامض خليك</v>
      </c>
      <c r="C35" s="6"/>
      <c r="D35" s="62">
        <v>0.1</v>
      </c>
      <c r="E35" s="6">
        <f>IFERROR(VLOOKUP(A35,'كدو الاصناف'!$A:$C,3),"")</f>
        <v>14.75</v>
      </c>
      <c r="F35" s="40">
        <f>IFERROR(E35*D35,"")</f>
        <v>1.4750000000000001</v>
      </c>
      <c r="H35" s="34">
        <v>60082</v>
      </c>
      <c r="I35" s="30" t="str">
        <f>IFERROR(VLOOKUP(H35,'كدو الاصناف'!$A:$C,2),"")</f>
        <v>تطرية كسترة جديدة</v>
      </c>
      <c r="J35" s="6"/>
      <c r="K35" s="62">
        <v>6</v>
      </c>
      <c r="L35" s="6">
        <f>IFERROR(VLOOKUP(H35,'كدو الاصناف'!$A:$C,3),"")</f>
        <v>5.75</v>
      </c>
      <c r="M35" s="40">
        <f>IFERROR(L35*K35,"")</f>
        <v>34.5</v>
      </c>
      <c r="O35" s="34">
        <v>60020</v>
      </c>
      <c r="P35" s="30" t="str">
        <f>IFERROR(VLOOKUP(O35,'كدو الاصناف'!$A:$C,2),"")</f>
        <v>حامض خليك</v>
      </c>
      <c r="Q35" s="6"/>
      <c r="R35" s="62">
        <v>0.1</v>
      </c>
      <c r="S35" s="6">
        <f>IFERROR(VLOOKUP(O35,'كدو الاصناف'!$A:$C,3),"")</f>
        <v>14.75</v>
      </c>
      <c r="T35" s="40">
        <f>IFERROR(S35*R35,"")</f>
        <v>1.4750000000000001</v>
      </c>
      <c r="V35" s="34">
        <v>60082</v>
      </c>
      <c r="W35" s="30" t="str">
        <f>IFERROR(VLOOKUP(V35,'كدو الاصناف'!$A:$C,2),"")</f>
        <v>تطرية كسترة جديدة</v>
      </c>
      <c r="X35" s="6"/>
      <c r="Y35" s="62">
        <v>6</v>
      </c>
      <c r="Z35" s="6">
        <f>IFERROR(VLOOKUP(V35,'كدو الاصناف'!$A:$C,3),"")</f>
        <v>5.75</v>
      </c>
      <c r="AA35" s="40">
        <f>IFERROR(Z35*Y35,"")</f>
        <v>34.5</v>
      </c>
      <c r="AC35" s="34">
        <v>60020</v>
      </c>
      <c r="AD35" s="30" t="str">
        <f>IFERROR(VLOOKUP(AC35,'كدو الاصناف'!$A:$C,2),"")</f>
        <v>حامض خليك</v>
      </c>
      <c r="AE35" s="6"/>
      <c r="AF35" s="62">
        <v>0.1</v>
      </c>
      <c r="AG35" s="6">
        <f>IFERROR(VLOOKUP(AC35,'كدو الاصناف'!$A:$C,3),"")</f>
        <v>14.75</v>
      </c>
      <c r="AH35" s="40">
        <f>IFERROR(AG35*AF35,"")</f>
        <v>1.4750000000000001</v>
      </c>
      <c r="AJ35" s="34"/>
      <c r="AK35" s="30" t="str">
        <f>IFERROR(VLOOKUP(AJ35,'كدو الاصناف'!$A:$C,2),"")</f>
        <v/>
      </c>
      <c r="AL35" s="6"/>
      <c r="AM35" s="62">
        <f t="shared" si="205"/>
        <v>0</v>
      </c>
      <c r="AN35" s="6" t="str">
        <f>IFERROR(VLOOKUP(AJ35,'كدو الاصناف'!$A:$C,3),"")</f>
        <v/>
      </c>
      <c r="AO35" s="40" t="str">
        <f>IFERROR(AN35*AM35,"")</f>
        <v/>
      </c>
      <c r="AQ35" s="34">
        <v>60081</v>
      </c>
      <c r="AR35" s="30" t="str">
        <f>IFERROR(VLOOKUP(AQ35,'كدو الاصناف'!$A:$C,2),"")</f>
        <v>سيلكون حليبي</v>
      </c>
      <c r="AS35" s="6"/>
      <c r="AT35" s="62">
        <v>2</v>
      </c>
      <c r="AU35" s="6">
        <f>IFERROR(VLOOKUP(AQ35,'كدو الاصناف'!$A:$C,3),"")</f>
        <v>17.14</v>
      </c>
      <c r="AV35" s="40">
        <f>IFERROR(AU35*AT35,"")</f>
        <v>34.28</v>
      </c>
      <c r="AX35" s="34">
        <v>60081</v>
      </c>
      <c r="AY35" s="30" t="str">
        <f>IFERROR(VLOOKUP(AX35,'كدو الاصناف'!$A:$C,2),"")</f>
        <v>سيلكون حليبي</v>
      </c>
      <c r="AZ35" s="6"/>
      <c r="BA35" s="62">
        <v>2</v>
      </c>
      <c r="BB35" s="6">
        <f>IFERROR(VLOOKUP(AX35,'كدو الاصناف'!$A:$C,3),"")</f>
        <v>17.14</v>
      </c>
      <c r="BC35" s="40">
        <f>IFERROR(BB35*BA35,"")</f>
        <v>34.28</v>
      </c>
      <c r="BE35" s="34">
        <v>60082</v>
      </c>
      <c r="BF35" s="30" t="str">
        <f>IFERROR(VLOOKUP(BE35,'كدو الاصناف'!$A:$C,2),"")</f>
        <v>تطرية كسترة جديدة</v>
      </c>
      <c r="BG35" s="6"/>
      <c r="BH35" s="62">
        <v>4.5</v>
      </c>
      <c r="BI35" s="6">
        <f>IFERROR(VLOOKUP(BE35,'كدو الاصناف'!$A:$C,3),"")</f>
        <v>5.75</v>
      </c>
      <c r="BJ35" s="40">
        <f>IFERROR(BI35*BH35,"")</f>
        <v>25.875</v>
      </c>
      <c r="BL35" s="34">
        <v>60082</v>
      </c>
      <c r="BM35" s="30" t="str">
        <f>IFERROR(VLOOKUP(BL35,'كدو الاصناف'!$A:$C,2),"")</f>
        <v>تطرية كسترة جديدة</v>
      </c>
      <c r="BN35" s="6"/>
      <c r="BO35" s="62">
        <v>4</v>
      </c>
      <c r="BP35" s="6">
        <f>IFERROR(VLOOKUP(BL35,'كدو الاصناف'!$A:$C,3),"")</f>
        <v>5.75</v>
      </c>
      <c r="BQ35" s="40">
        <f>IFERROR(BP35*BO35,"")</f>
        <v>23</v>
      </c>
      <c r="BS35" s="34">
        <v>60020</v>
      </c>
      <c r="BT35" s="30" t="str">
        <f>IFERROR(VLOOKUP(BS35,'كدو الاصناف'!$A:$C,2),"")</f>
        <v>حامض خليك</v>
      </c>
      <c r="BU35" s="6"/>
      <c r="BV35" s="62">
        <v>0.1</v>
      </c>
      <c r="BW35" s="6">
        <f>IFERROR(VLOOKUP(BS35,'كدو الاصناف'!$A:$C,3),"")</f>
        <v>14.75</v>
      </c>
      <c r="BX35" s="40">
        <f>IFERROR(BW35*BV35,"")</f>
        <v>1.4750000000000001</v>
      </c>
      <c r="BZ35" s="34">
        <v>60082</v>
      </c>
      <c r="CA35" s="30" t="str">
        <f>IFERROR(VLOOKUP(BZ35,'كدو الاصناف'!$A:$C,2),"")</f>
        <v>تطرية كسترة جديدة</v>
      </c>
      <c r="CB35" s="6"/>
      <c r="CC35" s="62">
        <v>8</v>
      </c>
      <c r="CD35" s="6">
        <f>IFERROR(VLOOKUP(BZ35,'كدو الاصناف'!$A:$C,3),"")</f>
        <v>5.75</v>
      </c>
      <c r="CE35" s="40">
        <f>IFERROR(CD35*CC35,"")</f>
        <v>46</v>
      </c>
      <c r="CG35" s="34">
        <v>60082</v>
      </c>
      <c r="CH35" s="30" t="str">
        <f>IFERROR(VLOOKUP(CG35,'كدو الاصناف'!$A:$C,2),"")</f>
        <v>تطرية كسترة جديدة</v>
      </c>
      <c r="CI35" s="6"/>
      <c r="CJ35" s="62">
        <v>10</v>
      </c>
      <c r="CK35" s="6">
        <f>IFERROR(VLOOKUP(CG35,'كدو الاصناف'!$A:$C,3),"")</f>
        <v>5.75</v>
      </c>
      <c r="CL35" s="40">
        <f>IFERROR(CK35*CJ35,"")</f>
        <v>57.5</v>
      </c>
      <c r="CN35" s="34">
        <v>60082</v>
      </c>
      <c r="CO35" s="30" t="str">
        <f>IFERROR(VLOOKUP(CN35,'كدو الاصناف'!$A:$C,2),"")</f>
        <v>تطرية كسترة جديدة</v>
      </c>
      <c r="CP35" s="6"/>
      <c r="CQ35" s="62">
        <v>8</v>
      </c>
      <c r="CR35" s="6">
        <f>IFERROR(VLOOKUP(CN35,'كدو الاصناف'!$A:$C,3),"")</f>
        <v>5.75</v>
      </c>
      <c r="CS35" s="40">
        <f>IFERROR(CR35*CQ35,"")</f>
        <v>46</v>
      </c>
      <c r="CU35" s="34">
        <v>60082</v>
      </c>
      <c r="CV35" s="30" t="str">
        <f>IFERROR(VLOOKUP(CU35,'كدو الاصناف'!$A:$C,2),"")</f>
        <v>تطرية كسترة جديدة</v>
      </c>
      <c r="CW35" s="6"/>
      <c r="CX35" s="62">
        <v>8</v>
      </c>
      <c r="CY35" s="6">
        <f>IFERROR(VLOOKUP(CU35,'كدو الاصناف'!$A:$C,3),"")</f>
        <v>5.75</v>
      </c>
      <c r="CZ35" s="40">
        <f>IFERROR(CY35*CX35,"")</f>
        <v>46</v>
      </c>
      <c r="DB35" s="34">
        <v>60081</v>
      </c>
      <c r="DC35" s="30" t="str">
        <f>IFERROR(VLOOKUP(DB35,'كدو الاصناف'!$A:$C,2),"")</f>
        <v>سيلكون حليبي</v>
      </c>
      <c r="DD35" s="6"/>
      <c r="DE35" s="62">
        <v>2.5</v>
      </c>
      <c r="DF35" s="6">
        <f>IFERROR(VLOOKUP(DB35,'كدو الاصناف'!$A:$C,3),"")</f>
        <v>17.14</v>
      </c>
      <c r="DG35" s="40">
        <f>IFERROR(DF35*DE35,"")</f>
        <v>42.85</v>
      </c>
      <c r="DI35" s="34">
        <v>60082</v>
      </c>
      <c r="DJ35" s="30" t="str">
        <f>IFERROR(VLOOKUP(DI35,'كدو الاصناف'!$A:$C,2),"")</f>
        <v>تطرية كسترة جديدة</v>
      </c>
      <c r="DK35" s="6"/>
      <c r="DL35" s="62">
        <v>9</v>
      </c>
      <c r="DM35" s="6">
        <f>IFERROR(VLOOKUP(DI35,'كدو الاصناف'!$A:$C,3),"")</f>
        <v>5.75</v>
      </c>
      <c r="DN35" s="40">
        <f>IFERROR(DM35*DL35,"")</f>
        <v>51.75</v>
      </c>
      <c r="DP35" s="34">
        <v>60082</v>
      </c>
      <c r="DQ35" s="30" t="str">
        <f>IFERROR(VLOOKUP(DP35,'كدو الاصناف'!$A:$C,2),"")</f>
        <v>تطرية كسترة جديدة</v>
      </c>
      <c r="DR35" s="6"/>
      <c r="DS35" s="62">
        <v>4</v>
      </c>
      <c r="DT35" s="6">
        <f>IFERROR(VLOOKUP(DP35,'كدو الاصناف'!$A:$C,3),"")</f>
        <v>5.75</v>
      </c>
      <c r="DU35" s="40">
        <f>IFERROR(DT35*DS35,"")</f>
        <v>23</v>
      </c>
      <c r="DW35" s="34">
        <v>60082</v>
      </c>
      <c r="DX35" s="30" t="str">
        <f>IFERROR(VLOOKUP(DW35,'كدو الاصناف'!$A:$C,2),"")</f>
        <v>تطرية كسترة جديدة</v>
      </c>
      <c r="DY35" s="6"/>
      <c r="DZ35" s="62">
        <v>8</v>
      </c>
      <c r="EA35" s="6">
        <f>IFERROR(VLOOKUP(DW35,'كدو الاصناف'!$A:$C,3),"")</f>
        <v>5.75</v>
      </c>
      <c r="EB35" s="40">
        <f>IFERROR(EA35*DZ35,"")</f>
        <v>46</v>
      </c>
      <c r="ED35" s="34">
        <v>60020</v>
      </c>
      <c r="EE35" s="30" t="str">
        <f>IFERROR(VLOOKUP(ED35,'كدو الاصناف'!$A:$C,2),"")</f>
        <v>حامض خليك</v>
      </c>
      <c r="EF35" s="6"/>
      <c r="EG35" s="62">
        <v>0.1</v>
      </c>
      <c r="EH35" s="6">
        <f>IFERROR(VLOOKUP(ED35,'كدو الاصناف'!$A:$C,3),"")</f>
        <v>14.75</v>
      </c>
      <c r="EI35" s="40">
        <f>IFERROR(EH35*EG35,"")</f>
        <v>1.4750000000000001</v>
      </c>
      <c r="EK35" s="34">
        <v>60082</v>
      </c>
      <c r="EL35" s="30" t="str">
        <f>IFERROR(VLOOKUP(EK35,'كدو الاصناف'!$A:$C,2),"")</f>
        <v>تطرية كسترة جديدة</v>
      </c>
      <c r="EM35" s="6"/>
      <c r="EN35" s="62">
        <v>8</v>
      </c>
      <c r="EO35" s="6">
        <f>IFERROR(VLOOKUP(EK35,'كدو الاصناف'!$A:$C,3),"")</f>
        <v>5.75</v>
      </c>
      <c r="EP35" s="40">
        <f>IFERROR(EO35*EN35,"")</f>
        <v>46</v>
      </c>
      <c r="ER35" s="34">
        <v>60082</v>
      </c>
      <c r="ES35" s="30" t="str">
        <f>IFERROR(VLOOKUP(ER35,'كدو الاصناف'!$A:$C,2),"")</f>
        <v>تطرية كسترة جديدة</v>
      </c>
      <c r="ET35" s="6"/>
      <c r="EU35" s="62">
        <v>8</v>
      </c>
      <c r="EV35" s="6">
        <f>IFERROR(VLOOKUP(ER35,'كدو الاصناف'!$A:$C,3),"")</f>
        <v>5.75</v>
      </c>
      <c r="EW35" s="40">
        <f>IFERROR(EV35*EU35,"")</f>
        <v>46</v>
      </c>
      <c r="EY35" s="34">
        <v>60082</v>
      </c>
      <c r="EZ35" s="30" t="str">
        <f>IFERROR(VLOOKUP(EY35,'كدو الاصناف'!$A:$C,2),"")</f>
        <v>تطرية كسترة جديدة</v>
      </c>
      <c r="FA35" s="6"/>
      <c r="FB35" s="62">
        <v>8</v>
      </c>
      <c r="FC35" s="6">
        <f>IFERROR(VLOOKUP(EY35,'كدو الاصناف'!$A:$C,3),"")</f>
        <v>5.75</v>
      </c>
      <c r="FD35" s="40">
        <f>IFERROR(FC35*FB35,"")</f>
        <v>46</v>
      </c>
      <c r="FF35" s="34">
        <v>60082</v>
      </c>
      <c r="FG35" s="30" t="str">
        <f>IFERROR(VLOOKUP(FF35,'كدو الاصناف'!$A:$C,2),"")</f>
        <v>تطرية كسترة جديدة</v>
      </c>
      <c r="FH35" s="6"/>
      <c r="FI35" s="62">
        <v>8</v>
      </c>
      <c r="FJ35" s="6">
        <f>IFERROR(VLOOKUP(FF35,'كدو الاصناف'!$A:$C,3),"")</f>
        <v>5.75</v>
      </c>
      <c r="FK35" s="40">
        <f>IFERROR(FJ35*FI35,"")</f>
        <v>46</v>
      </c>
      <c r="FM35" s="34">
        <v>60082</v>
      </c>
      <c r="FN35" s="30" t="str">
        <f>IFERROR(VLOOKUP(FM35,'كدو الاصناف'!$A:$C,2),"")</f>
        <v>تطرية كسترة جديدة</v>
      </c>
      <c r="FO35" s="6"/>
      <c r="FP35" s="62">
        <v>8</v>
      </c>
      <c r="FQ35" s="6">
        <f>IFERROR(VLOOKUP(FM35,'كدو الاصناف'!$A:$C,3),"")</f>
        <v>5.75</v>
      </c>
      <c r="FR35" s="40">
        <f>IFERROR(FQ35*FP35,"")</f>
        <v>46</v>
      </c>
      <c r="FT35" s="34">
        <v>60082</v>
      </c>
      <c r="FU35" s="30" t="str">
        <f>IFERROR(VLOOKUP(FT35,'كدو الاصناف'!$A:$C,2),"")</f>
        <v>تطرية كسترة جديدة</v>
      </c>
      <c r="FV35" s="6"/>
      <c r="FW35" s="62">
        <v>10</v>
      </c>
      <c r="FX35" s="6">
        <f>IFERROR(VLOOKUP(FT35,'كدو الاصناف'!$A:$C,3),"")</f>
        <v>5.75</v>
      </c>
      <c r="FY35" s="40">
        <f>IFERROR(FX35*FW35,"")</f>
        <v>57.5</v>
      </c>
      <c r="GA35" s="34">
        <v>60082</v>
      </c>
      <c r="GB35" s="30" t="str">
        <f>IFERROR(VLOOKUP(GA35,'كدو الاصناف'!$A:$C,2),"")</f>
        <v>تطرية كسترة جديدة</v>
      </c>
      <c r="GC35" s="6"/>
      <c r="GD35" s="62">
        <v>10</v>
      </c>
      <c r="GE35" s="6">
        <f>IFERROR(VLOOKUP(GA35,'كدو الاصناف'!$A:$C,3),"")</f>
        <v>5.75</v>
      </c>
      <c r="GF35" s="40">
        <f>IFERROR(GE35*GD35,"")</f>
        <v>57.5</v>
      </c>
      <c r="GH35" s="34">
        <v>60020</v>
      </c>
      <c r="GI35" s="30" t="str">
        <f>IFERROR(VLOOKUP(GH35,'كدو الاصناف'!$A:$C,2),"")</f>
        <v>حامض خليك</v>
      </c>
      <c r="GJ35" s="6"/>
      <c r="GK35" s="62">
        <v>0.1</v>
      </c>
      <c r="GL35" s="6">
        <f>IFERROR(VLOOKUP(GH35,'كدو الاصناف'!$A:$C,3),"")</f>
        <v>14.75</v>
      </c>
      <c r="GM35" s="40">
        <f>IFERROR(GL35*GK35,"")</f>
        <v>1.4750000000000001</v>
      </c>
      <c r="GO35" s="34">
        <v>60020</v>
      </c>
      <c r="GP35" s="30" t="str">
        <f>IFERROR(VLOOKUP(GO35,'كدو الاصناف'!$A:$C,2),"")</f>
        <v>حامض خليك</v>
      </c>
      <c r="GQ35" s="6"/>
      <c r="GR35" s="62">
        <v>0.25</v>
      </c>
      <c r="GS35" s="6">
        <f>IFERROR(VLOOKUP(GO35,'كدو الاصناف'!$A:$C,3),"")</f>
        <v>14.75</v>
      </c>
      <c r="GT35" s="40">
        <f>IFERROR(GS35*GR35,"")</f>
        <v>3.6875</v>
      </c>
      <c r="GV35" s="34">
        <v>60020</v>
      </c>
      <c r="GW35" s="30" t="str">
        <f>IFERROR(VLOOKUP(GV35,'كدو الاصناف'!$A:$C,2),"")</f>
        <v>حامض خليك</v>
      </c>
      <c r="GX35" s="6"/>
      <c r="GY35" s="62">
        <v>0.25</v>
      </c>
      <c r="GZ35" s="6">
        <f>IFERROR(VLOOKUP(GV35,'كدو الاصناف'!$A:$C,3),"")</f>
        <v>14.75</v>
      </c>
      <c r="HA35" s="40">
        <f>IFERROR(GZ35*GY35,"")</f>
        <v>3.6875</v>
      </c>
      <c r="HC35" s="34">
        <v>60082</v>
      </c>
      <c r="HD35" s="30" t="str">
        <f>IFERROR(VLOOKUP(HC35,'كدو الاصناف'!$A:$C,2),"")</f>
        <v>تطرية كسترة جديدة</v>
      </c>
      <c r="HE35" s="6"/>
      <c r="HF35" s="62">
        <v>10</v>
      </c>
      <c r="HG35" s="6">
        <f>IFERROR(VLOOKUP(HC35,'كدو الاصناف'!$A:$C,3),"")</f>
        <v>5.75</v>
      </c>
      <c r="HH35" s="40">
        <f>IFERROR(HG35*HF35,"")</f>
        <v>57.5</v>
      </c>
      <c r="HJ35" s="34">
        <v>60082</v>
      </c>
      <c r="HK35" s="30" t="str">
        <f>IFERROR(VLOOKUP(HJ35,'كدو الاصناف'!$A:$C,2),"")</f>
        <v>تطرية كسترة جديدة</v>
      </c>
      <c r="HL35" s="6"/>
      <c r="HM35" s="62">
        <v>10</v>
      </c>
      <c r="HN35" s="6">
        <f>IFERROR(VLOOKUP(HJ35,'كدو الاصناف'!$A:$C,3),"")</f>
        <v>5.75</v>
      </c>
      <c r="HO35" s="40">
        <f>IFERROR(HN35*HM35,"")</f>
        <v>57.5</v>
      </c>
      <c r="HQ35" s="34">
        <v>60020</v>
      </c>
      <c r="HR35" s="30" t="str">
        <f>IFERROR(VLOOKUP(HQ35,'كدو الاصناف'!$A:$C,2),"")</f>
        <v>حامض خليك</v>
      </c>
      <c r="HS35" s="6"/>
      <c r="HT35" s="62">
        <v>0.1</v>
      </c>
      <c r="HU35" s="6">
        <f>IFERROR(VLOOKUP(HQ35,'كدو الاصناف'!$A:$C,3),"")</f>
        <v>14.75</v>
      </c>
      <c r="HV35" s="40">
        <f>IFERROR(HU35*HT35,"")</f>
        <v>1.4750000000000001</v>
      </c>
      <c r="HX35" s="34">
        <v>60082</v>
      </c>
      <c r="HY35" s="30" t="str">
        <f>IFERROR(VLOOKUP(HX35,'كدو الاصناف'!$A:$C,2),"")</f>
        <v>تطرية كسترة جديدة</v>
      </c>
      <c r="HZ35" s="6"/>
      <c r="IA35" s="62">
        <v>8</v>
      </c>
      <c r="IB35" s="6">
        <f>IFERROR(VLOOKUP(HX35,'كدو الاصناف'!$A:$C,3),"")</f>
        <v>5.75</v>
      </c>
      <c r="IC35" s="40">
        <f>IFERROR(IB35*IA35,"")</f>
        <v>46</v>
      </c>
      <c r="IE35" s="34">
        <v>60082</v>
      </c>
      <c r="IF35" s="30" t="str">
        <f>IFERROR(VLOOKUP(IE35,'كدو الاصناف'!$A:$C,2),"")</f>
        <v>تطرية كسترة جديدة</v>
      </c>
      <c r="IG35" s="6"/>
      <c r="IH35" s="62">
        <v>10</v>
      </c>
      <c r="II35" s="6">
        <f>IFERROR(VLOOKUP(IE35,'كدو الاصناف'!$A:$C,3),"")</f>
        <v>5.75</v>
      </c>
      <c r="IJ35" s="40">
        <f>IFERROR(II35*IH35,"")</f>
        <v>57.5</v>
      </c>
      <c r="IL35" s="34">
        <v>60082</v>
      </c>
      <c r="IM35" s="30" t="str">
        <f>IFERROR(VLOOKUP(IL35,'كدو الاصناف'!$A:$C,2),"")</f>
        <v>تطرية كسترة جديدة</v>
      </c>
      <c r="IN35" s="6"/>
      <c r="IO35" s="62">
        <v>10</v>
      </c>
      <c r="IP35" s="6">
        <f>IFERROR(VLOOKUP(IL35,'كدو الاصناف'!$A:$C,3),"")</f>
        <v>5.75</v>
      </c>
      <c r="IQ35" s="40">
        <f>IFERROR(IP35*IO35,"")</f>
        <v>57.5</v>
      </c>
      <c r="IS35" s="34">
        <v>60082</v>
      </c>
      <c r="IT35" s="30" t="str">
        <f>IFERROR(VLOOKUP(IS35,'كدو الاصناف'!$A:$C,2),"")</f>
        <v>تطرية كسترة جديدة</v>
      </c>
      <c r="IU35" s="6"/>
      <c r="IV35" s="62">
        <v>8</v>
      </c>
      <c r="IW35" s="6">
        <f>IFERROR(VLOOKUP(IS35,'كدو الاصناف'!$A:$C,3),"")</f>
        <v>5.75</v>
      </c>
      <c r="IX35" s="40">
        <f>IFERROR(IW35*IV35,"")</f>
        <v>46</v>
      </c>
      <c r="IZ35" s="34">
        <v>60082</v>
      </c>
      <c r="JA35" s="30" t="str">
        <f>IFERROR(VLOOKUP(IZ35,'كدو الاصناف'!$A:$C,2),"")</f>
        <v>تطرية كسترة جديدة</v>
      </c>
      <c r="JB35" s="6"/>
      <c r="JC35" s="62">
        <v>8</v>
      </c>
      <c r="JD35" s="6">
        <f>IFERROR(VLOOKUP(IZ35,'كدو الاصناف'!$A:$C,3),"")</f>
        <v>5.75</v>
      </c>
      <c r="JE35" s="40">
        <f>IFERROR(JD35*JC35,"")</f>
        <v>46</v>
      </c>
      <c r="JG35" s="34">
        <v>60082</v>
      </c>
      <c r="JH35" s="30" t="str">
        <f>IFERROR(VLOOKUP(JG35,'كدو الاصناف'!$A:$C,2),"")</f>
        <v>تطرية كسترة جديدة</v>
      </c>
      <c r="JI35" s="6"/>
      <c r="JJ35" s="62">
        <v>10</v>
      </c>
      <c r="JK35" s="6">
        <f>IFERROR(VLOOKUP(JG35,'كدو الاصناف'!$A:$C,3),"")</f>
        <v>5.75</v>
      </c>
      <c r="JL35" s="40">
        <f>IFERROR(JK35*JJ35,"")</f>
        <v>57.5</v>
      </c>
      <c r="JN35" s="34">
        <v>60082</v>
      </c>
      <c r="JO35" s="30" t="str">
        <f>IFERROR(VLOOKUP(JN35,'كدو الاصناف'!$A:$C,2),"")</f>
        <v>تطرية كسترة جديدة</v>
      </c>
      <c r="JP35" s="6"/>
      <c r="JQ35" s="62">
        <v>10</v>
      </c>
      <c r="JR35" s="6">
        <f>IFERROR(VLOOKUP(JN35,'كدو الاصناف'!$A:$C,3),"")</f>
        <v>5.75</v>
      </c>
      <c r="JS35" s="40">
        <f>IFERROR(JR35*JQ35,"")</f>
        <v>57.5</v>
      </c>
      <c r="JU35" s="34">
        <v>60082</v>
      </c>
      <c r="JV35" s="30" t="str">
        <f>IFERROR(VLOOKUP(JU35,'كدو الاصناف'!$A:$C,2),"")</f>
        <v>تطرية كسترة جديدة</v>
      </c>
      <c r="JW35" s="6"/>
      <c r="JX35" s="62">
        <v>10</v>
      </c>
      <c r="JY35" s="6">
        <f>IFERROR(VLOOKUP(JU35,'كدو الاصناف'!$A:$C,3),"")</f>
        <v>5.75</v>
      </c>
      <c r="JZ35" s="40">
        <f>IFERROR(JY35*JX35,"")</f>
        <v>57.5</v>
      </c>
      <c r="KB35" s="34">
        <v>60082</v>
      </c>
      <c r="KC35" s="30" t="str">
        <f>IFERROR(VLOOKUP(KB35,'كدو الاصناف'!$A:$C,2),"")</f>
        <v>تطرية كسترة جديدة</v>
      </c>
      <c r="KD35" s="6"/>
      <c r="KE35" s="62">
        <v>8</v>
      </c>
      <c r="KF35" s="6">
        <f>IFERROR(VLOOKUP(KB35,'كدو الاصناف'!$A:$C,3),"")</f>
        <v>5.75</v>
      </c>
      <c r="KG35" s="40">
        <f>IFERROR(KF35*KE35,"")</f>
        <v>46</v>
      </c>
      <c r="KI35" s="34">
        <v>60082</v>
      </c>
      <c r="KJ35" s="30" t="str">
        <f>IFERROR(VLOOKUP(KI35,'كدو الاصناف'!$A:$C,2),"")</f>
        <v>تطرية كسترة جديدة</v>
      </c>
      <c r="KK35" s="6"/>
      <c r="KL35" s="62">
        <v>8</v>
      </c>
      <c r="KM35" s="6">
        <f>IFERROR(VLOOKUP(KI35,'كدو الاصناف'!$A:$C,3),"")</f>
        <v>5.75</v>
      </c>
      <c r="KN35" s="40">
        <f>IFERROR(KM35*KL35,"")</f>
        <v>46</v>
      </c>
      <c r="KP35" s="34">
        <v>60082</v>
      </c>
      <c r="KQ35" s="30" t="str">
        <f>IFERROR(VLOOKUP(KP35,'كدو الاصناف'!$A:$C,2),"")</f>
        <v>تطرية كسترة جديدة</v>
      </c>
      <c r="KR35" s="6"/>
      <c r="KS35" s="62">
        <v>8</v>
      </c>
      <c r="KT35" s="6">
        <f>IFERROR(VLOOKUP(KP35,'كدو الاصناف'!$A:$C,3),"")</f>
        <v>5.75</v>
      </c>
      <c r="KU35" s="40">
        <f>IFERROR(KT35*KS35,"")</f>
        <v>46</v>
      </c>
      <c r="KW35" s="34">
        <v>60082</v>
      </c>
      <c r="KX35" s="30" t="str">
        <f>IFERROR(VLOOKUP(KW35,'كدو الاصناف'!$A:$C,2),"")</f>
        <v>تطرية كسترة جديدة</v>
      </c>
      <c r="KY35" s="6"/>
      <c r="KZ35" s="62">
        <v>10</v>
      </c>
      <c r="LA35" s="6">
        <f>IFERROR(VLOOKUP(KW35,'كدو الاصناف'!$A:$C,3),"")</f>
        <v>5.75</v>
      </c>
      <c r="LB35" s="40">
        <f>IFERROR(LA35*KZ35,"")</f>
        <v>57.5</v>
      </c>
      <c r="LD35" s="34">
        <v>60020</v>
      </c>
      <c r="LE35" s="30" t="str">
        <f>IFERROR(VLOOKUP(LD35,'كدو الاصناف'!$A:$C,2),"")</f>
        <v>حامض خليك</v>
      </c>
      <c r="LF35" s="6"/>
      <c r="LG35" s="62">
        <v>0.1</v>
      </c>
      <c r="LH35" s="6">
        <f>IFERROR(VLOOKUP(LD35,'كدو الاصناف'!$A:$C,3),"")</f>
        <v>14.75</v>
      </c>
      <c r="LI35" s="40">
        <f>IFERROR(LH35*LG35,"")</f>
        <v>1.4750000000000001</v>
      </c>
      <c r="LK35" s="34">
        <v>60020</v>
      </c>
      <c r="LL35" s="30" t="str">
        <f>IFERROR(VLOOKUP(LK35,'كدو الاصناف'!$A:$C,2),"")</f>
        <v>حامض خليك</v>
      </c>
      <c r="LM35" s="6"/>
      <c r="LN35" s="62">
        <v>0.1</v>
      </c>
      <c r="LO35" s="6">
        <f>IFERROR(VLOOKUP(LK35,'كدو الاصناف'!$A:$C,3),"")</f>
        <v>14.75</v>
      </c>
      <c r="LP35" s="40">
        <f>IFERROR(LO35*LN35,"")</f>
        <v>1.4750000000000001</v>
      </c>
      <c r="LR35" s="34">
        <v>60082</v>
      </c>
      <c r="LS35" s="30" t="str">
        <f>IFERROR(VLOOKUP(LR35,'كدو الاصناف'!$A:$C,2),"")</f>
        <v>تطرية كسترة جديدة</v>
      </c>
      <c r="LT35" s="6"/>
      <c r="LU35" s="62">
        <v>8</v>
      </c>
      <c r="LV35" s="6">
        <f>IFERROR(VLOOKUP(LR35,'كدو الاصناف'!$A:$C,3),"")</f>
        <v>5.75</v>
      </c>
      <c r="LW35" s="40">
        <f>IFERROR(LV35*LU35,"")</f>
        <v>46</v>
      </c>
      <c r="LY35" s="34">
        <v>60082</v>
      </c>
      <c r="LZ35" s="30" t="str">
        <f>IFERROR(VLOOKUP(LY35,'كدو الاصناف'!$A:$C,2),"")</f>
        <v>تطرية كسترة جديدة</v>
      </c>
      <c r="MA35" s="6"/>
      <c r="MB35" s="62">
        <v>10</v>
      </c>
      <c r="MC35" s="6">
        <f>IFERROR(VLOOKUP(LY35,'كدو الاصناف'!$A:$C,3),"")</f>
        <v>5.75</v>
      </c>
      <c r="MD35" s="40">
        <f>IFERROR(MC35*MB35,"")</f>
        <v>57.5</v>
      </c>
      <c r="MF35" s="34">
        <v>60082</v>
      </c>
      <c r="MG35" s="30" t="str">
        <f>IFERROR(VLOOKUP(MF35,'كدو الاصناف'!$A:$C,2),"")</f>
        <v>تطرية كسترة جديدة</v>
      </c>
      <c r="MH35" s="6"/>
      <c r="MI35" s="62">
        <v>8</v>
      </c>
      <c r="MJ35" s="6">
        <f>IFERROR(VLOOKUP(MF35,'كدو الاصناف'!$A:$C,3),"")</f>
        <v>5.75</v>
      </c>
      <c r="MK35" s="40">
        <f>IFERROR(MJ35*MI35,"")</f>
        <v>46</v>
      </c>
      <c r="MM35" s="34">
        <v>60082</v>
      </c>
      <c r="MN35" s="30" t="str">
        <f>IFERROR(VLOOKUP(MM35,'كدو الاصناف'!$A:$C,2),"")</f>
        <v>تطرية كسترة جديدة</v>
      </c>
      <c r="MO35" s="6"/>
      <c r="MP35" s="62">
        <v>8</v>
      </c>
      <c r="MQ35" s="6">
        <f>IFERROR(VLOOKUP(MM35,'كدو الاصناف'!$A:$C,3),"")</f>
        <v>5.75</v>
      </c>
      <c r="MR35" s="40">
        <f>IFERROR(MQ35*MP35,"")</f>
        <v>46</v>
      </c>
      <c r="MT35" s="34">
        <v>60082</v>
      </c>
      <c r="MU35" s="30" t="str">
        <f>IFERROR(VLOOKUP(MT35,'كدو الاصناف'!$A:$C,2),"")</f>
        <v>تطرية كسترة جديدة</v>
      </c>
      <c r="MV35" s="6"/>
      <c r="MW35" s="62">
        <v>8</v>
      </c>
      <c r="MX35" s="6">
        <f>IFERROR(VLOOKUP(MT35,'كدو الاصناف'!$A:$C,3),"")</f>
        <v>5.75</v>
      </c>
      <c r="MY35" s="40">
        <f>IFERROR(MX35*MW35,"")</f>
        <v>46</v>
      </c>
      <c r="NA35" s="34">
        <v>60082</v>
      </c>
      <c r="NB35" s="30" t="str">
        <f>IFERROR(VLOOKUP(NA35,'كدو الاصناف'!$A:$C,2),"")</f>
        <v>تطرية كسترة جديدة</v>
      </c>
      <c r="NC35" s="6"/>
      <c r="ND35" s="62">
        <v>8</v>
      </c>
      <c r="NE35" s="6">
        <f>IFERROR(VLOOKUP(NA35,'كدو الاصناف'!$A:$C,3),"")</f>
        <v>5.75</v>
      </c>
      <c r="NF35" s="40">
        <f>IFERROR(NE35*ND35,"")</f>
        <v>46</v>
      </c>
      <c r="NH35" s="34">
        <v>60020</v>
      </c>
      <c r="NI35" s="30" t="str">
        <f>IFERROR(VLOOKUP(NH35,'كدو الاصناف'!$A:$C,2),"")</f>
        <v>حامض خليك</v>
      </c>
      <c r="NJ35" s="6"/>
      <c r="NK35" s="62">
        <v>0.1</v>
      </c>
      <c r="NL35" s="6">
        <f>IFERROR(VLOOKUP(NH35,'كدو الاصناف'!$A:$C,3),"")</f>
        <v>14.75</v>
      </c>
      <c r="NM35" s="40">
        <f>IFERROR(NL35*NK35,"")</f>
        <v>1.4750000000000001</v>
      </c>
      <c r="NO35" s="34">
        <v>60082</v>
      </c>
      <c r="NP35" s="30" t="str">
        <f>IFERROR(VLOOKUP(NO35,'كدو الاصناف'!$A:$C,2),"")</f>
        <v>تطرية كسترة جديدة</v>
      </c>
      <c r="NQ35" s="6"/>
      <c r="NR35" s="62">
        <v>10</v>
      </c>
      <c r="NS35" s="6">
        <f>IFERROR(VLOOKUP(NO35,'كدو الاصناف'!$A:$C,3),"")</f>
        <v>5.75</v>
      </c>
      <c r="NT35" s="40">
        <f>IFERROR(NS35*NR35,"")</f>
        <v>57.5</v>
      </c>
      <c r="NV35" s="34">
        <v>60020</v>
      </c>
      <c r="NW35" s="30" t="str">
        <f>IFERROR(VLOOKUP(NV35,'كدو الاصناف'!$A:$C,2),"")</f>
        <v>حامض خليك</v>
      </c>
      <c r="NX35" s="6"/>
      <c r="NY35" s="62">
        <v>0.1</v>
      </c>
      <c r="NZ35" s="6">
        <f>IFERROR(VLOOKUP(NV35,'كدو الاصناف'!$A:$C,3),"")</f>
        <v>14.75</v>
      </c>
      <c r="OA35" s="40">
        <f>IFERROR(NZ35*NY35,"")</f>
        <v>1.4750000000000001</v>
      </c>
      <c r="OC35" s="34">
        <v>60082</v>
      </c>
      <c r="OD35" s="30" t="str">
        <f>IFERROR(VLOOKUP(OC35,'كدو الاصناف'!$A:$C,2),"")</f>
        <v>تطرية كسترة جديدة</v>
      </c>
      <c r="OE35" s="6"/>
      <c r="OF35" s="62">
        <v>8</v>
      </c>
      <c r="OG35" s="6">
        <f>IFERROR(VLOOKUP(OC35,'كدو الاصناف'!$A:$C,3),"")</f>
        <v>5.75</v>
      </c>
      <c r="OH35" s="40">
        <f>IFERROR(OG35*OF35,"")</f>
        <v>46</v>
      </c>
      <c r="OJ35" s="34">
        <v>60082</v>
      </c>
      <c r="OK35" s="30" t="str">
        <f>IFERROR(VLOOKUP(OJ35,'كدو الاصناف'!$A:$C,2),"")</f>
        <v>تطرية كسترة جديدة</v>
      </c>
      <c r="OL35" s="6"/>
      <c r="OM35" s="62">
        <v>8</v>
      </c>
      <c r="ON35" s="6">
        <f>IFERROR(VLOOKUP(OJ35,'كدو الاصناف'!$A:$C,3),"")</f>
        <v>5.75</v>
      </c>
      <c r="OO35" s="40">
        <f>IFERROR(ON35*OM35,"")</f>
        <v>46</v>
      </c>
      <c r="OQ35" s="34">
        <v>60082</v>
      </c>
      <c r="OR35" s="30" t="str">
        <f>IFERROR(VLOOKUP(OQ35,'كدو الاصناف'!$A:$C,2),"")</f>
        <v>تطرية كسترة جديدة</v>
      </c>
      <c r="OS35" s="6"/>
      <c r="OT35" s="62">
        <v>8</v>
      </c>
      <c r="OU35" s="6">
        <f>IFERROR(VLOOKUP(OQ35,'كدو الاصناف'!$A:$C,3),"")</f>
        <v>5.75</v>
      </c>
      <c r="OV35" s="40">
        <f>IFERROR(OU35*OT35,"")</f>
        <v>46</v>
      </c>
      <c r="OX35" s="34">
        <v>60020</v>
      </c>
      <c r="OY35" s="30" t="str">
        <f>IFERROR(VLOOKUP(OX35,'كدو الاصناف'!$A:$C,2),"")</f>
        <v>حامض خليك</v>
      </c>
      <c r="OZ35" s="6"/>
      <c r="PA35" s="62">
        <v>0.1</v>
      </c>
      <c r="PB35" s="6">
        <f>IFERROR(VLOOKUP(OX35,'كدو الاصناف'!$A:$C,3),"")</f>
        <v>14.75</v>
      </c>
      <c r="PC35" s="40">
        <f>IFERROR(PB35*PA35,"")</f>
        <v>1.4750000000000001</v>
      </c>
      <c r="PE35" s="34">
        <v>60082</v>
      </c>
      <c r="PF35" s="30" t="str">
        <f>IFERROR(VLOOKUP(PE35,'كدو الاصناف'!$A:$C,2),"")</f>
        <v>تطرية كسترة جديدة</v>
      </c>
      <c r="PG35" s="6"/>
      <c r="PH35" s="62">
        <v>10</v>
      </c>
      <c r="PI35" s="6">
        <f>IFERROR(VLOOKUP(PE35,'كدو الاصناف'!$A:$C,3),"")</f>
        <v>5.75</v>
      </c>
      <c r="PJ35" s="40">
        <f>IFERROR(PI35*PH35,"")</f>
        <v>57.5</v>
      </c>
      <c r="PL35" s="34">
        <v>60020</v>
      </c>
      <c r="PM35" s="30" t="str">
        <f>IFERROR(VLOOKUP(PL35,'كدو الاصناف'!$A:$C,2),"")</f>
        <v>حامض خليك</v>
      </c>
      <c r="PN35" s="6"/>
      <c r="PO35" s="62">
        <v>10</v>
      </c>
      <c r="PP35" s="6">
        <f>IFERROR(VLOOKUP(PL35,'كدو الاصناف'!$A:$C,3),"")</f>
        <v>14.75</v>
      </c>
      <c r="PQ35" s="40">
        <f>IFERROR(PP35*PO35,"")</f>
        <v>147.5</v>
      </c>
      <c r="PS35" s="34">
        <v>60082</v>
      </c>
      <c r="PT35" s="30" t="str">
        <f>IFERROR(VLOOKUP(PS35,'كدو الاصناف'!$A:$C,2),"")</f>
        <v>تطرية كسترة جديدة</v>
      </c>
      <c r="PU35" s="6"/>
      <c r="PV35" s="62">
        <v>10</v>
      </c>
      <c r="PW35" s="6">
        <f>IFERROR(VLOOKUP(PS35,'كدو الاصناف'!$A:$C,3),"")</f>
        <v>5.75</v>
      </c>
      <c r="PX35" s="40">
        <f>IFERROR(PW35*PV35,"")</f>
        <v>57.5</v>
      </c>
      <c r="PZ35" s="34">
        <v>60020</v>
      </c>
      <c r="QA35" s="30" t="str">
        <f>IFERROR(VLOOKUP(PZ35,'كدو الاصناف'!$A:$C,2),"")</f>
        <v>حامض خليك</v>
      </c>
      <c r="QB35" s="6"/>
      <c r="QC35" s="62">
        <v>0.1</v>
      </c>
      <c r="QD35" s="6">
        <f>IFERROR(VLOOKUP(PZ35,'كدو الاصناف'!$A:$C,3),"")</f>
        <v>14.75</v>
      </c>
      <c r="QE35" s="40">
        <f>IFERROR(QD35*QC35,"")</f>
        <v>1.4750000000000001</v>
      </c>
      <c r="QG35" s="34">
        <v>60082</v>
      </c>
      <c r="QH35" s="30" t="str">
        <f>IFERROR(VLOOKUP(QG35,'كدو الاصناف'!$A:$C,2),"")</f>
        <v>تطرية كسترة جديدة</v>
      </c>
      <c r="QI35" s="6"/>
      <c r="QJ35" s="62">
        <v>10</v>
      </c>
      <c r="QK35" s="6">
        <f>IFERROR(VLOOKUP(QG35,'كدو الاصناف'!$A:$C,3),"")</f>
        <v>5.75</v>
      </c>
      <c r="QL35" s="40">
        <f>IFERROR(QK35*QJ35,"")</f>
        <v>57.5</v>
      </c>
      <c r="QN35" s="34">
        <v>60082</v>
      </c>
      <c r="QO35" s="30" t="str">
        <f>IFERROR(VLOOKUP(QN35,'كدو الاصناف'!$A:$C,2),"")</f>
        <v>تطرية كسترة جديدة</v>
      </c>
      <c r="QP35" s="6"/>
      <c r="QQ35" s="62">
        <v>10</v>
      </c>
      <c r="QR35" s="6">
        <f>IFERROR(VLOOKUP(QN35,'كدو الاصناف'!$A:$C,3),"")</f>
        <v>5.75</v>
      </c>
      <c r="QS35" s="40">
        <f>IFERROR(QR35*QQ35,"")</f>
        <v>57.5</v>
      </c>
      <c r="QU35" s="34">
        <v>60020</v>
      </c>
      <c r="QV35" s="30" t="str">
        <f>IFERROR(VLOOKUP(QU35,'كدو الاصناف'!$A:$C,2),"")</f>
        <v>حامض خليك</v>
      </c>
      <c r="QW35" s="6"/>
      <c r="QX35" s="62">
        <v>0.1</v>
      </c>
      <c r="QY35" s="6">
        <f>IFERROR(VLOOKUP(QU35,'كدو الاصناف'!$A:$C,3),"")</f>
        <v>14.75</v>
      </c>
      <c r="QZ35" s="40">
        <f>IFERROR(QY35*QX35,"")</f>
        <v>1.4750000000000001</v>
      </c>
      <c r="RB35" s="34">
        <v>60020</v>
      </c>
      <c r="RC35" s="30" t="str">
        <f>IFERROR(VLOOKUP(RB35,'كدو الاصناف'!$A:$C,2),"")</f>
        <v>حامض خليك</v>
      </c>
      <c r="RD35" s="6"/>
      <c r="RE35" s="62">
        <v>0.1</v>
      </c>
      <c r="RF35" s="6">
        <f>IFERROR(VLOOKUP(RB35,'كدو الاصناف'!$A:$C,3),"")</f>
        <v>14.75</v>
      </c>
      <c r="RG35" s="40">
        <f>IFERROR(RF35*RE35,"")</f>
        <v>1.4750000000000001</v>
      </c>
      <c r="RI35" s="34">
        <v>60082</v>
      </c>
      <c r="RJ35" s="30" t="str">
        <f>IFERROR(VLOOKUP(RI35,'كدو الاصناف'!$A:$C,2),"")</f>
        <v>تطرية كسترة جديدة</v>
      </c>
      <c r="RK35" s="6"/>
      <c r="RL35" s="62">
        <v>10</v>
      </c>
      <c r="RM35" s="6">
        <f>IFERROR(VLOOKUP(RI35,'كدو الاصناف'!$A:$C,3),"")</f>
        <v>5.75</v>
      </c>
      <c r="RN35" s="40">
        <f>IFERROR(RM35*RL35,"")</f>
        <v>57.5</v>
      </c>
      <c r="RP35" s="34">
        <v>60082</v>
      </c>
      <c r="RQ35" s="30" t="str">
        <f>IFERROR(VLOOKUP(RP35,'كدو الاصناف'!$A:$C,2),"")</f>
        <v>تطرية كسترة جديدة</v>
      </c>
      <c r="RR35" s="6"/>
      <c r="RS35" s="62">
        <v>10</v>
      </c>
      <c r="RT35" s="6">
        <f>IFERROR(VLOOKUP(RP35,'كدو الاصناف'!$A:$C,3),"")</f>
        <v>5.75</v>
      </c>
      <c r="RU35" s="40">
        <f>IFERROR(RT35*RS35,"")</f>
        <v>57.5</v>
      </c>
      <c r="RW35" s="34">
        <v>60082</v>
      </c>
      <c r="RX35" s="30" t="str">
        <f>IFERROR(VLOOKUP(RW35,'كدو الاصناف'!$A:$C,2),"")</f>
        <v>تطرية كسترة جديدة</v>
      </c>
      <c r="RY35" s="6"/>
      <c r="RZ35" s="62">
        <v>8</v>
      </c>
      <c r="SA35" s="6">
        <f>IFERROR(VLOOKUP(RW35,'كدو الاصناف'!$A:$C,3),"")</f>
        <v>5.75</v>
      </c>
      <c r="SB35" s="40">
        <f>IFERROR(SA35*RZ35,"")</f>
        <v>46</v>
      </c>
      <c r="SD35" s="34">
        <v>60020</v>
      </c>
      <c r="SE35" s="30" t="str">
        <f>IFERROR(VLOOKUP(SD35,'كدو الاصناف'!$A:$C,2),"")</f>
        <v>حامض خليك</v>
      </c>
      <c r="SF35" s="6"/>
      <c r="SG35" s="62">
        <v>0.1</v>
      </c>
      <c r="SH35" s="6">
        <f>IFERROR(VLOOKUP(SD35,'كدو الاصناف'!$A:$C,3),"")</f>
        <v>14.75</v>
      </c>
      <c r="SI35" s="40">
        <f>IFERROR(SH35*SG35,"")</f>
        <v>1.4750000000000001</v>
      </c>
      <c r="SK35" s="34">
        <v>60082</v>
      </c>
      <c r="SL35" s="30" t="str">
        <f>IFERROR(VLOOKUP(SK35,'كدو الاصناف'!$A:$C,2),"")</f>
        <v>تطرية كسترة جديدة</v>
      </c>
      <c r="SM35" s="6"/>
      <c r="SN35" s="62">
        <v>8</v>
      </c>
      <c r="SO35" s="6">
        <f>IFERROR(VLOOKUP(SK35,'كدو الاصناف'!$A:$C,3),"")</f>
        <v>5.75</v>
      </c>
      <c r="SP35" s="40">
        <f>IFERROR(SO35*SN35,"")</f>
        <v>46</v>
      </c>
      <c r="SR35" s="34">
        <v>60082</v>
      </c>
      <c r="SS35" s="30" t="str">
        <f>IFERROR(VLOOKUP(SR35,'كدو الاصناف'!$A:$C,2),"")</f>
        <v>تطرية كسترة جديدة</v>
      </c>
      <c r="ST35" s="6"/>
      <c r="SU35" s="62">
        <v>8</v>
      </c>
      <c r="SV35" s="6">
        <f>IFERROR(VLOOKUP(SR35,'كدو الاصناف'!$A:$C,3),"")</f>
        <v>5.75</v>
      </c>
      <c r="SW35" s="40">
        <f>IFERROR(SV35*SU35,"")</f>
        <v>46</v>
      </c>
      <c r="SY35" s="34">
        <v>60081</v>
      </c>
      <c r="SZ35" s="30" t="str">
        <f>IFERROR(VLOOKUP(SY35,'كدو الاصناف'!$A:$C,2),"")</f>
        <v>سيلكون حليبي</v>
      </c>
      <c r="TA35" s="6"/>
      <c r="TB35" s="62">
        <v>8</v>
      </c>
      <c r="TC35" s="6">
        <f>IFERROR(VLOOKUP(SY35,'كدو الاصناف'!$A:$C,3),"")</f>
        <v>17.14</v>
      </c>
      <c r="TD35" s="40">
        <f>IFERROR(TC35*TB35,"")</f>
        <v>137.12</v>
      </c>
      <c r="TF35" s="34">
        <v>60082</v>
      </c>
      <c r="TG35" s="30" t="str">
        <f>IFERROR(VLOOKUP(TF35,'كدو الاصناف'!$A:$C,2),"")</f>
        <v>تطرية كسترة جديدة</v>
      </c>
      <c r="TH35" s="6"/>
      <c r="TI35" s="62">
        <v>8</v>
      </c>
      <c r="TJ35" s="6">
        <f>IFERROR(VLOOKUP(TF35,'كدو الاصناف'!$A:$C,3),"")</f>
        <v>5.75</v>
      </c>
      <c r="TK35" s="40">
        <f>IFERROR(TJ35*TI35,"")</f>
        <v>46</v>
      </c>
      <c r="TM35" s="34">
        <v>60082</v>
      </c>
      <c r="TN35" s="30" t="str">
        <f>IFERROR(VLOOKUP(TM35,'كدو الاصناف'!$A:$C,2),"")</f>
        <v>تطرية كسترة جديدة</v>
      </c>
      <c r="TO35" s="6"/>
      <c r="TP35" s="62">
        <v>9</v>
      </c>
      <c r="TQ35" s="6">
        <f>IFERROR(VLOOKUP(TM35,'كدو الاصناف'!$A:$C,3),"")</f>
        <v>5.75</v>
      </c>
      <c r="TR35" s="40">
        <f>IFERROR(TQ35*TP35,"")</f>
        <v>51.75</v>
      </c>
      <c r="TT35" s="34">
        <v>60082</v>
      </c>
      <c r="TU35" s="30" t="str">
        <f>IFERROR(VLOOKUP(TT35,'كدو الاصناف'!$A:$C,2),"")</f>
        <v>تطرية كسترة جديدة</v>
      </c>
      <c r="TV35" s="6"/>
      <c r="TW35" s="62">
        <v>7</v>
      </c>
      <c r="TX35" s="6">
        <f>IFERROR(VLOOKUP(TT35,'كدو الاصناف'!$A:$C,3),"")</f>
        <v>5.75</v>
      </c>
      <c r="TY35" s="40">
        <f>IFERROR(TX35*TW35,"")</f>
        <v>40.25</v>
      </c>
      <c r="UA35" s="34">
        <v>60020</v>
      </c>
      <c r="UB35" s="30" t="str">
        <f>IFERROR(VLOOKUP(UA35,'كدو الاصناف'!$A:$C,2),"")</f>
        <v>حامض خليك</v>
      </c>
      <c r="UC35" s="6"/>
      <c r="UD35" s="62">
        <v>0.15</v>
      </c>
      <c r="UE35" s="6">
        <f>IFERROR(VLOOKUP(UA35,'كدو الاصناف'!$A:$C,3),"")</f>
        <v>14.75</v>
      </c>
      <c r="UF35" s="40">
        <f>IFERROR(UE35*UD35,"")</f>
        <v>2.2124999999999999</v>
      </c>
      <c r="UH35" s="34">
        <v>60082</v>
      </c>
      <c r="UI35" s="30" t="str">
        <f>IFERROR(VLOOKUP(UH35,'كدو الاصناف'!$A:$C,2),"")</f>
        <v>تطرية كسترة جديدة</v>
      </c>
      <c r="UJ35" s="6"/>
      <c r="UK35" s="62">
        <v>6</v>
      </c>
      <c r="UL35" s="6">
        <f>IFERROR(VLOOKUP(UH35,'كدو الاصناف'!$A:$C,3),"")</f>
        <v>5.75</v>
      </c>
      <c r="UM35" s="40">
        <f>IFERROR(UL35*UK35,"")</f>
        <v>34.5</v>
      </c>
      <c r="UO35" s="34">
        <v>60082</v>
      </c>
      <c r="UP35" s="30" t="str">
        <f>IFERROR(VLOOKUP(UO35,'كدو الاصناف'!$A:$C,2),"")</f>
        <v>تطرية كسترة جديدة</v>
      </c>
      <c r="UQ35" s="6"/>
      <c r="UR35" s="62">
        <v>6</v>
      </c>
      <c r="US35" s="6">
        <f>IFERROR(VLOOKUP(UO35,'كدو الاصناف'!$A:$C,3),"")</f>
        <v>5.75</v>
      </c>
      <c r="UT35" s="40">
        <f>IFERROR(US35*UR35,"")</f>
        <v>34.5</v>
      </c>
      <c r="UV35" s="34">
        <v>60082</v>
      </c>
      <c r="UW35" s="30" t="str">
        <f>IFERROR(VLOOKUP(UV35,'كدو الاصناف'!$A:$C,2),"")</f>
        <v>تطرية كسترة جديدة</v>
      </c>
      <c r="UX35" s="6"/>
      <c r="UY35" s="62">
        <v>16</v>
      </c>
      <c r="UZ35" s="6">
        <f>IFERROR(VLOOKUP(UV35,'كدو الاصناف'!$A:$C,3),"")</f>
        <v>5.75</v>
      </c>
      <c r="VA35" s="40">
        <f>IFERROR(UZ35*UY35,"")</f>
        <v>92</v>
      </c>
      <c r="VC35" s="34">
        <v>60082</v>
      </c>
      <c r="VD35" s="30" t="str">
        <f>IFERROR(VLOOKUP(VC35,'كدو الاصناف'!$A:$C,2),"")</f>
        <v>تطرية كسترة جديدة</v>
      </c>
      <c r="VE35" s="6"/>
      <c r="VF35" s="62">
        <v>26</v>
      </c>
      <c r="VG35" s="6">
        <f>IFERROR(VLOOKUP(VC35,'كدو الاصناف'!$A:$C,3),"")</f>
        <v>5.75</v>
      </c>
      <c r="VH35" s="40">
        <f>IFERROR(VG35*VF35,"")</f>
        <v>149.5</v>
      </c>
      <c r="VJ35" s="34">
        <v>60082</v>
      </c>
      <c r="VK35" s="30" t="str">
        <f>IFERROR(VLOOKUP(VJ35,'كدو الاصناف'!$A:$C,2),"")</f>
        <v>تطرية كسترة جديدة</v>
      </c>
      <c r="VL35" s="6"/>
      <c r="VM35" s="62">
        <v>6</v>
      </c>
      <c r="VN35" s="6">
        <f>IFERROR(VLOOKUP(VJ35,'كدو الاصناف'!$A:$C,3),"")</f>
        <v>5.75</v>
      </c>
      <c r="VO35" s="40">
        <f>IFERROR(VN35*VM35,"")</f>
        <v>34.5</v>
      </c>
      <c r="VQ35" s="34">
        <v>60082</v>
      </c>
      <c r="VR35" s="30" t="str">
        <f>IFERROR(VLOOKUP(VQ35,'كدو الاصناف'!$A:$C,2),"")</f>
        <v>تطرية كسترة جديدة</v>
      </c>
      <c r="VS35" s="6"/>
      <c r="VT35" s="62">
        <v>7</v>
      </c>
      <c r="VU35" s="6">
        <f>IFERROR(VLOOKUP(VQ35,'كدو الاصناف'!$A:$C,3),"")</f>
        <v>5.75</v>
      </c>
      <c r="VV35" s="40">
        <f>IFERROR(VU35*VT35,"")</f>
        <v>40.25</v>
      </c>
      <c r="VX35" s="34">
        <v>60082</v>
      </c>
      <c r="VY35" s="30" t="str">
        <f>IFERROR(VLOOKUP(VX35,'كدو الاصناف'!$A:$C,2),"")</f>
        <v>تطرية كسترة جديدة</v>
      </c>
      <c r="VZ35" s="6"/>
      <c r="WA35" s="62">
        <v>7</v>
      </c>
      <c r="WB35" s="6">
        <f>IFERROR(VLOOKUP(VX35,'كدو الاصناف'!$A:$C,3),"")</f>
        <v>5.75</v>
      </c>
      <c r="WC35" s="40">
        <f>IFERROR(WB35*WA35,"")</f>
        <v>40.25</v>
      </c>
      <c r="WE35" s="34">
        <v>60081</v>
      </c>
      <c r="WF35" s="30" t="str">
        <f>IFERROR(VLOOKUP(WE35,'كدو الاصناف'!$A:$C,2),"")</f>
        <v>سيلكون حليبي</v>
      </c>
      <c r="WG35" s="6"/>
      <c r="WH35" s="62">
        <v>3.5</v>
      </c>
      <c r="WI35" s="6">
        <f>IFERROR(VLOOKUP(WE35,'كدو الاصناف'!$A:$C,3),"")</f>
        <v>17.14</v>
      </c>
      <c r="WJ35" s="40">
        <f>IFERROR(WI35*WH35,"")</f>
        <v>59.99</v>
      </c>
      <c r="WL35" s="34">
        <v>60082</v>
      </c>
      <c r="WM35" s="30" t="str">
        <f>IFERROR(VLOOKUP(WL35,'كدو الاصناف'!$A:$C,2),"")</f>
        <v>تطرية كسترة جديدة</v>
      </c>
      <c r="WN35" s="6"/>
      <c r="WO35" s="62">
        <v>8</v>
      </c>
      <c r="WP35" s="6">
        <f>IFERROR(VLOOKUP(WL35,'كدو الاصناف'!$A:$C,3),"")</f>
        <v>5.75</v>
      </c>
      <c r="WQ35" s="40">
        <f>IFERROR(WP35*WO35,"")</f>
        <v>46</v>
      </c>
      <c r="WS35" s="34">
        <v>60082</v>
      </c>
      <c r="WT35" s="30" t="str">
        <f>IFERROR(VLOOKUP(WS35,'كدو الاصناف'!$A:$C,2),"")</f>
        <v>تطرية كسترة جديدة</v>
      </c>
      <c r="WU35" s="6"/>
      <c r="WV35" s="62">
        <v>7</v>
      </c>
      <c r="WW35" s="6">
        <f>IFERROR(VLOOKUP(WS35,'كدو الاصناف'!$A:$C,3),"")</f>
        <v>5.75</v>
      </c>
      <c r="WX35" s="40">
        <f>IFERROR(WW35*WV35,"")</f>
        <v>40.25</v>
      </c>
      <c r="WZ35" s="34">
        <v>60082</v>
      </c>
      <c r="XA35" s="30" t="str">
        <f>IFERROR(VLOOKUP(WZ35,'كدو الاصناف'!$A:$C,2),"")</f>
        <v>تطرية كسترة جديدة</v>
      </c>
      <c r="XB35" s="6"/>
      <c r="XC35" s="62">
        <v>8</v>
      </c>
      <c r="XD35" s="6">
        <f>IFERROR(VLOOKUP(WZ35,'كدو الاصناف'!$A:$C,3),"")</f>
        <v>5.75</v>
      </c>
      <c r="XE35" s="40">
        <f>IFERROR(XD35*XC35,"")</f>
        <v>46</v>
      </c>
      <c r="XG35" s="34">
        <v>60082</v>
      </c>
      <c r="XH35" s="30" t="str">
        <f>IFERROR(VLOOKUP(XG35,'كدو الاصناف'!$A:$C,2),"")</f>
        <v>تطرية كسترة جديدة</v>
      </c>
      <c r="XI35" s="6"/>
      <c r="XJ35" s="62">
        <v>8</v>
      </c>
      <c r="XK35" s="6">
        <f>IFERROR(VLOOKUP(XG35,'كدو الاصناف'!$A:$C,3),"")</f>
        <v>5.75</v>
      </c>
      <c r="XL35" s="40">
        <f>IFERROR(XK35*XJ35,"")</f>
        <v>46</v>
      </c>
      <c r="XN35" s="34">
        <v>60020</v>
      </c>
      <c r="XO35" s="30" t="str">
        <f>IFERROR(VLOOKUP(XN35,'كدو الاصناف'!$A:$C,2),"")</f>
        <v>حامض خليك</v>
      </c>
      <c r="XP35" s="6"/>
      <c r="XQ35" s="62">
        <v>0.1</v>
      </c>
      <c r="XR35" s="6">
        <f>IFERROR(VLOOKUP(XN35,'كدو الاصناف'!$A:$C,3),"")</f>
        <v>14.75</v>
      </c>
      <c r="XS35" s="40">
        <f>IFERROR(XR35*XQ35,"")</f>
        <v>1.4750000000000001</v>
      </c>
      <c r="XU35" s="34">
        <v>60020</v>
      </c>
      <c r="XV35" s="30" t="str">
        <f>IFERROR(VLOOKUP(XU35,'كدو الاصناف'!$A:$C,2),"")</f>
        <v>حامض خليك</v>
      </c>
      <c r="XW35" s="6"/>
      <c r="XX35" s="62">
        <v>0.1</v>
      </c>
      <c r="XY35" s="6">
        <f>IFERROR(VLOOKUP(XU35,'كدو الاصناف'!$A:$C,3),"")</f>
        <v>14.75</v>
      </c>
      <c r="XZ35" s="40">
        <f>IFERROR(XY35*XX35,"")</f>
        <v>1.4750000000000001</v>
      </c>
      <c r="YB35" s="34">
        <v>60020</v>
      </c>
      <c r="YC35" s="30" t="str">
        <f>IFERROR(VLOOKUP(YB35,'كدو الاصناف'!$A:$C,2),"")</f>
        <v>حامض خليك</v>
      </c>
      <c r="YD35" s="6"/>
      <c r="YE35" s="62">
        <v>0.1</v>
      </c>
      <c r="YF35" s="6">
        <f>IFERROR(VLOOKUP(YB35,'كدو الاصناف'!$A:$C,3),"")</f>
        <v>14.75</v>
      </c>
      <c r="YG35" s="40">
        <f>IFERROR(YF35*YE35,"")</f>
        <v>1.4750000000000001</v>
      </c>
      <c r="YI35" s="34">
        <v>60020</v>
      </c>
      <c r="YJ35" s="30" t="str">
        <f>IFERROR(VLOOKUP(YI35,'كدو الاصناف'!$A:$C,2),"")</f>
        <v>حامض خليك</v>
      </c>
      <c r="YK35" s="6"/>
      <c r="YL35" s="62">
        <v>0.1</v>
      </c>
      <c r="YM35" s="6">
        <f>IFERROR(VLOOKUP(YI35,'كدو الاصناف'!$A:$C,3),"")</f>
        <v>14.75</v>
      </c>
      <c r="YN35" s="40">
        <f>IFERROR(YM35*YL35,"")</f>
        <v>1.4750000000000001</v>
      </c>
      <c r="YP35" s="34">
        <v>60082</v>
      </c>
      <c r="YQ35" s="30" t="str">
        <f>IFERROR(VLOOKUP(YP35,'كدو الاصناف'!$A:$C,2),"")</f>
        <v>تطرية كسترة جديدة</v>
      </c>
      <c r="YR35" s="6"/>
      <c r="YS35" s="62">
        <v>8</v>
      </c>
      <c r="YT35" s="6">
        <f>IFERROR(VLOOKUP(YP35,'كدو الاصناف'!$A:$C,3),"")</f>
        <v>5.75</v>
      </c>
      <c r="YU35" s="40">
        <f>IFERROR(YT35*YS35,"")</f>
        <v>46</v>
      </c>
      <c r="YW35" s="34">
        <v>60082</v>
      </c>
      <c r="YX35" s="30" t="str">
        <f>IFERROR(VLOOKUP(YW35,'كدو الاصناف'!$A:$C,2),"")</f>
        <v>تطرية كسترة جديدة</v>
      </c>
      <c r="YY35" s="6"/>
      <c r="YZ35" s="62">
        <v>8</v>
      </c>
      <c r="ZA35" s="6">
        <f>IFERROR(VLOOKUP(YW35,'كدو الاصناف'!$A:$C,3),"")</f>
        <v>5.75</v>
      </c>
      <c r="ZB35" s="40">
        <f>IFERROR(ZA35*YZ35,"")</f>
        <v>46</v>
      </c>
      <c r="ZD35" s="34">
        <v>60082</v>
      </c>
      <c r="ZE35" s="30" t="str">
        <f>IFERROR(VLOOKUP(ZD35,'كدو الاصناف'!$A:$C,2),"")</f>
        <v>تطرية كسترة جديدة</v>
      </c>
      <c r="ZF35" s="6"/>
      <c r="ZG35" s="62">
        <v>8</v>
      </c>
      <c r="ZH35" s="6">
        <f>IFERROR(VLOOKUP(ZD35,'كدو الاصناف'!$A:$C,3),"")</f>
        <v>5.75</v>
      </c>
      <c r="ZI35" s="40">
        <f>IFERROR(ZH35*ZG35,"")</f>
        <v>46</v>
      </c>
      <c r="ZK35" s="34">
        <v>60082</v>
      </c>
      <c r="ZL35" s="30" t="str">
        <f>IFERROR(VLOOKUP(ZK35,'كدو الاصناف'!$A:$C,2),"")</f>
        <v>تطرية كسترة جديدة</v>
      </c>
      <c r="ZM35" s="6"/>
      <c r="ZN35" s="62">
        <v>8</v>
      </c>
      <c r="ZO35" s="6">
        <f>IFERROR(VLOOKUP(ZK35,'كدو الاصناف'!$A:$C,3),"")</f>
        <v>5.75</v>
      </c>
      <c r="ZP35" s="40">
        <f>IFERROR(ZO35*ZN35,"")</f>
        <v>46</v>
      </c>
      <c r="ZR35" s="34">
        <v>60020</v>
      </c>
      <c r="ZS35" s="30" t="str">
        <f>IFERROR(VLOOKUP(ZR35,'كدو الاصناف'!$A:$C,2),"")</f>
        <v>حامض خليك</v>
      </c>
      <c r="ZT35" s="6"/>
      <c r="ZU35" s="62">
        <v>0.1</v>
      </c>
      <c r="ZV35" s="6">
        <f>IFERROR(VLOOKUP(ZR35,'كدو الاصناف'!$A:$C,3),"")</f>
        <v>14.75</v>
      </c>
      <c r="ZW35" s="40">
        <f>IFERROR(ZV35*ZU35,"")</f>
        <v>1.4750000000000001</v>
      </c>
    </row>
    <row r="36" spans="1:699" ht="16.5" thickTop="1" thickBot="1" x14ac:dyDescent="0.25">
      <c r="A36" s="41"/>
      <c r="B36" s="30" t="str">
        <f>IFERROR(VLOOKUP(A36,'كدو الاصناف'!$A:$C,2),"")</f>
        <v/>
      </c>
      <c r="C36" s="8"/>
      <c r="D36" s="62">
        <f>C36*$F$3/100</f>
        <v>0</v>
      </c>
      <c r="E36" s="8" t="str">
        <f>IFERROR(VLOOKUP(A36,'كدو الاصناف'!$A:$C,3),"")</f>
        <v/>
      </c>
      <c r="F36" s="40" t="str">
        <f>IFERROR(E36*D36,"")</f>
        <v/>
      </c>
      <c r="H36" s="41"/>
      <c r="I36" s="30" t="str">
        <f>IFERROR(VLOOKUP(H36,'كدو الاصناف'!$A:$C,2),"")</f>
        <v/>
      </c>
      <c r="J36" s="8"/>
      <c r="K36" s="62">
        <f t="shared" ref="K36" si="206">J36*$M$3/100</f>
        <v>0</v>
      </c>
      <c r="L36" s="8" t="str">
        <f>IFERROR(VLOOKUP(H36,'كدو الاصناف'!$A:$C,3),"")</f>
        <v/>
      </c>
      <c r="M36" s="40" t="str">
        <f>IFERROR(L36*K36,"")</f>
        <v/>
      </c>
      <c r="O36" s="41"/>
      <c r="P36" s="30" t="str">
        <f>IFERROR(VLOOKUP(O36,'كدو الاصناف'!$A:$C,2),"")</f>
        <v/>
      </c>
      <c r="Q36" s="8"/>
      <c r="R36" s="62">
        <f t="shared" ref="R36" si="207">Q36*$T$3/100</f>
        <v>0</v>
      </c>
      <c r="S36" s="8" t="str">
        <f>IFERROR(VLOOKUP(O36,'كدو الاصناف'!$A:$C,3),"")</f>
        <v/>
      </c>
      <c r="T36" s="40" t="str">
        <f>IFERROR(S36*R36,"")</f>
        <v/>
      </c>
      <c r="V36" s="41"/>
      <c r="W36" s="30" t="str">
        <f>IFERROR(VLOOKUP(V36,'كدو الاصناف'!$A:$C,2),"")</f>
        <v/>
      </c>
      <c r="X36" s="8"/>
      <c r="Y36" s="62">
        <f t="shared" ref="Y36" si="208">X36*$AA$3/100</f>
        <v>0</v>
      </c>
      <c r="Z36" s="8" t="str">
        <f>IFERROR(VLOOKUP(V36,'كدو الاصناف'!$A:$C,3),"")</f>
        <v/>
      </c>
      <c r="AA36" s="40" t="str">
        <f>IFERROR(Z36*Y36,"")</f>
        <v/>
      </c>
      <c r="AC36" s="41"/>
      <c r="AD36" s="30" t="str">
        <f>IFERROR(VLOOKUP(AC36,'كدو الاصناف'!$A:$C,2),"")</f>
        <v/>
      </c>
      <c r="AE36" s="8"/>
      <c r="AF36" s="62">
        <f t="shared" ref="AF36" si="209">AE36*$AH$3/100</f>
        <v>0</v>
      </c>
      <c r="AG36" s="8" t="str">
        <f>IFERROR(VLOOKUP(AC36,'كدو الاصناف'!$A:$C,3),"")</f>
        <v/>
      </c>
      <c r="AH36" s="40" t="str">
        <f>IFERROR(AG36*AF36,"")</f>
        <v/>
      </c>
      <c r="AJ36" s="41"/>
      <c r="AK36" s="30" t="str">
        <f>IFERROR(VLOOKUP(AJ36,'كدو الاصناف'!$A:$C,2),"")</f>
        <v/>
      </c>
      <c r="AL36" s="8"/>
      <c r="AM36" s="62">
        <f t="shared" si="205"/>
        <v>0</v>
      </c>
      <c r="AN36" s="8" t="str">
        <f>IFERROR(VLOOKUP(AJ36,'كدو الاصناف'!$A:$C,3),"")</f>
        <v/>
      </c>
      <c r="AO36" s="40" t="str">
        <f>IFERROR(AN36*AM36,"")</f>
        <v/>
      </c>
      <c r="AQ36" s="41">
        <v>60082</v>
      </c>
      <c r="AR36" s="30" t="str">
        <f>IFERROR(VLOOKUP(AQ36,'كدو الاصناف'!$A:$C,2),"")</f>
        <v>تطرية كسترة جديدة</v>
      </c>
      <c r="AS36" s="8"/>
      <c r="AT36" s="62">
        <v>4.5</v>
      </c>
      <c r="AU36" s="8">
        <f>IFERROR(VLOOKUP(AQ36,'كدو الاصناف'!$A:$C,3),"")</f>
        <v>5.75</v>
      </c>
      <c r="AV36" s="40">
        <f>IFERROR(AU36*AT36,"")</f>
        <v>25.875</v>
      </c>
      <c r="AX36" s="41">
        <v>60082</v>
      </c>
      <c r="AY36" s="30" t="str">
        <f>IFERROR(VLOOKUP(AX36,'كدو الاصناف'!$A:$C,2),"")</f>
        <v>تطرية كسترة جديدة</v>
      </c>
      <c r="AZ36" s="8"/>
      <c r="BA36" s="62">
        <v>4</v>
      </c>
      <c r="BB36" s="8">
        <f>IFERROR(VLOOKUP(AX36,'كدو الاصناف'!$A:$C,3),"")</f>
        <v>5.75</v>
      </c>
      <c r="BC36" s="40">
        <f>IFERROR(BB36*BA36,"")</f>
        <v>23</v>
      </c>
      <c r="BE36" s="41"/>
      <c r="BF36" s="30" t="str">
        <f>IFERROR(VLOOKUP(BE36,'كدو الاصناف'!$A:$C,2),"")</f>
        <v/>
      </c>
      <c r="BG36" s="8"/>
      <c r="BH36" s="62">
        <f t="shared" ref="BH36" si="210">BG36*$BJ$3/100</f>
        <v>0</v>
      </c>
      <c r="BI36" s="8" t="str">
        <f>IFERROR(VLOOKUP(BE36,'كدو الاصناف'!$A:$C,3),"")</f>
        <v/>
      </c>
      <c r="BJ36" s="40" t="str">
        <f>IFERROR(BI36*BH36,"")</f>
        <v/>
      </c>
      <c r="BL36" s="41">
        <v>65029</v>
      </c>
      <c r="BM36" s="30" t="str">
        <f>IFERROR(VLOOKUP(BL36,'كدو الاصناف'!$A:$C,2),"")</f>
        <v>ابريتان</v>
      </c>
      <c r="BN36" s="8"/>
      <c r="BO36" s="62">
        <v>4</v>
      </c>
      <c r="BP36" s="8">
        <f>IFERROR(VLOOKUP(BL36,'كدو الاصناف'!$A:$C,3),"")</f>
        <v>19.5</v>
      </c>
      <c r="BQ36" s="40">
        <f>IFERROR(BP36*BO36,"")</f>
        <v>78</v>
      </c>
      <c r="BS36" s="41"/>
      <c r="BT36" s="30" t="str">
        <f>IFERROR(VLOOKUP(BS36,'كدو الاصناف'!$A:$C,2),"")</f>
        <v/>
      </c>
      <c r="BU36" s="8"/>
      <c r="BV36" s="62">
        <f t="shared" ref="BV36" si="211">BU36*$BX$3/100</f>
        <v>0</v>
      </c>
      <c r="BW36" s="8" t="str">
        <f>IFERROR(VLOOKUP(BS36,'كدو الاصناف'!$A:$C,3),"")</f>
        <v/>
      </c>
      <c r="BX36" s="40" t="str">
        <f>IFERROR(BW36*BV36,"")</f>
        <v/>
      </c>
      <c r="BZ36" s="41"/>
      <c r="CA36" s="30" t="str">
        <f>IFERROR(VLOOKUP(BZ36,'كدو الاصناف'!$A:$C,2),"")</f>
        <v/>
      </c>
      <c r="CB36" s="8"/>
      <c r="CC36" s="62">
        <f t="shared" ref="CC36" si="212">CB36*$CE$3/100</f>
        <v>0</v>
      </c>
      <c r="CD36" s="8" t="str">
        <f>IFERROR(VLOOKUP(BZ36,'كدو الاصناف'!$A:$C,3),"")</f>
        <v/>
      </c>
      <c r="CE36" s="40" t="str">
        <f>IFERROR(CD36*CC36,"")</f>
        <v/>
      </c>
      <c r="CG36" s="41"/>
      <c r="CH36" s="30" t="str">
        <f>IFERROR(VLOOKUP(CG36,'كدو الاصناف'!$A:$C,2),"")</f>
        <v/>
      </c>
      <c r="CI36" s="8"/>
      <c r="CJ36" s="62">
        <f t="shared" ref="CJ36" si="213">CI36*$CL$3/100</f>
        <v>0</v>
      </c>
      <c r="CK36" s="8" t="str">
        <f>IFERROR(VLOOKUP(CG36,'كدو الاصناف'!$A:$C,3),"")</f>
        <v/>
      </c>
      <c r="CL36" s="40" t="str">
        <f>IFERROR(CK36*CJ36,"")</f>
        <v/>
      </c>
      <c r="CN36" s="41"/>
      <c r="CO36" s="30" t="str">
        <f>IFERROR(VLOOKUP(CN36,'كدو الاصناف'!$A:$C,2),"")</f>
        <v/>
      </c>
      <c r="CP36" s="8"/>
      <c r="CQ36" s="62">
        <f t="shared" ref="CQ36" si="214">CP36*$CS$3/100</f>
        <v>0</v>
      </c>
      <c r="CR36" s="8" t="str">
        <f>IFERROR(VLOOKUP(CN36,'كدو الاصناف'!$A:$C,3),"")</f>
        <v/>
      </c>
      <c r="CS36" s="40" t="str">
        <f>IFERROR(CR36*CQ36,"")</f>
        <v/>
      </c>
      <c r="CU36" s="41"/>
      <c r="CV36" s="30" t="str">
        <f>IFERROR(VLOOKUP(CU36,'كدو الاصناف'!$A:$C,2),"")</f>
        <v/>
      </c>
      <c r="CW36" s="8"/>
      <c r="CX36" s="62">
        <f t="shared" ref="CX36" si="215">CW36*$CZ$3/100</f>
        <v>0</v>
      </c>
      <c r="CY36" s="8" t="str">
        <f>IFERROR(VLOOKUP(CU36,'كدو الاصناف'!$A:$C,3),"")</f>
        <v/>
      </c>
      <c r="CZ36" s="40" t="str">
        <f>IFERROR(CY36*CX36,"")</f>
        <v/>
      </c>
      <c r="DB36" s="41">
        <v>60082</v>
      </c>
      <c r="DC36" s="30" t="str">
        <f>IFERROR(VLOOKUP(DB36,'كدو الاصناف'!$A:$C,2),"")</f>
        <v>تطرية كسترة جديدة</v>
      </c>
      <c r="DD36" s="8"/>
      <c r="DE36" s="62">
        <v>4.5</v>
      </c>
      <c r="DF36" s="8">
        <f>IFERROR(VLOOKUP(DB36,'كدو الاصناف'!$A:$C,3),"")</f>
        <v>5.75</v>
      </c>
      <c r="DG36" s="40">
        <f>IFERROR(DF36*DE36,"")</f>
        <v>25.875</v>
      </c>
      <c r="DI36" s="41"/>
      <c r="DJ36" s="30" t="str">
        <f>IFERROR(VLOOKUP(DI36,'كدو الاصناف'!$A:$C,2),"")</f>
        <v/>
      </c>
      <c r="DK36" s="8"/>
      <c r="DL36" s="62">
        <f t="shared" ref="DL36" si="216">DK36*$DN$3/100</f>
        <v>0</v>
      </c>
      <c r="DM36" s="8" t="str">
        <f>IFERROR(VLOOKUP(DI36,'كدو الاصناف'!$A:$C,3),"")</f>
        <v/>
      </c>
      <c r="DN36" s="40" t="str">
        <f>IFERROR(DM36*DL36,"")</f>
        <v/>
      </c>
      <c r="DP36" s="41"/>
      <c r="DQ36" s="30" t="str">
        <f>IFERROR(VLOOKUP(DP36,'كدو الاصناف'!$A:$C,2),"")</f>
        <v/>
      </c>
      <c r="DR36" s="8"/>
      <c r="DS36" s="62">
        <f t="shared" ref="DS36" si="217">DR36*$DU$3/100</f>
        <v>0</v>
      </c>
      <c r="DT36" s="8" t="str">
        <f>IFERROR(VLOOKUP(DP36,'كدو الاصناف'!$A:$C,3),"")</f>
        <v/>
      </c>
      <c r="DU36" s="40" t="str">
        <f>IFERROR(DT36*DS36,"")</f>
        <v/>
      </c>
      <c r="DW36" s="41"/>
      <c r="DX36" s="30" t="str">
        <f>IFERROR(VLOOKUP(DW36,'كدو الاصناف'!$A:$C,2),"")</f>
        <v/>
      </c>
      <c r="DY36" s="8"/>
      <c r="DZ36" s="62">
        <f t="shared" ref="DZ36" si="218">DY36*$EB$3/100</f>
        <v>0</v>
      </c>
      <c r="EA36" s="8" t="str">
        <f>IFERROR(VLOOKUP(DW36,'كدو الاصناف'!$A:$C,3),"")</f>
        <v/>
      </c>
      <c r="EB36" s="40" t="str">
        <f>IFERROR(EA36*DZ36,"")</f>
        <v/>
      </c>
      <c r="ED36" s="41"/>
      <c r="EE36" s="30" t="str">
        <f>IFERROR(VLOOKUP(ED36,'كدو الاصناف'!$A:$C,2),"")</f>
        <v/>
      </c>
      <c r="EF36" s="8"/>
      <c r="EG36" s="62">
        <f t="shared" ref="EG36" si="219">EF36*$EI$3/100</f>
        <v>0</v>
      </c>
      <c r="EH36" s="8" t="str">
        <f>IFERROR(VLOOKUP(ED36,'كدو الاصناف'!$A:$C,3),"")</f>
        <v/>
      </c>
      <c r="EI36" s="40" t="str">
        <f>IFERROR(EH36*EG36,"")</f>
        <v/>
      </c>
      <c r="EK36" s="41"/>
      <c r="EL36" s="30" t="str">
        <f>IFERROR(VLOOKUP(EK36,'كدو الاصناف'!$A:$C,2),"")</f>
        <v/>
      </c>
      <c r="EM36" s="8"/>
      <c r="EN36" s="62">
        <f t="shared" ref="EN36" si="220">EM36*$EP$3/100</f>
        <v>0</v>
      </c>
      <c r="EO36" s="8" t="str">
        <f>IFERROR(VLOOKUP(EK36,'كدو الاصناف'!$A:$C,3),"")</f>
        <v/>
      </c>
      <c r="EP36" s="40" t="str">
        <f>IFERROR(EO36*EN36,"")</f>
        <v/>
      </c>
      <c r="ER36" s="41"/>
      <c r="ES36" s="30" t="str">
        <f>IFERROR(VLOOKUP(ER36,'كدو الاصناف'!$A:$C,2),"")</f>
        <v/>
      </c>
      <c r="ET36" s="8"/>
      <c r="EU36" s="62">
        <f t="shared" ref="EU36" si="221">ET36*$EW$3/100</f>
        <v>0</v>
      </c>
      <c r="EV36" s="8" t="str">
        <f>IFERROR(VLOOKUP(ER36,'كدو الاصناف'!$A:$C,3),"")</f>
        <v/>
      </c>
      <c r="EW36" s="40" t="str">
        <f>IFERROR(EV36*EU36,"")</f>
        <v/>
      </c>
      <c r="EY36" s="41"/>
      <c r="EZ36" s="30" t="str">
        <f>IFERROR(VLOOKUP(EY36,'كدو الاصناف'!$A:$C,2),"")</f>
        <v/>
      </c>
      <c r="FA36" s="8"/>
      <c r="FB36" s="62">
        <f t="shared" ref="FB36" si="222">FA36*$FD$3/100</f>
        <v>0</v>
      </c>
      <c r="FC36" s="8" t="str">
        <f>IFERROR(VLOOKUP(EY36,'كدو الاصناف'!$A:$C,3),"")</f>
        <v/>
      </c>
      <c r="FD36" s="40" t="str">
        <f>IFERROR(FC36*FB36,"")</f>
        <v/>
      </c>
      <c r="FF36" s="41"/>
      <c r="FG36" s="30" t="str">
        <f>IFERROR(VLOOKUP(FF36,'كدو الاصناف'!$A:$C,2),"")</f>
        <v/>
      </c>
      <c r="FH36" s="8"/>
      <c r="FI36" s="62">
        <f t="shared" ref="FI36" si="223">FH36*$FK$3/100</f>
        <v>0</v>
      </c>
      <c r="FJ36" s="8" t="str">
        <f>IFERROR(VLOOKUP(FF36,'كدو الاصناف'!$A:$C,3),"")</f>
        <v/>
      </c>
      <c r="FK36" s="40" t="str">
        <f>IFERROR(FJ36*FI36,"")</f>
        <v/>
      </c>
      <c r="FM36" s="41"/>
      <c r="FN36" s="30" t="str">
        <f>IFERROR(VLOOKUP(FM36,'كدو الاصناف'!$A:$C,2),"")</f>
        <v/>
      </c>
      <c r="FO36" s="8"/>
      <c r="FP36" s="62">
        <f t="shared" ref="FP36" si="224">FO36*$FR$3/100</f>
        <v>0</v>
      </c>
      <c r="FQ36" s="8" t="str">
        <f>IFERROR(VLOOKUP(FM36,'كدو الاصناف'!$A:$C,3),"")</f>
        <v/>
      </c>
      <c r="FR36" s="40" t="str">
        <f>IFERROR(FQ36*FP36,"")</f>
        <v/>
      </c>
      <c r="FT36" s="41"/>
      <c r="FU36" s="30" t="str">
        <f>IFERROR(VLOOKUP(FT36,'كدو الاصناف'!$A:$C,2),"")</f>
        <v/>
      </c>
      <c r="FV36" s="8"/>
      <c r="FW36" s="62">
        <f t="shared" ref="FW36" si="225">FV36*$FY$3/100</f>
        <v>0</v>
      </c>
      <c r="FX36" s="8" t="str">
        <f>IFERROR(VLOOKUP(FT36,'كدو الاصناف'!$A:$C,3),"")</f>
        <v/>
      </c>
      <c r="FY36" s="40" t="str">
        <f>IFERROR(FX36*FW36,"")</f>
        <v/>
      </c>
      <c r="GA36" s="41"/>
      <c r="GB36" s="30" t="str">
        <f>IFERROR(VLOOKUP(GA36,'كدو الاصناف'!$A:$C,2),"")</f>
        <v/>
      </c>
      <c r="GC36" s="8"/>
      <c r="GD36" s="62">
        <f t="shared" ref="GD36" si="226">GC36*$GF$3/100</f>
        <v>0</v>
      </c>
      <c r="GE36" s="8" t="str">
        <f>IFERROR(VLOOKUP(GA36,'كدو الاصناف'!$A:$C,3),"")</f>
        <v/>
      </c>
      <c r="GF36" s="40" t="str">
        <f>IFERROR(GE36*GD36,"")</f>
        <v/>
      </c>
      <c r="GH36" s="41"/>
      <c r="GI36" s="30" t="str">
        <f>IFERROR(VLOOKUP(GH36,'كدو الاصناف'!$A:$C,2),"")</f>
        <v/>
      </c>
      <c r="GJ36" s="8"/>
      <c r="GK36" s="62">
        <f t="shared" ref="GK36" si="227">GJ36*$GM$3/100</f>
        <v>0</v>
      </c>
      <c r="GL36" s="8" t="str">
        <f>IFERROR(VLOOKUP(GH36,'كدو الاصناف'!$A:$C,3),"")</f>
        <v/>
      </c>
      <c r="GM36" s="40" t="str">
        <f>IFERROR(GL36*GK36,"")</f>
        <v/>
      </c>
      <c r="GO36" s="41"/>
      <c r="GP36" s="30" t="str">
        <f>IFERROR(VLOOKUP(GO36,'كدو الاصناف'!$A:$C,2),"")</f>
        <v/>
      </c>
      <c r="GQ36" s="8"/>
      <c r="GR36" s="62">
        <f t="shared" ref="GR36" si="228">GQ36*$GT$3/100</f>
        <v>0</v>
      </c>
      <c r="GS36" s="8" t="str">
        <f>IFERROR(VLOOKUP(GO36,'كدو الاصناف'!$A:$C,3),"")</f>
        <v/>
      </c>
      <c r="GT36" s="40" t="str">
        <f>IFERROR(GS36*GR36,"")</f>
        <v/>
      </c>
      <c r="GV36" s="41"/>
      <c r="GW36" s="30" t="str">
        <f>IFERROR(VLOOKUP(GV36,'كدو الاصناف'!$A:$C,2),"")</f>
        <v/>
      </c>
      <c r="GX36" s="8"/>
      <c r="GY36" s="62">
        <f t="shared" ref="GY36" si="229">GX36*$HA$3/100</f>
        <v>0</v>
      </c>
      <c r="GZ36" s="8" t="str">
        <f>IFERROR(VLOOKUP(GV36,'كدو الاصناف'!$A:$C,3),"")</f>
        <v/>
      </c>
      <c r="HA36" s="40" t="str">
        <f>IFERROR(GZ36*GY36,"")</f>
        <v/>
      </c>
      <c r="HC36" s="41"/>
      <c r="HD36" s="30" t="str">
        <f>IFERROR(VLOOKUP(HC36,'كدو الاصناف'!$A:$C,2),"")</f>
        <v/>
      </c>
      <c r="HE36" s="8"/>
      <c r="HF36" s="62">
        <f t="shared" ref="HF36" si="230">HE36*$HH$3/100</f>
        <v>0</v>
      </c>
      <c r="HG36" s="8" t="str">
        <f>IFERROR(VLOOKUP(HC36,'كدو الاصناف'!$A:$C,3),"")</f>
        <v/>
      </c>
      <c r="HH36" s="40" t="str">
        <f>IFERROR(HG36*HF36,"")</f>
        <v/>
      </c>
      <c r="HJ36" s="41"/>
      <c r="HK36" s="30" t="str">
        <f>IFERROR(VLOOKUP(HJ36,'كدو الاصناف'!$A:$C,2),"")</f>
        <v/>
      </c>
      <c r="HL36" s="8"/>
      <c r="HM36" s="62">
        <f t="shared" ref="HM36" si="231">HL36*$HO$3/100</f>
        <v>0</v>
      </c>
      <c r="HN36" s="8" t="str">
        <f>IFERROR(VLOOKUP(HJ36,'كدو الاصناف'!$A:$C,3),"")</f>
        <v/>
      </c>
      <c r="HO36" s="40" t="str">
        <f>IFERROR(HN36*HM36,"")</f>
        <v/>
      </c>
      <c r="HQ36" s="41"/>
      <c r="HR36" s="30" t="str">
        <f>IFERROR(VLOOKUP(HQ36,'كدو الاصناف'!$A:$C,2),"")</f>
        <v/>
      </c>
      <c r="HS36" s="8"/>
      <c r="HT36" s="62">
        <f t="shared" ref="HT36" si="232">HS36*$HV$3/100</f>
        <v>0</v>
      </c>
      <c r="HU36" s="8" t="str">
        <f>IFERROR(VLOOKUP(HQ36,'كدو الاصناف'!$A:$C,3),"")</f>
        <v/>
      </c>
      <c r="HV36" s="40" t="str">
        <f>IFERROR(HU36*HT36,"")</f>
        <v/>
      </c>
      <c r="HX36" s="41"/>
      <c r="HY36" s="30" t="str">
        <f>IFERROR(VLOOKUP(HX36,'كدو الاصناف'!$A:$C,2),"")</f>
        <v/>
      </c>
      <c r="HZ36" s="8"/>
      <c r="IA36" s="62">
        <f t="shared" ref="IA36" si="233">HZ36*$IC$3/100</f>
        <v>0</v>
      </c>
      <c r="IB36" s="8" t="str">
        <f>IFERROR(VLOOKUP(HX36,'كدو الاصناف'!$A:$C,3),"")</f>
        <v/>
      </c>
      <c r="IC36" s="40" t="str">
        <f>IFERROR(IB36*IA36,"")</f>
        <v/>
      </c>
      <c r="IE36" s="41"/>
      <c r="IF36" s="30" t="str">
        <f>IFERROR(VLOOKUP(IE36,'كدو الاصناف'!$A:$C,2),"")</f>
        <v/>
      </c>
      <c r="IG36" s="8"/>
      <c r="IH36" s="62">
        <f t="shared" ref="IH36" si="234">IG36*$IJ$3/100</f>
        <v>0</v>
      </c>
      <c r="II36" s="8" t="str">
        <f>IFERROR(VLOOKUP(IE36,'كدو الاصناف'!$A:$C,3),"")</f>
        <v/>
      </c>
      <c r="IJ36" s="40" t="str">
        <f>IFERROR(II36*IH36,"")</f>
        <v/>
      </c>
      <c r="IL36" s="41"/>
      <c r="IM36" s="30" t="str">
        <f>IFERROR(VLOOKUP(IL36,'كدو الاصناف'!$A:$C,2),"")</f>
        <v/>
      </c>
      <c r="IN36" s="8"/>
      <c r="IO36" s="62">
        <f t="shared" ref="IO36" si="235">IN36*$IQ$3/100</f>
        <v>0</v>
      </c>
      <c r="IP36" s="8" t="str">
        <f>IFERROR(VLOOKUP(IL36,'كدو الاصناف'!$A:$C,3),"")</f>
        <v/>
      </c>
      <c r="IQ36" s="40" t="str">
        <f>IFERROR(IP36*IO36,"")</f>
        <v/>
      </c>
      <c r="IS36" s="41"/>
      <c r="IT36" s="30" t="str">
        <f>IFERROR(VLOOKUP(IS36,'كدو الاصناف'!$A:$C,2),"")</f>
        <v/>
      </c>
      <c r="IU36" s="8"/>
      <c r="IV36" s="62">
        <f t="shared" ref="IV36" si="236">IU36*$IX$3/100</f>
        <v>0</v>
      </c>
      <c r="IW36" s="8" t="str">
        <f>IFERROR(VLOOKUP(IS36,'كدو الاصناف'!$A:$C,3),"")</f>
        <v/>
      </c>
      <c r="IX36" s="40" t="str">
        <f>IFERROR(IW36*IV36,"")</f>
        <v/>
      </c>
      <c r="IZ36" s="41"/>
      <c r="JA36" s="30" t="str">
        <f>IFERROR(VLOOKUP(IZ36,'كدو الاصناف'!$A:$C,2),"")</f>
        <v/>
      </c>
      <c r="JB36" s="8"/>
      <c r="JC36" s="62">
        <f t="shared" ref="JC36" si="237">JB36*$JE$3/100</f>
        <v>0</v>
      </c>
      <c r="JD36" s="8" t="str">
        <f>IFERROR(VLOOKUP(IZ36,'كدو الاصناف'!$A:$C,3),"")</f>
        <v/>
      </c>
      <c r="JE36" s="40" t="str">
        <f>IFERROR(JD36*JC36,"")</f>
        <v/>
      </c>
      <c r="JG36" s="41"/>
      <c r="JH36" s="30" t="str">
        <f>IFERROR(VLOOKUP(JG36,'كدو الاصناف'!$A:$C,2),"")</f>
        <v/>
      </c>
      <c r="JI36" s="8"/>
      <c r="JJ36" s="62">
        <f t="shared" ref="JJ36" si="238">JI36*$JL$3/100</f>
        <v>0</v>
      </c>
      <c r="JK36" s="8" t="str">
        <f>IFERROR(VLOOKUP(JG36,'كدو الاصناف'!$A:$C,3),"")</f>
        <v/>
      </c>
      <c r="JL36" s="40" t="str">
        <f>IFERROR(JK36*JJ36,"")</f>
        <v/>
      </c>
      <c r="JN36" s="41"/>
      <c r="JO36" s="30" t="str">
        <f>IFERROR(VLOOKUP(JN36,'كدو الاصناف'!$A:$C,2),"")</f>
        <v/>
      </c>
      <c r="JP36" s="8"/>
      <c r="JQ36" s="62">
        <f t="shared" ref="JQ36" si="239">JP36*$JS$3/100</f>
        <v>0</v>
      </c>
      <c r="JR36" s="8" t="str">
        <f>IFERROR(VLOOKUP(JN36,'كدو الاصناف'!$A:$C,3),"")</f>
        <v/>
      </c>
      <c r="JS36" s="40" t="str">
        <f>IFERROR(JR36*JQ36,"")</f>
        <v/>
      </c>
      <c r="JU36" s="41"/>
      <c r="JV36" s="30" t="str">
        <f>IFERROR(VLOOKUP(JU36,'كدو الاصناف'!$A:$C,2),"")</f>
        <v/>
      </c>
      <c r="JW36" s="8"/>
      <c r="JX36" s="62">
        <f t="shared" ref="JX36" si="240">JW36*$JZ$3/100</f>
        <v>0</v>
      </c>
      <c r="JY36" s="8" t="str">
        <f>IFERROR(VLOOKUP(JU36,'كدو الاصناف'!$A:$C,3),"")</f>
        <v/>
      </c>
      <c r="JZ36" s="40" t="str">
        <f>IFERROR(JY36*JX36,"")</f>
        <v/>
      </c>
      <c r="KB36" s="41"/>
      <c r="KC36" s="30" t="str">
        <f>IFERROR(VLOOKUP(KB36,'كدو الاصناف'!$A:$C,2),"")</f>
        <v/>
      </c>
      <c r="KD36" s="8"/>
      <c r="KE36" s="62">
        <f t="shared" ref="KE36" si="241">KD36*$KG$3/100</f>
        <v>0</v>
      </c>
      <c r="KF36" s="8" t="str">
        <f>IFERROR(VLOOKUP(KB36,'كدو الاصناف'!$A:$C,3),"")</f>
        <v/>
      </c>
      <c r="KG36" s="40" t="str">
        <f>IFERROR(KF36*KE36,"")</f>
        <v/>
      </c>
      <c r="KI36" s="41"/>
      <c r="KJ36" s="30" t="str">
        <f>IFERROR(VLOOKUP(KI36,'كدو الاصناف'!$A:$C,2),"")</f>
        <v/>
      </c>
      <c r="KK36" s="8"/>
      <c r="KL36" s="62">
        <f t="shared" ref="KL36" si="242">KK36*$KN$3/100</f>
        <v>0</v>
      </c>
      <c r="KM36" s="8" t="str">
        <f>IFERROR(VLOOKUP(KI36,'كدو الاصناف'!$A:$C,3),"")</f>
        <v/>
      </c>
      <c r="KN36" s="40" t="str">
        <f>IFERROR(KM36*KL36,"")</f>
        <v/>
      </c>
      <c r="KP36" s="41"/>
      <c r="KQ36" s="30" t="str">
        <f>IFERROR(VLOOKUP(KP36,'كدو الاصناف'!$A:$C,2),"")</f>
        <v/>
      </c>
      <c r="KR36" s="8"/>
      <c r="KS36" s="62">
        <f t="shared" ref="KS36" si="243">KR36*$KU$3/100</f>
        <v>0</v>
      </c>
      <c r="KT36" s="8" t="str">
        <f>IFERROR(VLOOKUP(KP36,'كدو الاصناف'!$A:$C,3),"")</f>
        <v/>
      </c>
      <c r="KU36" s="40" t="str">
        <f>IFERROR(KT36*KS36,"")</f>
        <v/>
      </c>
      <c r="KW36" s="41"/>
      <c r="KX36" s="30" t="str">
        <f>IFERROR(VLOOKUP(KW36,'كدو الاصناف'!$A:$C,2),"")</f>
        <v/>
      </c>
      <c r="KY36" s="8"/>
      <c r="KZ36" s="62">
        <f t="shared" ref="KZ36" si="244">KY36*$LB$3/100</f>
        <v>0</v>
      </c>
      <c r="LA36" s="8" t="str">
        <f>IFERROR(VLOOKUP(KW36,'كدو الاصناف'!$A:$C,3),"")</f>
        <v/>
      </c>
      <c r="LB36" s="40" t="str">
        <f>IFERROR(LA36*KZ36,"")</f>
        <v/>
      </c>
      <c r="LD36" s="41"/>
      <c r="LE36" s="30" t="str">
        <f>IFERROR(VLOOKUP(LD36,'كدو الاصناف'!$A:$C,2),"")</f>
        <v/>
      </c>
      <c r="LF36" s="8"/>
      <c r="LG36" s="62">
        <f t="shared" ref="LG36" si="245">LF36*$LI$3/100</f>
        <v>0</v>
      </c>
      <c r="LH36" s="8" t="str">
        <f>IFERROR(VLOOKUP(LD36,'كدو الاصناف'!$A:$C,3),"")</f>
        <v/>
      </c>
      <c r="LI36" s="40" t="str">
        <f>IFERROR(LH36*LG36,"")</f>
        <v/>
      </c>
      <c r="LK36" s="41"/>
      <c r="LL36" s="30" t="str">
        <f>IFERROR(VLOOKUP(LK36,'كدو الاصناف'!$A:$C,2),"")</f>
        <v/>
      </c>
      <c r="LM36" s="8"/>
      <c r="LN36" s="62">
        <f t="shared" ref="LN36" si="246">LM36*$LP$3/100</f>
        <v>0</v>
      </c>
      <c r="LO36" s="8" t="str">
        <f>IFERROR(VLOOKUP(LK36,'كدو الاصناف'!$A:$C,3),"")</f>
        <v/>
      </c>
      <c r="LP36" s="40" t="str">
        <f>IFERROR(LO36*LN36,"")</f>
        <v/>
      </c>
      <c r="LR36" s="41"/>
      <c r="LS36" s="30" t="str">
        <f>IFERROR(VLOOKUP(LR36,'كدو الاصناف'!$A:$C,2),"")</f>
        <v/>
      </c>
      <c r="LT36" s="8"/>
      <c r="LU36" s="62">
        <f t="shared" ref="LU36" si="247">LT36*$LW$3/100</f>
        <v>0</v>
      </c>
      <c r="LV36" s="8" t="str">
        <f>IFERROR(VLOOKUP(LR36,'كدو الاصناف'!$A:$C,3),"")</f>
        <v/>
      </c>
      <c r="LW36" s="40" t="str">
        <f>IFERROR(LV36*LU36,"")</f>
        <v/>
      </c>
      <c r="LY36" s="41"/>
      <c r="LZ36" s="30" t="str">
        <f>IFERROR(VLOOKUP(LY36,'كدو الاصناف'!$A:$C,2),"")</f>
        <v/>
      </c>
      <c r="MA36" s="8"/>
      <c r="MB36" s="62">
        <f t="shared" ref="MB36" si="248">MA36*$MD$3/100</f>
        <v>0</v>
      </c>
      <c r="MC36" s="8" t="str">
        <f>IFERROR(VLOOKUP(LY36,'كدو الاصناف'!$A:$C,3),"")</f>
        <v/>
      </c>
      <c r="MD36" s="40" t="str">
        <f>IFERROR(MC36*MB36,"")</f>
        <v/>
      </c>
      <c r="MF36" s="41"/>
      <c r="MG36" s="30" t="str">
        <f>IFERROR(VLOOKUP(MF36,'كدو الاصناف'!$A:$C,2),"")</f>
        <v/>
      </c>
      <c r="MH36" s="8"/>
      <c r="MI36" s="62">
        <f t="shared" ref="MI36" si="249">MH36*$MK$3/100</f>
        <v>0</v>
      </c>
      <c r="MJ36" s="8" t="str">
        <f>IFERROR(VLOOKUP(MF36,'كدو الاصناف'!$A:$C,3),"")</f>
        <v/>
      </c>
      <c r="MK36" s="40" t="str">
        <f>IFERROR(MJ36*MI36,"")</f>
        <v/>
      </c>
      <c r="MM36" s="41"/>
      <c r="MN36" s="30" t="str">
        <f>IFERROR(VLOOKUP(MM36,'كدو الاصناف'!$A:$C,2),"")</f>
        <v/>
      </c>
      <c r="MO36" s="8"/>
      <c r="MP36" s="62">
        <f t="shared" ref="MP36" si="250">MO36*$MR$3/100</f>
        <v>0</v>
      </c>
      <c r="MQ36" s="8" t="str">
        <f>IFERROR(VLOOKUP(MM36,'كدو الاصناف'!$A:$C,3),"")</f>
        <v/>
      </c>
      <c r="MR36" s="40" t="str">
        <f>IFERROR(MQ36*MP36,"")</f>
        <v/>
      </c>
      <c r="MT36" s="41"/>
      <c r="MU36" s="30" t="str">
        <f>IFERROR(VLOOKUP(MT36,'كدو الاصناف'!$A:$C,2),"")</f>
        <v/>
      </c>
      <c r="MV36" s="8"/>
      <c r="MW36" s="62">
        <f t="shared" ref="MW36" si="251">MV36*$MY$3/100</f>
        <v>0</v>
      </c>
      <c r="MX36" s="8" t="str">
        <f>IFERROR(VLOOKUP(MT36,'كدو الاصناف'!$A:$C,3),"")</f>
        <v/>
      </c>
      <c r="MY36" s="40" t="str">
        <f>IFERROR(MX36*MW36,"")</f>
        <v/>
      </c>
      <c r="NA36" s="41"/>
      <c r="NB36" s="30" t="str">
        <f>IFERROR(VLOOKUP(NA36,'كدو الاصناف'!$A:$C,2),"")</f>
        <v/>
      </c>
      <c r="NC36" s="8"/>
      <c r="ND36" s="62">
        <f t="shared" ref="ND36" si="252">NC36*$NF$3/100</f>
        <v>0</v>
      </c>
      <c r="NE36" s="8" t="str">
        <f>IFERROR(VLOOKUP(NA36,'كدو الاصناف'!$A:$C,3),"")</f>
        <v/>
      </c>
      <c r="NF36" s="40" t="str">
        <f>IFERROR(NE36*ND36,"")</f>
        <v/>
      </c>
      <c r="NH36" s="41"/>
      <c r="NI36" s="30" t="str">
        <f>IFERROR(VLOOKUP(NH36,'كدو الاصناف'!$A:$C,2),"")</f>
        <v/>
      </c>
      <c r="NJ36" s="8"/>
      <c r="NK36" s="62">
        <f t="shared" ref="NK36" si="253">NJ36*$NM$3/100</f>
        <v>0</v>
      </c>
      <c r="NL36" s="8" t="str">
        <f>IFERROR(VLOOKUP(NH36,'كدو الاصناف'!$A:$C,3),"")</f>
        <v/>
      </c>
      <c r="NM36" s="40" t="str">
        <f>IFERROR(NL36*NK36,"")</f>
        <v/>
      </c>
      <c r="NO36" s="41"/>
      <c r="NP36" s="30" t="str">
        <f>IFERROR(VLOOKUP(NO36,'كدو الاصناف'!$A:$C,2),"")</f>
        <v/>
      </c>
      <c r="NQ36" s="8"/>
      <c r="NR36" s="62">
        <f t="shared" ref="NR36" si="254">NQ36*$NT$3/100</f>
        <v>0</v>
      </c>
      <c r="NS36" s="8" t="str">
        <f>IFERROR(VLOOKUP(NO36,'كدو الاصناف'!$A:$C,3),"")</f>
        <v/>
      </c>
      <c r="NT36" s="40" t="str">
        <f>IFERROR(NS36*NR36,"")</f>
        <v/>
      </c>
      <c r="NV36" s="41"/>
      <c r="NW36" s="30" t="str">
        <f>IFERROR(VLOOKUP(NV36,'كدو الاصناف'!$A:$C,2),"")</f>
        <v/>
      </c>
      <c r="NX36" s="8"/>
      <c r="NY36" s="62">
        <f t="shared" ref="NY36" si="255">NX36*$OA$3/100</f>
        <v>0</v>
      </c>
      <c r="NZ36" s="8" t="str">
        <f>IFERROR(VLOOKUP(NV36,'كدو الاصناف'!$A:$C,3),"")</f>
        <v/>
      </c>
      <c r="OA36" s="40" t="str">
        <f>IFERROR(NZ36*NY36,"")</f>
        <v/>
      </c>
      <c r="OC36" s="41"/>
      <c r="OD36" s="30" t="str">
        <f>IFERROR(VLOOKUP(OC36,'كدو الاصناف'!$A:$C,2),"")</f>
        <v/>
      </c>
      <c r="OE36" s="8"/>
      <c r="OF36" s="62">
        <f t="shared" ref="OF36" si="256">OE36*$OH$3/100</f>
        <v>0</v>
      </c>
      <c r="OG36" s="8" t="str">
        <f>IFERROR(VLOOKUP(OC36,'كدو الاصناف'!$A:$C,3),"")</f>
        <v/>
      </c>
      <c r="OH36" s="40" t="str">
        <f>IFERROR(OG36*OF36,"")</f>
        <v/>
      </c>
      <c r="OJ36" s="41"/>
      <c r="OK36" s="30" t="str">
        <f>IFERROR(VLOOKUP(OJ36,'كدو الاصناف'!$A:$C,2),"")</f>
        <v/>
      </c>
      <c r="OL36" s="8"/>
      <c r="OM36" s="62">
        <f t="shared" ref="OM36" si="257">OL36*$OO$3/100</f>
        <v>0</v>
      </c>
      <c r="ON36" s="8" t="str">
        <f>IFERROR(VLOOKUP(OJ36,'كدو الاصناف'!$A:$C,3),"")</f>
        <v/>
      </c>
      <c r="OO36" s="40" t="str">
        <f>IFERROR(ON36*OM36,"")</f>
        <v/>
      </c>
      <c r="OQ36" s="41"/>
      <c r="OR36" s="30" t="str">
        <f>IFERROR(VLOOKUP(OQ36,'كدو الاصناف'!$A:$C,2),"")</f>
        <v/>
      </c>
      <c r="OS36" s="8"/>
      <c r="OT36" s="62">
        <f t="shared" ref="OT36" si="258">OS36*$OV$3/100</f>
        <v>0</v>
      </c>
      <c r="OU36" s="8" t="str">
        <f>IFERROR(VLOOKUP(OQ36,'كدو الاصناف'!$A:$C,3),"")</f>
        <v/>
      </c>
      <c r="OV36" s="40" t="str">
        <f>IFERROR(OU36*OT36,"")</f>
        <v/>
      </c>
      <c r="OX36" s="41"/>
      <c r="OY36" s="30" t="str">
        <f>IFERROR(VLOOKUP(OX36,'كدو الاصناف'!$A:$C,2),"")</f>
        <v/>
      </c>
      <c r="OZ36" s="8"/>
      <c r="PA36" s="62">
        <f t="shared" ref="PA36" si="259">OZ36*$PC$3/100</f>
        <v>0</v>
      </c>
      <c r="PB36" s="8" t="str">
        <f>IFERROR(VLOOKUP(OX36,'كدو الاصناف'!$A:$C,3),"")</f>
        <v/>
      </c>
      <c r="PC36" s="40" t="str">
        <f>IFERROR(PB36*PA36,"")</f>
        <v/>
      </c>
      <c r="PE36" s="41">
        <v>60020</v>
      </c>
      <c r="PF36" s="30" t="str">
        <f>IFERROR(VLOOKUP(PE36,'كدو الاصناف'!$A:$C,2),"")</f>
        <v>حامض خليك</v>
      </c>
      <c r="PG36" s="8"/>
      <c r="PH36" s="62">
        <v>0.1</v>
      </c>
      <c r="PI36" s="8">
        <f>IFERROR(VLOOKUP(PE36,'كدو الاصناف'!$A:$C,3),"")</f>
        <v>14.75</v>
      </c>
      <c r="PJ36" s="40">
        <f>IFERROR(PI36*PH36,"")</f>
        <v>1.4750000000000001</v>
      </c>
      <c r="PL36" s="41"/>
      <c r="PM36" s="30" t="str">
        <f>IFERROR(VLOOKUP(PL36,'كدو الاصناف'!$A:$C,2),"")</f>
        <v/>
      </c>
      <c r="PN36" s="8"/>
      <c r="PO36" s="62">
        <f t="shared" ref="PO36" si="260">PN36*$PQ$3/100</f>
        <v>0</v>
      </c>
      <c r="PP36" s="8" t="str">
        <f>IFERROR(VLOOKUP(PL36,'كدو الاصناف'!$A:$C,3),"")</f>
        <v/>
      </c>
      <c r="PQ36" s="40" t="str">
        <f>IFERROR(PP36*PO36,"")</f>
        <v/>
      </c>
      <c r="PS36" s="41"/>
      <c r="PT36" s="30" t="str">
        <f>IFERROR(VLOOKUP(PS36,'كدو الاصناف'!$A:$C,2),"")</f>
        <v/>
      </c>
      <c r="PU36" s="8"/>
      <c r="PV36" s="62">
        <f t="shared" ref="PV36" si="261">PU36*$PX$3/100</f>
        <v>0</v>
      </c>
      <c r="PW36" s="8" t="str">
        <f>IFERROR(VLOOKUP(PS36,'كدو الاصناف'!$A:$C,3),"")</f>
        <v/>
      </c>
      <c r="PX36" s="40" t="str">
        <f>IFERROR(PW36*PV36,"")</f>
        <v/>
      </c>
      <c r="PZ36" s="41"/>
      <c r="QA36" s="30" t="str">
        <f>IFERROR(VLOOKUP(PZ36,'كدو الاصناف'!$A:$C,2),"")</f>
        <v/>
      </c>
      <c r="QB36" s="8"/>
      <c r="QC36" s="62">
        <f t="shared" ref="QC36" si="262">QB36*$QE$3/100</f>
        <v>0</v>
      </c>
      <c r="QD36" s="8" t="str">
        <f>IFERROR(VLOOKUP(PZ36,'كدو الاصناف'!$A:$C,3),"")</f>
        <v/>
      </c>
      <c r="QE36" s="40" t="str">
        <f>IFERROR(QD36*QC36,"")</f>
        <v/>
      </c>
      <c r="QG36" s="41"/>
      <c r="QH36" s="30" t="str">
        <f>IFERROR(VLOOKUP(QG36,'كدو الاصناف'!$A:$C,2),"")</f>
        <v/>
      </c>
      <c r="QI36" s="8"/>
      <c r="QJ36" s="62">
        <f t="shared" ref="QJ36" si="263">QI36*$QL$3/100</f>
        <v>0</v>
      </c>
      <c r="QK36" s="8" t="str">
        <f>IFERROR(VLOOKUP(QG36,'كدو الاصناف'!$A:$C,3),"")</f>
        <v/>
      </c>
      <c r="QL36" s="40" t="str">
        <f>IFERROR(QK36*QJ36,"")</f>
        <v/>
      </c>
      <c r="QN36" s="41"/>
      <c r="QO36" s="30" t="str">
        <f>IFERROR(VLOOKUP(QN36,'كدو الاصناف'!$A:$C,2),"")</f>
        <v/>
      </c>
      <c r="QP36" s="8"/>
      <c r="QQ36" s="62">
        <f t="shared" ref="QQ36" si="264">QP36*$QS$3/100</f>
        <v>0</v>
      </c>
      <c r="QR36" s="8" t="str">
        <f>IFERROR(VLOOKUP(QN36,'كدو الاصناف'!$A:$C,3),"")</f>
        <v/>
      </c>
      <c r="QS36" s="40" t="str">
        <f>IFERROR(QR36*QQ36,"")</f>
        <v/>
      </c>
      <c r="QU36" s="41"/>
      <c r="QV36" s="30" t="str">
        <f>IFERROR(VLOOKUP(QU36,'كدو الاصناف'!$A:$C,2),"")</f>
        <v/>
      </c>
      <c r="QW36" s="8"/>
      <c r="QX36" s="62">
        <f t="shared" ref="QX36" si="265">QW36*$QZ$3/100</f>
        <v>0</v>
      </c>
      <c r="QY36" s="8" t="str">
        <f>IFERROR(VLOOKUP(QU36,'كدو الاصناف'!$A:$C,3),"")</f>
        <v/>
      </c>
      <c r="QZ36" s="40" t="str">
        <f>IFERROR(QY36*QX36,"")</f>
        <v/>
      </c>
      <c r="RB36" s="41"/>
      <c r="RC36" s="30" t="str">
        <f>IFERROR(VLOOKUP(RB36,'كدو الاصناف'!$A:$C,2),"")</f>
        <v/>
      </c>
      <c r="RD36" s="8"/>
      <c r="RE36" s="62">
        <f t="shared" ref="RE36" si="266">RD36*$RG$3/100</f>
        <v>0</v>
      </c>
      <c r="RF36" s="8" t="str">
        <f>IFERROR(VLOOKUP(RB36,'كدو الاصناف'!$A:$C,3),"")</f>
        <v/>
      </c>
      <c r="RG36" s="40" t="str">
        <f>IFERROR(RF36*RE36,"")</f>
        <v/>
      </c>
      <c r="RI36" s="41"/>
      <c r="RJ36" s="30" t="str">
        <f>IFERROR(VLOOKUP(RI36,'كدو الاصناف'!$A:$C,2),"")</f>
        <v/>
      </c>
      <c r="RK36" s="8"/>
      <c r="RL36" s="62">
        <f t="shared" ref="RL36" si="267">RK36*$RN$3/100</f>
        <v>0</v>
      </c>
      <c r="RM36" s="8" t="str">
        <f>IFERROR(VLOOKUP(RI36,'كدو الاصناف'!$A:$C,3),"")</f>
        <v/>
      </c>
      <c r="RN36" s="40" t="str">
        <f>IFERROR(RM36*RL36,"")</f>
        <v/>
      </c>
      <c r="RP36" s="41"/>
      <c r="RQ36" s="30" t="str">
        <f>IFERROR(VLOOKUP(RP36,'كدو الاصناف'!$A:$C,2),"")</f>
        <v/>
      </c>
      <c r="RR36" s="8"/>
      <c r="RS36" s="62">
        <f t="shared" ref="RS36" si="268">RR36*$RU$3/100</f>
        <v>0</v>
      </c>
      <c r="RT36" s="8" t="str">
        <f>IFERROR(VLOOKUP(RP36,'كدو الاصناف'!$A:$C,3),"")</f>
        <v/>
      </c>
      <c r="RU36" s="40" t="str">
        <f>IFERROR(RT36*RS36,"")</f>
        <v/>
      </c>
      <c r="RW36" s="41">
        <v>60020</v>
      </c>
      <c r="RX36" s="30" t="str">
        <f>IFERROR(VLOOKUP(RW36,'كدو الاصناف'!$A:$C,2),"")</f>
        <v>حامض خليك</v>
      </c>
      <c r="RY36" s="8"/>
      <c r="RZ36" s="62">
        <v>0.1</v>
      </c>
      <c r="SA36" s="8">
        <f>IFERROR(VLOOKUP(RW36,'كدو الاصناف'!$A:$C,3),"")</f>
        <v>14.75</v>
      </c>
      <c r="SB36" s="40">
        <f>IFERROR(SA36*RZ36,"")</f>
        <v>1.4750000000000001</v>
      </c>
      <c r="SD36" s="41"/>
      <c r="SE36" s="30" t="str">
        <f>IFERROR(VLOOKUP(SD36,'كدو الاصناف'!$A:$C,2),"")</f>
        <v/>
      </c>
      <c r="SF36" s="8"/>
      <c r="SG36" s="62">
        <f t="shared" ref="SG36" si="269">SF36*$SI$3/100</f>
        <v>0</v>
      </c>
      <c r="SH36" s="8" t="str">
        <f>IFERROR(VLOOKUP(SD36,'كدو الاصناف'!$A:$C,3),"")</f>
        <v/>
      </c>
      <c r="SI36" s="40" t="str">
        <f>IFERROR(SH36*SG36,"")</f>
        <v/>
      </c>
      <c r="SK36" s="41"/>
      <c r="SL36" s="30" t="str">
        <f>IFERROR(VLOOKUP(SK36,'كدو الاصناف'!$A:$C,2),"")</f>
        <v/>
      </c>
      <c r="SM36" s="8"/>
      <c r="SN36" s="62">
        <f t="shared" ref="SN36" si="270">SM36*$SP$3/100</f>
        <v>0</v>
      </c>
      <c r="SO36" s="8" t="str">
        <f>IFERROR(VLOOKUP(SK36,'كدو الاصناف'!$A:$C,3),"")</f>
        <v/>
      </c>
      <c r="SP36" s="40" t="str">
        <f>IFERROR(SO36*SN36,"")</f>
        <v/>
      </c>
      <c r="SR36" s="41"/>
      <c r="SS36" s="30" t="str">
        <f>IFERROR(VLOOKUP(SR36,'كدو الاصناف'!$A:$C,2),"")</f>
        <v/>
      </c>
      <c r="ST36" s="8"/>
      <c r="SU36" s="62">
        <f t="shared" ref="SU36" si="271">ST36*$SW$3/100</f>
        <v>0</v>
      </c>
      <c r="SV36" s="8" t="str">
        <f>IFERROR(VLOOKUP(SR36,'كدو الاصناف'!$A:$C,3),"")</f>
        <v/>
      </c>
      <c r="SW36" s="40" t="str">
        <f>IFERROR(SV36*SU36,"")</f>
        <v/>
      </c>
      <c r="SY36" s="41">
        <v>60082</v>
      </c>
      <c r="SZ36" s="30" t="str">
        <f>IFERROR(VLOOKUP(SY36,'كدو الاصناف'!$A:$C,2),"")</f>
        <v>تطرية كسترة جديدة</v>
      </c>
      <c r="TA36" s="8"/>
      <c r="TB36" s="62">
        <v>8</v>
      </c>
      <c r="TC36" s="8">
        <f>IFERROR(VLOOKUP(SY36,'كدو الاصناف'!$A:$C,3),"")</f>
        <v>5.75</v>
      </c>
      <c r="TD36" s="40">
        <f>IFERROR(TC36*TB36,"")</f>
        <v>46</v>
      </c>
      <c r="TF36" s="41"/>
      <c r="TG36" s="30" t="str">
        <f>IFERROR(VLOOKUP(TF36,'كدو الاصناف'!$A:$C,2),"")</f>
        <v/>
      </c>
      <c r="TH36" s="8"/>
      <c r="TI36" s="62">
        <f t="shared" ref="TI36" si="272">TH36*$TK$3/100</f>
        <v>0</v>
      </c>
      <c r="TJ36" s="8" t="str">
        <f>IFERROR(VLOOKUP(TF36,'كدو الاصناف'!$A:$C,3),"")</f>
        <v/>
      </c>
      <c r="TK36" s="40" t="str">
        <f>IFERROR(TJ36*TI36,"")</f>
        <v/>
      </c>
      <c r="TM36" s="41"/>
      <c r="TN36" s="30" t="str">
        <f>IFERROR(VLOOKUP(TM36,'كدو الاصناف'!$A:$C,2),"")</f>
        <v/>
      </c>
      <c r="TO36" s="8"/>
      <c r="TP36" s="62">
        <f t="shared" ref="TP36" si="273">TO36*$TR$3/100</f>
        <v>0</v>
      </c>
      <c r="TQ36" s="8" t="str">
        <f>IFERROR(VLOOKUP(TM36,'كدو الاصناف'!$A:$C,3),"")</f>
        <v/>
      </c>
      <c r="TR36" s="40" t="str">
        <f>IFERROR(TQ36*TP36,"")</f>
        <v/>
      </c>
      <c r="TT36" s="41"/>
      <c r="TU36" s="30" t="str">
        <f>IFERROR(VLOOKUP(TT36,'كدو الاصناف'!$A:$C,2),"")</f>
        <v/>
      </c>
      <c r="TV36" s="8"/>
      <c r="TW36" s="62">
        <f t="shared" ref="TW36" si="274">TV36*$TY$3/100</f>
        <v>0</v>
      </c>
      <c r="TX36" s="8" t="str">
        <f>IFERROR(VLOOKUP(TT36,'كدو الاصناف'!$A:$C,3),"")</f>
        <v/>
      </c>
      <c r="TY36" s="40" t="str">
        <f>IFERROR(TX36*TW36,"")</f>
        <v/>
      </c>
      <c r="UA36" s="41"/>
      <c r="UB36" s="30" t="str">
        <f>IFERROR(VLOOKUP(UA36,'كدو الاصناف'!$A:$C,2),"")</f>
        <v/>
      </c>
      <c r="UC36" s="8"/>
      <c r="UD36" s="62">
        <f t="shared" ref="UD36" si="275">UC36*$UF$3/100</f>
        <v>0</v>
      </c>
      <c r="UE36" s="8" t="str">
        <f>IFERROR(VLOOKUP(UA36,'كدو الاصناف'!$A:$C,3),"")</f>
        <v/>
      </c>
      <c r="UF36" s="40" t="str">
        <f>IFERROR(UE36*UD36,"")</f>
        <v/>
      </c>
      <c r="UH36" s="41"/>
      <c r="UI36" s="30" t="str">
        <f>IFERROR(VLOOKUP(UH36,'كدو الاصناف'!$A:$C,2),"")</f>
        <v/>
      </c>
      <c r="UJ36" s="8"/>
      <c r="UK36" s="62">
        <f t="shared" ref="UK36" si="276">UJ36*$UM$3/100</f>
        <v>0</v>
      </c>
      <c r="UL36" s="8" t="str">
        <f>IFERROR(VLOOKUP(UH36,'كدو الاصناف'!$A:$C,3),"")</f>
        <v/>
      </c>
      <c r="UM36" s="40" t="str">
        <f>IFERROR(UL36*UK36,"")</f>
        <v/>
      </c>
      <c r="UO36" s="41"/>
      <c r="UP36" s="30" t="str">
        <f>IFERROR(VLOOKUP(UO36,'كدو الاصناف'!$A:$C,2),"")</f>
        <v/>
      </c>
      <c r="UQ36" s="8"/>
      <c r="UR36" s="62">
        <f t="shared" ref="UR36" si="277">UQ36*$UT$3/100</f>
        <v>0</v>
      </c>
      <c r="US36" s="8" t="str">
        <f>IFERROR(VLOOKUP(UO36,'كدو الاصناف'!$A:$C,3),"")</f>
        <v/>
      </c>
      <c r="UT36" s="40" t="str">
        <f>IFERROR(US36*UR36,"")</f>
        <v/>
      </c>
      <c r="UV36" s="41"/>
      <c r="UW36" s="30" t="str">
        <f>IFERROR(VLOOKUP(UV36,'كدو الاصناف'!$A:$C,2),"")</f>
        <v/>
      </c>
      <c r="UX36" s="8"/>
      <c r="UY36" s="62">
        <f t="shared" ref="UY36" si="278">UX36*$VA$3/100</f>
        <v>0</v>
      </c>
      <c r="UZ36" s="8" t="str">
        <f>IFERROR(VLOOKUP(UV36,'كدو الاصناف'!$A:$C,3),"")</f>
        <v/>
      </c>
      <c r="VA36" s="40" t="str">
        <f>IFERROR(UZ36*UY36,"")</f>
        <v/>
      </c>
      <c r="VC36" s="41"/>
      <c r="VD36" s="30" t="str">
        <f>IFERROR(VLOOKUP(VC36,'كدو الاصناف'!$A:$C,2),"")</f>
        <v/>
      </c>
      <c r="VE36" s="8"/>
      <c r="VF36" s="62">
        <f t="shared" ref="VF36" si="279">VE36*$VH$3/100</f>
        <v>0</v>
      </c>
      <c r="VG36" s="8" t="str">
        <f>IFERROR(VLOOKUP(VC36,'كدو الاصناف'!$A:$C,3),"")</f>
        <v/>
      </c>
      <c r="VH36" s="40" t="str">
        <f>IFERROR(VG36*VF36,"")</f>
        <v/>
      </c>
      <c r="VJ36" s="41"/>
      <c r="VK36" s="30" t="str">
        <f>IFERROR(VLOOKUP(VJ36,'كدو الاصناف'!$A:$C,2),"")</f>
        <v/>
      </c>
      <c r="VL36" s="8"/>
      <c r="VM36" s="62">
        <f t="shared" ref="VM36" si="280">VL36*$VO$3/100</f>
        <v>0</v>
      </c>
      <c r="VN36" s="8" t="str">
        <f>IFERROR(VLOOKUP(VJ36,'كدو الاصناف'!$A:$C,3),"")</f>
        <v/>
      </c>
      <c r="VO36" s="40" t="str">
        <f>IFERROR(VN36*VM36,"")</f>
        <v/>
      </c>
      <c r="VQ36" s="41"/>
      <c r="VR36" s="30" t="str">
        <f>IFERROR(VLOOKUP(VQ36,'كدو الاصناف'!$A:$C,2),"")</f>
        <v/>
      </c>
      <c r="VS36" s="8"/>
      <c r="VT36" s="62">
        <f t="shared" ref="VT36" si="281">VS36*$VV$3/100</f>
        <v>0</v>
      </c>
      <c r="VU36" s="8" t="str">
        <f>IFERROR(VLOOKUP(VQ36,'كدو الاصناف'!$A:$C,3),"")</f>
        <v/>
      </c>
      <c r="VV36" s="40" t="str">
        <f>IFERROR(VU36*VT36,"")</f>
        <v/>
      </c>
      <c r="VX36" s="41"/>
      <c r="VY36" s="30" t="str">
        <f>IFERROR(VLOOKUP(VX36,'كدو الاصناف'!$A:$C,2),"")</f>
        <v/>
      </c>
      <c r="VZ36" s="8"/>
      <c r="WA36" s="62">
        <f t="shared" ref="WA36" si="282">VZ36*$WC$3/100</f>
        <v>0</v>
      </c>
      <c r="WB36" s="8" t="str">
        <f>IFERROR(VLOOKUP(VX36,'كدو الاصناف'!$A:$C,3),"")</f>
        <v/>
      </c>
      <c r="WC36" s="40" t="str">
        <f>IFERROR(WB36*WA36,"")</f>
        <v/>
      </c>
      <c r="WE36" s="41">
        <v>60082</v>
      </c>
      <c r="WF36" s="30" t="str">
        <f>IFERROR(VLOOKUP(WE36,'كدو الاصناف'!$A:$C,2),"")</f>
        <v>تطرية كسترة جديدة</v>
      </c>
      <c r="WG36" s="8"/>
      <c r="WH36" s="62">
        <v>6</v>
      </c>
      <c r="WI36" s="8">
        <f>IFERROR(VLOOKUP(WE36,'كدو الاصناف'!$A:$C,3),"")</f>
        <v>5.75</v>
      </c>
      <c r="WJ36" s="40">
        <f>IFERROR(WI36*WH36,"")</f>
        <v>34.5</v>
      </c>
      <c r="WL36" s="41"/>
      <c r="WM36" s="30" t="str">
        <f>IFERROR(VLOOKUP(WL36,'كدو الاصناف'!$A:$C,2),"")</f>
        <v/>
      </c>
      <c r="WN36" s="8"/>
      <c r="WO36" s="62">
        <f t="shared" ref="WO36" si="283">WN36*$WQ$3/100</f>
        <v>0</v>
      </c>
      <c r="WP36" s="8" t="str">
        <f>IFERROR(VLOOKUP(WL36,'كدو الاصناف'!$A:$C,3),"")</f>
        <v/>
      </c>
      <c r="WQ36" s="40" t="str">
        <f>IFERROR(WP36*WO36,"")</f>
        <v/>
      </c>
      <c r="WS36" s="41"/>
      <c r="WT36" s="30" t="str">
        <f>IFERROR(VLOOKUP(WS36,'كدو الاصناف'!$A:$C,2),"")</f>
        <v/>
      </c>
      <c r="WU36" s="8"/>
      <c r="WV36" s="62">
        <f t="shared" ref="WV36" si="284">WU36*$WX$3/100</f>
        <v>0</v>
      </c>
      <c r="WW36" s="8" t="str">
        <f>IFERROR(VLOOKUP(WS36,'كدو الاصناف'!$A:$C,3),"")</f>
        <v/>
      </c>
      <c r="WX36" s="40" t="str">
        <f>IFERROR(WW36*WV36,"")</f>
        <v/>
      </c>
      <c r="WZ36" s="41"/>
      <c r="XA36" s="30" t="str">
        <f>IFERROR(VLOOKUP(WZ36,'كدو الاصناف'!$A:$C,2),"")</f>
        <v/>
      </c>
      <c r="XB36" s="8"/>
      <c r="XC36" s="62">
        <f t="shared" ref="XC36" si="285">XB36*$XE$3/100</f>
        <v>0</v>
      </c>
      <c r="XD36" s="8" t="str">
        <f>IFERROR(VLOOKUP(WZ36,'كدو الاصناف'!$A:$C,3),"")</f>
        <v/>
      </c>
      <c r="XE36" s="40" t="str">
        <f>IFERROR(XD36*XC36,"")</f>
        <v/>
      </c>
      <c r="XG36" s="41"/>
      <c r="XH36" s="30" t="str">
        <f>IFERROR(VLOOKUP(XG36,'كدو الاصناف'!$A:$C,2),"")</f>
        <v/>
      </c>
      <c r="XI36" s="8"/>
      <c r="XJ36" s="62">
        <f t="shared" ref="XJ36" si="286">XI36*$XL$3/100</f>
        <v>0</v>
      </c>
      <c r="XK36" s="8" t="str">
        <f>IFERROR(VLOOKUP(XG36,'كدو الاصناف'!$A:$C,3),"")</f>
        <v/>
      </c>
      <c r="XL36" s="40" t="str">
        <f>IFERROR(XK36*XJ36,"")</f>
        <v/>
      </c>
      <c r="XN36" s="41"/>
      <c r="XO36" s="30" t="str">
        <f>IFERROR(VLOOKUP(XN36,'كدو الاصناف'!$A:$C,2),"")</f>
        <v/>
      </c>
      <c r="XP36" s="8"/>
      <c r="XQ36" s="62">
        <f t="shared" ref="XQ36" si="287">XP36*$XS$3/100</f>
        <v>0</v>
      </c>
      <c r="XR36" s="8" t="str">
        <f>IFERROR(VLOOKUP(XN36,'كدو الاصناف'!$A:$C,3),"")</f>
        <v/>
      </c>
      <c r="XS36" s="40" t="str">
        <f>IFERROR(XR36*XQ36,"")</f>
        <v/>
      </c>
      <c r="XU36" s="41"/>
      <c r="XV36" s="30" t="str">
        <f>IFERROR(VLOOKUP(XU36,'كدو الاصناف'!$A:$C,2),"")</f>
        <v/>
      </c>
      <c r="XW36" s="8"/>
      <c r="XX36" s="62">
        <f t="shared" ref="XX36" si="288">XW36*$XZ$3/100</f>
        <v>0</v>
      </c>
      <c r="XY36" s="8" t="str">
        <f>IFERROR(VLOOKUP(XU36,'كدو الاصناف'!$A:$C,3),"")</f>
        <v/>
      </c>
      <c r="XZ36" s="40" t="str">
        <f>IFERROR(XY36*XX36,"")</f>
        <v/>
      </c>
      <c r="YB36" s="41"/>
      <c r="YC36" s="30" t="str">
        <f>IFERROR(VLOOKUP(YB36,'كدو الاصناف'!$A:$C,2),"")</f>
        <v/>
      </c>
      <c r="YD36" s="8"/>
      <c r="YE36" s="62">
        <f t="shared" ref="YE36" si="289">YD36*$YG$3/100</f>
        <v>0</v>
      </c>
      <c r="YF36" s="8" t="str">
        <f>IFERROR(VLOOKUP(YB36,'كدو الاصناف'!$A:$C,3),"")</f>
        <v/>
      </c>
      <c r="YG36" s="40" t="str">
        <f>IFERROR(YF36*YE36,"")</f>
        <v/>
      </c>
      <c r="YI36" s="41"/>
      <c r="YJ36" s="30" t="str">
        <f>IFERROR(VLOOKUP(YI36,'كدو الاصناف'!$A:$C,2),"")</f>
        <v/>
      </c>
      <c r="YK36" s="8"/>
      <c r="YL36" s="62">
        <f t="shared" ref="YL36" si="290">YK36*$YN$3/100</f>
        <v>0</v>
      </c>
      <c r="YM36" s="8" t="str">
        <f>IFERROR(VLOOKUP(YI36,'كدو الاصناف'!$A:$C,3),"")</f>
        <v/>
      </c>
      <c r="YN36" s="40" t="str">
        <f>IFERROR(YM36*YL36,"")</f>
        <v/>
      </c>
      <c r="YP36" s="41"/>
      <c r="YQ36" s="30" t="str">
        <f>IFERROR(VLOOKUP(YP36,'كدو الاصناف'!$A:$C,2),"")</f>
        <v/>
      </c>
      <c r="YR36" s="8"/>
      <c r="YS36" s="62">
        <f t="shared" ref="YS36" si="291">YR36*$YU$3/100</f>
        <v>0</v>
      </c>
      <c r="YT36" s="8" t="str">
        <f>IFERROR(VLOOKUP(YP36,'كدو الاصناف'!$A:$C,3),"")</f>
        <v/>
      </c>
      <c r="YU36" s="40" t="str">
        <f>IFERROR(YT36*YS36,"")</f>
        <v/>
      </c>
      <c r="YW36" s="41"/>
      <c r="YX36" s="30" t="str">
        <f>IFERROR(VLOOKUP(YW36,'كدو الاصناف'!$A:$C,2),"")</f>
        <v/>
      </c>
      <c r="YY36" s="8"/>
      <c r="YZ36" s="62">
        <f t="shared" ref="YZ36" si="292">YY36*$ZB$3/100</f>
        <v>0</v>
      </c>
      <c r="ZA36" s="8" t="str">
        <f>IFERROR(VLOOKUP(YW36,'كدو الاصناف'!$A:$C,3),"")</f>
        <v/>
      </c>
      <c r="ZB36" s="40" t="str">
        <f>IFERROR(ZA36*YZ36,"")</f>
        <v/>
      </c>
      <c r="ZD36" s="41"/>
      <c r="ZE36" s="30" t="str">
        <f>IFERROR(VLOOKUP(ZD36,'كدو الاصناف'!$A:$C,2),"")</f>
        <v/>
      </c>
      <c r="ZF36" s="8"/>
      <c r="ZG36" s="62">
        <f t="shared" ref="ZG36" si="293">ZF36*$ZI$3/100</f>
        <v>0</v>
      </c>
      <c r="ZH36" s="8" t="str">
        <f>IFERROR(VLOOKUP(ZD36,'كدو الاصناف'!$A:$C,3),"")</f>
        <v/>
      </c>
      <c r="ZI36" s="40" t="str">
        <f>IFERROR(ZH36*ZG36,"")</f>
        <v/>
      </c>
      <c r="ZK36" s="41"/>
      <c r="ZL36" s="30" t="str">
        <f>IFERROR(VLOOKUP(ZK36,'كدو الاصناف'!$A:$C,2),"")</f>
        <v/>
      </c>
      <c r="ZM36" s="8"/>
      <c r="ZN36" s="62">
        <f t="shared" ref="ZN36" si="294">ZM36*$ZP$3/100</f>
        <v>0</v>
      </c>
      <c r="ZO36" s="8" t="str">
        <f>IFERROR(VLOOKUP(ZK36,'كدو الاصناف'!$A:$C,3),"")</f>
        <v/>
      </c>
      <c r="ZP36" s="40" t="str">
        <f>IFERROR(ZO36*ZN36,"")</f>
        <v/>
      </c>
      <c r="ZR36" s="41"/>
      <c r="ZS36" s="30" t="str">
        <f>IFERROR(VLOOKUP(ZR36,'كدو الاصناف'!$A:$C,2),"")</f>
        <v/>
      </c>
      <c r="ZT36" s="8"/>
      <c r="ZU36" s="62">
        <f t="shared" ref="ZU36" si="295">ZT36*$ZW$3/100</f>
        <v>0</v>
      </c>
      <c r="ZV36" s="8" t="str">
        <f>IFERROR(VLOOKUP(ZR36,'كدو الاصناف'!$A:$C,3),"")</f>
        <v/>
      </c>
      <c r="ZW36" s="40" t="str">
        <f>IFERROR(ZV36*ZU36,"")</f>
        <v/>
      </c>
    </row>
    <row r="37" spans="1:699" ht="16.5" thickTop="1" thickBot="1" x14ac:dyDescent="0.25">
      <c r="A37" s="42"/>
      <c r="B37" s="85" t="s">
        <v>80</v>
      </c>
      <c r="C37" s="86"/>
      <c r="D37" s="86"/>
      <c r="E37" s="87"/>
      <c r="F37" s="43">
        <f>SUM(F32:F36)</f>
        <v>275.97500000000002</v>
      </c>
      <c r="H37" s="42"/>
      <c r="I37" s="85" t="s">
        <v>80</v>
      </c>
      <c r="J37" s="86"/>
      <c r="K37" s="86"/>
      <c r="L37" s="87"/>
      <c r="M37" s="43">
        <f>SUM(M32:M36)</f>
        <v>275.60624999999999</v>
      </c>
      <c r="O37" s="42"/>
      <c r="P37" s="85" t="s">
        <v>80</v>
      </c>
      <c r="Q37" s="86"/>
      <c r="R37" s="86"/>
      <c r="S37" s="87"/>
      <c r="T37" s="43">
        <f>SUM(T32:T36)</f>
        <v>275.97500000000002</v>
      </c>
      <c r="V37" s="42"/>
      <c r="W37" s="85" t="s">
        <v>80</v>
      </c>
      <c r="X37" s="86"/>
      <c r="Y37" s="86"/>
      <c r="Z37" s="87"/>
      <c r="AA37" s="43">
        <f>SUM(AA32:AA36)</f>
        <v>275.60624999999999</v>
      </c>
      <c r="AC37" s="42"/>
      <c r="AD37" s="85" t="s">
        <v>80</v>
      </c>
      <c r="AE37" s="86"/>
      <c r="AF37" s="86"/>
      <c r="AG37" s="87"/>
      <c r="AH37" s="43">
        <f>SUM(AH32:AH36)</f>
        <v>275.97500000000002</v>
      </c>
      <c r="AJ37" s="42"/>
      <c r="AK37" s="85" t="s">
        <v>80</v>
      </c>
      <c r="AL37" s="86"/>
      <c r="AM37" s="86"/>
      <c r="AN37" s="87"/>
      <c r="AO37" s="43">
        <f>SUM(AO32:AO36)</f>
        <v>29.487500000000001</v>
      </c>
      <c r="AQ37" s="42"/>
      <c r="AR37" s="85" t="s">
        <v>80</v>
      </c>
      <c r="AS37" s="86"/>
      <c r="AT37" s="86"/>
      <c r="AU37" s="87"/>
      <c r="AV37" s="43">
        <f>SUM(AV32:AV36)</f>
        <v>300.26250000000005</v>
      </c>
      <c r="AX37" s="42"/>
      <c r="AY37" s="85" t="s">
        <v>80</v>
      </c>
      <c r="AZ37" s="86"/>
      <c r="BA37" s="86"/>
      <c r="BB37" s="87"/>
      <c r="BC37" s="43">
        <f>SUM(BC32:BC36)</f>
        <v>344.45749999999998</v>
      </c>
      <c r="BE37" s="42"/>
      <c r="BF37" s="85" t="s">
        <v>80</v>
      </c>
      <c r="BG37" s="86"/>
      <c r="BH37" s="86"/>
      <c r="BI37" s="87"/>
      <c r="BJ37" s="43">
        <f>SUM(BJ32:BJ36)</f>
        <v>163.76249999999999</v>
      </c>
      <c r="BL37" s="42"/>
      <c r="BM37" s="85" t="s">
        <v>80</v>
      </c>
      <c r="BN37" s="86"/>
      <c r="BO37" s="86"/>
      <c r="BP37" s="87"/>
      <c r="BQ37" s="43">
        <f>SUM(BQ32:BQ36)</f>
        <v>227.45749999999998</v>
      </c>
      <c r="BS37" s="42"/>
      <c r="BT37" s="85" t="s">
        <v>80</v>
      </c>
      <c r="BU37" s="86"/>
      <c r="BV37" s="86"/>
      <c r="BW37" s="87"/>
      <c r="BX37" s="43">
        <f>SUM(BX32:BX36)</f>
        <v>367.47500000000002</v>
      </c>
      <c r="BZ37" s="42"/>
      <c r="CA37" s="85" t="s">
        <v>80</v>
      </c>
      <c r="CB37" s="86"/>
      <c r="CC37" s="86"/>
      <c r="CD37" s="87"/>
      <c r="CE37" s="43">
        <f>SUM(CE32:CE36)</f>
        <v>333.19499999999999</v>
      </c>
      <c r="CG37" s="42"/>
      <c r="CH37" s="85" t="s">
        <v>80</v>
      </c>
      <c r="CI37" s="86"/>
      <c r="CJ37" s="86"/>
      <c r="CK37" s="87"/>
      <c r="CL37" s="43">
        <f>SUM(CL32:CL36)</f>
        <v>458.97500000000002</v>
      </c>
      <c r="CN37" s="42"/>
      <c r="CO37" s="85" t="s">
        <v>80</v>
      </c>
      <c r="CP37" s="86"/>
      <c r="CQ37" s="86"/>
      <c r="CR37" s="87"/>
      <c r="CS37" s="43">
        <f>SUM(CS32:CS36)</f>
        <v>333.19499999999999</v>
      </c>
      <c r="CU37" s="42"/>
      <c r="CV37" s="85" t="s">
        <v>80</v>
      </c>
      <c r="CW37" s="86"/>
      <c r="CX37" s="86"/>
      <c r="CY37" s="87"/>
      <c r="CZ37" s="43">
        <f>SUM(CZ32:CZ36)</f>
        <v>299.65250000000003</v>
      </c>
      <c r="DB37" s="42"/>
      <c r="DC37" s="85" t="s">
        <v>80</v>
      </c>
      <c r="DD37" s="86"/>
      <c r="DE37" s="86"/>
      <c r="DF37" s="87"/>
      <c r="DG37" s="43">
        <f>SUM(DG32:DG36)</f>
        <v>309.20125000000002</v>
      </c>
      <c r="DI37" s="42"/>
      <c r="DJ37" s="85" t="s">
        <v>80</v>
      </c>
      <c r="DK37" s="86"/>
      <c r="DL37" s="86"/>
      <c r="DM37" s="87"/>
      <c r="DN37" s="43">
        <f>SUM(DN32:DN36)</f>
        <v>344.66500000000002</v>
      </c>
      <c r="DP37" s="42"/>
      <c r="DQ37" s="85" t="s">
        <v>80</v>
      </c>
      <c r="DR37" s="86"/>
      <c r="DS37" s="86"/>
      <c r="DT37" s="87"/>
      <c r="DU37" s="43">
        <f>SUM(DU32:DU36)</f>
        <v>149.45749999999998</v>
      </c>
      <c r="DW37" s="42"/>
      <c r="DX37" s="85" t="s">
        <v>80</v>
      </c>
      <c r="DY37" s="86"/>
      <c r="DZ37" s="86"/>
      <c r="EA37" s="87"/>
      <c r="EB37" s="43">
        <f>SUM(EB32:EB36)</f>
        <v>300.39</v>
      </c>
      <c r="ED37" s="42"/>
      <c r="EE37" s="85" t="s">
        <v>80</v>
      </c>
      <c r="EF37" s="86"/>
      <c r="EG37" s="86"/>
      <c r="EH37" s="87"/>
      <c r="EI37" s="43">
        <f>SUM(EI32:EI36)</f>
        <v>367.47500000000002</v>
      </c>
      <c r="EK37" s="42"/>
      <c r="EL37" s="85" t="s">
        <v>80</v>
      </c>
      <c r="EM37" s="86"/>
      <c r="EN37" s="86"/>
      <c r="EO37" s="87"/>
      <c r="EP37" s="43">
        <f>SUM(EP32:EP36)</f>
        <v>333.19499999999999</v>
      </c>
      <c r="ER37" s="42"/>
      <c r="ES37" s="85" t="s">
        <v>80</v>
      </c>
      <c r="ET37" s="86"/>
      <c r="EU37" s="86"/>
      <c r="EV37" s="87"/>
      <c r="EW37" s="43">
        <f>SUM(EW32:EW36)</f>
        <v>333.19499999999999</v>
      </c>
      <c r="EY37" s="42"/>
      <c r="EZ37" s="85" t="s">
        <v>80</v>
      </c>
      <c r="FA37" s="86"/>
      <c r="FB37" s="86"/>
      <c r="FC37" s="87"/>
      <c r="FD37" s="43">
        <f>SUM(FD32:FD36)</f>
        <v>299.65250000000003</v>
      </c>
      <c r="FF37" s="42"/>
      <c r="FG37" s="85" t="s">
        <v>80</v>
      </c>
      <c r="FH37" s="86"/>
      <c r="FI37" s="86"/>
      <c r="FJ37" s="87"/>
      <c r="FK37" s="43">
        <f>SUM(FK32:FK36)</f>
        <v>368.21249999999998</v>
      </c>
      <c r="FM37" s="42"/>
      <c r="FN37" s="85" t="s">
        <v>80</v>
      </c>
      <c r="FO37" s="86"/>
      <c r="FP37" s="86"/>
      <c r="FQ37" s="87"/>
      <c r="FR37" s="43">
        <f>SUM(FR32:FR36)</f>
        <v>332.82624999999996</v>
      </c>
      <c r="FT37" s="42"/>
      <c r="FU37" s="85" t="s">
        <v>80</v>
      </c>
      <c r="FV37" s="86"/>
      <c r="FW37" s="86"/>
      <c r="FX37" s="87"/>
      <c r="FY37" s="43">
        <f>SUM(FY32:FY36)</f>
        <v>458.97500000000002</v>
      </c>
      <c r="GA37" s="42"/>
      <c r="GB37" s="85" t="s">
        <v>80</v>
      </c>
      <c r="GC37" s="86"/>
      <c r="GD37" s="86"/>
      <c r="GE37" s="87"/>
      <c r="GF37" s="43">
        <f>SUM(GF32:GF36)</f>
        <v>458.97500000000002</v>
      </c>
      <c r="GH37" s="42"/>
      <c r="GI37" s="85" t="s">
        <v>80</v>
      </c>
      <c r="GJ37" s="86"/>
      <c r="GK37" s="86"/>
      <c r="GL37" s="87"/>
      <c r="GM37" s="43">
        <f>SUM(GM32:GM36)</f>
        <v>458.97500000000002</v>
      </c>
      <c r="GO37" s="42"/>
      <c r="GP37" s="85" t="s">
        <v>80</v>
      </c>
      <c r="GQ37" s="86"/>
      <c r="GR37" s="86"/>
      <c r="GS37" s="87"/>
      <c r="GT37" s="43">
        <f>SUM(GT32:GT36)</f>
        <v>466.98750000000001</v>
      </c>
      <c r="GV37" s="42"/>
      <c r="GW37" s="85" t="s">
        <v>80</v>
      </c>
      <c r="GX37" s="86"/>
      <c r="GY37" s="86"/>
      <c r="GZ37" s="87"/>
      <c r="HA37" s="43">
        <f>SUM(HA32:HA36)</f>
        <v>438.38749999999999</v>
      </c>
      <c r="HC37" s="42"/>
      <c r="HD37" s="85" t="s">
        <v>80</v>
      </c>
      <c r="HE37" s="86"/>
      <c r="HF37" s="86"/>
      <c r="HG37" s="87"/>
      <c r="HH37" s="43">
        <f>SUM(HH32:HH36)</f>
        <v>391.15250000000003</v>
      </c>
      <c r="HJ37" s="42"/>
      <c r="HK37" s="85" t="s">
        <v>80</v>
      </c>
      <c r="HL37" s="86"/>
      <c r="HM37" s="86"/>
      <c r="HN37" s="87"/>
      <c r="HO37" s="43">
        <f>SUM(HO32:HO36)</f>
        <v>391.15250000000003</v>
      </c>
      <c r="HQ37" s="42"/>
      <c r="HR37" s="85" t="s">
        <v>80</v>
      </c>
      <c r="HS37" s="86"/>
      <c r="HT37" s="86"/>
      <c r="HU37" s="87"/>
      <c r="HV37" s="43">
        <f>SUM(HV32:HV36)</f>
        <v>458.97500000000002</v>
      </c>
      <c r="HX37" s="42"/>
      <c r="HY37" s="85" t="s">
        <v>80</v>
      </c>
      <c r="HZ37" s="86"/>
      <c r="IA37" s="86"/>
      <c r="IB37" s="87"/>
      <c r="IC37" s="43">
        <f>SUM(IC32:IC36)</f>
        <v>332.82624999999996</v>
      </c>
      <c r="IE37" s="42"/>
      <c r="IF37" s="85" t="s">
        <v>80</v>
      </c>
      <c r="IG37" s="86"/>
      <c r="IH37" s="86"/>
      <c r="II37" s="87"/>
      <c r="IJ37" s="43">
        <f>SUM(IJ32:IJ36)</f>
        <v>458.97500000000002</v>
      </c>
      <c r="IL37" s="42"/>
      <c r="IM37" s="85" t="s">
        <v>80</v>
      </c>
      <c r="IN37" s="86"/>
      <c r="IO37" s="86"/>
      <c r="IP37" s="87"/>
      <c r="IQ37" s="43">
        <f>SUM(IQ32:IQ36)</f>
        <v>391.89</v>
      </c>
      <c r="IS37" s="42"/>
      <c r="IT37" s="85" t="s">
        <v>80</v>
      </c>
      <c r="IU37" s="86"/>
      <c r="IV37" s="86"/>
      <c r="IW37" s="87"/>
      <c r="IX37" s="43">
        <f>SUM(IX32:IX36)</f>
        <v>333.19499999999999</v>
      </c>
      <c r="IZ37" s="42"/>
      <c r="JA37" s="85" t="s">
        <v>80</v>
      </c>
      <c r="JB37" s="86"/>
      <c r="JC37" s="86"/>
      <c r="JD37" s="87"/>
      <c r="JE37" s="43">
        <f>SUM(JE32:JE36)</f>
        <v>367.47500000000002</v>
      </c>
      <c r="JG37" s="42"/>
      <c r="JH37" s="85" t="s">
        <v>80</v>
      </c>
      <c r="JI37" s="86"/>
      <c r="JJ37" s="86"/>
      <c r="JK37" s="87"/>
      <c r="JL37" s="43">
        <f>SUM(JL32:JL36)</f>
        <v>391.89</v>
      </c>
      <c r="JN37" s="42"/>
      <c r="JO37" s="85" t="s">
        <v>80</v>
      </c>
      <c r="JP37" s="86"/>
      <c r="JQ37" s="86"/>
      <c r="JR37" s="87"/>
      <c r="JS37" s="43">
        <f>SUM(JS32:JS36)</f>
        <v>391.15250000000003</v>
      </c>
      <c r="JU37" s="42"/>
      <c r="JV37" s="85" t="s">
        <v>80</v>
      </c>
      <c r="JW37" s="86"/>
      <c r="JX37" s="86"/>
      <c r="JY37" s="87"/>
      <c r="JZ37" s="43">
        <f>SUM(JZ32:JZ36)</f>
        <v>391.89</v>
      </c>
      <c r="KB37" s="42"/>
      <c r="KC37" s="85" t="s">
        <v>80</v>
      </c>
      <c r="KD37" s="86"/>
      <c r="KE37" s="86"/>
      <c r="KF37" s="87"/>
      <c r="KG37" s="43">
        <f>SUM(KG32:KG36)</f>
        <v>333.19499999999999</v>
      </c>
      <c r="KI37" s="42"/>
      <c r="KJ37" s="85" t="s">
        <v>80</v>
      </c>
      <c r="KK37" s="86"/>
      <c r="KL37" s="86"/>
      <c r="KM37" s="87"/>
      <c r="KN37" s="43">
        <f>SUM(KN32:KN36)</f>
        <v>332.82624999999996</v>
      </c>
      <c r="KP37" s="42"/>
      <c r="KQ37" s="85" t="s">
        <v>80</v>
      </c>
      <c r="KR37" s="86"/>
      <c r="KS37" s="86"/>
      <c r="KT37" s="87"/>
      <c r="KU37" s="43">
        <f>SUM(KU32:KU36)</f>
        <v>332.82624999999996</v>
      </c>
      <c r="KW37" s="42"/>
      <c r="KX37" s="85" t="s">
        <v>80</v>
      </c>
      <c r="KY37" s="86"/>
      <c r="KZ37" s="86"/>
      <c r="LA37" s="87"/>
      <c r="LB37" s="43">
        <f>SUM(LB32:LB36)</f>
        <v>458.97500000000002</v>
      </c>
      <c r="LD37" s="42"/>
      <c r="LE37" s="85" t="s">
        <v>80</v>
      </c>
      <c r="LF37" s="86"/>
      <c r="LG37" s="86"/>
      <c r="LH37" s="87"/>
      <c r="LI37" s="43">
        <f>SUM(LI32:LI36)</f>
        <v>367.47500000000002</v>
      </c>
      <c r="LK37" s="42"/>
      <c r="LL37" s="85" t="s">
        <v>80</v>
      </c>
      <c r="LM37" s="86"/>
      <c r="LN37" s="86"/>
      <c r="LO37" s="87"/>
      <c r="LP37" s="43">
        <f>SUM(LP32:LP36)</f>
        <v>367.47500000000002</v>
      </c>
      <c r="LR37" s="42"/>
      <c r="LS37" s="85" t="s">
        <v>80</v>
      </c>
      <c r="LT37" s="86"/>
      <c r="LU37" s="86"/>
      <c r="LV37" s="87"/>
      <c r="LW37" s="43">
        <f>SUM(LW32:LW36)</f>
        <v>367.47500000000002</v>
      </c>
      <c r="LY37" s="42"/>
      <c r="LZ37" s="85" t="s">
        <v>80</v>
      </c>
      <c r="MA37" s="86"/>
      <c r="MB37" s="86"/>
      <c r="MC37" s="87"/>
      <c r="MD37" s="43">
        <f>SUM(MD32:MD36)</f>
        <v>458.97500000000002</v>
      </c>
      <c r="MF37" s="42"/>
      <c r="MG37" s="85" t="s">
        <v>80</v>
      </c>
      <c r="MH37" s="86"/>
      <c r="MI37" s="86"/>
      <c r="MJ37" s="87"/>
      <c r="MK37" s="43">
        <f>SUM(MK32:MK36)</f>
        <v>332.82624999999996</v>
      </c>
      <c r="MM37" s="42"/>
      <c r="MN37" s="85" t="s">
        <v>80</v>
      </c>
      <c r="MO37" s="86"/>
      <c r="MP37" s="86"/>
      <c r="MQ37" s="87"/>
      <c r="MR37" s="43">
        <f>SUM(MR32:MR36)</f>
        <v>299.65250000000003</v>
      </c>
      <c r="MT37" s="42"/>
      <c r="MU37" s="85" t="s">
        <v>80</v>
      </c>
      <c r="MV37" s="86"/>
      <c r="MW37" s="86"/>
      <c r="MX37" s="87"/>
      <c r="MY37" s="43">
        <f>SUM(MY32:MY36)</f>
        <v>333.19499999999999</v>
      </c>
      <c r="NA37" s="42"/>
      <c r="NB37" s="85" t="s">
        <v>80</v>
      </c>
      <c r="NC37" s="86"/>
      <c r="ND37" s="86"/>
      <c r="NE37" s="87"/>
      <c r="NF37" s="43">
        <f>SUM(NF32:NF36)</f>
        <v>367.47500000000002</v>
      </c>
      <c r="NH37" s="42"/>
      <c r="NI37" s="85" t="s">
        <v>80</v>
      </c>
      <c r="NJ37" s="86"/>
      <c r="NK37" s="86"/>
      <c r="NL37" s="87"/>
      <c r="NM37" s="43">
        <f>SUM(NM32:NM36)</f>
        <v>550.47500000000002</v>
      </c>
      <c r="NO37" s="42"/>
      <c r="NP37" s="85" t="s">
        <v>80</v>
      </c>
      <c r="NQ37" s="86"/>
      <c r="NR37" s="86"/>
      <c r="NS37" s="87"/>
      <c r="NT37" s="43">
        <f>SUM(NT32:NT36)</f>
        <v>391.15250000000003</v>
      </c>
      <c r="NV37" s="42"/>
      <c r="NW37" s="85" t="s">
        <v>80</v>
      </c>
      <c r="NX37" s="86"/>
      <c r="NY37" s="86"/>
      <c r="NZ37" s="87"/>
      <c r="OA37" s="43">
        <f>SUM(OA32:OA36)</f>
        <v>458.97500000000002</v>
      </c>
      <c r="OC37" s="42"/>
      <c r="OD37" s="85" t="s">
        <v>80</v>
      </c>
      <c r="OE37" s="86"/>
      <c r="OF37" s="86"/>
      <c r="OG37" s="87"/>
      <c r="OH37" s="43">
        <f>SUM(OH32:OH36)</f>
        <v>299.65250000000003</v>
      </c>
      <c r="OJ37" s="42"/>
      <c r="OK37" s="85" t="s">
        <v>80</v>
      </c>
      <c r="OL37" s="86"/>
      <c r="OM37" s="86"/>
      <c r="ON37" s="87"/>
      <c r="OO37" s="43">
        <f>SUM(OO32:OO36)</f>
        <v>299.65250000000003</v>
      </c>
      <c r="OQ37" s="42"/>
      <c r="OR37" s="85" t="s">
        <v>80</v>
      </c>
      <c r="OS37" s="86"/>
      <c r="OT37" s="86"/>
      <c r="OU37" s="87"/>
      <c r="OV37" s="43">
        <f>SUM(OV32:OV36)</f>
        <v>333.19499999999999</v>
      </c>
      <c r="OX37" s="42"/>
      <c r="OY37" s="85" t="s">
        <v>80</v>
      </c>
      <c r="OZ37" s="86"/>
      <c r="PA37" s="86"/>
      <c r="PB37" s="87"/>
      <c r="PC37" s="43">
        <f>SUM(PC32:PC36)</f>
        <v>458.97500000000002</v>
      </c>
      <c r="PE37" s="42"/>
      <c r="PF37" s="85" t="s">
        <v>80</v>
      </c>
      <c r="PG37" s="86"/>
      <c r="PH37" s="86"/>
      <c r="PI37" s="87"/>
      <c r="PJ37" s="43">
        <f>SUM(PJ32:PJ36)</f>
        <v>458.97500000000002</v>
      </c>
      <c r="PL37" s="42"/>
      <c r="PM37" s="85" t="s">
        <v>80</v>
      </c>
      <c r="PN37" s="86"/>
      <c r="PO37" s="86"/>
      <c r="PP37" s="87"/>
      <c r="PQ37" s="43">
        <f>SUM(PQ32:PQ36)</f>
        <v>356.82900000000001</v>
      </c>
      <c r="PS37" s="42"/>
      <c r="PT37" s="85" t="s">
        <v>80</v>
      </c>
      <c r="PU37" s="86"/>
      <c r="PV37" s="86"/>
      <c r="PW37" s="87"/>
      <c r="PX37" s="43">
        <f>SUM(PX32:PX36)</f>
        <v>390.04624999999999</v>
      </c>
      <c r="PZ37" s="42"/>
      <c r="QA37" s="85" t="s">
        <v>80</v>
      </c>
      <c r="QB37" s="86"/>
      <c r="QC37" s="86"/>
      <c r="QD37" s="87"/>
      <c r="QE37" s="43">
        <f>SUM(QE32:QE36)</f>
        <v>458.97500000000002</v>
      </c>
      <c r="QG37" s="42"/>
      <c r="QH37" s="85" t="s">
        <v>80</v>
      </c>
      <c r="QI37" s="86"/>
      <c r="QJ37" s="86"/>
      <c r="QK37" s="87"/>
      <c r="QL37" s="43">
        <f>SUM(QL32:QL36)</f>
        <v>391.15250000000003</v>
      </c>
      <c r="QN37" s="42"/>
      <c r="QO37" s="85" t="s">
        <v>80</v>
      </c>
      <c r="QP37" s="86"/>
      <c r="QQ37" s="86"/>
      <c r="QR37" s="87"/>
      <c r="QS37" s="43">
        <f>SUM(QS32:QS36)</f>
        <v>458.97500000000002</v>
      </c>
      <c r="QU37" s="42"/>
      <c r="QV37" s="85" t="s">
        <v>80</v>
      </c>
      <c r="QW37" s="86"/>
      <c r="QX37" s="86"/>
      <c r="QY37" s="87"/>
      <c r="QZ37" s="43">
        <f>SUM(QZ32:QZ36)</f>
        <v>367.47500000000002</v>
      </c>
      <c r="RB37" s="42"/>
      <c r="RC37" s="85" t="s">
        <v>80</v>
      </c>
      <c r="RD37" s="86"/>
      <c r="RE37" s="86"/>
      <c r="RF37" s="87"/>
      <c r="RG37" s="43">
        <f>SUM(RG32:RG36)</f>
        <v>458.97500000000002</v>
      </c>
      <c r="RI37" s="42"/>
      <c r="RJ37" s="85" t="s">
        <v>80</v>
      </c>
      <c r="RK37" s="86"/>
      <c r="RL37" s="86"/>
      <c r="RM37" s="87"/>
      <c r="RN37" s="43">
        <f>SUM(RN32:RN36)</f>
        <v>470.41500000000002</v>
      </c>
      <c r="RP37" s="42"/>
      <c r="RQ37" s="85" t="s">
        <v>80</v>
      </c>
      <c r="RR37" s="86"/>
      <c r="RS37" s="86"/>
      <c r="RT37" s="87"/>
      <c r="RU37" s="43">
        <f>SUM(RU32:RU36)</f>
        <v>390.04624999999999</v>
      </c>
      <c r="RW37" s="42"/>
      <c r="RX37" s="85" t="s">
        <v>80</v>
      </c>
      <c r="RY37" s="86"/>
      <c r="RZ37" s="86"/>
      <c r="SA37" s="87"/>
      <c r="SB37" s="43">
        <f>SUM(SB32:SB36)</f>
        <v>367.47500000000002</v>
      </c>
      <c r="SD37" s="42"/>
      <c r="SE37" s="85" t="s">
        <v>80</v>
      </c>
      <c r="SF37" s="86"/>
      <c r="SG37" s="86"/>
      <c r="SH37" s="87"/>
      <c r="SI37" s="43">
        <f>SUM(SI32:SI36)</f>
        <v>367.47500000000002</v>
      </c>
      <c r="SK37" s="42"/>
      <c r="SL37" s="85" t="s">
        <v>80</v>
      </c>
      <c r="SM37" s="86"/>
      <c r="SN37" s="86"/>
      <c r="SO37" s="87"/>
      <c r="SP37" s="43">
        <f>SUM(SP32:SP36)</f>
        <v>332.82624999999996</v>
      </c>
      <c r="SR37" s="42"/>
      <c r="SS37" s="85" t="s">
        <v>80</v>
      </c>
      <c r="ST37" s="86"/>
      <c r="SU37" s="86"/>
      <c r="SV37" s="87"/>
      <c r="SW37" s="43">
        <f>SUM(SW32:SW36)</f>
        <v>332.82624999999996</v>
      </c>
      <c r="SY37" s="42"/>
      <c r="SZ37" s="85" t="s">
        <v>80</v>
      </c>
      <c r="TA37" s="86"/>
      <c r="TB37" s="86"/>
      <c r="TC37" s="87"/>
      <c r="TD37" s="43">
        <f>SUM(TD32:TD36)</f>
        <v>367.47500000000002</v>
      </c>
      <c r="TF37" s="42"/>
      <c r="TG37" s="85" t="s">
        <v>80</v>
      </c>
      <c r="TH37" s="86"/>
      <c r="TI37" s="86"/>
      <c r="TJ37" s="87"/>
      <c r="TK37" s="43">
        <f>SUM(TK32:TK36)</f>
        <v>332.82624999999996</v>
      </c>
      <c r="TM37" s="42"/>
      <c r="TN37" s="85" t="s">
        <v>80</v>
      </c>
      <c r="TO37" s="86"/>
      <c r="TP37" s="86"/>
      <c r="TQ37" s="87"/>
      <c r="TR37" s="43">
        <f>SUM(TR32:TR36)</f>
        <v>396.08500000000004</v>
      </c>
      <c r="TT37" s="42"/>
      <c r="TU37" s="85" t="s">
        <v>80</v>
      </c>
      <c r="TV37" s="86"/>
      <c r="TW37" s="86"/>
      <c r="TX37" s="87"/>
      <c r="TY37" s="43">
        <f>SUM(TY32:TY36)</f>
        <v>270.30499999999995</v>
      </c>
      <c r="UA37" s="42"/>
      <c r="UB37" s="85" t="s">
        <v>80</v>
      </c>
      <c r="UC37" s="86"/>
      <c r="UD37" s="86"/>
      <c r="UE37" s="87"/>
      <c r="UF37" s="43">
        <f>SUM(UF32:UF36)</f>
        <v>333.70749999999998</v>
      </c>
      <c r="UH37" s="42"/>
      <c r="UI37" s="85" t="s">
        <v>80</v>
      </c>
      <c r="UJ37" s="86"/>
      <c r="UK37" s="86"/>
      <c r="UL37" s="87"/>
      <c r="UM37" s="43">
        <f>SUM(UM32:UM36)</f>
        <v>275.97500000000002</v>
      </c>
      <c r="UO37" s="42"/>
      <c r="UP37" s="85" t="s">
        <v>80</v>
      </c>
      <c r="UQ37" s="86"/>
      <c r="UR37" s="86"/>
      <c r="US37" s="87"/>
      <c r="UT37" s="43">
        <f>SUM(UT32:UT36)</f>
        <v>275.97500000000002</v>
      </c>
      <c r="UV37" s="42"/>
      <c r="UW37" s="85" t="s">
        <v>80</v>
      </c>
      <c r="UX37" s="86"/>
      <c r="UY37" s="86"/>
      <c r="UZ37" s="87"/>
      <c r="VA37" s="43">
        <f>SUM(VA32:VA36)</f>
        <v>599.30500000000006</v>
      </c>
      <c r="VC37" s="42"/>
      <c r="VD37" s="85" t="s">
        <v>80</v>
      </c>
      <c r="VE37" s="86"/>
      <c r="VF37" s="86"/>
      <c r="VG37" s="87"/>
      <c r="VH37" s="43">
        <f>SUM(VH32:VH36)</f>
        <v>955.03125</v>
      </c>
      <c r="VJ37" s="42"/>
      <c r="VK37" s="85" t="s">
        <v>80</v>
      </c>
      <c r="VL37" s="86"/>
      <c r="VM37" s="86"/>
      <c r="VN37" s="87"/>
      <c r="VO37" s="43">
        <f>SUM(VO32:VO36)</f>
        <v>233.125</v>
      </c>
      <c r="VQ37" s="42"/>
      <c r="VR37" s="85" t="s">
        <v>80</v>
      </c>
      <c r="VS37" s="86"/>
      <c r="VT37" s="86"/>
      <c r="VU37" s="87"/>
      <c r="VV37" s="43">
        <f>SUM(VV32:VV36)</f>
        <v>270.30499999999995</v>
      </c>
      <c r="VX37" s="42"/>
      <c r="VY37" s="85" t="s">
        <v>80</v>
      </c>
      <c r="VZ37" s="86"/>
      <c r="WA37" s="86"/>
      <c r="WB37" s="87"/>
      <c r="WC37" s="43">
        <f>SUM(WC32:WC36)</f>
        <v>270.30499999999995</v>
      </c>
      <c r="WE37" s="42"/>
      <c r="WF37" s="85" t="s">
        <v>80</v>
      </c>
      <c r="WG37" s="86"/>
      <c r="WH37" s="86"/>
      <c r="WI37" s="87"/>
      <c r="WJ37" s="43">
        <f>SUM(WJ32:WJ36)</f>
        <v>233.125</v>
      </c>
      <c r="WL37" s="42"/>
      <c r="WM37" s="85" t="s">
        <v>80</v>
      </c>
      <c r="WN37" s="86"/>
      <c r="WO37" s="86"/>
      <c r="WP37" s="87"/>
      <c r="WQ37" s="43">
        <f>SUM(WQ32:WQ36)</f>
        <v>332.45749999999998</v>
      </c>
      <c r="WS37" s="42"/>
      <c r="WT37" s="85" t="s">
        <v>80</v>
      </c>
      <c r="WU37" s="86"/>
      <c r="WV37" s="86"/>
      <c r="WW37" s="87"/>
      <c r="WX37" s="43">
        <f>SUM(WX32:WX36)</f>
        <v>270.30499999999995</v>
      </c>
      <c r="WZ37" s="42"/>
      <c r="XA37" s="85" t="s">
        <v>80</v>
      </c>
      <c r="XB37" s="86"/>
      <c r="XC37" s="86"/>
      <c r="XD37" s="87"/>
      <c r="XE37" s="43">
        <f>SUM(XE32:XE36)</f>
        <v>299.65250000000003</v>
      </c>
      <c r="XG37" s="42"/>
      <c r="XH37" s="85" t="s">
        <v>80</v>
      </c>
      <c r="XI37" s="86"/>
      <c r="XJ37" s="86"/>
      <c r="XK37" s="87"/>
      <c r="XL37" s="43">
        <f>SUM(XL32:XL36)</f>
        <v>299.65250000000003</v>
      </c>
      <c r="XN37" s="42"/>
      <c r="XO37" s="85" t="s">
        <v>80</v>
      </c>
      <c r="XP37" s="86"/>
      <c r="XQ37" s="86"/>
      <c r="XR37" s="87"/>
      <c r="XS37" s="43">
        <f>SUM(XS32:XS36)</f>
        <v>298.91500000000002</v>
      </c>
      <c r="XU37" s="42"/>
      <c r="XV37" s="85" t="s">
        <v>80</v>
      </c>
      <c r="XW37" s="86"/>
      <c r="XX37" s="86"/>
      <c r="XY37" s="87"/>
      <c r="XZ37" s="43">
        <f>SUM(XZ32:XZ36)</f>
        <v>367.47500000000002</v>
      </c>
      <c r="YB37" s="42"/>
      <c r="YC37" s="85" t="s">
        <v>80</v>
      </c>
      <c r="YD37" s="86"/>
      <c r="YE37" s="86"/>
      <c r="YF37" s="87"/>
      <c r="YG37" s="43">
        <f>SUM(YG32:YG36)</f>
        <v>367.47500000000002</v>
      </c>
      <c r="YI37" s="42"/>
      <c r="YJ37" s="85" t="s">
        <v>80</v>
      </c>
      <c r="YK37" s="86"/>
      <c r="YL37" s="86"/>
      <c r="YM37" s="87"/>
      <c r="YN37" s="43">
        <f>SUM(YN32:YN36)</f>
        <v>298.91500000000002</v>
      </c>
      <c r="YP37" s="42"/>
      <c r="YQ37" s="85" t="s">
        <v>80</v>
      </c>
      <c r="YR37" s="86"/>
      <c r="YS37" s="86"/>
      <c r="YT37" s="87"/>
      <c r="YU37" s="43">
        <f>SUM(YU32:YU36)</f>
        <v>367.47500000000002</v>
      </c>
      <c r="YW37" s="42"/>
      <c r="YX37" s="85" t="s">
        <v>80</v>
      </c>
      <c r="YY37" s="86"/>
      <c r="YZ37" s="86"/>
      <c r="ZA37" s="87"/>
      <c r="ZB37" s="43">
        <f>SUM(ZB32:ZB36)</f>
        <v>367.47500000000002</v>
      </c>
      <c r="ZD37" s="42"/>
      <c r="ZE37" s="85" t="s">
        <v>80</v>
      </c>
      <c r="ZF37" s="86"/>
      <c r="ZG37" s="86"/>
      <c r="ZH37" s="87"/>
      <c r="ZI37" s="43">
        <f>SUM(ZI32:ZI36)</f>
        <v>367.47500000000002</v>
      </c>
      <c r="ZK37" s="42"/>
      <c r="ZL37" s="85" t="s">
        <v>80</v>
      </c>
      <c r="ZM37" s="86"/>
      <c r="ZN37" s="86"/>
      <c r="ZO37" s="87"/>
      <c r="ZP37" s="43">
        <f>SUM(ZP32:ZP36)</f>
        <v>367.47500000000002</v>
      </c>
      <c r="ZR37" s="42"/>
      <c r="ZS37" s="85" t="s">
        <v>80</v>
      </c>
      <c r="ZT37" s="86"/>
      <c r="ZU37" s="86"/>
      <c r="ZV37" s="87"/>
      <c r="ZW37" s="43">
        <f>SUM(ZW32:ZW36)</f>
        <v>458.97500000000002</v>
      </c>
    </row>
    <row r="38" spans="1:699" ht="16.5" thickTop="1" thickBot="1" x14ac:dyDescent="0.25">
      <c r="A38" s="37"/>
      <c r="B38" s="88" t="s">
        <v>81</v>
      </c>
      <c r="C38" s="88"/>
      <c r="D38" s="88"/>
      <c r="E38" s="88"/>
      <c r="F38" s="38">
        <f>IFERROR(F37/F3,"")</f>
        <v>0.70401785714285725</v>
      </c>
      <c r="H38" s="37"/>
      <c r="I38" s="88" t="s">
        <v>81</v>
      </c>
      <c r="J38" s="88"/>
      <c r="K38" s="88"/>
      <c r="L38" s="88"/>
      <c r="M38" s="38">
        <f>IFERROR(M37/M3,"")</f>
        <v>0.71959856396866839</v>
      </c>
      <c r="O38" s="37"/>
      <c r="P38" s="88" t="s">
        <v>81</v>
      </c>
      <c r="Q38" s="88"/>
      <c r="R38" s="88"/>
      <c r="S38" s="88"/>
      <c r="T38" s="38">
        <f>IFERROR(T37/T3,"")</f>
        <v>0.73009259259259263</v>
      </c>
      <c r="V38" s="37"/>
      <c r="W38" s="88" t="s">
        <v>81</v>
      </c>
      <c r="X38" s="88"/>
      <c r="Y38" s="88"/>
      <c r="Z38" s="88"/>
      <c r="AA38" s="38">
        <f>IFERROR(AA37/AA3,"")</f>
        <v>0.70668269230769232</v>
      </c>
      <c r="AC38" s="37"/>
      <c r="AD38" s="88" t="s">
        <v>81</v>
      </c>
      <c r="AE38" s="88"/>
      <c r="AF38" s="88"/>
      <c r="AG38" s="88"/>
      <c r="AH38" s="38">
        <f>IFERROR(AH37/AH3,"")</f>
        <v>0.6986708860759494</v>
      </c>
      <c r="AJ38" s="37"/>
      <c r="AK38" s="88" t="s">
        <v>81</v>
      </c>
      <c r="AL38" s="88"/>
      <c r="AM38" s="88"/>
      <c r="AN38" s="88"/>
      <c r="AO38" s="38">
        <f>IFERROR(AO37/AO3,"")</f>
        <v>7.679036458333334E-2</v>
      </c>
      <c r="AQ38" s="37"/>
      <c r="AR38" s="88" t="s">
        <v>81</v>
      </c>
      <c r="AS38" s="88"/>
      <c r="AT38" s="88"/>
      <c r="AU38" s="88"/>
      <c r="AV38" s="38">
        <f>IFERROR(AV37/AV3,"")</f>
        <v>0.73774570024570041</v>
      </c>
      <c r="AX38" s="37"/>
      <c r="AY38" s="88" t="s">
        <v>81</v>
      </c>
      <c r="AZ38" s="88"/>
      <c r="BA38" s="88"/>
      <c r="BB38" s="88"/>
      <c r="BC38" s="38">
        <f>IFERROR(BC37/BC3,"")</f>
        <v>0.85051234567901235</v>
      </c>
      <c r="BE38" s="37"/>
      <c r="BF38" s="88" t="s">
        <v>81</v>
      </c>
      <c r="BG38" s="88"/>
      <c r="BH38" s="88"/>
      <c r="BI38" s="88"/>
      <c r="BJ38" s="38">
        <f>IFERROR(BJ37/BJ3,"")</f>
        <v>0.41354166666666664</v>
      </c>
      <c r="BL38" s="37"/>
      <c r="BM38" s="88" t="s">
        <v>81</v>
      </c>
      <c r="BN38" s="88"/>
      <c r="BO38" s="88"/>
      <c r="BP38" s="88"/>
      <c r="BQ38" s="38">
        <f>IFERROR(BQ37/BQ3,"")</f>
        <v>0.58024872448979592</v>
      </c>
      <c r="BS38" s="37"/>
      <c r="BT38" s="88" t="s">
        <v>81</v>
      </c>
      <c r="BU38" s="88"/>
      <c r="BV38" s="88"/>
      <c r="BW38" s="88"/>
      <c r="BX38" s="38">
        <f>IFERROR(BX37/BX3,"")</f>
        <v>0.69334905660377366</v>
      </c>
      <c r="BZ38" s="37"/>
      <c r="CA38" s="88" t="s">
        <v>81</v>
      </c>
      <c r="CB38" s="88"/>
      <c r="CC38" s="88"/>
      <c r="CD38" s="88"/>
      <c r="CE38" s="38">
        <f>IFERROR(CE37/CE3,"")</f>
        <v>0.64199421965317915</v>
      </c>
      <c r="CG38" s="37"/>
      <c r="CH38" s="88" t="s">
        <v>81</v>
      </c>
      <c r="CI38" s="88"/>
      <c r="CJ38" s="88"/>
      <c r="CK38" s="88"/>
      <c r="CL38" s="38">
        <f>IFERROR(CL37/CL3,"")</f>
        <v>0.87423809523809526</v>
      </c>
      <c r="CN38" s="37"/>
      <c r="CO38" s="88" t="s">
        <v>81</v>
      </c>
      <c r="CP38" s="88"/>
      <c r="CQ38" s="88"/>
      <c r="CR38" s="88"/>
      <c r="CS38" s="38">
        <f>IFERROR(CS37/CS3,"")</f>
        <v>0.62866981132075472</v>
      </c>
      <c r="CU38" s="37"/>
      <c r="CV38" s="88" t="s">
        <v>81</v>
      </c>
      <c r="CW38" s="88"/>
      <c r="CX38" s="88"/>
      <c r="CY38" s="88"/>
      <c r="CZ38" s="38">
        <f>IFERROR(CZ37/CZ3,"")</f>
        <v>0.5933712871287129</v>
      </c>
      <c r="DB38" s="37"/>
      <c r="DC38" s="88" t="s">
        <v>81</v>
      </c>
      <c r="DD38" s="88"/>
      <c r="DE38" s="88"/>
      <c r="DF38" s="88"/>
      <c r="DG38" s="38">
        <f>IFERROR(DG37/DG3,"")</f>
        <v>0.6122797029702971</v>
      </c>
      <c r="DI38" s="37"/>
      <c r="DJ38" s="88" t="s">
        <v>81</v>
      </c>
      <c r="DK38" s="88"/>
      <c r="DL38" s="88"/>
      <c r="DM38" s="88"/>
      <c r="DN38" s="38">
        <f>IFERROR(DN37/DN3,"")</f>
        <v>0.69071142284569143</v>
      </c>
      <c r="DP38" s="37"/>
      <c r="DQ38" s="88" t="s">
        <v>81</v>
      </c>
      <c r="DR38" s="88"/>
      <c r="DS38" s="88"/>
      <c r="DT38" s="88"/>
      <c r="DU38" s="38">
        <f>IFERROR(DU37/DU3,"")</f>
        <v>0.29420767716535429</v>
      </c>
      <c r="DW38" s="37"/>
      <c r="DX38" s="88" t="s">
        <v>81</v>
      </c>
      <c r="DY38" s="88"/>
      <c r="DZ38" s="88"/>
      <c r="EA38" s="88"/>
      <c r="EB38" s="38">
        <f>IFERROR(EB37/EB3,"")</f>
        <v>0.60198396793587172</v>
      </c>
      <c r="ED38" s="37"/>
      <c r="EE38" s="88" t="s">
        <v>81</v>
      </c>
      <c r="EF38" s="88"/>
      <c r="EG38" s="88"/>
      <c r="EH38" s="88"/>
      <c r="EI38" s="38">
        <f>IFERROR(EI37/EI3,"")</f>
        <v>0.74087701612903234</v>
      </c>
      <c r="EK38" s="37"/>
      <c r="EL38" s="88" t="s">
        <v>81</v>
      </c>
      <c r="EM38" s="88"/>
      <c r="EN38" s="88"/>
      <c r="EO38" s="88"/>
      <c r="EP38" s="38">
        <f>IFERROR(EP37/EP3,"")</f>
        <v>0.6717641129032258</v>
      </c>
      <c r="ER38" s="37"/>
      <c r="ES38" s="88" t="s">
        <v>81</v>
      </c>
      <c r="ET38" s="88"/>
      <c r="EU38" s="88"/>
      <c r="EV38" s="88"/>
      <c r="EW38" s="38">
        <f>IFERROR(EW37/EW3,"")</f>
        <v>0.6717641129032258</v>
      </c>
      <c r="EY38" s="37"/>
      <c r="EZ38" s="88" t="s">
        <v>81</v>
      </c>
      <c r="FA38" s="88"/>
      <c r="FB38" s="88"/>
      <c r="FC38" s="88"/>
      <c r="FD38" s="38">
        <f>IFERROR(FD37/FD3,"")</f>
        <v>0.60535858585858593</v>
      </c>
      <c r="FF38" s="37"/>
      <c r="FG38" s="88" t="s">
        <v>81</v>
      </c>
      <c r="FH38" s="88"/>
      <c r="FI38" s="88"/>
      <c r="FJ38" s="88"/>
      <c r="FK38" s="38">
        <f>IFERROR(FK37/FK3,"")</f>
        <v>0.74386363636363628</v>
      </c>
      <c r="FM38" s="37"/>
      <c r="FN38" s="88" t="s">
        <v>81</v>
      </c>
      <c r="FO38" s="88"/>
      <c r="FP38" s="88"/>
      <c r="FQ38" s="88"/>
      <c r="FR38" s="38">
        <f>IFERROR(FR37/FR3,"")</f>
        <v>0.67102066532258053</v>
      </c>
      <c r="FT38" s="37"/>
      <c r="FU38" s="88" t="s">
        <v>81</v>
      </c>
      <c r="FV38" s="88"/>
      <c r="FW38" s="88"/>
      <c r="FX38" s="88"/>
      <c r="FY38" s="38">
        <f>IFERROR(FY37/FY3,"")</f>
        <v>0.90527613412228802</v>
      </c>
      <c r="GA38" s="37"/>
      <c r="GB38" s="88" t="s">
        <v>81</v>
      </c>
      <c r="GC38" s="88"/>
      <c r="GD38" s="88"/>
      <c r="GE38" s="88"/>
      <c r="GF38" s="38">
        <f>IFERROR(GF37/GF3,"")</f>
        <v>0.90349409448818907</v>
      </c>
      <c r="GH38" s="37"/>
      <c r="GI38" s="88" t="s">
        <v>81</v>
      </c>
      <c r="GJ38" s="88"/>
      <c r="GK38" s="88"/>
      <c r="GL38" s="88"/>
      <c r="GM38" s="38">
        <f>IFERROR(GM37/GM3,"")</f>
        <v>0.90349409448818907</v>
      </c>
      <c r="GO38" s="37"/>
      <c r="GP38" s="88" t="s">
        <v>81</v>
      </c>
      <c r="GQ38" s="88"/>
      <c r="GR38" s="88"/>
      <c r="GS38" s="88"/>
      <c r="GT38" s="38">
        <f>IFERROR(GT37/GT3,"")</f>
        <v>0.91926673228346456</v>
      </c>
      <c r="GV38" s="37"/>
      <c r="GW38" s="88" t="s">
        <v>81</v>
      </c>
      <c r="GX38" s="88"/>
      <c r="GY38" s="88"/>
      <c r="GZ38" s="88"/>
      <c r="HA38" s="38">
        <f>IFERROR(HA37/HA3,"")</f>
        <v>0.86296751968503937</v>
      </c>
      <c r="HC38" s="37"/>
      <c r="HD38" s="88" t="s">
        <v>81</v>
      </c>
      <c r="HE38" s="88"/>
      <c r="HF38" s="88"/>
      <c r="HG38" s="88"/>
      <c r="HH38" s="38">
        <f>IFERROR(HH37/HH3,"")</f>
        <v>0.76998523622047255</v>
      </c>
      <c r="HJ38" s="37"/>
      <c r="HK38" s="88" t="s">
        <v>81</v>
      </c>
      <c r="HL38" s="88"/>
      <c r="HM38" s="88"/>
      <c r="HN38" s="88"/>
      <c r="HO38" s="38">
        <f>IFERROR(HO37/HO3,"")</f>
        <v>0.76998523622047255</v>
      </c>
      <c r="HQ38" s="37"/>
      <c r="HR38" s="88" t="s">
        <v>81</v>
      </c>
      <c r="HS38" s="88"/>
      <c r="HT38" s="88"/>
      <c r="HU38" s="88"/>
      <c r="HV38" s="38">
        <f>IFERROR(HV37/HV3,"")</f>
        <v>0.89294747081712067</v>
      </c>
      <c r="HX38" s="37"/>
      <c r="HY38" s="88" t="s">
        <v>81</v>
      </c>
      <c r="HZ38" s="88"/>
      <c r="IA38" s="88"/>
      <c r="IB38" s="88"/>
      <c r="IC38" s="38">
        <f>IFERROR(IC37/IC3,"")</f>
        <v>0.64501211240310075</v>
      </c>
      <c r="IE38" s="37"/>
      <c r="IF38" s="88" t="s">
        <v>81</v>
      </c>
      <c r="IG38" s="88"/>
      <c r="IH38" s="88"/>
      <c r="II38" s="88"/>
      <c r="IJ38" s="38">
        <f>IFERROR(IJ37/IJ3,"")</f>
        <v>0.89468810916179342</v>
      </c>
      <c r="IL38" s="37"/>
      <c r="IM38" s="88" t="s">
        <v>81</v>
      </c>
      <c r="IN38" s="88"/>
      <c r="IO38" s="88"/>
      <c r="IP38" s="88"/>
      <c r="IQ38" s="38">
        <f>IFERROR(IQ37/IQ3,"")</f>
        <v>0.58403874813710877</v>
      </c>
      <c r="IS38" s="37"/>
      <c r="IT38" s="88" t="s">
        <v>81</v>
      </c>
      <c r="IU38" s="88"/>
      <c r="IV38" s="88"/>
      <c r="IW38" s="88"/>
      <c r="IX38" s="38">
        <f>IFERROR(IX37/IX3,"")</f>
        <v>0.49582589285714285</v>
      </c>
      <c r="IZ38" s="37"/>
      <c r="JA38" s="88" t="s">
        <v>81</v>
      </c>
      <c r="JB38" s="88"/>
      <c r="JC38" s="88"/>
      <c r="JD38" s="88"/>
      <c r="JE38" s="38">
        <f>IFERROR(JE37/JE3,"")</f>
        <v>0.73348303393213576</v>
      </c>
      <c r="JG38" s="37"/>
      <c r="JH38" s="88" t="s">
        <v>81</v>
      </c>
      <c r="JI38" s="88"/>
      <c r="JJ38" s="88"/>
      <c r="JK38" s="88"/>
      <c r="JL38" s="38">
        <f>IFERROR(JL37/JL3,"")</f>
        <v>0.57461876832844572</v>
      </c>
      <c r="JN38" s="37"/>
      <c r="JO38" s="88" t="s">
        <v>81</v>
      </c>
      <c r="JP38" s="88"/>
      <c r="JQ38" s="88"/>
      <c r="JR38" s="88"/>
      <c r="JS38" s="38">
        <f>IFERROR(JS37/JS3,"")</f>
        <v>0.56688768115942034</v>
      </c>
      <c r="JU38" s="37"/>
      <c r="JV38" s="88" t="s">
        <v>81</v>
      </c>
      <c r="JW38" s="88"/>
      <c r="JX38" s="88"/>
      <c r="JY38" s="88"/>
      <c r="JZ38" s="38">
        <f>IFERROR(JZ37/JZ3,"")</f>
        <v>0.58403874813710877</v>
      </c>
      <c r="KB38" s="37"/>
      <c r="KC38" s="88" t="s">
        <v>81</v>
      </c>
      <c r="KD38" s="88"/>
      <c r="KE38" s="88"/>
      <c r="KF38" s="88"/>
      <c r="KG38" s="38">
        <f>IFERROR(KG37/KG3,"")</f>
        <v>0.49879491017964073</v>
      </c>
      <c r="KI38" s="37"/>
      <c r="KJ38" s="88" t="s">
        <v>81</v>
      </c>
      <c r="KK38" s="88"/>
      <c r="KL38" s="88"/>
      <c r="KM38" s="88"/>
      <c r="KN38" s="38">
        <f>IFERROR(KN37/KN3,"")</f>
        <v>0.65388261296660111</v>
      </c>
      <c r="KP38" s="37"/>
      <c r="KQ38" s="88" t="s">
        <v>81</v>
      </c>
      <c r="KR38" s="88"/>
      <c r="KS38" s="88"/>
      <c r="KT38" s="88"/>
      <c r="KU38" s="38">
        <f>IFERROR(KU37/KU3,"")</f>
        <v>0.65260049019607835</v>
      </c>
      <c r="KW38" s="37"/>
      <c r="KX38" s="88" t="s">
        <v>81</v>
      </c>
      <c r="KY38" s="88"/>
      <c r="KZ38" s="88"/>
      <c r="LA38" s="88"/>
      <c r="LB38" s="38">
        <f>IFERROR(LB37/LB3,"")</f>
        <v>0.90349409448818907</v>
      </c>
      <c r="LD38" s="37"/>
      <c r="LE38" s="88" t="s">
        <v>81</v>
      </c>
      <c r="LF38" s="88"/>
      <c r="LG38" s="88"/>
      <c r="LH38" s="88"/>
      <c r="LI38" s="38">
        <f>IFERROR(LI37/LI3,"")</f>
        <v>0.73348303393213576</v>
      </c>
      <c r="LK38" s="37"/>
      <c r="LL38" s="88" t="s">
        <v>81</v>
      </c>
      <c r="LM38" s="88"/>
      <c r="LN38" s="88"/>
      <c r="LO38" s="88"/>
      <c r="LP38" s="38">
        <f>IFERROR(LP37/LP3,"")</f>
        <v>0.73202191235059766</v>
      </c>
      <c r="LR38" s="37"/>
      <c r="LS38" s="88" t="s">
        <v>81</v>
      </c>
      <c r="LT38" s="88"/>
      <c r="LU38" s="88"/>
      <c r="LV38" s="88"/>
      <c r="LW38" s="38">
        <f>IFERROR(LW37/LW3,"")</f>
        <v>0.73202191235059766</v>
      </c>
      <c r="LY38" s="37"/>
      <c r="LZ38" s="88" t="s">
        <v>81</v>
      </c>
      <c r="MA38" s="88"/>
      <c r="MB38" s="88"/>
      <c r="MC38" s="88"/>
      <c r="MD38" s="38">
        <f>IFERROR(MD37/MD3,"")</f>
        <v>0.86435969868173257</v>
      </c>
      <c r="MF38" s="37"/>
      <c r="MG38" s="88" t="s">
        <v>81</v>
      </c>
      <c r="MH38" s="88"/>
      <c r="MI38" s="88"/>
      <c r="MJ38" s="88"/>
      <c r="MK38" s="38">
        <f>IFERROR(MK37/MK3,"")</f>
        <v>0.62327013108614226</v>
      </c>
      <c r="MM38" s="37"/>
      <c r="MN38" s="88" t="s">
        <v>81</v>
      </c>
      <c r="MO38" s="88"/>
      <c r="MP38" s="88"/>
      <c r="MQ38" s="88"/>
      <c r="MR38" s="38">
        <f>IFERROR(MR37/MR3,"")</f>
        <v>0.59691733067729091</v>
      </c>
      <c r="MT38" s="37"/>
      <c r="MU38" s="88" t="s">
        <v>81</v>
      </c>
      <c r="MV38" s="88"/>
      <c r="MW38" s="88"/>
      <c r="MX38" s="88"/>
      <c r="MY38" s="38">
        <f>IFERROR(MY37/MY3,"")</f>
        <v>0.61588724584103516</v>
      </c>
      <c r="NA38" s="37"/>
      <c r="NB38" s="88" t="s">
        <v>81</v>
      </c>
      <c r="NC38" s="88"/>
      <c r="ND38" s="88"/>
      <c r="NE38" s="88"/>
      <c r="NF38" s="38">
        <f>IFERROR(NF37/NF3,"")</f>
        <v>0.73202191235059766</v>
      </c>
      <c r="NH38" s="37"/>
      <c r="NI38" s="88" t="s">
        <v>81</v>
      </c>
      <c r="NJ38" s="88"/>
      <c r="NK38" s="88"/>
      <c r="NL38" s="88"/>
      <c r="NM38" s="38">
        <f>IFERROR(NM37/NM3,"")</f>
        <v>0.91138245033112586</v>
      </c>
      <c r="NO38" s="37"/>
      <c r="NP38" s="88" t="s">
        <v>81</v>
      </c>
      <c r="NQ38" s="88"/>
      <c r="NR38" s="88"/>
      <c r="NS38" s="88"/>
      <c r="NT38" s="38">
        <f>IFERROR(NT37/NT3,"")</f>
        <v>0.64653305785123971</v>
      </c>
      <c r="NV38" s="37"/>
      <c r="NW38" s="88" t="s">
        <v>81</v>
      </c>
      <c r="NX38" s="88"/>
      <c r="NY38" s="88"/>
      <c r="NZ38" s="88"/>
      <c r="OA38" s="38">
        <f>IFERROR(OA37/OA3,"")</f>
        <v>0.75863636363636366</v>
      </c>
      <c r="OC38" s="37"/>
      <c r="OD38" s="88" t="s">
        <v>81</v>
      </c>
      <c r="OE38" s="88"/>
      <c r="OF38" s="88"/>
      <c r="OG38" s="88"/>
      <c r="OH38" s="38">
        <f>IFERROR(OH37/OH3,"")</f>
        <v>0.50531618887015184</v>
      </c>
      <c r="OJ38" s="37"/>
      <c r="OK38" s="88" t="s">
        <v>81</v>
      </c>
      <c r="OL38" s="88"/>
      <c r="OM38" s="88"/>
      <c r="ON38" s="88"/>
      <c r="OO38" s="38">
        <f>IFERROR(OO37/OO3,"")</f>
        <v>0.50361764705882361</v>
      </c>
      <c r="OQ38" s="37"/>
      <c r="OR38" s="88" t="s">
        <v>81</v>
      </c>
      <c r="OS38" s="88"/>
      <c r="OT38" s="88"/>
      <c r="OU38" s="88"/>
      <c r="OV38" s="38">
        <f>IFERROR(OV37/OV3,"")</f>
        <v>0.54532733224222585</v>
      </c>
      <c r="OX38" s="37"/>
      <c r="OY38" s="88" t="s">
        <v>81</v>
      </c>
      <c r="OZ38" s="88"/>
      <c r="PA38" s="88"/>
      <c r="PB38" s="88"/>
      <c r="PC38" s="38">
        <f>IFERROR(PC37/PC3,"")</f>
        <v>0.8437040441176471</v>
      </c>
      <c r="PE38" s="37"/>
      <c r="PF38" s="88" t="s">
        <v>81</v>
      </c>
      <c r="PG38" s="88"/>
      <c r="PH38" s="88"/>
      <c r="PI38" s="88"/>
      <c r="PJ38" s="38">
        <f>IFERROR(PJ37/PJ3,"")</f>
        <v>0.85470204841713227</v>
      </c>
      <c r="PL38" s="37"/>
      <c r="PM38" s="88" t="s">
        <v>81</v>
      </c>
      <c r="PN38" s="88"/>
      <c r="PO38" s="88"/>
      <c r="PP38" s="88"/>
      <c r="PQ38" s="38">
        <f>IFERROR(PQ37/PQ3,"")</f>
        <v>0.71081474103585662</v>
      </c>
      <c r="PS38" s="37"/>
      <c r="PT38" s="88" t="s">
        <v>81</v>
      </c>
      <c r="PU38" s="88"/>
      <c r="PV38" s="88"/>
      <c r="PW38" s="88"/>
      <c r="PX38" s="38">
        <f>IFERROR(PX37/PX3,"")</f>
        <v>0.78638356854838709</v>
      </c>
      <c r="PZ38" s="37"/>
      <c r="QA38" s="88" t="s">
        <v>81</v>
      </c>
      <c r="QB38" s="88"/>
      <c r="QC38" s="88"/>
      <c r="QD38" s="88"/>
      <c r="QE38" s="38">
        <f>IFERROR(QE37/QE3,"")</f>
        <v>0.84838262476894644</v>
      </c>
      <c r="QG38" s="37"/>
      <c r="QH38" s="88" t="s">
        <v>81</v>
      </c>
      <c r="QI38" s="88"/>
      <c r="QJ38" s="88"/>
      <c r="QK38" s="88"/>
      <c r="QL38" s="38">
        <f>IFERROR(QL37/QL3,"")</f>
        <v>0.76847249508840876</v>
      </c>
      <c r="QN38" s="37"/>
      <c r="QO38" s="88" t="s">
        <v>81</v>
      </c>
      <c r="QP38" s="88"/>
      <c r="QQ38" s="88"/>
      <c r="QR38" s="88"/>
      <c r="QS38" s="38">
        <f>IFERROR(QS37/QS3,"")</f>
        <v>0.91795000000000004</v>
      </c>
      <c r="QU38" s="37"/>
      <c r="QV38" s="88" t="s">
        <v>81</v>
      </c>
      <c r="QW38" s="88"/>
      <c r="QX38" s="88"/>
      <c r="QY38" s="88"/>
      <c r="QZ38" s="38">
        <f>IFERROR(QZ37/QZ3,"")</f>
        <v>0.73938631790744469</v>
      </c>
      <c r="RB38" s="37"/>
      <c r="RC38" s="88" t="s">
        <v>81</v>
      </c>
      <c r="RD38" s="88"/>
      <c r="RE38" s="88"/>
      <c r="RF38" s="88"/>
      <c r="RG38" s="38">
        <f>IFERROR(RG37/RG3,"")</f>
        <v>0.89294747081712067</v>
      </c>
      <c r="RI38" s="37"/>
      <c r="RJ38" s="88" t="s">
        <v>81</v>
      </c>
      <c r="RK38" s="88"/>
      <c r="RL38" s="88"/>
      <c r="RM38" s="88"/>
      <c r="RN38" s="38">
        <f>IFERROR(RN37/RN3,"")</f>
        <v>0.93895209580838324</v>
      </c>
      <c r="RP38" s="37"/>
      <c r="RQ38" s="88" t="s">
        <v>81</v>
      </c>
      <c r="RR38" s="88"/>
      <c r="RS38" s="88"/>
      <c r="RT38" s="88"/>
      <c r="RU38" s="38">
        <f>IFERROR(RU37/RU3,"")</f>
        <v>0.76329990215264187</v>
      </c>
      <c r="RW38" s="37"/>
      <c r="RX38" s="88" t="s">
        <v>81</v>
      </c>
      <c r="RY38" s="88"/>
      <c r="RZ38" s="88"/>
      <c r="SA38" s="88"/>
      <c r="SB38" s="38">
        <f>IFERROR(SB37/SB3,"")</f>
        <v>0.7802016985138005</v>
      </c>
      <c r="SD38" s="37"/>
      <c r="SE38" s="88" t="s">
        <v>81</v>
      </c>
      <c r="SF38" s="88"/>
      <c r="SG38" s="88"/>
      <c r="SH38" s="88"/>
      <c r="SI38" s="38">
        <f>IFERROR(SI37/SI3,"")</f>
        <v>0.7802016985138005</v>
      </c>
      <c r="SK38" s="37"/>
      <c r="SL38" s="88" t="s">
        <v>81</v>
      </c>
      <c r="SM38" s="88"/>
      <c r="SN38" s="88"/>
      <c r="SO38" s="88"/>
      <c r="SP38" s="38">
        <f>IFERROR(SP37/SP3,"")</f>
        <v>0.70068684210526311</v>
      </c>
      <c r="SR38" s="37"/>
      <c r="SS38" s="88" t="s">
        <v>81</v>
      </c>
      <c r="ST38" s="88"/>
      <c r="SU38" s="88"/>
      <c r="SV38" s="88"/>
      <c r="SW38" s="38">
        <f>IFERROR(SW37/SW3,"")</f>
        <v>0.70663747346072181</v>
      </c>
      <c r="SY38" s="37"/>
      <c r="SZ38" s="88" t="s">
        <v>81</v>
      </c>
      <c r="TA38" s="88"/>
      <c r="TB38" s="88"/>
      <c r="TC38" s="88"/>
      <c r="TD38" s="38">
        <f>IFERROR(TD37/TD3,"")</f>
        <v>0.77854872881355941</v>
      </c>
      <c r="TF38" s="37"/>
      <c r="TG38" s="88" t="s">
        <v>81</v>
      </c>
      <c r="TH38" s="88"/>
      <c r="TI38" s="88"/>
      <c r="TJ38" s="88"/>
      <c r="TK38" s="38">
        <f>IFERROR(TK37/TK3,"")</f>
        <v>0.66832580321285129</v>
      </c>
      <c r="TM38" s="37"/>
      <c r="TN38" s="88" t="s">
        <v>81</v>
      </c>
      <c r="TO38" s="88"/>
      <c r="TP38" s="88"/>
      <c r="TQ38" s="88"/>
      <c r="TR38" s="38">
        <f>IFERROR(TR37/TR3,"")</f>
        <v>0.7937575150300602</v>
      </c>
      <c r="TT38" s="37"/>
      <c r="TU38" s="88" t="s">
        <v>81</v>
      </c>
      <c r="TV38" s="88"/>
      <c r="TW38" s="88"/>
      <c r="TX38" s="88"/>
      <c r="TY38" s="38">
        <f>IFERROR(TY37/TY3,"")</f>
        <v>0.55618312757201638</v>
      </c>
      <c r="UA38" s="37"/>
      <c r="UB38" s="88" t="s">
        <v>81</v>
      </c>
      <c r="UC38" s="88"/>
      <c r="UD38" s="88"/>
      <c r="UE38" s="88"/>
      <c r="UF38" s="38">
        <f>IFERROR(UF37/UF3,"")</f>
        <v>0.67009538152610437</v>
      </c>
      <c r="UH38" s="37"/>
      <c r="UI38" s="88" t="s">
        <v>81</v>
      </c>
      <c r="UJ38" s="88"/>
      <c r="UK38" s="88"/>
      <c r="UL38" s="88"/>
      <c r="UM38" s="38">
        <f>IFERROR(UM37/UM3,"")</f>
        <v>0.72816622691292887</v>
      </c>
      <c r="UO38" s="37"/>
      <c r="UP38" s="88" t="s">
        <v>81</v>
      </c>
      <c r="UQ38" s="88"/>
      <c r="UR38" s="88"/>
      <c r="US38" s="88"/>
      <c r="UT38" s="38">
        <f>IFERROR(UT37/UT3,"")</f>
        <v>0.72816622691292887</v>
      </c>
      <c r="UV38" s="37"/>
      <c r="UW38" s="88" t="s">
        <v>81</v>
      </c>
      <c r="UX38" s="88"/>
      <c r="UY38" s="88"/>
      <c r="UZ38" s="88"/>
      <c r="VA38" s="38">
        <f>IFERROR(VA37/VA3,"")</f>
        <v>0.59454861111111112</v>
      </c>
      <c r="VC38" s="37"/>
      <c r="VD38" s="88" t="s">
        <v>81</v>
      </c>
      <c r="VE38" s="88"/>
      <c r="VF38" s="88"/>
      <c r="VG38" s="88"/>
      <c r="VH38" s="38">
        <f>IFERROR(VH37/VH3,"")</f>
        <v>0.46541483918128657</v>
      </c>
      <c r="VJ38" s="37"/>
      <c r="VK38" s="88" t="s">
        <v>81</v>
      </c>
      <c r="VL38" s="88"/>
      <c r="VM38" s="88"/>
      <c r="VN38" s="88"/>
      <c r="VO38" s="38">
        <f>IFERROR(VO37/VO3,"")</f>
        <v>0.48975840336134452</v>
      </c>
      <c r="VQ38" s="37"/>
      <c r="VR38" s="88" t="s">
        <v>81</v>
      </c>
      <c r="VS38" s="88"/>
      <c r="VT38" s="88"/>
      <c r="VU38" s="88"/>
      <c r="VV38" s="38">
        <f>IFERROR(VV37/VV3,"")</f>
        <v>0.57146934460887944</v>
      </c>
      <c r="VX38" s="37"/>
      <c r="VY38" s="88" t="s">
        <v>81</v>
      </c>
      <c r="VZ38" s="88"/>
      <c r="WA38" s="88"/>
      <c r="WB38" s="88"/>
      <c r="WC38" s="38">
        <f>IFERROR(WC37/WC3,"")</f>
        <v>0.66251225490196064</v>
      </c>
      <c r="WE38" s="37"/>
      <c r="WF38" s="88" t="s">
        <v>81</v>
      </c>
      <c r="WG38" s="88"/>
      <c r="WH38" s="88"/>
      <c r="WI38" s="88"/>
      <c r="WJ38" s="38">
        <f>IFERROR(WJ37/WJ3,"")</f>
        <v>0.57704207920792083</v>
      </c>
      <c r="WL38" s="37"/>
      <c r="WM38" s="88" t="s">
        <v>81</v>
      </c>
      <c r="WN38" s="88"/>
      <c r="WO38" s="88"/>
      <c r="WP38" s="88"/>
      <c r="WQ38" s="38">
        <f>IFERROR(WQ37/WQ3,"")</f>
        <v>0.81285452322738383</v>
      </c>
      <c r="WS38" s="37"/>
      <c r="WT38" s="88" t="s">
        <v>81</v>
      </c>
      <c r="WU38" s="88"/>
      <c r="WV38" s="88"/>
      <c r="WW38" s="88"/>
      <c r="WX38" s="38">
        <f>IFERROR(WX37/WX3,"")</f>
        <v>0.58507575757575747</v>
      </c>
      <c r="WZ38" s="37"/>
      <c r="XA38" s="88" t="s">
        <v>81</v>
      </c>
      <c r="XB38" s="88"/>
      <c r="XC38" s="88"/>
      <c r="XD38" s="88"/>
      <c r="XE38" s="38">
        <f>IFERROR(XE37/XE3,"")</f>
        <v>0.60292253521126771</v>
      </c>
      <c r="XG38" s="37"/>
      <c r="XH38" s="88" t="s">
        <v>81</v>
      </c>
      <c r="XI38" s="88"/>
      <c r="XJ38" s="88"/>
      <c r="XK38" s="88"/>
      <c r="XL38" s="38">
        <f>IFERROR(XL37/XL3,"")</f>
        <v>0.60292253521126771</v>
      </c>
      <c r="XN38" s="37"/>
      <c r="XO38" s="88" t="s">
        <v>81</v>
      </c>
      <c r="XP38" s="88"/>
      <c r="XQ38" s="88"/>
      <c r="XR38" s="88"/>
      <c r="XS38" s="38">
        <f>IFERROR(XS37/XS3,"")</f>
        <v>0.60143863179074453</v>
      </c>
      <c r="XU38" s="37"/>
      <c r="XV38" s="88" t="s">
        <v>81</v>
      </c>
      <c r="XW38" s="88"/>
      <c r="XX38" s="88"/>
      <c r="XY38" s="88"/>
      <c r="XZ38" s="38">
        <f>IFERROR(XZ37/XZ3,"")</f>
        <v>0.73938631790744469</v>
      </c>
      <c r="YB38" s="37"/>
      <c r="YC38" s="88" t="s">
        <v>81</v>
      </c>
      <c r="YD38" s="88"/>
      <c r="YE38" s="88"/>
      <c r="YF38" s="88"/>
      <c r="YG38" s="38">
        <f>IFERROR(YG37/YG3,"")</f>
        <v>0.73938631790744469</v>
      </c>
      <c r="YI38" s="37"/>
      <c r="YJ38" s="88" t="s">
        <v>81</v>
      </c>
      <c r="YK38" s="88"/>
      <c r="YL38" s="88"/>
      <c r="YM38" s="88"/>
      <c r="YN38" s="38">
        <f>IFERROR(YN37/YN3,"")</f>
        <v>0.60143863179074453</v>
      </c>
      <c r="YP38" s="37"/>
      <c r="YQ38" s="88" t="s">
        <v>81</v>
      </c>
      <c r="YR38" s="88"/>
      <c r="YS38" s="88"/>
      <c r="YT38" s="88"/>
      <c r="YU38" s="38">
        <f>IFERROR(YU37/YU3,"")</f>
        <v>0.97473474801061011</v>
      </c>
      <c r="YW38" s="37"/>
      <c r="YX38" s="88" t="s">
        <v>81</v>
      </c>
      <c r="YY38" s="88"/>
      <c r="YZ38" s="88"/>
      <c r="ZA38" s="88"/>
      <c r="ZB38" s="38">
        <f>IFERROR(ZB37/ZB3,"")</f>
        <v>1.0264664804469275</v>
      </c>
      <c r="ZD38" s="37"/>
      <c r="ZE38" s="88" t="s">
        <v>81</v>
      </c>
      <c r="ZF38" s="88"/>
      <c r="ZG38" s="88"/>
      <c r="ZH38" s="88"/>
      <c r="ZI38" s="38">
        <f>IFERROR(ZI37/ZI3,"")</f>
        <v>0.92330402010050261</v>
      </c>
      <c r="ZK38" s="37"/>
      <c r="ZL38" s="88" t="s">
        <v>81</v>
      </c>
      <c r="ZM38" s="88"/>
      <c r="ZN38" s="88"/>
      <c r="ZO38" s="88"/>
      <c r="ZP38" s="38">
        <f>IFERROR(ZP37/ZP3,"")</f>
        <v>1.0322331460674159</v>
      </c>
      <c r="ZR38" s="37"/>
      <c r="ZS38" s="88" t="s">
        <v>81</v>
      </c>
      <c r="ZT38" s="88"/>
      <c r="ZU38" s="88"/>
      <c r="ZV38" s="88"/>
      <c r="ZW38" s="38">
        <f>IFERROR(ZW37/ZW3,"")</f>
        <v>0.83907678244972583</v>
      </c>
    </row>
    <row r="39" spans="1:699" ht="16.5" customHeight="1" thickTop="1" thickBot="1" x14ac:dyDescent="0.25">
      <c r="A39" s="39"/>
      <c r="B39" s="44" t="str">
        <f>IFERROR(VLOOKUP(A39,'كدو الاصناف'!$A:$C,2),"")</f>
        <v/>
      </c>
      <c r="C39" s="4"/>
      <c r="D39" s="62">
        <f t="shared" ref="D39:D41" si="296">C39*$F$3/100</f>
        <v>0</v>
      </c>
      <c r="E39" s="4" t="str">
        <f>IFERROR(VLOOKUP(A39,'كدو الاصناف'!$A:$C,3),"")</f>
        <v/>
      </c>
      <c r="F39" s="40" t="str">
        <f t="shared" ref="F39:F53" si="297">IFERROR(E39*D39,"")</f>
        <v/>
      </c>
      <c r="H39" s="39"/>
      <c r="I39" s="44" t="str">
        <f>IFERROR(VLOOKUP(H39,'كدو الاصناف'!$A:$C,2),"")</f>
        <v/>
      </c>
      <c r="J39" s="4"/>
      <c r="K39" s="62">
        <f t="shared" ref="K39:K53" si="298">J39*$M$3/100</f>
        <v>0</v>
      </c>
      <c r="L39" s="4" t="str">
        <f>IFERROR(VLOOKUP(H39,'كدو الاصناف'!$A:$C,3),"")</f>
        <v/>
      </c>
      <c r="M39" s="40" t="str">
        <f t="shared" ref="M39:M53" si="299">IFERROR(L39*K39,"")</f>
        <v/>
      </c>
      <c r="O39" s="39"/>
      <c r="P39" s="44" t="str">
        <f>IFERROR(VLOOKUP(O39,'كدو الاصناف'!$A:$C,2),"")</f>
        <v/>
      </c>
      <c r="Q39" s="4"/>
      <c r="R39" s="62">
        <f t="shared" ref="R39:R53" si="300">Q39*$T$3/100</f>
        <v>0</v>
      </c>
      <c r="S39" s="4" t="str">
        <f>IFERROR(VLOOKUP(O39,'كدو الاصناف'!$A:$C,3),"")</f>
        <v/>
      </c>
      <c r="T39" s="40" t="str">
        <f t="shared" ref="T39:T53" si="301">IFERROR(S39*R39,"")</f>
        <v/>
      </c>
      <c r="V39" s="39"/>
      <c r="W39" s="44" t="str">
        <f>IFERROR(VLOOKUP(V39,'كدو الاصناف'!$A:$C,2),"")</f>
        <v/>
      </c>
      <c r="X39" s="4"/>
      <c r="Y39" s="62">
        <f t="shared" ref="Y39:Y53" si="302">X39*$AA$3/100</f>
        <v>0</v>
      </c>
      <c r="Z39" s="4" t="str">
        <f>IFERROR(VLOOKUP(V39,'كدو الاصناف'!$A:$C,3),"")</f>
        <v/>
      </c>
      <c r="AA39" s="40" t="str">
        <f t="shared" ref="AA39:AA53" si="303">IFERROR(Z39*Y39,"")</f>
        <v/>
      </c>
      <c r="AC39" s="39"/>
      <c r="AD39" s="44" t="str">
        <f>IFERROR(VLOOKUP(AC39,'كدو الاصناف'!$A:$C,2),"")</f>
        <v/>
      </c>
      <c r="AE39" s="4"/>
      <c r="AF39" s="62">
        <f t="shared" ref="AF39:AF53" si="304">AE39*$AH$3/100</f>
        <v>0</v>
      </c>
      <c r="AG39" s="4" t="str">
        <f>IFERROR(VLOOKUP(AC39,'كدو الاصناف'!$A:$C,3),"")</f>
        <v/>
      </c>
      <c r="AH39" s="40" t="str">
        <f t="shared" ref="AH39:AH53" si="305">IFERROR(AG39*AF39,"")</f>
        <v/>
      </c>
      <c r="AJ39" s="39"/>
      <c r="AK39" s="44" t="str">
        <f>IFERROR(VLOOKUP(AJ39,'كدو الاصناف'!$A:$C,2),"")</f>
        <v/>
      </c>
      <c r="AL39" s="4"/>
      <c r="AM39" s="62">
        <f t="shared" ref="AM39:AM53" si="306">AL39*$AO$3/100</f>
        <v>0</v>
      </c>
      <c r="AN39" s="4" t="str">
        <f>IFERROR(VLOOKUP(AJ39,'كدو الاصناف'!$A:$C,3),"")</f>
        <v/>
      </c>
      <c r="AO39" s="40" t="str">
        <f t="shared" ref="AO39:AO53" si="307">IFERROR(AN39*AM39,"")</f>
        <v/>
      </c>
      <c r="AQ39" s="39"/>
      <c r="AR39" s="44" t="str">
        <f>IFERROR(VLOOKUP(AQ39,'كدو الاصناف'!$A:$C,2),"")</f>
        <v/>
      </c>
      <c r="AS39" s="4"/>
      <c r="AT39" s="62">
        <f t="shared" ref="AT39:AT53" si="308">AS39*$AV$3/100</f>
        <v>0</v>
      </c>
      <c r="AU39" s="4" t="str">
        <f>IFERROR(VLOOKUP(AQ39,'كدو الاصناف'!$A:$C,3),"")</f>
        <v/>
      </c>
      <c r="AV39" s="40" t="str">
        <f t="shared" ref="AV39:AV53" si="309">IFERROR(AU39*AT39,"")</f>
        <v/>
      </c>
      <c r="AX39" s="39"/>
      <c r="AY39" s="44" t="str">
        <f>IFERROR(VLOOKUP(AX39,'كدو الاصناف'!$A:$C,2),"")</f>
        <v/>
      </c>
      <c r="AZ39" s="4"/>
      <c r="BA39" s="62">
        <f t="shared" ref="BA39:BA53" si="310">AZ39*$BC$3/100</f>
        <v>0</v>
      </c>
      <c r="BB39" s="4" t="str">
        <f>IFERROR(VLOOKUP(AX39,'كدو الاصناف'!$A:$C,3),"")</f>
        <v/>
      </c>
      <c r="BC39" s="40" t="str">
        <f t="shared" ref="BC39:BC53" si="311">IFERROR(BB39*BA39,"")</f>
        <v/>
      </c>
      <c r="BE39" s="39"/>
      <c r="BF39" s="44" t="str">
        <f>IFERROR(VLOOKUP(BE39,'كدو الاصناف'!$A:$C,2),"")</f>
        <v/>
      </c>
      <c r="BG39" s="4"/>
      <c r="BH39" s="62">
        <f t="shared" ref="BH39:BH53" si="312">BG39*$BJ$3/100</f>
        <v>0</v>
      </c>
      <c r="BI39" s="4" t="str">
        <f>IFERROR(VLOOKUP(BE39,'كدو الاصناف'!$A:$C,3),"")</f>
        <v/>
      </c>
      <c r="BJ39" s="40" t="str">
        <f t="shared" ref="BJ39:BJ53" si="313">IFERROR(BI39*BH39,"")</f>
        <v/>
      </c>
      <c r="BL39" s="39"/>
      <c r="BM39" s="44" t="str">
        <f>IFERROR(VLOOKUP(BL39,'كدو الاصناف'!$A:$C,2),"")</f>
        <v/>
      </c>
      <c r="BN39" s="4"/>
      <c r="BO39" s="62">
        <f t="shared" ref="BO39:BO53" si="314">BN39*$BQ$3/100</f>
        <v>0</v>
      </c>
      <c r="BP39" s="4" t="str">
        <f>IFERROR(VLOOKUP(BL39,'كدو الاصناف'!$A:$C,3),"")</f>
        <v/>
      </c>
      <c r="BQ39" s="40" t="str">
        <f t="shared" ref="BQ39:BQ53" si="315">IFERROR(BP39*BO39,"")</f>
        <v/>
      </c>
      <c r="BS39" s="39"/>
      <c r="BT39" s="44" t="str">
        <f>IFERROR(VLOOKUP(BS39,'كدو الاصناف'!$A:$C,2),"")</f>
        <v/>
      </c>
      <c r="BU39" s="4"/>
      <c r="BV39" s="62">
        <f t="shared" ref="BV39:BV53" si="316">BU39*$BX$3/100</f>
        <v>0</v>
      </c>
      <c r="BW39" s="4" t="str">
        <f>IFERROR(VLOOKUP(BS39,'كدو الاصناف'!$A:$C,3),"")</f>
        <v/>
      </c>
      <c r="BX39" s="40" t="str">
        <f t="shared" ref="BX39:BX53" si="317">IFERROR(BW39*BV39,"")</f>
        <v/>
      </c>
      <c r="BZ39" s="39"/>
      <c r="CA39" s="44" t="str">
        <f>IFERROR(VLOOKUP(BZ39,'كدو الاصناف'!$A:$C,2),"")</f>
        <v/>
      </c>
      <c r="CB39" s="4"/>
      <c r="CC39" s="62">
        <f t="shared" ref="CC39:CC53" si="318">CB39*$CE$3/100</f>
        <v>0</v>
      </c>
      <c r="CD39" s="4" t="str">
        <f>IFERROR(VLOOKUP(BZ39,'كدو الاصناف'!$A:$C,3),"")</f>
        <v/>
      </c>
      <c r="CE39" s="40" t="str">
        <f t="shared" ref="CE39:CE53" si="319">IFERROR(CD39*CC39,"")</f>
        <v/>
      </c>
      <c r="CG39" s="39"/>
      <c r="CH39" s="44" t="str">
        <f>IFERROR(VLOOKUP(CG39,'كدو الاصناف'!$A:$C,2),"")</f>
        <v/>
      </c>
      <c r="CI39" s="4"/>
      <c r="CJ39" s="62">
        <f t="shared" ref="CJ39:CJ53" si="320">CI39*$CL$3/100</f>
        <v>0</v>
      </c>
      <c r="CK39" s="4" t="str">
        <f>IFERROR(VLOOKUP(CG39,'كدو الاصناف'!$A:$C,3),"")</f>
        <v/>
      </c>
      <c r="CL39" s="40" t="str">
        <f t="shared" ref="CL39:CL53" si="321">IFERROR(CK39*CJ39,"")</f>
        <v/>
      </c>
      <c r="CN39" s="39"/>
      <c r="CO39" s="44" t="str">
        <f>IFERROR(VLOOKUP(CN39,'كدو الاصناف'!$A:$C,2),"")</f>
        <v/>
      </c>
      <c r="CP39" s="4"/>
      <c r="CQ39" s="62">
        <f t="shared" ref="CQ39:CQ53" si="322">CP39*$CS$3/100</f>
        <v>0</v>
      </c>
      <c r="CR39" s="4" t="str">
        <f>IFERROR(VLOOKUP(CN39,'كدو الاصناف'!$A:$C,3),"")</f>
        <v/>
      </c>
      <c r="CS39" s="40" t="str">
        <f t="shared" ref="CS39:CS53" si="323">IFERROR(CR39*CQ39,"")</f>
        <v/>
      </c>
      <c r="CU39" s="39"/>
      <c r="CV39" s="44" t="str">
        <f>IFERROR(VLOOKUP(CU39,'كدو الاصناف'!$A:$C,2),"")</f>
        <v/>
      </c>
      <c r="CW39" s="4"/>
      <c r="CX39" s="62">
        <f t="shared" ref="CX39:CX53" si="324">CW39*$CZ$3/100</f>
        <v>0</v>
      </c>
      <c r="CY39" s="4" t="str">
        <f>IFERROR(VLOOKUP(CU39,'كدو الاصناف'!$A:$C,3),"")</f>
        <v/>
      </c>
      <c r="CZ39" s="40" t="str">
        <f t="shared" ref="CZ39:CZ53" si="325">IFERROR(CY39*CX39,"")</f>
        <v/>
      </c>
      <c r="DB39" s="39"/>
      <c r="DC39" s="44" t="str">
        <f>IFERROR(VLOOKUP(DB39,'كدو الاصناف'!$A:$C,2),"")</f>
        <v/>
      </c>
      <c r="DD39" s="4"/>
      <c r="DE39" s="62">
        <f t="shared" ref="DE39:DE53" si="326">DD39*$DG$3/100</f>
        <v>0</v>
      </c>
      <c r="DF39" s="4" t="str">
        <f>IFERROR(VLOOKUP(DB39,'كدو الاصناف'!$A:$C,3),"")</f>
        <v/>
      </c>
      <c r="DG39" s="40" t="str">
        <f t="shared" ref="DG39:DG53" si="327">IFERROR(DF39*DE39,"")</f>
        <v/>
      </c>
      <c r="DI39" s="39"/>
      <c r="DJ39" s="44" t="str">
        <f>IFERROR(VLOOKUP(DI39,'كدو الاصناف'!$A:$C,2),"")</f>
        <v/>
      </c>
      <c r="DK39" s="4"/>
      <c r="DL39" s="62">
        <f t="shared" ref="DL39:DL53" si="328">DK39*$DN$3/100</f>
        <v>0</v>
      </c>
      <c r="DM39" s="4" t="str">
        <f>IFERROR(VLOOKUP(DI39,'كدو الاصناف'!$A:$C,3),"")</f>
        <v/>
      </c>
      <c r="DN39" s="40" t="str">
        <f t="shared" ref="DN39:DN53" si="329">IFERROR(DM39*DL39,"")</f>
        <v/>
      </c>
      <c r="DP39" s="39"/>
      <c r="DQ39" s="44" t="str">
        <f>IFERROR(VLOOKUP(DP39,'كدو الاصناف'!$A:$C,2),"")</f>
        <v/>
      </c>
      <c r="DR39" s="4"/>
      <c r="DS39" s="62">
        <f t="shared" ref="DS39:DS53" si="330">DR39*$DU$3/100</f>
        <v>0</v>
      </c>
      <c r="DT39" s="4" t="str">
        <f>IFERROR(VLOOKUP(DP39,'كدو الاصناف'!$A:$C,3),"")</f>
        <v/>
      </c>
      <c r="DU39" s="40" t="str">
        <f t="shared" ref="DU39:DU53" si="331">IFERROR(DT39*DS39,"")</f>
        <v/>
      </c>
      <c r="DW39" s="39"/>
      <c r="DX39" s="44" t="str">
        <f>IFERROR(VLOOKUP(DW39,'كدو الاصناف'!$A:$C,2),"")</f>
        <v/>
      </c>
      <c r="DY39" s="4"/>
      <c r="DZ39" s="62">
        <f t="shared" ref="DZ39:DZ53" si="332">DY39*$EB$3/100</f>
        <v>0</v>
      </c>
      <c r="EA39" s="4" t="str">
        <f>IFERROR(VLOOKUP(DW39,'كدو الاصناف'!$A:$C,3),"")</f>
        <v/>
      </c>
      <c r="EB39" s="40" t="str">
        <f t="shared" ref="EB39:EB53" si="333">IFERROR(EA39*DZ39,"")</f>
        <v/>
      </c>
      <c r="ED39" s="39"/>
      <c r="EE39" s="44" t="str">
        <f>IFERROR(VLOOKUP(ED39,'كدو الاصناف'!$A:$C,2),"")</f>
        <v/>
      </c>
      <c r="EF39" s="4"/>
      <c r="EG39" s="62">
        <f t="shared" ref="EG39:EG53" si="334">EF39*$EI$3/100</f>
        <v>0</v>
      </c>
      <c r="EH39" s="4" t="str">
        <f>IFERROR(VLOOKUP(ED39,'كدو الاصناف'!$A:$C,3),"")</f>
        <v/>
      </c>
      <c r="EI39" s="40" t="str">
        <f t="shared" ref="EI39:EI53" si="335">IFERROR(EH39*EG39,"")</f>
        <v/>
      </c>
      <c r="EK39" s="39"/>
      <c r="EL39" s="44" t="str">
        <f>IFERROR(VLOOKUP(EK39,'كدو الاصناف'!$A:$C,2),"")</f>
        <v/>
      </c>
      <c r="EM39" s="4"/>
      <c r="EN39" s="62">
        <f t="shared" ref="EN39:EN53" si="336">EM39*$EP$3/100</f>
        <v>0</v>
      </c>
      <c r="EO39" s="4" t="str">
        <f>IFERROR(VLOOKUP(EK39,'كدو الاصناف'!$A:$C,3),"")</f>
        <v/>
      </c>
      <c r="EP39" s="40" t="str">
        <f t="shared" ref="EP39:EP53" si="337">IFERROR(EO39*EN39,"")</f>
        <v/>
      </c>
      <c r="ER39" s="39"/>
      <c r="ES39" s="44" t="str">
        <f>IFERROR(VLOOKUP(ER39,'كدو الاصناف'!$A:$C,2),"")</f>
        <v/>
      </c>
      <c r="ET39" s="4"/>
      <c r="EU39" s="62">
        <f t="shared" ref="EU39:EU53" si="338">ET39*$EW$3/100</f>
        <v>0</v>
      </c>
      <c r="EV39" s="4" t="str">
        <f>IFERROR(VLOOKUP(ER39,'كدو الاصناف'!$A:$C,3),"")</f>
        <v/>
      </c>
      <c r="EW39" s="40" t="str">
        <f t="shared" ref="EW39:EW53" si="339">IFERROR(EV39*EU39,"")</f>
        <v/>
      </c>
      <c r="EY39" s="39"/>
      <c r="EZ39" s="44" t="str">
        <f>IFERROR(VLOOKUP(EY39,'كدو الاصناف'!$A:$C,2),"")</f>
        <v/>
      </c>
      <c r="FA39" s="4"/>
      <c r="FB39" s="62">
        <f t="shared" ref="FB39:FB53" si="340">FA39*$FD$3/100</f>
        <v>0</v>
      </c>
      <c r="FC39" s="4" t="str">
        <f>IFERROR(VLOOKUP(EY39,'كدو الاصناف'!$A:$C,3),"")</f>
        <v/>
      </c>
      <c r="FD39" s="40" t="str">
        <f t="shared" ref="FD39:FD53" si="341">IFERROR(FC39*FB39,"")</f>
        <v/>
      </c>
      <c r="FF39" s="39"/>
      <c r="FG39" s="44" t="str">
        <f>IFERROR(VLOOKUP(FF39,'كدو الاصناف'!$A:$C,2),"")</f>
        <v/>
      </c>
      <c r="FH39" s="4"/>
      <c r="FI39" s="62">
        <f t="shared" ref="FI39:FI53" si="342">FH39*$FK$3/100</f>
        <v>0</v>
      </c>
      <c r="FJ39" s="4" t="str">
        <f>IFERROR(VLOOKUP(FF39,'كدو الاصناف'!$A:$C,3),"")</f>
        <v/>
      </c>
      <c r="FK39" s="40" t="str">
        <f t="shared" ref="FK39:FK53" si="343">IFERROR(FJ39*FI39,"")</f>
        <v/>
      </c>
      <c r="FM39" s="39"/>
      <c r="FN39" s="44" t="str">
        <f>IFERROR(VLOOKUP(FM39,'كدو الاصناف'!$A:$C,2),"")</f>
        <v/>
      </c>
      <c r="FO39" s="4"/>
      <c r="FP39" s="62">
        <f t="shared" ref="FP39:FP53" si="344">FO39*$FR$3/100</f>
        <v>0</v>
      </c>
      <c r="FQ39" s="4" t="str">
        <f>IFERROR(VLOOKUP(FM39,'كدو الاصناف'!$A:$C,3),"")</f>
        <v/>
      </c>
      <c r="FR39" s="40" t="str">
        <f t="shared" ref="FR39:FR53" si="345">IFERROR(FQ39*FP39,"")</f>
        <v/>
      </c>
      <c r="FT39" s="39"/>
      <c r="FU39" s="44" t="str">
        <f>IFERROR(VLOOKUP(FT39,'كدو الاصناف'!$A:$C,2),"")</f>
        <v/>
      </c>
      <c r="FV39" s="4"/>
      <c r="FW39" s="62">
        <f t="shared" ref="FW39:FW53" si="346">FV39*$FY$3/100</f>
        <v>0</v>
      </c>
      <c r="FX39" s="4" t="str">
        <f>IFERROR(VLOOKUP(FT39,'كدو الاصناف'!$A:$C,3),"")</f>
        <v/>
      </c>
      <c r="FY39" s="40" t="str">
        <f t="shared" ref="FY39:FY53" si="347">IFERROR(FX39*FW39,"")</f>
        <v/>
      </c>
      <c r="GA39" s="39"/>
      <c r="GB39" s="44" t="str">
        <f>IFERROR(VLOOKUP(GA39,'كدو الاصناف'!$A:$C,2),"")</f>
        <v/>
      </c>
      <c r="GC39" s="4"/>
      <c r="GD39" s="62">
        <f t="shared" ref="GD39:GD53" si="348">GC39*$GF$3/100</f>
        <v>0</v>
      </c>
      <c r="GE39" s="4" t="str">
        <f>IFERROR(VLOOKUP(GA39,'كدو الاصناف'!$A:$C,3),"")</f>
        <v/>
      </c>
      <c r="GF39" s="40" t="str">
        <f t="shared" ref="GF39:GF53" si="349">IFERROR(GE39*GD39,"")</f>
        <v/>
      </c>
      <c r="GH39" s="39"/>
      <c r="GI39" s="44" t="str">
        <f>IFERROR(VLOOKUP(GH39,'كدو الاصناف'!$A:$C,2),"")</f>
        <v/>
      </c>
      <c r="GJ39" s="4"/>
      <c r="GK39" s="62">
        <f t="shared" ref="GK39:GK53" si="350">GJ39*$GM$3/100</f>
        <v>0</v>
      </c>
      <c r="GL39" s="4" t="str">
        <f>IFERROR(VLOOKUP(GH39,'كدو الاصناف'!$A:$C,3),"")</f>
        <v/>
      </c>
      <c r="GM39" s="40" t="str">
        <f t="shared" ref="GM39:GM53" si="351">IFERROR(GL39*GK39,"")</f>
        <v/>
      </c>
      <c r="GO39" s="39"/>
      <c r="GP39" s="44" t="str">
        <f>IFERROR(VLOOKUP(GO39,'كدو الاصناف'!$A:$C,2),"")</f>
        <v/>
      </c>
      <c r="GQ39" s="4"/>
      <c r="GR39" s="62">
        <f t="shared" ref="GR39:GR53" si="352">GQ39*$GT$3/100</f>
        <v>0</v>
      </c>
      <c r="GS39" s="4" t="str">
        <f>IFERROR(VLOOKUP(GO39,'كدو الاصناف'!$A:$C,3),"")</f>
        <v/>
      </c>
      <c r="GT39" s="40" t="str">
        <f t="shared" ref="GT39:GT53" si="353">IFERROR(GS39*GR39,"")</f>
        <v/>
      </c>
      <c r="GV39" s="39"/>
      <c r="GW39" s="44" t="str">
        <f>IFERROR(VLOOKUP(GV39,'كدو الاصناف'!$A:$C,2),"")</f>
        <v/>
      </c>
      <c r="GX39" s="4"/>
      <c r="GY39" s="62">
        <f t="shared" ref="GY39:GY53" si="354">GX39*$HA$3/100</f>
        <v>0</v>
      </c>
      <c r="GZ39" s="4" t="str">
        <f>IFERROR(VLOOKUP(GV39,'كدو الاصناف'!$A:$C,3),"")</f>
        <v/>
      </c>
      <c r="HA39" s="40" t="str">
        <f t="shared" ref="HA39:HA53" si="355">IFERROR(GZ39*GY39,"")</f>
        <v/>
      </c>
      <c r="HC39" s="39"/>
      <c r="HD39" s="44" t="str">
        <f>IFERROR(VLOOKUP(HC39,'كدو الاصناف'!$A:$C,2),"")</f>
        <v/>
      </c>
      <c r="HE39" s="4"/>
      <c r="HF39" s="62">
        <f t="shared" ref="HF39:HF53" si="356">HE39*$HH$3/100</f>
        <v>0</v>
      </c>
      <c r="HG39" s="4" t="str">
        <f>IFERROR(VLOOKUP(HC39,'كدو الاصناف'!$A:$C,3),"")</f>
        <v/>
      </c>
      <c r="HH39" s="40" t="str">
        <f t="shared" ref="HH39:HH53" si="357">IFERROR(HG39*HF39,"")</f>
        <v/>
      </c>
      <c r="HJ39" s="39"/>
      <c r="HK39" s="44" t="str">
        <f>IFERROR(VLOOKUP(HJ39,'كدو الاصناف'!$A:$C,2),"")</f>
        <v/>
      </c>
      <c r="HL39" s="4"/>
      <c r="HM39" s="62">
        <f t="shared" ref="HM39:HM53" si="358">HL39*$HO$3/100</f>
        <v>0</v>
      </c>
      <c r="HN39" s="4" t="str">
        <f>IFERROR(VLOOKUP(HJ39,'كدو الاصناف'!$A:$C,3),"")</f>
        <v/>
      </c>
      <c r="HO39" s="40" t="str">
        <f t="shared" ref="HO39:HO53" si="359">IFERROR(HN39*HM39,"")</f>
        <v/>
      </c>
      <c r="HQ39" s="39"/>
      <c r="HR39" s="44" t="str">
        <f>IFERROR(VLOOKUP(HQ39,'كدو الاصناف'!$A:$C,2),"")</f>
        <v/>
      </c>
      <c r="HS39" s="4"/>
      <c r="HT39" s="62">
        <f t="shared" ref="HT39:HT53" si="360">HS39*$HV$3/100</f>
        <v>0</v>
      </c>
      <c r="HU39" s="4" t="str">
        <f>IFERROR(VLOOKUP(HQ39,'كدو الاصناف'!$A:$C,3),"")</f>
        <v/>
      </c>
      <c r="HV39" s="40" t="str">
        <f t="shared" ref="HV39:HV53" si="361">IFERROR(HU39*HT39,"")</f>
        <v/>
      </c>
      <c r="HX39" s="39"/>
      <c r="HY39" s="44" t="str">
        <f>IFERROR(VLOOKUP(HX39,'كدو الاصناف'!$A:$C,2),"")</f>
        <v/>
      </c>
      <c r="HZ39" s="4"/>
      <c r="IA39" s="62">
        <f t="shared" ref="IA39:IA53" si="362">HZ39*$IC$3/100</f>
        <v>0</v>
      </c>
      <c r="IB39" s="4" t="str">
        <f>IFERROR(VLOOKUP(HX39,'كدو الاصناف'!$A:$C,3),"")</f>
        <v/>
      </c>
      <c r="IC39" s="40" t="str">
        <f t="shared" ref="IC39:IC53" si="363">IFERROR(IB39*IA39,"")</f>
        <v/>
      </c>
      <c r="IE39" s="39"/>
      <c r="IF39" s="44" t="str">
        <f>IFERROR(VLOOKUP(IE39,'كدو الاصناف'!$A:$C,2),"")</f>
        <v/>
      </c>
      <c r="IG39" s="4"/>
      <c r="IH39" s="62">
        <f t="shared" ref="IH39:IH53" si="364">IG39*$IJ$3/100</f>
        <v>0</v>
      </c>
      <c r="II39" s="4" t="str">
        <f>IFERROR(VLOOKUP(IE39,'كدو الاصناف'!$A:$C,3),"")</f>
        <v/>
      </c>
      <c r="IJ39" s="40" t="str">
        <f t="shared" ref="IJ39:IJ53" si="365">IFERROR(II39*IH39,"")</f>
        <v/>
      </c>
      <c r="IL39" s="39"/>
      <c r="IM39" s="44" t="str">
        <f>IFERROR(VLOOKUP(IL39,'كدو الاصناف'!$A:$C,2),"")</f>
        <v/>
      </c>
      <c r="IN39" s="4"/>
      <c r="IO39" s="62">
        <f t="shared" ref="IO39:IO53" si="366">IN39*$IQ$3/100</f>
        <v>0</v>
      </c>
      <c r="IP39" s="4" t="str">
        <f>IFERROR(VLOOKUP(IL39,'كدو الاصناف'!$A:$C,3),"")</f>
        <v/>
      </c>
      <c r="IQ39" s="40" t="str">
        <f t="shared" ref="IQ39:IQ53" si="367">IFERROR(IP39*IO39,"")</f>
        <v/>
      </c>
      <c r="IS39" s="39"/>
      <c r="IT39" s="44" t="str">
        <f>IFERROR(VLOOKUP(IS39,'كدو الاصناف'!$A:$C,2),"")</f>
        <v/>
      </c>
      <c r="IU39" s="4"/>
      <c r="IV39" s="62">
        <f t="shared" ref="IV39:IV53" si="368">IU39*$IX$3/100</f>
        <v>0</v>
      </c>
      <c r="IW39" s="4" t="str">
        <f>IFERROR(VLOOKUP(IS39,'كدو الاصناف'!$A:$C,3),"")</f>
        <v/>
      </c>
      <c r="IX39" s="40" t="str">
        <f t="shared" ref="IX39:IX53" si="369">IFERROR(IW39*IV39,"")</f>
        <v/>
      </c>
      <c r="IZ39" s="39"/>
      <c r="JA39" s="44" t="str">
        <f>IFERROR(VLOOKUP(IZ39,'كدو الاصناف'!$A:$C,2),"")</f>
        <v/>
      </c>
      <c r="JB39" s="4"/>
      <c r="JC39" s="62">
        <f t="shared" ref="JC39:JC53" si="370">JB39*$JE$3/100</f>
        <v>0</v>
      </c>
      <c r="JD39" s="4" t="str">
        <f>IFERROR(VLOOKUP(IZ39,'كدو الاصناف'!$A:$C,3),"")</f>
        <v/>
      </c>
      <c r="JE39" s="40" t="str">
        <f t="shared" ref="JE39:JE53" si="371">IFERROR(JD39*JC39,"")</f>
        <v/>
      </c>
      <c r="JG39" s="39"/>
      <c r="JH39" s="44" t="str">
        <f>IFERROR(VLOOKUP(JG39,'كدو الاصناف'!$A:$C,2),"")</f>
        <v/>
      </c>
      <c r="JI39" s="4"/>
      <c r="JJ39" s="62">
        <f t="shared" ref="JJ39:JJ53" si="372">JI39*$JL$3/100</f>
        <v>0</v>
      </c>
      <c r="JK39" s="4" t="str">
        <f>IFERROR(VLOOKUP(JG39,'كدو الاصناف'!$A:$C,3),"")</f>
        <v/>
      </c>
      <c r="JL39" s="40" t="str">
        <f t="shared" ref="JL39:JL53" si="373">IFERROR(JK39*JJ39,"")</f>
        <v/>
      </c>
      <c r="JN39" s="39"/>
      <c r="JO39" s="44" t="str">
        <f>IFERROR(VLOOKUP(JN39,'كدو الاصناف'!$A:$C,2),"")</f>
        <v/>
      </c>
      <c r="JP39" s="4"/>
      <c r="JQ39" s="62">
        <f t="shared" ref="JQ39:JQ53" si="374">JP39*$JS$3/100</f>
        <v>0</v>
      </c>
      <c r="JR39" s="4" t="str">
        <f>IFERROR(VLOOKUP(JN39,'كدو الاصناف'!$A:$C,3),"")</f>
        <v/>
      </c>
      <c r="JS39" s="40" t="str">
        <f t="shared" ref="JS39:JS53" si="375">IFERROR(JR39*JQ39,"")</f>
        <v/>
      </c>
      <c r="JU39" s="39"/>
      <c r="JV39" s="44" t="str">
        <f>IFERROR(VLOOKUP(JU39,'كدو الاصناف'!$A:$C,2),"")</f>
        <v/>
      </c>
      <c r="JW39" s="4"/>
      <c r="JX39" s="62">
        <f t="shared" ref="JX39:JX53" si="376">JW39*$JZ$3/100</f>
        <v>0</v>
      </c>
      <c r="JY39" s="4" t="str">
        <f>IFERROR(VLOOKUP(JU39,'كدو الاصناف'!$A:$C,3),"")</f>
        <v/>
      </c>
      <c r="JZ39" s="40" t="str">
        <f t="shared" ref="JZ39:JZ53" si="377">IFERROR(JY39*JX39,"")</f>
        <v/>
      </c>
      <c r="KB39" s="39"/>
      <c r="KC39" s="44" t="str">
        <f>IFERROR(VLOOKUP(KB39,'كدو الاصناف'!$A:$C,2),"")</f>
        <v/>
      </c>
      <c r="KD39" s="4"/>
      <c r="KE39" s="62">
        <f t="shared" ref="KE39:KE53" si="378">KD39*$KG$3/100</f>
        <v>0</v>
      </c>
      <c r="KF39" s="4" t="str">
        <f>IFERROR(VLOOKUP(KB39,'كدو الاصناف'!$A:$C,3),"")</f>
        <v/>
      </c>
      <c r="KG39" s="40" t="str">
        <f t="shared" ref="KG39:KG53" si="379">IFERROR(KF39*KE39,"")</f>
        <v/>
      </c>
      <c r="KI39" s="39"/>
      <c r="KJ39" s="44" t="str">
        <f>IFERROR(VLOOKUP(KI39,'كدو الاصناف'!$A:$C,2),"")</f>
        <v/>
      </c>
      <c r="KK39" s="4"/>
      <c r="KL39" s="62">
        <f t="shared" ref="KL39:KL53" si="380">KK39*$KN$3/100</f>
        <v>0</v>
      </c>
      <c r="KM39" s="4" t="str">
        <f>IFERROR(VLOOKUP(KI39,'كدو الاصناف'!$A:$C,3),"")</f>
        <v/>
      </c>
      <c r="KN39" s="40" t="str">
        <f t="shared" ref="KN39:KN53" si="381">IFERROR(KM39*KL39,"")</f>
        <v/>
      </c>
      <c r="KP39" s="39"/>
      <c r="KQ39" s="44" t="str">
        <f>IFERROR(VLOOKUP(KP39,'كدو الاصناف'!$A:$C,2),"")</f>
        <v/>
      </c>
      <c r="KR39" s="4"/>
      <c r="KS39" s="62">
        <f t="shared" ref="KS39:KS53" si="382">KR39*$KU$3/100</f>
        <v>0</v>
      </c>
      <c r="KT39" s="4" t="str">
        <f>IFERROR(VLOOKUP(KP39,'كدو الاصناف'!$A:$C,3),"")</f>
        <v/>
      </c>
      <c r="KU39" s="40" t="str">
        <f t="shared" ref="KU39:KU53" si="383">IFERROR(KT39*KS39,"")</f>
        <v/>
      </c>
      <c r="KW39" s="39"/>
      <c r="KX39" s="44" t="str">
        <f>IFERROR(VLOOKUP(KW39,'كدو الاصناف'!$A:$C,2),"")</f>
        <v/>
      </c>
      <c r="KY39" s="4"/>
      <c r="KZ39" s="62">
        <f t="shared" ref="KZ39:KZ53" si="384">KY39*$LB$3/100</f>
        <v>0</v>
      </c>
      <c r="LA39" s="4" t="str">
        <f>IFERROR(VLOOKUP(KW39,'كدو الاصناف'!$A:$C,3),"")</f>
        <v/>
      </c>
      <c r="LB39" s="40" t="str">
        <f t="shared" ref="LB39:LB53" si="385">IFERROR(LA39*KZ39,"")</f>
        <v/>
      </c>
      <c r="LD39" s="39"/>
      <c r="LE39" s="44" t="str">
        <f>IFERROR(VLOOKUP(LD39,'كدو الاصناف'!$A:$C,2),"")</f>
        <v/>
      </c>
      <c r="LF39" s="4"/>
      <c r="LG39" s="62">
        <f t="shared" ref="LG39:LG53" si="386">LF39*$LI$3/100</f>
        <v>0</v>
      </c>
      <c r="LH39" s="4" t="str">
        <f>IFERROR(VLOOKUP(LD39,'كدو الاصناف'!$A:$C,3),"")</f>
        <v/>
      </c>
      <c r="LI39" s="40" t="str">
        <f t="shared" ref="LI39:LI53" si="387">IFERROR(LH39*LG39,"")</f>
        <v/>
      </c>
      <c r="LK39" s="39"/>
      <c r="LL39" s="44" t="str">
        <f>IFERROR(VLOOKUP(LK39,'كدو الاصناف'!$A:$C,2),"")</f>
        <v/>
      </c>
      <c r="LM39" s="4"/>
      <c r="LN39" s="62">
        <f t="shared" ref="LN39:LN53" si="388">LM39*$LP$3/100</f>
        <v>0</v>
      </c>
      <c r="LO39" s="4" t="str">
        <f>IFERROR(VLOOKUP(LK39,'كدو الاصناف'!$A:$C,3),"")</f>
        <v/>
      </c>
      <c r="LP39" s="40" t="str">
        <f t="shared" ref="LP39:LP53" si="389">IFERROR(LO39*LN39,"")</f>
        <v/>
      </c>
      <c r="LR39" s="39"/>
      <c r="LS39" s="44" t="str">
        <f>IFERROR(VLOOKUP(LR39,'كدو الاصناف'!$A:$C,2),"")</f>
        <v/>
      </c>
      <c r="LT39" s="4"/>
      <c r="LU39" s="62">
        <f t="shared" ref="LU39:LU53" si="390">LT39*$LW$3/100</f>
        <v>0</v>
      </c>
      <c r="LV39" s="4" t="str">
        <f>IFERROR(VLOOKUP(LR39,'كدو الاصناف'!$A:$C,3),"")</f>
        <v/>
      </c>
      <c r="LW39" s="40" t="str">
        <f t="shared" ref="LW39:LW53" si="391">IFERROR(LV39*LU39,"")</f>
        <v/>
      </c>
      <c r="LY39" s="39"/>
      <c r="LZ39" s="44" t="str">
        <f>IFERROR(VLOOKUP(LY39,'كدو الاصناف'!$A:$C,2),"")</f>
        <v/>
      </c>
      <c r="MA39" s="4"/>
      <c r="MB39" s="62">
        <f t="shared" ref="MB39:MB53" si="392">MA39*$MD$3/100</f>
        <v>0</v>
      </c>
      <c r="MC39" s="4" t="str">
        <f>IFERROR(VLOOKUP(LY39,'كدو الاصناف'!$A:$C,3),"")</f>
        <v/>
      </c>
      <c r="MD39" s="40" t="str">
        <f t="shared" ref="MD39:MD53" si="393">IFERROR(MC39*MB39,"")</f>
        <v/>
      </c>
      <c r="MF39" s="39"/>
      <c r="MG39" s="44" t="str">
        <f>IFERROR(VLOOKUP(MF39,'كدو الاصناف'!$A:$C,2),"")</f>
        <v/>
      </c>
      <c r="MH39" s="4"/>
      <c r="MI39" s="62">
        <f t="shared" ref="MI39:MI53" si="394">MH39*$MK$3/100</f>
        <v>0</v>
      </c>
      <c r="MJ39" s="4" t="str">
        <f>IFERROR(VLOOKUP(MF39,'كدو الاصناف'!$A:$C,3),"")</f>
        <v/>
      </c>
      <c r="MK39" s="40" t="str">
        <f t="shared" ref="MK39:MK53" si="395">IFERROR(MJ39*MI39,"")</f>
        <v/>
      </c>
      <c r="MM39" s="39"/>
      <c r="MN39" s="44" t="str">
        <f>IFERROR(VLOOKUP(MM39,'كدو الاصناف'!$A:$C,2),"")</f>
        <v/>
      </c>
      <c r="MO39" s="4"/>
      <c r="MP39" s="62">
        <f t="shared" ref="MP39:MP53" si="396">MO39*$MR$3/100</f>
        <v>0</v>
      </c>
      <c r="MQ39" s="4" t="str">
        <f>IFERROR(VLOOKUP(MM39,'كدو الاصناف'!$A:$C,3),"")</f>
        <v/>
      </c>
      <c r="MR39" s="40" t="str">
        <f t="shared" ref="MR39:MR53" si="397">IFERROR(MQ39*MP39,"")</f>
        <v/>
      </c>
      <c r="MT39" s="39"/>
      <c r="MU39" s="44" t="str">
        <f>IFERROR(VLOOKUP(MT39,'كدو الاصناف'!$A:$C,2),"")</f>
        <v/>
      </c>
      <c r="MV39" s="4"/>
      <c r="MW39" s="62">
        <f t="shared" ref="MW39:MW53" si="398">MV39*$MY$3/100</f>
        <v>0</v>
      </c>
      <c r="MX39" s="4" t="str">
        <f>IFERROR(VLOOKUP(MT39,'كدو الاصناف'!$A:$C,3),"")</f>
        <v/>
      </c>
      <c r="MY39" s="40" t="str">
        <f t="shared" ref="MY39:MY53" si="399">IFERROR(MX39*MW39,"")</f>
        <v/>
      </c>
      <c r="NA39" s="39"/>
      <c r="NB39" s="44" t="str">
        <f>IFERROR(VLOOKUP(NA39,'كدو الاصناف'!$A:$C,2),"")</f>
        <v/>
      </c>
      <c r="NC39" s="4"/>
      <c r="ND39" s="62">
        <f t="shared" ref="ND39:ND53" si="400">NC39*$NF$3/100</f>
        <v>0</v>
      </c>
      <c r="NE39" s="4" t="str">
        <f>IFERROR(VLOOKUP(NA39,'كدو الاصناف'!$A:$C,3),"")</f>
        <v/>
      </c>
      <c r="NF39" s="40" t="str">
        <f t="shared" ref="NF39:NF53" si="401">IFERROR(NE39*ND39,"")</f>
        <v/>
      </c>
      <c r="NH39" s="39"/>
      <c r="NI39" s="44" t="str">
        <f>IFERROR(VLOOKUP(NH39,'كدو الاصناف'!$A:$C,2),"")</f>
        <v/>
      </c>
      <c r="NJ39" s="4"/>
      <c r="NK39" s="62">
        <f t="shared" ref="NK39:NK53" si="402">NJ39*$NM$3/100</f>
        <v>0</v>
      </c>
      <c r="NL39" s="4" t="str">
        <f>IFERROR(VLOOKUP(NH39,'كدو الاصناف'!$A:$C,3),"")</f>
        <v/>
      </c>
      <c r="NM39" s="40" t="str">
        <f t="shared" ref="NM39:NM53" si="403">IFERROR(NL39*NK39,"")</f>
        <v/>
      </c>
      <c r="NO39" s="39"/>
      <c r="NP39" s="44" t="str">
        <f>IFERROR(VLOOKUP(NO39,'كدو الاصناف'!$A:$C,2),"")</f>
        <v/>
      </c>
      <c r="NQ39" s="4"/>
      <c r="NR39" s="62">
        <f t="shared" ref="NR39:NR53" si="404">NQ39*$NT$3/100</f>
        <v>0</v>
      </c>
      <c r="NS39" s="4" t="str">
        <f>IFERROR(VLOOKUP(NO39,'كدو الاصناف'!$A:$C,3),"")</f>
        <v/>
      </c>
      <c r="NT39" s="40" t="str">
        <f t="shared" ref="NT39:NT53" si="405">IFERROR(NS39*NR39,"")</f>
        <v/>
      </c>
      <c r="NV39" s="39"/>
      <c r="NW39" s="44" t="str">
        <f>IFERROR(VLOOKUP(NV39,'كدو الاصناف'!$A:$C,2),"")</f>
        <v/>
      </c>
      <c r="NX39" s="4"/>
      <c r="NY39" s="62">
        <f t="shared" ref="NY39:NY53" si="406">NX39*$OA$3/100</f>
        <v>0</v>
      </c>
      <c r="NZ39" s="4" t="str">
        <f>IFERROR(VLOOKUP(NV39,'كدو الاصناف'!$A:$C,3),"")</f>
        <v/>
      </c>
      <c r="OA39" s="40" t="str">
        <f t="shared" ref="OA39:OA53" si="407">IFERROR(NZ39*NY39,"")</f>
        <v/>
      </c>
      <c r="OC39" s="39"/>
      <c r="OD39" s="44" t="str">
        <f>IFERROR(VLOOKUP(OC39,'كدو الاصناف'!$A:$C,2),"")</f>
        <v/>
      </c>
      <c r="OE39" s="4"/>
      <c r="OF39" s="62">
        <f t="shared" ref="OF39:OF53" si="408">OE39*$OH$3/100</f>
        <v>0</v>
      </c>
      <c r="OG39" s="4" t="str">
        <f>IFERROR(VLOOKUP(OC39,'كدو الاصناف'!$A:$C,3),"")</f>
        <v/>
      </c>
      <c r="OH39" s="40" t="str">
        <f t="shared" ref="OH39:OH53" si="409">IFERROR(OG39*OF39,"")</f>
        <v/>
      </c>
      <c r="OJ39" s="39"/>
      <c r="OK39" s="44" t="str">
        <f>IFERROR(VLOOKUP(OJ39,'كدو الاصناف'!$A:$C,2),"")</f>
        <v/>
      </c>
      <c r="OL39" s="4"/>
      <c r="OM39" s="62">
        <f t="shared" ref="OM39:OM53" si="410">OL39*$OO$3/100</f>
        <v>0</v>
      </c>
      <c r="ON39" s="4" t="str">
        <f>IFERROR(VLOOKUP(OJ39,'كدو الاصناف'!$A:$C,3),"")</f>
        <v/>
      </c>
      <c r="OO39" s="40" t="str">
        <f t="shared" ref="OO39:OO53" si="411">IFERROR(ON39*OM39,"")</f>
        <v/>
      </c>
      <c r="OQ39" s="39"/>
      <c r="OR39" s="44" t="str">
        <f>IFERROR(VLOOKUP(OQ39,'كدو الاصناف'!$A:$C,2),"")</f>
        <v/>
      </c>
      <c r="OS39" s="4"/>
      <c r="OT39" s="62">
        <f t="shared" ref="OT39:OT53" si="412">OS39*$OV$3/100</f>
        <v>0</v>
      </c>
      <c r="OU39" s="4" t="str">
        <f>IFERROR(VLOOKUP(OQ39,'كدو الاصناف'!$A:$C,3),"")</f>
        <v/>
      </c>
      <c r="OV39" s="40" t="str">
        <f t="shared" ref="OV39:OV53" si="413">IFERROR(OU39*OT39,"")</f>
        <v/>
      </c>
      <c r="OX39" s="39"/>
      <c r="OY39" s="44" t="str">
        <f>IFERROR(VLOOKUP(OX39,'كدو الاصناف'!$A:$C,2),"")</f>
        <v/>
      </c>
      <c r="OZ39" s="4"/>
      <c r="PA39" s="62">
        <f t="shared" ref="PA39:PA53" si="414">OZ39*$PC$3/100</f>
        <v>0</v>
      </c>
      <c r="PB39" s="4" t="str">
        <f>IFERROR(VLOOKUP(OX39,'كدو الاصناف'!$A:$C,3),"")</f>
        <v/>
      </c>
      <c r="PC39" s="40" t="str">
        <f t="shared" ref="PC39:PC53" si="415">IFERROR(PB39*PA39,"")</f>
        <v/>
      </c>
      <c r="PE39" s="39"/>
      <c r="PF39" s="44" t="str">
        <f>IFERROR(VLOOKUP(PE39,'كدو الاصناف'!$A:$C,2),"")</f>
        <v/>
      </c>
      <c r="PG39" s="4"/>
      <c r="PH39" s="62">
        <f t="shared" ref="PH39:PH53" si="416">PG39*$PJ$3/100</f>
        <v>0</v>
      </c>
      <c r="PI39" s="4" t="str">
        <f>IFERROR(VLOOKUP(PE39,'كدو الاصناف'!$A:$C,3),"")</f>
        <v/>
      </c>
      <c r="PJ39" s="40" t="str">
        <f t="shared" ref="PJ39:PJ53" si="417">IFERROR(PI39*PH39,"")</f>
        <v/>
      </c>
      <c r="PL39" s="39"/>
      <c r="PM39" s="44" t="str">
        <f>IFERROR(VLOOKUP(PL39,'كدو الاصناف'!$A:$C,2),"")</f>
        <v/>
      </c>
      <c r="PN39" s="4"/>
      <c r="PO39" s="62">
        <f t="shared" ref="PO39:PO53" si="418">PN39*$PQ$3/100</f>
        <v>0</v>
      </c>
      <c r="PP39" s="4" t="str">
        <f>IFERROR(VLOOKUP(PL39,'كدو الاصناف'!$A:$C,3),"")</f>
        <v/>
      </c>
      <c r="PQ39" s="40" t="str">
        <f t="shared" ref="PQ39:PQ53" si="419">IFERROR(PP39*PO39,"")</f>
        <v/>
      </c>
      <c r="PS39" s="39"/>
      <c r="PT39" s="44" t="str">
        <f>IFERROR(VLOOKUP(PS39,'كدو الاصناف'!$A:$C,2),"")</f>
        <v/>
      </c>
      <c r="PU39" s="4"/>
      <c r="PV39" s="62">
        <f t="shared" ref="PV39:PV53" si="420">PU39*$PX$3/100</f>
        <v>0</v>
      </c>
      <c r="PW39" s="4" t="str">
        <f>IFERROR(VLOOKUP(PS39,'كدو الاصناف'!$A:$C,3),"")</f>
        <v/>
      </c>
      <c r="PX39" s="40" t="str">
        <f t="shared" ref="PX39:PX53" si="421">IFERROR(PW39*PV39,"")</f>
        <v/>
      </c>
      <c r="PZ39" s="39"/>
      <c r="QA39" s="44" t="str">
        <f>IFERROR(VLOOKUP(PZ39,'كدو الاصناف'!$A:$C,2),"")</f>
        <v/>
      </c>
      <c r="QB39" s="4"/>
      <c r="QC39" s="62">
        <f t="shared" ref="QC39:QC53" si="422">QB39*$QE$3/100</f>
        <v>0</v>
      </c>
      <c r="QD39" s="4" t="str">
        <f>IFERROR(VLOOKUP(PZ39,'كدو الاصناف'!$A:$C,3),"")</f>
        <v/>
      </c>
      <c r="QE39" s="40" t="str">
        <f t="shared" ref="QE39:QE53" si="423">IFERROR(QD39*QC39,"")</f>
        <v/>
      </c>
      <c r="QG39" s="39"/>
      <c r="QH39" s="44" t="str">
        <f>IFERROR(VLOOKUP(QG39,'كدو الاصناف'!$A:$C,2),"")</f>
        <v/>
      </c>
      <c r="QI39" s="4"/>
      <c r="QJ39" s="62">
        <f t="shared" ref="QJ39:QJ53" si="424">QI39*$QL$3/100</f>
        <v>0</v>
      </c>
      <c r="QK39" s="4" t="str">
        <f>IFERROR(VLOOKUP(QG39,'كدو الاصناف'!$A:$C,3),"")</f>
        <v/>
      </c>
      <c r="QL39" s="40" t="str">
        <f t="shared" ref="QL39:QL53" si="425">IFERROR(QK39*QJ39,"")</f>
        <v/>
      </c>
      <c r="QN39" s="39"/>
      <c r="QO39" s="44" t="str">
        <f>IFERROR(VLOOKUP(QN39,'كدو الاصناف'!$A:$C,2),"")</f>
        <v/>
      </c>
      <c r="QP39" s="4"/>
      <c r="QQ39" s="62">
        <f t="shared" ref="QQ39:QQ53" si="426">QP39*$QS$3/100</f>
        <v>0</v>
      </c>
      <c r="QR39" s="4" t="str">
        <f>IFERROR(VLOOKUP(QN39,'كدو الاصناف'!$A:$C,3),"")</f>
        <v/>
      </c>
      <c r="QS39" s="40" t="str">
        <f t="shared" ref="QS39:QS53" si="427">IFERROR(QR39*QQ39,"")</f>
        <v/>
      </c>
      <c r="QU39" s="39"/>
      <c r="QV39" s="44" t="str">
        <f>IFERROR(VLOOKUP(QU39,'كدو الاصناف'!$A:$C,2),"")</f>
        <v/>
      </c>
      <c r="QW39" s="4"/>
      <c r="QX39" s="62">
        <f t="shared" ref="QX39:QX53" si="428">QW39*$QZ$3/100</f>
        <v>0</v>
      </c>
      <c r="QY39" s="4" t="str">
        <f>IFERROR(VLOOKUP(QU39,'كدو الاصناف'!$A:$C,3),"")</f>
        <v/>
      </c>
      <c r="QZ39" s="40" t="str">
        <f t="shared" ref="QZ39:QZ53" si="429">IFERROR(QY39*QX39,"")</f>
        <v/>
      </c>
      <c r="RB39" s="39"/>
      <c r="RC39" s="44" t="str">
        <f>IFERROR(VLOOKUP(RB39,'كدو الاصناف'!$A:$C,2),"")</f>
        <v/>
      </c>
      <c r="RD39" s="4"/>
      <c r="RE39" s="62">
        <f t="shared" ref="RE39:RE53" si="430">RD39*$RG$3/100</f>
        <v>0</v>
      </c>
      <c r="RF39" s="4" t="str">
        <f>IFERROR(VLOOKUP(RB39,'كدو الاصناف'!$A:$C,3),"")</f>
        <v/>
      </c>
      <c r="RG39" s="40" t="str">
        <f t="shared" ref="RG39:RG53" si="431">IFERROR(RF39*RE39,"")</f>
        <v/>
      </c>
      <c r="RI39" s="39"/>
      <c r="RJ39" s="44" t="str">
        <f>IFERROR(VLOOKUP(RI39,'كدو الاصناف'!$A:$C,2),"")</f>
        <v/>
      </c>
      <c r="RK39" s="4"/>
      <c r="RL39" s="62">
        <f t="shared" ref="RL39:RL53" si="432">RK39*$RN$3/100</f>
        <v>0</v>
      </c>
      <c r="RM39" s="4" t="str">
        <f>IFERROR(VLOOKUP(RI39,'كدو الاصناف'!$A:$C,3),"")</f>
        <v/>
      </c>
      <c r="RN39" s="40" t="str">
        <f t="shared" ref="RN39:RN53" si="433">IFERROR(RM39*RL39,"")</f>
        <v/>
      </c>
      <c r="RP39" s="39"/>
      <c r="RQ39" s="44" t="str">
        <f>IFERROR(VLOOKUP(RP39,'كدو الاصناف'!$A:$C,2),"")</f>
        <v/>
      </c>
      <c r="RR39" s="4"/>
      <c r="RS39" s="62">
        <f t="shared" ref="RS39:RS53" si="434">RR39*$RU$3/100</f>
        <v>0</v>
      </c>
      <c r="RT39" s="4" t="str">
        <f>IFERROR(VLOOKUP(RP39,'كدو الاصناف'!$A:$C,3),"")</f>
        <v/>
      </c>
      <c r="RU39" s="40" t="str">
        <f t="shared" ref="RU39:RU53" si="435">IFERROR(RT39*RS39,"")</f>
        <v/>
      </c>
      <c r="RW39" s="39"/>
      <c r="RX39" s="44" t="str">
        <f>IFERROR(VLOOKUP(RW39,'كدو الاصناف'!$A:$C,2),"")</f>
        <v/>
      </c>
      <c r="RY39" s="4"/>
      <c r="RZ39" s="62">
        <f t="shared" ref="RZ39:RZ53" si="436">RY39*$SB$3/100</f>
        <v>0</v>
      </c>
      <c r="SA39" s="4" t="str">
        <f>IFERROR(VLOOKUP(RW39,'كدو الاصناف'!$A:$C,3),"")</f>
        <v/>
      </c>
      <c r="SB39" s="40" t="str">
        <f t="shared" ref="SB39:SB53" si="437">IFERROR(SA39*RZ39,"")</f>
        <v/>
      </c>
      <c r="SD39" s="39"/>
      <c r="SE39" s="44" t="str">
        <f>IFERROR(VLOOKUP(SD39,'كدو الاصناف'!$A:$C,2),"")</f>
        <v/>
      </c>
      <c r="SF39" s="4"/>
      <c r="SG39" s="62">
        <f t="shared" ref="SG39:SG53" si="438">SF39*$SI$3/100</f>
        <v>0</v>
      </c>
      <c r="SH39" s="4" t="str">
        <f>IFERROR(VLOOKUP(SD39,'كدو الاصناف'!$A:$C,3),"")</f>
        <v/>
      </c>
      <c r="SI39" s="40" t="str">
        <f t="shared" ref="SI39:SI53" si="439">IFERROR(SH39*SG39,"")</f>
        <v/>
      </c>
      <c r="SK39" s="39"/>
      <c r="SL39" s="44" t="str">
        <f>IFERROR(VLOOKUP(SK39,'كدو الاصناف'!$A:$C,2),"")</f>
        <v/>
      </c>
      <c r="SM39" s="4"/>
      <c r="SN39" s="62">
        <f t="shared" ref="SN39:SN53" si="440">SM39*$SP$3/100</f>
        <v>0</v>
      </c>
      <c r="SO39" s="4" t="str">
        <f>IFERROR(VLOOKUP(SK39,'كدو الاصناف'!$A:$C,3),"")</f>
        <v/>
      </c>
      <c r="SP39" s="40" t="str">
        <f t="shared" ref="SP39:SP53" si="441">IFERROR(SO39*SN39,"")</f>
        <v/>
      </c>
      <c r="SR39" s="39"/>
      <c r="SS39" s="44" t="str">
        <f>IFERROR(VLOOKUP(SR39,'كدو الاصناف'!$A:$C,2),"")</f>
        <v/>
      </c>
      <c r="ST39" s="4"/>
      <c r="SU39" s="62">
        <f t="shared" ref="SU39:SU53" si="442">ST39*$SW$3/100</f>
        <v>0</v>
      </c>
      <c r="SV39" s="4" t="str">
        <f>IFERROR(VLOOKUP(SR39,'كدو الاصناف'!$A:$C,3),"")</f>
        <v/>
      </c>
      <c r="SW39" s="40" t="str">
        <f t="shared" ref="SW39:SW53" si="443">IFERROR(SV39*SU39,"")</f>
        <v/>
      </c>
      <c r="SY39" s="39"/>
      <c r="SZ39" s="44" t="str">
        <f>IFERROR(VLOOKUP(SY39,'كدو الاصناف'!$A:$C,2),"")</f>
        <v/>
      </c>
      <c r="TA39" s="4"/>
      <c r="TB39" s="62">
        <f t="shared" ref="TB39:TB53" si="444">TA39*$TD$3/100</f>
        <v>0</v>
      </c>
      <c r="TC39" s="4" t="str">
        <f>IFERROR(VLOOKUP(SY39,'كدو الاصناف'!$A:$C,3),"")</f>
        <v/>
      </c>
      <c r="TD39" s="40" t="str">
        <f t="shared" ref="TD39:TD53" si="445">IFERROR(TC39*TB39,"")</f>
        <v/>
      </c>
      <c r="TF39" s="39"/>
      <c r="TG39" s="44" t="str">
        <f>IFERROR(VLOOKUP(TF39,'كدو الاصناف'!$A:$C,2),"")</f>
        <v/>
      </c>
      <c r="TH39" s="4"/>
      <c r="TI39" s="62">
        <f t="shared" ref="TI39:TI53" si="446">TH39*$TK$3/100</f>
        <v>0</v>
      </c>
      <c r="TJ39" s="4" t="str">
        <f>IFERROR(VLOOKUP(TF39,'كدو الاصناف'!$A:$C,3),"")</f>
        <v/>
      </c>
      <c r="TK39" s="40" t="str">
        <f t="shared" ref="TK39:TK53" si="447">IFERROR(TJ39*TI39,"")</f>
        <v/>
      </c>
      <c r="TM39" s="39"/>
      <c r="TN39" s="44" t="str">
        <f>IFERROR(VLOOKUP(TM39,'كدو الاصناف'!$A:$C,2),"")</f>
        <v/>
      </c>
      <c r="TO39" s="4"/>
      <c r="TP39" s="62">
        <f t="shared" ref="TP39:TP53" si="448">TO39*$TR$3/100</f>
        <v>0</v>
      </c>
      <c r="TQ39" s="4" t="str">
        <f>IFERROR(VLOOKUP(TM39,'كدو الاصناف'!$A:$C,3),"")</f>
        <v/>
      </c>
      <c r="TR39" s="40" t="str">
        <f t="shared" ref="TR39:TR53" si="449">IFERROR(TQ39*TP39,"")</f>
        <v/>
      </c>
      <c r="TT39" s="39"/>
      <c r="TU39" s="44" t="str">
        <f>IFERROR(VLOOKUP(TT39,'كدو الاصناف'!$A:$C,2),"")</f>
        <v/>
      </c>
      <c r="TV39" s="4"/>
      <c r="TW39" s="62">
        <f t="shared" ref="TW39:TW53" si="450">TV39*$TY$3/100</f>
        <v>0</v>
      </c>
      <c r="TX39" s="4" t="str">
        <f>IFERROR(VLOOKUP(TT39,'كدو الاصناف'!$A:$C,3),"")</f>
        <v/>
      </c>
      <c r="TY39" s="40" t="str">
        <f t="shared" ref="TY39:TY53" si="451">IFERROR(TX39*TW39,"")</f>
        <v/>
      </c>
      <c r="UA39" s="39"/>
      <c r="UB39" s="44" t="str">
        <f>IFERROR(VLOOKUP(UA39,'كدو الاصناف'!$A:$C,2),"")</f>
        <v/>
      </c>
      <c r="UC39" s="4"/>
      <c r="UD39" s="62">
        <f t="shared" ref="UD39:UD53" si="452">UC39*$UF$3/100</f>
        <v>0</v>
      </c>
      <c r="UE39" s="4" t="str">
        <f>IFERROR(VLOOKUP(UA39,'كدو الاصناف'!$A:$C,3),"")</f>
        <v/>
      </c>
      <c r="UF39" s="40" t="str">
        <f t="shared" ref="UF39:UF53" si="453">IFERROR(UE39*UD39,"")</f>
        <v/>
      </c>
      <c r="UH39" s="39"/>
      <c r="UI39" s="44" t="str">
        <f>IFERROR(VLOOKUP(UH39,'كدو الاصناف'!$A:$C,2),"")</f>
        <v/>
      </c>
      <c r="UJ39" s="4"/>
      <c r="UK39" s="62">
        <f t="shared" ref="UK39:UK53" si="454">UJ39*$UM$3/100</f>
        <v>0</v>
      </c>
      <c r="UL39" s="4" t="str">
        <f>IFERROR(VLOOKUP(UH39,'كدو الاصناف'!$A:$C,3),"")</f>
        <v/>
      </c>
      <c r="UM39" s="40" t="str">
        <f t="shared" ref="UM39:UM53" si="455">IFERROR(UL39*UK39,"")</f>
        <v/>
      </c>
      <c r="UO39" s="39"/>
      <c r="UP39" s="44" t="str">
        <f>IFERROR(VLOOKUP(UO39,'كدو الاصناف'!$A:$C,2),"")</f>
        <v/>
      </c>
      <c r="UQ39" s="4"/>
      <c r="UR39" s="62">
        <f t="shared" ref="UR39:UR53" si="456">UQ39*$UT$3/100</f>
        <v>0</v>
      </c>
      <c r="US39" s="4" t="str">
        <f>IFERROR(VLOOKUP(UO39,'كدو الاصناف'!$A:$C,3),"")</f>
        <v/>
      </c>
      <c r="UT39" s="40" t="str">
        <f t="shared" ref="UT39:UT53" si="457">IFERROR(US39*UR39,"")</f>
        <v/>
      </c>
      <c r="UV39" s="39"/>
      <c r="UW39" s="44" t="str">
        <f>IFERROR(VLOOKUP(UV39,'كدو الاصناف'!$A:$C,2),"")</f>
        <v/>
      </c>
      <c r="UX39" s="4"/>
      <c r="UY39" s="62">
        <f t="shared" ref="UY39:UY53" si="458">UX39*$VA$3/100</f>
        <v>0</v>
      </c>
      <c r="UZ39" s="4" t="str">
        <f>IFERROR(VLOOKUP(UV39,'كدو الاصناف'!$A:$C,3),"")</f>
        <v/>
      </c>
      <c r="VA39" s="40" t="str">
        <f t="shared" ref="VA39:VA53" si="459">IFERROR(UZ39*UY39,"")</f>
        <v/>
      </c>
      <c r="VC39" s="39"/>
      <c r="VD39" s="44" t="str">
        <f>IFERROR(VLOOKUP(VC39,'كدو الاصناف'!$A:$C,2),"")</f>
        <v/>
      </c>
      <c r="VE39" s="4"/>
      <c r="VF39" s="62">
        <f t="shared" ref="VF39:VF53" si="460">VE39*$VH$3/100</f>
        <v>0</v>
      </c>
      <c r="VG39" s="4" t="str">
        <f>IFERROR(VLOOKUP(VC39,'كدو الاصناف'!$A:$C,3),"")</f>
        <v/>
      </c>
      <c r="VH39" s="40" t="str">
        <f t="shared" ref="VH39:VH53" si="461">IFERROR(VG39*VF39,"")</f>
        <v/>
      </c>
      <c r="VJ39" s="39"/>
      <c r="VK39" s="44" t="str">
        <f>IFERROR(VLOOKUP(VJ39,'كدو الاصناف'!$A:$C,2),"")</f>
        <v/>
      </c>
      <c r="VL39" s="4"/>
      <c r="VM39" s="62">
        <f t="shared" ref="VM39:VM53" si="462">VL39*$VO$3/100</f>
        <v>0</v>
      </c>
      <c r="VN39" s="4" t="str">
        <f>IFERROR(VLOOKUP(VJ39,'كدو الاصناف'!$A:$C,3),"")</f>
        <v/>
      </c>
      <c r="VO39" s="40" t="str">
        <f t="shared" ref="VO39:VO53" si="463">IFERROR(VN39*VM39,"")</f>
        <v/>
      </c>
      <c r="VQ39" s="39"/>
      <c r="VR39" s="44" t="str">
        <f>IFERROR(VLOOKUP(VQ39,'كدو الاصناف'!$A:$C,2),"")</f>
        <v/>
      </c>
      <c r="VS39" s="4"/>
      <c r="VT39" s="62">
        <f t="shared" ref="VT39:VT53" si="464">VS39*$VV$3/100</f>
        <v>0</v>
      </c>
      <c r="VU39" s="4" t="str">
        <f>IFERROR(VLOOKUP(VQ39,'كدو الاصناف'!$A:$C,3),"")</f>
        <v/>
      </c>
      <c r="VV39" s="40" t="str">
        <f t="shared" ref="VV39:VV53" si="465">IFERROR(VU39*VT39,"")</f>
        <v/>
      </c>
      <c r="VX39" s="39"/>
      <c r="VY39" s="44" t="str">
        <f>IFERROR(VLOOKUP(VX39,'كدو الاصناف'!$A:$C,2),"")</f>
        <v/>
      </c>
      <c r="VZ39" s="4"/>
      <c r="WA39" s="62">
        <f t="shared" ref="WA39:WA53" si="466">VZ39*$WC$3/100</f>
        <v>0</v>
      </c>
      <c r="WB39" s="4" t="str">
        <f>IFERROR(VLOOKUP(VX39,'كدو الاصناف'!$A:$C,3),"")</f>
        <v/>
      </c>
      <c r="WC39" s="40" t="str">
        <f t="shared" ref="WC39:WC53" si="467">IFERROR(WB39*WA39,"")</f>
        <v/>
      </c>
      <c r="WE39" s="39"/>
      <c r="WF39" s="44" t="str">
        <f>IFERROR(VLOOKUP(WE39,'كدو الاصناف'!$A:$C,2),"")</f>
        <v/>
      </c>
      <c r="WG39" s="4"/>
      <c r="WH39" s="62">
        <f t="shared" ref="WH39:WH53" si="468">WG39*$WJ$3/100</f>
        <v>0</v>
      </c>
      <c r="WI39" s="4" t="str">
        <f>IFERROR(VLOOKUP(WE39,'كدو الاصناف'!$A:$C,3),"")</f>
        <v/>
      </c>
      <c r="WJ39" s="40" t="str">
        <f t="shared" ref="WJ39:WJ53" si="469">IFERROR(WI39*WH39,"")</f>
        <v/>
      </c>
      <c r="WL39" s="39"/>
      <c r="WM39" s="44" t="str">
        <f>IFERROR(VLOOKUP(WL39,'كدو الاصناف'!$A:$C,2),"")</f>
        <v/>
      </c>
      <c r="WN39" s="4"/>
      <c r="WO39" s="62">
        <f t="shared" ref="WO39:WO53" si="470">WN39*$WQ$3/100</f>
        <v>0</v>
      </c>
      <c r="WP39" s="4" t="str">
        <f>IFERROR(VLOOKUP(WL39,'كدو الاصناف'!$A:$C,3),"")</f>
        <v/>
      </c>
      <c r="WQ39" s="40" t="str">
        <f t="shared" ref="WQ39:WQ53" si="471">IFERROR(WP39*WO39,"")</f>
        <v/>
      </c>
      <c r="WS39" s="39"/>
      <c r="WT39" s="44" t="str">
        <f>IFERROR(VLOOKUP(WS39,'كدو الاصناف'!$A:$C,2),"")</f>
        <v/>
      </c>
      <c r="WU39" s="4"/>
      <c r="WV39" s="62">
        <f t="shared" ref="WV39:WV53" si="472">WU39*$WX$3/100</f>
        <v>0</v>
      </c>
      <c r="WW39" s="4" t="str">
        <f>IFERROR(VLOOKUP(WS39,'كدو الاصناف'!$A:$C,3),"")</f>
        <v/>
      </c>
      <c r="WX39" s="40" t="str">
        <f t="shared" ref="WX39:WX53" si="473">IFERROR(WW39*WV39,"")</f>
        <v/>
      </c>
      <c r="WZ39" s="39"/>
      <c r="XA39" s="44" t="str">
        <f>IFERROR(VLOOKUP(WZ39,'كدو الاصناف'!$A:$C,2),"")</f>
        <v/>
      </c>
      <c r="XB39" s="4"/>
      <c r="XC39" s="62">
        <f t="shared" ref="XC39:XC53" si="474">XB39*$XE$3/100</f>
        <v>0</v>
      </c>
      <c r="XD39" s="4" t="str">
        <f>IFERROR(VLOOKUP(WZ39,'كدو الاصناف'!$A:$C,3),"")</f>
        <v/>
      </c>
      <c r="XE39" s="40" t="str">
        <f t="shared" ref="XE39:XE53" si="475">IFERROR(XD39*XC39,"")</f>
        <v/>
      </c>
      <c r="XG39" s="39"/>
      <c r="XH39" s="44" t="str">
        <f>IFERROR(VLOOKUP(XG39,'كدو الاصناف'!$A:$C,2),"")</f>
        <v/>
      </c>
      <c r="XI39" s="4"/>
      <c r="XJ39" s="62">
        <f t="shared" ref="XJ39:XJ53" si="476">XI39*$XL$3/100</f>
        <v>0</v>
      </c>
      <c r="XK39" s="4" t="str">
        <f>IFERROR(VLOOKUP(XG39,'كدو الاصناف'!$A:$C,3),"")</f>
        <v/>
      </c>
      <c r="XL39" s="40" t="str">
        <f t="shared" ref="XL39:XL53" si="477">IFERROR(XK39*XJ39,"")</f>
        <v/>
      </c>
      <c r="XN39" s="39"/>
      <c r="XO39" s="44" t="str">
        <f>IFERROR(VLOOKUP(XN39,'كدو الاصناف'!$A:$C,2),"")</f>
        <v/>
      </c>
      <c r="XP39" s="4"/>
      <c r="XQ39" s="62">
        <f t="shared" ref="XQ39:XQ53" si="478">XP39*$XS$3/100</f>
        <v>0</v>
      </c>
      <c r="XR39" s="4" t="str">
        <f>IFERROR(VLOOKUP(XN39,'كدو الاصناف'!$A:$C,3),"")</f>
        <v/>
      </c>
      <c r="XS39" s="40" t="str">
        <f t="shared" ref="XS39:XS53" si="479">IFERROR(XR39*XQ39,"")</f>
        <v/>
      </c>
      <c r="XU39" s="39"/>
      <c r="XV39" s="44" t="str">
        <f>IFERROR(VLOOKUP(XU39,'كدو الاصناف'!$A:$C,2),"")</f>
        <v/>
      </c>
      <c r="XW39" s="4"/>
      <c r="XX39" s="62">
        <f t="shared" ref="XX39:XX53" si="480">XW39*$XZ$3/100</f>
        <v>0</v>
      </c>
      <c r="XY39" s="4" t="str">
        <f>IFERROR(VLOOKUP(XU39,'كدو الاصناف'!$A:$C,3),"")</f>
        <v/>
      </c>
      <c r="XZ39" s="40" t="str">
        <f t="shared" ref="XZ39:XZ53" si="481">IFERROR(XY39*XX39,"")</f>
        <v/>
      </c>
      <c r="YB39" s="39"/>
      <c r="YC39" s="44" t="str">
        <f>IFERROR(VLOOKUP(YB39,'كدو الاصناف'!$A:$C,2),"")</f>
        <v/>
      </c>
      <c r="YD39" s="4"/>
      <c r="YE39" s="62">
        <f t="shared" ref="YE39:YE53" si="482">YD39*$YG$3/100</f>
        <v>0</v>
      </c>
      <c r="YF39" s="4" t="str">
        <f>IFERROR(VLOOKUP(YB39,'كدو الاصناف'!$A:$C,3),"")</f>
        <v/>
      </c>
      <c r="YG39" s="40" t="str">
        <f t="shared" ref="YG39:YG53" si="483">IFERROR(YF39*YE39,"")</f>
        <v/>
      </c>
      <c r="YI39" s="39"/>
      <c r="YJ39" s="44" t="str">
        <f>IFERROR(VLOOKUP(YI39,'كدو الاصناف'!$A:$C,2),"")</f>
        <v/>
      </c>
      <c r="YK39" s="4"/>
      <c r="YL39" s="62">
        <f t="shared" ref="YL39:YL53" si="484">YK39*$YN$3/100</f>
        <v>0</v>
      </c>
      <c r="YM39" s="4" t="str">
        <f>IFERROR(VLOOKUP(YI39,'كدو الاصناف'!$A:$C,3),"")</f>
        <v/>
      </c>
      <c r="YN39" s="40" t="str">
        <f t="shared" ref="YN39:YN53" si="485">IFERROR(YM39*YL39,"")</f>
        <v/>
      </c>
      <c r="YP39" s="39"/>
      <c r="YQ39" s="44" t="str">
        <f>IFERROR(VLOOKUP(YP39,'كدو الاصناف'!$A:$C,2),"")</f>
        <v/>
      </c>
      <c r="YR39" s="4"/>
      <c r="YS39" s="62">
        <f t="shared" ref="YS39:YS53" si="486">YR39*$YU$3/100</f>
        <v>0</v>
      </c>
      <c r="YT39" s="4" t="str">
        <f>IFERROR(VLOOKUP(YP39,'كدو الاصناف'!$A:$C,3),"")</f>
        <v/>
      </c>
      <c r="YU39" s="40" t="str">
        <f t="shared" ref="YU39:YU53" si="487">IFERROR(YT39*YS39,"")</f>
        <v/>
      </c>
      <c r="YW39" s="39"/>
      <c r="YX39" s="44" t="str">
        <f>IFERROR(VLOOKUP(YW39,'كدو الاصناف'!$A:$C,2),"")</f>
        <v/>
      </c>
      <c r="YY39" s="4"/>
      <c r="YZ39" s="62">
        <f t="shared" ref="YZ39:YZ53" si="488">YY39*$ZB$3/100</f>
        <v>0</v>
      </c>
      <c r="ZA39" s="4" t="str">
        <f>IFERROR(VLOOKUP(YW39,'كدو الاصناف'!$A:$C,3),"")</f>
        <v/>
      </c>
      <c r="ZB39" s="40" t="str">
        <f t="shared" ref="ZB39:ZB53" si="489">IFERROR(ZA39*YZ39,"")</f>
        <v/>
      </c>
      <c r="ZD39" s="39"/>
      <c r="ZE39" s="44" t="str">
        <f>IFERROR(VLOOKUP(ZD39,'كدو الاصناف'!$A:$C,2),"")</f>
        <v/>
      </c>
      <c r="ZF39" s="4"/>
      <c r="ZG39" s="62">
        <f t="shared" ref="ZG39:ZG53" si="490">ZF39*$ZI$3/100</f>
        <v>0</v>
      </c>
      <c r="ZH39" s="4" t="str">
        <f>IFERROR(VLOOKUP(ZD39,'كدو الاصناف'!$A:$C,3),"")</f>
        <v/>
      </c>
      <c r="ZI39" s="40" t="str">
        <f t="shared" ref="ZI39:ZI53" si="491">IFERROR(ZH39*ZG39,"")</f>
        <v/>
      </c>
      <c r="ZK39" s="39"/>
      <c r="ZL39" s="44" t="str">
        <f>IFERROR(VLOOKUP(ZK39,'كدو الاصناف'!$A:$C,2),"")</f>
        <v/>
      </c>
      <c r="ZM39" s="4"/>
      <c r="ZN39" s="62">
        <f t="shared" ref="ZN39:ZN53" si="492">ZM39*$ZP$3/100</f>
        <v>0</v>
      </c>
      <c r="ZO39" s="4" t="str">
        <f>IFERROR(VLOOKUP(ZK39,'كدو الاصناف'!$A:$C,3),"")</f>
        <v/>
      </c>
      <c r="ZP39" s="40" t="str">
        <f t="shared" ref="ZP39:ZP53" si="493">IFERROR(ZO39*ZN39,"")</f>
        <v/>
      </c>
      <c r="ZR39" s="39"/>
      <c r="ZS39" s="44" t="str">
        <f>IFERROR(VLOOKUP(ZR39,'كدو الاصناف'!$A:$C,2),"")</f>
        <v/>
      </c>
      <c r="ZT39" s="4"/>
      <c r="ZU39" s="62">
        <f t="shared" ref="ZU39:ZU53" si="494">ZT39*$ZW$3/100</f>
        <v>0</v>
      </c>
      <c r="ZV39" s="4" t="str">
        <f>IFERROR(VLOOKUP(ZR39,'كدو الاصناف'!$A:$C,3),"")</f>
        <v/>
      </c>
      <c r="ZW39" s="40" t="str">
        <f t="shared" ref="ZW39:ZW53" si="495">IFERROR(ZV39*ZU39,"")</f>
        <v/>
      </c>
    </row>
    <row r="40" spans="1:699" ht="16.5" customHeight="1" thickTop="1" thickBot="1" x14ac:dyDescent="0.25">
      <c r="A40" s="34"/>
      <c r="B40" s="45" t="str">
        <f>IFERROR(VLOOKUP(A40,'كدو الاصناف'!$A:$C,2),"")</f>
        <v/>
      </c>
      <c r="C40" s="6"/>
      <c r="D40" s="62">
        <f t="shared" si="296"/>
        <v>0</v>
      </c>
      <c r="E40" s="6" t="str">
        <f>IFERROR(VLOOKUP(A40,'كدو الاصناف'!$A:$C,3),"")</f>
        <v/>
      </c>
      <c r="F40" s="40" t="str">
        <f t="shared" si="297"/>
        <v/>
      </c>
      <c r="H40" s="34"/>
      <c r="I40" s="45" t="str">
        <f>IFERROR(VLOOKUP(H40,'كدو الاصناف'!$A:$C,2),"")</f>
        <v/>
      </c>
      <c r="J40" s="6"/>
      <c r="K40" s="62">
        <f t="shared" si="298"/>
        <v>0</v>
      </c>
      <c r="L40" s="6" t="str">
        <f>IFERROR(VLOOKUP(H40,'كدو الاصناف'!$A:$C,3),"")</f>
        <v/>
      </c>
      <c r="M40" s="40" t="str">
        <f t="shared" si="299"/>
        <v/>
      </c>
      <c r="O40" s="34"/>
      <c r="P40" s="45" t="str">
        <f>IFERROR(VLOOKUP(O40,'كدو الاصناف'!$A:$C,2),"")</f>
        <v/>
      </c>
      <c r="Q40" s="6"/>
      <c r="R40" s="62">
        <f t="shared" si="300"/>
        <v>0</v>
      </c>
      <c r="S40" s="6" t="str">
        <f>IFERROR(VLOOKUP(O40,'كدو الاصناف'!$A:$C,3),"")</f>
        <v/>
      </c>
      <c r="T40" s="40" t="str">
        <f t="shared" si="301"/>
        <v/>
      </c>
      <c r="V40" s="34"/>
      <c r="W40" s="45" t="str">
        <f>IFERROR(VLOOKUP(V40,'كدو الاصناف'!$A:$C,2),"")</f>
        <v/>
      </c>
      <c r="X40" s="6"/>
      <c r="Y40" s="62">
        <f t="shared" si="302"/>
        <v>0</v>
      </c>
      <c r="Z40" s="6" t="str">
        <f>IFERROR(VLOOKUP(V40,'كدو الاصناف'!$A:$C,3),"")</f>
        <v/>
      </c>
      <c r="AA40" s="40" t="str">
        <f t="shared" si="303"/>
        <v/>
      </c>
      <c r="AC40" s="34"/>
      <c r="AD40" s="45" t="str">
        <f>IFERROR(VLOOKUP(AC40,'كدو الاصناف'!$A:$C,2),"")</f>
        <v/>
      </c>
      <c r="AE40" s="6"/>
      <c r="AF40" s="62">
        <f t="shared" si="304"/>
        <v>0</v>
      </c>
      <c r="AG40" s="6" t="str">
        <f>IFERROR(VLOOKUP(AC40,'كدو الاصناف'!$A:$C,3),"")</f>
        <v/>
      </c>
      <c r="AH40" s="40" t="str">
        <f t="shared" si="305"/>
        <v/>
      </c>
      <c r="AJ40" s="34"/>
      <c r="AK40" s="45" t="str">
        <f>IFERROR(VLOOKUP(AJ40,'كدو الاصناف'!$A:$C,2),"")</f>
        <v/>
      </c>
      <c r="AL40" s="6"/>
      <c r="AM40" s="62">
        <f t="shared" si="306"/>
        <v>0</v>
      </c>
      <c r="AN40" s="6" t="str">
        <f>IFERROR(VLOOKUP(AJ40,'كدو الاصناف'!$A:$C,3),"")</f>
        <v/>
      </c>
      <c r="AO40" s="40" t="str">
        <f t="shared" si="307"/>
        <v/>
      </c>
      <c r="AQ40" s="34"/>
      <c r="AR40" s="45" t="str">
        <f>IFERROR(VLOOKUP(AQ40,'كدو الاصناف'!$A:$C,2),"")</f>
        <v/>
      </c>
      <c r="AS40" s="6"/>
      <c r="AT40" s="62">
        <f t="shared" si="308"/>
        <v>0</v>
      </c>
      <c r="AU40" s="6" t="str">
        <f>IFERROR(VLOOKUP(AQ40,'كدو الاصناف'!$A:$C,3),"")</f>
        <v/>
      </c>
      <c r="AV40" s="40" t="str">
        <f t="shared" si="309"/>
        <v/>
      </c>
      <c r="AX40" s="34"/>
      <c r="AY40" s="45" t="str">
        <f>IFERROR(VLOOKUP(AX40,'كدو الاصناف'!$A:$C,2),"")</f>
        <v/>
      </c>
      <c r="AZ40" s="6"/>
      <c r="BA40" s="62">
        <f t="shared" si="310"/>
        <v>0</v>
      </c>
      <c r="BB40" s="6" t="str">
        <f>IFERROR(VLOOKUP(AX40,'كدو الاصناف'!$A:$C,3),"")</f>
        <v/>
      </c>
      <c r="BC40" s="40" t="str">
        <f t="shared" si="311"/>
        <v/>
      </c>
      <c r="BE40" s="34"/>
      <c r="BF40" s="45" t="str">
        <f>IFERROR(VLOOKUP(BE40,'كدو الاصناف'!$A:$C,2),"")</f>
        <v/>
      </c>
      <c r="BG40" s="6"/>
      <c r="BH40" s="62">
        <f t="shared" si="312"/>
        <v>0</v>
      </c>
      <c r="BI40" s="6" t="str">
        <f>IFERROR(VLOOKUP(BE40,'كدو الاصناف'!$A:$C,3),"")</f>
        <v/>
      </c>
      <c r="BJ40" s="40" t="str">
        <f t="shared" si="313"/>
        <v/>
      </c>
      <c r="BL40" s="34"/>
      <c r="BM40" s="45" t="str">
        <f>IFERROR(VLOOKUP(BL40,'كدو الاصناف'!$A:$C,2),"")</f>
        <v/>
      </c>
      <c r="BN40" s="6"/>
      <c r="BO40" s="62">
        <f t="shared" si="314"/>
        <v>0</v>
      </c>
      <c r="BP40" s="6" t="str">
        <f>IFERROR(VLOOKUP(BL40,'كدو الاصناف'!$A:$C,3),"")</f>
        <v/>
      </c>
      <c r="BQ40" s="40" t="str">
        <f t="shared" si="315"/>
        <v/>
      </c>
      <c r="BS40" s="34"/>
      <c r="BT40" s="45" t="str">
        <f>IFERROR(VLOOKUP(BS40,'كدو الاصناف'!$A:$C,2),"")</f>
        <v/>
      </c>
      <c r="BU40" s="6"/>
      <c r="BV40" s="62">
        <f t="shared" si="316"/>
        <v>0</v>
      </c>
      <c r="BW40" s="6" t="str">
        <f>IFERROR(VLOOKUP(BS40,'كدو الاصناف'!$A:$C,3),"")</f>
        <v/>
      </c>
      <c r="BX40" s="40" t="str">
        <f t="shared" si="317"/>
        <v/>
      </c>
      <c r="BZ40" s="34"/>
      <c r="CA40" s="45" t="str">
        <f>IFERROR(VLOOKUP(BZ40,'كدو الاصناف'!$A:$C,2),"")</f>
        <v/>
      </c>
      <c r="CB40" s="6"/>
      <c r="CC40" s="62">
        <f t="shared" si="318"/>
        <v>0</v>
      </c>
      <c r="CD40" s="6" t="str">
        <f>IFERROR(VLOOKUP(BZ40,'كدو الاصناف'!$A:$C,3),"")</f>
        <v/>
      </c>
      <c r="CE40" s="40" t="str">
        <f t="shared" si="319"/>
        <v/>
      </c>
      <c r="CG40" s="34"/>
      <c r="CH40" s="45" t="str">
        <f>IFERROR(VLOOKUP(CG40,'كدو الاصناف'!$A:$C,2),"")</f>
        <v/>
      </c>
      <c r="CI40" s="6"/>
      <c r="CJ40" s="62">
        <f t="shared" si="320"/>
        <v>0</v>
      </c>
      <c r="CK40" s="6" t="str">
        <f>IFERROR(VLOOKUP(CG40,'كدو الاصناف'!$A:$C,3),"")</f>
        <v/>
      </c>
      <c r="CL40" s="40" t="str">
        <f t="shared" si="321"/>
        <v/>
      </c>
      <c r="CN40" s="34"/>
      <c r="CO40" s="45" t="str">
        <f>IFERROR(VLOOKUP(CN40,'كدو الاصناف'!$A:$C,2),"")</f>
        <v/>
      </c>
      <c r="CP40" s="6"/>
      <c r="CQ40" s="62">
        <f t="shared" si="322"/>
        <v>0</v>
      </c>
      <c r="CR40" s="6" t="str">
        <f>IFERROR(VLOOKUP(CN40,'كدو الاصناف'!$A:$C,3),"")</f>
        <v/>
      </c>
      <c r="CS40" s="40" t="str">
        <f t="shared" si="323"/>
        <v/>
      </c>
      <c r="CU40" s="34"/>
      <c r="CV40" s="45" t="str">
        <f>IFERROR(VLOOKUP(CU40,'كدو الاصناف'!$A:$C,2),"")</f>
        <v/>
      </c>
      <c r="CW40" s="6"/>
      <c r="CX40" s="62">
        <f t="shared" si="324"/>
        <v>0</v>
      </c>
      <c r="CY40" s="6" t="str">
        <f>IFERROR(VLOOKUP(CU40,'كدو الاصناف'!$A:$C,3),"")</f>
        <v/>
      </c>
      <c r="CZ40" s="40" t="str">
        <f t="shared" si="325"/>
        <v/>
      </c>
      <c r="DB40" s="34"/>
      <c r="DC40" s="45" t="str">
        <f>IFERROR(VLOOKUP(DB40,'كدو الاصناف'!$A:$C,2),"")</f>
        <v/>
      </c>
      <c r="DD40" s="6"/>
      <c r="DE40" s="62">
        <f t="shared" si="326"/>
        <v>0</v>
      </c>
      <c r="DF40" s="6" t="str">
        <f>IFERROR(VLOOKUP(DB40,'كدو الاصناف'!$A:$C,3),"")</f>
        <v/>
      </c>
      <c r="DG40" s="40" t="str">
        <f t="shared" si="327"/>
        <v/>
      </c>
      <c r="DI40" s="34"/>
      <c r="DJ40" s="45" t="str">
        <f>IFERROR(VLOOKUP(DI40,'كدو الاصناف'!$A:$C,2),"")</f>
        <v/>
      </c>
      <c r="DK40" s="6"/>
      <c r="DL40" s="62">
        <f t="shared" si="328"/>
        <v>0</v>
      </c>
      <c r="DM40" s="6" t="str">
        <f>IFERROR(VLOOKUP(DI40,'كدو الاصناف'!$A:$C,3),"")</f>
        <v/>
      </c>
      <c r="DN40" s="40" t="str">
        <f t="shared" si="329"/>
        <v/>
      </c>
      <c r="DP40" s="34"/>
      <c r="DQ40" s="45" t="str">
        <f>IFERROR(VLOOKUP(DP40,'كدو الاصناف'!$A:$C,2),"")</f>
        <v/>
      </c>
      <c r="DR40" s="6"/>
      <c r="DS40" s="62">
        <f t="shared" si="330"/>
        <v>0</v>
      </c>
      <c r="DT40" s="6" t="str">
        <f>IFERROR(VLOOKUP(DP40,'كدو الاصناف'!$A:$C,3),"")</f>
        <v/>
      </c>
      <c r="DU40" s="40" t="str">
        <f t="shared" si="331"/>
        <v/>
      </c>
      <c r="DW40" s="34"/>
      <c r="DX40" s="45" t="str">
        <f>IFERROR(VLOOKUP(DW40,'كدو الاصناف'!$A:$C,2),"")</f>
        <v/>
      </c>
      <c r="DY40" s="6"/>
      <c r="DZ40" s="62">
        <f t="shared" si="332"/>
        <v>0</v>
      </c>
      <c r="EA40" s="6" t="str">
        <f>IFERROR(VLOOKUP(DW40,'كدو الاصناف'!$A:$C,3),"")</f>
        <v/>
      </c>
      <c r="EB40" s="40" t="str">
        <f t="shared" si="333"/>
        <v/>
      </c>
      <c r="ED40" s="34"/>
      <c r="EE40" s="45" t="str">
        <f>IFERROR(VLOOKUP(ED40,'كدو الاصناف'!$A:$C,2),"")</f>
        <v/>
      </c>
      <c r="EF40" s="6"/>
      <c r="EG40" s="62">
        <f t="shared" si="334"/>
        <v>0</v>
      </c>
      <c r="EH40" s="6" t="str">
        <f>IFERROR(VLOOKUP(ED40,'كدو الاصناف'!$A:$C,3),"")</f>
        <v/>
      </c>
      <c r="EI40" s="40" t="str">
        <f t="shared" si="335"/>
        <v/>
      </c>
      <c r="EK40" s="34"/>
      <c r="EL40" s="45" t="str">
        <f>IFERROR(VLOOKUP(EK40,'كدو الاصناف'!$A:$C,2),"")</f>
        <v/>
      </c>
      <c r="EM40" s="6"/>
      <c r="EN40" s="62">
        <f t="shared" si="336"/>
        <v>0</v>
      </c>
      <c r="EO40" s="6" t="str">
        <f>IFERROR(VLOOKUP(EK40,'كدو الاصناف'!$A:$C,3),"")</f>
        <v/>
      </c>
      <c r="EP40" s="40" t="str">
        <f t="shared" si="337"/>
        <v/>
      </c>
      <c r="ER40" s="34"/>
      <c r="ES40" s="45" t="str">
        <f>IFERROR(VLOOKUP(ER40,'كدو الاصناف'!$A:$C,2),"")</f>
        <v/>
      </c>
      <c r="ET40" s="6"/>
      <c r="EU40" s="62">
        <f t="shared" si="338"/>
        <v>0</v>
      </c>
      <c r="EV40" s="6" t="str">
        <f>IFERROR(VLOOKUP(ER40,'كدو الاصناف'!$A:$C,3),"")</f>
        <v/>
      </c>
      <c r="EW40" s="40" t="str">
        <f t="shared" si="339"/>
        <v/>
      </c>
      <c r="EY40" s="34"/>
      <c r="EZ40" s="45" t="str">
        <f>IFERROR(VLOOKUP(EY40,'كدو الاصناف'!$A:$C,2),"")</f>
        <v/>
      </c>
      <c r="FA40" s="6"/>
      <c r="FB40" s="62">
        <f t="shared" si="340"/>
        <v>0</v>
      </c>
      <c r="FC40" s="6" t="str">
        <f>IFERROR(VLOOKUP(EY40,'كدو الاصناف'!$A:$C,3),"")</f>
        <v/>
      </c>
      <c r="FD40" s="40" t="str">
        <f t="shared" si="341"/>
        <v/>
      </c>
      <c r="FF40" s="34"/>
      <c r="FG40" s="45" t="str">
        <f>IFERROR(VLOOKUP(FF40,'كدو الاصناف'!$A:$C,2),"")</f>
        <v/>
      </c>
      <c r="FH40" s="6"/>
      <c r="FI40" s="62">
        <f t="shared" si="342"/>
        <v>0</v>
      </c>
      <c r="FJ40" s="6" t="str">
        <f>IFERROR(VLOOKUP(FF40,'كدو الاصناف'!$A:$C,3),"")</f>
        <v/>
      </c>
      <c r="FK40" s="40" t="str">
        <f t="shared" si="343"/>
        <v/>
      </c>
      <c r="FM40" s="34"/>
      <c r="FN40" s="45" t="str">
        <f>IFERROR(VLOOKUP(FM40,'كدو الاصناف'!$A:$C,2),"")</f>
        <v/>
      </c>
      <c r="FO40" s="6"/>
      <c r="FP40" s="62">
        <f t="shared" si="344"/>
        <v>0</v>
      </c>
      <c r="FQ40" s="6" t="str">
        <f>IFERROR(VLOOKUP(FM40,'كدو الاصناف'!$A:$C,3),"")</f>
        <v/>
      </c>
      <c r="FR40" s="40" t="str">
        <f t="shared" si="345"/>
        <v/>
      </c>
      <c r="FT40" s="34"/>
      <c r="FU40" s="45" t="str">
        <f>IFERROR(VLOOKUP(FT40,'كدو الاصناف'!$A:$C,2),"")</f>
        <v/>
      </c>
      <c r="FV40" s="6"/>
      <c r="FW40" s="62">
        <f t="shared" si="346"/>
        <v>0</v>
      </c>
      <c r="FX40" s="6" t="str">
        <f>IFERROR(VLOOKUP(FT40,'كدو الاصناف'!$A:$C,3),"")</f>
        <v/>
      </c>
      <c r="FY40" s="40" t="str">
        <f t="shared" si="347"/>
        <v/>
      </c>
      <c r="GA40" s="34"/>
      <c r="GB40" s="45" t="str">
        <f>IFERROR(VLOOKUP(GA40,'كدو الاصناف'!$A:$C,2),"")</f>
        <v/>
      </c>
      <c r="GC40" s="6"/>
      <c r="GD40" s="62">
        <f t="shared" si="348"/>
        <v>0</v>
      </c>
      <c r="GE40" s="6" t="str">
        <f>IFERROR(VLOOKUP(GA40,'كدو الاصناف'!$A:$C,3),"")</f>
        <v/>
      </c>
      <c r="GF40" s="40" t="str">
        <f t="shared" si="349"/>
        <v/>
      </c>
      <c r="GH40" s="34"/>
      <c r="GI40" s="45" t="str">
        <f>IFERROR(VLOOKUP(GH40,'كدو الاصناف'!$A:$C,2),"")</f>
        <v/>
      </c>
      <c r="GJ40" s="6"/>
      <c r="GK40" s="62">
        <f t="shared" si="350"/>
        <v>0</v>
      </c>
      <c r="GL40" s="6" t="str">
        <f>IFERROR(VLOOKUP(GH40,'كدو الاصناف'!$A:$C,3),"")</f>
        <v/>
      </c>
      <c r="GM40" s="40" t="str">
        <f t="shared" si="351"/>
        <v/>
      </c>
      <c r="GO40" s="34"/>
      <c r="GP40" s="45" t="str">
        <f>IFERROR(VLOOKUP(GO40,'كدو الاصناف'!$A:$C,2),"")</f>
        <v/>
      </c>
      <c r="GQ40" s="6"/>
      <c r="GR40" s="62">
        <f t="shared" si="352"/>
        <v>0</v>
      </c>
      <c r="GS40" s="6" t="str">
        <f>IFERROR(VLOOKUP(GO40,'كدو الاصناف'!$A:$C,3),"")</f>
        <v/>
      </c>
      <c r="GT40" s="40" t="str">
        <f t="shared" si="353"/>
        <v/>
      </c>
      <c r="GV40" s="34"/>
      <c r="GW40" s="45" t="str">
        <f>IFERROR(VLOOKUP(GV40,'كدو الاصناف'!$A:$C,2),"")</f>
        <v/>
      </c>
      <c r="GX40" s="6"/>
      <c r="GY40" s="62">
        <f t="shared" si="354"/>
        <v>0</v>
      </c>
      <c r="GZ40" s="6" t="str">
        <f>IFERROR(VLOOKUP(GV40,'كدو الاصناف'!$A:$C,3),"")</f>
        <v/>
      </c>
      <c r="HA40" s="40" t="str">
        <f t="shared" si="355"/>
        <v/>
      </c>
      <c r="HC40" s="34"/>
      <c r="HD40" s="45" t="str">
        <f>IFERROR(VLOOKUP(HC40,'كدو الاصناف'!$A:$C,2),"")</f>
        <v/>
      </c>
      <c r="HE40" s="6"/>
      <c r="HF40" s="62">
        <f t="shared" si="356"/>
        <v>0</v>
      </c>
      <c r="HG40" s="6" t="str">
        <f>IFERROR(VLOOKUP(HC40,'كدو الاصناف'!$A:$C,3),"")</f>
        <v/>
      </c>
      <c r="HH40" s="40" t="str">
        <f t="shared" si="357"/>
        <v/>
      </c>
      <c r="HJ40" s="34"/>
      <c r="HK40" s="45" t="str">
        <f>IFERROR(VLOOKUP(HJ40,'كدو الاصناف'!$A:$C,2),"")</f>
        <v/>
      </c>
      <c r="HL40" s="6"/>
      <c r="HM40" s="62">
        <f t="shared" si="358"/>
        <v>0</v>
      </c>
      <c r="HN40" s="6" t="str">
        <f>IFERROR(VLOOKUP(HJ40,'كدو الاصناف'!$A:$C,3),"")</f>
        <v/>
      </c>
      <c r="HO40" s="40" t="str">
        <f t="shared" si="359"/>
        <v/>
      </c>
      <c r="HQ40" s="34"/>
      <c r="HR40" s="45" t="str">
        <f>IFERROR(VLOOKUP(HQ40,'كدو الاصناف'!$A:$C,2),"")</f>
        <v/>
      </c>
      <c r="HS40" s="6"/>
      <c r="HT40" s="62">
        <f t="shared" si="360"/>
        <v>0</v>
      </c>
      <c r="HU40" s="6" t="str">
        <f>IFERROR(VLOOKUP(HQ40,'كدو الاصناف'!$A:$C,3),"")</f>
        <v/>
      </c>
      <c r="HV40" s="40" t="str">
        <f t="shared" si="361"/>
        <v/>
      </c>
      <c r="HX40" s="34"/>
      <c r="HY40" s="45" t="str">
        <f>IFERROR(VLOOKUP(HX40,'كدو الاصناف'!$A:$C,2),"")</f>
        <v/>
      </c>
      <c r="HZ40" s="6"/>
      <c r="IA40" s="62">
        <f t="shared" si="362"/>
        <v>0</v>
      </c>
      <c r="IB40" s="6" t="str">
        <f>IFERROR(VLOOKUP(HX40,'كدو الاصناف'!$A:$C,3),"")</f>
        <v/>
      </c>
      <c r="IC40" s="40" t="str">
        <f t="shared" si="363"/>
        <v/>
      </c>
      <c r="IE40" s="34"/>
      <c r="IF40" s="45" t="str">
        <f>IFERROR(VLOOKUP(IE40,'كدو الاصناف'!$A:$C,2),"")</f>
        <v/>
      </c>
      <c r="IG40" s="6"/>
      <c r="IH40" s="62">
        <f t="shared" si="364"/>
        <v>0</v>
      </c>
      <c r="II40" s="6" t="str">
        <f>IFERROR(VLOOKUP(IE40,'كدو الاصناف'!$A:$C,3),"")</f>
        <v/>
      </c>
      <c r="IJ40" s="40" t="str">
        <f t="shared" si="365"/>
        <v/>
      </c>
      <c r="IL40" s="34"/>
      <c r="IM40" s="45" t="str">
        <f>IFERROR(VLOOKUP(IL40,'كدو الاصناف'!$A:$C,2),"")</f>
        <v/>
      </c>
      <c r="IN40" s="6"/>
      <c r="IO40" s="62">
        <f t="shared" si="366"/>
        <v>0</v>
      </c>
      <c r="IP40" s="6" t="str">
        <f>IFERROR(VLOOKUP(IL40,'كدو الاصناف'!$A:$C,3),"")</f>
        <v/>
      </c>
      <c r="IQ40" s="40" t="str">
        <f t="shared" si="367"/>
        <v/>
      </c>
      <c r="IS40" s="34"/>
      <c r="IT40" s="45" t="str">
        <f>IFERROR(VLOOKUP(IS40,'كدو الاصناف'!$A:$C,2),"")</f>
        <v/>
      </c>
      <c r="IU40" s="6"/>
      <c r="IV40" s="62">
        <f t="shared" si="368"/>
        <v>0</v>
      </c>
      <c r="IW40" s="6" t="str">
        <f>IFERROR(VLOOKUP(IS40,'كدو الاصناف'!$A:$C,3),"")</f>
        <v/>
      </c>
      <c r="IX40" s="40" t="str">
        <f t="shared" si="369"/>
        <v/>
      </c>
      <c r="IZ40" s="34"/>
      <c r="JA40" s="45" t="str">
        <f>IFERROR(VLOOKUP(IZ40,'كدو الاصناف'!$A:$C,2),"")</f>
        <v/>
      </c>
      <c r="JB40" s="6"/>
      <c r="JC40" s="62">
        <f t="shared" si="370"/>
        <v>0</v>
      </c>
      <c r="JD40" s="6" t="str">
        <f>IFERROR(VLOOKUP(IZ40,'كدو الاصناف'!$A:$C,3),"")</f>
        <v/>
      </c>
      <c r="JE40" s="40" t="str">
        <f t="shared" si="371"/>
        <v/>
      </c>
      <c r="JG40" s="34"/>
      <c r="JH40" s="45" t="str">
        <f>IFERROR(VLOOKUP(JG40,'كدو الاصناف'!$A:$C,2),"")</f>
        <v/>
      </c>
      <c r="JI40" s="6"/>
      <c r="JJ40" s="62">
        <f t="shared" si="372"/>
        <v>0</v>
      </c>
      <c r="JK40" s="6" t="str">
        <f>IFERROR(VLOOKUP(JG40,'كدو الاصناف'!$A:$C,3),"")</f>
        <v/>
      </c>
      <c r="JL40" s="40" t="str">
        <f t="shared" si="373"/>
        <v/>
      </c>
      <c r="JN40" s="34"/>
      <c r="JO40" s="45" t="str">
        <f>IFERROR(VLOOKUP(JN40,'كدو الاصناف'!$A:$C,2),"")</f>
        <v/>
      </c>
      <c r="JP40" s="6"/>
      <c r="JQ40" s="62">
        <f t="shared" si="374"/>
        <v>0</v>
      </c>
      <c r="JR40" s="6" t="str">
        <f>IFERROR(VLOOKUP(JN40,'كدو الاصناف'!$A:$C,3),"")</f>
        <v/>
      </c>
      <c r="JS40" s="40" t="str">
        <f t="shared" si="375"/>
        <v/>
      </c>
      <c r="JU40" s="34"/>
      <c r="JV40" s="45" t="str">
        <f>IFERROR(VLOOKUP(JU40,'كدو الاصناف'!$A:$C,2),"")</f>
        <v/>
      </c>
      <c r="JW40" s="6"/>
      <c r="JX40" s="62">
        <f t="shared" si="376"/>
        <v>0</v>
      </c>
      <c r="JY40" s="6" t="str">
        <f>IFERROR(VLOOKUP(JU40,'كدو الاصناف'!$A:$C,3),"")</f>
        <v/>
      </c>
      <c r="JZ40" s="40" t="str">
        <f t="shared" si="377"/>
        <v/>
      </c>
      <c r="KB40" s="34"/>
      <c r="KC40" s="45" t="str">
        <f>IFERROR(VLOOKUP(KB40,'كدو الاصناف'!$A:$C,2),"")</f>
        <v/>
      </c>
      <c r="KD40" s="6"/>
      <c r="KE40" s="62">
        <f t="shared" si="378"/>
        <v>0</v>
      </c>
      <c r="KF40" s="6" t="str">
        <f>IFERROR(VLOOKUP(KB40,'كدو الاصناف'!$A:$C,3),"")</f>
        <v/>
      </c>
      <c r="KG40" s="40" t="str">
        <f t="shared" si="379"/>
        <v/>
      </c>
      <c r="KI40" s="34"/>
      <c r="KJ40" s="45" t="str">
        <f>IFERROR(VLOOKUP(KI40,'كدو الاصناف'!$A:$C,2),"")</f>
        <v/>
      </c>
      <c r="KK40" s="6"/>
      <c r="KL40" s="62">
        <f t="shared" si="380"/>
        <v>0</v>
      </c>
      <c r="KM40" s="6" t="str">
        <f>IFERROR(VLOOKUP(KI40,'كدو الاصناف'!$A:$C,3),"")</f>
        <v/>
      </c>
      <c r="KN40" s="40" t="str">
        <f t="shared" si="381"/>
        <v/>
      </c>
      <c r="KP40" s="34"/>
      <c r="KQ40" s="45" t="str">
        <f>IFERROR(VLOOKUP(KP40,'كدو الاصناف'!$A:$C,2),"")</f>
        <v/>
      </c>
      <c r="KR40" s="6"/>
      <c r="KS40" s="62">
        <f t="shared" si="382"/>
        <v>0</v>
      </c>
      <c r="KT40" s="6" t="str">
        <f>IFERROR(VLOOKUP(KP40,'كدو الاصناف'!$A:$C,3),"")</f>
        <v/>
      </c>
      <c r="KU40" s="40" t="str">
        <f t="shared" si="383"/>
        <v/>
      </c>
      <c r="KW40" s="34"/>
      <c r="KX40" s="45" t="str">
        <f>IFERROR(VLOOKUP(KW40,'كدو الاصناف'!$A:$C,2),"")</f>
        <v/>
      </c>
      <c r="KY40" s="6"/>
      <c r="KZ40" s="62">
        <f t="shared" si="384"/>
        <v>0</v>
      </c>
      <c r="LA40" s="6" t="str">
        <f>IFERROR(VLOOKUP(KW40,'كدو الاصناف'!$A:$C,3),"")</f>
        <v/>
      </c>
      <c r="LB40" s="40" t="str">
        <f t="shared" si="385"/>
        <v/>
      </c>
      <c r="LD40" s="34"/>
      <c r="LE40" s="45" t="str">
        <f>IFERROR(VLOOKUP(LD40,'كدو الاصناف'!$A:$C,2),"")</f>
        <v/>
      </c>
      <c r="LF40" s="6"/>
      <c r="LG40" s="62">
        <f t="shared" si="386"/>
        <v>0</v>
      </c>
      <c r="LH40" s="6" t="str">
        <f>IFERROR(VLOOKUP(LD40,'كدو الاصناف'!$A:$C,3),"")</f>
        <v/>
      </c>
      <c r="LI40" s="40" t="str">
        <f t="shared" si="387"/>
        <v/>
      </c>
      <c r="LK40" s="34"/>
      <c r="LL40" s="45" t="str">
        <f>IFERROR(VLOOKUP(LK40,'كدو الاصناف'!$A:$C,2),"")</f>
        <v/>
      </c>
      <c r="LM40" s="6"/>
      <c r="LN40" s="62">
        <f t="shared" si="388"/>
        <v>0</v>
      </c>
      <c r="LO40" s="6" t="str">
        <f>IFERROR(VLOOKUP(LK40,'كدو الاصناف'!$A:$C,3),"")</f>
        <v/>
      </c>
      <c r="LP40" s="40" t="str">
        <f t="shared" si="389"/>
        <v/>
      </c>
      <c r="LR40" s="34"/>
      <c r="LS40" s="45" t="str">
        <f>IFERROR(VLOOKUP(LR40,'كدو الاصناف'!$A:$C,2),"")</f>
        <v/>
      </c>
      <c r="LT40" s="6"/>
      <c r="LU40" s="62">
        <f t="shared" si="390"/>
        <v>0</v>
      </c>
      <c r="LV40" s="6" t="str">
        <f>IFERROR(VLOOKUP(LR40,'كدو الاصناف'!$A:$C,3),"")</f>
        <v/>
      </c>
      <c r="LW40" s="40" t="str">
        <f t="shared" si="391"/>
        <v/>
      </c>
      <c r="LY40" s="34"/>
      <c r="LZ40" s="45" t="str">
        <f>IFERROR(VLOOKUP(LY40,'كدو الاصناف'!$A:$C,2),"")</f>
        <v/>
      </c>
      <c r="MA40" s="6"/>
      <c r="MB40" s="62">
        <f t="shared" si="392"/>
        <v>0</v>
      </c>
      <c r="MC40" s="6" t="str">
        <f>IFERROR(VLOOKUP(LY40,'كدو الاصناف'!$A:$C,3),"")</f>
        <v/>
      </c>
      <c r="MD40" s="40" t="str">
        <f t="shared" si="393"/>
        <v/>
      </c>
      <c r="MF40" s="34"/>
      <c r="MG40" s="45" t="str">
        <f>IFERROR(VLOOKUP(MF40,'كدو الاصناف'!$A:$C,2),"")</f>
        <v/>
      </c>
      <c r="MH40" s="6"/>
      <c r="MI40" s="62">
        <f t="shared" si="394"/>
        <v>0</v>
      </c>
      <c r="MJ40" s="6" t="str">
        <f>IFERROR(VLOOKUP(MF40,'كدو الاصناف'!$A:$C,3),"")</f>
        <v/>
      </c>
      <c r="MK40" s="40" t="str">
        <f t="shared" si="395"/>
        <v/>
      </c>
      <c r="MM40" s="34"/>
      <c r="MN40" s="45" t="str">
        <f>IFERROR(VLOOKUP(MM40,'كدو الاصناف'!$A:$C,2),"")</f>
        <v/>
      </c>
      <c r="MO40" s="6"/>
      <c r="MP40" s="62">
        <f t="shared" si="396"/>
        <v>0</v>
      </c>
      <c r="MQ40" s="6" t="str">
        <f>IFERROR(VLOOKUP(MM40,'كدو الاصناف'!$A:$C,3),"")</f>
        <v/>
      </c>
      <c r="MR40" s="40" t="str">
        <f t="shared" si="397"/>
        <v/>
      </c>
      <c r="MT40" s="34"/>
      <c r="MU40" s="45" t="str">
        <f>IFERROR(VLOOKUP(MT40,'كدو الاصناف'!$A:$C,2),"")</f>
        <v/>
      </c>
      <c r="MV40" s="6"/>
      <c r="MW40" s="62">
        <f t="shared" si="398"/>
        <v>0</v>
      </c>
      <c r="MX40" s="6" t="str">
        <f>IFERROR(VLOOKUP(MT40,'كدو الاصناف'!$A:$C,3),"")</f>
        <v/>
      </c>
      <c r="MY40" s="40" t="str">
        <f t="shared" si="399"/>
        <v/>
      </c>
      <c r="NA40" s="34"/>
      <c r="NB40" s="45" t="str">
        <f>IFERROR(VLOOKUP(NA40,'كدو الاصناف'!$A:$C,2),"")</f>
        <v/>
      </c>
      <c r="NC40" s="6"/>
      <c r="ND40" s="62">
        <f t="shared" si="400"/>
        <v>0</v>
      </c>
      <c r="NE40" s="6" t="str">
        <f>IFERROR(VLOOKUP(NA40,'كدو الاصناف'!$A:$C,3),"")</f>
        <v/>
      </c>
      <c r="NF40" s="40" t="str">
        <f t="shared" si="401"/>
        <v/>
      </c>
      <c r="NH40" s="34"/>
      <c r="NI40" s="45" t="str">
        <f>IFERROR(VLOOKUP(NH40,'كدو الاصناف'!$A:$C,2),"")</f>
        <v/>
      </c>
      <c r="NJ40" s="6"/>
      <c r="NK40" s="62">
        <f t="shared" si="402"/>
        <v>0</v>
      </c>
      <c r="NL40" s="6" t="str">
        <f>IFERROR(VLOOKUP(NH40,'كدو الاصناف'!$A:$C,3),"")</f>
        <v/>
      </c>
      <c r="NM40" s="40" t="str">
        <f t="shared" si="403"/>
        <v/>
      </c>
      <c r="NO40" s="34"/>
      <c r="NP40" s="45" t="str">
        <f>IFERROR(VLOOKUP(NO40,'كدو الاصناف'!$A:$C,2),"")</f>
        <v/>
      </c>
      <c r="NQ40" s="6"/>
      <c r="NR40" s="62">
        <f t="shared" si="404"/>
        <v>0</v>
      </c>
      <c r="NS40" s="6" t="str">
        <f>IFERROR(VLOOKUP(NO40,'كدو الاصناف'!$A:$C,3),"")</f>
        <v/>
      </c>
      <c r="NT40" s="40" t="str">
        <f t="shared" si="405"/>
        <v/>
      </c>
      <c r="NV40" s="34"/>
      <c r="NW40" s="45" t="str">
        <f>IFERROR(VLOOKUP(NV40,'كدو الاصناف'!$A:$C,2),"")</f>
        <v/>
      </c>
      <c r="NX40" s="6"/>
      <c r="NY40" s="62">
        <f t="shared" si="406"/>
        <v>0</v>
      </c>
      <c r="NZ40" s="6" t="str">
        <f>IFERROR(VLOOKUP(NV40,'كدو الاصناف'!$A:$C,3),"")</f>
        <v/>
      </c>
      <c r="OA40" s="40" t="str">
        <f t="shared" si="407"/>
        <v/>
      </c>
      <c r="OC40" s="34"/>
      <c r="OD40" s="45" t="str">
        <f>IFERROR(VLOOKUP(OC40,'كدو الاصناف'!$A:$C,2),"")</f>
        <v/>
      </c>
      <c r="OE40" s="6"/>
      <c r="OF40" s="62">
        <f t="shared" si="408"/>
        <v>0</v>
      </c>
      <c r="OG40" s="6" t="str">
        <f>IFERROR(VLOOKUP(OC40,'كدو الاصناف'!$A:$C,3),"")</f>
        <v/>
      </c>
      <c r="OH40" s="40" t="str">
        <f t="shared" si="409"/>
        <v/>
      </c>
      <c r="OJ40" s="34"/>
      <c r="OK40" s="45" t="str">
        <f>IFERROR(VLOOKUP(OJ40,'كدو الاصناف'!$A:$C,2),"")</f>
        <v/>
      </c>
      <c r="OL40" s="6"/>
      <c r="OM40" s="62">
        <f t="shared" si="410"/>
        <v>0</v>
      </c>
      <c r="ON40" s="6" t="str">
        <f>IFERROR(VLOOKUP(OJ40,'كدو الاصناف'!$A:$C,3),"")</f>
        <v/>
      </c>
      <c r="OO40" s="40" t="str">
        <f t="shared" si="411"/>
        <v/>
      </c>
      <c r="OQ40" s="34"/>
      <c r="OR40" s="45" t="str">
        <f>IFERROR(VLOOKUP(OQ40,'كدو الاصناف'!$A:$C,2),"")</f>
        <v/>
      </c>
      <c r="OS40" s="6"/>
      <c r="OT40" s="62">
        <f t="shared" si="412"/>
        <v>0</v>
      </c>
      <c r="OU40" s="6" t="str">
        <f>IFERROR(VLOOKUP(OQ40,'كدو الاصناف'!$A:$C,3),"")</f>
        <v/>
      </c>
      <c r="OV40" s="40" t="str">
        <f t="shared" si="413"/>
        <v/>
      </c>
      <c r="OX40" s="34"/>
      <c r="OY40" s="45" t="str">
        <f>IFERROR(VLOOKUP(OX40,'كدو الاصناف'!$A:$C,2),"")</f>
        <v/>
      </c>
      <c r="OZ40" s="6"/>
      <c r="PA40" s="62">
        <f t="shared" si="414"/>
        <v>0</v>
      </c>
      <c r="PB40" s="6" t="str">
        <f>IFERROR(VLOOKUP(OX40,'كدو الاصناف'!$A:$C,3),"")</f>
        <v/>
      </c>
      <c r="PC40" s="40" t="str">
        <f t="shared" si="415"/>
        <v/>
      </c>
      <c r="PE40" s="34"/>
      <c r="PF40" s="45" t="str">
        <f>IFERROR(VLOOKUP(PE40,'كدو الاصناف'!$A:$C,2),"")</f>
        <v/>
      </c>
      <c r="PG40" s="6"/>
      <c r="PH40" s="62">
        <f t="shared" si="416"/>
        <v>0</v>
      </c>
      <c r="PI40" s="6" t="str">
        <f>IFERROR(VLOOKUP(PE40,'كدو الاصناف'!$A:$C,3),"")</f>
        <v/>
      </c>
      <c r="PJ40" s="40" t="str">
        <f t="shared" si="417"/>
        <v/>
      </c>
      <c r="PL40" s="34"/>
      <c r="PM40" s="45" t="str">
        <f>IFERROR(VLOOKUP(PL40,'كدو الاصناف'!$A:$C,2),"")</f>
        <v/>
      </c>
      <c r="PN40" s="6"/>
      <c r="PO40" s="62">
        <f t="shared" si="418"/>
        <v>0</v>
      </c>
      <c r="PP40" s="6" t="str">
        <f>IFERROR(VLOOKUP(PL40,'كدو الاصناف'!$A:$C,3),"")</f>
        <v/>
      </c>
      <c r="PQ40" s="40" t="str">
        <f t="shared" si="419"/>
        <v/>
      </c>
      <c r="PS40" s="34"/>
      <c r="PT40" s="45" t="str">
        <f>IFERROR(VLOOKUP(PS40,'كدو الاصناف'!$A:$C,2),"")</f>
        <v/>
      </c>
      <c r="PU40" s="6"/>
      <c r="PV40" s="62">
        <f t="shared" si="420"/>
        <v>0</v>
      </c>
      <c r="PW40" s="6" t="str">
        <f>IFERROR(VLOOKUP(PS40,'كدو الاصناف'!$A:$C,3),"")</f>
        <v/>
      </c>
      <c r="PX40" s="40" t="str">
        <f t="shared" si="421"/>
        <v/>
      </c>
      <c r="PZ40" s="34"/>
      <c r="QA40" s="45" t="str">
        <f>IFERROR(VLOOKUP(PZ40,'كدو الاصناف'!$A:$C,2),"")</f>
        <v/>
      </c>
      <c r="QB40" s="6"/>
      <c r="QC40" s="62">
        <f t="shared" si="422"/>
        <v>0</v>
      </c>
      <c r="QD40" s="6" t="str">
        <f>IFERROR(VLOOKUP(PZ40,'كدو الاصناف'!$A:$C,3),"")</f>
        <v/>
      </c>
      <c r="QE40" s="40" t="str">
        <f t="shared" si="423"/>
        <v/>
      </c>
      <c r="QG40" s="34"/>
      <c r="QH40" s="45" t="str">
        <f>IFERROR(VLOOKUP(QG40,'كدو الاصناف'!$A:$C,2),"")</f>
        <v/>
      </c>
      <c r="QI40" s="6"/>
      <c r="QJ40" s="62">
        <f t="shared" si="424"/>
        <v>0</v>
      </c>
      <c r="QK40" s="6" t="str">
        <f>IFERROR(VLOOKUP(QG40,'كدو الاصناف'!$A:$C,3),"")</f>
        <v/>
      </c>
      <c r="QL40" s="40" t="str">
        <f t="shared" si="425"/>
        <v/>
      </c>
      <c r="QN40" s="34"/>
      <c r="QO40" s="45" t="str">
        <f>IFERROR(VLOOKUP(QN40,'كدو الاصناف'!$A:$C,2),"")</f>
        <v/>
      </c>
      <c r="QP40" s="6"/>
      <c r="QQ40" s="62">
        <f t="shared" si="426"/>
        <v>0</v>
      </c>
      <c r="QR40" s="6" t="str">
        <f>IFERROR(VLOOKUP(QN40,'كدو الاصناف'!$A:$C,3),"")</f>
        <v/>
      </c>
      <c r="QS40" s="40" t="str">
        <f t="shared" si="427"/>
        <v/>
      </c>
      <c r="QU40" s="34"/>
      <c r="QV40" s="45" t="str">
        <f>IFERROR(VLOOKUP(QU40,'كدو الاصناف'!$A:$C,2),"")</f>
        <v/>
      </c>
      <c r="QW40" s="6"/>
      <c r="QX40" s="62">
        <f t="shared" si="428"/>
        <v>0</v>
      </c>
      <c r="QY40" s="6" t="str">
        <f>IFERROR(VLOOKUP(QU40,'كدو الاصناف'!$A:$C,3),"")</f>
        <v/>
      </c>
      <c r="QZ40" s="40" t="str">
        <f t="shared" si="429"/>
        <v/>
      </c>
      <c r="RB40" s="34"/>
      <c r="RC40" s="45" t="str">
        <f>IFERROR(VLOOKUP(RB40,'كدو الاصناف'!$A:$C,2),"")</f>
        <v/>
      </c>
      <c r="RD40" s="6"/>
      <c r="RE40" s="62">
        <f t="shared" si="430"/>
        <v>0</v>
      </c>
      <c r="RF40" s="6" t="str">
        <f>IFERROR(VLOOKUP(RB40,'كدو الاصناف'!$A:$C,3),"")</f>
        <v/>
      </c>
      <c r="RG40" s="40" t="str">
        <f t="shared" si="431"/>
        <v/>
      </c>
      <c r="RI40" s="34"/>
      <c r="RJ40" s="45" t="str">
        <f>IFERROR(VLOOKUP(RI40,'كدو الاصناف'!$A:$C,2),"")</f>
        <v/>
      </c>
      <c r="RK40" s="6"/>
      <c r="RL40" s="62">
        <f t="shared" si="432"/>
        <v>0</v>
      </c>
      <c r="RM40" s="6" t="str">
        <f>IFERROR(VLOOKUP(RI40,'كدو الاصناف'!$A:$C,3),"")</f>
        <v/>
      </c>
      <c r="RN40" s="40" t="str">
        <f t="shared" si="433"/>
        <v/>
      </c>
      <c r="RP40" s="34"/>
      <c r="RQ40" s="45" t="str">
        <f>IFERROR(VLOOKUP(RP40,'كدو الاصناف'!$A:$C,2),"")</f>
        <v/>
      </c>
      <c r="RR40" s="6"/>
      <c r="RS40" s="62">
        <f t="shared" si="434"/>
        <v>0</v>
      </c>
      <c r="RT40" s="6" t="str">
        <f>IFERROR(VLOOKUP(RP40,'كدو الاصناف'!$A:$C,3),"")</f>
        <v/>
      </c>
      <c r="RU40" s="40" t="str">
        <f t="shared" si="435"/>
        <v/>
      </c>
      <c r="RW40" s="34"/>
      <c r="RX40" s="45" t="str">
        <f>IFERROR(VLOOKUP(RW40,'كدو الاصناف'!$A:$C,2),"")</f>
        <v/>
      </c>
      <c r="RY40" s="6"/>
      <c r="RZ40" s="62">
        <f t="shared" si="436"/>
        <v>0</v>
      </c>
      <c r="SA40" s="6" t="str">
        <f>IFERROR(VLOOKUP(RW40,'كدو الاصناف'!$A:$C,3),"")</f>
        <v/>
      </c>
      <c r="SB40" s="40" t="str">
        <f t="shared" si="437"/>
        <v/>
      </c>
      <c r="SD40" s="34"/>
      <c r="SE40" s="45" t="str">
        <f>IFERROR(VLOOKUP(SD40,'كدو الاصناف'!$A:$C,2),"")</f>
        <v/>
      </c>
      <c r="SF40" s="6"/>
      <c r="SG40" s="62">
        <f t="shared" si="438"/>
        <v>0</v>
      </c>
      <c r="SH40" s="6" t="str">
        <f>IFERROR(VLOOKUP(SD40,'كدو الاصناف'!$A:$C,3),"")</f>
        <v/>
      </c>
      <c r="SI40" s="40" t="str">
        <f t="shared" si="439"/>
        <v/>
      </c>
      <c r="SK40" s="34"/>
      <c r="SL40" s="45" t="str">
        <f>IFERROR(VLOOKUP(SK40,'كدو الاصناف'!$A:$C,2),"")</f>
        <v/>
      </c>
      <c r="SM40" s="6"/>
      <c r="SN40" s="62">
        <f t="shared" si="440"/>
        <v>0</v>
      </c>
      <c r="SO40" s="6" t="str">
        <f>IFERROR(VLOOKUP(SK40,'كدو الاصناف'!$A:$C,3),"")</f>
        <v/>
      </c>
      <c r="SP40" s="40" t="str">
        <f t="shared" si="441"/>
        <v/>
      </c>
      <c r="SR40" s="34"/>
      <c r="SS40" s="45" t="str">
        <f>IFERROR(VLOOKUP(SR40,'كدو الاصناف'!$A:$C,2),"")</f>
        <v/>
      </c>
      <c r="ST40" s="6"/>
      <c r="SU40" s="62">
        <f t="shared" si="442"/>
        <v>0</v>
      </c>
      <c r="SV40" s="6" t="str">
        <f>IFERROR(VLOOKUP(SR40,'كدو الاصناف'!$A:$C,3),"")</f>
        <v/>
      </c>
      <c r="SW40" s="40" t="str">
        <f t="shared" si="443"/>
        <v/>
      </c>
      <c r="SY40" s="34"/>
      <c r="SZ40" s="45" t="str">
        <f>IFERROR(VLOOKUP(SY40,'كدو الاصناف'!$A:$C,2),"")</f>
        <v/>
      </c>
      <c r="TA40" s="6"/>
      <c r="TB40" s="62">
        <f t="shared" si="444"/>
        <v>0</v>
      </c>
      <c r="TC40" s="6" t="str">
        <f>IFERROR(VLOOKUP(SY40,'كدو الاصناف'!$A:$C,3),"")</f>
        <v/>
      </c>
      <c r="TD40" s="40" t="str">
        <f t="shared" si="445"/>
        <v/>
      </c>
      <c r="TF40" s="34"/>
      <c r="TG40" s="45" t="str">
        <f>IFERROR(VLOOKUP(TF40,'كدو الاصناف'!$A:$C,2),"")</f>
        <v/>
      </c>
      <c r="TH40" s="6"/>
      <c r="TI40" s="62">
        <f t="shared" si="446"/>
        <v>0</v>
      </c>
      <c r="TJ40" s="6" t="str">
        <f>IFERROR(VLOOKUP(TF40,'كدو الاصناف'!$A:$C,3),"")</f>
        <v/>
      </c>
      <c r="TK40" s="40" t="str">
        <f t="shared" si="447"/>
        <v/>
      </c>
      <c r="TM40" s="34"/>
      <c r="TN40" s="45" t="str">
        <f>IFERROR(VLOOKUP(TM40,'كدو الاصناف'!$A:$C,2),"")</f>
        <v/>
      </c>
      <c r="TO40" s="6"/>
      <c r="TP40" s="62">
        <f t="shared" si="448"/>
        <v>0</v>
      </c>
      <c r="TQ40" s="6" t="str">
        <f>IFERROR(VLOOKUP(TM40,'كدو الاصناف'!$A:$C,3),"")</f>
        <v/>
      </c>
      <c r="TR40" s="40" t="str">
        <f t="shared" si="449"/>
        <v/>
      </c>
      <c r="TT40" s="34"/>
      <c r="TU40" s="45" t="str">
        <f>IFERROR(VLOOKUP(TT40,'كدو الاصناف'!$A:$C,2),"")</f>
        <v/>
      </c>
      <c r="TV40" s="6"/>
      <c r="TW40" s="62">
        <f t="shared" si="450"/>
        <v>0</v>
      </c>
      <c r="TX40" s="6" t="str">
        <f>IFERROR(VLOOKUP(TT40,'كدو الاصناف'!$A:$C,3),"")</f>
        <v/>
      </c>
      <c r="TY40" s="40" t="str">
        <f t="shared" si="451"/>
        <v/>
      </c>
      <c r="UA40" s="34"/>
      <c r="UB40" s="45" t="str">
        <f>IFERROR(VLOOKUP(UA40,'كدو الاصناف'!$A:$C,2),"")</f>
        <v/>
      </c>
      <c r="UC40" s="6"/>
      <c r="UD40" s="62">
        <f t="shared" si="452"/>
        <v>0</v>
      </c>
      <c r="UE40" s="6" t="str">
        <f>IFERROR(VLOOKUP(UA40,'كدو الاصناف'!$A:$C,3),"")</f>
        <v/>
      </c>
      <c r="UF40" s="40" t="str">
        <f t="shared" si="453"/>
        <v/>
      </c>
      <c r="UH40" s="34"/>
      <c r="UI40" s="45" t="str">
        <f>IFERROR(VLOOKUP(UH40,'كدو الاصناف'!$A:$C,2),"")</f>
        <v/>
      </c>
      <c r="UJ40" s="6"/>
      <c r="UK40" s="62">
        <f t="shared" si="454"/>
        <v>0</v>
      </c>
      <c r="UL40" s="6" t="str">
        <f>IFERROR(VLOOKUP(UH40,'كدو الاصناف'!$A:$C,3),"")</f>
        <v/>
      </c>
      <c r="UM40" s="40" t="str">
        <f t="shared" si="455"/>
        <v/>
      </c>
      <c r="UO40" s="34"/>
      <c r="UP40" s="45" t="str">
        <f>IFERROR(VLOOKUP(UO40,'كدو الاصناف'!$A:$C,2),"")</f>
        <v/>
      </c>
      <c r="UQ40" s="6"/>
      <c r="UR40" s="62">
        <f t="shared" si="456"/>
        <v>0</v>
      </c>
      <c r="US40" s="6" t="str">
        <f>IFERROR(VLOOKUP(UO40,'كدو الاصناف'!$A:$C,3),"")</f>
        <v/>
      </c>
      <c r="UT40" s="40" t="str">
        <f t="shared" si="457"/>
        <v/>
      </c>
      <c r="UV40" s="34"/>
      <c r="UW40" s="45" t="str">
        <f>IFERROR(VLOOKUP(UV40,'كدو الاصناف'!$A:$C,2),"")</f>
        <v/>
      </c>
      <c r="UX40" s="6"/>
      <c r="UY40" s="62">
        <f t="shared" si="458"/>
        <v>0</v>
      </c>
      <c r="UZ40" s="6" t="str">
        <f>IFERROR(VLOOKUP(UV40,'كدو الاصناف'!$A:$C,3),"")</f>
        <v/>
      </c>
      <c r="VA40" s="40" t="str">
        <f t="shared" si="459"/>
        <v/>
      </c>
      <c r="VC40" s="34"/>
      <c r="VD40" s="45" t="str">
        <f>IFERROR(VLOOKUP(VC40,'كدو الاصناف'!$A:$C,2),"")</f>
        <v/>
      </c>
      <c r="VE40" s="6"/>
      <c r="VF40" s="62">
        <f t="shared" si="460"/>
        <v>0</v>
      </c>
      <c r="VG40" s="6" t="str">
        <f>IFERROR(VLOOKUP(VC40,'كدو الاصناف'!$A:$C,3),"")</f>
        <v/>
      </c>
      <c r="VH40" s="40" t="str">
        <f t="shared" si="461"/>
        <v/>
      </c>
      <c r="VJ40" s="34"/>
      <c r="VK40" s="45" t="str">
        <f>IFERROR(VLOOKUP(VJ40,'كدو الاصناف'!$A:$C,2),"")</f>
        <v/>
      </c>
      <c r="VL40" s="6"/>
      <c r="VM40" s="62">
        <f t="shared" si="462"/>
        <v>0</v>
      </c>
      <c r="VN40" s="6" t="str">
        <f>IFERROR(VLOOKUP(VJ40,'كدو الاصناف'!$A:$C,3),"")</f>
        <v/>
      </c>
      <c r="VO40" s="40" t="str">
        <f t="shared" si="463"/>
        <v/>
      </c>
      <c r="VQ40" s="34"/>
      <c r="VR40" s="45" t="str">
        <f>IFERROR(VLOOKUP(VQ40,'كدو الاصناف'!$A:$C,2),"")</f>
        <v/>
      </c>
      <c r="VS40" s="6"/>
      <c r="VT40" s="62">
        <f t="shared" si="464"/>
        <v>0</v>
      </c>
      <c r="VU40" s="6" t="str">
        <f>IFERROR(VLOOKUP(VQ40,'كدو الاصناف'!$A:$C,3),"")</f>
        <v/>
      </c>
      <c r="VV40" s="40" t="str">
        <f t="shared" si="465"/>
        <v/>
      </c>
      <c r="VX40" s="34"/>
      <c r="VY40" s="45" t="str">
        <f>IFERROR(VLOOKUP(VX40,'كدو الاصناف'!$A:$C,2),"")</f>
        <v/>
      </c>
      <c r="VZ40" s="6"/>
      <c r="WA40" s="62">
        <f t="shared" si="466"/>
        <v>0</v>
      </c>
      <c r="WB40" s="6" t="str">
        <f>IFERROR(VLOOKUP(VX40,'كدو الاصناف'!$A:$C,3),"")</f>
        <v/>
      </c>
      <c r="WC40" s="40" t="str">
        <f t="shared" si="467"/>
        <v/>
      </c>
      <c r="WE40" s="34"/>
      <c r="WF40" s="45" t="str">
        <f>IFERROR(VLOOKUP(WE40,'كدو الاصناف'!$A:$C,2),"")</f>
        <v/>
      </c>
      <c r="WG40" s="6"/>
      <c r="WH40" s="62">
        <f t="shared" si="468"/>
        <v>0</v>
      </c>
      <c r="WI40" s="6" t="str">
        <f>IFERROR(VLOOKUP(WE40,'كدو الاصناف'!$A:$C,3),"")</f>
        <v/>
      </c>
      <c r="WJ40" s="40" t="str">
        <f t="shared" si="469"/>
        <v/>
      </c>
      <c r="WL40" s="34"/>
      <c r="WM40" s="45" t="str">
        <f>IFERROR(VLOOKUP(WL40,'كدو الاصناف'!$A:$C,2),"")</f>
        <v/>
      </c>
      <c r="WN40" s="6"/>
      <c r="WO40" s="62">
        <f t="shared" si="470"/>
        <v>0</v>
      </c>
      <c r="WP40" s="6" t="str">
        <f>IFERROR(VLOOKUP(WL40,'كدو الاصناف'!$A:$C,3),"")</f>
        <v/>
      </c>
      <c r="WQ40" s="40" t="str">
        <f t="shared" si="471"/>
        <v/>
      </c>
      <c r="WS40" s="34"/>
      <c r="WT40" s="45" t="str">
        <f>IFERROR(VLOOKUP(WS40,'كدو الاصناف'!$A:$C,2),"")</f>
        <v/>
      </c>
      <c r="WU40" s="6"/>
      <c r="WV40" s="62">
        <f t="shared" si="472"/>
        <v>0</v>
      </c>
      <c r="WW40" s="6" t="str">
        <f>IFERROR(VLOOKUP(WS40,'كدو الاصناف'!$A:$C,3),"")</f>
        <v/>
      </c>
      <c r="WX40" s="40" t="str">
        <f t="shared" si="473"/>
        <v/>
      </c>
      <c r="WZ40" s="34"/>
      <c r="XA40" s="45" t="str">
        <f>IFERROR(VLOOKUP(WZ40,'كدو الاصناف'!$A:$C,2),"")</f>
        <v/>
      </c>
      <c r="XB40" s="6"/>
      <c r="XC40" s="62">
        <f t="shared" si="474"/>
        <v>0</v>
      </c>
      <c r="XD40" s="6" t="str">
        <f>IFERROR(VLOOKUP(WZ40,'كدو الاصناف'!$A:$C,3),"")</f>
        <v/>
      </c>
      <c r="XE40" s="40" t="str">
        <f t="shared" si="475"/>
        <v/>
      </c>
      <c r="XG40" s="34"/>
      <c r="XH40" s="45" t="str">
        <f>IFERROR(VLOOKUP(XG40,'كدو الاصناف'!$A:$C,2),"")</f>
        <v/>
      </c>
      <c r="XI40" s="6"/>
      <c r="XJ40" s="62">
        <f t="shared" si="476"/>
        <v>0</v>
      </c>
      <c r="XK40" s="6" t="str">
        <f>IFERROR(VLOOKUP(XG40,'كدو الاصناف'!$A:$C,3),"")</f>
        <v/>
      </c>
      <c r="XL40" s="40" t="str">
        <f t="shared" si="477"/>
        <v/>
      </c>
      <c r="XN40" s="34"/>
      <c r="XO40" s="45" t="str">
        <f>IFERROR(VLOOKUP(XN40,'كدو الاصناف'!$A:$C,2),"")</f>
        <v/>
      </c>
      <c r="XP40" s="6"/>
      <c r="XQ40" s="62">
        <f t="shared" si="478"/>
        <v>0</v>
      </c>
      <c r="XR40" s="6" t="str">
        <f>IFERROR(VLOOKUP(XN40,'كدو الاصناف'!$A:$C,3),"")</f>
        <v/>
      </c>
      <c r="XS40" s="40" t="str">
        <f t="shared" si="479"/>
        <v/>
      </c>
      <c r="XU40" s="34"/>
      <c r="XV40" s="45" t="str">
        <f>IFERROR(VLOOKUP(XU40,'كدو الاصناف'!$A:$C,2),"")</f>
        <v/>
      </c>
      <c r="XW40" s="6"/>
      <c r="XX40" s="62">
        <f t="shared" si="480"/>
        <v>0</v>
      </c>
      <c r="XY40" s="6" t="str">
        <f>IFERROR(VLOOKUP(XU40,'كدو الاصناف'!$A:$C,3),"")</f>
        <v/>
      </c>
      <c r="XZ40" s="40" t="str">
        <f t="shared" si="481"/>
        <v/>
      </c>
      <c r="YB40" s="34"/>
      <c r="YC40" s="45" t="str">
        <f>IFERROR(VLOOKUP(YB40,'كدو الاصناف'!$A:$C,2),"")</f>
        <v/>
      </c>
      <c r="YD40" s="6"/>
      <c r="YE40" s="62">
        <f t="shared" si="482"/>
        <v>0</v>
      </c>
      <c r="YF40" s="6" t="str">
        <f>IFERROR(VLOOKUP(YB40,'كدو الاصناف'!$A:$C,3),"")</f>
        <v/>
      </c>
      <c r="YG40" s="40" t="str">
        <f t="shared" si="483"/>
        <v/>
      </c>
      <c r="YI40" s="34"/>
      <c r="YJ40" s="45" t="str">
        <f>IFERROR(VLOOKUP(YI40,'كدو الاصناف'!$A:$C,2),"")</f>
        <v/>
      </c>
      <c r="YK40" s="6"/>
      <c r="YL40" s="62">
        <f t="shared" si="484"/>
        <v>0</v>
      </c>
      <c r="YM40" s="6" t="str">
        <f>IFERROR(VLOOKUP(YI40,'كدو الاصناف'!$A:$C,3),"")</f>
        <v/>
      </c>
      <c r="YN40" s="40" t="str">
        <f t="shared" si="485"/>
        <v/>
      </c>
      <c r="YP40" s="34"/>
      <c r="YQ40" s="45" t="str">
        <f>IFERROR(VLOOKUP(YP40,'كدو الاصناف'!$A:$C,2),"")</f>
        <v/>
      </c>
      <c r="YR40" s="6"/>
      <c r="YS40" s="62">
        <f t="shared" si="486"/>
        <v>0</v>
      </c>
      <c r="YT40" s="6" t="str">
        <f>IFERROR(VLOOKUP(YP40,'كدو الاصناف'!$A:$C,3),"")</f>
        <v/>
      </c>
      <c r="YU40" s="40" t="str">
        <f t="shared" si="487"/>
        <v/>
      </c>
      <c r="YW40" s="34"/>
      <c r="YX40" s="45" t="str">
        <f>IFERROR(VLOOKUP(YW40,'كدو الاصناف'!$A:$C,2),"")</f>
        <v/>
      </c>
      <c r="YY40" s="6"/>
      <c r="YZ40" s="62">
        <f t="shared" si="488"/>
        <v>0</v>
      </c>
      <c r="ZA40" s="6" t="str">
        <f>IFERROR(VLOOKUP(YW40,'كدو الاصناف'!$A:$C,3),"")</f>
        <v/>
      </c>
      <c r="ZB40" s="40" t="str">
        <f t="shared" si="489"/>
        <v/>
      </c>
      <c r="ZD40" s="34"/>
      <c r="ZE40" s="45" t="str">
        <f>IFERROR(VLOOKUP(ZD40,'كدو الاصناف'!$A:$C,2),"")</f>
        <v/>
      </c>
      <c r="ZF40" s="6"/>
      <c r="ZG40" s="62">
        <f t="shared" si="490"/>
        <v>0</v>
      </c>
      <c r="ZH40" s="6" t="str">
        <f>IFERROR(VLOOKUP(ZD40,'كدو الاصناف'!$A:$C,3),"")</f>
        <v/>
      </c>
      <c r="ZI40" s="40" t="str">
        <f t="shared" si="491"/>
        <v/>
      </c>
      <c r="ZK40" s="34"/>
      <c r="ZL40" s="45" t="str">
        <f>IFERROR(VLOOKUP(ZK40,'كدو الاصناف'!$A:$C,2),"")</f>
        <v/>
      </c>
      <c r="ZM40" s="6"/>
      <c r="ZN40" s="62">
        <f t="shared" si="492"/>
        <v>0</v>
      </c>
      <c r="ZO40" s="6" t="str">
        <f>IFERROR(VLOOKUP(ZK40,'كدو الاصناف'!$A:$C,3),"")</f>
        <v/>
      </c>
      <c r="ZP40" s="40" t="str">
        <f t="shared" si="493"/>
        <v/>
      </c>
      <c r="ZR40" s="34"/>
      <c r="ZS40" s="45" t="str">
        <f>IFERROR(VLOOKUP(ZR40,'كدو الاصناف'!$A:$C,2),"")</f>
        <v/>
      </c>
      <c r="ZT40" s="6"/>
      <c r="ZU40" s="62">
        <f t="shared" si="494"/>
        <v>0</v>
      </c>
      <c r="ZV40" s="6" t="str">
        <f>IFERROR(VLOOKUP(ZR40,'كدو الاصناف'!$A:$C,3),"")</f>
        <v/>
      </c>
      <c r="ZW40" s="40" t="str">
        <f t="shared" si="495"/>
        <v/>
      </c>
    </row>
    <row r="41" spans="1:699" ht="16.5" customHeight="1" thickTop="1" thickBot="1" x14ac:dyDescent="0.25">
      <c r="A41" s="34"/>
      <c r="B41" s="45" t="str">
        <f>IFERROR(VLOOKUP(A41,'كدو الاصناف'!$A:$C,2),"")</f>
        <v/>
      </c>
      <c r="C41" s="6"/>
      <c r="D41" s="62">
        <f t="shared" si="296"/>
        <v>0</v>
      </c>
      <c r="E41" s="6" t="str">
        <f>IFERROR(VLOOKUP(A41,'كدو الاصناف'!$A:$C,3),"")</f>
        <v/>
      </c>
      <c r="F41" s="40" t="str">
        <f t="shared" si="297"/>
        <v/>
      </c>
      <c r="H41" s="34"/>
      <c r="I41" s="45" t="str">
        <f>IFERROR(VLOOKUP(H41,'كدو الاصناف'!$A:$C,2),"")</f>
        <v/>
      </c>
      <c r="J41" s="6"/>
      <c r="K41" s="62">
        <f t="shared" si="298"/>
        <v>0</v>
      </c>
      <c r="L41" s="6" t="str">
        <f>IFERROR(VLOOKUP(H41,'كدو الاصناف'!$A:$C,3),"")</f>
        <v/>
      </c>
      <c r="M41" s="40" t="str">
        <f t="shared" si="299"/>
        <v/>
      </c>
      <c r="O41" s="34"/>
      <c r="P41" s="45" t="str">
        <f>IFERROR(VLOOKUP(O41,'كدو الاصناف'!$A:$C,2),"")</f>
        <v/>
      </c>
      <c r="Q41" s="6"/>
      <c r="R41" s="62">
        <f t="shared" si="300"/>
        <v>0</v>
      </c>
      <c r="S41" s="6" t="str">
        <f>IFERROR(VLOOKUP(O41,'كدو الاصناف'!$A:$C,3),"")</f>
        <v/>
      </c>
      <c r="T41" s="40" t="str">
        <f t="shared" si="301"/>
        <v/>
      </c>
      <c r="V41" s="34"/>
      <c r="W41" s="45" t="str">
        <f>IFERROR(VLOOKUP(V41,'كدو الاصناف'!$A:$C,2),"")</f>
        <v/>
      </c>
      <c r="X41" s="6"/>
      <c r="Y41" s="62">
        <f t="shared" si="302"/>
        <v>0</v>
      </c>
      <c r="Z41" s="6" t="str">
        <f>IFERROR(VLOOKUP(V41,'كدو الاصناف'!$A:$C,3),"")</f>
        <v/>
      </c>
      <c r="AA41" s="40" t="str">
        <f t="shared" si="303"/>
        <v/>
      </c>
      <c r="AC41" s="34"/>
      <c r="AD41" s="45" t="str">
        <f>IFERROR(VLOOKUP(AC41,'كدو الاصناف'!$A:$C,2),"")</f>
        <v/>
      </c>
      <c r="AE41" s="6"/>
      <c r="AF41" s="62">
        <f t="shared" si="304"/>
        <v>0</v>
      </c>
      <c r="AG41" s="6" t="str">
        <f>IFERROR(VLOOKUP(AC41,'كدو الاصناف'!$A:$C,3),"")</f>
        <v/>
      </c>
      <c r="AH41" s="40" t="str">
        <f t="shared" si="305"/>
        <v/>
      </c>
      <c r="AJ41" s="34"/>
      <c r="AK41" s="45" t="str">
        <f>IFERROR(VLOOKUP(AJ41,'كدو الاصناف'!$A:$C,2),"")</f>
        <v/>
      </c>
      <c r="AL41" s="6"/>
      <c r="AM41" s="62">
        <f t="shared" si="306"/>
        <v>0</v>
      </c>
      <c r="AN41" s="6" t="str">
        <f>IFERROR(VLOOKUP(AJ41,'كدو الاصناف'!$A:$C,3),"")</f>
        <v/>
      </c>
      <c r="AO41" s="40" t="str">
        <f t="shared" si="307"/>
        <v/>
      </c>
      <c r="AQ41" s="34"/>
      <c r="AR41" s="45" t="str">
        <f>IFERROR(VLOOKUP(AQ41,'كدو الاصناف'!$A:$C,2),"")</f>
        <v/>
      </c>
      <c r="AS41" s="6"/>
      <c r="AT41" s="62">
        <f t="shared" si="308"/>
        <v>0</v>
      </c>
      <c r="AU41" s="6" t="str">
        <f>IFERROR(VLOOKUP(AQ41,'كدو الاصناف'!$A:$C,3),"")</f>
        <v/>
      </c>
      <c r="AV41" s="40" t="str">
        <f t="shared" si="309"/>
        <v/>
      </c>
      <c r="AX41" s="34"/>
      <c r="AY41" s="45" t="str">
        <f>IFERROR(VLOOKUP(AX41,'كدو الاصناف'!$A:$C,2),"")</f>
        <v/>
      </c>
      <c r="AZ41" s="6"/>
      <c r="BA41" s="62">
        <f t="shared" si="310"/>
        <v>0</v>
      </c>
      <c r="BB41" s="6" t="str">
        <f>IFERROR(VLOOKUP(AX41,'كدو الاصناف'!$A:$C,3),"")</f>
        <v/>
      </c>
      <c r="BC41" s="40" t="str">
        <f t="shared" si="311"/>
        <v/>
      </c>
      <c r="BE41" s="34"/>
      <c r="BF41" s="45" t="str">
        <f>IFERROR(VLOOKUP(BE41,'كدو الاصناف'!$A:$C,2),"")</f>
        <v/>
      </c>
      <c r="BG41" s="6"/>
      <c r="BH41" s="62">
        <f t="shared" si="312"/>
        <v>0</v>
      </c>
      <c r="BI41" s="6" t="str">
        <f>IFERROR(VLOOKUP(BE41,'كدو الاصناف'!$A:$C,3),"")</f>
        <v/>
      </c>
      <c r="BJ41" s="40" t="str">
        <f t="shared" si="313"/>
        <v/>
      </c>
      <c r="BL41" s="34"/>
      <c r="BM41" s="45" t="str">
        <f>IFERROR(VLOOKUP(BL41,'كدو الاصناف'!$A:$C,2),"")</f>
        <v/>
      </c>
      <c r="BN41" s="6"/>
      <c r="BO41" s="62">
        <f t="shared" si="314"/>
        <v>0</v>
      </c>
      <c r="BP41" s="6" t="str">
        <f>IFERROR(VLOOKUP(BL41,'كدو الاصناف'!$A:$C,3),"")</f>
        <v/>
      </c>
      <c r="BQ41" s="40" t="str">
        <f t="shared" si="315"/>
        <v/>
      </c>
      <c r="BS41" s="34"/>
      <c r="BT41" s="45" t="str">
        <f>IFERROR(VLOOKUP(BS41,'كدو الاصناف'!$A:$C,2),"")</f>
        <v/>
      </c>
      <c r="BU41" s="6"/>
      <c r="BV41" s="62">
        <f t="shared" si="316"/>
        <v>0</v>
      </c>
      <c r="BW41" s="6" t="str">
        <f>IFERROR(VLOOKUP(BS41,'كدو الاصناف'!$A:$C,3),"")</f>
        <v/>
      </c>
      <c r="BX41" s="40" t="str">
        <f t="shared" si="317"/>
        <v/>
      </c>
      <c r="BZ41" s="34"/>
      <c r="CA41" s="45" t="str">
        <f>IFERROR(VLOOKUP(BZ41,'كدو الاصناف'!$A:$C,2),"")</f>
        <v/>
      </c>
      <c r="CB41" s="6"/>
      <c r="CC41" s="62">
        <f t="shared" si="318"/>
        <v>0</v>
      </c>
      <c r="CD41" s="6" t="str">
        <f>IFERROR(VLOOKUP(BZ41,'كدو الاصناف'!$A:$C,3),"")</f>
        <v/>
      </c>
      <c r="CE41" s="40" t="str">
        <f t="shared" si="319"/>
        <v/>
      </c>
      <c r="CG41" s="34"/>
      <c r="CH41" s="45" t="str">
        <f>IFERROR(VLOOKUP(CG41,'كدو الاصناف'!$A:$C,2),"")</f>
        <v/>
      </c>
      <c r="CI41" s="6"/>
      <c r="CJ41" s="62">
        <f t="shared" si="320"/>
        <v>0</v>
      </c>
      <c r="CK41" s="6" t="str">
        <f>IFERROR(VLOOKUP(CG41,'كدو الاصناف'!$A:$C,3),"")</f>
        <v/>
      </c>
      <c r="CL41" s="40" t="str">
        <f t="shared" si="321"/>
        <v/>
      </c>
      <c r="CN41" s="34"/>
      <c r="CO41" s="45" t="str">
        <f>IFERROR(VLOOKUP(CN41,'كدو الاصناف'!$A:$C,2),"")</f>
        <v/>
      </c>
      <c r="CP41" s="6"/>
      <c r="CQ41" s="62">
        <f t="shared" si="322"/>
        <v>0</v>
      </c>
      <c r="CR41" s="6" t="str">
        <f>IFERROR(VLOOKUP(CN41,'كدو الاصناف'!$A:$C,3),"")</f>
        <v/>
      </c>
      <c r="CS41" s="40" t="str">
        <f t="shared" si="323"/>
        <v/>
      </c>
      <c r="CU41" s="34"/>
      <c r="CV41" s="45" t="str">
        <f>IFERROR(VLOOKUP(CU41,'كدو الاصناف'!$A:$C,2),"")</f>
        <v/>
      </c>
      <c r="CW41" s="6"/>
      <c r="CX41" s="62">
        <f t="shared" si="324"/>
        <v>0</v>
      </c>
      <c r="CY41" s="6" t="str">
        <f>IFERROR(VLOOKUP(CU41,'كدو الاصناف'!$A:$C,3),"")</f>
        <v/>
      </c>
      <c r="CZ41" s="40" t="str">
        <f t="shared" si="325"/>
        <v/>
      </c>
      <c r="DB41" s="34"/>
      <c r="DC41" s="45" t="str">
        <f>IFERROR(VLOOKUP(DB41,'كدو الاصناف'!$A:$C,2),"")</f>
        <v/>
      </c>
      <c r="DD41" s="6"/>
      <c r="DE41" s="62">
        <f t="shared" si="326"/>
        <v>0</v>
      </c>
      <c r="DF41" s="6" t="str">
        <f>IFERROR(VLOOKUP(DB41,'كدو الاصناف'!$A:$C,3),"")</f>
        <v/>
      </c>
      <c r="DG41" s="40" t="str">
        <f t="shared" si="327"/>
        <v/>
      </c>
      <c r="DI41" s="34"/>
      <c r="DJ41" s="45" t="str">
        <f>IFERROR(VLOOKUP(DI41,'كدو الاصناف'!$A:$C,2),"")</f>
        <v/>
      </c>
      <c r="DK41" s="6"/>
      <c r="DL41" s="62">
        <f t="shared" si="328"/>
        <v>0</v>
      </c>
      <c r="DM41" s="6" t="str">
        <f>IFERROR(VLOOKUP(DI41,'كدو الاصناف'!$A:$C,3),"")</f>
        <v/>
      </c>
      <c r="DN41" s="40" t="str">
        <f t="shared" si="329"/>
        <v/>
      </c>
      <c r="DP41" s="34"/>
      <c r="DQ41" s="45" t="str">
        <f>IFERROR(VLOOKUP(DP41,'كدو الاصناف'!$A:$C,2),"")</f>
        <v/>
      </c>
      <c r="DR41" s="6"/>
      <c r="DS41" s="62">
        <f t="shared" si="330"/>
        <v>0</v>
      </c>
      <c r="DT41" s="6" t="str">
        <f>IFERROR(VLOOKUP(DP41,'كدو الاصناف'!$A:$C,3),"")</f>
        <v/>
      </c>
      <c r="DU41" s="40" t="str">
        <f t="shared" si="331"/>
        <v/>
      </c>
      <c r="DW41" s="34"/>
      <c r="DX41" s="45" t="str">
        <f>IFERROR(VLOOKUP(DW41,'كدو الاصناف'!$A:$C,2),"")</f>
        <v/>
      </c>
      <c r="DY41" s="6"/>
      <c r="DZ41" s="62">
        <f t="shared" si="332"/>
        <v>0</v>
      </c>
      <c r="EA41" s="6" t="str">
        <f>IFERROR(VLOOKUP(DW41,'كدو الاصناف'!$A:$C,3),"")</f>
        <v/>
      </c>
      <c r="EB41" s="40" t="str">
        <f t="shared" si="333"/>
        <v/>
      </c>
      <c r="ED41" s="34"/>
      <c r="EE41" s="45" t="str">
        <f>IFERROR(VLOOKUP(ED41,'كدو الاصناف'!$A:$C,2),"")</f>
        <v/>
      </c>
      <c r="EF41" s="6"/>
      <c r="EG41" s="62">
        <f t="shared" si="334"/>
        <v>0</v>
      </c>
      <c r="EH41" s="6" t="str">
        <f>IFERROR(VLOOKUP(ED41,'كدو الاصناف'!$A:$C,3),"")</f>
        <v/>
      </c>
      <c r="EI41" s="40" t="str">
        <f t="shared" si="335"/>
        <v/>
      </c>
      <c r="EK41" s="34"/>
      <c r="EL41" s="45" t="str">
        <f>IFERROR(VLOOKUP(EK41,'كدو الاصناف'!$A:$C,2),"")</f>
        <v/>
      </c>
      <c r="EM41" s="6"/>
      <c r="EN41" s="62">
        <f t="shared" si="336"/>
        <v>0</v>
      </c>
      <c r="EO41" s="6" t="str">
        <f>IFERROR(VLOOKUP(EK41,'كدو الاصناف'!$A:$C,3),"")</f>
        <v/>
      </c>
      <c r="EP41" s="40" t="str">
        <f t="shared" si="337"/>
        <v/>
      </c>
      <c r="ER41" s="34"/>
      <c r="ES41" s="45" t="str">
        <f>IFERROR(VLOOKUP(ER41,'كدو الاصناف'!$A:$C,2),"")</f>
        <v/>
      </c>
      <c r="ET41" s="6"/>
      <c r="EU41" s="62">
        <f t="shared" si="338"/>
        <v>0</v>
      </c>
      <c r="EV41" s="6" t="str">
        <f>IFERROR(VLOOKUP(ER41,'كدو الاصناف'!$A:$C,3),"")</f>
        <v/>
      </c>
      <c r="EW41" s="40" t="str">
        <f t="shared" si="339"/>
        <v/>
      </c>
      <c r="EY41" s="34"/>
      <c r="EZ41" s="45" t="str">
        <f>IFERROR(VLOOKUP(EY41,'كدو الاصناف'!$A:$C,2),"")</f>
        <v/>
      </c>
      <c r="FA41" s="6"/>
      <c r="FB41" s="62">
        <f t="shared" si="340"/>
        <v>0</v>
      </c>
      <c r="FC41" s="6" t="str">
        <f>IFERROR(VLOOKUP(EY41,'كدو الاصناف'!$A:$C,3),"")</f>
        <v/>
      </c>
      <c r="FD41" s="40" t="str">
        <f t="shared" si="341"/>
        <v/>
      </c>
      <c r="FF41" s="34"/>
      <c r="FG41" s="45" t="str">
        <f>IFERROR(VLOOKUP(FF41,'كدو الاصناف'!$A:$C,2),"")</f>
        <v/>
      </c>
      <c r="FH41" s="6"/>
      <c r="FI41" s="62">
        <f t="shared" si="342"/>
        <v>0</v>
      </c>
      <c r="FJ41" s="6" t="str">
        <f>IFERROR(VLOOKUP(FF41,'كدو الاصناف'!$A:$C,3),"")</f>
        <v/>
      </c>
      <c r="FK41" s="40" t="str">
        <f t="shared" si="343"/>
        <v/>
      </c>
      <c r="FM41" s="34"/>
      <c r="FN41" s="45" t="str">
        <f>IFERROR(VLOOKUP(FM41,'كدو الاصناف'!$A:$C,2),"")</f>
        <v/>
      </c>
      <c r="FO41" s="6"/>
      <c r="FP41" s="62">
        <f t="shared" si="344"/>
        <v>0</v>
      </c>
      <c r="FQ41" s="6" t="str">
        <f>IFERROR(VLOOKUP(FM41,'كدو الاصناف'!$A:$C,3),"")</f>
        <v/>
      </c>
      <c r="FR41" s="40" t="str">
        <f t="shared" si="345"/>
        <v/>
      </c>
      <c r="FT41" s="34"/>
      <c r="FU41" s="45" t="str">
        <f>IFERROR(VLOOKUP(FT41,'كدو الاصناف'!$A:$C,2),"")</f>
        <v/>
      </c>
      <c r="FV41" s="6"/>
      <c r="FW41" s="62">
        <f t="shared" si="346"/>
        <v>0</v>
      </c>
      <c r="FX41" s="6" t="str">
        <f>IFERROR(VLOOKUP(FT41,'كدو الاصناف'!$A:$C,3),"")</f>
        <v/>
      </c>
      <c r="FY41" s="40" t="str">
        <f t="shared" si="347"/>
        <v/>
      </c>
      <c r="GA41" s="34"/>
      <c r="GB41" s="45" t="str">
        <f>IFERROR(VLOOKUP(GA41,'كدو الاصناف'!$A:$C,2),"")</f>
        <v/>
      </c>
      <c r="GC41" s="6"/>
      <c r="GD41" s="62">
        <f t="shared" si="348"/>
        <v>0</v>
      </c>
      <c r="GE41" s="6" t="str">
        <f>IFERROR(VLOOKUP(GA41,'كدو الاصناف'!$A:$C,3),"")</f>
        <v/>
      </c>
      <c r="GF41" s="40" t="str">
        <f t="shared" si="349"/>
        <v/>
      </c>
      <c r="GH41" s="34"/>
      <c r="GI41" s="45" t="str">
        <f>IFERROR(VLOOKUP(GH41,'كدو الاصناف'!$A:$C,2),"")</f>
        <v/>
      </c>
      <c r="GJ41" s="6"/>
      <c r="GK41" s="62">
        <f t="shared" si="350"/>
        <v>0</v>
      </c>
      <c r="GL41" s="6" t="str">
        <f>IFERROR(VLOOKUP(GH41,'كدو الاصناف'!$A:$C,3),"")</f>
        <v/>
      </c>
      <c r="GM41" s="40" t="str">
        <f t="shared" si="351"/>
        <v/>
      </c>
      <c r="GO41" s="34"/>
      <c r="GP41" s="45" t="str">
        <f>IFERROR(VLOOKUP(GO41,'كدو الاصناف'!$A:$C,2),"")</f>
        <v/>
      </c>
      <c r="GQ41" s="6"/>
      <c r="GR41" s="62">
        <f t="shared" si="352"/>
        <v>0</v>
      </c>
      <c r="GS41" s="6" t="str">
        <f>IFERROR(VLOOKUP(GO41,'كدو الاصناف'!$A:$C,3),"")</f>
        <v/>
      </c>
      <c r="GT41" s="40" t="str">
        <f t="shared" si="353"/>
        <v/>
      </c>
      <c r="GV41" s="34"/>
      <c r="GW41" s="45" t="str">
        <f>IFERROR(VLOOKUP(GV41,'كدو الاصناف'!$A:$C,2),"")</f>
        <v/>
      </c>
      <c r="GX41" s="6"/>
      <c r="GY41" s="62">
        <f t="shared" si="354"/>
        <v>0</v>
      </c>
      <c r="GZ41" s="6" t="str">
        <f>IFERROR(VLOOKUP(GV41,'كدو الاصناف'!$A:$C,3),"")</f>
        <v/>
      </c>
      <c r="HA41" s="40" t="str">
        <f t="shared" si="355"/>
        <v/>
      </c>
      <c r="HC41" s="34"/>
      <c r="HD41" s="45" t="str">
        <f>IFERROR(VLOOKUP(HC41,'كدو الاصناف'!$A:$C,2),"")</f>
        <v/>
      </c>
      <c r="HE41" s="6"/>
      <c r="HF41" s="62">
        <f t="shared" si="356"/>
        <v>0</v>
      </c>
      <c r="HG41" s="6" t="str">
        <f>IFERROR(VLOOKUP(HC41,'كدو الاصناف'!$A:$C,3),"")</f>
        <v/>
      </c>
      <c r="HH41" s="40" t="str">
        <f t="shared" si="357"/>
        <v/>
      </c>
      <c r="HJ41" s="34"/>
      <c r="HK41" s="45" t="str">
        <f>IFERROR(VLOOKUP(HJ41,'كدو الاصناف'!$A:$C,2),"")</f>
        <v/>
      </c>
      <c r="HL41" s="6"/>
      <c r="HM41" s="62">
        <f t="shared" si="358"/>
        <v>0</v>
      </c>
      <c r="HN41" s="6" t="str">
        <f>IFERROR(VLOOKUP(HJ41,'كدو الاصناف'!$A:$C,3),"")</f>
        <v/>
      </c>
      <c r="HO41" s="40" t="str">
        <f t="shared" si="359"/>
        <v/>
      </c>
      <c r="HQ41" s="34"/>
      <c r="HR41" s="45" t="str">
        <f>IFERROR(VLOOKUP(HQ41,'كدو الاصناف'!$A:$C,2),"")</f>
        <v/>
      </c>
      <c r="HS41" s="6"/>
      <c r="HT41" s="62">
        <f t="shared" si="360"/>
        <v>0</v>
      </c>
      <c r="HU41" s="6" t="str">
        <f>IFERROR(VLOOKUP(HQ41,'كدو الاصناف'!$A:$C,3),"")</f>
        <v/>
      </c>
      <c r="HV41" s="40" t="str">
        <f t="shared" si="361"/>
        <v/>
      </c>
      <c r="HX41" s="34"/>
      <c r="HY41" s="45" t="str">
        <f>IFERROR(VLOOKUP(HX41,'كدو الاصناف'!$A:$C,2),"")</f>
        <v/>
      </c>
      <c r="HZ41" s="6"/>
      <c r="IA41" s="62">
        <f t="shared" si="362"/>
        <v>0</v>
      </c>
      <c r="IB41" s="6" t="str">
        <f>IFERROR(VLOOKUP(HX41,'كدو الاصناف'!$A:$C,3),"")</f>
        <v/>
      </c>
      <c r="IC41" s="40" t="str">
        <f t="shared" si="363"/>
        <v/>
      </c>
      <c r="IE41" s="34"/>
      <c r="IF41" s="45" t="str">
        <f>IFERROR(VLOOKUP(IE41,'كدو الاصناف'!$A:$C,2),"")</f>
        <v/>
      </c>
      <c r="IG41" s="6"/>
      <c r="IH41" s="62">
        <f t="shared" si="364"/>
        <v>0</v>
      </c>
      <c r="II41" s="6" t="str">
        <f>IFERROR(VLOOKUP(IE41,'كدو الاصناف'!$A:$C,3),"")</f>
        <v/>
      </c>
      <c r="IJ41" s="40" t="str">
        <f t="shared" si="365"/>
        <v/>
      </c>
      <c r="IL41" s="34"/>
      <c r="IM41" s="45" t="str">
        <f>IFERROR(VLOOKUP(IL41,'كدو الاصناف'!$A:$C,2),"")</f>
        <v/>
      </c>
      <c r="IN41" s="6"/>
      <c r="IO41" s="62">
        <f t="shared" si="366"/>
        <v>0</v>
      </c>
      <c r="IP41" s="6" t="str">
        <f>IFERROR(VLOOKUP(IL41,'كدو الاصناف'!$A:$C,3),"")</f>
        <v/>
      </c>
      <c r="IQ41" s="40" t="str">
        <f t="shared" si="367"/>
        <v/>
      </c>
      <c r="IS41" s="34"/>
      <c r="IT41" s="45" t="str">
        <f>IFERROR(VLOOKUP(IS41,'كدو الاصناف'!$A:$C,2),"")</f>
        <v/>
      </c>
      <c r="IU41" s="6"/>
      <c r="IV41" s="62">
        <f t="shared" si="368"/>
        <v>0</v>
      </c>
      <c r="IW41" s="6" t="str">
        <f>IFERROR(VLOOKUP(IS41,'كدو الاصناف'!$A:$C,3),"")</f>
        <v/>
      </c>
      <c r="IX41" s="40" t="str">
        <f t="shared" si="369"/>
        <v/>
      </c>
      <c r="IZ41" s="34"/>
      <c r="JA41" s="45" t="str">
        <f>IFERROR(VLOOKUP(IZ41,'كدو الاصناف'!$A:$C,2),"")</f>
        <v/>
      </c>
      <c r="JB41" s="6"/>
      <c r="JC41" s="62">
        <f t="shared" si="370"/>
        <v>0</v>
      </c>
      <c r="JD41" s="6" t="str">
        <f>IFERROR(VLOOKUP(IZ41,'كدو الاصناف'!$A:$C,3),"")</f>
        <v/>
      </c>
      <c r="JE41" s="40" t="str">
        <f t="shared" si="371"/>
        <v/>
      </c>
      <c r="JG41" s="34"/>
      <c r="JH41" s="45" t="str">
        <f>IFERROR(VLOOKUP(JG41,'كدو الاصناف'!$A:$C,2),"")</f>
        <v/>
      </c>
      <c r="JI41" s="6"/>
      <c r="JJ41" s="62">
        <f t="shared" si="372"/>
        <v>0</v>
      </c>
      <c r="JK41" s="6" t="str">
        <f>IFERROR(VLOOKUP(JG41,'كدو الاصناف'!$A:$C,3),"")</f>
        <v/>
      </c>
      <c r="JL41" s="40" t="str">
        <f t="shared" si="373"/>
        <v/>
      </c>
      <c r="JN41" s="34"/>
      <c r="JO41" s="45" t="str">
        <f>IFERROR(VLOOKUP(JN41,'كدو الاصناف'!$A:$C,2),"")</f>
        <v/>
      </c>
      <c r="JP41" s="6"/>
      <c r="JQ41" s="62">
        <f t="shared" si="374"/>
        <v>0</v>
      </c>
      <c r="JR41" s="6" t="str">
        <f>IFERROR(VLOOKUP(JN41,'كدو الاصناف'!$A:$C,3),"")</f>
        <v/>
      </c>
      <c r="JS41" s="40" t="str">
        <f t="shared" si="375"/>
        <v/>
      </c>
      <c r="JU41" s="34"/>
      <c r="JV41" s="45" t="str">
        <f>IFERROR(VLOOKUP(JU41,'كدو الاصناف'!$A:$C,2),"")</f>
        <v/>
      </c>
      <c r="JW41" s="6"/>
      <c r="JX41" s="62">
        <f t="shared" si="376"/>
        <v>0</v>
      </c>
      <c r="JY41" s="6" t="str">
        <f>IFERROR(VLOOKUP(JU41,'كدو الاصناف'!$A:$C,3),"")</f>
        <v/>
      </c>
      <c r="JZ41" s="40" t="str">
        <f t="shared" si="377"/>
        <v/>
      </c>
      <c r="KB41" s="34"/>
      <c r="KC41" s="45" t="str">
        <f>IFERROR(VLOOKUP(KB41,'كدو الاصناف'!$A:$C,2),"")</f>
        <v/>
      </c>
      <c r="KD41" s="6"/>
      <c r="KE41" s="62">
        <f t="shared" si="378"/>
        <v>0</v>
      </c>
      <c r="KF41" s="6" t="str">
        <f>IFERROR(VLOOKUP(KB41,'كدو الاصناف'!$A:$C,3),"")</f>
        <v/>
      </c>
      <c r="KG41" s="40" t="str">
        <f t="shared" si="379"/>
        <v/>
      </c>
      <c r="KI41" s="34"/>
      <c r="KJ41" s="45" t="str">
        <f>IFERROR(VLOOKUP(KI41,'كدو الاصناف'!$A:$C,2),"")</f>
        <v/>
      </c>
      <c r="KK41" s="6"/>
      <c r="KL41" s="62">
        <f t="shared" si="380"/>
        <v>0</v>
      </c>
      <c r="KM41" s="6" t="str">
        <f>IFERROR(VLOOKUP(KI41,'كدو الاصناف'!$A:$C,3),"")</f>
        <v/>
      </c>
      <c r="KN41" s="40" t="str">
        <f t="shared" si="381"/>
        <v/>
      </c>
      <c r="KP41" s="34"/>
      <c r="KQ41" s="45" t="str">
        <f>IFERROR(VLOOKUP(KP41,'كدو الاصناف'!$A:$C,2),"")</f>
        <v/>
      </c>
      <c r="KR41" s="6"/>
      <c r="KS41" s="62">
        <f t="shared" si="382"/>
        <v>0</v>
      </c>
      <c r="KT41" s="6" t="str">
        <f>IFERROR(VLOOKUP(KP41,'كدو الاصناف'!$A:$C,3),"")</f>
        <v/>
      </c>
      <c r="KU41" s="40" t="str">
        <f t="shared" si="383"/>
        <v/>
      </c>
      <c r="KW41" s="34"/>
      <c r="KX41" s="45" t="str">
        <f>IFERROR(VLOOKUP(KW41,'كدو الاصناف'!$A:$C,2),"")</f>
        <v/>
      </c>
      <c r="KY41" s="6"/>
      <c r="KZ41" s="62">
        <f t="shared" si="384"/>
        <v>0</v>
      </c>
      <c r="LA41" s="6" t="str">
        <f>IFERROR(VLOOKUP(KW41,'كدو الاصناف'!$A:$C,3),"")</f>
        <v/>
      </c>
      <c r="LB41" s="40" t="str">
        <f t="shared" si="385"/>
        <v/>
      </c>
      <c r="LD41" s="34"/>
      <c r="LE41" s="45" t="str">
        <f>IFERROR(VLOOKUP(LD41,'كدو الاصناف'!$A:$C,2),"")</f>
        <v/>
      </c>
      <c r="LF41" s="6"/>
      <c r="LG41" s="62">
        <f t="shared" si="386"/>
        <v>0</v>
      </c>
      <c r="LH41" s="6" t="str">
        <f>IFERROR(VLOOKUP(LD41,'كدو الاصناف'!$A:$C,3),"")</f>
        <v/>
      </c>
      <c r="LI41" s="40" t="str">
        <f t="shared" si="387"/>
        <v/>
      </c>
      <c r="LK41" s="34"/>
      <c r="LL41" s="45" t="str">
        <f>IFERROR(VLOOKUP(LK41,'كدو الاصناف'!$A:$C,2),"")</f>
        <v/>
      </c>
      <c r="LM41" s="6"/>
      <c r="LN41" s="62">
        <f t="shared" si="388"/>
        <v>0</v>
      </c>
      <c r="LO41" s="6" t="str">
        <f>IFERROR(VLOOKUP(LK41,'كدو الاصناف'!$A:$C,3),"")</f>
        <v/>
      </c>
      <c r="LP41" s="40" t="str">
        <f t="shared" si="389"/>
        <v/>
      </c>
      <c r="LR41" s="34"/>
      <c r="LS41" s="45" t="str">
        <f>IFERROR(VLOOKUP(LR41,'كدو الاصناف'!$A:$C,2),"")</f>
        <v/>
      </c>
      <c r="LT41" s="6"/>
      <c r="LU41" s="62">
        <f t="shared" si="390"/>
        <v>0</v>
      </c>
      <c r="LV41" s="6" t="str">
        <f>IFERROR(VLOOKUP(LR41,'كدو الاصناف'!$A:$C,3),"")</f>
        <v/>
      </c>
      <c r="LW41" s="40" t="str">
        <f t="shared" si="391"/>
        <v/>
      </c>
      <c r="LY41" s="34"/>
      <c r="LZ41" s="45" t="str">
        <f>IFERROR(VLOOKUP(LY41,'كدو الاصناف'!$A:$C,2),"")</f>
        <v/>
      </c>
      <c r="MA41" s="6"/>
      <c r="MB41" s="62">
        <f t="shared" si="392"/>
        <v>0</v>
      </c>
      <c r="MC41" s="6" t="str">
        <f>IFERROR(VLOOKUP(LY41,'كدو الاصناف'!$A:$C,3),"")</f>
        <v/>
      </c>
      <c r="MD41" s="40" t="str">
        <f t="shared" si="393"/>
        <v/>
      </c>
      <c r="MF41" s="34"/>
      <c r="MG41" s="45" t="str">
        <f>IFERROR(VLOOKUP(MF41,'كدو الاصناف'!$A:$C,2),"")</f>
        <v/>
      </c>
      <c r="MH41" s="6"/>
      <c r="MI41" s="62">
        <f t="shared" si="394"/>
        <v>0</v>
      </c>
      <c r="MJ41" s="6" t="str">
        <f>IFERROR(VLOOKUP(MF41,'كدو الاصناف'!$A:$C,3),"")</f>
        <v/>
      </c>
      <c r="MK41" s="40" t="str">
        <f t="shared" si="395"/>
        <v/>
      </c>
      <c r="MM41" s="34"/>
      <c r="MN41" s="45" t="str">
        <f>IFERROR(VLOOKUP(MM41,'كدو الاصناف'!$A:$C,2),"")</f>
        <v/>
      </c>
      <c r="MO41" s="6"/>
      <c r="MP41" s="62">
        <f t="shared" si="396"/>
        <v>0</v>
      </c>
      <c r="MQ41" s="6" t="str">
        <f>IFERROR(VLOOKUP(MM41,'كدو الاصناف'!$A:$C,3),"")</f>
        <v/>
      </c>
      <c r="MR41" s="40" t="str">
        <f t="shared" si="397"/>
        <v/>
      </c>
      <c r="MT41" s="34"/>
      <c r="MU41" s="45" t="str">
        <f>IFERROR(VLOOKUP(MT41,'كدو الاصناف'!$A:$C,2),"")</f>
        <v/>
      </c>
      <c r="MV41" s="6"/>
      <c r="MW41" s="62">
        <f t="shared" si="398"/>
        <v>0</v>
      </c>
      <c r="MX41" s="6" t="str">
        <f>IFERROR(VLOOKUP(MT41,'كدو الاصناف'!$A:$C,3),"")</f>
        <v/>
      </c>
      <c r="MY41" s="40" t="str">
        <f t="shared" si="399"/>
        <v/>
      </c>
      <c r="NA41" s="34"/>
      <c r="NB41" s="45" t="str">
        <f>IFERROR(VLOOKUP(NA41,'كدو الاصناف'!$A:$C,2),"")</f>
        <v/>
      </c>
      <c r="NC41" s="6"/>
      <c r="ND41" s="62">
        <f t="shared" si="400"/>
        <v>0</v>
      </c>
      <c r="NE41" s="6" t="str">
        <f>IFERROR(VLOOKUP(NA41,'كدو الاصناف'!$A:$C,3),"")</f>
        <v/>
      </c>
      <c r="NF41" s="40" t="str">
        <f t="shared" si="401"/>
        <v/>
      </c>
      <c r="NH41" s="34"/>
      <c r="NI41" s="45" t="str">
        <f>IFERROR(VLOOKUP(NH41,'كدو الاصناف'!$A:$C,2),"")</f>
        <v/>
      </c>
      <c r="NJ41" s="6"/>
      <c r="NK41" s="62">
        <f t="shared" si="402"/>
        <v>0</v>
      </c>
      <c r="NL41" s="6" t="str">
        <f>IFERROR(VLOOKUP(NH41,'كدو الاصناف'!$A:$C,3),"")</f>
        <v/>
      </c>
      <c r="NM41" s="40" t="str">
        <f t="shared" si="403"/>
        <v/>
      </c>
      <c r="NO41" s="34"/>
      <c r="NP41" s="45" t="str">
        <f>IFERROR(VLOOKUP(NO41,'كدو الاصناف'!$A:$C,2),"")</f>
        <v/>
      </c>
      <c r="NQ41" s="6"/>
      <c r="NR41" s="62">
        <f t="shared" si="404"/>
        <v>0</v>
      </c>
      <c r="NS41" s="6" t="str">
        <f>IFERROR(VLOOKUP(NO41,'كدو الاصناف'!$A:$C,3),"")</f>
        <v/>
      </c>
      <c r="NT41" s="40" t="str">
        <f t="shared" si="405"/>
        <v/>
      </c>
      <c r="NV41" s="34"/>
      <c r="NW41" s="45" t="str">
        <f>IFERROR(VLOOKUP(NV41,'كدو الاصناف'!$A:$C,2),"")</f>
        <v/>
      </c>
      <c r="NX41" s="6"/>
      <c r="NY41" s="62">
        <f t="shared" si="406"/>
        <v>0</v>
      </c>
      <c r="NZ41" s="6" t="str">
        <f>IFERROR(VLOOKUP(NV41,'كدو الاصناف'!$A:$C,3),"")</f>
        <v/>
      </c>
      <c r="OA41" s="40" t="str">
        <f t="shared" si="407"/>
        <v/>
      </c>
      <c r="OC41" s="34"/>
      <c r="OD41" s="45" t="str">
        <f>IFERROR(VLOOKUP(OC41,'كدو الاصناف'!$A:$C,2),"")</f>
        <v/>
      </c>
      <c r="OE41" s="6"/>
      <c r="OF41" s="62">
        <f t="shared" si="408"/>
        <v>0</v>
      </c>
      <c r="OG41" s="6" t="str">
        <f>IFERROR(VLOOKUP(OC41,'كدو الاصناف'!$A:$C,3),"")</f>
        <v/>
      </c>
      <c r="OH41" s="40" t="str">
        <f t="shared" si="409"/>
        <v/>
      </c>
      <c r="OJ41" s="34"/>
      <c r="OK41" s="45" t="str">
        <f>IFERROR(VLOOKUP(OJ41,'كدو الاصناف'!$A:$C,2),"")</f>
        <v/>
      </c>
      <c r="OL41" s="6"/>
      <c r="OM41" s="62">
        <f t="shared" si="410"/>
        <v>0</v>
      </c>
      <c r="ON41" s="6" t="str">
        <f>IFERROR(VLOOKUP(OJ41,'كدو الاصناف'!$A:$C,3),"")</f>
        <v/>
      </c>
      <c r="OO41" s="40" t="str">
        <f t="shared" si="411"/>
        <v/>
      </c>
      <c r="OQ41" s="34"/>
      <c r="OR41" s="45" t="str">
        <f>IFERROR(VLOOKUP(OQ41,'كدو الاصناف'!$A:$C,2),"")</f>
        <v/>
      </c>
      <c r="OS41" s="6"/>
      <c r="OT41" s="62">
        <f t="shared" si="412"/>
        <v>0</v>
      </c>
      <c r="OU41" s="6" t="str">
        <f>IFERROR(VLOOKUP(OQ41,'كدو الاصناف'!$A:$C,3),"")</f>
        <v/>
      </c>
      <c r="OV41" s="40" t="str">
        <f t="shared" si="413"/>
        <v/>
      </c>
      <c r="OX41" s="34"/>
      <c r="OY41" s="45" t="str">
        <f>IFERROR(VLOOKUP(OX41,'كدو الاصناف'!$A:$C,2),"")</f>
        <v/>
      </c>
      <c r="OZ41" s="6"/>
      <c r="PA41" s="62">
        <f t="shared" si="414"/>
        <v>0</v>
      </c>
      <c r="PB41" s="6" t="str">
        <f>IFERROR(VLOOKUP(OX41,'كدو الاصناف'!$A:$C,3),"")</f>
        <v/>
      </c>
      <c r="PC41" s="40" t="str">
        <f t="shared" si="415"/>
        <v/>
      </c>
      <c r="PE41" s="34"/>
      <c r="PF41" s="45" t="str">
        <f>IFERROR(VLOOKUP(PE41,'كدو الاصناف'!$A:$C,2),"")</f>
        <v/>
      </c>
      <c r="PG41" s="6"/>
      <c r="PH41" s="62">
        <f t="shared" si="416"/>
        <v>0</v>
      </c>
      <c r="PI41" s="6" t="str">
        <f>IFERROR(VLOOKUP(PE41,'كدو الاصناف'!$A:$C,3),"")</f>
        <v/>
      </c>
      <c r="PJ41" s="40" t="str">
        <f t="shared" si="417"/>
        <v/>
      </c>
      <c r="PL41" s="34"/>
      <c r="PM41" s="45" t="str">
        <f>IFERROR(VLOOKUP(PL41,'كدو الاصناف'!$A:$C,2),"")</f>
        <v/>
      </c>
      <c r="PN41" s="6"/>
      <c r="PO41" s="62">
        <f t="shared" si="418"/>
        <v>0</v>
      </c>
      <c r="PP41" s="6" t="str">
        <f>IFERROR(VLOOKUP(PL41,'كدو الاصناف'!$A:$C,3),"")</f>
        <v/>
      </c>
      <c r="PQ41" s="40" t="str">
        <f t="shared" si="419"/>
        <v/>
      </c>
      <c r="PS41" s="34"/>
      <c r="PT41" s="45" t="str">
        <f>IFERROR(VLOOKUP(PS41,'كدو الاصناف'!$A:$C,2),"")</f>
        <v/>
      </c>
      <c r="PU41" s="6"/>
      <c r="PV41" s="62">
        <f t="shared" si="420"/>
        <v>0</v>
      </c>
      <c r="PW41" s="6" t="str">
        <f>IFERROR(VLOOKUP(PS41,'كدو الاصناف'!$A:$C,3),"")</f>
        <v/>
      </c>
      <c r="PX41" s="40" t="str">
        <f t="shared" si="421"/>
        <v/>
      </c>
      <c r="PZ41" s="34"/>
      <c r="QA41" s="45" t="str">
        <f>IFERROR(VLOOKUP(PZ41,'كدو الاصناف'!$A:$C,2),"")</f>
        <v/>
      </c>
      <c r="QB41" s="6"/>
      <c r="QC41" s="62">
        <f t="shared" si="422"/>
        <v>0</v>
      </c>
      <c r="QD41" s="6" t="str">
        <f>IFERROR(VLOOKUP(PZ41,'كدو الاصناف'!$A:$C,3),"")</f>
        <v/>
      </c>
      <c r="QE41" s="40" t="str">
        <f t="shared" si="423"/>
        <v/>
      </c>
      <c r="QG41" s="34"/>
      <c r="QH41" s="45" t="str">
        <f>IFERROR(VLOOKUP(QG41,'كدو الاصناف'!$A:$C,2),"")</f>
        <v/>
      </c>
      <c r="QI41" s="6"/>
      <c r="QJ41" s="62">
        <f t="shared" si="424"/>
        <v>0</v>
      </c>
      <c r="QK41" s="6" t="str">
        <f>IFERROR(VLOOKUP(QG41,'كدو الاصناف'!$A:$C,3),"")</f>
        <v/>
      </c>
      <c r="QL41" s="40" t="str">
        <f t="shared" si="425"/>
        <v/>
      </c>
      <c r="QN41" s="34"/>
      <c r="QO41" s="45" t="str">
        <f>IFERROR(VLOOKUP(QN41,'كدو الاصناف'!$A:$C,2),"")</f>
        <v/>
      </c>
      <c r="QP41" s="6"/>
      <c r="QQ41" s="62">
        <f t="shared" si="426"/>
        <v>0</v>
      </c>
      <c r="QR41" s="6" t="str">
        <f>IFERROR(VLOOKUP(QN41,'كدو الاصناف'!$A:$C,3),"")</f>
        <v/>
      </c>
      <c r="QS41" s="40" t="str">
        <f t="shared" si="427"/>
        <v/>
      </c>
      <c r="QU41" s="34"/>
      <c r="QV41" s="45" t="str">
        <f>IFERROR(VLOOKUP(QU41,'كدو الاصناف'!$A:$C,2),"")</f>
        <v/>
      </c>
      <c r="QW41" s="6"/>
      <c r="QX41" s="62">
        <f t="shared" si="428"/>
        <v>0</v>
      </c>
      <c r="QY41" s="6" t="str">
        <f>IFERROR(VLOOKUP(QU41,'كدو الاصناف'!$A:$C,3),"")</f>
        <v/>
      </c>
      <c r="QZ41" s="40" t="str">
        <f t="shared" si="429"/>
        <v/>
      </c>
      <c r="RB41" s="34"/>
      <c r="RC41" s="45" t="str">
        <f>IFERROR(VLOOKUP(RB41,'كدو الاصناف'!$A:$C,2),"")</f>
        <v/>
      </c>
      <c r="RD41" s="6"/>
      <c r="RE41" s="62">
        <f t="shared" si="430"/>
        <v>0</v>
      </c>
      <c r="RF41" s="6" t="str">
        <f>IFERROR(VLOOKUP(RB41,'كدو الاصناف'!$A:$C,3),"")</f>
        <v/>
      </c>
      <c r="RG41" s="40" t="str">
        <f t="shared" si="431"/>
        <v/>
      </c>
      <c r="RI41" s="34"/>
      <c r="RJ41" s="45" t="str">
        <f>IFERROR(VLOOKUP(RI41,'كدو الاصناف'!$A:$C,2),"")</f>
        <v/>
      </c>
      <c r="RK41" s="6"/>
      <c r="RL41" s="62">
        <f t="shared" si="432"/>
        <v>0</v>
      </c>
      <c r="RM41" s="6" t="str">
        <f>IFERROR(VLOOKUP(RI41,'كدو الاصناف'!$A:$C,3),"")</f>
        <v/>
      </c>
      <c r="RN41" s="40" t="str">
        <f t="shared" si="433"/>
        <v/>
      </c>
      <c r="RP41" s="34"/>
      <c r="RQ41" s="45" t="str">
        <f>IFERROR(VLOOKUP(RP41,'كدو الاصناف'!$A:$C,2),"")</f>
        <v/>
      </c>
      <c r="RR41" s="6"/>
      <c r="RS41" s="62">
        <f t="shared" si="434"/>
        <v>0</v>
      </c>
      <c r="RT41" s="6" t="str">
        <f>IFERROR(VLOOKUP(RP41,'كدو الاصناف'!$A:$C,3),"")</f>
        <v/>
      </c>
      <c r="RU41" s="40" t="str">
        <f t="shared" si="435"/>
        <v/>
      </c>
      <c r="RW41" s="34"/>
      <c r="RX41" s="45" t="str">
        <f>IFERROR(VLOOKUP(RW41,'كدو الاصناف'!$A:$C,2),"")</f>
        <v/>
      </c>
      <c r="RY41" s="6"/>
      <c r="RZ41" s="62">
        <f t="shared" si="436"/>
        <v>0</v>
      </c>
      <c r="SA41" s="6" t="str">
        <f>IFERROR(VLOOKUP(RW41,'كدو الاصناف'!$A:$C,3),"")</f>
        <v/>
      </c>
      <c r="SB41" s="40" t="str">
        <f t="shared" si="437"/>
        <v/>
      </c>
      <c r="SD41" s="34"/>
      <c r="SE41" s="45" t="str">
        <f>IFERROR(VLOOKUP(SD41,'كدو الاصناف'!$A:$C,2),"")</f>
        <v/>
      </c>
      <c r="SF41" s="6"/>
      <c r="SG41" s="62">
        <f t="shared" si="438"/>
        <v>0</v>
      </c>
      <c r="SH41" s="6" t="str">
        <f>IFERROR(VLOOKUP(SD41,'كدو الاصناف'!$A:$C,3),"")</f>
        <v/>
      </c>
      <c r="SI41" s="40" t="str">
        <f t="shared" si="439"/>
        <v/>
      </c>
      <c r="SK41" s="34"/>
      <c r="SL41" s="45" t="str">
        <f>IFERROR(VLOOKUP(SK41,'كدو الاصناف'!$A:$C,2),"")</f>
        <v/>
      </c>
      <c r="SM41" s="6"/>
      <c r="SN41" s="62">
        <f t="shared" si="440"/>
        <v>0</v>
      </c>
      <c r="SO41" s="6" t="str">
        <f>IFERROR(VLOOKUP(SK41,'كدو الاصناف'!$A:$C,3),"")</f>
        <v/>
      </c>
      <c r="SP41" s="40" t="str">
        <f t="shared" si="441"/>
        <v/>
      </c>
      <c r="SR41" s="34"/>
      <c r="SS41" s="45" t="str">
        <f>IFERROR(VLOOKUP(SR41,'كدو الاصناف'!$A:$C,2),"")</f>
        <v/>
      </c>
      <c r="ST41" s="6"/>
      <c r="SU41" s="62">
        <f t="shared" si="442"/>
        <v>0</v>
      </c>
      <c r="SV41" s="6" t="str">
        <f>IFERROR(VLOOKUP(SR41,'كدو الاصناف'!$A:$C,3),"")</f>
        <v/>
      </c>
      <c r="SW41" s="40" t="str">
        <f t="shared" si="443"/>
        <v/>
      </c>
      <c r="SY41" s="34"/>
      <c r="SZ41" s="45" t="str">
        <f>IFERROR(VLOOKUP(SY41,'كدو الاصناف'!$A:$C,2),"")</f>
        <v/>
      </c>
      <c r="TA41" s="6"/>
      <c r="TB41" s="62">
        <f t="shared" si="444"/>
        <v>0</v>
      </c>
      <c r="TC41" s="6" t="str">
        <f>IFERROR(VLOOKUP(SY41,'كدو الاصناف'!$A:$C,3),"")</f>
        <v/>
      </c>
      <c r="TD41" s="40" t="str">
        <f t="shared" si="445"/>
        <v/>
      </c>
      <c r="TF41" s="34"/>
      <c r="TG41" s="45" t="str">
        <f>IFERROR(VLOOKUP(TF41,'كدو الاصناف'!$A:$C,2),"")</f>
        <v/>
      </c>
      <c r="TH41" s="6"/>
      <c r="TI41" s="62">
        <f t="shared" si="446"/>
        <v>0</v>
      </c>
      <c r="TJ41" s="6" t="str">
        <f>IFERROR(VLOOKUP(TF41,'كدو الاصناف'!$A:$C,3),"")</f>
        <v/>
      </c>
      <c r="TK41" s="40" t="str">
        <f t="shared" si="447"/>
        <v/>
      </c>
      <c r="TM41" s="34"/>
      <c r="TN41" s="45" t="str">
        <f>IFERROR(VLOOKUP(TM41,'كدو الاصناف'!$A:$C,2),"")</f>
        <v/>
      </c>
      <c r="TO41" s="6"/>
      <c r="TP41" s="62">
        <f t="shared" si="448"/>
        <v>0</v>
      </c>
      <c r="TQ41" s="6" t="str">
        <f>IFERROR(VLOOKUP(TM41,'كدو الاصناف'!$A:$C,3),"")</f>
        <v/>
      </c>
      <c r="TR41" s="40" t="str">
        <f t="shared" si="449"/>
        <v/>
      </c>
      <c r="TT41" s="34"/>
      <c r="TU41" s="45" t="str">
        <f>IFERROR(VLOOKUP(TT41,'كدو الاصناف'!$A:$C,2),"")</f>
        <v/>
      </c>
      <c r="TV41" s="6"/>
      <c r="TW41" s="62">
        <f t="shared" si="450"/>
        <v>0</v>
      </c>
      <c r="TX41" s="6" t="str">
        <f>IFERROR(VLOOKUP(TT41,'كدو الاصناف'!$A:$C,3),"")</f>
        <v/>
      </c>
      <c r="TY41" s="40" t="str">
        <f t="shared" si="451"/>
        <v/>
      </c>
      <c r="UA41" s="34"/>
      <c r="UB41" s="45" t="str">
        <f>IFERROR(VLOOKUP(UA41,'كدو الاصناف'!$A:$C,2),"")</f>
        <v/>
      </c>
      <c r="UC41" s="6"/>
      <c r="UD41" s="62">
        <f t="shared" si="452"/>
        <v>0</v>
      </c>
      <c r="UE41" s="6" t="str">
        <f>IFERROR(VLOOKUP(UA41,'كدو الاصناف'!$A:$C,3),"")</f>
        <v/>
      </c>
      <c r="UF41" s="40" t="str">
        <f t="shared" si="453"/>
        <v/>
      </c>
      <c r="UH41" s="34"/>
      <c r="UI41" s="45" t="str">
        <f>IFERROR(VLOOKUP(UH41,'كدو الاصناف'!$A:$C,2),"")</f>
        <v/>
      </c>
      <c r="UJ41" s="6"/>
      <c r="UK41" s="62">
        <f t="shared" si="454"/>
        <v>0</v>
      </c>
      <c r="UL41" s="6" t="str">
        <f>IFERROR(VLOOKUP(UH41,'كدو الاصناف'!$A:$C,3),"")</f>
        <v/>
      </c>
      <c r="UM41" s="40" t="str">
        <f t="shared" si="455"/>
        <v/>
      </c>
      <c r="UO41" s="34"/>
      <c r="UP41" s="45" t="str">
        <f>IFERROR(VLOOKUP(UO41,'كدو الاصناف'!$A:$C,2),"")</f>
        <v/>
      </c>
      <c r="UQ41" s="6"/>
      <c r="UR41" s="62">
        <f t="shared" si="456"/>
        <v>0</v>
      </c>
      <c r="US41" s="6" t="str">
        <f>IFERROR(VLOOKUP(UO41,'كدو الاصناف'!$A:$C,3),"")</f>
        <v/>
      </c>
      <c r="UT41" s="40" t="str">
        <f t="shared" si="457"/>
        <v/>
      </c>
      <c r="UV41" s="34"/>
      <c r="UW41" s="45" t="str">
        <f>IFERROR(VLOOKUP(UV41,'كدو الاصناف'!$A:$C,2),"")</f>
        <v/>
      </c>
      <c r="UX41" s="6"/>
      <c r="UY41" s="62">
        <f t="shared" si="458"/>
        <v>0</v>
      </c>
      <c r="UZ41" s="6" t="str">
        <f>IFERROR(VLOOKUP(UV41,'كدو الاصناف'!$A:$C,3),"")</f>
        <v/>
      </c>
      <c r="VA41" s="40" t="str">
        <f t="shared" si="459"/>
        <v/>
      </c>
      <c r="VC41" s="34"/>
      <c r="VD41" s="45" t="str">
        <f>IFERROR(VLOOKUP(VC41,'كدو الاصناف'!$A:$C,2),"")</f>
        <v/>
      </c>
      <c r="VE41" s="6"/>
      <c r="VF41" s="62">
        <f t="shared" si="460"/>
        <v>0</v>
      </c>
      <c r="VG41" s="6" t="str">
        <f>IFERROR(VLOOKUP(VC41,'كدو الاصناف'!$A:$C,3),"")</f>
        <v/>
      </c>
      <c r="VH41" s="40" t="str">
        <f t="shared" si="461"/>
        <v/>
      </c>
      <c r="VJ41" s="34"/>
      <c r="VK41" s="45" t="str">
        <f>IFERROR(VLOOKUP(VJ41,'كدو الاصناف'!$A:$C,2),"")</f>
        <v/>
      </c>
      <c r="VL41" s="6"/>
      <c r="VM41" s="62">
        <f t="shared" si="462"/>
        <v>0</v>
      </c>
      <c r="VN41" s="6" t="str">
        <f>IFERROR(VLOOKUP(VJ41,'كدو الاصناف'!$A:$C,3),"")</f>
        <v/>
      </c>
      <c r="VO41" s="40" t="str">
        <f t="shared" si="463"/>
        <v/>
      </c>
      <c r="VQ41" s="34"/>
      <c r="VR41" s="45" t="str">
        <f>IFERROR(VLOOKUP(VQ41,'كدو الاصناف'!$A:$C,2),"")</f>
        <v/>
      </c>
      <c r="VS41" s="6"/>
      <c r="VT41" s="62">
        <f t="shared" si="464"/>
        <v>0</v>
      </c>
      <c r="VU41" s="6" t="str">
        <f>IFERROR(VLOOKUP(VQ41,'كدو الاصناف'!$A:$C,3),"")</f>
        <v/>
      </c>
      <c r="VV41" s="40" t="str">
        <f t="shared" si="465"/>
        <v/>
      </c>
      <c r="VX41" s="34"/>
      <c r="VY41" s="45" t="str">
        <f>IFERROR(VLOOKUP(VX41,'كدو الاصناف'!$A:$C,2),"")</f>
        <v/>
      </c>
      <c r="VZ41" s="6"/>
      <c r="WA41" s="62">
        <f t="shared" si="466"/>
        <v>0</v>
      </c>
      <c r="WB41" s="6" t="str">
        <f>IFERROR(VLOOKUP(VX41,'كدو الاصناف'!$A:$C,3),"")</f>
        <v/>
      </c>
      <c r="WC41" s="40" t="str">
        <f t="shared" si="467"/>
        <v/>
      </c>
      <c r="WE41" s="34"/>
      <c r="WF41" s="45" t="str">
        <f>IFERROR(VLOOKUP(WE41,'كدو الاصناف'!$A:$C,2),"")</f>
        <v/>
      </c>
      <c r="WG41" s="6"/>
      <c r="WH41" s="62">
        <f t="shared" si="468"/>
        <v>0</v>
      </c>
      <c r="WI41" s="6" t="str">
        <f>IFERROR(VLOOKUP(WE41,'كدو الاصناف'!$A:$C,3),"")</f>
        <v/>
      </c>
      <c r="WJ41" s="40" t="str">
        <f t="shared" si="469"/>
        <v/>
      </c>
      <c r="WL41" s="34"/>
      <c r="WM41" s="45" t="str">
        <f>IFERROR(VLOOKUP(WL41,'كدو الاصناف'!$A:$C,2),"")</f>
        <v/>
      </c>
      <c r="WN41" s="6"/>
      <c r="WO41" s="62">
        <f t="shared" si="470"/>
        <v>0</v>
      </c>
      <c r="WP41" s="6" t="str">
        <f>IFERROR(VLOOKUP(WL41,'كدو الاصناف'!$A:$C,3),"")</f>
        <v/>
      </c>
      <c r="WQ41" s="40" t="str">
        <f t="shared" si="471"/>
        <v/>
      </c>
      <c r="WS41" s="34"/>
      <c r="WT41" s="45" t="str">
        <f>IFERROR(VLOOKUP(WS41,'كدو الاصناف'!$A:$C,2),"")</f>
        <v/>
      </c>
      <c r="WU41" s="6"/>
      <c r="WV41" s="62">
        <f t="shared" si="472"/>
        <v>0</v>
      </c>
      <c r="WW41" s="6" t="str">
        <f>IFERROR(VLOOKUP(WS41,'كدو الاصناف'!$A:$C,3),"")</f>
        <v/>
      </c>
      <c r="WX41" s="40" t="str">
        <f t="shared" si="473"/>
        <v/>
      </c>
      <c r="WZ41" s="34"/>
      <c r="XA41" s="45" t="str">
        <f>IFERROR(VLOOKUP(WZ41,'كدو الاصناف'!$A:$C,2),"")</f>
        <v/>
      </c>
      <c r="XB41" s="6"/>
      <c r="XC41" s="62">
        <f t="shared" si="474"/>
        <v>0</v>
      </c>
      <c r="XD41" s="6" t="str">
        <f>IFERROR(VLOOKUP(WZ41,'كدو الاصناف'!$A:$C,3),"")</f>
        <v/>
      </c>
      <c r="XE41" s="40" t="str">
        <f t="shared" si="475"/>
        <v/>
      </c>
      <c r="XG41" s="34"/>
      <c r="XH41" s="45" t="str">
        <f>IFERROR(VLOOKUP(XG41,'كدو الاصناف'!$A:$C,2),"")</f>
        <v/>
      </c>
      <c r="XI41" s="6"/>
      <c r="XJ41" s="62">
        <f t="shared" si="476"/>
        <v>0</v>
      </c>
      <c r="XK41" s="6" t="str">
        <f>IFERROR(VLOOKUP(XG41,'كدو الاصناف'!$A:$C,3),"")</f>
        <v/>
      </c>
      <c r="XL41" s="40" t="str">
        <f t="shared" si="477"/>
        <v/>
      </c>
      <c r="XN41" s="34"/>
      <c r="XO41" s="45" t="str">
        <f>IFERROR(VLOOKUP(XN41,'كدو الاصناف'!$A:$C,2),"")</f>
        <v/>
      </c>
      <c r="XP41" s="6"/>
      <c r="XQ41" s="62">
        <f t="shared" si="478"/>
        <v>0</v>
      </c>
      <c r="XR41" s="6" t="str">
        <f>IFERROR(VLOOKUP(XN41,'كدو الاصناف'!$A:$C,3),"")</f>
        <v/>
      </c>
      <c r="XS41" s="40" t="str">
        <f t="shared" si="479"/>
        <v/>
      </c>
      <c r="XU41" s="34"/>
      <c r="XV41" s="45" t="str">
        <f>IFERROR(VLOOKUP(XU41,'كدو الاصناف'!$A:$C,2),"")</f>
        <v/>
      </c>
      <c r="XW41" s="6"/>
      <c r="XX41" s="62">
        <f t="shared" si="480"/>
        <v>0</v>
      </c>
      <c r="XY41" s="6" t="str">
        <f>IFERROR(VLOOKUP(XU41,'كدو الاصناف'!$A:$C,3),"")</f>
        <v/>
      </c>
      <c r="XZ41" s="40" t="str">
        <f t="shared" si="481"/>
        <v/>
      </c>
      <c r="YB41" s="34"/>
      <c r="YC41" s="45" t="str">
        <f>IFERROR(VLOOKUP(YB41,'كدو الاصناف'!$A:$C,2),"")</f>
        <v/>
      </c>
      <c r="YD41" s="6"/>
      <c r="YE41" s="62">
        <f t="shared" si="482"/>
        <v>0</v>
      </c>
      <c r="YF41" s="6" t="str">
        <f>IFERROR(VLOOKUP(YB41,'كدو الاصناف'!$A:$C,3),"")</f>
        <v/>
      </c>
      <c r="YG41" s="40" t="str">
        <f t="shared" si="483"/>
        <v/>
      </c>
      <c r="YI41" s="34"/>
      <c r="YJ41" s="45" t="str">
        <f>IFERROR(VLOOKUP(YI41,'كدو الاصناف'!$A:$C,2),"")</f>
        <v/>
      </c>
      <c r="YK41" s="6"/>
      <c r="YL41" s="62">
        <f t="shared" si="484"/>
        <v>0</v>
      </c>
      <c r="YM41" s="6" t="str">
        <f>IFERROR(VLOOKUP(YI41,'كدو الاصناف'!$A:$C,3),"")</f>
        <v/>
      </c>
      <c r="YN41" s="40" t="str">
        <f t="shared" si="485"/>
        <v/>
      </c>
      <c r="YP41" s="34"/>
      <c r="YQ41" s="45" t="str">
        <f>IFERROR(VLOOKUP(YP41,'كدو الاصناف'!$A:$C,2),"")</f>
        <v/>
      </c>
      <c r="YR41" s="6"/>
      <c r="YS41" s="62">
        <f t="shared" si="486"/>
        <v>0</v>
      </c>
      <c r="YT41" s="6" t="str">
        <f>IFERROR(VLOOKUP(YP41,'كدو الاصناف'!$A:$C,3),"")</f>
        <v/>
      </c>
      <c r="YU41" s="40" t="str">
        <f t="shared" si="487"/>
        <v/>
      </c>
      <c r="YW41" s="34"/>
      <c r="YX41" s="45" t="str">
        <f>IFERROR(VLOOKUP(YW41,'كدو الاصناف'!$A:$C,2),"")</f>
        <v/>
      </c>
      <c r="YY41" s="6"/>
      <c r="YZ41" s="62">
        <f t="shared" si="488"/>
        <v>0</v>
      </c>
      <c r="ZA41" s="6" t="str">
        <f>IFERROR(VLOOKUP(YW41,'كدو الاصناف'!$A:$C,3),"")</f>
        <v/>
      </c>
      <c r="ZB41" s="40" t="str">
        <f t="shared" si="489"/>
        <v/>
      </c>
      <c r="ZD41" s="34"/>
      <c r="ZE41" s="45" t="str">
        <f>IFERROR(VLOOKUP(ZD41,'كدو الاصناف'!$A:$C,2),"")</f>
        <v/>
      </c>
      <c r="ZF41" s="6"/>
      <c r="ZG41" s="62">
        <f t="shared" si="490"/>
        <v>0</v>
      </c>
      <c r="ZH41" s="6" t="str">
        <f>IFERROR(VLOOKUP(ZD41,'كدو الاصناف'!$A:$C,3),"")</f>
        <v/>
      </c>
      <c r="ZI41" s="40" t="str">
        <f t="shared" si="491"/>
        <v/>
      </c>
      <c r="ZK41" s="34"/>
      <c r="ZL41" s="45" t="str">
        <f>IFERROR(VLOOKUP(ZK41,'كدو الاصناف'!$A:$C,2),"")</f>
        <v/>
      </c>
      <c r="ZM41" s="6"/>
      <c r="ZN41" s="62">
        <f t="shared" si="492"/>
        <v>0</v>
      </c>
      <c r="ZO41" s="6" t="str">
        <f>IFERROR(VLOOKUP(ZK41,'كدو الاصناف'!$A:$C,3),"")</f>
        <v/>
      </c>
      <c r="ZP41" s="40" t="str">
        <f t="shared" si="493"/>
        <v/>
      </c>
      <c r="ZR41" s="34"/>
      <c r="ZS41" s="45" t="str">
        <f>IFERROR(VLOOKUP(ZR41,'كدو الاصناف'!$A:$C,2),"")</f>
        <v/>
      </c>
      <c r="ZT41" s="6"/>
      <c r="ZU41" s="62">
        <f t="shared" si="494"/>
        <v>0</v>
      </c>
      <c r="ZV41" s="6" t="str">
        <f>IFERROR(VLOOKUP(ZR41,'كدو الاصناف'!$A:$C,3),"")</f>
        <v/>
      </c>
      <c r="ZW41" s="40" t="str">
        <f t="shared" si="495"/>
        <v/>
      </c>
    </row>
    <row r="42" spans="1:699" ht="16.5" customHeight="1" thickTop="1" thickBot="1" x14ac:dyDescent="0.25">
      <c r="A42" s="34"/>
      <c r="B42" s="45" t="str">
        <f>IFERROR(VLOOKUP(A42,'كدو الاصناف'!$A:$C,2),"")</f>
        <v/>
      </c>
      <c r="C42" s="6"/>
      <c r="D42" s="62">
        <f t="shared" ref="D42:D53" si="496">C42*$F$3/100</f>
        <v>0</v>
      </c>
      <c r="E42" s="6" t="str">
        <f>IFERROR(VLOOKUP(A42,'كدو الاصناف'!$A:$C,3),"")</f>
        <v/>
      </c>
      <c r="F42" s="40" t="str">
        <f t="shared" si="297"/>
        <v/>
      </c>
      <c r="H42" s="34"/>
      <c r="I42" s="45" t="str">
        <f>IFERROR(VLOOKUP(H42,'كدو الاصناف'!$A:$C,2),"")</f>
        <v/>
      </c>
      <c r="J42" s="6"/>
      <c r="K42" s="62">
        <f t="shared" si="298"/>
        <v>0</v>
      </c>
      <c r="L42" s="6" t="str">
        <f>IFERROR(VLOOKUP(H42,'كدو الاصناف'!$A:$C,3),"")</f>
        <v/>
      </c>
      <c r="M42" s="40" t="str">
        <f t="shared" si="299"/>
        <v/>
      </c>
      <c r="O42" s="34"/>
      <c r="P42" s="45" t="str">
        <f>IFERROR(VLOOKUP(O42,'كدو الاصناف'!$A:$C,2),"")</f>
        <v/>
      </c>
      <c r="Q42" s="6"/>
      <c r="R42" s="62">
        <f t="shared" si="300"/>
        <v>0</v>
      </c>
      <c r="S42" s="6" t="str">
        <f>IFERROR(VLOOKUP(O42,'كدو الاصناف'!$A:$C,3),"")</f>
        <v/>
      </c>
      <c r="T42" s="40" t="str">
        <f t="shared" si="301"/>
        <v/>
      </c>
      <c r="V42" s="34"/>
      <c r="W42" s="45" t="str">
        <f>IFERROR(VLOOKUP(V42,'كدو الاصناف'!$A:$C,2),"")</f>
        <v/>
      </c>
      <c r="X42" s="6"/>
      <c r="Y42" s="62">
        <f t="shared" si="302"/>
        <v>0</v>
      </c>
      <c r="Z42" s="6" t="str">
        <f>IFERROR(VLOOKUP(V42,'كدو الاصناف'!$A:$C,3),"")</f>
        <v/>
      </c>
      <c r="AA42" s="40" t="str">
        <f t="shared" si="303"/>
        <v/>
      </c>
      <c r="AC42" s="34"/>
      <c r="AD42" s="45" t="str">
        <f>IFERROR(VLOOKUP(AC42,'كدو الاصناف'!$A:$C,2),"")</f>
        <v/>
      </c>
      <c r="AE42" s="6"/>
      <c r="AF42" s="62">
        <f t="shared" si="304"/>
        <v>0</v>
      </c>
      <c r="AG42" s="6" t="str">
        <f>IFERROR(VLOOKUP(AC42,'كدو الاصناف'!$A:$C,3),"")</f>
        <v/>
      </c>
      <c r="AH42" s="40" t="str">
        <f t="shared" si="305"/>
        <v/>
      </c>
      <c r="AJ42" s="34"/>
      <c r="AK42" s="45" t="str">
        <f>IFERROR(VLOOKUP(AJ42,'كدو الاصناف'!$A:$C,2),"")</f>
        <v/>
      </c>
      <c r="AL42" s="6"/>
      <c r="AM42" s="62">
        <f t="shared" si="306"/>
        <v>0</v>
      </c>
      <c r="AN42" s="6" t="str">
        <f>IFERROR(VLOOKUP(AJ42,'كدو الاصناف'!$A:$C,3),"")</f>
        <v/>
      </c>
      <c r="AO42" s="40" t="str">
        <f t="shared" si="307"/>
        <v/>
      </c>
      <c r="AQ42" s="34"/>
      <c r="AR42" s="45" t="str">
        <f>IFERROR(VLOOKUP(AQ42,'كدو الاصناف'!$A:$C,2),"")</f>
        <v/>
      </c>
      <c r="AS42" s="6"/>
      <c r="AT42" s="62">
        <f t="shared" si="308"/>
        <v>0</v>
      </c>
      <c r="AU42" s="6" t="str">
        <f>IFERROR(VLOOKUP(AQ42,'كدو الاصناف'!$A:$C,3),"")</f>
        <v/>
      </c>
      <c r="AV42" s="40" t="str">
        <f t="shared" si="309"/>
        <v/>
      </c>
      <c r="AX42" s="34"/>
      <c r="AY42" s="45" t="str">
        <f>IFERROR(VLOOKUP(AX42,'كدو الاصناف'!$A:$C,2),"")</f>
        <v/>
      </c>
      <c r="AZ42" s="6"/>
      <c r="BA42" s="62">
        <f t="shared" si="310"/>
        <v>0</v>
      </c>
      <c r="BB42" s="6" t="str">
        <f>IFERROR(VLOOKUP(AX42,'كدو الاصناف'!$A:$C,3),"")</f>
        <v/>
      </c>
      <c r="BC42" s="40" t="str">
        <f t="shared" si="311"/>
        <v/>
      </c>
      <c r="BE42" s="34"/>
      <c r="BF42" s="45" t="str">
        <f>IFERROR(VLOOKUP(BE42,'كدو الاصناف'!$A:$C,2),"")</f>
        <v/>
      </c>
      <c r="BG42" s="6"/>
      <c r="BH42" s="62">
        <f t="shared" si="312"/>
        <v>0</v>
      </c>
      <c r="BI42" s="6" t="str">
        <f>IFERROR(VLOOKUP(BE42,'كدو الاصناف'!$A:$C,3),"")</f>
        <v/>
      </c>
      <c r="BJ42" s="40" t="str">
        <f t="shared" si="313"/>
        <v/>
      </c>
      <c r="BL42" s="34"/>
      <c r="BM42" s="45" t="str">
        <f>IFERROR(VLOOKUP(BL42,'كدو الاصناف'!$A:$C,2),"")</f>
        <v/>
      </c>
      <c r="BN42" s="6"/>
      <c r="BO42" s="62">
        <f t="shared" si="314"/>
        <v>0</v>
      </c>
      <c r="BP42" s="6" t="str">
        <f>IFERROR(VLOOKUP(BL42,'كدو الاصناف'!$A:$C,3),"")</f>
        <v/>
      </c>
      <c r="BQ42" s="40" t="str">
        <f t="shared" si="315"/>
        <v/>
      </c>
      <c r="BS42" s="34"/>
      <c r="BT42" s="45" t="str">
        <f>IFERROR(VLOOKUP(BS42,'كدو الاصناف'!$A:$C,2),"")</f>
        <v/>
      </c>
      <c r="BU42" s="6"/>
      <c r="BV42" s="62">
        <f t="shared" si="316"/>
        <v>0</v>
      </c>
      <c r="BW42" s="6" t="str">
        <f>IFERROR(VLOOKUP(BS42,'كدو الاصناف'!$A:$C,3),"")</f>
        <v/>
      </c>
      <c r="BX42" s="40" t="str">
        <f t="shared" si="317"/>
        <v/>
      </c>
      <c r="BZ42" s="34"/>
      <c r="CA42" s="45" t="str">
        <f>IFERROR(VLOOKUP(BZ42,'كدو الاصناف'!$A:$C,2),"")</f>
        <v/>
      </c>
      <c r="CB42" s="6"/>
      <c r="CC42" s="62">
        <f t="shared" si="318"/>
        <v>0</v>
      </c>
      <c r="CD42" s="6" t="str">
        <f>IFERROR(VLOOKUP(BZ42,'كدو الاصناف'!$A:$C,3),"")</f>
        <v/>
      </c>
      <c r="CE42" s="40" t="str">
        <f t="shared" si="319"/>
        <v/>
      </c>
      <c r="CG42" s="34"/>
      <c r="CH42" s="45" t="str">
        <f>IFERROR(VLOOKUP(CG42,'كدو الاصناف'!$A:$C,2),"")</f>
        <v/>
      </c>
      <c r="CI42" s="6"/>
      <c r="CJ42" s="62">
        <f t="shared" si="320"/>
        <v>0</v>
      </c>
      <c r="CK42" s="6" t="str">
        <f>IFERROR(VLOOKUP(CG42,'كدو الاصناف'!$A:$C,3),"")</f>
        <v/>
      </c>
      <c r="CL42" s="40" t="str">
        <f t="shared" si="321"/>
        <v/>
      </c>
      <c r="CN42" s="34"/>
      <c r="CO42" s="45" t="str">
        <f>IFERROR(VLOOKUP(CN42,'كدو الاصناف'!$A:$C,2),"")</f>
        <v/>
      </c>
      <c r="CP42" s="6"/>
      <c r="CQ42" s="62">
        <f t="shared" si="322"/>
        <v>0</v>
      </c>
      <c r="CR42" s="6" t="str">
        <f>IFERROR(VLOOKUP(CN42,'كدو الاصناف'!$A:$C,3),"")</f>
        <v/>
      </c>
      <c r="CS42" s="40" t="str">
        <f t="shared" si="323"/>
        <v/>
      </c>
      <c r="CU42" s="34"/>
      <c r="CV42" s="45" t="str">
        <f>IFERROR(VLOOKUP(CU42,'كدو الاصناف'!$A:$C,2),"")</f>
        <v/>
      </c>
      <c r="CW42" s="6"/>
      <c r="CX42" s="62">
        <f t="shared" si="324"/>
        <v>0</v>
      </c>
      <c r="CY42" s="6" t="str">
        <f>IFERROR(VLOOKUP(CU42,'كدو الاصناف'!$A:$C,3),"")</f>
        <v/>
      </c>
      <c r="CZ42" s="40" t="str">
        <f t="shared" si="325"/>
        <v/>
      </c>
      <c r="DB42" s="34"/>
      <c r="DC42" s="45" t="str">
        <f>IFERROR(VLOOKUP(DB42,'كدو الاصناف'!$A:$C,2),"")</f>
        <v/>
      </c>
      <c r="DD42" s="6"/>
      <c r="DE42" s="62">
        <f t="shared" si="326"/>
        <v>0</v>
      </c>
      <c r="DF42" s="6" t="str">
        <f>IFERROR(VLOOKUP(DB42,'كدو الاصناف'!$A:$C,3),"")</f>
        <v/>
      </c>
      <c r="DG42" s="40" t="str">
        <f t="shared" si="327"/>
        <v/>
      </c>
      <c r="DI42" s="34">
        <v>60050</v>
      </c>
      <c r="DJ42" s="45" t="str">
        <f>IFERROR(VLOOKUP(DI42,'كدو الاصناف'!$A:$C,2),"")</f>
        <v>صابون تشرب وشحوم محلول</v>
      </c>
      <c r="DK42" s="6"/>
      <c r="DL42" s="62">
        <v>4</v>
      </c>
      <c r="DM42" s="6">
        <f>IFERROR(VLOOKUP(DI42,'كدو الاصناف'!$A:$C,3),"")</f>
        <v>13.33</v>
      </c>
      <c r="DN42" s="40">
        <f t="shared" si="329"/>
        <v>53.32</v>
      </c>
      <c r="DP42" s="34">
        <v>60050</v>
      </c>
      <c r="DQ42" s="45" t="str">
        <f>IFERROR(VLOOKUP(DP42,'كدو الاصناف'!$A:$C,2),"")</f>
        <v>صابون تشرب وشحوم محلول</v>
      </c>
      <c r="DR42" s="6"/>
      <c r="DS42" s="62">
        <v>4</v>
      </c>
      <c r="DT42" s="6">
        <f>IFERROR(VLOOKUP(DP42,'كدو الاصناف'!$A:$C,3),"")</f>
        <v>13.33</v>
      </c>
      <c r="DU42" s="40">
        <f t="shared" si="331"/>
        <v>53.32</v>
      </c>
      <c r="DW42" s="34"/>
      <c r="DX42" s="45" t="str">
        <f>IFERROR(VLOOKUP(DW42,'كدو الاصناف'!$A:$C,2),"")</f>
        <v/>
      </c>
      <c r="DY42" s="6"/>
      <c r="DZ42" s="62">
        <f t="shared" si="332"/>
        <v>0</v>
      </c>
      <c r="EA42" s="6" t="str">
        <f>IFERROR(VLOOKUP(DW42,'كدو الاصناف'!$A:$C,3),"")</f>
        <v/>
      </c>
      <c r="EB42" s="40" t="str">
        <f t="shared" si="333"/>
        <v/>
      </c>
      <c r="ED42" s="34"/>
      <c r="EE42" s="45" t="str">
        <f>IFERROR(VLOOKUP(ED42,'كدو الاصناف'!$A:$C,2),"")</f>
        <v/>
      </c>
      <c r="EF42" s="6"/>
      <c r="EG42" s="62">
        <f t="shared" si="334"/>
        <v>0</v>
      </c>
      <c r="EH42" s="6" t="str">
        <f>IFERROR(VLOOKUP(ED42,'كدو الاصناف'!$A:$C,3),"")</f>
        <v/>
      </c>
      <c r="EI42" s="40" t="str">
        <f t="shared" si="335"/>
        <v/>
      </c>
      <c r="EK42" s="34"/>
      <c r="EL42" s="45" t="str">
        <f>IFERROR(VLOOKUP(EK42,'كدو الاصناف'!$A:$C,2),"")</f>
        <v/>
      </c>
      <c r="EM42" s="6"/>
      <c r="EN42" s="62">
        <f t="shared" si="336"/>
        <v>0</v>
      </c>
      <c r="EO42" s="6" t="str">
        <f>IFERROR(VLOOKUP(EK42,'كدو الاصناف'!$A:$C,3),"")</f>
        <v/>
      </c>
      <c r="EP42" s="40" t="str">
        <f t="shared" si="337"/>
        <v/>
      </c>
      <c r="ER42" s="34"/>
      <c r="ES42" s="45" t="str">
        <f>IFERROR(VLOOKUP(ER42,'كدو الاصناف'!$A:$C,2),"")</f>
        <v/>
      </c>
      <c r="ET42" s="6"/>
      <c r="EU42" s="62">
        <f t="shared" si="338"/>
        <v>0</v>
      </c>
      <c r="EV42" s="6" t="str">
        <f>IFERROR(VLOOKUP(ER42,'كدو الاصناف'!$A:$C,3),"")</f>
        <v/>
      </c>
      <c r="EW42" s="40" t="str">
        <f t="shared" si="339"/>
        <v/>
      </c>
      <c r="EY42" s="34"/>
      <c r="EZ42" s="45" t="str">
        <f>IFERROR(VLOOKUP(EY42,'كدو الاصناف'!$A:$C,2),"")</f>
        <v/>
      </c>
      <c r="FA42" s="6"/>
      <c r="FB42" s="62">
        <f t="shared" si="340"/>
        <v>0</v>
      </c>
      <c r="FC42" s="6" t="str">
        <f>IFERROR(VLOOKUP(EY42,'كدو الاصناف'!$A:$C,3),"")</f>
        <v/>
      </c>
      <c r="FD42" s="40" t="str">
        <f t="shared" si="341"/>
        <v/>
      </c>
      <c r="FF42" s="34"/>
      <c r="FG42" s="45" t="str">
        <f>IFERROR(VLOOKUP(FF42,'كدو الاصناف'!$A:$C,2),"")</f>
        <v/>
      </c>
      <c r="FH42" s="6"/>
      <c r="FI42" s="62">
        <f t="shared" si="342"/>
        <v>0</v>
      </c>
      <c r="FJ42" s="6" t="str">
        <f>IFERROR(VLOOKUP(FF42,'كدو الاصناف'!$A:$C,3),"")</f>
        <v/>
      </c>
      <c r="FK42" s="40" t="str">
        <f t="shared" si="343"/>
        <v/>
      </c>
      <c r="FM42" s="34"/>
      <c r="FN42" s="45" t="str">
        <f>IFERROR(VLOOKUP(FM42,'كدو الاصناف'!$A:$C,2),"")</f>
        <v/>
      </c>
      <c r="FO42" s="6"/>
      <c r="FP42" s="62">
        <f t="shared" si="344"/>
        <v>0</v>
      </c>
      <c r="FQ42" s="6" t="str">
        <f>IFERROR(VLOOKUP(FM42,'كدو الاصناف'!$A:$C,3),"")</f>
        <v/>
      </c>
      <c r="FR42" s="40" t="str">
        <f t="shared" si="345"/>
        <v/>
      </c>
      <c r="FT42" s="34"/>
      <c r="FU42" s="45" t="str">
        <f>IFERROR(VLOOKUP(FT42,'كدو الاصناف'!$A:$C,2),"")</f>
        <v/>
      </c>
      <c r="FV42" s="6"/>
      <c r="FW42" s="62">
        <f t="shared" si="346"/>
        <v>0</v>
      </c>
      <c r="FX42" s="6" t="str">
        <f>IFERROR(VLOOKUP(FT42,'كدو الاصناف'!$A:$C,3),"")</f>
        <v/>
      </c>
      <c r="FY42" s="40" t="str">
        <f t="shared" si="347"/>
        <v/>
      </c>
      <c r="GA42" s="34"/>
      <c r="GB42" s="45" t="str">
        <f>IFERROR(VLOOKUP(GA42,'كدو الاصناف'!$A:$C,2),"")</f>
        <v/>
      </c>
      <c r="GC42" s="6"/>
      <c r="GD42" s="62">
        <f t="shared" si="348"/>
        <v>0</v>
      </c>
      <c r="GE42" s="6" t="str">
        <f>IFERROR(VLOOKUP(GA42,'كدو الاصناف'!$A:$C,3),"")</f>
        <v/>
      </c>
      <c r="GF42" s="40" t="str">
        <f t="shared" si="349"/>
        <v/>
      </c>
      <c r="GH42" s="34"/>
      <c r="GI42" s="45" t="str">
        <f>IFERROR(VLOOKUP(GH42,'كدو الاصناف'!$A:$C,2),"")</f>
        <v/>
      </c>
      <c r="GJ42" s="6"/>
      <c r="GK42" s="62">
        <f t="shared" si="350"/>
        <v>0</v>
      </c>
      <c r="GL42" s="6" t="str">
        <f>IFERROR(VLOOKUP(GH42,'كدو الاصناف'!$A:$C,3),"")</f>
        <v/>
      </c>
      <c r="GM42" s="40" t="str">
        <f t="shared" si="351"/>
        <v/>
      </c>
      <c r="GO42" s="34"/>
      <c r="GP42" s="45" t="str">
        <f>IFERROR(VLOOKUP(GO42,'كدو الاصناف'!$A:$C,2),"")</f>
        <v/>
      </c>
      <c r="GQ42" s="6"/>
      <c r="GR42" s="62">
        <f t="shared" si="352"/>
        <v>0</v>
      </c>
      <c r="GS42" s="6" t="str">
        <f>IFERROR(VLOOKUP(GO42,'كدو الاصناف'!$A:$C,3),"")</f>
        <v/>
      </c>
      <c r="GT42" s="40" t="str">
        <f t="shared" si="353"/>
        <v/>
      </c>
      <c r="GV42" s="34"/>
      <c r="GW42" s="45" t="str">
        <f>IFERROR(VLOOKUP(GV42,'كدو الاصناف'!$A:$C,2),"")</f>
        <v/>
      </c>
      <c r="GX42" s="6"/>
      <c r="GY42" s="62">
        <f t="shared" si="354"/>
        <v>0</v>
      </c>
      <c r="GZ42" s="6" t="str">
        <f>IFERROR(VLOOKUP(GV42,'كدو الاصناف'!$A:$C,3),"")</f>
        <v/>
      </c>
      <c r="HA42" s="40" t="str">
        <f t="shared" si="355"/>
        <v/>
      </c>
      <c r="HC42" s="34"/>
      <c r="HD42" s="45" t="str">
        <f>IFERROR(VLOOKUP(HC42,'كدو الاصناف'!$A:$C,2),"")</f>
        <v/>
      </c>
      <c r="HE42" s="6"/>
      <c r="HF42" s="62">
        <f t="shared" si="356"/>
        <v>0</v>
      </c>
      <c r="HG42" s="6" t="str">
        <f>IFERROR(VLOOKUP(HC42,'كدو الاصناف'!$A:$C,3),"")</f>
        <v/>
      </c>
      <c r="HH42" s="40" t="str">
        <f t="shared" si="357"/>
        <v/>
      </c>
      <c r="HJ42" s="34"/>
      <c r="HK42" s="45" t="str">
        <f>IFERROR(VLOOKUP(HJ42,'كدو الاصناف'!$A:$C,2),"")</f>
        <v/>
      </c>
      <c r="HL42" s="6"/>
      <c r="HM42" s="62">
        <f t="shared" si="358"/>
        <v>0</v>
      </c>
      <c r="HN42" s="6" t="str">
        <f>IFERROR(VLOOKUP(HJ42,'كدو الاصناف'!$A:$C,3),"")</f>
        <v/>
      </c>
      <c r="HO42" s="40" t="str">
        <f t="shared" si="359"/>
        <v/>
      </c>
      <c r="HQ42" s="34"/>
      <c r="HR42" s="45" t="str">
        <f>IFERROR(VLOOKUP(HQ42,'كدو الاصناف'!$A:$C,2),"")</f>
        <v/>
      </c>
      <c r="HS42" s="6"/>
      <c r="HT42" s="62">
        <f t="shared" si="360"/>
        <v>0</v>
      </c>
      <c r="HU42" s="6" t="str">
        <f>IFERROR(VLOOKUP(HQ42,'كدو الاصناف'!$A:$C,3),"")</f>
        <v/>
      </c>
      <c r="HV42" s="40" t="str">
        <f t="shared" si="361"/>
        <v/>
      </c>
      <c r="HX42" s="34"/>
      <c r="HY42" s="45" t="str">
        <f>IFERROR(VLOOKUP(HX42,'كدو الاصناف'!$A:$C,2),"")</f>
        <v/>
      </c>
      <c r="HZ42" s="6"/>
      <c r="IA42" s="62">
        <f t="shared" si="362"/>
        <v>0</v>
      </c>
      <c r="IB42" s="6" t="str">
        <f>IFERROR(VLOOKUP(HX42,'كدو الاصناف'!$A:$C,3),"")</f>
        <v/>
      </c>
      <c r="IC42" s="40" t="str">
        <f t="shared" si="363"/>
        <v/>
      </c>
      <c r="IE42" s="34"/>
      <c r="IF42" s="45" t="str">
        <f>IFERROR(VLOOKUP(IE42,'كدو الاصناف'!$A:$C,2),"")</f>
        <v/>
      </c>
      <c r="IG42" s="6"/>
      <c r="IH42" s="62">
        <f t="shared" si="364"/>
        <v>0</v>
      </c>
      <c r="II42" s="6" t="str">
        <f>IFERROR(VLOOKUP(IE42,'كدو الاصناف'!$A:$C,3),"")</f>
        <v/>
      </c>
      <c r="IJ42" s="40" t="str">
        <f t="shared" si="365"/>
        <v/>
      </c>
      <c r="IL42" s="34"/>
      <c r="IM42" s="45" t="str">
        <f>IFERROR(VLOOKUP(IL42,'كدو الاصناف'!$A:$C,2),"")</f>
        <v/>
      </c>
      <c r="IN42" s="6"/>
      <c r="IO42" s="62">
        <f t="shared" si="366"/>
        <v>0</v>
      </c>
      <c r="IP42" s="6" t="str">
        <f>IFERROR(VLOOKUP(IL42,'كدو الاصناف'!$A:$C,3),"")</f>
        <v/>
      </c>
      <c r="IQ42" s="40" t="str">
        <f t="shared" si="367"/>
        <v/>
      </c>
      <c r="IS42" s="34"/>
      <c r="IT42" s="45" t="str">
        <f>IFERROR(VLOOKUP(IS42,'كدو الاصناف'!$A:$C,2),"")</f>
        <v/>
      </c>
      <c r="IU42" s="6"/>
      <c r="IV42" s="62">
        <f t="shared" si="368"/>
        <v>0</v>
      </c>
      <c r="IW42" s="6" t="str">
        <f>IFERROR(VLOOKUP(IS42,'كدو الاصناف'!$A:$C,3),"")</f>
        <v/>
      </c>
      <c r="IX42" s="40" t="str">
        <f t="shared" si="369"/>
        <v/>
      </c>
      <c r="IZ42" s="34"/>
      <c r="JA42" s="45" t="str">
        <f>IFERROR(VLOOKUP(IZ42,'كدو الاصناف'!$A:$C,2),"")</f>
        <v/>
      </c>
      <c r="JB42" s="6"/>
      <c r="JC42" s="62">
        <f t="shared" si="370"/>
        <v>0</v>
      </c>
      <c r="JD42" s="6" t="str">
        <f>IFERROR(VLOOKUP(IZ42,'كدو الاصناف'!$A:$C,3),"")</f>
        <v/>
      </c>
      <c r="JE42" s="40" t="str">
        <f t="shared" si="371"/>
        <v/>
      </c>
      <c r="JG42" s="34"/>
      <c r="JH42" s="45" t="str">
        <f>IFERROR(VLOOKUP(JG42,'كدو الاصناف'!$A:$C,2),"")</f>
        <v/>
      </c>
      <c r="JI42" s="6"/>
      <c r="JJ42" s="62">
        <f t="shared" si="372"/>
        <v>0</v>
      </c>
      <c r="JK42" s="6" t="str">
        <f>IFERROR(VLOOKUP(JG42,'كدو الاصناف'!$A:$C,3),"")</f>
        <v/>
      </c>
      <c r="JL42" s="40" t="str">
        <f t="shared" si="373"/>
        <v/>
      </c>
      <c r="JN42" s="34"/>
      <c r="JO42" s="45" t="str">
        <f>IFERROR(VLOOKUP(JN42,'كدو الاصناف'!$A:$C,2),"")</f>
        <v/>
      </c>
      <c r="JP42" s="6"/>
      <c r="JQ42" s="62">
        <f t="shared" si="374"/>
        <v>0</v>
      </c>
      <c r="JR42" s="6" t="str">
        <f>IFERROR(VLOOKUP(JN42,'كدو الاصناف'!$A:$C,3),"")</f>
        <v/>
      </c>
      <c r="JS42" s="40" t="str">
        <f t="shared" si="375"/>
        <v/>
      </c>
      <c r="JU42" s="34"/>
      <c r="JV42" s="45" t="str">
        <f>IFERROR(VLOOKUP(JU42,'كدو الاصناف'!$A:$C,2),"")</f>
        <v/>
      </c>
      <c r="JW42" s="6"/>
      <c r="JX42" s="62">
        <f t="shared" si="376"/>
        <v>0</v>
      </c>
      <c r="JY42" s="6" t="str">
        <f>IFERROR(VLOOKUP(JU42,'كدو الاصناف'!$A:$C,3),"")</f>
        <v/>
      </c>
      <c r="JZ42" s="40" t="str">
        <f t="shared" si="377"/>
        <v/>
      </c>
      <c r="KB42" s="34"/>
      <c r="KC42" s="45" t="str">
        <f>IFERROR(VLOOKUP(KB42,'كدو الاصناف'!$A:$C,2),"")</f>
        <v/>
      </c>
      <c r="KD42" s="6"/>
      <c r="KE42" s="62">
        <f t="shared" si="378"/>
        <v>0</v>
      </c>
      <c r="KF42" s="6" t="str">
        <f>IFERROR(VLOOKUP(KB42,'كدو الاصناف'!$A:$C,3),"")</f>
        <v/>
      </c>
      <c r="KG42" s="40" t="str">
        <f t="shared" si="379"/>
        <v/>
      </c>
      <c r="KI42" s="34"/>
      <c r="KJ42" s="45" t="str">
        <f>IFERROR(VLOOKUP(KI42,'كدو الاصناف'!$A:$C,2),"")</f>
        <v/>
      </c>
      <c r="KK42" s="6"/>
      <c r="KL42" s="62">
        <f t="shared" si="380"/>
        <v>0</v>
      </c>
      <c r="KM42" s="6" t="str">
        <f>IFERROR(VLOOKUP(KI42,'كدو الاصناف'!$A:$C,3),"")</f>
        <v/>
      </c>
      <c r="KN42" s="40" t="str">
        <f t="shared" si="381"/>
        <v/>
      </c>
      <c r="KP42" s="34"/>
      <c r="KQ42" s="45" t="str">
        <f>IFERROR(VLOOKUP(KP42,'كدو الاصناف'!$A:$C,2),"")</f>
        <v/>
      </c>
      <c r="KR42" s="6"/>
      <c r="KS42" s="62">
        <f t="shared" si="382"/>
        <v>0</v>
      </c>
      <c r="KT42" s="6" t="str">
        <f>IFERROR(VLOOKUP(KP42,'كدو الاصناف'!$A:$C,3),"")</f>
        <v/>
      </c>
      <c r="KU42" s="40" t="str">
        <f t="shared" si="383"/>
        <v/>
      </c>
      <c r="KW42" s="34"/>
      <c r="KX42" s="45" t="str">
        <f>IFERROR(VLOOKUP(KW42,'كدو الاصناف'!$A:$C,2),"")</f>
        <v/>
      </c>
      <c r="KY42" s="6"/>
      <c r="KZ42" s="62">
        <f t="shared" si="384"/>
        <v>0</v>
      </c>
      <c r="LA42" s="6" t="str">
        <f>IFERROR(VLOOKUP(KW42,'كدو الاصناف'!$A:$C,3),"")</f>
        <v/>
      </c>
      <c r="LB42" s="40" t="str">
        <f t="shared" si="385"/>
        <v/>
      </c>
      <c r="LD42" s="34"/>
      <c r="LE42" s="45" t="str">
        <f>IFERROR(VLOOKUP(LD42,'كدو الاصناف'!$A:$C,2),"")</f>
        <v/>
      </c>
      <c r="LF42" s="6"/>
      <c r="LG42" s="62">
        <f t="shared" si="386"/>
        <v>0</v>
      </c>
      <c r="LH42" s="6" t="str">
        <f>IFERROR(VLOOKUP(LD42,'كدو الاصناف'!$A:$C,3),"")</f>
        <v/>
      </c>
      <c r="LI42" s="40" t="str">
        <f t="shared" si="387"/>
        <v/>
      </c>
      <c r="LK42" s="34"/>
      <c r="LL42" s="45" t="str">
        <f>IFERROR(VLOOKUP(LK42,'كدو الاصناف'!$A:$C,2),"")</f>
        <v/>
      </c>
      <c r="LM42" s="6"/>
      <c r="LN42" s="62">
        <f t="shared" si="388"/>
        <v>0</v>
      </c>
      <c r="LO42" s="6" t="str">
        <f>IFERROR(VLOOKUP(LK42,'كدو الاصناف'!$A:$C,3),"")</f>
        <v/>
      </c>
      <c r="LP42" s="40" t="str">
        <f t="shared" si="389"/>
        <v/>
      </c>
      <c r="LR42" s="34"/>
      <c r="LS42" s="45" t="str">
        <f>IFERROR(VLOOKUP(LR42,'كدو الاصناف'!$A:$C,2),"")</f>
        <v/>
      </c>
      <c r="LT42" s="6"/>
      <c r="LU42" s="62">
        <f t="shared" si="390"/>
        <v>0</v>
      </c>
      <c r="LV42" s="6" t="str">
        <f>IFERROR(VLOOKUP(LR42,'كدو الاصناف'!$A:$C,3),"")</f>
        <v/>
      </c>
      <c r="LW42" s="40" t="str">
        <f t="shared" si="391"/>
        <v/>
      </c>
      <c r="LY42" s="34"/>
      <c r="LZ42" s="45" t="str">
        <f>IFERROR(VLOOKUP(LY42,'كدو الاصناف'!$A:$C,2),"")</f>
        <v/>
      </c>
      <c r="MA42" s="6"/>
      <c r="MB42" s="62">
        <f t="shared" si="392"/>
        <v>0</v>
      </c>
      <c r="MC42" s="6" t="str">
        <f>IFERROR(VLOOKUP(LY42,'كدو الاصناف'!$A:$C,3),"")</f>
        <v/>
      </c>
      <c r="MD42" s="40" t="str">
        <f t="shared" si="393"/>
        <v/>
      </c>
      <c r="MF42" s="34"/>
      <c r="MG42" s="45" t="str">
        <f>IFERROR(VLOOKUP(MF42,'كدو الاصناف'!$A:$C,2),"")</f>
        <v/>
      </c>
      <c r="MH42" s="6"/>
      <c r="MI42" s="62">
        <f t="shared" si="394"/>
        <v>0</v>
      </c>
      <c r="MJ42" s="6" t="str">
        <f>IFERROR(VLOOKUP(MF42,'كدو الاصناف'!$A:$C,3),"")</f>
        <v/>
      </c>
      <c r="MK42" s="40" t="str">
        <f t="shared" si="395"/>
        <v/>
      </c>
      <c r="MM42" s="34"/>
      <c r="MN42" s="45" t="str">
        <f>IFERROR(VLOOKUP(MM42,'كدو الاصناف'!$A:$C,2),"")</f>
        <v/>
      </c>
      <c r="MO42" s="6"/>
      <c r="MP42" s="62">
        <f t="shared" si="396"/>
        <v>0</v>
      </c>
      <c r="MQ42" s="6" t="str">
        <f>IFERROR(VLOOKUP(MM42,'كدو الاصناف'!$A:$C,3),"")</f>
        <v/>
      </c>
      <c r="MR42" s="40" t="str">
        <f t="shared" si="397"/>
        <v/>
      </c>
      <c r="MT42" s="34"/>
      <c r="MU42" s="45" t="str">
        <f>IFERROR(VLOOKUP(MT42,'كدو الاصناف'!$A:$C,2),"")</f>
        <v/>
      </c>
      <c r="MV42" s="6"/>
      <c r="MW42" s="62">
        <f t="shared" si="398"/>
        <v>0</v>
      </c>
      <c r="MX42" s="6" t="str">
        <f>IFERROR(VLOOKUP(MT42,'كدو الاصناف'!$A:$C,3),"")</f>
        <v/>
      </c>
      <c r="MY42" s="40" t="str">
        <f t="shared" si="399"/>
        <v/>
      </c>
      <c r="NA42" s="34"/>
      <c r="NB42" s="45" t="str">
        <f>IFERROR(VLOOKUP(NA42,'كدو الاصناف'!$A:$C,2),"")</f>
        <v/>
      </c>
      <c r="NC42" s="6"/>
      <c r="ND42" s="62">
        <f t="shared" si="400"/>
        <v>0</v>
      </c>
      <c r="NE42" s="6" t="str">
        <f>IFERROR(VLOOKUP(NA42,'كدو الاصناف'!$A:$C,3),"")</f>
        <v/>
      </c>
      <c r="NF42" s="40" t="str">
        <f t="shared" si="401"/>
        <v/>
      </c>
      <c r="NH42" s="34"/>
      <c r="NI42" s="45" t="str">
        <f>IFERROR(VLOOKUP(NH42,'كدو الاصناف'!$A:$C,2),"")</f>
        <v/>
      </c>
      <c r="NJ42" s="6"/>
      <c r="NK42" s="62">
        <f t="shared" si="402"/>
        <v>0</v>
      </c>
      <c r="NL42" s="6" t="str">
        <f>IFERROR(VLOOKUP(NH42,'كدو الاصناف'!$A:$C,3),"")</f>
        <v/>
      </c>
      <c r="NM42" s="40" t="str">
        <f t="shared" si="403"/>
        <v/>
      </c>
      <c r="NO42" s="34"/>
      <c r="NP42" s="45" t="str">
        <f>IFERROR(VLOOKUP(NO42,'كدو الاصناف'!$A:$C,2),"")</f>
        <v/>
      </c>
      <c r="NQ42" s="6"/>
      <c r="NR42" s="62">
        <f t="shared" si="404"/>
        <v>0</v>
      </c>
      <c r="NS42" s="6" t="str">
        <f>IFERROR(VLOOKUP(NO42,'كدو الاصناف'!$A:$C,3),"")</f>
        <v/>
      </c>
      <c r="NT42" s="40" t="str">
        <f t="shared" si="405"/>
        <v/>
      </c>
      <c r="NV42" s="34"/>
      <c r="NW42" s="45" t="str">
        <f>IFERROR(VLOOKUP(NV42,'كدو الاصناف'!$A:$C,2),"")</f>
        <v/>
      </c>
      <c r="NX42" s="6"/>
      <c r="NY42" s="62">
        <f t="shared" si="406"/>
        <v>0</v>
      </c>
      <c r="NZ42" s="6" t="str">
        <f>IFERROR(VLOOKUP(NV42,'كدو الاصناف'!$A:$C,3),"")</f>
        <v/>
      </c>
      <c r="OA42" s="40" t="str">
        <f t="shared" si="407"/>
        <v/>
      </c>
      <c r="OC42" s="34"/>
      <c r="OD42" s="45" t="str">
        <f>IFERROR(VLOOKUP(OC42,'كدو الاصناف'!$A:$C,2),"")</f>
        <v/>
      </c>
      <c r="OE42" s="6"/>
      <c r="OF42" s="62">
        <f t="shared" si="408"/>
        <v>0</v>
      </c>
      <c r="OG42" s="6" t="str">
        <f>IFERROR(VLOOKUP(OC42,'كدو الاصناف'!$A:$C,3),"")</f>
        <v/>
      </c>
      <c r="OH42" s="40" t="str">
        <f t="shared" si="409"/>
        <v/>
      </c>
      <c r="OJ42" s="34"/>
      <c r="OK42" s="45" t="str">
        <f>IFERROR(VLOOKUP(OJ42,'كدو الاصناف'!$A:$C,2),"")</f>
        <v/>
      </c>
      <c r="OL42" s="6"/>
      <c r="OM42" s="62">
        <f t="shared" si="410"/>
        <v>0</v>
      </c>
      <c r="ON42" s="6" t="str">
        <f>IFERROR(VLOOKUP(OJ42,'كدو الاصناف'!$A:$C,3),"")</f>
        <v/>
      </c>
      <c r="OO42" s="40" t="str">
        <f t="shared" si="411"/>
        <v/>
      </c>
      <c r="OQ42" s="34"/>
      <c r="OR42" s="45" t="str">
        <f>IFERROR(VLOOKUP(OQ42,'كدو الاصناف'!$A:$C,2),"")</f>
        <v/>
      </c>
      <c r="OS42" s="6"/>
      <c r="OT42" s="62">
        <f t="shared" si="412"/>
        <v>0</v>
      </c>
      <c r="OU42" s="6" t="str">
        <f>IFERROR(VLOOKUP(OQ42,'كدو الاصناف'!$A:$C,3),"")</f>
        <v/>
      </c>
      <c r="OV42" s="40" t="str">
        <f t="shared" si="413"/>
        <v/>
      </c>
      <c r="OX42" s="34"/>
      <c r="OY42" s="45" t="str">
        <f>IFERROR(VLOOKUP(OX42,'كدو الاصناف'!$A:$C,2),"")</f>
        <v/>
      </c>
      <c r="OZ42" s="6"/>
      <c r="PA42" s="62">
        <f t="shared" si="414"/>
        <v>0</v>
      </c>
      <c r="PB42" s="6" t="str">
        <f>IFERROR(VLOOKUP(OX42,'كدو الاصناف'!$A:$C,3),"")</f>
        <v/>
      </c>
      <c r="PC42" s="40" t="str">
        <f t="shared" si="415"/>
        <v/>
      </c>
      <c r="PE42" s="34"/>
      <c r="PF42" s="45" t="str">
        <f>IFERROR(VLOOKUP(PE42,'كدو الاصناف'!$A:$C,2),"")</f>
        <v/>
      </c>
      <c r="PG42" s="6"/>
      <c r="PH42" s="62">
        <f t="shared" si="416"/>
        <v>0</v>
      </c>
      <c r="PI42" s="6" t="str">
        <f>IFERROR(VLOOKUP(PE42,'كدو الاصناف'!$A:$C,3),"")</f>
        <v/>
      </c>
      <c r="PJ42" s="40" t="str">
        <f t="shared" si="417"/>
        <v/>
      </c>
      <c r="PL42" s="34"/>
      <c r="PM42" s="45" t="str">
        <f>IFERROR(VLOOKUP(PL42,'كدو الاصناف'!$A:$C,2),"")</f>
        <v/>
      </c>
      <c r="PN42" s="6"/>
      <c r="PO42" s="62">
        <f t="shared" si="418"/>
        <v>0</v>
      </c>
      <c r="PP42" s="6" t="str">
        <f>IFERROR(VLOOKUP(PL42,'كدو الاصناف'!$A:$C,3),"")</f>
        <v/>
      </c>
      <c r="PQ42" s="40" t="str">
        <f t="shared" si="419"/>
        <v/>
      </c>
      <c r="PS42" s="34"/>
      <c r="PT42" s="45" t="str">
        <f>IFERROR(VLOOKUP(PS42,'كدو الاصناف'!$A:$C,2),"")</f>
        <v/>
      </c>
      <c r="PU42" s="6"/>
      <c r="PV42" s="62">
        <f t="shared" si="420"/>
        <v>0</v>
      </c>
      <c r="PW42" s="6" t="str">
        <f>IFERROR(VLOOKUP(PS42,'كدو الاصناف'!$A:$C,3),"")</f>
        <v/>
      </c>
      <c r="PX42" s="40" t="str">
        <f t="shared" si="421"/>
        <v/>
      </c>
      <c r="PZ42" s="34"/>
      <c r="QA42" s="45" t="str">
        <f>IFERROR(VLOOKUP(PZ42,'كدو الاصناف'!$A:$C,2),"")</f>
        <v/>
      </c>
      <c r="QB42" s="6"/>
      <c r="QC42" s="62">
        <f t="shared" si="422"/>
        <v>0</v>
      </c>
      <c r="QD42" s="6" t="str">
        <f>IFERROR(VLOOKUP(PZ42,'كدو الاصناف'!$A:$C,3),"")</f>
        <v/>
      </c>
      <c r="QE42" s="40" t="str">
        <f t="shared" si="423"/>
        <v/>
      </c>
      <c r="QG42" s="34"/>
      <c r="QH42" s="45" t="str">
        <f>IFERROR(VLOOKUP(QG42,'كدو الاصناف'!$A:$C,2),"")</f>
        <v/>
      </c>
      <c r="QI42" s="6"/>
      <c r="QJ42" s="62">
        <f t="shared" si="424"/>
        <v>0</v>
      </c>
      <c r="QK42" s="6" t="str">
        <f>IFERROR(VLOOKUP(QG42,'كدو الاصناف'!$A:$C,3),"")</f>
        <v/>
      </c>
      <c r="QL42" s="40" t="str">
        <f t="shared" si="425"/>
        <v/>
      </c>
      <c r="QN42" s="34"/>
      <c r="QO42" s="45" t="str">
        <f>IFERROR(VLOOKUP(QN42,'كدو الاصناف'!$A:$C,2),"")</f>
        <v/>
      </c>
      <c r="QP42" s="6"/>
      <c r="QQ42" s="62">
        <f t="shared" si="426"/>
        <v>0</v>
      </c>
      <c r="QR42" s="6" t="str">
        <f>IFERROR(VLOOKUP(QN42,'كدو الاصناف'!$A:$C,3),"")</f>
        <v/>
      </c>
      <c r="QS42" s="40" t="str">
        <f t="shared" si="427"/>
        <v/>
      </c>
      <c r="QU42" s="34"/>
      <c r="QV42" s="45" t="str">
        <f>IFERROR(VLOOKUP(QU42,'كدو الاصناف'!$A:$C,2),"")</f>
        <v/>
      </c>
      <c r="QW42" s="6"/>
      <c r="QX42" s="62">
        <f t="shared" si="428"/>
        <v>0</v>
      </c>
      <c r="QY42" s="6" t="str">
        <f>IFERROR(VLOOKUP(QU42,'كدو الاصناف'!$A:$C,3),"")</f>
        <v/>
      </c>
      <c r="QZ42" s="40" t="str">
        <f t="shared" si="429"/>
        <v/>
      </c>
      <c r="RB42" s="34"/>
      <c r="RC42" s="45" t="str">
        <f>IFERROR(VLOOKUP(RB42,'كدو الاصناف'!$A:$C,2),"")</f>
        <v/>
      </c>
      <c r="RD42" s="6"/>
      <c r="RE42" s="62">
        <f t="shared" si="430"/>
        <v>0</v>
      </c>
      <c r="RF42" s="6" t="str">
        <f>IFERROR(VLOOKUP(RB42,'كدو الاصناف'!$A:$C,3),"")</f>
        <v/>
      </c>
      <c r="RG42" s="40" t="str">
        <f t="shared" si="431"/>
        <v/>
      </c>
      <c r="RI42" s="34"/>
      <c r="RJ42" s="45" t="str">
        <f>IFERROR(VLOOKUP(RI42,'كدو الاصناف'!$A:$C,2),"")</f>
        <v/>
      </c>
      <c r="RK42" s="6"/>
      <c r="RL42" s="62">
        <f t="shared" si="432"/>
        <v>0</v>
      </c>
      <c r="RM42" s="6" t="str">
        <f>IFERROR(VLOOKUP(RI42,'كدو الاصناف'!$A:$C,3),"")</f>
        <v/>
      </c>
      <c r="RN42" s="40" t="str">
        <f t="shared" si="433"/>
        <v/>
      </c>
      <c r="RP42" s="34"/>
      <c r="RQ42" s="45" t="str">
        <f>IFERROR(VLOOKUP(RP42,'كدو الاصناف'!$A:$C,2),"")</f>
        <v/>
      </c>
      <c r="RR42" s="6"/>
      <c r="RS42" s="62">
        <f t="shared" si="434"/>
        <v>0</v>
      </c>
      <c r="RT42" s="6" t="str">
        <f>IFERROR(VLOOKUP(RP42,'كدو الاصناف'!$A:$C,3),"")</f>
        <v/>
      </c>
      <c r="RU42" s="40" t="str">
        <f t="shared" si="435"/>
        <v/>
      </c>
      <c r="RW42" s="34"/>
      <c r="RX42" s="45" t="str">
        <f>IFERROR(VLOOKUP(RW42,'كدو الاصناف'!$A:$C,2),"")</f>
        <v/>
      </c>
      <c r="RY42" s="6"/>
      <c r="RZ42" s="62">
        <f t="shared" si="436"/>
        <v>0</v>
      </c>
      <c r="SA42" s="6" t="str">
        <f>IFERROR(VLOOKUP(RW42,'كدو الاصناف'!$A:$C,3),"")</f>
        <v/>
      </c>
      <c r="SB42" s="40" t="str">
        <f t="shared" si="437"/>
        <v/>
      </c>
      <c r="SD42" s="34"/>
      <c r="SE42" s="45" t="str">
        <f>IFERROR(VLOOKUP(SD42,'كدو الاصناف'!$A:$C,2),"")</f>
        <v/>
      </c>
      <c r="SF42" s="6"/>
      <c r="SG42" s="62">
        <f t="shared" si="438"/>
        <v>0</v>
      </c>
      <c r="SH42" s="6" t="str">
        <f>IFERROR(VLOOKUP(SD42,'كدو الاصناف'!$A:$C,3),"")</f>
        <v/>
      </c>
      <c r="SI42" s="40" t="str">
        <f t="shared" si="439"/>
        <v/>
      </c>
      <c r="SK42" s="34"/>
      <c r="SL42" s="45" t="str">
        <f>IFERROR(VLOOKUP(SK42,'كدو الاصناف'!$A:$C,2),"")</f>
        <v/>
      </c>
      <c r="SM42" s="6"/>
      <c r="SN42" s="62">
        <f t="shared" si="440"/>
        <v>0</v>
      </c>
      <c r="SO42" s="6" t="str">
        <f>IFERROR(VLOOKUP(SK42,'كدو الاصناف'!$A:$C,3),"")</f>
        <v/>
      </c>
      <c r="SP42" s="40" t="str">
        <f t="shared" si="441"/>
        <v/>
      </c>
      <c r="SR42" s="34"/>
      <c r="SS42" s="45" t="str">
        <f>IFERROR(VLOOKUP(SR42,'كدو الاصناف'!$A:$C,2),"")</f>
        <v/>
      </c>
      <c r="ST42" s="6"/>
      <c r="SU42" s="62">
        <f t="shared" si="442"/>
        <v>0</v>
      </c>
      <c r="SV42" s="6" t="str">
        <f>IFERROR(VLOOKUP(SR42,'كدو الاصناف'!$A:$C,3),"")</f>
        <v/>
      </c>
      <c r="SW42" s="40" t="str">
        <f t="shared" si="443"/>
        <v/>
      </c>
      <c r="SY42" s="34"/>
      <c r="SZ42" s="45" t="str">
        <f>IFERROR(VLOOKUP(SY42,'كدو الاصناف'!$A:$C,2),"")</f>
        <v/>
      </c>
      <c r="TA42" s="6"/>
      <c r="TB42" s="62">
        <f t="shared" si="444"/>
        <v>0</v>
      </c>
      <c r="TC42" s="6" t="str">
        <f>IFERROR(VLOOKUP(SY42,'كدو الاصناف'!$A:$C,3),"")</f>
        <v/>
      </c>
      <c r="TD42" s="40" t="str">
        <f t="shared" si="445"/>
        <v/>
      </c>
      <c r="TF42" s="34"/>
      <c r="TG42" s="45" t="str">
        <f>IFERROR(VLOOKUP(TF42,'كدو الاصناف'!$A:$C,2),"")</f>
        <v/>
      </c>
      <c r="TH42" s="6"/>
      <c r="TI42" s="62">
        <f t="shared" si="446"/>
        <v>0</v>
      </c>
      <c r="TJ42" s="6" t="str">
        <f>IFERROR(VLOOKUP(TF42,'كدو الاصناف'!$A:$C,3),"")</f>
        <v/>
      </c>
      <c r="TK42" s="40" t="str">
        <f t="shared" si="447"/>
        <v/>
      </c>
      <c r="TM42" s="34"/>
      <c r="TN42" s="45" t="str">
        <f>IFERROR(VLOOKUP(TM42,'كدو الاصناف'!$A:$C,2),"")</f>
        <v/>
      </c>
      <c r="TO42" s="6"/>
      <c r="TP42" s="62">
        <f t="shared" si="448"/>
        <v>0</v>
      </c>
      <c r="TQ42" s="6" t="str">
        <f>IFERROR(VLOOKUP(TM42,'كدو الاصناف'!$A:$C,3),"")</f>
        <v/>
      </c>
      <c r="TR42" s="40" t="str">
        <f t="shared" si="449"/>
        <v/>
      </c>
      <c r="TT42" s="34"/>
      <c r="TU42" s="45" t="str">
        <f>IFERROR(VLOOKUP(TT42,'كدو الاصناف'!$A:$C,2),"")</f>
        <v/>
      </c>
      <c r="TV42" s="6"/>
      <c r="TW42" s="62">
        <f t="shared" si="450"/>
        <v>0</v>
      </c>
      <c r="TX42" s="6" t="str">
        <f>IFERROR(VLOOKUP(TT42,'كدو الاصناف'!$A:$C,3),"")</f>
        <v/>
      </c>
      <c r="TY42" s="40" t="str">
        <f t="shared" si="451"/>
        <v/>
      </c>
      <c r="UA42" s="34"/>
      <c r="UB42" s="45" t="str">
        <f>IFERROR(VLOOKUP(UA42,'كدو الاصناف'!$A:$C,2),"")</f>
        <v/>
      </c>
      <c r="UC42" s="6"/>
      <c r="UD42" s="62">
        <f t="shared" si="452"/>
        <v>0</v>
      </c>
      <c r="UE42" s="6" t="str">
        <f>IFERROR(VLOOKUP(UA42,'كدو الاصناف'!$A:$C,3),"")</f>
        <v/>
      </c>
      <c r="UF42" s="40" t="str">
        <f t="shared" si="453"/>
        <v/>
      </c>
      <c r="UH42" s="34"/>
      <c r="UI42" s="45" t="str">
        <f>IFERROR(VLOOKUP(UH42,'كدو الاصناف'!$A:$C,2),"")</f>
        <v/>
      </c>
      <c r="UJ42" s="6"/>
      <c r="UK42" s="62">
        <f t="shared" si="454"/>
        <v>0</v>
      </c>
      <c r="UL42" s="6" t="str">
        <f>IFERROR(VLOOKUP(UH42,'كدو الاصناف'!$A:$C,3),"")</f>
        <v/>
      </c>
      <c r="UM42" s="40" t="str">
        <f t="shared" si="455"/>
        <v/>
      </c>
      <c r="UO42" s="34"/>
      <c r="UP42" s="45" t="str">
        <f>IFERROR(VLOOKUP(UO42,'كدو الاصناف'!$A:$C,2),"")</f>
        <v/>
      </c>
      <c r="UQ42" s="6"/>
      <c r="UR42" s="62">
        <f t="shared" si="456"/>
        <v>0</v>
      </c>
      <c r="US42" s="6" t="str">
        <f>IFERROR(VLOOKUP(UO42,'كدو الاصناف'!$A:$C,3),"")</f>
        <v/>
      </c>
      <c r="UT42" s="40" t="str">
        <f t="shared" si="457"/>
        <v/>
      </c>
      <c r="UV42" s="34"/>
      <c r="UW42" s="45" t="str">
        <f>IFERROR(VLOOKUP(UV42,'كدو الاصناف'!$A:$C,2),"")</f>
        <v/>
      </c>
      <c r="UX42" s="6"/>
      <c r="UY42" s="62">
        <f t="shared" si="458"/>
        <v>0</v>
      </c>
      <c r="UZ42" s="6" t="str">
        <f>IFERROR(VLOOKUP(UV42,'كدو الاصناف'!$A:$C,3),"")</f>
        <v/>
      </c>
      <c r="VA42" s="40" t="str">
        <f t="shared" si="459"/>
        <v/>
      </c>
      <c r="VC42" s="34"/>
      <c r="VD42" s="45" t="str">
        <f>IFERROR(VLOOKUP(VC42,'كدو الاصناف'!$A:$C,2),"")</f>
        <v/>
      </c>
      <c r="VE42" s="6"/>
      <c r="VF42" s="62">
        <f t="shared" si="460"/>
        <v>0</v>
      </c>
      <c r="VG42" s="6" t="str">
        <f>IFERROR(VLOOKUP(VC42,'كدو الاصناف'!$A:$C,3),"")</f>
        <v/>
      </c>
      <c r="VH42" s="40" t="str">
        <f t="shared" si="461"/>
        <v/>
      </c>
      <c r="VJ42" s="34"/>
      <c r="VK42" s="45" t="str">
        <f>IFERROR(VLOOKUP(VJ42,'كدو الاصناف'!$A:$C,2),"")</f>
        <v/>
      </c>
      <c r="VL42" s="6"/>
      <c r="VM42" s="62">
        <f t="shared" si="462"/>
        <v>0</v>
      </c>
      <c r="VN42" s="6" t="str">
        <f>IFERROR(VLOOKUP(VJ42,'كدو الاصناف'!$A:$C,3),"")</f>
        <v/>
      </c>
      <c r="VO42" s="40" t="str">
        <f t="shared" si="463"/>
        <v/>
      </c>
      <c r="VQ42" s="34"/>
      <c r="VR42" s="45" t="str">
        <f>IFERROR(VLOOKUP(VQ42,'كدو الاصناف'!$A:$C,2),"")</f>
        <v/>
      </c>
      <c r="VS42" s="6"/>
      <c r="VT42" s="62">
        <f t="shared" si="464"/>
        <v>0</v>
      </c>
      <c r="VU42" s="6" t="str">
        <f>IFERROR(VLOOKUP(VQ42,'كدو الاصناف'!$A:$C,3),"")</f>
        <v/>
      </c>
      <c r="VV42" s="40" t="str">
        <f t="shared" si="465"/>
        <v/>
      </c>
      <c r="VX42" s="34"/>
      <c r="VY42" s="45" t="str">
        <f>IFERROR(VLOOKUP(VX42,'كدو الاصناف'!$A:$C,2),"")</f>
        <v/>
      </c>
      <c r="VZ42" s="6"/>
      <c r="WA42" s="62">
        <f t="shared" si="466"/>
        <v>0</v>
      </c>
      <c r="WB42" s="6" t="str">
        <f>IFERROR(VLOOKUP(VX42,'كدو الاصناف'!$A:$C,3),"")</f>
        <v/>
      </c>
      <c r="WC42" s="40" t="str">
        <f t="shared" si="467"/>
        <v/>
      </c>
      <c r="WE42" s="34"/>
      <c r="WF42" s="45" t="str">
        <f>IFERROR(VLOOKUP(WE42,'كدو الاصناف'!$A:$C,2),"")</f>
        <v/>
      </c>
      <c r="WG42" s="6"/>
      <c r="WH42" s="62">
        <f t="shared" si="468"/>
        <v>0</v>
      </c>
      <c r="WI42" s="6" t="str">
        <f>IFERROR(VLOOKUP(WE42,'كدو الاصناف'!$A:$C,3),"")</f>
        <v/>
      </c>
      <c r="WJ42" s="40" t="str">
        <f t="shared" si="469"/>
        <v/>
      </c>
      <c r="WL42" s="34"/>
      <c r="WM42" s="45" t="str">
        <f>IFERROR(VLOOKUP(WL42,'كدو الاصناف'!$A:$C,2),"")</f>
        <v/>
      </c>
      <c r="WN42" s="6"/>
      <c r="WO42" s="62">
        <f t="shared" si="470"/>
        <v>0</v>
      </c>
      <c r="WP42" s="6" t="str">
        <f>IFERROR(VLOOKUP(WL42,'كدو الاصناف'!$A:$C,3),"")</f>
        <v/>
      </c>
      <c r="WQ42" s="40" t="str">
        <f t="shared" si="471"/>
        <v/>
      </c>
      <c r="WS42" s="34"/>
      <c r="WT42" s="45" t="str">
        <f>IFERROR(VLOOKUP(WS42,'كدو الاصناف'!$A:$C,2),"")</f>
        <v/>
      </c>
      <c r="WU42" s="6"/>
      <c r="WV42" s="62">
        <f t="shared" si="472"/>
        <v>0</v>
      </c>
      <c r="WW42" s="6" t="str">
        <f>IFERROR(VLOOKUP(WS42,'كدو الاصناف'!$A:$C,3),"")</f>
        <v/>
      </c>
      <c r="WX42" s="40" t="str">
        <f t="shared" si="473"/>
        <v/>
      </c>
      <c r="WZ42" s="34"/>
      <c r="XA42" s="45" t="str">
        <f>IFERROR(VLOOKUP(WZ42,'كدو الاصناف'!$A:$C,2),"")</f>
        <v/>
      </c>
      <c r="XB42" s="6"/>
      <c r="XC42" s="62">
        <f t="shared" si="474"/>
        <v>0</v>
      </c>
      <c r="XD42" s="6" t="str">
        <f>IFERROR(VLOOKUP(WZ42,'كدو الاصناف'!$A:$C,3),"")</f>
        <v/>
      </c>
      <c r="XE42" s="40" t="str">
        <f t="shared" si="475"/>
        <v/>
      </c>
      <c r="XG42" s="34"/>
      <c r="XH42" s="45" t="str">
        <f>IFERROR(VLOOKUP(XG42,'كدو الاصناف'!$A:$C,2),"")</f>
        <v/>
      </c>
      <c r="XI42" s="6"/>
      <c r="XJ42" s="62">
        <f t="shared" si="476"/>
        <v>0</v>
      </c>
      <c r="XK42" s="6" t="str">
        <f>IFERROR(VLOOKUP(XG42,'كدو الاصناف'!$A:$C,3),"")</f>
        <v/>
      </c>
      <c r="XL42" s="40" t="str">
        <f t="shared" si="477"/>
        <v/>
      </c>
      <c r="XN42" s="34"/>
      <c r="XO42" s="45" t="str">
        <f>IFERROR(VLOOKUP(XN42,'كدو الاصناف'!$A:$C,2),"")</f>
        <v/>
      </c>
      <c r="XP42" s="6"/>
      <c r="XQ42" s="62">
        <f t="shared" si="478"/>
        <v>0</v>
      </c>
      <c r="XR42" s="6" t="str">
        <f>IFERROR(VLOOKUP(XN42,'كدو الاصناف'!$A:$C,3),"")</f>
        <v/>
      </c>
      <c r="XS42" s="40" t="str">
        <f t="shared" si="479"/>
        <v/>
      </c>
      <c r="XU42" s="34"/>
      <c r="XV42" s="45" t="str">
        <f>IFERROR(VLOOKUP(XU42,'كدو الاصناف'!$A:$C,2),"")</f>
        <v/>
      </c>
      <c r="XW42" s="6"/>
      <c r="XX42" s="62">
        <f t="shared" si="480"/>
        <v>0</v>
      </c>
      <c r="XY42" s="6" t="str">
        <f>IFERROR(VLOOKUP(XU42,'كدو الاصناف'!$A:$C,3),"")</f>
        <v/>
      </c>
      <c r="XZ42" s="40" t="str">
        <f t="shared" si="481"/>
        <v/>
      </c>
      <c r="YB42" s="34"/>
      <c r="YC42" s="45" t="str">
        <f>IFERROR(VLOOKUP(YB42,'كدو الاصناف'!$A:$C,2),"")</f>
        <v/>
      </c>
      <c r="YD42" s="6"/>
      <c r="YE42" s="62">
        <f t="shared" si="482"/>
        <v>0</v>
      </c>
      <c r="YF42" s="6" t="str">
        <f>IFERROR(VLOOKUP(YB42,'كدو الاصناف'!$A:$C,3),"")</f>
        <v/>
      </c>
      <c r="YG42" s="40" t="str">
        <f t="shared" si="483"/>
        <v/>
      </c>
      <c r="YI42" s="34"/>
      <c r="YJ42" s="45" t="str">
        <f>IFERROR(VLOOKUP(YI42,'كدو الاصناف'!$A:$C,2),"")</f>
        <v/>
      </c>
      <c r="YK42" s="6"/>
      <c r="YL42" s="62">
        <f t="shared" si="484"/>
        <v>0</v>
      </c>
      <c r="YM42" s="6" t="str">
        <f>IFERROR(VLOOKUP(YI42,'كدو الاصناف'!$A:$C,3),"")</f>
        <v/>
      </c>
      <c r="YN42" s="40" t="str">
        <f t="shared" si="485"/>
        <v/>
      </c>
      <c r="YP42" s="34"/>
      <c r="YQ42" s="45" t="str">
        <f>IFERROR(VLOOKUP(YP42,'كدو الاصناف'!$A:$C,2),"")</f>
        <v/>
      </c>
      <c r="YR42" s="6"/>
      <c r="YS42" s="62">
        <f t="shared" si="486"/>
        <v>0</v>
      </c>
      <c r="YT42" s="6" t="str">
        <f>IFERROR(VLOOKUP(YP42,'كدو الاصناف'!$A:$C,3),"")</f>
        <v/>
      </c>
      <c r="YU42" s="40" t="str">
        <f t="shared" si="487"/>
        <v/>
      </c>
      <c r="YW42" s="34"/>
      <c r="YX42" s="45" t="str">
        <f>IFERROR(VLOOKUP(YW42,'كدو الاصناف'!$A:$C,2),"")</f>
        <v/>
      </c>
      <c r="YY42" s="6"/>
      <c r="YZ42" s="62">
        <f t="shared" si="488"/>
        <v>0</v>
      </c>
      <c r="ZA42" s="6" t="str">
        <f>IFERROR(VLOOKUP(YW42,'كدو الاصناف'!$A:$C,3),"")</f>
        <v/>
      </c>
      <c r="ZB42" s="40" t="str">
        <f t="shared" si="489"/>
        <v/>
      </c>
      <c r="ZD42" s="34"/>
      <c r="ZE42" s="45" t="str">
        <f>IFERROR(VLOOKUP(ZD42,'كدو الاصناف'!$A:$C,2),"")</f>
        <v/>
      </c>
      <c r="ZF42" s="6"/>
      <c r="ZG42" s="62">
        <f t="shared" si="490"/>
        <v>0</v>
      </c>
      <c r="ZH42" s="6" t="str">
        <f>IFERROR(VLOOKUP(ZD42,'كدو الاصناف'!$A:$C,3),"")</f>
        <v/>
      </c>
      <c r="ZI42" s="40" t="str">
        <f t="shared" si="491"/>
        <v/>
      </c>
      <c r="ZK42" s="34"/>
      <c r="ZL42" s="45" t="str">
        <f>IFERROR(VLOOKUP(ZK42,'كدو الاصناف'!$A:$C,2),"")</f>
        <v/>
      </c>
      <c r="ZM42" s="6"/>
      <c r="ZN42" s="62">
        <f t="shared" si="492"/>
        <v>0</v>
      </c>
      <c r="ZO42" s="6" t="str">
        <f>IFERROR(VLOOKUP(ZK42,'كدو الاصناف'!$A:$C,3),"")</f>
        <v/>
      </c>
      <c r="ZP42" s="40" t="str">
        <f t="shared" si="493"/>
        <v/>
      </c>
      <c r="ZR42" s="34"/>
      <c r="ZS42" s="45" t="str">
        <f>IFERROR(VLOOKUP(ZR42,'كدو الاصناف'!$A:$C,2),"")</f>
        <v/>
      </c>
      <c r="ZT42" s="6"/>
      <c r="ZU42" s="62">
        <f t="shared" si="494"/>
        <v>0</v>
      </c>
      <c r="ZV42" s="6" t="str">
        <f>IFERROR(VLOOKUP(ZR42,'كدو الاصناف'!$A:$C,3),"")</f>
        <v/>
      </c>
      <c r="ZW42" s="40" t="str">
        <f t="shared" si="495"/>
        <v/>
      </c>
    </row>
    <row r="43" spans="1:699" ht="16.5" customHeight="1" thickTop="1" thickBot="1" x14ac:dyDescent="0.25">
      <c r="A43" s="34"/>
      <c r="B43" s="45" t="str">
        <f>IFERROR(VLOOKUP(A43,'كدو الاصناف'!$A:$C,2),"")</f>
        <v/>
      </c>
      <c r="C43" s="6"/>
      <c r="D43" s="62">
        <f t="shared" si="496"/>
        <v>0</v>
      </c>
      <c r="E43" s="6" t="str">
        <f>IFERROR(VLOOKUP(A43,'كدو الاصناف'!$A:$C,3),"")</f>
        <v/>
      </c>
      <c r="F43" s="40" t="str">
        <f t="shared" si="297"/>
        <v/>
      </c>
      <c r="H43" s="34"/>
      <c r="I43" s="45" t="str">
        <f>IFERROR(VLOOKUP(H43,'كدو الاصناف'!$A:$C,2),"")</f>
        <v/>
      </c>
      <c r="J43" s="6"/>
      <c r="K43" s="62">
        <f t="shared" si="298"/>
        <v>0</v>
      </c>
      <c r="L43" s="6" t="str">
        <f>IFERROR(VLOOKUP(H43,'كدو الاصناف'!$A:$C,3),"")</f>
        <v/>
      </c>
      <c r="M43" s="40" t="str">
        <f t="shared" si="299"/>
        <v/>
      </c>
      <c r="O43" s="34"/>
      <c r="P43" s="45" t="str">
        <f>IFERROR(VLOOKUP(O43,'كدو الاصناف'!$A:$C,2),"")</f>
        <v/>
      </c>
      <c r="Q43" s="6"/>
      <c r="R43" s="62">
        <f t="shared" si="300"/>
        <v>0</v>
      </c>
      <c r="S43" s="6" t="str">
        <f>IFERROR(VLOOKUP(O43,'كدو الاصناف'!$A:$C,3),"")</f>
        <v/>
      </c>
      <c r="T43" s="40" t="str">
        <f t="shared" si="301"/>
        <v/>
      </c>
      <c r="V43" s="34"/>
      <c r="W43" s="45" t="str">
        <f>IFERROR(VLOOKUP(V43,'كدو الاصناف'!$A:$C,2),"")</f>
        <v/>
      </c>
      <c r="X43" s="6"/>
      <c r="Y43" s="62">
        <f t="shared" si="302"/>
        <v>0</v>
      </c>
      <c r="Z43" s="6" t="str">
        <f>IFERROR(VLOOKUP(V43,'كدو الاصناف'!$A:$C,3),"")</f>
        <v/>
      </c>
      <c r="AA43" s="40" t="str">
        <f t="shared" si="303"/>
        <v/>
      </c>
      <c r="AC43" s="34"/>
      <c r="AD43" s="45" t="str">
        <f>IFERROR(VLOOKUP(AC43,'كدو الاصناف'!$A:$C,2),"")</f>
        <v/>
      </c>
      <c r="AE43" s="6"/>
      <c r="AF43" s="62">
        <f t="shared" si="304"/>
        <v>0</v>
      </c>
      <c r="AG43" s="6" t="str">
        <f>IFERROR(VLOOKUP(AC43,'كدو الاصناف'!$A:$C,3),"")</f>
        <v/>
      </c>
      <c r="AH43" s="40" t="str">
        <f t="shared" si="305"/>
        <v/>
      </c>
      <c r="AJ43" s="34"/>
      <c r="AK43" s="45" t="str">
        <f>IFERROR(VLOOKUP(AJ43,'كدو الاصناف'!$A:$C,2),"")</f>
        <v/>
      </c>
      <c r="AL43" s="6"/>
      <c r="AM43" s="62">
        <f t="shared" si="306"/>
        <v>0</v>
      </c>
      <c r="AN43" s="6" t="str">
        <f>IFERROR(VLOOKUP(AJ43,'كدو الاصناف'!$A:$C,3),"")</f>
        <v/>
      </c>
      <c r="AO43" s="40" t="str">
        <f t="shared" si="307"/>
        <v/>
      </c>
      <c r="AQ43" s="34"/>
      <c r="AR43" s="45" t="str">
        <f>IFERROR(VLOOKUP(AQ43,'كدو الاصناف'!$A:$C,2),"")</f>
        <v/>
      </c>
      <c r="AS43" s="6"/>
      <c r="AT43" s="62">
        <f t="shared" si="308"/>
        <v>0</v>
      </c>
      <c r="AU43" s="6" t="str">
        <f>IFERROR(VLOOKUP(AQ43,'كدو الاصناف'!$A:$C,3),"")</f>
        <v/>
      </c>
      <c r="AV43" s="40" t="str">
        <f t="shared" si="309"/>
        <v/>
      </c>
      <c r="AX43" s="34"/>
      <c r="AY43" s="45" t="str">
        <f>IFERROR(VLOOKUP(AX43,'كدو الاصناف'!$A:$C,2),"")</f>
        <v/>
      </c>
      <c r="AZ43" s="6"/>
      <c r="BA43" s="62">
        <f t="shared" si="310"/>
        <v>0</v>
      </c>
      <c r="BB43" s="6" t="str">
        <f>IFERROR(VLOOKUP(AX43,'كدو الاصناف'!$A:$C,3),"")</f>
        <v/>
      </c>
      <c r="BC43" s="40" t="str">
        <f t="shared" si="311"/>
        <v/>
      </c>
      <c r="BE43" s="34"/>
      <c r="BF43" s="45" t="str">
        <f>IFERROR(VLOOKUP(BE43,'كدو الاصناف'!$A:$C,2),"")</f>
        <v/>
      </c>
      <c r="BG43" s="6"/>
      <c r="BH43" s="62">
        <f t="shared" si="312"/>
        <v>0</v>
      </c>
      <c r="BI43" s="6" t="str">
        <f>IFERROR(VLOOKUP(BE43,'كدو الاصناف'!$A:$C,3),"")</f>
        <v/>
      </c>
      <c r="BJ43" s="40" t="str">
        <f t="shared" si="313"/>
        <v/>
      </c>
      <c r="BL43" s="34"/>
      <c r="BM43" s="45" t="str">
        <f>IFERROR(VLOOKUP(BL43,'كدو الاصناف'!$A:$C,2),"")</f>
        <v/>
      </c>
      <c r="BN43" s="6"/>
      <c r="BO43" s="62">
        <f t="shared" si="314"/>
        <v>0</v>
      </c>
      <c r="BP43" s="6" t="str">
        <f>IFERROR(VLOOKUP(BL43,'كدو الاصناف'!$A:$C,3),"")</f>
        <v/>
      </c>
      <c r="BQ43" s="40" t="str">
        <f t="shared" si="315"/>
        <v/>
      </c>
      <c r="BS43" s="34"/>
      <c r="BT43" s="45" t="str">
        <f>IFERROR(VLOOKUP(BS43,'كدو الاصناف'!$A:$C,2),"")</f>
        <v/>
      </c>
      <c r="BU43" s="6"/>
      <c r="BV43" s="62">
        <f t="shared" si="316"/>
        <v>0</v>
      </c>
      <c r="BW43" s="6" t="str">
        <f>IFERROR(VLOOKUP(BS43,'كدو الاصناف'!$A:$C,3),"")</f>
        <v/>
      </c>
      <c r="BX43" s="40" t="str">
        <f t="shared" si="317"/>
        <v/>
      </c>
      <c r="BZ43" s="34"/>
      <c r="CA43" s="45" t="str">
        <f>IFERROR(VLOOKUP(BZ43,'كدو الاصناف'!$A:$C,2),"")</f>
        <v/>
      </c>
      <c r="CB43" s="6"/>
      <c r="CC43" s="62">
        <f t="shared" si="318"/>
        <v>0</v>
      </c>
      <c r="CD43" s="6" t="str">
        <f>IFERROR(VLOOKUP(BZ43,'كدو الاصناف'!$A:$C,3),"")</f>
        <v/>
      </c>
      <c r="CE43" s="40" t="str">
        <f t="shared" si="319"/>
        <v/>
      </c>
      <c r="CG43" s="34"/>
      <c r="CH43" s="45" t="str">
        <f>IFERROR(VLOOKUP(CG43,'كدو الاصناف'!$A:$C,2),"")</f>
        <v/>
      </c>
      <c r="CI43" s="6"/>
      <c r="CJ43" s="62">
        <f t="shared" si="320"/>
        <v>0</v>
      </c>
      <c r="CK43" s="6" t="str">
        <f>IFERROR(VLOOKUP(CG43,'كدو الاصناف'!$A:$C,3),"")</f>
        <v/>
      </c>
      <c r="CL43" s="40" t="str">
        <f t="shared" si="321"/>
        <v/>
      </c>
      <c r="CN43" s="34"/>
      <c r="CO43" s="45" t="str">
        <f>IFERROR(VLOOKUP(CN43,'كدو الاصناف'!$A:$C,2),"")</f>
        <v/>
      </c>
      <c r="CP43" s="6"/>
      <c r="CQ43" s="62">
        <f t="shared" si="322"/>
        <v>0</v>
      </c>
      <c r="CR43" s="6" t="str">
        <f>IFERROR(VLOOKUP(CN43,'كدو الاصناف'!$A:$C,3),"")</f>
        <v/>
      </c>
      <c r="CS43" s="40" t="str">
        <f t="shared" si="323"/>
        <v/>
      </c>
      <c r="CU43" s="34"/>
      <c r="CV43" s="45" t="str">
        <f>IFERROR(VLOOKUP(CU43,'كدو الاصناف'!$A:$C,2),"")</f>
        <v/>
      </c>
      <c r="CW43" s="6"/>
      <c r="CX43" s="62">
        <f t="shared" si="324"/>
        <v>0</v>
      </c>
      <c r="CY43" s="6" t="str">
        <f>IFERROR(VLOOKUP(CU43,'كدو الاصناف'!$A:$C,3),"")</f>
        <v/>
      </c>
      <c r="CZ43" s="40" t="str">
        <f t="shared" si="325"/>
        <v/>
      </c>
      <c r="DB43" s="34">
        <v>60050</v>
      </c>
      <c r="DC43" s="45" t="str">
        <f>IFERROR(VLOOKUP(DB43,'كدو الاصناف'!$A:$C,2),"")</f>
        <v>صابون تشرب وشحوم محلول</v>
      </c>
      <c r="DD43" s="6"/>
      <c r="DE43" s="62">
        <v>5</v>
      </c>
      <c r="DF43" s="6">
        <f>IFERROR(VLOOKUP(DB43,'كدو الاصناف'!$A:$C,3),"")</f>
        <v>13.33</v>
      </c>
      <c r="DG43" s="40">
        <f t="shared" si="327"/>
        <v>66.650000000000006</v>
      </c>
      <c r="DI43" s="34">
        <v>60060</v>
      </c>
      <c r="DJ43" s="45" t="str">
        <f>IFERROR(VLOOKUP(DI43,'كدو الاصناف'!$A:$C,2),"")</f>
        <v xml:space="preserve">انتي فوم </v>
      </c>
      <c r="DK43" s="6"/>
      <c r="DL43" s="62">
        <v>0.5</v>
      </c>
      <c r="DM43" s="6">
        <f>IFERROR(VLOOKUP(DI43,'كدو الاصناف'!$A:$C,3),"")</f>
        <v>10.94</v>
      </c>
      <c r="DN43" s="40">
        <f t="shared" si="329"/>
        <v>5.47</v>
      </c>
      <c r="DP43" s="34">
        <v>60060</v>
      </c>
      <c r="DQ43" s="45" t="str">
        <f>IFERROR(VLOOKUP(DP43,'كدو الاصناف'!$A:$C,2),"")</f>
        <v xml:space="preserve">انتي فوم </v>
      </c>
      <c r="DR43" s="6"/>
      <c r="DS43" s="62">
        <v>0.5</v>
      </c>
      <c r="DT43" s="6">
        <f>IFERROR(VLOOKUP(DP43,'كدو الاصناف'!$A:$C,3),"")</f>
        <v>10.94</v>
      </c>
      <c r="DU43" s="40">
        <f t="shared" si="331"/>
        <v>5.47</v>
      </c>
      <c r="DW43" s="34">
        <v>60050</v>
      </c>
      <c r="DX43" s="45" t="str">
        <f>IFERROR(VLOOKUP(DW43,'كدو الاصناف'!$A:$C,2),"")</f>
        <v>صابون تشرب وشحوم محلول</v>
      </c>
      <c r="DY43" s="6"/>
      <c r="DZ43" s="62">
        <v>4</v>
      </c>
      <c r="EA43" s="6">
        <f>IFERROR(VLOOKUP(DW43,'كدو الاصناف'!$A:$C,3),"")</f>
        <v>13.33</v>
      </c>
      <c r="EB43" s="40">
        <f t="shared" si="333"/>
        <v>53.32</v>
      </c>
      <c r="ED43" s="34"/>
      <c r="EE43" s="45" t="str">
        <f>IFERROR(VLOOKUP(ED43,'كدو الاصناف'!$A:$C,2),"")</f>
        <v/>
      </c>
      <c r="EF43" s="6"/>
      <c r="EG43" s="62">
        <f t="shared" si="334"/>
        <v>0</v>
      </c>
      <c r="EH43" s="6" t="str">
        <f>IFERROR(VLOOKUP(ED43,'كدو الاصناف'!$A:$C,3),"")</f>
        <v/>
      </c>
      <c r="EI43" s="40" t="str">
        <f t="shared" si="335"/>
        <v/>
      </c>
      <c r="EK43" s="34"/>
      <c r="EL43" s="45" t="str">
        <f>IFERROR(VLOOKUP(EK43,'كدو الاصناف'!$A:$C,2),"")</f>
        <v/>
      </c>
      <c r="EM43" s="6"/>
      <c r="EN43" s="62">
        <f t="shared" si="336"/>
        <v>0</v>
      </c>
      <c r="EO43" s="6" t="str">
        <f>IFERROR(VLOOKUP(EK43,'كدو الاصناف'!$A:$C,3),"")</f>
        <v/>
      </c>
      <c r="EP43" s="40" t="str">
        <f t="shared" si="337"/>
        <v/>
      </c>
      <c r="ER43" s="34"/>
      <c r="ES43" s="45" t="str">
        <f>IFERROR(VLOOKUP(ER43,'كدو الاصناف'!$A:$C,2),"")</f>
        <v/>
      </c>
      <c r="ET43" s="6"/>
      <c r="EU43" s="62">
        <f t="shared" si="338"/>
        <v>0</v>
      </c>
      <c r="EV43" s="6" t="str">
        <f>IFERROR(VLOOKUP(ER43,'كدو الاصناف'!$A:$C,3),"")</f>
        <v/>
      </c>
      <c r="EW43" s="40" t="str">
        <f t="shared" si="339"/>
        <v/>
      </c>
      <c r="EY43" s="34"/>
      <c r="EZ43" s="45" t="str">
        <f>IFERROR(VLOOKUP(EY43,'كدو الاصناف'!$A:$C,2),"")</f>
        <v/>
      </c>
      <c r="FA43" s="6"/>
      <c r="FB43" s="62">
        <f t="shared" si="340"/>
        <v>0</v>
      </c>
      <c r="FC43" s="6" t="str">
        <f>IFERROR(VLOOKUP(EY43,'كدو الاصناف'!$A:$C,3),"")</f>
        <v/>
      </c>
      <c r="FD43" s="40" t="str">
        <f t="shared" si="341"/>
        <v/>
      </c>
      <c r="FF43" s="34"/>
      <c r="FG43" s="45" t="str">
        <f>IFERROR(VLOOKUP(FF43,'كدو الاصناف'!$A:$C,2),"")</f>
        <v/>
      </c>
      <c r="FH43" s="6"/>
      <c r="FI43" s="62">
        <f t="shared" si="342"/>
        <v>0</v>
      </c>
      <c r="FJ43" s="6" t="str">
        <f>IFERROR(VLOOKUP(FF43,'كدو الاصناف'!$A:$C,3),"")</f>
        <v/>
      </c>
      <c r="FK43" s="40" t="str">
        <f t="shared" si="343"/>
        <v/>
      </c>
      <c r="FM43" s="34"/>
      <c r="FN43" s="45" t="str">
        <f>IFERROR(VLOOKUP(FM43,'كدو الاصناف'!$A:$C,2),"")</f>
        <v/>
      </c>
      <c r="FO43" s="6"/>
      <c r="FP43" s="62">
        <f t="shared" si="344"/>
        <v>0</v>
      </c>
      <c r="FQ43" s="6" t="str">
        <f>IFERROR(VLOOKUP(FM43,'كدو الاصناف'!$A:$C,3),"")</f>
        <v/>
      </c>
      <c r="FR43" s="40" t="str">
        <f t="shared" si="345"/>
        <v/>
      </c>
      <c r="FT43" s="34"/>
      <c r="FU43" s="45" t="str">
        <f>IFERROR(VLOOKUP(FT43,'كدو الاصناف'!$A:$C,2),"")</f>
        <v/>
      </c>
      <c r="FV43" s="6"/>
      <c r="FW43" s="62">
        <f t="shared" si="346"/>
        <v>0</v>
      </c>
      <c r="FX43" s="6" t="str">
        <f>IFERROR(VLOOKUP(FT43,'كدو الاصناف'!$A:$C,3),"")</f>
        <v/>
      </c>
      <c r="FY43" s="40" t="str">
        <f t="shared" si="347"/>
        <v/>
      </c>
      <c r="GA43" s="34"/>
      <c r="GB43" s="45" t="str">
        <f>IFERROR(VLOOKUP(GA43,'كدو الاصناف'!$A:$C,2),"")</f>
        <v/>
      </c>
      <c r="GC43" s="6"/>
      <c r="GD43" s="62">
        <f t="shared" si="348"/>
        <v>0</v>
      </c>
      <c r="GE43" s="6" t="str">
        <f>IFERROR(VLOOKUP(GA43,'كدو الاصناف'!$A:$C,3),"")</f>
        <v/>
      </c>
      <c r="GF43" s="40" t="str">
        <f t="shared" si="349"/>
        <v/>
      </c>
      <c r="GH43" s="34"/>
      <c r="GI43" s="45" t="str">
        <f>IFERROR(VLOOKUP(GH43,'كدو الاصناف'!$A:$C,2),"")</f>
        <v/>
      </c>
      <c r="GJ43" s="6"/>
      <c r="GK43" s="62">
        <f t="shared" si="350"/>
        <v>0</v>
      </c>
      <c r="GL43" s="6" t="str">
        <f>IFERROR(VLOOKUP(GH43,'كدو الاصناف'!$A:$C,3),"")</f>
        <v/>
      </c>
      <c r="GM43" s="40" t="str">
        <f t="shared" si="351"/>
        <v/>
      </c>
      <c r="GO43" s="34"/>
      <c r="GP43" s="45" t="str">
        <f>IFERROR(VLOOKUP(GO43,'كدو الاصناف'!$A:$C,2),"")</f>
        <v/>
      </c>
      <c r="GQ43" s="6"/>
      <c r="GR43" s="62">
        <f t="shared" si="352"/>
        <v>0</v>
      </c>
      <c r="GS43" s="6" t="str">
        <f>IFERROR(VLOOKUP(GO43,'كدو الاصناف'!$A:$C,3),"")</f>
        <v/>
      </c>
      <c r="GT43" s="40" t="str">
        <f t="shared" si="353"/>
        <v/>
      </c>
      <c r="GV43" s="34"/>
      <c r="GW43" s="45" t="str">
        <f>IFERROR(VLOOKUP(GV43,'كدو الاصناف'!$A:$C,2),"")</f>
        <v/>
      </c>
      <c r="GX43" s="6"/>
      <c r="GY43" s="62">
        <f t="shared" si="354"/>
        <v>0</v>
      </c>
      <c r="GZ43" s="6" t="str">
        <f>IFERROR(VLOOKUP(GV43,'كدو الاصناف'!$A:$C,3),"")</f>
        <v/>
      </c>
      <c r="HA43" s="40" t="str">
        <f t="shared" si="355"/>
        <v/>
      </c>
      <c r="HC43" s="34"/>
      <c r="HD43" s="45" t="str">
        <f>IFERROR(VLOOKUP(HC43,'كدو الاصناف'!$A:$C,2),"")</f>
        <v/>
      </c>
      <c r="HE43" s="6"/>
      <c r="HF43" s="62">
        <f t="shared" si="356"/>
        <v>0</v>
      </c>
      <c r="HG43" s="6" t="str">
        <f>IFERROR(VLOOKUP(HC43,'كدو الاصناف'!$A:$C,3),"")</f>
        <v/>
      </c>
      <c r="HH43" s="40" t="str">
        <f t="shared" si="357"/>
        <v/>
      </c>
      <c r="HJ43" s="34"/>
      <c r="HK43" s="45" t="str">
        <f>IFERROR(VLOOKUP(HJ43,'كدو الاصناف'!$A:$C,2),"")</f>
        <v/>
      </c>
      <c r="HL43" s="6"/>
      <c r="HM43" s="62">
        <f t="shared" si="358"/>
        <v>0</v>
      </c>
      <c r="HN43" s="6" t="str">
        <f>IFERROR(VLOOKUP(HJ43,'كدو الاصناف'!$A:$C,3),"")</f>
        <v/>
      </c>
      <c r="HO43" s="40" t="str">
        <f t="shared" si="359"/>
        <v/>
      </c>
      <c r="HQ43" s="34"/>
      <c r="HR43" s="45" t="str">
        <f>IFERROR(VLOOKUP(HQ43,'كدو الاصناف'!$A:$C,2),"")</f>
        <v/>
      </c>
      <c r="HS43" s="6"/>
      <c r="HT43" s="62">
        <f t="shared" si="360"/>
        <v>0</v>
      </c>
      <c r="HU43" s="6" t="str">
        <f>IFERROR(VLOOKUP(HQ43,'كدو الاصناف'!$A:$C,3),"")</f>
        <v/>
      </c>
      <c r="HV43" s="40" t="str">
        <f t="shared" si="361"/>
        <v/>
      </c>
      <c r="HX43" s="34"/>
      <c r="HY43" s="45" t="str">
        <f>IFERROR(VLOOKUP(HX43,'كدو الاصناف'!$A:$C,2),"")</f>
        <v/>
      </c>
      <c r="HZ43" s="6"/>
      <c r="IA43" s="62">
        <f t="shared" si="362"/>
        <v>0</v>
      </c>
      <c r="IB43" s="6" t="str">
        <f>IFERROR(VLOOKUP(HX43,'كدو الاصناف'!$A:$C,3),"")</f>
        <v/>
      </c>
      <c r="IC43" s="40" t="str">
        <f t="shared" si="363"/>
        <v/>
      </c>
      <c r="IE43" s="34"/>
      <c r="IF43" s="45" t="str">
        <f>IFERROR(VLOOKUP(IE43,'كدو الاصناف'!$A:$C,2),"")</f>
        <v/>
      </c>
      <c r="IG43" s="6"/>
      <c r="IH43" s="62">
        <f t="shared" si="364"/>
        <v>0</v>
      </c>
      <c r="II43" s="6" t="str">
        <f>IFERROR(VLOOKUP(IE43,'كدو الاصناف'!$A:$C,3),"")</f>
        <v/>
      </c>
      <c r="IJ43" s="40" t="str">
        <f t="shared" si="365"/>
        <v/>
      </c>
      <c r="IL43" s="34"/>
      <c r="IM43" s="45" t="str">
        <f>IFERROR(VLOOKUP(IL43,'كدو الاصناف'!$A:$C,2),"")</f>
        <v/>
      </c>
      <c r="IN43" s="6"/>
      <c r="IO43" s="62">
        <f t="shared" si="366"/>
        <v>0</v>
      </c>
      <c r="IP43" s="6" t="str">
        <f>IFERROR(VLOOKUP(IL43,'كدو الاصناف'!$A:$C,3),"")</f>
        <v/>
      </c>
      <c r="IQ43" s="40" t="str">
        <f t="shared" si="367"/>
        <v/>
      </c>
      <c r="IS43" s="34"/>
      <c r="IT43" s="45" t="str">
        <f>IFERROR(VLOOKUP(IS43,'كدو الاصناف'!$A:$C,2),"")</f>
        <v/>
      </c>
      <c r="IU43" s="6"/>
      <c r="IV43" s="62">
        <f t="shared" si="368"/>
        <v>0</v>
      </c>
      <c r="IW43" s="6" t="str">
        <f>IFERROR(VLOOKUP(IS43,'كدو الاصناف'!$A:$C,3),"")</f>
        <v/>
      </c>
      <c r="IX43" s="40" t="str">
        <f t="shared" si="369"/>
        <v/>
      </c>
      <c r="IZ43" s="34"/>
      <c r="JA43" s="45" t="str">
        <f>IFERROR(VLOOKUP(IZ43,'كدو الاصناف'!$A:$C,2),"")</f>
        <v/>
      </c>
      <c r="JB43" s="6"/>
      <c r="JC43" s="62">
        <f t="shared" si="370"/>
        <v>0</v>
      </c>
      <c r="JD43" s="6" t="str">
        <f>IFERROR(VLOOKUP(IZ43,'كدو الاصناف'!$A:$C,3),"")</f>
        <v/>
      </c>
      <c r="JE43" s="40" t="str">
        <f t="shared" si="371"/>
        <v/>
      </c>
      <c r="JG43" s="34"/>
      <c r="JH43" s="45" t="str">
        <f>IFERROR(VLOOKUP(JG43,'كدو الاصناف'!$A:$C,2),"")</f>
        <v/>
      </c>
      <c r="JI43" s="6"/>
      <c r="JJ43" s="62">
        <f t="shared" si="372"/>
        <v>0</v>
      </c>
      <c r="JK43" s="6" t="str">
        <f>IFERROR(VLOOKUP(JG43,'كدو الاصناف'!$A:$C,3),"")</f>
        <v/>
      </c>
      <c r="JL43" s="40" t="str">
        <f t="shared" si="373"/>
        <v/>
      </c>
      <c r="JN43" s="34"/>
      <c r="JO43" s="45" t="str">
        <f>IFERROR(VLOOKUP(JN43,'كدو الاصناف'!$A:$C,2),"")</f>
        <v/>
      </c>
      <c r="JP43" s="6"/>
      <c r="JQ43" s="62">
        <f t="shared" si="374"/>
        <v>0</v>
      </c>
      <c r="JR43" s="6" t="str">
        <f>IFERROR(VLOOKUP(JN43,'كدو الاصناف'!$A:$C,3),"")</f>
        <v/>
      </c>
      <c r="JS43" s="40" t="str">
        <f t="shared" si="375"/>
        <v/>
      </c>
      <c r="JU43" s="34"/>
      <c r="JV43" s="45" t="str">
        <f>IFERROR(VLOOKUP(JU43,'كدو الاصناف'!$A:$C,2),"")</f>
        <v/>
      </c>
      <c r="JW43" s="6"/>
      <c r="JX43" s="62">
        <f t="shared" si="376"/>
        <v>0</v>
      </c>
      <c r="JY43" s="6" t="str">
        <f>IFERROR(VLOOKUP(JU43,'كدو الاصناف'!$A:$C,3),"")</f>
        <v/>
      </c>
      <c r="JZ43" s="40" t="str">
        <f t="shared" si="377"/>
        <v/>
      </c>
      <c r="KB43" s="34"/>
      <c r="KC43" s="45" t="str">
        <f>IFERROR(VLOOKUP(KB43,'كدو الاصناف'!$A:$C,2),"")</f>
        <v/>
      </c>
      <c r="KD43" s="6"/>
      <c r="KE43" s="62">
        <f t="shared" si="378"/>
        <v>0</v>
      </c>
      <c r="KF43" s="6" t="str">
        <f>IFERROR(VLOOKUP(KB43,'كدو الاصناف'!$A:$C,3),"")</f>
        <v/>
      </c>
      <c r="KG43" s="40" t="str">
        <f t="shared" si="379"/>
        <v/>
      </c>
      <c r="KI43" s="34"/>
      <c r="KJ43" s="45" t="str">
        <f>IFERROR(VLOOKUP(KI43,'كدو الاصناف'!$A:$C,2),"")</f>
        <v/>
      </c>
      <c r="KK43" s="6"/>
      <c r="KL43" s="62">
        <f t="shared" si="380"/>
        <v>0</v>
      </c>
      <c r="KM43" s="6" t="str">
        <f>IFERROR(VLOOKUP(KI43,'كدو الاصناف'!$A:$C,3),"")</f>
        <v/>
      </c>
      <c r="KN43" s="40" t="str">
        <f t="shared" si="381"/>
        <v/>
      </c>
      <c r="KP43" s="34"/>
      <c r="KQ43" s="45" t="str">
        <f>IFERROR(VLOOKUP(KP43,'كدو الاصناف'!$A:$C,2),"")</f>
        <v/>
      </c>
      <c r="KR43" s="6"/>
      <c r="KS43" s="62">
        <f t="shared" si="382"/>
        <v>0</v>
      </c>
      <c r="KT43" s="6" t="str">
        <f>IFERROR(VLOOKUP(KP43,'كدو الاصناف'!$A:$C,3),"")</f>
        <v/>
      </c>
      <c r="KU43" s="40" t="str">
        <f t="shared" si="383"/>
        <v/>
      </c>
      <c r="KW43" s="34"/>
      <c r="KX43" s="45" t="str">
        <f>IFERROR(VLOOKUP(KW43,'كدو الاصناف'!$A:$C,2),"")</f>
        <v/>
      </c>
      <c r="KY43" s="6"/>
      <c r="KZ43" s="62">
        <f t="shared" si="384"/>
        <v>0</v>
      </c>
      <c r="LA43" s="6" t="str">
        <f>IFERROR(VLOOKUP(KW43,'كدو الاصناف'!$A:$C,3),"")</f>
        <v/>
      </c>
      <c r="LB43" s="40" t="str">
        <f t="shared" si="385"/>
        <v/>
      </c>
      <c r="LD43" s="34"/>
      <c r="LE43" s="45" t="str">
        <f>IFERROR(VLOOKUP(LD43,'كدو الاصناف'!$A:$C,2),"")</f>
        <v/>
      </c>
      <c r="LF43" s="6"/>
      <c r="LG43" s="62">
        <f t="shared" si="386"/>
        <v>0</v>
      </c>
      <c r="LH43" s="6" t="str">
        <f>IFERROR(VLOOKUP(LD43,'كدو الاصناف'!$A:$C,3),"")</f>
        <v/>
      </c>
      <c r="LI43" s="40" t="str">
        <f t="shared" si="387"/>
        <v/>
      </c>
      <c r="LK43" s="34"/>
      <c r="LL43" s="45" t="str">
        <f>IFERROR(VLOOKUP(LK43,'كدو الاصناف'!$A:$C,2),"")</f>
        <v/>
      </c>
      <c r="LM43" s="6"/>
      <c r="LN43" s="62">
        <f t="shared" si="388"/>
        <v>0</v>
      </c>
      <c r="LO43" s="6" t="str">
        <f>IFERROR(VLOOKUP(LK43,'كدو الاصناف'!$A:$C,3),"")</f>
        <v/>
      </c>
      <c r="LP43" s="40" t="str">
        <f t="shared" si="389"/>
        <v/>
      </c>
      <c r="LR43" s="34"/>
      <c r="LS43" s="45" t="str">
        <f>IFERROR(VLOOKUP(LR43,'كدو الاصناف'!$A:$C,2),"")</f>
        <v/>
      </c>
      <c r="LT43" s="6"/>
      <c r="LU43" s="62">
        <f t="shared" si="390"/>
        <v>0</v>
      </c>
      <c r="LV43" s="6" t="str">
        <f>IFERROR(VLOOKUP(LR43,'كدو الاصناف'!$A:$C,3),"")</f>
        <v/>
      </c>
      <c r="LW43" s="40" t="str">
        <f t="shared" si="391"/>
        <v/>
      </c>
      <c r="LY43" s="34"/>
      <c r="LZ43" s="45" t="str">
        <f>IFERROR(VLOOKUP(LY43,'كدو الاصناف'!$A:$C,2),"")</f>
        <v/>
      </c>
      <c r="MA43" s="6"/>
      <c r="MB43" s="62">
        <f t="shared" si="392"/>
        <v>0</v>
      </c>
      <c r="MC43" s="6" t="str">
        <f>IFERROR(VLOOKUP(LY43,'كدو الاصناف'!$A:$C,3),"")</f>
        <v/>
      </c>
      <c r="MD43" s="40" t="str">
        <f t="shared" si="393"/>
        <v/>
      </c>
      <c r="MF43" s="34"/>
      <c r="MG43" s="45" t="str">
        <f>IFERROR(VLOOKUP(MF43,'كدو الاصناف'!$A:$C,2),"")</f>
        <v/>
      </c>
      <c r="MH43" s="6"/>
      <c r="MI43" s="62">
        <f t="shared" si="394"/>
        <v>0</v>
      </c>
      <c r="MJ43" s="6" t="str">
        <f>IFERROR(VLOOKUP(MF43,'كدو الاصناف'!$A:$C,3),"")</f>
        <v/>
      </c>
      <c r="MK43" s="40" t="str">
        <f t="shared" si="395"/>
        <v/>
      </c>
      <c r="MM43" s="34"/>
      <c r="MN43" s="45" t="str">
        <f>IFERROR(VLOOKUP(MM43,'كدو الاصناف'!$A:$C,2),"")</f>
        <v/>
      </c>
      <c r="MO43" s="6"/>
      <c r="MP43" s="62">
        <f t="shared" si="396"/>
        <v>0</v>
      </c>
      <c r="MQ43" s="6" t="str">
        <f>IFERROR(VLOOKUP(MM43,'كدو الاصناف'!$A:$C,3),"")</f>
        <v/>
      </c>
      <c r="MR43" s="40" t="str">
        <f t="shared" si="397"/>
        <v/>
      </c>
      <c r="MT43" s="34"/>
      <c r="MU43" s="45" t="str">
        <f>IFERROR(VLOOKUP(MT43,'كدو الاصناف'!$A:$C,2),"")</f>
        <v/>
      </c>
      <c r="MV43" s="6"/>
      <c r="MW43" s="62">
        <f t="shared" si="398"/>
        <v>0</v>
      </c>
      <c r="MX43" s="6" t="str">
        <f>IFERROR(VLOOKUP(MT43,'كدو الاصناف'!$A:$C,3),"")</f>
        <v/>
      </c>
      <c r="MY43" s="40" t="str">
        <f t="shared" si="399"/>
        <v/>
      </c>
      <c r="NA43" s="34"/>
      <c r="NB43" s="45" t="str">
        <f>IFERROR(VLOOKUP(NA43,'كدو الاصناف'!$A:$C,2),"")</f>
        <v/>
      </c>
      <c r="NC43" s="6"/>
      <c r="ND43" s="62">
        <f t="shared" si="400"/>
        <v>0</v>
      </c>
      <c r="NE43" s="6" t="str">
        <f>IFERROR(VLOOKUP(NA43,'كدو الاصناف'!$A:$C,3),"")</f>
        <v/>
      </c>
      <c r="NF43" s="40" t="str">
        <f t="shared" si="401"/>
        <v/>
      </c>
      <c r="NH43" s="34"/>
      <c r="NI43" s="45" t="str">
        <f>IFERROR(VLOOKUP(NH43,'كدو الاصناف'!$A:$C,2),"")</f>
        <v/>
      </c>
      <c r="NJ43" s="6"/>
      <c r="NK43" s="62">
        <f t="shared" si="402"/>
        <v>0</v>
      </c>
      <c r="NL43" s="6" t="str">
        <f>IFERROR(VLOOKUP(NH43,'كدو الاصناف'!$A:$C,3),"")</f>
        <v/>
      </c>
      <c r="NM43" s="40" t="str">
        <f t="shared" si="403"/>
        <v/>
      </c>
      <c r="NO43" s="34"/>
      <c r="NP43" s="45" t="str">
        <f>IFERROR(VLOOKUP(NO43,'كدو الاصناف'!$A:$C,2),"")</f>
        <v/>
      </c>
      <c r="NQ43" s="6"/>
      <c r="NR43" s="62">
        <f t="shared" si="404"/>
        <v>0</v>
      </c>
      <c r="NS43" s="6" t="str">
        <f>IFERROR(VLOOKUP(NO43,'كدو الاصناف'!$A:$C,3),"")</f>
        <v/>
      </c>
      <c r="NT43" s="40" t="str">
        <f t="shared" si="405"/>
        <v/>
      </c>
      <c r="NV43" s="34"/>
      <c r="NW43" s="45" t="str">
        <f>IFERROR(VLOOKUP(NV43,'كدو الاصناف'!$A:$C,2),"")</f>
        <v/>
      </c>
      <c r="NX43" s="6"/>
      <c r="NY43" s="62">
        <f t="shared" si="406"/>
        <v>0</v>
      </c>
      <c r="NZ43" s="6" t="str">
        <f>IFERROR(VLOOKUP(NV43,'كدو الاصناف'!$A:$C,3),"")</f>
        <v/>
      </c>
      <c r="OA43" s="40" t="str">
        <f t="shared" si="407"/>
        <v/>
      </c>
      <c r="OC43" s="34"/>
      <c r="OD43" s="45" t="str">
        <f>IFERROR(VLOOKUP(OC43,'كدو الاصناف'!$A:$C,2),"")</f>
        <v/>
      </c>
      <c r="OE43" s="6"/>
      <c r="OF43" s="62">
        <f t="shared" si="408"/>
        <v>0</v>
      </c>
      <c r="OG43" s="6" t="str">
        <f>IFERROR(VLOOKUP(OC43,'كدو الاصناف'!$A:$C,3),"")</f>
        <v/>
      </c>
      <c r="OH43" s="40" t="str">
        <f t="shared" si="409"/>
        <v/>
      </c>
      <c r="OJ43" s="34"/>
      <c r="OK43" s="45" t="str">
        <f>IFERROR(VLOOKUP(OJ43,'كدو الاصناف'!$A:$C,2),"")</f>
        <v/>
      </c>
      <c r="OL43" s="6"/>
      <c r="OM43" s="62">
        <f t="shared" si="410"/>
        <v>0</v>
      </c>
      <c r="ON43" s="6" t="str">
        <f>IFERROR(VLOOKUP(OJ43,'كدو الاصناف'!$A:$C,3),"")</f>
        <v/>
      </c>
      <c r="OO43" s="40" t="str">
        <f t="shared" si="411"/>
        <v/>
      </c>
      <c r="OQ43" s="34"/>
      <c r="OR43" s="45" t="str">
        <f>IFERROR(VLOOKUP(OQ43,'كدو الاصناف'!$A:$C,2),"")</f>
        <v/>
      </c>
      <c r="OS43" s="6"/>
      <c r="OT43" s="62">
        <f t="shared" si="412"/>
        <v>0</v>
      </c>
      <c r="OU43" s="6" t="str">
        <f>IFERROR(VLOOKUP(OQ43,'كدو الاصناف'!$A:$C,3),"")</f>
        <v/>
      </c>
      <c r="OV43" s="40" t="str">
        <f t="shared" si="413"/>
        <v/>
      </c>
      <c r="OX43" s="34"/>
      <c r="OY43" s="45" t="str">
        <f>IFERROR(VLOOKUP(OX43,'كدو الاصناف'!$A:$C,2),"")</f>
        <v/>
      </c>
      <c r="OZ43" s="6"/>
      <c r="PA43" s="62">
        <f t="shared" si="414"/>
        <v>0</v>
      </c>
      <c r="PB43" s="6" t="str">
        <f>IFERROR(VLOOKUP(OX43,'كدو الاصناف'!$A:$C,3),"")</f>
        <v/>
      </c>
      <c r="PC43" s="40" t="str">
        <f t="shared" si="415"/>
        <v/>
      </c>
      <c r="PE43" s="34"/>
      <c r="PF43" s="45" t="str">
        <f>IFERROR(VLOOKUP(PE43,'كدو الاصناف'!$A:$C,2),"")</f>
        <v/>
      </c>
      <c r="PG43" s="6"/>
      <c r="PH43" s="62">
        <f t="shared" si="416"/>
        <v>0</v>
      </c>
      <c r="PI43" s="6" t="str">
        <f>IFERROR(VLOOKUP(PE43,'كدو الاصناف'!$A:$C,3),"")</f>
        <v/>
      </c>
      <c r="PJ43" s="40" t="str">
        <f t="shared" si="417"/>
        <v/>
      </c>
      <c r="PL43" s="34"/>
      <c r="PM43" s="45" t="str">
        <f>IFERROR(VLOOKUP(PL43,'كدو الاصناف'!$A:$C,2),"")</f>
        <v/>
      </c>
      <c r="PN43" s="6"/>
      <c r="PO43" s="62">
        <f t="shared" si="418"/>
        <v>0</v>
      </c>
      <c r="PP43" s="6" t="str">
        <f>IFERROR(VLOOKUP(PL43,'كدو الاصناف'!$A:$C,3),"")</f>
        <v/>
      </c>
      <c r="PQ43" s="40" t="str">
        <f t="shared" si="419"/>
        <v/>
      </c>
      <c r="PS43" s="34"/>
      <c r="PT43" s="45" t="str">
        <f>IFERROR(VLOOKUP(PS43,'كدو الاصناف'!$A:$C,2),"")</f>
        <v/>
      </c>
      <c r="PU43" s="6"/>
      <c r="PV43" s="62">
        <f t="shared" si="420"/>
        <v>0</v>
      </c>
      <c r="PW43" s="6" t="str">
        <f>IFERROR(VLOOKUP(PS43,'كدو الاصناف'!$A:$C,3),"")</f>
        <v/>
      </c>
      <c r="PX43" s="40" t="str">
        <f t="shared" si="421"/>
        <v/>
      </c>
      <c r="PZ43" s="34"/>
      <c r="QA43" s="45" t="str">
        <f>IFERROR(VLOOKUP(PZ43,'كدو الاصناف'!$A:$C,2),"")</f>
        <v/>
      </c>
      <c r="QB43" s="6"/>
      <c r="QC43" s="62">
        <f t="shared" si="422"/>
        <v>0</v>
      </c>
      <c r="QD43" s="6" t="str">
        <f>IFERROR(VLOOKUP(PZ43,'كدو الاصناف'!$A:$C,3),"")</f>
        <v/>
      </c>
      <c r="QE43" s="40" t="str">
        <f t="shared" si="423"/>
        <v/>
      </c>
      <c r="QG43" s="34"/>
      <c r="QH43" s="45" t="str">
        <f>IFERROR(VLOOKUP(QG43,'كدو الاصناف'!$A:$C,2),"")</f>
        <v/>
      </c>
      <c r="QI43" s="6"/>
      <c r="QJ43" s="62">
        <f t="shared" si="424"/>
        <v>0</v>
      </c>
      <c r="QK43" s="6" t="str">
        <f>IFERROR(VLOOKUP(QG43,'كدو الاصناف'!$A:$C,3),"")</f>
        <v/>
      </c>
      <c r="QL43" s="40" t="str">
        <f t="shared" si="425"/>
        <v/>
      </c>
      <c r="QN43" s="34"/>
      <c r="QO43" s="45" t="str">
        <f>IFERROR(VLOOKUP(QN43,'كدو الاصناف'!$A:$C,2),"")</f>
        <v/>
      </c>
      <c r="QP43" s="6"/>
      <c r="QQ43" s="62">
        <f t="shared" si="426"/>
        <v>0</v>
      </c>
      <c r="QR43" s="6" t="str">
        <f>IFERROR(VLOOKUP(QN43,'كدو الاصناف'!$A:$C,3),"")</f>
        <v/>
      </c>
      <c r="QS43" s="40" t="str">
        <f t="shared" si="427"/>
        <v/>
      </c>
      <c r="QU43" s="34"/>
      <c r="QV43" s="45" t="str">
        <f>IFERROR(VLOOKUP(QU43,'كدو الاصناف'!$A:$C,2),"")</f>
        <v/>
      </c>
      <c r="QW43" s="6"/>
      <c r="QX43" s="62">
        <f t="shared" si="428"/>
        <v>0</v>
      </c>
      <c r="QY43" s="6" t="str">
        <f>IFERROR(VLOOKUP(QU43,'كدو الاصناف'!$A:$C,3),"")</f>
        <v/>
      </c>
      <c r="QZ43" s="40" t="str">
        <f t="shared" si="429"/>
        <v/>
      </c>
      <c r="RB43" s="34"/>
      <c r="RC43" s="45" t="str">
        <f>IFERROR(VLOOKUP(RB43,'كدو الاصناف'!$A:$C,2),"")</f>
        <v/>
      </c>
      <c r="RD43" s="6"/>
      <c r="RE43" s="62">
        <f t="shared" si="430"/>
        <v>0</v>
      </c>
      <c r="RF43" s="6" t="str">
        <f>IFERROR(VLOOKUP(RB43,'كدو الاصناف'!$A:$C,3),"")</f>
        <v/>
      </c>
      <c r="RG43" s="40" t="str">
        <f t="shared" si="431"/>
        <v/>
      </c>
      <c r="RI43" s="34"/>
      <c r="RJ43" s="45" t="str">
        <f>IFERROR(VLOOKUP(RI43,'كدو الاصناف'!$A:$C,2),"")</f>
        <v/>
      </c>
      <c r="RK43" s="6"/>
      <c r="RL43" s="62">
        <f t="shared" si="432"/>
        <v>0</v>
      </c>
      <c r="RM43" s="6" t="str">
        <f>IFERROR(VLOOKUP(RI43,'كدو الاصناف'!$A:$C,3),"")</f>
        <v/>
      </c>
      <c r="RN43" s="40" t="str">
        <f t="shared" si="433"/>
        <v/>
      </c>
      <c r="RP43" s="34"/>
      <c r="RQ43" s="45" t="str">
        <f>IFERROR(VLOOKUP(RP43,'كدو الاصناف'!$A:$C,2),"")</f>
        <v/>
      </c>
      <c r="RR43" s="6"/>
      <c r="RS43" s="62">
        <f t="shared" si="434"/>
        <v>0</v>
      </c>
      <c r="RT43" s="6" t="str">
        <f>IFERROR(VLOOKUP(RP43,'كدو الاصناف'!$A:$C,3),"")</f>
        <v/>
      </c>
      <c r="RU43" s="40" t="str">
        <f t="shared" si="435"/>
        <v/>
      </c>
      <c r="RW43" s="34"/>
      <c r="RX43" s="45" t="str">
        <f>IFERROR(VLOOKUP(RW43,'كدو الاصناف'!$A:$C,2),"")</f>
        <v/>
      </c>
      <c r="RY43" s="6"/>
      <c r="RZ43" s="62">
        <f t="shared" si="436"/>
        <v>0</v>
      </c>
      <c r="SA43" s="6" t="str">
        <f>IFERROR(VLOOKUP(RW43,'كدو الاصناف'!$A:$C,3),"")</f>
        <v/>
      </c>
      <c r="SB43" s="40" t="str">
        <f t="shared" si="437"/>
        <v/>
      </c>
      <c r="SD43" s="34"/>
      <c r="SE43" s="45" t="str">
        <f>IFERROR(VLOOKUP(SD43,'كدو الاصناف'!$A:$C,2),"")</f>
        <v/>
      </c>
      <c r="SF43" s="6"/>
      <c r="SG43" s="62">
        <f t="shared" si="438"/>
        <v>0</v>
      </c>
      <c r="SH43" s="6" t="str">
        <f>IFERROR(VLOOKUP(SD43,'كدو الاصناف'!$A:$C,3),"")</f>
        <v/>
      </c>
      <c r="SI43" s="40" t="str">
        <f t="shared" si="439"/>
        <v/>
      </c>
      <c r="SK43" s="34"/>
      <c r="SL43" s="45" t="str">
        <f>IFERROR(VLOOKUP(SK43,'كدو الاصناف'!$A:$C,2),"")</f>
        <v/>
      </c>
      <c r="SM43" s="6"/>
      <c r="SN43" s="62">
        <f t="shared" si="440"/>
        <v>0</v>
      </c>
      <c r="SO43" s="6" t="str">
        <f>IFERROR(VLOOKUP(SK43,'كدو الاصناف'!$A:$C,3),"")</f>
        <v/>
      </c>
      <c r="SP43" s="40" t="str">
        <f t="shared" si="441"/>
        <v/>
      </c>
      <c r="SR43" s="34"/>
      <c r="SS43" s="45" t="str">
        <f>IFERROR(VLOOKUP(SR43,'كدو الاصناف'!$A:$C,2),"")</f>
        <v/>
      </c>
      <c r="ST43" s="6"/>
      <c r="SU43" s="62">
        <f t="shared" si="442"/>
        <v>0</v>
      </c>
      <c r="SV43" s="6" t="str">
        <f>IFERROR(VLOOKUP(SR43,'كدو الاصناف'!$A:$C,3),"")</f>
        <v/>
      </c>
      <c r="SW43" s="40" t="str">
        <f t="shared" si="443"/>
        <v/>
      </c>
      <c r="SY43" s="34"/>
      <c r="SZ43" s="45" t="str">
        <f>IFERROR(VLOOKUP(SY43,'كدو الاصناف'!$A:$C,2),"")</f>
        <v/>
      </c>
      <c r="TA43" s="6"/>
      <c r="TB43" s="62">
        <f t="shared" si="444"/>
        <v>0</v>
      </c>
      <c r="TC43" s="6" t="str">
        <f>IFERROR(VLOOKUP(SY43,'كدو الاصناف'!$A:$C,3),"")</f>
        <v/>
      </c>
      <c r="TD43" s="40" t="str">
        <f t="shared" si="445"/>
        <v/>
      </c>
      <c r="TF43" s="34"/>
      <c r="TG43" s="45" t="str">
        <f>IFERROR(VLOOKUP(TF43,'كدو الاصناف'!$A:$C,2),"")</f>
        <v/>
      </c>
      <c r="TH43" s="6"/>
      <c r="TI43" s="62">
        <f t="shared" si="446"/>
        <v>0</v>
      </c>
      <c r="TJ43" s="6" t="str">
        <f>IFERROR(VLOOKUP(TF43,'كدو الاصناف'!$A:$C,3),"")</f>
        <v/>
      </c>
      <c r="TK43" s="40" t="str">
        <f t="shared" si="447"/>
        <v/>
      </c>
      <c r="TM43" s="34"/>
      <c r="TN43" s="45" t="str">
        <f>IFERROR(VLOOKUP(TM43,'كدو الاصناف'!$A:$C,2),"")</f>
        <v/>
      </c>
      <c r="TO43" s="6"/>
      <c r="TP43" s="62">
        <f t="shared" si="448"/>
        <v>0</v>
      </c>
      <c r="TQ43" s="6" t="str">
        <f>IFERROR(VLOOKUP(TM43,'كدو الاصناف'!$A:$C,3),"")</f>
        <v/>
      </c>
      <c r="TR43" s="40" t="str">
        <f t="shared" si="449"/>
        <v/>
      </c>
      <c r="TT43" s="34"/>
      <c r="TU43" s="45" t="str">
        <f>IFERROR(VLOOKUP(TT43,'كدو الاصناف'!$A:$C,2),"")</f>
        <v/>
      </c>
      <c r="TV43" s="6"/>
      <c r="TW43" s="62">
        <f t="shared" si="450"/>
        <v>0</v>
      </c>
      <c r="TX43" s="6" t="str">
        <f>IFERROR(VLOOKUP(TT43,'كدو الاصناف'!$A:$C,3),"")</f>
        <v/>
      </c>
      <c r="TY43" s="40" t="str">
        <f t="shared" si="451"/>
        <v/>
      </c>
      <c r="UA43" s="34"/>
      <c r="UB43" s="45" t="str">
        <f>IFERROR(VLOOKUP(UA43,'كدو الاصناف'!$A:$C,2),"")</f>
        <v/>
      </c>
      <c r="UC43" s="6"/>
      <c r="UD43" s="62">
        <f t="shared" si="452"/>
        <v>0</v>
      </c>
      <c r="UE43" s="6" t="str">
        <f>IFERROR(VLOOKUP(UA43,'كدو الاصناف'!$A:$C,3),"")</f>
        <v/>
      </c>
      <c r="UF43" s="40" t="str">
        <f t="shared" si="453"/>
        <v/>
      </c>
      <c r="UH43" s="34"/>
      <c r="UI43" s="45" t="str">
        <f>IFERROR(VLOOKUP(UH43,'كدو الاصناف'!$A:$C,2),"")</f>
        <v/>
      </c>
      <c r="UJ43" s="6"/>
      <c r="UK43" s="62">
        <f t="shared" si="454"/>
        <v>0</v>
      </c>
      <c r="UL43" s="6" t="str">
        <f>IFERROR(VLOOKUP(UH43,'كدو الاصناف'!$A:$C,3),"")</f>
        <v/>
      </c>
      <c r="UM43" s="40" t="str">
        <f t="shared" si="455"/>
        <v/>
      </c>
      <c r="UO43" s="34"/>
      <c r="UP43" s="45" t="str">
        <f>IFERROR(VLOOKUP(UO43,'كدو الاصناف'!$A:$C,2),"")</f>
        <v/>
      </c>
      <c r="UQ43" s="6"/>
      <c r="UR43" s="62">
        <f t="shared" si="456"/>
        <v>0</v>
      </c>
      <c r="US43" s="6" t="str">
        <f>IFERROR(VLOOKUP(UO43,'كدو الاصناف'!$A:$C,3),"")</f>
        <v/>
      </c>
      <c r="UT43" s="40" t="str">
        <f t="shared" si="457"/>
        <v/>
      </c>
      <c r="UV43" s="34"/>
      <c r="UW43" s="45" t="str">
        <f>IFERROR(VLOOKUP(UV43,'كدو الاصناف'!$A:$C,2),"")</f>
        <v/>
      </c>
      <c r="UX43" s="6"/>
      <c r="UY43" s="62">
        <f t="shared" si="458"/>
        <v>0</v>
      </c>
      <c r="UZ43" s="6" t="str">
        <f>IFERROR(VLOOKUP(UV43,'كدو الاصناف'!$A:$C,3),"")</f>
        <v/>
      </c>
      <c r="VA43" s="40" t="str">
        <f t="shared" si="459"/>
        <v/>
      </c>
      <c r="VC43" s="34"/>
      <c r="VD43" s="45" t="str">
        <f>IFERROR(VLOOKUP(VC43,'كدو الاصناف'!$A:$C,2),"")</f>
        <v/>
      </c>
      <c r="VE43" s="6"/>
      <c r="VF43" s="62">
        <f t="shared" si="460"/>
        <v>0</v>
      </c>
      <c r="VG43" s="6" t="str">
        <f>IFERROR(VLOOKUP(VC43,'كدو الاصناف'!$A:$C,3),"")</f>
        <v/>
      </c>
      <c r="VH43" s="40" t="str">
        <f t="shared" si="461"/>
        <v/>
      </c>
      <c r="VJ43" s="34"/>
      <c r="VK43" s="45" t="str">
        <f>IFERROR(VLOOKUP(VJ43,'كدو الاصناف'!$A:$C,2),"")</f>
        <v/>
      </c>
      <c r="VL43" s="6"/>
      <c r="VM43" s="62">
        <f t="shared" si="462"/>
        <v>0</v>
      </c>
      <c r="VN43" s="6" t="str">
        <f>IFERROR(VLOOKUP(VJ43,'كدو الاصناف'!$A:$C,3),"")</f>
        <v/>
      </c>
      <c r="VO43" s="40" t="str">
        <f t="shared" si="463"/>
        <v/>
      </c>
      <c r="VQ43" s="34"/>
      <c r="VR43" s="45" t="str">
        <f>IFERROR(VLOOKUP(VQ43,'كدو الاصناف'!$A:$C,2),"")</f>
        <v/>
      </c>
      <c r="VS43" s="6"/>
      <c r="VT43" s="62">
        <f t="shared" si="464"/>
        <v>0</v>
      </c>
      <c r="VU43" s="6" t="str">
        <f>IFERROR(VLOOKUP(VQ43,'كدو الاصناف'!$A:$C,3),"")</f>
        <v/>
      </c>
      <c r="VV43" s="40" t="str">
        <f t="shared" si="465"/>
        <v/>
      </c>
      <c r="VX43" s="34"/>
      <c r="VY43" s="45" t="str">
        <f>IFERROR(VLOOKUP(VX43,'كدو الاصناف'!$A:$C,2),"")</f>
        <v/>
      </c>
      <c r="VZ43" s="6"/>
      <c r="WA43" s="62">
        <f t="shared" si="466"/>
        <v>0</v>
      </c>
      <c r="WB43" s="6" t="str">
        <f>IFERROR(VLOOKUP(VX43,'كدو الاصناف'!$A:$C,3),"")</f>
        <v/>
      </c>
      <c r="WC43" s="40" t="str">
        <f t="shared" si="467"/>
        <v/>
      </c>
      <c r="WE43" s="34"/>
      <c r="WF43" s="45" t="str">
        <f>IFERROR(VLOOKUP(WE43,'كدو الاصناف'!$A:$C,2),"")</f>
        <v/>
      </c>
      <c r="WG43" s="6"/>
      <c r="WH43" s="62">
        <f t="shared" si="468"/>
        <v>0</v>
      </c>
      <c r="WI43" s="6" t="str">
        <f>IFERROR(VLOOKUP(WE43,'كدو الاصناف'!$A:$C,3),"")</f>
        <v/>
      </c>
      <c r="WJ43" s="40" t="str">
        <f t="shared" si="469"/>
        <v/>
      </c>
      <c r="WL43" s="34"/>
      <c r="WM43" s="45" t="str">
        <f>IFERROR(VLOOKUP(WL43,'كدو الاصناف'!$A:$C,2),"")</f>
        <v/>
      </c>
      <c r="WN43" s="6"/>
      <c r="WO43" s="62">
        <f t="shared" si="470"/>
        <v>0</v>
      </c>
      <c r="WP43" s="6" t="str">
        <f>IFERROR(VLOOKUP(WL43,'كدو الاصناف'!$A:$C,3),"")</f>
        <v/>
      </c>
      <c r="WQ43" s="40" t="str">
        <f t="shared" si="471"/>
        <v/>
      </c>
      <c r="WS43" s="34"/>
      <c r="WT43" s="45" t="str">
        <f>IFERROR(VLOOKUP(WS43,'كدو الاصناف'!$A:$C,2),"")</f>
        <v/>
      </c>
      <c r="WU43" s="6"/>
      <c r="WV43" s="62">
        <f t="shared" si="472"/>
        <v>0</v>
      </c>
      <c r="WW43" s="6" t="str">
        <f>IFERROR(VLOOKUP(WS43,'كدو الاصناف'!$A:$C,3),"")</f>
        <v/>
      </c>
      <c r="WX43" s="40" t="str">
        <f t="shared" si="473"/>
        <v/>
      </c>
      <c r="WZ43" s="34"/>
      <c r="XA43" s="45" t="str">
        <f>IFERROR(VLOOKUP(WZ43,'كدو الاصناف'!$A:$C,2),"")</f>
        <v/>
      </c>
      <c r="XB43" s="6"/>
      <c r="XC43" s="62">
        <f t="shared" si="474"/>
        <v>0</v>
      </c>
      <c r="XD43" s="6" t="str">
        <f>IFERROR(VLOOKUP(WZ43,'كدو الاصناف'!$A:$C,3),"")</f>
        <v/>
      </c>
      <c r="XE43" s="40" t="str">
        <f t="shared" si="475"/>
        <v/>
      </c>
      <c r="XG43" s="34"/>
      <c r="XH43" s="45" t="str">
        <f>IFERROR(VLOOKUP(XG43,'كدو الاصناف'!$A:$C,2),"")</f>
        <v/>
      </c>
      <c r="XI43" s="6"/>
      <c r="XJ43" s="62">
        <f t="shared" si="476"/>
        <v>0</v>
      </c>
      <c r="XK43" s="6" t="str">
        <f>IFERROR(VLOOKUP(XG43,'كدو الاصناف'!$A:$C,3),"")</f>
        <v/>
      </c>
      <c r="XL43" s="40" t="str">
        <f t="shared" si="477"/>
        <v/>
      </c>
      <c r="XN43" s="34"/>
      <c r="XO43" s="45" t="str">
        <f>IFERROR(VLOOKUP(XN43,'كدو الاصناف'!$A:$C,2),"")</f>
        <v/>
      </c>
      <c r="XP43" s="6"/>
      <c r="XQ43" s="62">
        <f t="shared" si="478"/>
        <v>0</v>
      </c>
      <c r="XR43" s="6" t="str">
        <f>IFERROR(VLOOKUP(XN43,'كدو الاصناف'!$A:$C,3),"")</f>
        <v/>
      </c>
      <c r="XS43" s="40" t="str">
        <f t="shared" si="479"/>
        <v/>
      </c>
      <c r="XU43" s="34"/>
      <c r="XV43" s="45" t="str">
        <f>IFERROR(VLOOKUP(XU43,'كدو الاصناف'!$A:$C,2),"")</f>
        <v/>
      </c>
      <c r="XW43" s="6"/>
      <c r="XX43" s="62">
        <f t="shared" si="480"/>
        <v>0</v>
      </c>
      <c r="XY43" s="6" t="str">
        <f>IFERROR(VLOOKUP(XU43,'كدو الاصناف'!$A:$C,3),"")</f>
        <v/>
      </c>
      <c r="XZ43" s="40" t="str">
        <f t="shared" si="481"/>
        <v/>
      </c>
      <c r="YB43" s="34"/>
      <c r="YC43" s="45" t="str">
        <f>IFERROR(VLOOKUP(YB43,'كدو الاصناف'!$A:$C,2),"")</f>
        <v/>
      </c>
      <c r="YD43" s="6"/>
      <c r="YE43" s="62">
        <f t="shared" si="482"/>
        <v>0</v>
      </c>
      <c r="YF43" s="6" t="str">
        <f>IFERROR(VLOOKUP(YB43,'كدو الاصناف'!$A:$C,3),"")</f>
        <v/>
      </c>
      <c r="YG43" s="40" t="str">
        <f t="shared" si="483"/>
        <v/>
      </c>
      <c r="YI43" s="34"/>
      <c r="YJ43" s="45" t="str">
        <f>IFERROR(VLOOKUP(YI43,'كدو الاصناف'!$A:$C,2),"")</f>
        <v/>
      </c>
      <c r="YK43" s="6"/>
      <c r="YL43" s="62">
        <f t="shared" si="484"/>
        <v>0</v>
      </c>
      <c r="YM43" s="6" t="str">
        <f>IFERROR(VLOOKUP(YI43,'كدو الاصناف'!$A:$C,3),"")</f>
        <v/>
      </c>
      <c r="YN43" s="40" t="str">
        <f t="shared" si="485"/>
        <v/>
      </c>
      <c r="YP43" s="34"/>
      <c r="YQ43" s="45" t="str">
        <f>IFERROR(VLOOKUP(YP43,'كدو الاصناف'!$A:$C,2),"")</f>
        <v/>
      </c>
      <c r="YR43" s="6"/>
      <c r="YS43" s="62">
        <f t="shared" si="486"/>
        <v>0</v>
      </c>
      <c r="YT43" s="6" t="str">
        <f>IFERROR(VLOOKUP(YP43,'كدو الاصناف'!$A:$C,3),"")</f>
        <v/>
      </c>
      <c r="YU43" s="40" t="str">
        <f t="shared" si="487"/>
        <v/>
      </c>
      <c r="YW43" s="34"/>
      <c r="YX43" s="45" t="str">
        <f>IFERROR(VLOOKUP(YW43,'كدو الاصناف'!$A:$C,2),"")</f>
        <v/>
      </c>
      <c r="YY43" s="6"/>
      <c r="YZ43" s="62">
        <f t="shared" si="488"/>
        <v>0</v>
      </c>
      <c r="ZA43" s="6" t="str">
        <f>IFERROR(VLOOKUP(YW43,'كدو الاصناف'!$A:$C,3),"")</f>
        <v/>
      </c>
      <c r="ZB43" s="40" t="str">
        <f t="shared" si="489"/>
        <v/>
      </c>
      <c r="ZD43" s="34"/>
      <c r="ZE43" s="45" t="str">
        <f>IFERROR(VLOOKUP(ZD43,'كدو الاصناف'!$A:$C,2),"")</f>
        <v/>
      </c>
      <c r="ZF43" s="6"/>
      <c r="ZG43" s="62">
        <f t="shared" si="490"/>
        <v>0</v>
      </c>
      <c r="ZH43" s="6" t="str">
        <f>IFERROR(VLOOKUP(ZD43,'كدو الاصناف'!$A:$C,3),"")</f>
        <v/>
      </c>
      <c r="ZI43" s="40" t="str">
        <f t="shared" si="491"/>
        <v/>
      </c>
      <c r="ZK43" s="34"/>
      <c r="ZL43" s="45" t="str">
        <f>IFERROR(VLOOKUP(ZK43,'كدو الاصناف'!$A:$C,2),"")</f>
        <v/>
      </c>
      <c r="ZM43" s="6"/>
      <c r="ZN43" s="62">
        <f t="shared" si="492"/>
        <v>0</v>
      </c>
      <c r="ZO43" s="6" t="str">
        <f>IFERROR(VLOOKUP(ZK43,'كدو الاصناف'!$A:$C,3),"")</f>
        <v/>
      </c>
      <c r="ZP43" s="40" t="str">
        <f t="shared" si="493"/>
        <v/>
      </c>
      <c r="ZR43" s="34"/>
      <c r="ZS43" s="45" t="str">
        <f>IFERROR(VLOOKUP(ZR43,'كدو الاصناف'!$A:$C,2),"")</f>
        <v/>
      </c>
      <c r="ZT43" s="6"/>
      <c r="ZU43" s="62">
        <f t="shared" si="494"/>
        <v>0</v>
      </c>
      <c r="ZV43" s="6" t="str">
        <f>IFERROR(VLOOKUP(ZR43,'كدو الاصناف'!$A:$C,3),"")</f>
        <v/>
      </c>
      <c r="ZW43" s="40" t="str">
        <f t="shared" si="495"/>
        <v/>
      </c>
    </row>
    <row r="44" spans="1:699" ht="16.5" customHeight="1" thickTop="1" thickBot="1" x14ac:dyDescent="0.25">
      <c r="A44" s="34"/>
      <c r="B44" s="45" t="str">
        <f>IFERROR(VLOOKUP(A44,'كدو الاصناف'!$A:$C,2),"")</f>
        <v/>
      </c>
      <c r="C44" s="6"/>
      <c r="D44" s="62">
        <f t="shared" si="496"/>
        <v>0</v>
      </c>
      <c r="E44" s="6" t="str">
        <f>IFERROR(VLOOKUP(A44,'كدو الاصناف'!$A:$C,3),"")</f>
        <v/>
      </c>
      <c r="F44" s="40" t="str">
        <f t="shared" si="297"/>
        <v/>
      </c>
      <c r="H44" s="34"/>
      <c r="I44" s="45" t="str">
        <f>IFERROR(VLOOKUP(H44,'كدو الاصناف'!$A:$C,2),"")</f>
        <v/>
      </c>
      <c r="J44" s="6"/>
      <c r="K44" s="62">
        <f t="shared" si="298"/>
        <v>0</v>
      </c>
      <c r="L44" s="6" t="str">
        <f>IFERROR(VLOOKUP(H44,'كدو الاصناف'!$A:$C,3),"")</f>
        <v/>
      </c>
      <c r="M44" s="40" t="str">
        <f t="shared" si="299"/>
        <v/>
      </c>
      <c r="O44" s="34"/>
      <c r="P44" s="45" t="str">
        <f>IFERROR(VLOOKUP(O44,'كدو الاصناف'!$A:$C,2),"")</f>
        <v/>
      </c>
      <c r="Q44" s="6"/>
      <c r="R44" s="62">
        <f t="shared" si="300"/>
        <v>0</v>
      </c>
      <c r="S44" s="6" t="str">
        <f>IFERROR(VLOOKUP(O44,'كدو الاصناف'!$A:$C,3),"")</f>
        <v/>
      </c>
      <c r="T44" s="40" t="str">
        <f t="shared" si="301"/>
        <v/>
      </c>
      <c r="V44" s="34"/>
      <c r="W44" s="45" t="str">
        <f>IFERROR(VLOOKUP(V44,'كدو الاصناف'!$A:$C,2),"")</f>
        <v/>
      </c>
      <c r="X44" s="6"/>
      <c r="Y44" s="62">
        <f t="shared" si="302"/>
        <v>0</v>
      </c>
      <c r="Z44" s="6" t="str">
        <f>IFERROR(VLOOKUP(V44,'كدو الاصناف'!$A:$C,3),"")</f>
        <v/>
      </c>
      <c r="AA44" s="40" t="str">
        <f t="shared" si="303"/>
        <v/>
      </c>
      <c r="AC44" s="34"/>
      <c r="AD44" s="45" t="str">
        <f>IFERROR(VLOOKUP(AC44,'كدو الاصناف'!$A:$C,2),"")</f>
        <v/>
      </c>
      <c r="AE44" s="6"/>
      <c r="AF44" s="62">
        <f t="shared" si="304"/>
        <v>0</v>
      </c>
      <c r="AG44" s="6" t="str">
        <f>IFERROR(VLOOKUP(AC44,'كدو الاصناف'!$A:$C,3),"")</f>
        <v/>
      </c>
      <c r="AH44" s="40" t="str">
        <f t="shared" si="305"/>
        <v/>
      </c>
      <c r="AJ44" s="34"/>
      <c r="AK44" s="45" t="str">
        <f>IFERROR(VLOOKUP(AJ44,'كدو الاصناف'!$A:$C,2),"")</f>
        <v/>
      </c>
      <c r="AL44" s="6"/>
      <c r="AM44" s="62">
        <f t="shared" si="306"/>
        <v>0</v>
      </c>
      <c r="AN44" s="6" t="str">
        <f>IFERROR(VLOOKUP(AJ44,'كدو الاصناف'!$A:$C,3),"")</f>
        <v/>
      </c>
      <c r="AO44" s="40" t="str">
        <f t="shared" si="307"/>
        <v/>
      </c>
      <c r="AQ44" s="34"/>
      <c r="AR44" s="45" t="str">
        <f>IFERROR(VLOOKUP(AQ44,'كدو الاصناف'!$A:$C,2),"")</f>
        <v/>
      </c>
      <c r="AS44" s="6"/>
      <c r="AT44" s="62">
        <f t="shared" si="308"/>
        <v>0</v>
      </c>
      <c r="AU44" s="6" t="str">
        <f>IFERROR(VLOOKUP(AQ44,'كدو الاصناف'!$A:$C,3),"")</f>
        <v/>
      </c>
      <c r="AV44" s="40" t="str">
        <f t="shared" si="309"/>
        <v/>
      </c>
      <c r="AX44" s="34"/>
      <c r="AY44" s="45" t="str">
        <f>IFERROR(VLOOKUP(AX44,'كدو الاصناف'!$A:$C,2),"")</f>
        <v/>
      </c>
      <c r="AZ44" s="6"/>
      <c r="BA44" s="62">
        <f t="shared" si="310"/>
        <v>0</v>
      </c>
      <c r="BB44" s="6" t="str">
        <f>IFERROR(VLOOKUP(AX44,'كدو الاصناف'!$A:$C,3),"")</f>
        <v/>
      </c>
      <c r="BC44" s="40" t="str">
        <f t="shared" si="311"/>
        <v/>
      </c>
      <c r="BE44" s="34"/>
      <c r="BF44" s="45" t="str">
        <f>IFERROR(VLOOKUP(BE44,'كدو الاصناف'!$A:$C,2),"")</f>
        <v/>
      </c>
      <c r="BG44" s="6"/>
      <c r="BH44" s="62">
        <f t="shared" si="312"/>
        <v>0</v>
      </c>
      <c r="BI44" s="6" t="str">
        <f>IFERROR(VLOOKUP(BE44,'كدو الاصناف'!$A:$C,3),"")</f>
        <v/>
      </c>
      <c r="BJ44" s="40" t="str">
        <f t="shared" si="313"/>
        <v/>
      </c>
      <c r="BL44" s="34"/>
      <c r="BM44" s="45" t="str">
        <f>IFERROR(VLOOKUP(BL44,'كدو الاصناف'!$A:$C,2),"")</f>
        <v/>
      </c>
      <c r="BN44" s="6"/>
      <c r="BO44" s="62">
        <f t="shared" si="314"/>
        <v>0</v>
      </c>
      <c r="BP44" s="6" t="str">
        <f>IFERROR(VLOOKUP(BL44,'كدو الاصناف'!$A:$C,3),"")</f>
        <v/>
      </c>
      <c r="BQ44" s="40" t="str">
        <f t="shared" si="315"/>
        <v/>
      </c>
      <c r="BS44" s="34"/>
      <c r="BT44" s="45" t="str">
        <f>IFERROR(VLOOKUP(BS44,'كدو الاصناف'!$A:$C,2),"")</f>
        <v/>
      </c>
      <c r="BU44" s="6"/>
      <c r="BV44" s="62">
        <f t="shared" si="316"/>
        <v>0</v>
      </c>
      <c r="BW44" s="6" t="str">
        <f>IFERROR(VLOOKUP(BS44,'كدو الاصناف'!$A:$C,3),"")</f>
        <v/>
      </c>
      <c r="BX44" s="40" t="str">
        <f t="shared" si="317"/>
        <v/>
      </c>
      <c r="BZ44" s="34"/>
      <c r="CA44" s="45" t="str">
        <f>IFERROR(VLOOKUP(BZ44,'كدو الاصناف'!$A:$C,2),"")</f>
        <v/>
      </c>
      <c r="CB44" s="6"/>
      <c r="CC44" s="62">
        <f t="shared" si="318"/>
        <v>0</v>
      </c>
      <c r="CD44" s="6" t="str">
        <f>IFERROR(VLOOKUP(BZ44,'كدو الاصناف'!$A:$C,3),"")</f>
        <v/>
      </c>
      <c r="CE44" s="40" t="str">
        <f t="shared" si="319"/>
        <v/>
      </c>
      <c r="CG44" s="34"/>
      <c r="CH44" s="45" t="str">
        <f>IFERROR(VLOOKUP(CG44,'كدو الاصناف'!$A:$C,2),"")</f>
        <v/>
      </c>
      <c r="CI44" s="6"/>
      <c r="CJ44" s="62">
        <f t="shared" si="320"/>
        <v>0</v>
      </c>
      <c r="CK44" s="6" t="str">
        <f>IFERROR(VLOOKUP(CG44,'كدو الاصناف'!$A:$C,3),"")</f>
        <v/>
      </c>
      <c r="CL44" s="40" t="str">
        <f t="shared" si="321"/>
        <v/>
      </c>
      <c r="CN44" s="34"/>
      <c r="CO44" s="45" t="str">
        <f>IFERROR(VLOOKUP(CN44,'كدو الاصناف'!$A:$C,2),"")</f>
        <v/>
      </c>
      <c r="CP44" s="6"/>
      <c r="CQ44" s="62">
        <f t="shared" si="322"/>
        <v>0</v>
      </c>
      <c r="CR44" s="6" t="str">
        <f>IFERROR(VLOOKUP(CN44,'كدو الاصناف'!$A:$C,3),"")</f>
        <v/>
      </c>
      <c r="CS44" s="40" t="str">
        <f t="shared" si="323"/>
        <v/>
      </c>
      <c r="CU44" s="34"/>
      <c r="CV44" s="45" t="str">
        <f>IFERROR(VLOOKUP(CU44,'كدو الاصناف'!$A:$C,2),"")</f>
        <v/>
      </c>
      <c r="CW44" s="6"/>
      <c r="CX44" s="62">
        <f t="shared" si="324"/>
        <v>0</v>
      </c>
      <c r="CY44" s="6" t="str">
        <f>IFERROR(VLOOKUP(CU44,'كدو الاصناف'!$A:$C,3),"")</f>
        <v/>
      </c>
      <c r="CZ44" s="40" t="str">
        <f t="shared" si="325"/>
        <v/>
      </c>
      <c r="DB44" s="34">
        <v>60060</v>
      </c>
      <c r="DC44" s="45" t="str">
        <f>IFERROR(VLOOKUP(DB44,'كدو الاصناف'!$A:$C,2),"")</f>
        <v xml:space="preserve">انتي فوم </v>
      </c>
      <c r="DD44" s="6"/>
      <c r="DE44" s="62">
        <v>0.5</v>
      </c>
      <c r="DF44" s="6">
        <f>IFERROR(VLOOKUP(DB44,'كدو الاصناف'!$A:$C,3),"")</f>
        <v>10.94</v>
      </c>
      <c r="DG44" s="40">
        <f t="shared" si="327"/>
        <v>5.47</v>
      </c>
      <c r="DI44" s="34"/>
      <c r="DJ44" s="45" t="str">
        <f>IFERROR(VLOOKUP(DI44,'كدو الاصناف'!$A:$C,2),"")</f>
        <v/>
      </c>
      <c r="DK44" s="6"/>
      <c r="DL44" s="62">
        <f t="shared" si="328"/>
        <v>0</v>
      </c>
      <c r="DM44" s="6" t="str">
        <f>IFERROR(VLOOKUP(DI44,'كدو الاصناف'!$A:$C,3),"")</f>
        <v/>
      </c>
      <c r="DN44" s="40" t="str">
        <f t="shared" si="329"/>
        <v/>
      </c>
      <c r="DP44" s="34"/>
      <c r="DQ44" s="45" t="str">
        <f>IFERROR(VLOOKUP(DP44,'كدو الاصناف'!$A:$C,2),"")</f>
        <v/>
      </c>
      <c r="DR44" s="6"/>
      <c r="DS44" s="62">
        <f t="shared" si="330"/>
        <v>0</v>
      </c>
      <c r="DT44" s="6" t="str">
        <f>IFERROR(VLOOKUP(DP44,'كدو الاصناف'!$A:$C,3),"")</f>
        <v/>
      </c>
      <c r="DU44" s="40" t="str">
        <f t="shared" si="331"/>
        <v/>
      </c>
      <c r="DW44" s="34">
        <v>60060</v>
      </c>
      <c r="DX44" s="45" t="str">
        <f>IFERROR(VLOOKUP(DW44,'كدو الاصناف'!$A:$C,2),"")</f>
        <v xml:space="preserve">انتي فوم </v>
      </c>
      <c r="DY44" s="6"/>
      <c r="DZ44" s="62">
        <v>0.5</v>
      </c>
      <c r="EA44" s="6">
        <f>IFERROR(VLOOKUP(DW44,'كدو الاصناف'!$A:$C,3),"")</f>
        <v>10.94</v>
      </c>
      <c r="EB44" s="40">
        <f t="shared" si="333"/>
        <v>5.47</v>
      </c>
      <c r="ED44" s="34"/>
      <c r="EE44" s="45" t="str">
        <f>IFERROR(VLOOKUP(ED44,'كدو الاصناف'!$A:$C,2),"")</f>
        <v/>
      </c>
      <c r="EF44" s="6"/>
      <c r="EG44" s="62">
        <f t="shared" si="334"/>
        <v>0</v>
      </c>
      <c r="EH44" s="6" t="str">
        <f>IFERROR(VLOOKUP(ED44,'كدو الاصناف'!$A:$C,3),"")</f>
        <v/>
      </c>
      <c r="EI44" s="40" t="str">
        <f t="shared" si="335"/>
        <v/>
      </c>
      <c r="EK44" s="34"/>
      <c r="EL44" s="45" t="str">
        <f>IFERROR(VLOOKUP(EK44,'كدو الاصناف'!$A:$C,2),"")</f>
        <v/>
      </c>
      <c r="EM44" s="6"/>
      <c r="EN44" s="62">
        <f t="shared" si="336"/>
        <v>0</v>
      </c>
      <c r="EO44" s="6" t="str">
        <f>IFERROR(VLOOKUP(EK44,'كدو الاصناف'!$A:$C,3),"")</f>
        <v/>
      </c>
      <c r="EP44" s="40" t="str">
        <f t="shared" si="337"/>
        <v/>
      </c>
      <c r="ER44" s="34"/>
      <c r="ES44" s="45" t="str">
        <f>IFERROR(VLOOKUP(ER44,'كدو الاصناف'!$A:$C,2),"")</f>
        <v/>
      </c>
      <c r="ET44" s="6"/>
      <c r="EU44" s="62">
        <f t="shared" si="338"/>
        <v>0</v>
      </c>
      <c r="EV44" s="6" t="str">
        <f>IFERROR(VLOOKUP(ER44,'كدو الاصناف'!$A:$C,3),"")</f>
        <v/>
      </c>
      <c r="EW44" s="40" t="str">
        <f t="shared" si="339"/>
        <v/>
      </c>
      <c r="EY44" s="34"/>
      <c r="EZ44" s="45" t="str">
        <f>IFERROR(VLOOKUP(EY44,'كدو الاصناف'!$A:$C,2),"")</f>
        <v/>
      </c>
      <c r="FA44" s="6"/>
      <c r="FB44" s="62">
        <f t="shared" si="340"/>
        <v>0</v>
      </c>
      <c r="FC44" s="6" t="str">
        <f>IFERROR(VLOOKUP(EY44,'كدو الاصناف'!$A:$C,3),"")</f>
        <v/>
      </c>
      <c r="FD44" s="40" t="str">
        <f t="shared" si="341"/>
        <v/>
      </c>
      <c r="FF44" s="34"/>
      <c r="FG44" s="45" t="str">
        <f>IFERROR(VLOOKUP(FF44,'كدو الاصناف'!$A:$C,2),"")</f>
        <v/>
      </c>
      <c r="FH44" s="6"/>
      <c r="FI44" s="62">
        <f t="shared" si="342"/>
        <v>0</v>
      </c>
      <c r="FJ44" s="6" t="str">
        <f>IFERROR(VLOOKUP(FF44,'كدو الاصناف'!$A:$C,3),"")</f>
        <v/>
      </c>
      <c r="FK44" s="40" t="str">
        <f t="shared" si="343"/>
        <v/>
      </c>
      <c r="FM44" s="34"/>
      <c r="FN44" s="45" t="str">
        <f>IFERROR(VLOOKUP(FM44,'كدو الاصناف'!$A:$C,2),"")</f>
        <v/>
      </c>
      <c r="FO44" s="6"/>
      <c r="FP44" s="62">
        <f t="shared" si="344"/>
        <v>0</v>
      </c>
      <c r="FQ44" s="6" t="str">
        <f>IFERROR(VLOOKUP(FM44,'كدو الاصناف'!$A:$C,3),"")</f>
        <v/>
      </c>
      <c r="FR44" s="40" t="str">
        <f t="shared" si="345"/>
        <v/>
      </c>
      <c r="FT44" s="34"/>
      <c r="FU44" s="45" t="str">
        <f>IFERROR(VLOOKUP(FT44,'كدو الاصناف'!$A:$C,2),"")</f>
        <v/>
      </c>
      <c r="FV44" s="6"/>
      <c r="FW44" s="62">
        <f t="shared" si="346"/>
        <v>0</v>
      </c>
      <c r="FX44" s="6" t="str">
        <f>IFERROR(VLOOKUP(FT44,'كدو الاصناف'!$A:$C,3),"")</f>
        <v/>
      </c>
      <c r="FY44" s="40" t="str">
        <f t="shared" si="347"/>
        <v/>
      </c>
      <c r="GA44" s="34"/>
      <c r="GB44" s="45" t="str">
        <f>IFERROR(VLOOKUP(GA44,'كدو الاصناف'!$A:$C,2),"")</f>
        <v/>
      </c>
      <c r="GC44" s="6"/>
      <c r="GD44" s="62">
        <f t="shared" si="348"/>
        <v>0</v>
      </c>
      <c r="GE44" s="6" t="str">
        <f>IFERROR(VLOOKUP(GA44,'كدو الاصناف'!$A:$C,3),"")</f>
        <v/>
      </c>
      <c r="GF44" s="40" t="str">
        <f t="shared" si="349"/>
        <v/>
      </c>
      <c r="GH44" s="34"/>
      <c r="GI44" s="45" t="str">
        <f>IFERROR(VLOOKUP(GH44,'كدو الاصناف'!$A:$C,2),"")</f>
        <v/>
      </c>
      <c r="GJ44" s="6"/>
      <c r="GK44" s="62">
        <f t="shared" si="350"/>
        <v>0</v>
      </c>
      <c r="GL44" s="6" t="str">
        <f>IFERROR(VLOOKUP(GH44,'كدو الاصناف'!$A:$C,3),"")</f>
        <v/>
      </c>
      <c r="GM44" s="40" t="str">
        <f t="shared" si="351"/>
        <v/>
      </c>
      <c r="GO44" s="34"/>
      <c r="GP44" s="45" t="str">
        <f>IFERROR(VLOOKUP(GO44,'كدو الاصناف'!$A:$C,2),"")</f>
        <v/>
      </c>
      <c r="GQ44" s="6"/>
      <c r="GR44" s="62">
        <f t="shared" si="352"/>
        <v>0</v>
      </c>
      <c r="GS44" s="6" t="str">
        <f>IFERROR(VLOOKUP(GO44,'كدو الاصناف'!$A:$C,3),"")</f>
        <v/>
      </c>
      <c r="GT44" s="40" t="str">
        <f t="shared" si="353"/>
        <v/>
      </c>
      <c r="GV44" s="34"/>
      <c r="GW44" s="45" t="str">
        <f>IFERROR(VLOOKUP(GV44,'كدو الاصناف'!$A:$C,2),"")</f>
        <v/>
      </c>
      <c r="GX44" s="6"/>
      <c r="GY44" s="62">
        <f t="shared" si="354"/>
        <v>0</v>
      </c>
      <c r="GZ44" s="6" t="str">
        <f>IFERROR(VLOOKUP(GV44,'كدو الاصناف'!$A:$C,3),"")</f>
        <v/>
      </c>
      <c r="HA44" s="40" t="str">
        <f t="shared" si="355"/>
        <v/>
      </c>
      <c r="HC44" s="34"/>
      <c r="HD44" s="45" t="str">
        <f>IFERROR(VLOOKUP(HC44,'كدو الاصناف'!$A:$C,2),"")</f>
        <v/>
      </c>
      <c r="HE44" s="6"/>
      <c r="HF44" s="62">
        <f t="shared" si="356"/>
        <v>0</v>
      </c>
      <c r="HG44" s="6" t="str">
        <f>IFERROR(VLOOKUP(HC44,'كدو الاصناف'!$A:$C,3),"")</f>
        <v/>
      </c>
      <c r="HH44" s="40" t="str">
        <f t="shared" si="357"/>
        <v/>
      </c>
      <c r="HJ44" s="34"/>
      <c r="HK44" s="45" t="str">
        <f>IFERROR(VLOOKUP(HJ44,'كدو الاصناف'!$A:$C,2),"")</f>
        <v/>
      </c>
      <c r="HL44" s="6"/>
      <c r="HM44" s="62">
        <f t="shared" si="358"/>
        <v>0</v>
      </c>
      <c r="HN44" s="6" t="str">
        <f>IFERROR(VLOOKUP(HJ44,'كدو الاصناف'!$A:$C,3),"")</f>
        <v/>
      </c>
      <c r="HO44" s="40" t="str">
        <f t="shared" si="359"/>
        <v/>
      </c>
      <c r="HQ44" s="34"/>
      <c r="HR44" s="45" t="str">
        <f>IFERROR(VLOOKUP(HQ44,'كدو الاصناف'!$A:$C,2),"")</f>
        <v/>
      </c>
      <c r="HS44" s="6"/>
      <c r="HT44" s="62">
        <f t="shared" si="360"/>
        <v>0</v>
      </c>
      <c r="HU44" s="6" t="str">
        <f>IFERROR(VLOOKUP(HQ44,'كدو الاصناف'!$A:$C,3),"")</f>
        <v/>
      </c>
      <c r="HV44" s="40" t="str">
        <f t="shared" si="361"/>
        <v/>
      </c>
      <c r="HX44" s="34"/>
      <c r="HY44" s="45" t="str">
        <f>IFERROR(VLOOKUP(HX44,'كدو الاصناف'!$A:$C,2),"")</f>
        <v/>
      </c>
      <c r="HZ44" s="6"/>
      <c r="IA44" s="62">
        <f t="shared" si="362"/>
        <v>0</v>
      </c>
      <c r="IB44" s="6" t="str">
        <f>IFERROR(VLOOKUP(HX44,'كدو الاصناف'!$A:$C,3),"")</f>
        <v/>
      </c>
      <c r="IC44" s="40" t="str">
        <f t="shared" si="363"/>
        <v/>
      </c>
      <c r="IE44" s="34"/>
      <c r="IF44" s="45" t="str">
        <f>IFERROR(VLOOKUP(IE44,'كدو الاصناف'!$A:$C,2),"")</f>
        <v/>
      </c>
      <c r="IG44" s="6"/>
      <c r="IH44" s="62">
        <f t="shared" si="364"/>
        <v>0</v>
      </c>
      <c r="II44" s="6" t="str">
        <f>IFERROR(VLOOKUP(IE44,'كدو الاصناف'!$A:$C,3),"")</f>
        <v/>
      </c>
      <c r="IJ44" s="40" t="str">
        <f t="shared" si="365"/>
        <v/>
      </c>
      <c r="IL44" s="34"/>
      <c r="IM44" s="45" t="str">
        <f>IFERROR(VLOOKUP(IL44,'كدو الاصناف'!$A:$C,2),"")</f>
        <v/>
      </c>
      <c r="IN44" s="6"/>
      <c r="IO44" s="62">
        <f t="shared" si="366"/>
        <v>0</v>
      </c>
      <c r="IP44" s="6" t="str">
        <f>IFERROR(VLOOKUP(IL44,'كدو الاصناف'!$A:$C,3),"")</f>
        <v/>
      </c>
      <c r="IQ44" s="40" t="str">
        <f t="shared" si="367"/>
        <v/>
      </c>
      <c r="IS44" s="34"/>
      <c r="IT44" s="45" t="str">
        <f>IFERROR(VLOOKUP(IS44,'كدو الاصناف'!$A:$C,2),"")</f>
        <v/>
      </c>
      <c r="IU44" s="6"/>
      <c r="IV44" s="62">
        <f t="shared" si="368"/>
        <v>0</v>
      </c>
      <c r="IW44" s="6" t="str">
        <f>IFERROR(VLOOKUP(IS44,'كدو الاصناف'!$A:$C,3),"")</f>
        <v/>
      </c>
      <c r="IX44" s="40" t="str">
        <f t="shared" si="369"/>
        <v/>
      </c>
      <c r="IZ44" s="34"/>
      <c r="JA44" s="45" t="str">
        <f>IFERROR(VLOOKUP(IZ44,'كدو الاصناف'!$A:$C,2),"")</f>
        <v/>
      </c>
      <c r="JB44" s="6"/>
      <c r="JC44" s="62">
        <f t="shared" si="370"/>
        <v>0</v>
      </c>
      <c r="JD44" s="6" t="str">
        <f>IFERROR(VLOOKUP(IZ44,'كدو الاصناف'!$A:$C,3),"")</f>
        <v/>
      </c>
      <c r="JE44" s="40" t="str">
        <f t="shared" si="371"/>
        <v/>
      </c>
      <c r="JG44" s="34"/>
      <c r="JH44" s="45" t="str">
        <f>IFERROR(VLOOKUP(JG44,'كدو الاصناف'!$A:$C,2),"")</f>
        <v/>
      </c>
      <c r="JI44" s="6"/>
      <c r="JJ44" s="62">
        <f t="shared" si="372"/>
        <v>0</v>
      </c>
      <c r="JK44" s="6" t="str">
        <f>IFERROR(VLOOKUP(JG44,'كدو الاصناف'!$A:$C,3),"")</f>
        <v/>
      </c>
      <c r="JL44" s="40" t="str">
        <f t="shared" si="373"/>
        <v/>
      </c>
      <c r="JN44" s="34"/>
      <c r="JO44" s="45" t="str">
        <f>IFERROR(VLOOKUP(JN44,'كدو الاصناف'!$A:$C,2),"")</f>
        <v/>
      </c>
      <c r="JP44" s="6"/>
      <c r="JQ44" s="62">
        <f t="shared" si="374"/>
        <v>0</v>
      </c>
      <c r="JR44" s="6" t="str">
        <f>IFERROR(VLOOKUP(JN44,'كدو الاصناف'!$A:$C,3),"")</f>
        <v/>
      </c>
      <c r="JS44" s="40" t="str">
        <f t="shared" si="375"/>
        <v/>
      </c>
      <c r="JU44" s="34"/>
      <c r="JV44" s="45" t="str">
        <f>IFERROR(VLOOKUP(JU44,'كدو الاصناف'!$A:$C,2),"")</f>
        <v/>
      </c>
      <c r="JW44" s="6"/>
      <c r="JX44" s="62">
        <f t="shared" si="376"/>
        <v>0</v>
      </c>
      <c r="JY44" s="6" t="str">
        <f>IFERROR(VLOOKUP(JU44,'كدو الاصناف'!$A:$C,3),"")</f>
        <v/>
      </c>
      <c r="JZ44" s="40" t="str">
        <f t="shared" si="377"/>
        <v/>
      </c>
      <c r="KB44" s="34"/>
      <c r="KC44" s="45" t="str">
        <f>IFERROR(VLOOKUP(KB44,'كدو الاصناف'!$A:$C,2),"")</f>
        <v/>
      </c>
      <c r="KD44" s="6"/>
      <c r="KE44" s="62">
        <f t="shared" si="378"/>
        <v>0</v>
      </c>
      <c r="KF44" s="6" t="str">
        <f>IFERROR(VLOOKUP(KB44,'كدو الاصناف'!$A:$C,3),"")</f>
        <v/>
      </c>
      <c r="KG44" s="40" t="str">
        <f t="shared" si="379"/>
        <v/>
      </c>
      <c r="KI44" s="34"/>
      <c r="KJ44" s="45" t="str">
        <f>IFERROR(VLOOKUP(KI44,'كدو الاصناف'!$A:$C,2),"")</f>
        <v/>
      </c>
      <c r="KK44" s="6"/>
      <c r="KL44" s="62">
        <f t="shared" si="380"/>
        <v>0</v>
      </c>
      <c r="KM44" s="6" t="str">
        <f>IFERROR(VLOOKUP(KI44,'كدو الاصناف'!$A:$C,3),"")</f>
        <v/>
      </c>
      <c r="KN44" s="40" t="str">
        <f t="shared" si="381"/>
        <v/>
      </c>
      <c r="KP44" s="34"/>
      <c r="KQ44" s="45" t="str">
        <f>IFERROR(VLOOKUP(KP44,'كدو الاصناف'!$A:$C,2),"")</f>
        <v/>
      </c>
      <c r="KR44" s="6"/>
      <c r="KS44" s="62">
        <f t="shared" si="382"/>
        <v>0</v>
      </c>
      <c r="KT44" s="6" t="str">
        <f>IFERROR(VLOOKUP(KP44,'كدو الاصناف'!$A:$C,3),"")</f>
        <v/>
      </c>
      <c r="KU44" s="40" t="str">
        <f t="shared" si="383"/>
        <v/>
      </c>
      <c r="KW44" s="34"/>
      <c r="KX44" s="45" t="str">
        <f>IFERROR(VLOOKUP(KW44,'كدو الاصناف'!$A:$C,2),"")</f>
        <v/>
      </c>
      <c r="KY44" s="6"/>
      <c r="KZ44" s="62">
        <f t="shared" si="384"/>
        <v>0</v>
      </c>
      <c r="LA44" s="6" t="str">
        <f>IFERROR(VLOOKUP(KW44,'كدو الاصناف'!$A:$C,3),"")</f>
        <v/>
      </c>
      <c r="LB44" s="40" t="str">
        <f t="shared" si="385"/>
        <v/>
      </c>
      <c r="LD44" s="34"/>
      <c r="LE44" s="45" t="str">
        <f>IFERROR(VLOOKUP(LD44,'كدو الاصناف'!$A:$C,2),"")</f>
        <v/>
      </c>
      <c r="LF44" s="6"/>
      <c r="LG44" s="62">
        <f t="shared" si="386"/>
        <v>0</v>
      </c>
      <c r="LH44" s="6" t="str">
        <f>IFERROR(VLOOKUP(LD44,'كدو الاصناف'!$A:$C,3),"")</f>
        <v/>
      </c>
      <c r="LI44" s="40" t="str">
        <f t="shared" si="387"/>
        <v/>
      </c>
      <c r="LK44" s="34"/>
      <c r="LL44" s="45" t="str">
        <f>IFERROR(VLOOKUP(LK44,'كدو الاصناف'!$A:$C,2),"")</f>
        <v/>
      </c>
      <c r="LM44" s="6"/>
      <c r="LN44" s="62">
        <f t="shared" si="388"/>
        <v>0</v>
      </c>
      <c r="LO44" s="6" t="str">
        <f>IFERROR(VLOOKUP(LK44,'كدو الاصناف'!$A:$C,3),"")</f>
        <v/>
      </c>
      <c r="LP44" s="40" t="str">
        <f t="shared" si="389"/>
        <v/>
      </c>
      <c r="LR44" s="34"/>
      <c r="LS44" s="45" t="str">
        <f>IFERROR(VLOOKUP(LR44,'كدو الاصناف'!$A:$C,2),"")</f>
        <v/>
      </c>
      <c r="LT44" s="6"/>
      <c r="LU44" s="62">
        <f t="shared" si="390"/>
        <v>0</v>
      </c>
      <c r="LV44" s="6" t="str">
        <f>IFERROR(VLOOKUP(LR44,'كدو الاصناف'!$A:$C,3),"")</f>
        <v/>
      </c>
      <c r="LW44" s="40" t="str">
        <f t="shared" si="391"/>
        <v/>
      </c>
      <c r="LY44" s="34"/>
      <c r="LZ44" s="45" t="str">
        <f>IFERROR(VLOOKUP(LY44,'كدو الاصناف'!$A:$C,2),"")</f>
        <v/>
      </c>
      <c r="MA44" s="6"/>
      <c r="MB44" s="62">
        <f t="shared" si="392"/>
        <v>0</v>
      </c>
      <c r="MC44" s="6" t="str">
        <f>IFERROR(VLOOKUP(LY44,'كدو الاصناف'!$A:$C,3),"")</f>
        <v/>
      </c>
      <c r="MD44" s="40" t="str">
        <f t="shared" si="393"/>
        <v/>
      </c>
      <c r="MF44" s="34"/>
      <c r="MG44" s="45" t="str">
        <f>IFERROR(VLOOKUP(MF44,'كدو الاصناف'!$A:$C,2),"")</f>
        <v/>
      </c>
      <c r="MH44" s="6"/>
      <c r="MI44" s="62">
        <f t="shared" si="394"/>
        <v>0</v>
      </c>
      <c r="MJ44" s="6" t="str">
        <f>IFERROR(VLOOKUP(MF44,'كدو الاصناف'!$A:$C,3),"")</f>
        <v/>
      </c>
      <c r="MK44" s="40" t="str">
        <f t="shared" si="395"/>
        <v/>
      </c>
      <c r="MM44" s="34"/>
      <c r="MN44" s="45" t="str">
        <f>IFERROR(VLOOKUP(MM44,'كدو الاصناف'!$A:$C,2),"")</f>
        <v/>
      </c>
      <c r="MO44" s="6"/>
      <c r="MP44" s="62">
        <f t="shared" si="396"/>
        <v>0</v>
      </c>
      <c r="MQ44" s="6" t="str">
        <f>IFERROR(VLOOKUP(MM44,'كدو الاصناف'!$A:$C,3),"")</f>
        <v/>
      </c>
      <c r="MR44" s="40" t="str">
        <f t="shared" si="397"/>
        <v/>
      </c>
      <c r="MT44" s="34"/>
      <c r="MU44" s="45" t="str">
        <f>IFERROR(VLOOKUP(MT44,'كدو الاصناف'!$A:$C,2),"")</f>
        <v/>
      </c>
      <c r="MV44" s="6"/>
      <c r="MW44" s="62">
        <f t="shared" si="398"/>
        <v>0</v>
      </c>
      <c r="MX44" s="6" t="str">
        <f>IFERROR(VLOOKUP(MT44,'كدو الاصناف'!$A:$C,3),"")</f>
        <v/>
      </c>
      <c r="MY44" s="40" t="str">
        <f t="shared" si="399"/>
        <v/>
      </c>
      <c r="NA44" s="34"/>
      <c r="NB44" s="45" t="str">
        <f>IFERROR(VLOOKUP(NA44,'كدو الاصناف'!$A:$C,2),"")</f>
        <v/>
      </c>
      <c r="NC44" s="6"/>
      <c r="ND44" s="62">
        <f t="shared" si="400"/>
        <v>0</v>
      </c>
      <c r="NE44" s="6" t="str">
        <f>IFERROR(VLOOKUP(NA44,'كدو الاصناف'!$A:$C,3),"")</f>
        <v/>
      </c>
      <c r="NF44" s="40" t="str">
        <f t="shared" si="401"/>
        <v/>
      </c>
      <c r="NH44" s="34"/>
      <c r="NI44" s="45" t="str">
        <f>IFERROR(VLOOKUP(NH44,'كدو الاصناف'!$A:$C,2),"")</f>
        <v/>
      </c>
      <c r="NJ44" s="6"/>
      <c r="NK44" s="62">
        <f t="shared" si="402"/>
        <v>0</v>
      </c>
      <c r="NL44" s="6" t="str">
        <f>IFERROR(VLOOKUP(NH44,'كدو الاصناف'!$A:$C,3),"")</f>
        <v/>
      </c>
      <c r="NM44" s="40" t="str">
        <f t="shared" si="403"/>
        <v/>
      </c>
      <c r="NO44" s="34"/>
      <c r="NP44" s="45" t="str">
        <f>IFERROR(VLOOKUP(NO44,'كدو الاصناف'!$A:$C,2),"")</f>
        <v/>
      </c>
      <c r="NQ44" s="6"/>
      <c r="NR44" s="62">
        <f t="shared" si="404"/>
        <v>0</v>
      </c>
      <c r="NS44" s="6" t="str">
        <f>IFERROR(VLOOKUP(NO44,'كدو الاصناف'!$A:$C,3),"")</f>
        <v/>
      </c>
      <c r="NT44" s="40" t="str">
        <f t="shared" si="405"/>
        <v/>
      </c>
      <c r="NV44" s="34"/>
      <c r="NW44" s="45" t="str">
        <f>IFERROR(VLOOKUP(NV44,'كدو الاصناف'!$A:$C,2),"")</f>
        <v/>
      </c>
      <c r="NX44" s="6"/>
      <c r="NY44" s="62">
        <f t="shared" si="406"/>
        <v>0</v>
      </c>
      <c r="NZ44" s="6" t="str">
        <f>IFERROR(VLOOKUP(NV44,'كدو الاصناف'!$A:$C,3),"")</f>
        <v/>
      </c>
      <c r="OA44" s="40" t="str">
        <f t="shared" si="407"/>
        <v/>
      </c>
      <c r="OC44" s="34"/>
      <c r="OD44" s="45" t="str">
        <f>IFERROR(VLOOKUP(OC44,'كدو الاصناف'!$A:$C,2),"")</f>
        <v/>
      </c>
      <c r="OE44" s="6"/>
      <c r="OF44" s="62">
        <f t="shared" si="408"/>
        <v>0</v>
      </c>
      <c r="OG44" s="6" t="str">
        <f>IFERROR(VLOOKUP(OC44,'كدو الاصناف'!$A:$C,3),"")</f>
        <v/>
      </c>
      <c r="OH44" s="40" t="str">
        <f t="shared" si="409"/>
        <v/>
      </c>
      <c r="OJ44" s="34"/>
      <c r="OK44" s="45" t="str">
        <f>IFERROR(VLOOKUP(OJ44,'كدو الاصناف'!$A:$C,2),"")</f>
        <v/>
      </c>
      <c r="OL44" s="6"/>
      <c r="OM44" s="62">
        <f t="shared" si="410"/>
        <v>0</v>
      </c>
      <c r="ON44" s="6" t="str">
        <f>IFERROR(VLOOKUP(OJ44,'كدو الاصناف'!$A:$C,3),"")</f>
        <v/>
      </c>
      <c r="OO44" s="40" t="str">
        <f t="shared" si="411"/>
        <v/>
      </c>
      <c r="OQ44" s="34"/>
      <c r="OR44" s="45" t="str">
        <f>IFERROR(VLOOKUP(OQ44,'كدو الاصناف'!$A:$C,2),"")</f>
        <v/>
      </c>
      <c r="OS44" s="6"/>
      <c r="OT44" s="62">
        <f t="shared" si="412"/>
        <v>0</v>
      </c>
      <c r="OU44" s="6" t="str">
        <f>IFERROR(VLOOKUP(OQ44,'كدو الاصناف'!$A:$C,3),"")</f>
        <v/>
      </c>
      <c r="OV44" s="40" t="str">
        <f t="shared" si="413"/>
        <v/>
      </c>
      <c r="OX44" s="34"/>
      <c r="OY44" s="45" t="str">
        <f>IFERROR(VLOOKUP(OX44,'كدو الاصناف'!$A:$C,2),"")</f>
        <v/>
      </c>
      <c r="OZ44" s="6"/>
      <c r="PA44" s="62">
        <f t="shared" si="414"/>
        <v>0</v>
      </c>
      <c r="PB44" s="6" t="str">
        <f>IFERROR(VLOOKUP(OX44,'كدو الاصناف'!$A:$C,3),"")</f>
        <v/>
      </c>
      <c r="PC44" s="40" t="str">
        <f t="shared" si="415"/>
        <v/>
      </c>
      <c r="PE44" s="34"/>
      <c r="PF44" s="45" t="str">
        <f>IFERROR(VLOOKUP(PE44,'كدو الاصناف'!$A:$C,2),"")</f>
        <v/>
      </c>
      <c r="PG44" s="6"/>
      <c r="PH44" s="62">
        <f t="shared" si="416"/>
        <v>0</v>
      </c>
      <c r="PI44" s="6" t="str">
        <f>IFERROR(VLOOKUP(PE44,'كدو الاصناف'!$A:$C,3),"")</f>
        <v/>
      </c>
      <c r="PJ44" s="40" t="str">
        <f t="shared" si="417"/>
        <v/>
      </c>
      <c r="PL44" s="34"/>
      <c r="PM44" s="45" t="str">
        <f>IFERROR(VLOOKUP(PL44,'كدو الاصناف'!$A:$C,2),"")</f>
        <v/>
      </c>
      <c r="PN44" s="6"/>
      <c r="PO44" s="62">
        <f t="shared" si="418"/>
        <v>0</v>
      </c>
      <c r="PP44" s="6" t="str">
        <f>IFERROR(VLOOKUP(PL44,'كدو الاصناف'!$A:$C,3),"")</f>
        <v/>
      </c>
      <c r="PQ44" s="40" t="str">
        <f t="shared" si="419"/>
        <v/>
      </c>
      <c r="PS44" s="34"/>
      <c r="PT44" s="45" t="str">
        <f>IFERROR(VLOOKUP(PS44,'كدو الاصناف'!$A:$C,2),"")</f>
        <v/>
      </c>
      <c r="PU44" s="6"/>
      <c r="PV44" s="62">
        <f t="shared" si="420"/>
        <v>0</v>
      </c>
      <c r="PW44" s="6" t="str">
        <f>IFERROR(VLOOKUP(PS44,'كدو الاصناف'!$A:$C,3),"")</f>
        <v/>
      </c>
      <c r="PX44" s="40" t="str">
        <f t="shared" si="421"/>
        <v/>
      </c>
      <c r="PZ44" s="34"/>
      <c r="QA44" s="45" t="str">
        <f>IFERROR(VLOOKUP(PZ44,'كدو الاصناف'!$A:$C,2),"")</f>
        <v/>
      </c>
      <c r="QB44" s="6"/>
      <c r="QC44" s="62">
        <f t="shared" si="422"/>
        <v>0</v>
      </c>
      <c r="QD44" s="6" t="str">
        <f>IFERROR(VLOOKUP(PZ44,'كدو الاصناف'!$A:$C,3),"")</f>
        <v/>
      </c>
      <c r="QE44" s="40" t="str">
        <f t="shared" si="423"/>
        <v/>
      </c>
      <c r="QG44" s="34"/>
      <c r="QH44" s="45" t="str">
        <f>IFERROR(VLOOKUP(QG44,'كدو الاصناف'!$A:$C,2),"")</f>
        <v/>
      </c>
      <c r="QI44" s="6"/>
      <c r="QJ44" s="62">
        <f t="shared" si="424"/>
        <v>0</v>
      </c>
      <c r="QK44" s="6" t="str">
        <f>IFERROR(VLOOKUP(QG44,'كدو الاصناف'!$A:$C,3),"")</f>
        <v/>
      </c>
      <c r="QL44" s="40" t="str">
        <f t="shared" si="425"/>
        <v/>
      </c>
      <c r="QN44" s="34"/>
      <c r="QO44" s="45" t="str">
        <f>IFERROR(VLOOKUP(QN44,'كدو الاصناف'!$A:$C,2),"")</f>
        <v/>
      </c>
      <c r="QP44" s="6"/>
      <c r="QQ44" s="62">
        <f t="shared" si="426"/>
        <v>0</v>
      </c>
      <c r="QR44" s="6" t="str">
        <f>IFERROR(VLOOKUP(QN44,'كدو الاصناف'!$A:$C,3),"")</f>
        <v/>
      </c>
      <c r="QS44" s="40" t="str">
        <f t="shared" si="427"/>
        <v/>
      </c>
      <c r="QU44" s="34"/>
      <c r="QV44" s="45" t="str">
        <f>IFERROR(VLOOKUP(QU44,'كدو الاصناف'!$A:$C,2),"")</f>
        <v/>
      </c>
      <c r="QW44" s="6"/>
      <c r="QX44" s="62">
        <f t="shared" si="428"/>
        <v>0</v>
      </c>
      <c r="QY44" s="6" t="str">
        <f>IFERROR(VLOOKUP(QU44,'كدو الاصناف'!$A:$C,3),"")</f>
        <v/>
      </c>
      <c r="QZ44" s="40" t="str">
        <f t="shared" si="429"/>
        <v/>
      </c>
      <c r="RB44" s="34"/>
      <c r="RC44" s="45" t="str">
        <f>IFERROR(VLOOKUP(RB44,'كدو الاصناف'!$A:$C,2),"")</f>
        <v/>
      </c>
      <c r="RD44" s="6"/>
      <c r="RE44" s="62">
        <f t="shared" si="430"/>
        <v>0</v>
      </c>
      <c r="RF44" s="6" t="str">
        <f>IFERROR(VLOOKUP(RB44,'كدو الاصناف'!$A:$C,3),"")</f>
        <v/>
      </c>
      <c r="RG44" s="40" t="str">
        <f t="shared" si="431"/>
        <v/>
      </c>
      <c r="RI44" s="34"/>
      <c r="RJ44" s="45" t="str">
        <f>IFERROR(VLOOKUP(RI44,'كدو الاصناف'!$A:$C,2),"")</f>
        <v/>
      </c>
      <c r="RK44" s="6"/>
      <c r="RL44" s="62">
        <f t="shared" si="432"/>
        <v>0</v>
      </c>
      <c r="RM44" s="6" t="str">
        <f>IFERROR(VLOOKUP(RI44,'كدو الاصناف'!$A:$C,3),"")</f>
        <v/>
      </c>
      <c r="RN44" s="40" t="str">
        <f t="shared" si="433"/>
        <v/>
      </c>
      <c r="RP44" s="34"/>
      <c r="RQ44" s="45" t="str">
        <f>IFERROR(VLOOKUP(RP44,'كدو الاصناف'!$A:$C,2),"")</f>
        <v/>
      </c>
      <c r="RR44" s="6"/>
      <c r="RS44" s="62">
        <f t="shared" si="434"/>
        <v>0</v>
      </c>
      <c r="RT44" s="6" t="str">
        <f>IFERROR(VLOOKUP(RP44,'كدو الاصناف'!$A:$C,3),"")</f>
        <v/>
      </c>
      <c r="RU44" s="40" t="str">
        <f t="shared" si="435"/>
        <v/>
      </c>
      <c r="RW44" s="34"/>
      <c r="RX44" s="45" t="str">
        <f>IFERROR(VLOOKUP(RW44,'كدو الاصناف'!$A:$C,2),"")</f>
        <v/>
      </c>
      <c r="RY44" s="6"/>
      <c r="RZ44" s="62">
        <f t="shared" si="436"/>
        <v>0</v>
      </c>
      <c r="SA44" s="6" t="str">
        <f>IFERROR(VLOOKUP(RW44,'كدو الاصناف'!$A:$C,3),"")</f>
        <v/>
      </c>
      <c r="SB44" s="40" t="str">
        <f t="shared" si="437"/>
        <v/>
      </c>
      <c r="SD44" s="34"/>
      <c r="SE44" s="45" t="str">
        <f>IFERROR(VLOOKUP(SD44,'كدو الاصناف'!$A:$C,2),"")</f>
        <v/>
      </c>
      <c r="SF44" s="6"/>
      <c r="SG44" s="62">
        <f t="shared" si="438"/>
        <v>0</v>
      </c>
      <c r="SH44" s="6" t="str">
        <f>IFERROR(VLOOKUP(SD44,'كدو الاصناف'!$A:$C,3),"")</f>
        <v/>
      </c>
      <c r="SI44" s="40" t="str">
        <f t="shared" si="439"/>
        <v/>
      </c>
      <c r="SK44" s="34"/>
      <c r="SL44" s="45" t="str">
        <f>IFERROR(VLOOKUP(SK44,'كدو الاصناف'!$A:$C,2),"")</f>
        <v/>
      </c>
      <c r="SM44" s="6"/>
      <c r="SN44" s="62">
        <f t="shared" si="440"/>
        <v>0</v>
      </c>
      <c r="SO44" s="6" t="str">
        <f>IFERROR(VLOOKUP(SK44,'كدو الاصناف'!$A:$C,3),"")</f>
        <v/>
      </c>
      <c r="SP44" s="40" t="str">
        <f t="shared" si="441"/>
        <v/>
      </c>
      <c r="SR44" s="34"/>
      <c r="SS44" s="45" t="str">
        <f>IFERROR(VLOOKUP(SR44,'كدو الاصناف'!$A:$C,2),"")</f>
        <v/>
      </c>
      <c r="ST44" s="6"/>
      <c r="SU44" s="62">
        <f t="shared" si="442"/>
        <v>0</v>
      </c>
      <c r="SV44" s="6" t="str">
        <f>IFERROR(VLOOKUP(SR44,'كدو الاصناف'!$A:$C,3),"")</f>
        <v/>
      </c>
      <c r="SW44" s="40" t="str">
        <f t="shared" si="443"/>
        <v/>
      </c>
      <c r="SY44" s="34"/>
      <c r="SZ44" s="45" t="str">
        <f>IFERROR(VLOOKUP(SY44,'كدو الاصناف'!$A:$C,2),"")</f>
        <v/>
      </c>
      <c r="TA44" s="6"/>
      <c r="TB44" s="62">
        <f t="shared" si="444"/>
        <v>0</v>
      </c>
      <c r="TC44" s="6" t="str">
        <f>IFERROR(VLOOKUP(SY44,'كدو الاصناف'!$A:$C,3),"")</f>
        <v/>
      </c>
      <c r="TD44" s="40" t="str">
        <f t="shared" si="445"/>
        <v/>
      </c>
      <c r="TF44" s="34"/>
      <c r="TG44" s="45" t="str">
        <f>IFERROR(VLOOKUP(TF44,'كدو الاصناف'!$A:$C,2),"")</f>
        <v/>
      </c>
      <c r="TH44" s="6"/>
      <c r="TI44" s="62">
        <f t="shared" si="446"/>
        <v>0</v>
      </c>
      <c r="TJ44" s="6" t="str">
        <f>IFERROR(VLOOKUP(TF44,'كدو الاصناف'!$A:$C,3),"")</f>
        <v/>
      </c>
      <c r="TK44" s="40" t="str">
        <f t="shared" si="447"/>
        <v/>
      </c>
      <c r="TM44" s="34"/>
      <c r="TN44" s="45" t="str">
        <f>IFERROR(VLOOKUP(TM44,'كدو الاصناف'!$A:$C,2),"")</f>
        <v/>
      </c>
      <c r="TO44" s="6"/>
      <c r="TP44" s="62">
        <f t="shared" si="448"/>
        <v>0</v>
      </c>
      <c r="TQ44" s="6" t="str">
        <f>IFERROR(VLOOKUP(TM44,'كدو الاصناف'!$A:$C,3),"")</f>
        <v/>
      </c>
      <c r="TR44" s="40" t="str">
        <f t="shared" si="449"/>
        <v/>
      </c>
      <c r="TT44" s="34"/>
      <c r="TU44" s="45" t="str">
        <f>IFERROR(VLOOKUP(TT44,'كدو الاصناف'!$A:$C,2),"")</f>
        <v/>
      </c>
      <c r="TV44" s="6"/>
      <c r="TW44" s="62">
        <f t="shared" si="450"/>
        <v>0</v>
      </c>
      <c r="TX44" s="6" t="str">
        <f>IFERROR(VLOOKUP(TT44,'كدو الاصناف'!$A:$C,3),"")</f>
        <v/>
      </c>
      <c r="TY44" s="40" t="str">
        <f t="shared" si="451"/>
        <v/>
      </c>
      <c r="UA44" s="34"/>
      <c r="UB44" s="45" t="str">
        <f>IFERROR(VLOOKUP(UA44,'كدو الاصناف'!$A:$C,2),"")</f>
        <v/>
      </c>
      <c r="UC44" s="6"/>
      <c r="UD44" s="62">
        <f t="shared" si="452"/>
        <v>0</v>
      </c>
      <c r="UE44" s="6" t="str">
        <f>IFERROR(VLOOKUP(UA44,'كدو الاصناف'!$A:$C,3),"")</f>
        <v/>
      </c>
      <c r="UF44" s="40" t="str">
        <f t="shared" si="453"/>
        <v/>
      </c>
      <c r="UH44" s="34"/>
      <c r="UI44" s="45" t="str">
        <f>IFERROR(VLOOKUP(UH44,'كدو الاصناف'!$A:$C,2),"")</f>
        <v/>
      </c>
      <c r="UJ44" s="6"/>
      <c r="UK44" s="62">
        <f t="shared" si="454"/>
        <v>0</v>
      </c>
      <c r="UL44" s="6" t="str">
        <f>IFERROR(VLOOKUP(UH44,'كدو الاصناف'!$A:$C,3),"")</f>
        <v/>
      </c>
      <c r="UM44" s="40" t="str">
        <f t="shared" si="455"/>
        <v/>
      </c>
      <c r="UO44" s="34"/>
      <c r="UP44" s="45" t="str">
        <f>IFERROR(VLOOKUP(UO44,'كدو الاصناف'!$A:$C,2),"")</f>
        <v/>
      </c>
      <c r="UQ44" s="6"/>
      <c r="UR44" s="62">
        <f t="shared" si="456"/>
        <v>0</v>
      </c>
      <c r="US44" s="6" t="str">
        <f>IFERROR(VLOOKUP(UO44,'كدو الاصناف'!$A:$C,3),"")</f>
        <v/>
      </c>
      <c r="UT44" s="40" t="str">
        <f t="shared" si="457"/>
        <v/>
      </c>
      <c r="UV44" s="34"/>
      <c r="UW44" s="45" t="str">
        <f>IFERROR(VLOOKUP(UV44,'كدو الاصناف'!$A:$C,2),"")</f>
        <v/>
      </c>
      <c r="UX44" s="6"/>
      <c r="UY44" s="62">
        <f t="shared" si="458"/>
        <v>0</v>
      </c>
      <c r="UZ44" s="6" t="str">
        <f>IFERROR(VLOOKUP(UV44,'كدو الاصناف'!$A:$C,3),"")</f>
        <v/>
      </c>
      <c r="VA44" s="40" t="str">
        <f t="shared" si="459"/>
        <v/>
      </c>
      <c r="VC44" s="34"/>
      <c r="VD44" s="45" t="str">
        <f>IFERROR(VLOOKUP(VC44,'كدو الاصناف'!$A:$C,2),"")</f>
        <v/>
      </c>
      <c r="VE44" s="6"/>
      <c r="VF44" s="62">
        <f t="shared" si="460"/>
        <v>0</v>
      </c>
      <c r="VG44" s="6" t="str">
        <f>IFERROR(VLOOKUP(VC44,'كدو الاصناف'!$A:$C,3),"")</f>
        <v/>
      </c>
      <c r="VH44" s="40" t="str">
        <f t="shared" si="461"/>
        <v/>
      </c>
      <c r="VJ44" s="34"/>
      <c r="VK44" s="45" t="str">
        <f>IFERROR(VLOOKUP(VJ44,'كدو الاصناف'!$A:$C,2),"")</f>
        <v/>
      </c>
      <c r="VL44" s="6"/>
      <c r="VM44" s="62">
        <f t="shared" si="462"/>
        <v>0</v>
      </c>
      <c r="VN44" s="6" t="str">
        <f>IFERROR(VLOOKUP(VJ44,'كدو الاصناف'!$A:$C,3),"")</f>
        <v/>
      </c>
      <c r="VO44" s="40" t="str">
        <f t="shared" si="463"/>
        <v/>
      </c>
      <c r="VQ44" s="34"/>
      <c r="VR44" s="45" t="str">
        <f>IFERROR(VLOOKUP(VQ44,'كدو الاصناف'!$A:$C,2),"")</f>
        <v/>
      </c>
      <c r="VS44" s="6"/>
      <c r="VT44" s="62">
        <f t="shared" si="464"/>
        <v>0</v>
      </c>
      <c r="VU44" s="6" t="str">
        <f>IFERROR(VLOOKUP(VQ44,'كدو الاصناف'!$A:$C,3),"")</f>
        <v/>
      </c>
      <c r="VV44" s="40" t="str">
        <f t="shared" si="465"/>
        <v/>
      </c>
      <c r="VX44" s="34"/>
      <c r="VY44" s="45" t="str">
        <f>IFERROR(VLOOKUP(VX44,'كدو الاصناف'!$A:$C,2),"")</f>
        <v/>
      </c>
      <c r="VZ44" s="6"/>
      <c r="WA44" s="62">
        <f t="shared" si="466"/>
        <v>0</v>
      </c>
      <c r="WB44" s="6" t="str">
        <f>IFERROR(VLOOKUP(VX44,'كدو الاصناف'!$A:$C,3),"")</f>
        <v/>
      </c>
      <c r="WC44" s="40" t="str">
        <f t="shared" si="467"/>
        <v/>
      </c>
      <c r="WE44" s="34"/>
      <c r="WF44" s="45" t="str">
        <f>IFERROR(VLOOKUP(WE44,'كدو الاصناف'!$A:$C,2),"")</f>
        <v/>
      </c>
      <c r="WG44" s="6"/>
      <c r="WH44" s="62">
        <f t="shared" si="468"/>
        <v>0</v>
      </c>
      <c r="WI44" s="6" t="str">
        <f>IFERROR(VLOOKUP(WE44,'كدو الاصناف'!$A:$C,3),"")</f>
        <v/>
      </c>
      <c r="WJ44" s="40" t="str">
        <f t="shared" si="469"/>
        <v/>
      </c>
      <c r="WL44" s="34"/>
      <c r="WM44" s="45" t="str">
        <f>IFERROR(VLOOKUP(WL44,'كدو الاصناف'!$A:$C,2),"")</f>
        <v/>
      </c>
      <c r="WN44" s="6"/>
      <c r="WO44" s="62">
        <f t="shared" si="470"/>
        <v>0</v>
      </c>
      <c r="WP44" s="6" t="str">
        <f>IFERROR(VLOOKUP(WL44,'كدو الاصناف'!$A:$C,3),"")</f>
        <v/>
      </c>
      <c r="WQ44" s="40" t="str">
        <f t="shared" si="471"/>
        <v/>
      </c>
      <c r="WS44" s="34"/>
      <c r="WT44" s="45" t="str">
        <f>IFERROR(VLOOKUP(WS44,'كدو الاصناف'!$A:$C,2),"")</f>
        <v/>
      </c>
      <c r="WU44" s="6"/>
      <c r="WV44" s="62">
        <f t="shared" si="472"/>
        <v>0</v>
      </c>
      <c r="WW44" s="6" t="str">
        <f>IFERROR(VLOOKUP(WS44,'كدو الاصناف'!$A:$C,3),"")</f>
        <v/>
      </c>
      <c r="WX44" s="40" t="str">
        <f t="shared" si="473"/>
        <v/>
      </c>
      <c r="WZ44" s="34"/>
      <c r="XA44" s="45" t="str">
        <f>IFERROR(VLOOKUP(WZ44,'كدو الاصناف'!$A:$C,2),"")</f>
        <v/>
      </c>
      <c r="XB44" s="6"/>
      <c r="XC44" s="62">
        <f t="shared" si="474"/>
        <v>0</v>
      </c>
      <c r="XD44" s="6" t="str">
        <f>IFERROR(VLOOKUP(WZ44,'كدو الاصناف'!$A:$C,3),"")</f>
        <v/>
      </c>
      <c r="XE44" s="40" t="str">
        <f t="shared" si="475"/>
        <v/>
      </c>
      <c r="XG44" s="34"/>
      <c r="XH44" s="45" t="str">
        <f>IFERROR(VLOOKUP(XG44,'كدو الاصناف'!$A:$C,2),"")</f>
        <v/>
      </c>
      <c r="XI44" s="6"/>
      <c r="XJ44" s="62">
        <f t="shared" si="476"/>
        <v>0</v>
      </c>
      <c r="XK44" s="6" t="str">
        <f>IFERROR(VLOOKUP(XG44,'كدو الاصناف'!$A:$C,3),"")</f>
        <v/>
      </c>
      <c r="XL44" s="40" t="str">
        <f t="shared" si="477"/>
        <v/>
      </c>
      <c r="XN44" s="34"/>
      <c r="XO44" s="45" t="str">
        <f>IFERROR(VLOOKUP(XN44,'كدو الاصناف'!$A:$C,2),"")</f>
        <v/>
      </c>
      <c r="XP44" s="6"/>
      <c r="XQ44" s="62">
        <f t="shared" si="478"/>
        <v>0</v>
      </c>
      <c r="XR44" s="6" t="str">
        <f>IFERROR(VLOOKUP(XN44,'كدو الاصناف'!$A:$C,3),"")</f>
        <v/>
      </c>
      <c r="XS44" s="40" t="str">
        <f t="shared" si="479"/>
        <v/>
      </c>
      <c r="XU44" s="34"/>
      <c r="XV44" s="45" t="str">
        <f>IFERROR(VLOOKUP(XU44,'كدو الاصناف'!$A:$C,2),"")</f>
        <v/>
      </c>
      <c r="XW44" s="6"/>
      <c r="XX44" s="62">
        <f t="shared" si="480"/>
        <v>0</v>
      </c>
      <c r="XY44" s="6" t="str">
        <f>IFERROR(VLOOKUP(XU44,'كدو الاصناف'!$A:$C,3),"")</f>
        <v/>
      </c>
      <c r="XZ44" s="40" t="str">
        <f t="shared" si="481"/>
        <v/>
      </c>
      <c r="YB44" s="34"/>
      <c r="YC44" s="45" t="str">
        <f>IFERROR(VLOOKUP(YB44,'كدو الاصناف'!$A:$C,2),"")</f>
        <v/>
      </c>
      <c r="YD44" s="6"/>
      <c r="YE44" s="62">
        <f t="shared" si="482"/>
        <v>0</v>
      </c>
      <c r="YF44" s="6" t="str">
        <f>IFERROR(VLOOKUP(YB44,'كدو الاصناف'!$A:$C,3),"")</f>
        <v/>
      </c>
      <c r="YG44" s="40" t="str">
        <f t="shared" si="483"/>
        <v/>
      </c>
      <c r="YI44" s="34"/>
      <c r="YJ44" s="45" t="str">
        <f>IFERROR(VLOOKUP(YI44,'كدو الاصناف'!$A:$C,2),"")</f>
        <v/>
      </c>
      <c r="YK44" s="6"/>
      <c r="YL44" s="62">
        <f t="shared" si="484"/>
        <v>0</v>
      </c>
      <c r="YM44" s="6" t="str">
        <f>IFERROR(VLOOKUP(YI44,'كدو الاصناف'!$A:$C,3),"")</f>
        <v/>
      </c>
      <c r="YN44" s="40" t="str">
        <f t="shared" si="485"/>
        <v/>
      </c>
      <c r="YP44" s="34"/>
      <c r="YQ44" s="45" t="str">
        <f>IFERROR(VLOOKUP(YP44,'كدو الاصناف'!$A:$C,2),"")</f>
        <v/>
      </c>
      <c r="YR44" s="6"/>
      <c r="YS44" s="62">
        <f t="shared" si="486"/>
        <v>0</v>
      </c>
      <c r="YT44" s="6" t="str">
        <f>IFERROR(VLOOKUP(YP44,'كدو الاصناف'!$A:$C,3),"")</f>
        <v/>
      </c>
      <c r="YU44" s="40" t="str">
        <f t="shared" si="487"/>
        <v/>
      </c>
      <c r="YW44" s="34"/>
      <c r="YX44" s="45" t="str">
        <f>IFERROR(VLOOKUP(YW44,'كدو الاصناف'!$A:$C,2),"")</f>
        <v/>
      </c>
      <c r="YY44" s="6"/>
      <c r="YZ44" s="62">
        <f t="shared" si="488"/>
        <v>0</v>
      </c>
      <c r="ZA44" s="6" t="str">
        <f>IFERROR(VLOOKUP(YW44,'كدو الاصناف'!$A:$C,3),"")</f>
        <v/>
      </c>
      <c r="ZB44" s="40" t="str">
        <f t="shared" si="489"/>
        <v/>
      </c>
      <c r="ZD44" s="34"/>
      <c r="ZE44" s="45" t="str">
        <f>IFERROR(VLOOKUP(ZD44,'كدو الاصناف'!$A:$C,2),"")</f>
        <v/>
      </c>
      <c r="ZF44" s="6"/>
      <c r="ZG44" s="62">
        <f t="shared" si="490"/>
        <v>0</v>
      </c>
      <c r="ZH44" s="6" t="str">
        <f>IFERROR(VLOOKUP(ZD44,'كدو الاصناف'!$A:$C,3),"")</f>
        <v/>
      </c>
      <c r="ZI44" s="40" t="str">
        <f t="shared" si="491"/>
        <v/>
      </c>
      <c r="ZK44" s="34"/>
      <c r="ZL44" s="45" t="str">
        <f>IFERROR(VLOOKUP(ZK44,'كدو الاصناف'!$A:$C,2),"")</f>
        <v/>
      </c>
      <c r="ZM44" s="6"/>
      <c r="ZN44" s="62">
        <f t="shared" si="492"/>
        <v>0</v>
      </c>
      <c r="ZO44" s="6" t="str">
        <f>IFERROR(VLOOKUP(ZK44,'كدو الاصناف'!$A:$C,3),"")</f>
        <v/>
      </c>
      <c r="ZP44" s="40" t="str">
        <f t="shared" si="493"/>
        <v/>
      </c>
      <c r="ZR44" s="34"/>
      <c r="ZS44" s="45" t="str">
        <f>IFERROR(VLOOKUP(ZR44,'كدو الاصناف'!$A:$C,2),"")</f>
        <v/>
      </c>
      <c r="ZT44" s="6"/>
      <c r="ZU44" s="62">
        <f t="shared" si="494"/>
        <v>0</v>
      </c>
      <c r="ZV44" s="6" t="str">
        <f>IFERROR(VLOOKUP(ZR44,'كدو الاصناف'!$A:$C,3),"")</f>
        <v/>
      </c>
      <c r="ZW44" s="40" t="str">
        <f t="shared" si="495"/>
        <v/>
      </c>
    </row>
    <row r="45" spans="1:699" ht="16.5" customHeight="1" thickTop="1" thickBot="1" x14ac:dyDescent="0.25">
      <c r="A45" s="34"/>
      <c r="B45" s="45" t="str">
        <f>IFERROR(VLOOKUP(A45,'كدو الاصناف'!$A:$C,2),"")</f>
        <v/>
      </c>
      <c r="C45" s="6"/>
      <c r="D45" s="62">
        <f t="shared" si="496"/>
        <v>0</v>
      </c>
      <c r="E45" s="6" t="str">
        <f>IFERROR(VLOOKUP(A45,'كدو الاصناف'!$A:$C,3),"")</f>
        <v/>
      </c>
      <c r="F45" s="40" t="str">
        <f t="shared" si="297"/>
        <v/>
      </c>
      <c r="H45" s="34"/>
      <c r="I45" s="45" t="str">
        <f>IFERROR(VLOOKUP(H45,'كدو الاصناف'!$A:$C,2),"")</f>
        <v/>
      </c>
      <c r="J45" s="6"/>
      <c r="K45" s="62">
        <f t="shared" si="298"/>
        <v>0</v>
      </c>
      <c r="L45" s="6" t="str">
        <f>IFERROR(VLOOKUP(H45,'كدو الاصناف'!$A:$C,3),"")</f>
        <v/>
      </c>
      <c r="M45" s="40" t="str">
        <f t="shared" si="299"/>
        <v/>
      </c>
      <c r="O45" s="34"/>
      <c r="P45" s="45" t="str">
        <f>IFERROR(VLOOKUP(O45,'كدو الاصناف'!$A:$C,2),"")</f>
        <v/>
      </c>
      <c r="Q45" s="6"/>
      <c r="R45" s="62">
        <f t="shared" si="300"/>
        <v>0</v>
      </c>
      <c r="S45" s="6" t="str">
        <f>IFERROR(VLOOKUP(O45,'كدو الاصناف'!$A:$C,3),"")</f>
        <v/>
      </c>
      <c r="T45" s="40" t="str">
        <f t="shared" si="301"/>
        <v/>
      </c>
      <c r="V45" s="34"/>
      <c r="W45" s="45" t="str">
        <f>IFERROR(VLOOKUP(V45,'كدو الاصناف'!$A:$C,2),"")</f>
        <v/>
      </c>
      <c r="X45" s="6"/>
      <c r="Y45" s="62">
        <f t="shared" si="302"/>
        <v>0</v>
      </c>
      <c r="Z45" s="6" t="str">
        <f>IFERROR(VLOOKUP(V45,'كدو الاصناف'!$A:$C,3),"")</f>
        <v/>
      </c>
      <c r="AA45" s="40" t="str">
        <f t="shared" si="303"/>
        <v/>
      </c>
      <c r="AC45" s="34"/>
      <c r="AD45" s="45" t="str">
        <f>IFERROR(VLOOKUP(AC45,'كدو الاصناف'!$A:$C,2),"")</f>
        <v/>
      </c>
      <c r="AE45" s="6"/>
      <c r="AF45" s="62">
        <f t="shared" si="304"/>
        <v>0</v>
      </c>
      <c r="AG45" s="6" t="str">
        <f>IFERROR(VLOOKUP(AC45,'كدو الاصناف'!$A:$C,3),"")</f>
        <v/>
      </c>
      <c r="AH45" s="40" t="str">
        <f t="shared" si="305"/>
        <v/>
      </c>
      <c r="AJ45" s="34"/>
      <c r="AK45" s="45" t="str">
        <f>IFERROR(VLOOKUP(AJ45,'كدو الاصناف'!$A:$C,2),"")</f>
        <v/>
      </c>
      <c r="AL45" s="6"/>
      <c r="AM45" s="62">
        <f t="shared" si="306"/>
        <v>0</v>
      </c>
      <c r="AN45" s="6" t="str">
        <f>IFERROR(VLOOKUP(AJ45,'كدو الاصناف'!$A:$C,3),"")</f>
        <v/>
      </c>
      <c r="AO45" s="40" t="str">
        <f t="shared" si="307"/>
        <v/>
      </c>
      <c r="AQ45" s="34"/>
      <c r="AR45" s="45" t="str">
        <f>IFERROR(VLOOKUP(AQ45,'كدو الاصناف'!$A:$C,2),"")</f>
        <v/>
      </c>
      <c r="AS45" s="6"/>
      <c r="AT45" s="62">
        <f t="shared" si="308"/>
        <v>0</v>
      </c>
      <c r="AU45" s="6" t="str">
        <f>IFERROR(VLOOKUP(AQ45,'كدو الاصناف'!$A:$C,3),"")</f>
        <v/>
      </c>
      <c r="AV45" s="40" t="str">
        <f t="shared" si="309"/>
        <v/>
      </c>
      <c r="AX45" s="34"/>
      <c r="AY45" s="45" t="str">
        <f>IFERROR(VLOOKUP(AX45,'كدو الاصناف'!$A:$C,2),"")</f>
        <v/>
      </c>
      <c r="AZ45" s="6"/>
      <c r="BA45" s="62">
        <f t="shared" si="310"/>
        <v>0</v>
      </c>
      <c r="BB45" s="6" t="str">
        <f>IFERROR(VLOOKUP(AX45,'كدو الاصناف'!$A:$C,3),"")</f>
        <v/>
      </c>
      <c r="BC45" s="40" t="str">
        <f t="shared" si="311"/>
        <v/>
      </c>
      <c r="BE45" s="34"/>
      <c r="BF45" s="45" t="str">
        <f>IFERROR(VLOOKUP(BE45,'كدو الاصناف'!$A:$C,2),"")</f>
        <v/>
      </c>
      <c r="BG45" s="6"/>
      <c r="BH45" s="62">
        <f t="shared" si="312"/>
        <v>0</v>
      </c>
      <c r="BI45" s="6" t="str">
        <f>IFERROR(VLOOKUP(BE45,'كدو الاصناف'!$A:$C,3),"")</f>
        <v/>
      </c>
      <c r="BJ45" s="40" t="str">
        <f t="shared" si="313"/>
        <v/>
      </c>
      <c r="BL45" s="34"/>
      <c r="BM45" s="45" t="str">
        <f>IFERROR(VLOOKUP(BL45,'كدو الاصناف'!$A:$C,2),"")</f>
        <v/>
      </c>
      <c r="BN45" s="6"/>
      <c r="BO45" s="62">
        <f t="shared" si="314"/>
        <v>0</v>
      </c>
      <c r="BP45" s="6" t="str">
        <f>IFERROR(VLOOKUP(BL45,'كدو الاصناف'!$A:$C,3),"")</f>
        <v/>
      </c>
      <c r="BQ45" s="40" t="str">
        <f t="shared" si="315"/>
        <v/>
      </c>
      <c r="BS45" s="34"/>
      <c r="BT45" s="45" t="str">
        <f>IFERROR(VLOOKUP(BS45,'كدو الاصناف'!$A:$C,2),"")</f>
        <v/>
      </c>
      <c r="BU45" s="6"/>
      <c r="BV45" s="62">
        <f t="shared" si="316"/>
        <v>0</v>
      </c>
      <c r="BW45" s="6" t="str">
        <f>IFERROR(VLOOKUP(BS45,'كدو الاصناف'!$A:$C,3),"")</f>
        <v/>
      </c>
      <c r="BX45" s="40" t="str">
        <f t="shared" si="317"/>
        <v/>
      </c>
      <c r="BZ45" s="34"/>
      <c r="CA45" s="45" t="str">
        <f>IFERROR(VLOOKUP(BZ45,'كدو الاصناف'!$A:$C,2),"")</f>
        <v/>
      </c>
      <c r="CB45" s="6"/>
      <c r="CC45" s="62">
        <f t="shared" si="318"/>
        <v>0</v>
      </c>
      <c r="CD45" s="6" t="str">
        <f>IFERROR(VLOOKUP(BZ45,'كدو الاصناف'!$A:$C,3),"")</f>
        <v/>
      </c>
      <c r="CE45" s="40" t="str">
        <f t="shared" si="319"/>
        <v/>
      </c>
      <c r="CG45" s="34"/>
      <c r="CH45" s="45" t="str">
        <f>IFERROR(VLOOKUP(CG45,'كدو الاصناف'!$A:$C,2),"")</f>
        <v/>
      </c>
      <c r="CI45" s="6"/>
      <c r="CJ45" s="62">
        <f t="shared" si="320"/>
        <v>0</v>
      </c>
      <c r="CK45" s="6" t="str">
        <f>IFERROR(VLOOKUP(CG45,'كدو الاصناف'!$A:$C,3),"")</f>
        <v/>
      </c>
      <c r="CL45" s="40" t="str">
        <f t="shared" si="321"/>
        <v/>
      </c>
      <c r="CN45" s="34"/>
      <c r="CO45" s="45" t="str">
        <f>IFERROR(VLOOKUP(CN45,'كدو الاصناف'!$A:$C,2),"")</f>
        <v/>
      </c>
      <c r="CP45" s="6"/>
      <c r="CQ45" s="62">
        <f t="shared" si="322"/>
        <v>0</v>
      </c>
      <c r="CR45" s="6" t="str">
        <f>IFERROR(VLOOKUP(CN45,'كدو الاصناف'!$A:$C,3),"")</f>
        <v/>
      </c>
      <c r="CS45" s="40" t="str">
        <f t="shared" si="323"/>
        <v/>
      </c>
      <c r="CU45" s="34"/>
      <c r="CV45" s="45" t="str">
        <f>IFERROR(VLOOKUP(CU45,'كدو الاصناف'!$A:$C,2),"")</f>
        <v/>
      </c>
      <c r="CW45" s="6"/>
      <c r="CX45" s="62">
        <f t="shared" si="324"/>
        <v>0</v>
      </c>
      <c r="CY45" s="6" t="str">
        <f>IFERROR(VLOOKUP(CU45,'كدو الاصناف'!$A:$C,3),"")</f>
        <v/>
      </c>
      <c r="CZ45" s="40" t="str">
        <f t="shared" si="325"/>
        <v/>
      </c>
      <c r="DB45" s="34"/>
      <c r="DC45" s="45" t="str">
        <f>IFERROR(VLOOKUP(DB45,'كدو الاصناف'!$A:$C,2),"")</f>
        <v/>
      </c>
      <c r="DD45" s="6"/>
      <c r="DE45" s="62">
        <f t="shared" si="326"/>
        <v>0</v>
      </c>
      <c r="DF45" s="6" t="str">
        <f>IFERROR(VLOOKUP(DB45,'كدو الاصناف'!$A:$C,3),"")</f>
        <v/>
      </c>
      <c r="DG45" s="40" t="str">
        <f t="shared" si="327"/>
        <v/>
      </c>
      <c r="DI45" s="34"/>
      <c r="DJ45" s="45" t="str">
        <f>IFERROR(VLOOKUP(DI45,'كدو الاصناف'!$A:$C,2),"")</f>
        <v/>
      </c>
      <c r="DK45" s="6"/>
      <c r="DL45" s="62">
        <f t="shared" si="328"/>
        <v>0</v>
      </c>
      <c r="DM45" s="6" t="str">
        <f>IFERROR(VLOOKUP(DI45,'كدو الاصناف'!$A:$C,3),"")</f>
        <v/>
      </c>
      <c r="DN45" s="40" t="str">
        <f t="shared" si="329"/>
        <v/>
      </c>
      <c r="DP45" s="34"/>
      <c r="DQ45" s="45" t="str">
        <f>IFERROR(VLOOKUP(DP45,'كدو الاصناف'!$A:$C,2),"")</f>
        <v/>
      </c>
      <c r="DR45" s="6"/>
      <c r="DS45" s="62">
        <f t="shared" si="330"/>
        <v>0</v>
      </c>
      <c r="DT45" s="6" t="str">
        <f>IFERROR(VLOOKUP(DP45,'كدو الاصناف'!$A:$C,3),"")</f>
        <v/>
      </c>
      <c r="DU45" s="40" t="str">
        <f t="shared" si="331"/>
        <v/>
      </c>
      <c r="DW45" s="34"/>
      <c r="DX45" s="45" t="str">
        <f>IFERROR(VLOOKUP(DW45,'كدو الاصناف'!$A:$C,2),"")</f>
        <v/>
      </c>
      <c r="DY45" s="6"/>
      <c r="DZ45" s="62">
        <f t="shared" si="332"/>
        <v>0</v>
      </c>
      <c r="EA45" s="6" t="str">
        <f>IFERROR(VLOOKUP(DW45,'كدو الاصناف'!$A:$C,3),"")</f>
        <v/>
      </c>
      <c r="EB45" s="40" t="str">
        <f t="shared" si="333"/>
        <v/>
      </c>
      <c r="ED45" s="34"/>
      <c r="EE45" s="45" t="str">
        <f>IFERROR(VLOOKUP(ED45,'كدو الاصناف'!$A:$C,2),"")</f>
        <v/>
      </c>
      <c r="EF45" s="6"/>
      <c r="EG45" s="62">
        <f t="shared" si="334"/>
        <v>0</v>
      </c>
      <c r="EH45" s="6" t="str">
        <f>IFERROR(VLOOKUP(ED45,'كدو الاصناف'!$A:$C,3),"")</f>
        <v/>
      </c>
      <c r="EI45" s="40" t="str">
        <f t="shared" si="335"/>
        <v/>
      </c>
      <c r="EK45" s="34"/>
      <c r="EL45" s="45" t="str">
        <f>IFERROR(VLOOKUP(EK45,'كدو الاصناف'!$A:$C,2),"")</f>
        <v/>
      </c>
      <c r="EM45" s="6"/>
      <c r="EN45" s="62">
        <f t="shared" si="336"/>
        <v>0</v>
      </c>
      <c r="EO45" s="6" t="str">
        <f>IFERROR(VLOOKUP(EK45,'كدو الاصناف'!$A:$C,3),"")</f>
        <v/>
      </c>
      <c r="EP45" s="40" t="str">
        <f t="shared" si="337"/>
        <v/>
      </c>
      <c r="ER45" s="34"/>
      <c r="ES45" s="45" t="str">
        <f>IFERROR(VLOOKUP(ER45,'كدو الاصناف'!$A:$C,2),"")</f>
        <v/>
      </c>
      <c r="ET45" s="6"/>
      <c r="EU45" s="62">
        <f t="shared" si="338"/>
        <v>0</v>
      </c>
      <c r="EV45" s="6" t="str">
        <f>IFERROR(VLOOKUP(ER45,'كدو الاصناف'!$A:$C,3),"")</f>
        <v/>
      </c>
      <c r="EW45" s="40" t="str">
        <f t="shared" si="339"/>
        <v/>
      </c>
      <c r="EY45" s="34"/>
      <c r="EZ45" s="45" t="str">
        <f>IFERROR(VLOOKUP(EY45,'كدو الاصناف'!$A:$C,2),"")</f>
        <v/>
      </c>
      <c r="FA45" s="6"/>
      <c r="FB45" s="62">
        <f t="shared" si="340"/>
        <v>0</v>
      </c>
      <c r="FC45" s="6" t="str">
        <f>IFERROR(VLOOKUP(EY45,'كدو الاصناف'!$A:$C,3),"")</f>
        <v/>
      </c>
      <c r="FD45" s="40" t="str">
        <f t="shared" si="341"/>
        <v/>
      </c>
      <c r="FF45" s="34"/>
      <c r="FG45" s="45" t="str">
        <f>IFERROR(VLOOKUP(FF45,'كدو الاصناف'!$A:$C,2),"")</f>
        <v/>
      </c>
      <c r="FH45" s="6"/>
      <c r="FI45" s="62">
        <f t="shared" si="342"/>
        <v>0</v>
      </c>
      <c r="FJ45" s="6" t="str">
        <f>IFERROR(VLOOKUP(FF45,'كدو الاصناف'!$A:$C,3),"")</f>
        <v/>
      </c>
      <c r="FK45" s="40" t="str">
        <f t="shared" si="343"/>
        <v/>
      </c>
      <c r="FM45" s="34"/>
      <c r="FN45" s="45" t="str">
        <f>IFERROR(VLOOKUP(FM45,'كدو الاصناف'!$A:$C,2),"")</f>
        <v/>
      </c>
      <c r="FO45" s="6"/>
      <c r="FP45" s="62">
        <f t="shared" si="344"/>
        <v>0</v>
      </c>
      <c r="FQ45" s="6" t="str">
        <f>IFERROR(VLOOKUP(FM45,'كدو الاصناف'!$A:$C,3),"")</f>
        <v/>
      </c>
      <c r="FR45" s="40" t="str">
        <f t="shared" si="345"/>
        <v/>
      </c>
      <c r="FT45" s="34"/>
      <c r="FU45" s="45" t="str">
        <f>IFERROR(VLOOKUP(FT45,'كدو الاصناف'!$A:$C,2),"")</f>
        <v/>
      </c>
      <c r="FV45" s="6"/>
      <c r="FW45" s="62">
        <f t="shared" si="346"/>
        <v>0</v>
      </c>
      <c r="FX45" s="6" t="str">
        <f>IFERROR(VLOOKUP(FT45,'كدو الاصناف'!$A:$C,3),"")</f>
        <v/>
      </c>
      <c r="FY45" s="40" t="str">
        <f t="shared" si="347"/>
        <v/>
      </c>
      <c r="GA45" s="34"/>
      <c r="GB45" s="45" t="str">
        <f>IFERROR(VLOOKUP(GA45,'كدو الاصناف'!$A:$C,2),"")</f>
        <v/>
      </c>
      <c r="GC45" s="6"/>
      <c r="GD45" s="62">
        <f t="shared" si="348"/>
        <v>0</v>
      </c>
      <c r="GE45" s="6" t="str">
        <f>IFERROR(VLOOKUP(GA45,'كدو الاصناف'!$A:$C,3),"")</f>
        <v/>
      </c>
      <c r="GF45" s="40" t="str">
        <f t="shared" si="349"/>
        <v/>
      </c>
      <c r="GH45" s="34"/>
      <c r="GI45" s="45" t="str">
        <f>IFERROR(VLOOKUP(GH45,'كدو الاصناف'!$A:$C,2),"")</f>
        <v/>
      </c>
      <c r="GJ45" s="6"/>
      <c r="GK45" s="62">
        <f t="shared" si="350"/>
        <v>0</v>
      </c>
      <c r="GL45" s="6" t="str">
        <f>IFERROR(VLOOKUP(GH45,'كدو الاصناف'!$A:$C,3),"")</f>
        <v/>
      </c>
      <c r="GM45" s="40" t="str">
        <f t="shared" si="351"/>
        <v/>
      </c>
      <c r="GO45" s="34"/>
      <c r="GP45" s="45" t="str">
        <f>IFERROR(VLOOKUP(GO45,'كدو الاصناف'!$A:$C,2),"")</f>
        <v/>
      </c>
      <c r="GQ45" s="6"/>
      <c r="GR45" s="62">
        <f t="shared" si="352"/>
        <v>0</v>
      </c>
      <c r="GS45" s="6" t="str">
        <f>IFERROR(VLOOKUP(GO45,'كدو الاصناف'!$A:$C,3),"")</f>
        <v/>
      </c>
      <c r="GT45" s="40" t="str">
        <f t="shared" si="353"/>
        <v/>
      </c>
      <c r="GV45" s="34"/>
      <c r="GW45" s="45" t="str">
        <f>IFERROR(VLOOKUP(GV45,'كدو الاصناف'!$A:$C,2),"")</f>
        <v/>
      </c>
      <c r="GX45" s="6"/>
      <c r="GY45" s="62">
        <f t="shared" si="354"/>
        <v>0</v>
      </c>
      <c r="GZ45" s="6" t="str">
        <f>IFERROR(VLOOKUP(GV45,'كدو الاصناف'!$A:$C,3),"")</f>
        <v/>
      </c>
      <c r="HA45" s="40" t="str">
        <f t="shared" si="355"/>
        <v/>
      </c>
      <c r="HC45" s="34"/>
      <c r="HD45" s="45" t="str">
        <f>IFERROR(VLOOKUP(HC45,'كدو الاصناف'!$A:$C,2),"")</f>
        <v/>
      </c>
      <c r="HE45" s="6"/>
      <c r="HF45" s="62">
        <f t="shared" si="356"/>
        <v>0</v>
      </c>
      <c r="HG45" s="6" t="str">
        <f>IFERROR(VLOOKUP(HC45,'كدو الاصناف'!$A:$C,3),"")</f>
        <v/>
      </c>
      <c r="HH45" s="40" t="str">
        <f t="shared" si="357"/>
        <v/>
      </c>
      <c r="HJ45" s="34"/>
      <c r="HK45" s="45" t="str">
        <f>IFERROR(VLOOKUP(HJ45,'كدو الاصناف'!$A:$C,2),"")</f>
        <v/>
      </c>
      <c r="HL45" s="6"/>
      <c r="HM45" s="62">
        <f t="shared" si="358"/>
        <v>0</v>
      </c>
      <c r="HN45" s="6" t="str">
        <f>IFERROR(VLOOKUP(HJ45,'كدو الاصناف'!$A:$C,3),"")</f>
        <v/>
      </c>
      <c r="HO45" s="40" t="str">
        <f t="shared" si="359"/>
        <v/>
      </c>
      <c r="HQ45" s="34"/>
      <c r="HR45" s="45" t="str">
        <f>IFERROR(VLOOKUP(HQ45,'كدو الاصناف'!$A:$C,2),"")</f>
        <v/>
      </c>
      <c r="HS45" s="6"/>
      <c r="HT45" s="62">
        <f t="shared" si="360"/>
        <v>0</v>
      </c>
      <c r="HU45" s="6" t="str">
        <f>IFERROR(VLOOKUP(HQ45,'كدو الاصناف'!$A:$C,3),"")</f>
        <v/>
      </c>
      <c r="HV45" s="40" t="str">
        <f t="shared" si="361"/>
        <v/>
      </c>
      <c r="HX45" s="34"/>
      <c r="HY45" s="45" t="str">
        <f>IFERROR(VLOOKUP(HX45,'كدو الاصناف'!$A:$C,2),"")</f>
        <v/>
      </c>
      <c r="HZ45" s="6"/>
      <c r="IA45" s="62">
        <f t="shared" si="362"/>
        <v>0</v>
      </c>
      <c r="IB45" s="6" t="str">
        <f>IFERROR(VLOOKUP(HX45,'كدو الاصناف'!$A:$C,3),"")</f>
        <v/>
      </c>
      <c r="IC45" s="40" t="str">
        <f t="shared" si="363"/>
        <v/>
      </c>
      <c r="IE45" s="34"/>
      <c r="IF45" s="45" t="str">
        <f>IFERROR(VLOOKUP(IE45,'كدو الاصناف'!$A:$C,2),"")</f>
        <v/>
      </c>
      <c r="IG45" s="6"/>
      <c r="IH45" s="62">
        <f t="shared" si="364"/>
        <v>0</v>
      </c>
      <c r="II45" s="6" t="str">
        <f>IFERROR(VLOOKUP(IE45,'كدو الاصناف'!$A:$C,3),"")</f>
        <v/>
      </c>
      <c r="IJ45" s="40" t="str">
        <f t="shared" si="365"/>
        <v/>
      </c>
      <c r="IL45" s="34"/>
      <c r="IM45" s="45" t="str">
        <f>IFERROR(VLOOKUP(IL45,'كدو الاصناف'!$A:$C,2),"")</f>
        <v/>
      </c>
      <c r="IN45" s="6"/>
      <c r="IO45" s="62">
        <f t="shared" si="366"/>
        <v>0</v>
      </c>
      <c r="IP45" s="6" t="str">
        <f>IFERROR(VLOOKUP(IL45,'كدو الاصناف'!$A:$C,3),"")</f>
        <v/>
      </c>
      <c r="IQ45" s="40" t="str">
        <f t="shared" si="367"/>
        <v/>
      </c>
      <c r="IS45" s="34"/>
      <c r="IT45" s="45" t="str">
        <f>IFERROR(VLOOKUP(IS45,'كدو الاصناف'!$A:$C,2),"")</f>
        <v/>
      </c>
      <c r="IU45" s="6"/>
      <c r="IV45" s="62">
        <f t="shared" si="368"/>
        <v>0</v>
      </c>
      <c r="IW45" s="6" t="str">
        <f>IFERROR(VLOOKUP(IS45,'كدو الاصناف'!$A:$C,3),"")</f>
        <v/>
      </c>
      <c r="IX45" s="40" t="str">
        <f t="shared" si="369"/>
        <v/>
      </c>
      <c r="IZ45" s="34"/>
      <c r="JA45" s="45" t="str">
        <f>IFERROR(VLOOKUP(IZ45,'كدو الاصناف'!$A:$C,2),"")</f>
        <v/>
      </c>
      <c r="JB45" s="6"/>
      <c r="JC45" s="62">
        <f t="shared" si="370"/>
        <v>0</v>
      </c>
      <c r="JD45" s="6" t="str">
        <f>IFERROR(VLOOKUP(IZ45,'كدو الاصناف'!$A:$C,3),"")</f>
        <v/>
      </c>
      <c r="JE45" s="40" t="str">
        <f t="shared" si="371"/>
        <v/>
      </c>
      <c r="JG45" s="34"/>
      <c r="JH45" s="45" t="str">
        <f>IFERROR(VLOOKUP(JG45,'كدو الاصناف'!$A:$C,2),"")</f>
        <v/>
      </c>
      <c r="JI45" s="6"/>
      <c r="JJ45" s="62">
        <f t="shared" si="372"/>
        <v>0</v>
      </c>
      <c r="JK45" s="6" t="str">
        <f>IFERROR(VLOOKUP(JG45,'كدو الاصناف'!$A:$C,3),"")</f>
        <v/>
      </c>
      <c r="JL45" s="40" t="str">
        <f t="shared" si="373"/>
        <v/>
      </c>
      <c r="JN45" s="34"/>
      <c r="JO45" s="45" t="str">
        <f>IFERROR(VLOOKUP(JN45,'كدو الاصناف'!$A:$C,2),"")</f>
        <v/>
      </c>
      <c r="JP45" s="6"/>
      <c r="JQ45" s="62">
        <f t="shared" si="374"/>
        <v>0</v>
      </c>
      <c r="JR45" s="6" t="str">
        <f>IFERROR(VLOOKUP(JN45,'كدو الاصناف'!$A:$C,3),"")</f>
        <v/>
      </c>
      <c r="JS45" s="40" t="str">
        <f t="shared" si="375"/>
        <v/>
      </c>
      <c r="JU45" s="34"/>
      <c r="JV45" s="45" t="str">
        <f>IFERROR(VLOOKUP(JU45,'كدو الاصناف'!$A:$C,2),"")</f>
        <v/>
      </c>
      <c r="JW45" s="6"/>
      <c r="JX45" s="62">
        <f t="shared" si="376"/>
        <v>0</v>
      </c>
      <c r="JY45" s="6" t="str">
        <f>IFERROR(VLOOKUP(JU45,'كدو الاصناف'!$A:$C,3),"")</f>
        <v/>
      </c>
      <c r="JZ45" s="40" t="str">
        <f t="shared" si="377"/>
        <v/>
      </c>
      <c r="KB45" s="34"/>
      <c r="KC45" s="45" t="str">
        <f>IFERROR(VLOOKUP(KB45,'كدو الاصناف'!$A:$C,2),"")</f>
        <v/>
      </c>
      <c r="KD45" s="6"/>
      <c r="KE45" s="62">
        <f t="shared" si="378"/>
        <v>0</v>
      </c>
      <c r="KF45" s="6" t="str">
        <f>IFERROR(VLOOKUP(KB45,'كدو الاصناف'!$A:$C,3),"")</f>
        <v/>
      </c>
      <c r="KG45" s="40" t="str">
        <f t="shared" si="379"/>
        <v/>
      </c>
      <c r="KI45" s="34"/>
      <c r="KJ45" s="45" t="str">
        <f>IFERROR(VLOOKUP(KI45,'كدو الاصناف'!$A:$C,2),"")</f>
        <v/>
      </c>
      <c r="KK45" s="6"/>
      <c r="KL45" s="62">
        <f t="shared" si="380"/>
        <v>0</v>
      </c>
      <c r="KM45" s="6" t="str">
        <f>IFERROR(VLOOKUP(KI45,'كدو الاصناف'!$A:$C,3),"")</f>
        <v/>
      </c>
      <c r="KN45" s="40" t="str">
        <f t="shared" si="381"/>
        <v/>
      </c>
      <c r="KP45" s="34"/>
      <c r="KQ45" s="45" t="str">
        <f>IFERROR(VLOOKUP(KP45,'كدو الاصناف'!$A:$C,2),"")</f>
        <v/>
      </c>
      <c r="KR45" s="6"/>
      <c r="KS45" s="62">
        <f t="shared" si="382"/>
        <v>0</v>
      </c>
      <c r="KT45" s="6" t="str">
        <f>IFERROR(VLOOKUP(KP45,'كدو الاصناف'!$A:$C,3),"")</f>
        <v/>
      </c>
      <c r="KU45" s="40" t="str">
        <f t="shared" si="383"/>
        <v/>
      </c>
      <c r="KW45" s="34"/>
      <c r="KX45" s="45" t="str">
        <f>IFERROR(VLOOKUP(KW45,'كدو الاصناف'!$A:$C,2),"")</f>
        <v/>
      </c>
      <c r="KY45" s="6"/>
      <c r="KZ45" s="62">
        <f t="shared" si="384"/>
        <v>0</v>
      </c>
      <c r="LA45" s="6" t="str">
        <f>IFERROR(VLOOKUP(KW45,'كدو الاصناف'!$A:$C,3),"")</f>
        <v/>
      </c>
      <c r="LB45" s="40" t="str">
        <f t="shared" si="385"/>
        <v/>
      </c>
      <c r="LD45" s="34"/>
      <c r="LE45" s="45" t="str">
        <f>IFERROR(VLOOKUP(LD45,'كدو الاصناف'!$A:$C,2),"")</f>
        <v/>
      </c>
      <c r="LF45" s="6"/>
      <c r="LG45" s="62">
        <f t="shared" si="386"/>
        <v>0</v>
      </c>
      <c r="LH45" s="6" t="str">
        <f>IFERROR(VLOOKUP(LD45,'كدو الاصناف'!$A:$C,3),"")</f>
        <v/>
      </c>
      <c r="LI45" s="40" t="str">
        <f t="shared" si="387"/>
        <v/>
      </c>
      <c r="LK45" s="34"/>
      <c r="LL45" s="45" t="str">
        <f>IFERROR(VLOOKUP(LK45,'كدو الاصناف'!$A:$C,2),"")</f>
        <v/>
      </c>
      <c r="LM45" s="6"/>
      <c r="LN45" s="62">
        <f t="shared" si="388"/>
        <v>0</v>
      </c>
      <c r="LO45" s="6" t="str">
        <f>IFERROR(VLOOKUP(LK45,'كدو الاصناف'!$A:$C,3),"")</f>
        <v/>
      </c>
      <c r="LP45" s="40" t="str">
        <f t="shared" si="389"/>
        <v/>
      </c>
      <c r="LR45" s="34"/>
      <c r="LS45" s="45" t="str">
        <f>IFERROR(VLOOKUP(LR45,'كدو الاصناف'!$A:$C,2),"")</f>
        <v/>
      </c>
      <c r="LT45" s="6"/>
      <c r="LU45" s="62">
        <f t="shared" si="390"/>
        <v>0</v>
      </c>
      <c r="LV45" s="6" t="str">
        <f>IFERROR(VLOOKUP(LR45,'كدو الاصناف'!$A:$C,3),"")</f>
        <v/>
      </c>
      <c r="LW45" s="40" t="str">
        <f t="shared" si="391"/>
        <v/>
      </c>
      <c r="LY45" s="34"/>
      <c r="LZ45" s="45" t="str">
        <f>IFERROR(VLOOKUP(LY45,'كدو الاصناف'!$A:$C,2),"")</f>
        <v/>
      </c>
      <c r="MA45" s="6"/>
      <c r="MB45" s="62">
        <f t="shared" si="392"/>
        <v>0</v>
      </c>
      <c r="MC45" s="6" t="str">
        <f>IFERROR(VLOOKUP(LY45,'كدو الاصناف'!$A:$C,3),"")</f>
        <v/>
      </c>
      <c r="MD45" s="40" t="str">
        <f t="shared" si="393"/>
        <v/>
      </c>
      <c r="MF45" s="34"/>
      <c r="MG45" s="45" t="str">
        <f>IFERROR(VLOOKUP(MF45,'كدو الاصناف'!$A:$C,2),"")</f>
        <v/>
      </c>
      <c r="MH45" s="6"/>
      <c r="MI45" s="62">
        <f t="shared" si="394"/>
        <v>0</v>
      </c>
      <c r="MJ45" s="6" t="str">
        <f>IFERROR(VLOOKUP(MF45,'كدو الاصناف'!$A:$C,3),"")</f>
        <v/>
      </c>
      <c r="MK45" s="40" t="str">
        <f t="shared" si="395"/>
        <v/>
      </c>
      <c r="MM45" s="34"/>
      <c r="MN45" s="45" t="str">
        <f>IFERROR(VLOOKUP(MM45,'كدو الاصناف'!$A:$C,2),"")</f>
        <v/>
      </c>
      <c r="MO45" s="6"/>
      <c r="MP45" s="62">
        <f t="shared" si="396"/>
        <v>0</v>
      </c>
      <c r="MQ45" s="6" t="str">
        <f>IFERROR(VLOOKUP(MM45,'كدو الاصناف'!$A:$C,3),"")</f>
        <v/>
      </c>
      <c r="MR45" s="40" t="str">
        <f t="shared" si="397"/>
        <v/>
      </c>
      <c r="MT45" s="34"/>
      <c r="MU45" s="45" t="str">
        <f>IFERROR(VLOOKUP(MT45,'كدو الاصناف'!$A:$C,2),"")</f>
        <v/>
      </c>
      <c r="MV45" s="6"/>
      <c r="MW45" s="62">
        <f t="shared" si="398"/>
        <v>0</v>
      </c>
      <c r="MX45" s="6" t="str">
        <f>IFERROR(VLOOKUP(MT45,'كدو الاصناف'!$A:$C,3),"")</f>
        <v/>
      </c>
      <c r="MY45" s="40" t="str">
        <f t="shared" si="399"/>
        <v/>
      </c>
      <c r="NA45" s="34"/>
      <c r="NB45" s="45" t="str">
        <f>IFERROR(VLOOKUP(NA45,'كدو الاصناف'!$A:$C,2),"")</f>
        <v/>
      </c>
      <c r="NC45" s="6"/>
      <c r="ND45" s="62">
        <f t="shared" si="400"/>
        <v>0</v>
      </c>
      <c r="NE45" s="6" t="str">
        <f>IFERROR(VLOOKUP(NA45,'كدو الاصناف'!$A:$C,3),"")</f>
        <v/>
      </c>
      <c r="NF45" s="40" t="str">
        <f t="shared" si="401"/>
        <v/>
      </c>
      <c r="NH45" s="34"/>
      <c r="NI45" s="45" t="str">
        <f>IFERROR(VLOOKUP(NH45,'كدو الاصناف'!$A:$C,2),"")</f>
        <v/>
      </c>
      <c r="NJ45" s="6"/>
      <c r="NK45" s="62">
        <f t="shared" si="402"/>
        <v>0</v>
      </c>
      <c r="NL45" s="6" t="str">
        <f>IFERROR(VLOOKUP(NH45,'كدو الاصناف'!$A:$C,3),"")</f>
        <v/>
      </c>
      <c r="NM45" s="40" t="str">
        <f t="shared" si="403"/>
        <v/>
      </c>
      <c r="NO45" s="34"/>
      <c r="NP45" s="45" t="str">
        <f>IFERROR(VLOOKUP(NO45,'كدو الاصناف'!$A:$C,2),"")</f>
        <v/>
      </c>
      <c r="NQ45" s="6"/>
      <c r="NR45" s="62">
        <f t="shared" si="404"/>
        <v>0</v>
      </c>
      <c r="NS45" s="6" t="str">
        <f>IFERROR(VLOOKUP(NO45,'كدو الاصناف'!$A:$C,3),"")</f>
        <v/>
      </c>
      <c r="NT45" s="40" t="str">
        <f t="shared" si="405"/>
        <v/>
      </c>
      <c r="NV45" s="34"/>
      <c r="NW45" s="45" t="str">
        <f>IFERROR(VLOOKUP(NV45,'كدو الاصناف'!$A:$C,2),"")</f>
        <v/>
      </c>
      <c r="NX45" s="6"/>
      <c r="NY45" s="62">
        <f t="shared" si="406"/>
        <v>0</v>
      </c>
      <c r="NZ45" s="6" t="str">
        <f>IFERROR(VLOOKUP(NV45,'كدو الاصناف'!$A:$C,3),"")</f>
        <v/>
      </c>
      <c r="OA45" s="40" t="str">
        <f t="shared" si="407"/>
        <v/>
      </c>
      <c r="OC45" s="34"/>
      <c r="OD45" s="45" t="str">
        <f>IFERROR(VLOOKUP(OC45,'كدو الاصناف'!$A:$C,2),"")</f>
        <v/>
      </c>
      <c r="OE45" s="6"/>
      <c r="OF45" s="62">
        <f t="shared" si="408"/>
        <v>0</v>
      </c>
      <c r="OG45" s="6" t="str">
        <f>IFERROR(VLOOKUP(OC45,'كدو الاصناف'!$A:$C,3),"")</f>
        <v/>
      </c>
      <c r="OH45" s="40" t="str">
        <f t="shared" si="409"/>
        <v/>
      </c>
      <c r="OJ45" s="34"/>
      <c r="OK45" s="45" t="str">
        <f>IFERROR(VLOOKUP(OJ45,'كدو الاصناف'!$A:$C,2),"")</f>
        <v/>
      </c>
      <c r="OL45" s="6"/>
      <c r="OM45" s="62">
        <f t="shared" si="410"/>
        <v>0</v>
      </c>
      <c r="ON45" s="6" t="str">
        <f>IFERROR(VLOOKUP(OJ45,'كدو الاصناف'!$A:$C,3),"")</f>
        <v/>
      </c>
      <c r="OO45" s="40" t="str">
        <f t="shared" si="411"/>
        <v/>
      </c>
      <c r="OQ45" s="34"/>
      <c r="OR45" s="45" t="str">
        <f>IFERROR(VLOOKUP(OQ45,'كدو الاصناف'!$A:$C,2),"")</f>
        <v/>
      </c>
      <c r="OS45" s="6"/>
      <c r="OT45" s="62">
        <f t="shared" si="412"/>
        <v>0</v>
      </c>
      <c r="OU45" s="6" t="str">
        <f>IFERROR(VLOOKUP(OQ45,'كدو الاصناف'!$A:$C,3),"")</f>
        <v/>
      </c>
      <c r="OV45" s="40" t="str">
        <f t="shared" si="413"/>
        <v/>
      </c>
      <c r="OX45" s="34"/>
      <c r="OY45" s="45" t="str">
        <f>IFERROR(VLOOKUP(OX45,'كدو الاصناف'!$A:$C,2),"")</f>
        <v/>
      </c>
      <c r="OZ45" s="6"/>
      <c r="PA45" s="62">
        <f t="shared" si="414"/>
        <v>0</v>
      </c>
      <c r="PB45" s="6" t="str">
        <f>IFERROR(VLOOKUP(OX45,'كدو الاصناف'!$A:$C,3),"")</f>
        <v/>
      </c>
      <c r="PC45" s="40" t="str">
        <f t="shared" si="415"/>
        <v/>
      </c>
      <c r="PE45" s="34"/>
      <c r="PF45" s="45" t="str">
        <f>IFERROR(VLOOKUP(PE45,'كدو الاصناف'!$A:$C,2),"")</f>
        <v/>
      </c>
      <c r="PG45" s="6"/>
      <c r="PH45" s="62">
        <f t="shared" si="416"/>
        <v>0</v>
      </c>
      <c r="PI45" s="6" t="str">
        <f>IFERROR(VLOOKUP(PE45,'كدو الاصناف'!$A:$C,3),"")</f>
        <v/>
      </c>
      <c r="PJ45" s="40" t="str">
        <f t="shared" si="417"/>
        <v/>
      </c>
      <c r="PL45" s="34"/>
      <c r="PM45" s="45" t="str">
        <f>IFERROR(VLOOKUP(PL45,'كدو الاصناف'!$A:$C,2),"")</f>
        <v/>
      </c>
      <c r="PN45" s="6"/>
      <c r="PO45" s="62">
        <f t="shared" si="418"/>
        <v>0</v>
      </c>
      <c r="PP45" s="6" t="str">
        <f>IFERROR(VLOOKUP(PL45,'كدو الاصناف'!$A:$C,3),"")</f>
        <v/>
      </c>
      <c r="PQ45" s="40" t="str">
        <f t="shared" si="419"/>
        <v/>
      </c>
      <c r="PS45" s="34"/>
      <c r="PT45" s="45" t="str">
        <f>IFERROR(VLOOKUP(PS45,'كدو الاصناف'!$A:$C,2),"")</f>
        <v/>
      </c>
      <c r="PU45" s="6"/>
      <c r="PV45" s="62">
        <f t="shared" si="420"/>
        <v>0</v>
      </c>
      <c r="PW45" s="6" t="str">
        <f>IFERROR(VLOOKUP(PS45,'كدو الاصناف'!$A:$C,3),"")</f>
        <v/>
      </c>
      <c r="PX45" s="40" t="str">
        <f t="shared" si="421"/>
        <v/>
      </c>
      <c r="PZ45" s="34"/>
      <c r="QA45" s="45" t="str">
        <f>IFERROR(VLOOKUP(PZ45,'كدو الاصناف'!$A:$C,2),"")</f>
        <v/>
      </c>
      <c r="QB45" s="6"/>
      <c r="QC45" s="62">
        <f t="shared" si="422"/>
        <v>0</v>
      </c>
      <c r="QD45" s="6" t="str">
        <f>IFERROR(VLOOKUP(PZ45,'كدو الاصناف'!$A:$C,3),"")</f>
        <v/>
      </c>
      <c r="QE45" s="40" t="str">
        <f t="shared" si="423"/>
        <v/>
      </c>
      <c r="QG45" s="34"/>
      <c r="QH45" s="45" t="str">
        <f>IFERROR(VLOOKUP(QG45,'كدو الاصناف'!$A:$C,2),"")</f>
        <v/>
      </c>
      <c r="QI45" s="6"/>
      <c r="QJ45" s="62">
        <f t="shared" si="424"/>
        <v>0</v>
      </c>
      <c r="QK45" s="6" t="str">
        <f>IFERROR(VLOOKUP(QG45,'كدو الاصناف'!$A:$C,3),"")</f>
        <v/>
      </c>
      <c r="QL45" s="40" t="str">
        <f t="shared" si="425"/>
        <v/>
      </c>
      <c r="QN45" s="34"/>
      <c r="QO45" s="45" t="str">
        <f>IFERROR(VLOOKUP(QN45,'كدو الاصناف'!$A:$C,2),"")</f>
        <v/>
      </c>
      <c r="QP45" s="6"/>
      <c r="QQ45" s="62">
        <f t="shared" si="426"/>
        <v>0</v>
      </c>
      <c r="QR45" s="6" t="str">
        <f>IFERROR(VLOOKUP(QN45,'كدو الاصناف'!$A:$C,3),"")</f>
        <v/>
      </c>
      <c r="QS45" s="40" t="str">
        <f t="shared" si="427"/>
        <v/>
      </c>
      <c r="QU45" s="34"/>
      <c r="QV45" s="45" t="str">
        <f>IFERROR(VLOOKUP(QU45,'كدو الاصناف'!$A:$C,2),"")</f>
        <v/>
      </c>
      <c r="QW45" s="6"/>
      <c r="QX45" s="62">
        <f t="shared" si="428"/>
        <v>0</v>
      </c>
      <c r="QY45" s="6" t="str">
        <f>IFERROR(VLOOKUP(QU45,'كدو الاصناف'!$A:$C,3),"")</f>
        <v/>
      </c>
      <c r="QZ45" s="40" t="str">
        <f t="shared" si="429"/>
        <v/>
      </c>
      <c r="RB45" s="34"/>
      <c r="RC45" s="45" t="str">
        <f>IFERROR(VLOOKUP(RB45,'كدو الاصناف'!$A:$C,2),"")</f>
        <v/>
      </c>
      <c r="RD45" s="6"/>
      <c r="RE45" s="62">
        <f t="shared" si="430"/>
        <v>0</v>
      </c>
      <c r="RF45" s="6" t="str">
        <f>IFERROR(VLOOKUP(RB45,'كدو الاصناف'!$A:$C,3),"")</f>
        <v/>
      </c>
      <c r="RG45" s="40" t="str">
        <f t="shared" si="431"/>
        <v/>
      </c>
      <c r="RI45" s="34"/>
      <c r="RJ45" s="45" t="str">
        <f>IFERROR(VLOOKUP(RI45,'كدو الاصناف'!$A:$C,2),"")</f>
        <v/>
      </c>
      <c r="RK45" s="6"/>
      <c r="RL45" s="62">
        <f t="shared" si="432"/>
        <v>0</v>
      </c>
      <c r="RM45" s="6" t="str">
        <f>IFERROR(VLOOKUP(RI45,'كدو الاصناف'!$A:$C,3),"")</f>
        <v/>
      </c>
      <c r="RN45" s="40" t="str">
        <f t="shared" si="433"/>
        <v/>
      </c>
      <c r="RP45" s="34"/>
      <c r="RQ45" s="45" t="str">
        <f>IFERROR(VLOOKUP(RP45,'كدو الاصناف'!$A:$C,2),"")</f>
        <v/>
      </c>
      <c r="RR45" s="6"/>
      <c r="RS45" s="62">
        <f t="shared" si="434"/>
        <v>0</v>
      </c>
      <c r="RT45" s="6" t="str">
        <f>IFERROR(VLOOKUP(RP45,'كدو الاصناف'!$A:$C,3),"")</f>
        <v/>
      </c>
      <c r="RU45" s="40" t="str">
        <f t="shared" si="435"/>
        <v/>
      </c>
      <c r="RW45" s="34"/>
      <c r="RX45" s="45" t="str">
        <f>IFERROR(VLOOKUP(RW45,'كدو الاصناف'!$A:$C,2),"")</f>
        <v/>
      </c>
      <c r="RY45" s="6"/>
      <c r="RZ45" s="62">
        <f t="shared" si="436"/>
        <v>0</v>
      </c>
      <c r="SA45" s="6" t="str">
        <f>IFERROR(VLOOKUP(RW45,'كدو الاصناف'!$A:$C,3),"")</f>
        <v/>
      </c>
      <c r="SB45" s="40" t="str">
        <f t="shared" si="437"/>
        <v/>
      </c>
      <c r="SD45" s="34"/>
      <c r="SE45" s="45" t="str">
        <f>IFERROR(VLOOKUP(SD45,'كدو الاصناف'!$A:$C,2),"")</f>
        <v/>
      </c>
      <c r="SF45" s="6"/>
      <c r="SG45" s="62">
        <f t="shared" si="438"/>
        <v>0</v>
      </c>
      <c r="SH45" s="6" t="str">
        <f>IFERROR(VLOOKUP(SD45,'كدو الاصناف'!$A:$C,3),"")</f>
        <v/>
      </c>
      <c r="SI45" s="40" t="str">
        <f t="shared" si="439"/>
        <v/>
      </c>
      <c r="SK45" s="34"/>
      <c r="SL45" s="45" t="str">
        <f>IFERROR(VLOOKUP(SK45,'كدو الاصناف'!$A:$C,2),"")</f>
        <v/>
      </c>
      <c r="SM45" s="6"/>
      <c r="SN45" s="62">
        <f t="shared" si="440"/>
        <v>0</v>
      </c>
      <c r="SO45" s="6" t="str">
        <f>IFERROR(VLOOKUP(SK45,'كدو الاصناف'!$A:$C,3),"")</f>
        <v/>
      </c>
      <c r="SP45" s="40" t="str">
        <f t="shared" si="441"/>
        <v/>
      </c>
      <c r="SR45" s="34"/>
      <c r="SS45" s="45" t="str">
        <f>IFERROR(VLOOKUP(SR45,'كدو الاصناف'!$A:$C,2),"")</f>
        <v/>
      </c>
      <c r="ST45" s="6"/>
      <c r="SU45" s="62">
        <f t="shared" si="442"/>
        <v>0</v>
      </c>
      <c r="SV45" s="6" t="str">
        <f>IFERROR(VLOOKUP(SR45,'كدو الاصناف'!$A:$C,3),"")</f>
        <v/>
      </c>
      <c r="SW45" s="40" t="str">
        <f t="shared" si="443"/>
        <v/>
      </c>
      <c r="SY45" s="34"/>
      <c r="SZ45" s="45" t="str">
        <f>IFERROR(VLOOKUP(SY45,'كدو الاصناف'!$A:$C,2),"")</f>
        <v/>
      </c>
      <c r="TA45" s="6"/>
      <c r="TB45" s="62">
        <f t="shared" si="444"/>
        <v>0</v>
      </c>
      <c r="TC45" s="6" t="str">
        <f>IFERROR(VLOOKUP(SY45,'كدو الاصناف'!$A:$C,3),"")</f>
        <v/>
      </c>
      <c r="TD45" s="40" t="str">
        <f t="shared" si="445"/>
        <v/>
      </c>
      <c r="TF45" s="34"/>
      <c r="TG45" s="45" t="str">
        <f>IFERROR(VLOOKUP(TF45,'كدو الاصناف'!$A:$C,2),"")</f>
        <v/>
      </c>
      <c r="TH45" s="6"/>
      <c r="TI45" s="62">
        <f t="shared" si="446"/>
        <v>0</v>
      </c>
      <c r="TJ45" s="6" t="str">
        <f>IFERROR(VLOOKUP(TF45,'كدو الاصناف'!$A:$C,3),"")</f>
        <v/>
      </c>
      <c r="TK45" s="40" t="str">
        <f t="shared" si="447"/>
        <v/>
      </c>
      <c r="TM45" s="34"/>
      <c r="TN45" s="45" t="str">
        <f>IFERROR(VLOOKUP(TM45,'كدو الاصناف'!$A:$C,2),"")</f>
        <v/>
      </c>
      <c r="TO45" s="6"/>
      <c r="TP45" s="62">
        <f t="shared" si="448"/>
        <v>0</v>
      </c>
      <c r="TQ45" s="6" t="str">
        <f>IFERROR(VLOOKUP(TM45,'كدو الاصناف'!$A:$C,3),"")</f>
        <v/>
      </c>
      <c r="TR45" s="40" t="str">
        <f t="shared" si="449"/>
        <v/>
      </c>
      <c r="TT45" s="34"/>
      <c r="TU45" s="45" t="str">
        <f>IFERROR(VLOOKUP(TT45,'كدو الاصناف'!$A:$C,2),"")</f>
        <v/>
      </c>
      <c r="TV45" s="6"/>
      <c r="TW45" s="62">
        <f t="shared" si="450"/>
        <v>0</v>
      </c>
      <c r="TX45" s="6" t="str">
        <f>IFERROR(VLOOKUP(TT45,'كدو الاصناف'!$A:$C,3),"")</f>
        <v/>
      </c>
      <c r="TY45" s="40" t="str">
        <f t="shared" si="451"/>
        <v/>
      </c>
      <c r="UA45" s="34"/>
      <c r="UB45" s="45" t="str">
        <f>IFERROR(VLOOKUP(UA45,'كدو الاصناف'!$A:$C,2),"")</f>
        <v/>
      </c>
      <c r="UC45" s="6"/>
      <c r="UD45" s="62">
        <f t="shared" si="452"/>
        <v>0</v>
      </c>
      <c r="UE45" s="6" t="str">
        <f>IFERROR(VLOOKUP(UA45,'كدو الاصناف'!$A:$C,3),"")</f>
        <v/>
      </c>
      <c r="UF45" s="40" t="str">
        <f t="shared" si="453"/>
        <v/>
      </c>
      <c r="UH45" s="34"/>
      <c r="UI45" s="45" t="str">
        <f>IFERROR(VLOOKUP(UH45,'كدو الاصناف'!$A:$C,2),"")</f>
        <v/>
      </c>
      <c r="UJ45" s="6"/>
      <c r="UK45" s="62">
        <f t="shared" si="454"/>
        <v>0</v>
      </c>
      <c r="UL45" s="6" t="str">
        <f>IFERROR(VLOOKUP(UH45,'كدو الاصناف'!$A:$C,3),"")</f>
        <v/>
      </c>
      <c r="UM45" s="40" t="str">
        <f t="shared" si="455"/>
        <v/>
      </c>
      <c r="UO45" s="34"/>
      <c r="UP45" s="45" t="str">
        <f>IFERROR(VLOOKUP(UO45,'كدو الاصناف'!$A:$C,2),"")</f>
        <v/>
      </c>
      <c r="UQ45" s="6"/>
      <c r="UR45" s="62">
        <f t="shared" si="456"/>
        <v>0</v>
      </c>
      <c r="US45" s="6" t="str">
        <f>IFERROR(VLOOKUP(UO45,'كدو الاصناف'!$A:$C,3),"")</f>
        <v/>
      </c>
      <c r="UT45" s="40" t="str">
        <f t="shared" si="457"/>
        <v/>
      </c>
      <c r="UV45" s="34"/>
      <c r="UW45" s="45" t="str">
        <f>IFERROR(VLOOKUP(UV45,'كدو الاصناف'!$A:$C,2),"")</f>
        <v/>
      </c>
      <c r="UX45" s="6"/>
      <c r="UY45" s="62">
        <f t="shared" si="458"/>
        <v>0</v>
      </c>
      <c r="UZ45" s="6" t="str">
        <f>IFERROR(VLOOKUP(UV45,'كدو الاصناف'!$A:$C,3),"")</f>
        <v/>
      </c>
      <c r="VA45" s="40" t="str">
        <f t="shared" si="459"/>
        <v/>
      </c>
      <c r="VC45" s="34"/>
      <c r="VD45" s="45" t="str">
        <f>IFERROR(VLOOKUP(VC45,'كدو الاصناف'!$A:$C,2),"")</f>
        <v/>
      </c>
      <c r="VE45" s="6"/>
      <c r="VF45" s="62">
        <f t="shared" si="460"/>
        <v>0</v>
      </c>
      <c r="VG45" s="6" t="str">
        <f>IFERROR(VLOOKUP(VC45,'كدو الاصناف'!$A:$C,3),"")</f>
        <v/>
      </c>
      <c r="VH45" s="40" t="str">
        <f t="shared" si="461"/>
        <v/>
      </c>
      <c r="VJ45" s="34"/>
      <c r="VK45" s="45" t="str">
        <f>IFERROR(VLOOKUP(VJ45,'كدو الاصناف'!$A:$C,2),"")</f>
        <v/>
      </c>
      <c r="VL45" s="6"/>
      <c r="VM45" s="62">
        <f t="shared" si="462"/>
        <v>0</v>
      </c>
      <c r="VN45" s="6" t="str">
        <f>IFERROR(VLOOKUP(VJ45,'كدو الاصناف'!$A:$C,3),"")</f>
        <v/>
      </c>
      <c r="VO45" s="40" t="str">
        <f t="shared" si="463"/>
        <v/>
      </c>
      <c r="VQ45" s="34"/>
      <c r="VR45" s="45" t="str">
        <f>IFERROR(VLOOKUP(VQ45,'كدو الاصناف'!$A:$C,2),"")</f>
        <v/>
      </c>
      <c r="VS45" s="6"/>
      <c r="VT45" s="62">
        <f t="shared" si="464"/>
        <v>0</v>
      </c>
      <c r="VU45" s="6" t="str">
        <f>IFERROR(VLOOKUP(VQ45,'كدو الاصناف'!$A:$C,3),"")</f>
        <v/>
      </c>
      <c r="VV45" s="40" t="str">
        <f t="shared" si="465"/>
        <v/>
      </c>
      <c r="VX45" s="34"/>
      <c r="VY45" s="45" t="str">
        <f>IFERROR(VLOOKUP(VX45,'كدو الاصناف'!$A:$C,2),"")</f>
        <v/>
      </c>
      <c r="VZ45" s="6"/>
      <c r="WA45" s="62">
        <f t="shared" si="466"/>
        <v>0</v>
      </c>
      <c r="WB45" s="6" t="str">
        <f>IFERROR(VLOOKUP(VX45,'كدو الاصناف'!$A:$C,3),"")</f>
        <v/>
      </c>
      <c r="WC45" s="40" t="str">
        <f t="shared" si="467"/>
        <v/>
      </c>
      <c r="WE45" s="34"/>
      <c r="WF45" s="45" t="str">
        <f>IFERROR(VLOOKUP(WE45,'كدو الاصناف'!$A:$C,2),"")</f>
        <v/>
      </c>
      <c r="WG45" s="6"/>
      <c r="WH45" s="62">
        <f t="shared" si="468"/>
        <v>0</v>
      </c>
      <c r="WI45" s="6" t="str">
        <f>IFERROR(VLOOKUP(WE45,'كدو الاصناف'!$A:$C,3),"")</f>
        <v/>
      </c>
      <c r="WJ45" s="40" t="str">
        <f t="shared" si="469"/>
        <v/>
      </c>
      <c r="WL45" s="34"/>
      <c r="WM45" s="45" t="str">
        <f>IFERROR(VLOOKUP(WL45,'كدو الاصناف'!$A:$C,2),"")</f>
        <v/>
      </c>
      <c r="WN45" s="6"/>
      <c r="WO45" s="62">
        <f t="shared" si="470"/>
        <v>0</v>
      </c>
      <c r="WP45" s="6" t="str">
        <f>IFERROR(VLOOKUP(WL45,'كدو الاصناف'!$A:$C,3),"")</f>
        <v/>
      </c>
      <c r="WQ45" s="40" t="str">
        <f t="shared" si="471"/>
        <v/>
      </c>
      <c r="WS45" s="34"/>
      <c r="WT45" s="45" t="str">
        <f>IFERROR(VLOOKUP(WS45,'كدو الاصناف'!$A:$C,2),"")</f>
        <v/>
      </c>
      <c r="WU45" s="6"/>
      <c r="WV45" s="62">
        <f t="shared" si="472"/>
        <v>0</v>
      </c>
      <c r="WW45" s="6" t="str">
        <f>IFERROR(VLOOKUP(WS45,'كدو الاصناف'!$A:$C,3),"")</f>
        <v/>
      </c>
      <c r="WX45" s="40" t="str">
        <f t="shared" si="473"/>
        <v/>
      </c>
      <c r="WZ45" s="34"/>
      <c r="XA45" s="45" t="str">
        <f>IFERROR(VLOOKUP(WZ45,'كدو الاصناف'!$A:$C,2),"")</f>
        <v/>
      </c>
      <c r="XB45" s="6"/>
      <c r="XC45" s="62">
        <f t="shared" si="474"/>
        <v>0</v>
      </c>
      <c r="XD45" s="6" t="str">
        <f>IFERROR(VLOOKUP(WZ45,'كدو الاصناف'!$A:$C,3),"")</f>
        <v/>
      </c>
      <c r="XE45" s="40" t="str">
        <f t="shared" si="475"/>
        <v/>
      </c>
      <c r="XG45" s="34"/>
      <c r="XH45" s="45" t="str">
        <f>IFERROR(VLOOKUP(XG45,'كدو الاصناف'!$A:$C,2),"")</f>
        <v/>
      </c>
      <c r="XI45" s="6"/>
      <c r="XJ45" s="62">
        <f t="shared" si="476"/>
        <v>0</v>
      </c>
      <c r="XK45" s="6" t="str">
        <f>IFERROR(VLOOKUP(XG45,'كدو الاصناف'!$A:$C,3),"")</f>
        <v/>
      </c>
      <c r="XL45" s="40" t="str">
        <f t="shared" si="477"/>
        <v/>
      </c>
      <c r="XN45" s="34"/>
      <c r="XO45" s="45" t="str">
        <f>IFERROR(VLOOKUP(XN45,'كدو الاصناف'!$A:$C,2),"")</f>
        <v/>
      </c>
      <c r="XP45" s="6"/>
      <c r="XQ45" s="62">
        <f t="shared" si="478"/>
        <v>0</v>
      </c>
      <c r="XR45" s="6" t="str">
        <f>IFERROR(VLOOKUP(XN45,'كدو الاصناف'!$A:$C,3),"")</f>
        <v/>
      </c>
      <c r="XS45" s="40" t="str">
        <f t="shared" si="479"/>
        <v/>
      </c>
      <c r="XU45" s="34"/>
      <c r="XV45" s="45" t="str">
        <f>IFERROR(VLOOKUP(XU45,'كدو الاصناف'!$A:$C,2),"")</f>
        <v/>
      </c>
      <c r="XW45" s="6"/>
      <c r="XX45" s="62">
        <f t="shared" si="480"/>
        <v>0</v>
      </c>
      <c r="XY45" s="6" t="str">
        <f>IFERROR(VLOOKUP(XU45,'كدو الاصناف'!$A:$C,3),"")</f>
        <v/>
      </c>
      <c r="XZ45" s="40" t="str">
        <f t="shared" si="481"/>
        <v/>
      </c>
      <c r="YB45" s="34"/>
      <c r="YC45" s="45" t="str">
        <f>IFERROR(VLOOKUP(YB45,'كدو الاصناف'!$A:$C,2),"")</f>
        <v/>
      </c>
      <c r="YD45" s="6"/>
      <c r="YE45" s="62">
        <f t="shared" si="482"/>
        <v>0</v>
      </c>
      <c r="YF45" s="6" t="str">
        <f>IFERROR(VLOOKUP(YB45,'كدو الاصناف'!$A:$C,3),"")</f>
        <v/>
      </c>
      <c r="YG45" s="40" t="str">
        <f t="shared" si="483"/>
        <v/>
      </c>
      <c r="YI45" s="34"/>
      <c r="YJ45" s="45" t="str">
        <f>IFERROR(VLOOKUP(YI45,'كدو الاصناف'!$A:$C,2),"")</f>
        <v/>
      </c>
      <c r="YK45" s="6"/>
      <c r="YL45" s="62">
        <f t="shared" si="484"/>
        <v>0</v>
      </c>
      <c r="YM45" s="6" t="str">
        <f>IFERROR(VLOOKUP(YI45,'كدو الاصناف'!$A:$C,3),"")</f>
        <v/>
      </c>
      <c r="YN45" s="40" t="str">
        <f t="shared" si="485"/>
        <v/>
      </c>
      <c r="YP45" s="34"/>
      <c r="YQ45" s="45" t="str">
        <f>IFERROR(VLOOKUP(YP45,'كدو الاصناف'!$A:$C,2),"")</f>
        <v/>
      </c>
      <c r="YR45" s="6"/>
      <c r="YS45" s="62">
        <f t="shared" si="486"/>
        <v>0</v>
      </c>
      <c r="YT45" s="6" t="str">
        <f>IFERROR(VLOOKUP(YP45,'كدو الاصناف'!$A:$C,3),"")</f>
        <v/>
      </c>
      <c r="YU45" s="40" t="str">
        <f t="shared" si="487"/>
        <v/>
      </c>
      <c r="YW45" s="34"/>
      <c r="YX45" s="45" t="str">
        <f>IFERROR(VLOOKUP(YW45,'كدو الاصناف'!$A:$C,2),"")</f>
        <v/>
      </c>
      <c r="YY45" s="6"/>
      <c r="YZ45" s="62">
        <f t="shared" si="488"/>
        <v>0</v>
      </c>
      <c r="ZA45" s="6" t="str">
        <f>IFERROR(VLOOKUP(YW45,'كدو الاصناف'!$A:$C,3),"")</f>
        <v/>
      </c>
      <c r="ZB45" s="40" t="str">
        <f t="shared" si="489"/>
        <v/>
      </c>
      <c r="ZD45" s="34"/>
      <c r="ZE45" s="45" t="str">
        <f>IFERROR(VLOOKUP(ZD45,'كدو الاصناف'!$A:$C,2),"")</f>
        <v/>
      </c>
      <c r="ZF45" s="6"/>
      <c r="ZG45" s="62">
        <f t="shared" si="490"/>
        <v>0</v>
      </c>
      <c r="ZH45" s="6" t="str">
        <f>IFERROR(VLOOKUP(ZD45,'كدو الاصناف'!$A:$C,3),"")</f>
        <v/>
      </c>
      <c r="ZI45" s="40" t="str">
        <f t="shared" si="491"/>
        <v/>
      </c>
      <c r="ZK45" s="34"/>
      <c r="ZL45" s="45" t="str">
        <f>IFERROR(VLOOKUP(ZK45,'كدو الاصناف'!$A:$C,2),"")</f>
        <v/>
      </c>
      <c r="ZM45" s="6"/>
      <c r="ZN45" s="62">
        <f t="shared" si="492"/>
        <v>0</v>
      </c>
      <c r="ZO45" s="6" t="str">
        <f>IFERROR(VLOOKUP(ZK45,'كدو الاصناف'!$A:$C,3),"")</f>
        <v/>
      </c>
      <c r="ZP45" s="40" t="str">
        <f t="shared" si="493"/>
        <v/>
      </c>
      <c r="ZR45" s="34"/>
      <c r="ZS45" s="45" t="str">
        <f>IFERROR(VLOOKUP(ZR45,'كدو الاصناف'!$A:$C,2),"")</f>
        <v/>
      </c>
      <c r="ZT45" s="6"/>
      <c r="ZU45" s="62">
        <f t="shared" si="494"/>
        <v>0</v>
      </c>
      <c r="ZV45" s="6" t="str">
        <f>IFERROR(VLOOKUP(ZR45,'كدو الاصناف'!$A:$C,3),"")</f>
        <v/>
      </c>
      <c r="ZW45" s="40" t="str">
        <f t="shared" si="495"/>
        <v/>
      </c>
    </row>
    <row r="46" spans="1:699" ht="16.5" customHeight="1" thickTop="1" thickBot="1" x14ac:dyDescent="0.25">
      <c r="A46" s="34"/>
      <c r="B46" s="45" t="str">
        <f>IFERROR(VLOOKUP(A46,'كدو الاصناف'!$A:$C,2),"")</f>
        <v/>
      </c>
      <c r="C46" s="6"/>
      <c r="D46" s="62">
        <f t="shared" si="496"/>
        <v>0</v>
      </c>
      <c r="E46" s="6" t="str">
        <f>IFERROR(VLOOKUP(A46,'كدو الاصناف'!$A:$C,3),"")</f>
        <v/>
      </c>
      <c r="F46" s="40" t="str">
        <f t="shared" si="297"/>
        <v/>
      </c>
      <c r="H46" s="34"/>
      <c r="I46" s="45" t="str">
        <f>IFERROR(VLOOKUP(H46,'كدو الاصناف'!$A:$C,2),"")</f>
        <v/>
      </c>
      <c r="J46" s="6"/>
      <c r="K46" s="62">
        <f t="shared" si="298"/>
        <v>0</v>
      </c>
      <c r="L46" s="6" t="str">
        <f>IFERROR(VLOOKUP(H46,'كدو الاصناف'!$A:$C,3),"")</f>
        <v/>
      </c>
      <c r="M46" s="40" t="str">
        <f t="shared" si="299"/>
        <v/>
      </c>
      <c r="O46" s="34"/>
      <c r="P46" s="45" t="str">
        <f>IFERROR(VLOOKUP(O46,'كدو الاصناف'!$A:$C,2),"")</f>
        <v/>
      </c>
      <c r="Q46" s="6"/>
      <c r="R46" s="62">
        <f t="shared" si="300"/>
        <v>0</v>
      </c>
      <c r="S46" s="6" t="str">
        <f>IFERROR(VLOOKUP(O46,'كدو الاصناف'!$A:$C,3),"")</f>
        <v/>
      </c>
      <c r="T46" s="40" t="str">
        <f t="shared" si="301"/>
        <v/>
      </c>
      <c r="V46" s="34"/>
      <c r="W46" s="45" t="str">
        <f>IFERROR(VLOOKUP(V46,'كدو الاصناف'!$A:$C,2),"")</f>
        <v/>
      </c>
      <c r="X46" s="6"/>
      <c r="Y46" s="62">
        <f t="shared" si="302"/>
        <v>0</v>
      </c>
      <c r="Z46" s="6" t="str">
        <f>IFERROR(VLOOKUP(V46,'كدو الاصناف'!$A:$C,3),"")</f>
        <v/>
      </c>
      <c r="AA46" s="40" t="str">
        <f t="shared" si="303"/>
        <v/>
      </c>
      <c r="AC46" s="34"/>
      <c r="AD46" s="45" t="str">
        <f>IFERROR(VLOOKUP(AC46,'كدو الاصناف'!$A:$C,2),"")</f>
        <v/>
      </c>
      <c r="AE46" s="6"/>
      <c r="AF46" s="62">
        <f t="shared" si="304"/>
        <v>0</v>
      </c>
      <c r="AG46" s="6" t="str">
        <f>IFERROR(VLOOKUP(AC46,'كدو الاصناف'!$A:$C,3),"")</f>
        <v/>
      </c>
      <c r="AH46" s="40" t="str">
        <f t="shared" si="305"/>
        <v/>
      </c>
      <c r="AJ46" s="34"/>
      <c r="AK46" s="45" t="str">
        <f>IFERROR(VLOOKUP(AJ46,'كدو الاصناف'!$A:$C,2),"")</f>
        <v/>
      </c>
      <c r="AL46" s="6"/>
      <c r="AM46" s="62">
        <f t="shared" si="306"/>
        <v>0</v>
      </c>
      <c r="AN46" s="6" t="str">
        <f>IFERROR(VLOOKUP(AJ46,'كدو الاصناف'!$A:$C,3),"")</f>
        <v/>
      </c>
      <c r="AO46" s="40" t="str">
        <f t="shared" si="307"/>
        <v/>
      </c>
      <c r="AQ46" s="34"/>
      <c r="AR46" s="45" t="str">
        <f>IFERROR(VLOOKUP(AQ46,'كدو الاصناف'!$A:$C,2),"")</f>
        <v/>
      </c>
      <c r="AS46" s="6"/>
      <c r="AT46" s="62">
        <f t="shared" si="308"/>
        <v>0</v>
      </c>
      <c r="AU46" s="6" t="str">
        <f>IFERROR(VLOOKUP(AQ46,'كدو الاصناف'!$A:$C,3),"")</f>
        <v/>
      </c>
      <c r="AV46" s="40" t="str">
        <f t="shared" si="309"/>
        <v/>
      </c>
      <c r="AX46" s="34"/>
      <c r="AY46" s="45" t="str">
        <f>IFERROR(VLOOKUP(AX46,'كدو الاصناف'!$A:$C,2),"")</f>
        <v/>
      </c>
      <c r="AZ46" s="6"/>
      <c r="BA46" s="62">
        <f t="shared" si="310"/>
        <v>0</v>
      </c>
      <c r="BB46" s="6" t="str">
        <f>IFERROR(VLOOKUP(AX46,'كدو الاصناف'!$A:$C,3),"")</f>
        <v/>
      </c>
      <c r="BC46" s="40" t="str">
        <f t="shared" si="311"/>
        <v/>
      </c>
      <c r="BE46" s="34"/>
      <c r="BF46" s="45" t="str">
        <f>IFERROR(VLOOKUP(BE46,'كدو الاصناف'!$A:$C,2),"")</f>
        <v/>
      </c>
      <c r="BG46" s="6"/>
      <c r="BH46" s="62">
        <f t="shared" si="312"/>
        <v>0</v>
      </c>
      <c r="BI46" s="6" t="str">
        <f>IFERROR(VLOOKUP(BE46,'كدو الاصناف'!$A:$C,3),"")</f>
        <v/>
      </c>
      <c r="BJ46" s="40" t="str">
        <f t="shared" si="313"/>
        <v/>
      </c>
      <c r="BL46" s="34"/>
      <c r="BM46" s="45" t="str">
        <f>IFERROR(VLOOKUP(BL46,'كدو الاصناف'!$A:$C,2),"")</f>
        <v/>
      </c>
      <c r="BN46" s="6"/>
      <c r="BO46" s="62">
        <f t="shared" si="314"/>
        <v>0</v>
      </c>
      <c r="BP46" s="6" t="str">
        <f>IFERROR(VLOOKUP(BL46,'كدو الاصناف'!$A:$C,3),"")</f>
        <v/>
      </c>
      <c r="BQ46" s="40" t="str">
        <f t="shared" si="315"/>
        <v/>
      </c>
      <c r="BS46" s="34"/>
      <c r="BT46" s="45" t="str">
        <f>IFERROR(VLOOKUP(BS46,'كدو الاصناف'!$A:$C,2),"")</f>
        <v/>
      </c>
      <c r="BU46" s="6"/>
      <c r="BV46" s="62">
        <f t="shared" si="316"/>
        <v>0</v>
      </c>
      <c r="BW46" s="6" t="str">
        <f>IFERROR(VLOOKUP(BS46,'كدو الاصناف'!$A:$C,3),"")</f>
        <v/>
      </c>
      <c r="BX46" s="40" t="str">
        <f t="shared" si="317"/>
        <v/>
      </c>
      <c r="BZ46" s="34"/>
      <c r="CA46" s="45" t="str">
        <f>IFERROR(VLOOKUP(BZ46,'كدو الاصناف'!$A:$C,2),"")</f>
        <v/>
      </c>
      <c r="CB46" s="6"/>
      <c r="CC46" s="62">
        <f t="shared" si="318"/>
        <v>0</v>
      </c>
      <c r="CD46" s="6" t="str">
        <f>IFERROR(VLOOKUP(BZ46,'كدو الاصناف'!$A:$C,3),"")</f>
        <v/>
      </c>
      <c r="CE46" s="40" t="str">
        <f t="shared" si="319"/>
        <v/>
      </c>
      <c r="CG46" s="34"/>
      <c r="CH46" s="45" t="str">
        <f>IFERROR(VLOOKUP(CG46,'كدو الاصناف'!$A:$C,2),"")</f>
        <v/>
      </c>
      <c r="CI46" s="6"/>
      <c r="CJ46" s="62">
        <f t="shared" si="320"/>
        <v>0</v>
      </c>
      <c r="CK46" s="6" t="str">
        <f>IFERROR(VLOOKUP(CG46,'كدو الاصناف'!$A:$C,3),"")</f>
        <v/>
      </c>
      <c r="CL46" s="40" t="str">
        <f t="shared" si="321"/>
        <v/>
      </c>
      <c r="CN46" s="34"/>
      <c r="CO46" s="45" t="str">
        <f>IFERROR(VLOOKUP(CN46,'كدو الاصناف'!$A:$C,2),"")</f>
        <v/>
      </c>
      <c r="CP46" s="6"/>
      <c r="CQ46" s="62">
        <f t="shared" si="322"/>
        <v>0</v>
      </c>
      <c r="CR46" s="6" t="str">
        <f>IFERROR(VLOOKUP(CN46,'كدو الاصناف'!$A:$C,3),"")</f>
        <v/>
      </c>
      <c r="CS46" s="40" t="str">
        <f t="shared" si="323"/>
        <v/>
      </c>
      <c r="CU46" s="34">
        <v>60050</v>
      </c>
      <c r="CV46" s="45" t="str">
        <f>IFERROR(VLOOKUP(CU46,'كدو الاصناف'!$A:$C,2),"")</f>
        <v>صابون تشرب وشحوم محلول</v>
      </c>
      <c r="CW46" s="6"/>
      <c r="CX46" s="62">
        <v>4</v>
      </c>
      <c r="CY46" s="6">
        <f>IFERROR(VLOOKUP(CU46,'كدو الاصناف'!$A:$C,3),"")</f>
        <v>13.33</v>
      </c>
      <c r="CZ46" s="40">
        <f t="shared" si="325"/>
        <v>53.32</v>
      </c>
      <c r="DB46" s="34"/>
      <c r="DC46" s="45" t="str">
        <f>IFERROR(VLOOKUP(DB46,'كدو الاصناف'!$A:$C,2),"")</f>
        <v/>
      </c>
      <c r="DD46" s="6"/>
      <c r="DE46" s="62">
        <f t="shared" si="326"/>
        <v>0</v>
      </c>
      <c r="DF46" s="6" t="str">
        <f>IFERROR(VLOOKUP(DB46,'كدو الاصناف'!$A:$C,3),"")</f>
        <v/>
      </c>
      <c r="DG46" s="40" t="str">
        <f t="shared" si="327"/>
        <v/>
      </c>
      <c r="DI46" s="34"/>
      <c r="DJ46" s="45" t="str">
        <f>IFERROR(VLOOKUP(DI46,'كدو الاصناف'!$A:$C,2),"")</f>
        <v/>
      </c>
      <c r="DK46" s="6"/>
      <c r="DL46" s="62">
        <f t="shared" si="328"/>
        <v>0</v>
      </c>
      <c r="DM46" s="6" t="str">
        <f>IFERROR(VLOOKUP(DI46,'كدو الاصناف'!$A:$C,3),"")</f>
        <v/>
      </c>
      <c r="DN46" s="40" t="str">
        <f t="shared" si="329"/>
        <v/>
      </c>
      <c r="DP46" s="34"/>
      <c r="DQ46" s="45" t="str">
        <f>IFERROR(VLOOKUP(DP46,'كدو الاصناف'!$A:$C,2),"")</f>
        <v/>
      </c>
      <c r="DR46" s="6"/>
      <c r="DS46" s="62">
        <f t="shared" si="330"/>
        <v>0</v>
      </c>
      <c r="DT46" s="6" t="str">
        <f>IFERROR(VLOOKUP(DP46,'كدو الاصناف'!$A:$C,3),"")</f>
        <v/>
      </c>
      <c r="DU46" s="40" t="str">
        <f t="shared" si="331"/>
        <v/>
      </c>
      <c r="DW46" s="34"/>
      <c r="DX46" s="45" t="str">
        <f>IFERROR(VLOOKUP(DW46,'كدو الاصناف'!$A:$C,2),"")</f>
        <v/>
      </c>
      <c r="DY46" s="6"/>
      <c r="DZ46" s="62">
        <f t="shared" si="332"/>
        <v>0</v>
      </c>
      <c r="EA46" s="6" t="str">
        <f>IFERROR(VLOOKUP(DW46,'كدو الاصناف'!$A:$C,3),"")</f>
        <v/>
      </c>
      <c r="EB46" s="40" t="str">
        <f t="shared" si="333"/>
        <v/>
      </c>
      <c r="ED46" s="34"/>
      <c r="EE46" s="45" t="str">
        <f>IFERROR(VLOOKUP(ED46,'كدو الاصناف'!$A:$C,2),"")</f>
        <v/>
      </c>
      <c r="EF46" s="6"/>
      <c r="EG46" s="62">
        <f t="shared" si="334"/>
        <v>0</v>
      </c>
      <c r="EH46" s="6" t="str">
        <f>IFERROR(VLOOKUP(ED46,'كدو الاصناف'!$A:$C,3),"")</f>
        <v/>
      </c>
      <c r="EI46" s="40" t="str">
        <f t="shared" si="335"/>
        <v/>
      </c>
      <c r="EK46" s="34"/>
      <c r="EL46" s="45" t="str">
        <f>IFERROR(VLOOKUP(EK46,'كدو الاصناف'!$A:$C,2),"")</f>
        <v/>
      </c>
      <c r="EM46" s="6"/>
      <c r="EN46" s="62">
        <f t="shared" si="336"/>
        <v>0</v>
      </c>
      <c r="EO46" s="6" t="str">
        <f>IFERROR(VLOOKUP(EK46,'كدو الاصناف'!$A:$C,3),"")</f>
        <v/>
      </c>
      <c r="EP46" s="40" t="str">
        <f t="shared" si="337"/>
        <v/>
      </c>
      <c r="ER46" s="34"/>
      <c r="ES46" s="45" t="str">
        <f>IFERROR(VLOOKUP(ER46,'كدو الاصناف'!$A:$C,2),"")</f>
        <v/>
      </c>
      <c r="ET46" s="6"/>
      <c r="EU46" s="62">
        <f t="shared" si="338"/>
        <v>0</v>
      </c>
      <c r="EV46" s="6" t="str">
        <f>IFERROR(VLOOKUP(ER46,'كدو الاصناف'!$A:$C,3),"")</f>
        <v/>
      </c>
      <c r="EW46" s="40" t="str">
        <f t="shared" si="339"/>
        <v/>
      </c>
      <c r="EY46" s="34"/>
      <c r="EZ46" s="45" t="str">
        <f>IFERROR(VLOOKUP(EY46,'كدو الاصناف'!$A:$C,2),"")</f>
        <v/>
      </c>
      <c r="FA46" s="6"/>
      <c r="FB46" s="62">
        <f t="shared" si="340"/>
        <v>0</v>
      </c>
      <c r="FC46" s="6" t="str">
        <f>IFERROR(VLOOKUP(EY46,'كدو الاصناف'!$A:$C,3),"")</f>
        <v/>
      </c>
      <c r="FD46" s="40" t="str">
        <f t="shared" si="341"/>
        <v/>
      </c>
      <c r="FF46" s="34"/>
      <c r="FG46" s="45" t="str">
        <f>IFERROR(VLOOKUP(FF46,'كدو الاصناف'!$A:$C,2),"")</f>
        <v/>
      </c>
      <c r="FH46" s="6"/>
      <c r="FI46" s="62">
        <f t="shared" si="342"/>
        <v>0</v>
      </c>
      <c r="FJ46" s="6" t="str">
        <f>IFERROR(VLOOKUP(FF46,'كدو الاصناف'!$A:$C,3),"")</f>
        <v/>
      </c>
      <c r="FK46" s="40" t="str">
        <f t="shared" si="343"/>
        <v/>
      </c>
      <c r="FM46" s="34"/>
      <c r="FN46" s="45" t="str">
        <f>IFERROR(VLOOKUP(FM46,'كدو الاصناف'!$A:$C,2),"")</f>
        <v/>
      </c>
      <c r="FO46" s="6"/>
      <c r="FP46" s="62">
        <f t="shared" si="344"/>
        <v>0</v>
      </c>
      <c r="FQ46" s="6" t="str">
        <f>IFERROR(VLOOKUP(FM46,'كدو الاصناف'!$A:$C,3),"")</f>
        <v/>
      </c>
      <c r="FR46" s="40" t="str">
        <f t="shared" si="345"/>
        <v/>
      </c>
      <c r="FT46" s="34"/>
      <c r="FU46" s="45" t="str">
        <f>IFERROR(VLOOKUP(FT46,'كدو الاصناف'!$A:$C,2),"")</f>
        <v/>
      </c>
      <c r="FV46" s="6"/>
      <c r="FW46" s="62">
        <f t="shared" si="346"/>
        <v>0</v>
      </c>
      <c r="FX46" s="6" t="str">
        <f>IFERROR(VLOOKUP(FT46,'كدو الاصناف'!$A:$C,3),"")</f>
        <v/>
      </c>
      <c r="FY46" s="40" t="str">
        <f t="shared" si="347"/>
        <v/>
      </c>
      <c r="GA46" s="34"/>
      <c r="GB46" s="45" t="str">
        <f>IFERROR(VLOOKUP(GA46,'كدو الاصناف'!$A:$C,2),"")</f>
        <v/>
      </c>
      <c r="GC46" s="6"/>
      <c r="GD46" s="62">
        <f t="shared" si="348"/>
        <v>0</v>
      </c>
      <c r="GE46" s="6" t="str">
        <f>IFERROR(VLOOKUP(GA46,'كدو الاصناف'!$A:$C,3),"")</f>
        <v/>
      </c>
      <c r="GF46" s="40" t="str">
        <f t="shared" si="349"/>
        <v/>
      </c>
      <c r="GH46" s="34"/>
      <c r="GI46" s="45" t="str">
        <f>IFERROR(VLOOKUP(GH46,'كدو الاصناف'!$A:$C,2),"")</f>
        <v/>
      </c>
      <c r="GJ46" s="6"/>
      <c r="GK46" s="62">
        <f t="shared" si="350"/>
        <v>0</v>
      </c>
      <c r="GL46" s="6" t="str">
        <f>IFERROR(VLOOKUP(GH46,'كدو الاصناف'!$A:$C,3),"")</f>
        <v/>
      </c>
      <c r="GM46" s="40" t="str">
        <f t="shared" si="351"/>
        <v/>
      </c>
      <c r="GO46" s="34"/>
      <c r="GP46" s="45" t="str">
        <f>IFERROR(VLOOKUP(GO46,'كدو الاصناف'!$A:$C,2),"")</f>
        <v/>
      </c>
      <c r="GQ46" s="6"/>
      <c r="GR46" s="62">
        <f t="shared" si="352"/>
        <v>0</v>
      </c>
      <c r="GS46" s="6" t="str">
        <f>IFERROR(VLOOKUP(GO46,'كدو الاصناف'!$A:$C,3),"")</f>
        <v/>
      </c>
      <c r="GT46" s="40" t="str">
        <f t="shared" si="353"/>
        <v/>
      </c>
      <c r="GV46" s="34"/>
      <c r="GW46" s="45" t="str">
        <f>IFERROR(VLOOKUP(GV46,'كدو الاصناف'!$A:$C,2),"")</f>
        <v/>
      </c>
      <c r="GX46" s="6"/>
      <c r="GY46" s="62">
        <f t="shared" si="354"/>
        <v>0</v>
      </c>
      <c r="GZ46" s="6" t="str">
        <f>IFERROR(VLOOKUP(GV46,'كدو الاصناف'!$A:$C,3),"")</f>
        <v/>
      </c>
      <c r="HA46" s="40" t="str">
        <f t="shared" si="355"/>
        <v/>
      </c>
      <c r="HC46" s="34"/>
      <c r="HD46" s="45" t="str">
        <f>IFERROR(VLOOKUP(HC46,'كدو الاصناف'!$A:$C,2),"")</f>
        <v/>
      </c>
      <c r="HE46" s="6"/>
      <c r="HF46" s="62">
        <f t="shared" si="356"/>
        <v>0</v>
      </c>
      <c r="HG46" s="6" t="str">
        <f>IFERROR(VLOOKUP(HC46,'كدو الاصناف'!$A:$C,3),"")</f>
        <v/>
      </c>
      <c r="HH46" s="40" t="str">
        <f t="shared" si="357"/>
        <v/>
      </c>
      <c r="HJ46" s="34"/>
      <c r="HK46" s="45" t="str">
        <f>IFERROR(VLOOKUP(HJ46,'كدو الاصناف'!$A:$C,2),"")</f>
        <v/>
      </c>
      <c r="HL46" s="6"/>
      <c r="HM46" s="62">
        <f t="shared" si="358"/>
        <v>0</v>
      </c>
      <c r="HN46" s="6" t="str">
        <f>IFERROR(VLOOKUP(HJ46,'كدو الاصناف'!$A:$C,3),"")</f>
        <v/>
      </c>
      <c r="HO46" s="40" t="str">
        <f t="shared" si="359"/>
        <v/>
      </c>
      <c r="HQ46" s="34"/>
      <c r="HR46" s="45" t="str">
        <f>IFERROR(VLOOKUP(HQ46,'كدو الاصناف'!$A:$C,2),"")</f>
        <v/>
      </c>
      <c r="HS46" s="6"/>
      <c r="HT46" s="62">
        <f t="shared" si="360"/>
        <v>0</v>
      </c>
      <c r="HU46" s="6" t="str">
        <f>IFERROR(VLOOKUP(HQ46,'كدو الاصناف'!$A:$C,3),"")</f>
        <v/>
      </c>
      <c r="HV46" s="40" t="str">
        <f t="shared" si="361"/>
        <v/>
      </c>
      <c r="HX46" s="34"/>
      <c r="HY46" s="45" t="str">
        <f>IFERROR(VLOOKUP(HX46,'كدو الاصناف'!$A:$C,2),"")</f>
        <v/>
      </c>
      <c r="HZ46" s="6"/>
      <c r="IA46" s="62">
        <f t="shared" si="362"/>
        <v>0</v>
      </c>
      <c r="IB46" s="6" t="str">
        <f>IFERROR(VLOOKUP(HX46,'كدو الاصناف'!$A:$C,3),"")</f>
        <v/>
      </c>
      <c r="IC46" s="40" t="str">
        <f t="shared" si="363"/>
        <v/>
      </c>
      <c r="IE46" s="34"/>
      <c r="IF46" s="45" t="str">
        <f>IFERROR(VLOOKUP(IE46,'كدو الاصناف'!$A:$C,2),"")</f>
        <v/>
      </c>
      <c r="IG46" s="6"/>
      <c r="IH46" s="62">
        <f t="shared" si="364"/>
        <v>0</v>
      </c>
      <c r="II46" s="6" t="str">
        <f>IFERROR(VLOOKUP(IE46,'كدو الاصناف'!$A:$C,3),"")</f>
        <v/>
      </c>
      <c r="IJ46" s="40" t="str">
        <f t="shared" si="365"/>
        <v/>
      </c>
      <c r="IL46" s="34"/>
      <c r="IM46" s="45" t="str">
        <f>IFERROR(VLOOKUP(IL46,'كدو الاصناف'!$A:$C,2),"")</f>
        <v/>
      </c>
      <c r="IN46" s="6"/>
      <c r="IO46" s="62">
        <f t="shared" si="366"/>
        <v>0</v>
      </c>
      <c r="IP46" s="6" t="str">
        <f>IFERROR(VLOOKUP(IL46,'كدو الاصناف'!$A:$C,3),"")</f>
        <v/>
      </c>
      <c r="IQ46" s="40" t="str">
        <f t="shared" si="367"/>
        <v/>
      </c>
      <c r="IS46" s="34"/>
      <c r="IT46" s="45" t="str">
        <f>IFERROR(VLOOKUP(IS46,'كدو الاصناف'!$A:$C,2),"")</f>
        <v/>
      </c>
      <c r="IU46" s="6"/>
      <c r="IV46" s="62">
        <f t="shared" si="368"/>
        <v>0</v>
      </c>
      <c r="IW46" s="6" t="str">
        <f>IFERROR(VLOOKUP(IS46,'كدو الاصناف'!$A:$C,3),"")</f>
        <v/>
      </c>
      <c r="IX46" s="40" t="str">
        <f t="shared" si="369"/>
        <v/>
      </c>
      <c r="IZ46" s="34"/>
      <c r="JA46" s="45" t="str">
        <f>IFERROR(VLOOKUP(IZ46,'كدو الاصناف'!$A:$C,2),"")</f>
        <v/>
      </c>
      <c r="JB46" s="6"/>
      <c r="JC46" s="62">
        <f t="shared" si="370"/>
        <v>0</v>
      </c>
      <c r="JD46" s="6" t="str">
        <f>IFERROR(VLOOKUP(IZ46,'كدو الاصناف'!$A:$C,3),"")</f>
        <v/>
      </c>
      <c r="JE46" s="40" t="str">
        <f t="shared" si="371"/>
        <v/>
      </c>
      <c r="JG46" s="34"/>
      <c r="JH46" s="45" t="str">
        <f>IFERROR(VLOOKUP(JG46,'كدو الاصناف'!$A:$C,2),"")</f>
        <v/>
      </c>
      <c r="JI46" s="6"/>
      <c r="JJ46" s="62">
        <f t="shared" si="372"/>
        <v>0</v>
      </c>
      <c r="JK46" s="6" t="str">
        <f>IFERROR(VLOOKUP(JG46,'كدو الاصناف'!$A:$C,3),"")</f>
        <v/>
      </c>
      <c r="JL46" s="40" t="str">
        <f t="shared" si="373"/>
        <v/>
      </c>
      <c r="JN46" s="34"/>
      <c r="JO46" s="45" t="str">
        <f>IFERROR(VLOOKUP(JN46,'كدو الاصناف'!$A:$C,2),"")</f>
        <v/>
      </c>
      <c r="JP46" s="6"/>
      <c r="JQ46" s="62">
        <f t="shared" si="374"/>
        <v>0</v>
      </c>
      <c r="JR46" s="6" t="str">
        <f>IFERROR(VLOOKUP(JN46,'كدو الاصناف'!$A:$C,3),"")</f>
        <v/>
      </c>
      <c r="JS46" s="40" t="str">
        <f t="shared" si="375"/>
        <v/>
      </c>
      <c r="JU46" s="34"/>
      <c r="JV46" s="45" t="str">
        <f>IFERROR(VLOOKUP(JU46,'كدو الاصناف'!$A:$C,2),"")</f>
        <v/>
      </c>
      <c r="JW46" s="6"/>
      <c r="JX46" s="62">
        <f t="shared" si="376"/>
        <v>0</v>
      </c>
      <c r="JY46" s="6" t="str">
        <f>IFERROR(VLOOKUP(JU46,'كدو الاصناف'!$A:$C,3),"")</f>
        <v/>
      </c>
      <c r="JZ46" s="40" t="str">
        <f t="shared" si="377"/>
        <v/>
      </c>
      <c r="KB46" s="34"/>
      <c r="KC46" s="45" t="str">
        <f>IFERROR(VLOOKUP(KB46,'كدو الاصناف'!$A:$C,2),"")</f>
        <v/>
      </c>
      <c r="KD46" s="6"/>
      <c r="KE46" s="62">
        <f t="shared" si="378"/>
        <v>0</v>
      </c>
      <c r="KF46" s="6" t="str">
        <f>IFERROR(VLOOKUP(KB46,'كدو الاصناف'!$A:$C,3),"")</f>
        <v/>
      </c>
      <c r="KG46" s="40" t="str">
        <f t="shared" si="379"/>
        <v/>
      </c>
      <c r="KI46" s="34"/>
      <c r="KJ46" s="45" t="str">
        <f>IFERROR(VLOOKUP(KI46,'كدو الاصناف'!$A:$C,2),"")</f>
        <v/>
      </c>
      <c r="KK46" s="6"/>
      <c r="KL46" s="62">
        <f t="shared" si="380"/>
        <v>0</v>
      </c>
      <c r="KM46" s="6" t="str">
        <f>IFERROR(VLOOKUP(KI46,'كدو الاصناف'!$A:$C,3),"")</f>
        <v/>
      </c>
      <c r="KN46" s="40" t="str">
        <f t="shared" si="381"/>
        <v/>
      </c>
      <c r="KP46" s="34"/>
      <c r="KQ46" s="45" t="str">
        <f>IFERROR(VLOOKUP(KP46,'كدو الاصناف'!$A:$C,2),"")</f>
        <v/>
      </c>
      <c r="KR46" s="6"/>
      <c r="KS46" s="62">
        <f t="shared" si="382"/>
        <v>0</v>
      </c>
      <c r="KT46" s="6" t="str">
        <f>IFERROR(VLOOKUP(KP46,'كدو الاصناف'!$A:$C,3),"")</f>
        <v/>
      </c>
      <c r="KU46" s="40" t="str">
        <f t="shared" si="383"/>
        <v/>
      </c>
      <c r="KW46" s="34"/>
      <c r="KX46" s="45" t="str">
        <f>IFERROR(VLOOKUP(KW46,'كدو الاصناف'!$A:$C,2),"")</f>
        <v/>
      </c>
      <c r="KY46" s="6"/>
      <c r="KZ46" s="62">
        <f t="shared" si="384"/>
        <v>0</v>
      </c>
      <c r="LA46" s="6" t="str">
        <f>IFERROR(VLOOKUP(KW46,'كدو الاصناف'!$A:$C,3),"")</f>
        <v/>
      </c>
      <c r="LB46" s="40" t="str">
        <f t="shared" si="385"/>
        <v/>
      </c>
      <c r="LD46" s="34"/>
      <c r="LE46" s="45" t="str">
        <f>IFERROR(VLOOKUP(LD46,'كدو الاصناف'!$A:$C,2),"")</f>
        <v/>
      </c>
      <c r="LF46" s="6"/>
      <c r="LG46" s="62">
        <f t="shared" si="386"/>
        <v>0</v>
      </c>
      <c r="LH46" s="6" t="str">
        <f>IFERROR(VLOOKUP(LD46,'كدو الاصناف'!$A:$C,3),"")</f>
        <v/>
      </c>
      <c r="LI46" s="40" t="str">
        <f t="shared" si="387"/>
        <v/>
      </c>
      <c r="LK46" s="34"/>
      <c r="LL46" s="45" t="str">
        <f>IFERROR(VLOOKUP(LK46,'كدو الاصناف'!$A:$C,2),"")</f>
        <v/>
      </c>
      <c r="LM46" s="6"/>
      <c r="LN46" s="62">
        <f t="shared" si="388"/>
        <v>0</v>
      </c>
      <c r="LO46" s="6" t="str">
        <f>IFERROR(VLOOKUP(LK46,'كدو الاصناف'!$A:$C,3),"")</f>
        <v/>
      </c>
      <c r="LP46" s="40" t="str">
        <f t="shared" si="389"/>
        <v/>
      </c>
      <c r="LR46" s="34"/>
      <c r="LS46" s="45" t="str">
        <f>IFERROR(VLOOKUP(LR46,'كدو الاصناف'!$A:$C,2),"")</f>
        <v/>
      </c>
      <c r="LT46" s="6"/>
      <c r="LU46" s="62">
        <f t="shared" si="390"/>
        <v>0</v>
      </c>
      <c r="LV46" s="6" t="str">
        <f>IFERROR(VLOOKUP(LR46,'كدو الاصناف'!$A:$C,3),"")</f>
        <v/>
      </c>
      <c r="LW46" s="40" t="str">
        <f t="shared" si="391"/>
        <v/>
      </c>
      <c r="LY46" s="34"/>
      <c r="LZ46" s="45" t="str">
        <f>IFERROR(VLOOKUP(LY46,'كدو الاصناف'!$A:$C,2),"")</f>
        <v/>
      </c>
      <c r="MA46" s="6"/>
      <c r="MB46" s="62">
        <f t="shared" si="392"/>
        <v>0</v>
      </c>
      <c r="MC46" s="6" t="str">
        <f>IFERROR(VLOOKUP(LY46,'كدو الاصناف'!$A:$C,3),"")</f>
        <v/>
      </c>
      <c r="MD46" s="40" t="str">
        <f t="shared" si="393"/>
        <v/>
      </c>
      <c r="MF46" s="34"/>
      <c r="MG46" s="45" t="str">
        <f>IFERROR(VLOOKUP(MF46,'كدو الاصناف'!$A:$C,2),"")</f>
        <v/>
      </c>
      <c r="MH46" s="6"/>
      <c r="MI46" s="62">
        <f t="shared" si="394"/>
        <v>0</v>
      </c>
      <c r="MJ46" s="6" t="str">
        <f>IFERROR(VLOOKUP(MF46,'كدو الاصناف'!$A:$C,3),"")</f>
        <v/>
      </c>
      <c r="MK46" s="40" t="str">
        <f t="shared" si="395"/>
        <v/>
      </c>
      <c r="MM46" s="34"/>
      <c r="MN46" s="45" t="str">
        <f>IFERROR(VLOOKUP(MM46,'كدو الاصناف'!$A:$C,2),"")</f>
        <v/>
      </c>
      <c r="MO46" s="6"/>
      <c r="MP46" s="62">
        <f t="shared" si="396"/>
        <v>0</v>
      </c>
      <c r="MQ46" s="6" t="str">
        <f>IFERROR(VLOOKUP(MM46,'كدو الاصناف'!$A:$C,3),"")</f>
        <v/>
      </c>
      <c r="MR46" s="40" t="str">
        <f t="shared" si="397"/>
        <v/>
      </c>
      <c r="MT46" s="34"/>
      <c r="MU46" s="45" t="str">
        <f>IFERROR(VLOOKUP(MT46,'كدو الاصناف'!$A:$C,2),"")</f>
        <v/>
      </c>
      <c r="MV46" s="6"/>
      <c r="MW46" s="62">
        <f t="shared" si="398"/>
        <v>0</v>
      </c>
      <c r="MX46" s="6" t="str">
        <f>IFERROR(VLOOKUP(MT46,'كدو الاصناف'!$A:$C,3),"")</f>
        <v/>
      </c>
      <c r="MY46" s="40" t="str">
        <f t="shared" si="399"/>
        <v/>
      </c>
      <c r="NA46" s="34"/>
      <c r="NB46" s="45" t="str">
        <f>IFERROR(VLOOKUP(NA46,'كدو الاصناف'!$A:$C,2),"")</f>
        <v/>
      </c>
      <c r="NC46" s="6"/>
      <c r="ND46" s="62">
        <f t="shared" si="400"/>
        <v>0</v>
      </c>
      <c r="NE46" s="6" t="str">
        <f>IFERROR(VLOOKUP(NA46,'كدو الاصناف'!$A:$C,3),"")</f>
        <v/>
      </c>
      <c r="NF46" s="40" t="str">
        <f t="shared" si="401"/>
        <v/>
      </c>
      <c r="NH46" s="34"/>
      <c r="NI46" s="45" t="str">
        <f>IFERROR(VLOOKUP(NH46,'كدو الاصناف'!$A:$C,2),"")</f>
        <v/>
      </c>
      <c r="NJ46" s="6"/>
      <c r="NK46" s="62">
        <f t="shared" si="402"/>
        <v>0</v>
      </c>
      <c r="NL46" s="6" t="str">
        <f>IFERROR(VLOOKUP(NH46,'كدو الاصناف'!$A:$C,3),"")</f>
        <v/>
      </c>
      <c r="NM46" s="40" t="str">
        <f t="shared" si="403"/>
        <v/>
      </c>
      <c r="NO46" s="34"/>
      <c r="NP46" s="45" t="str">
        <f>IFERROR(VLOOKUP(NO46,'كدو الاصناف'!$A:$C,2),"")</f>
        <v/>
      </c>
      <c r="NQ46" s="6"/>
      <c r="NR46" s="62">
        <f t="shared" si="404"/>
        <v>0</v>
      </c>
      <c r="NS46" s="6" t="str">
        <f>IFERROR(VLOOKUP(NO46,'كدو الاصناف'!$A:$C,3),"")</f>
        <v/>
      </c>
      <c r="NT46" s="40" t="str">
        <f t="shared" si="405"/>
        <v/>
      </c>
      <c r="NV46" s="34"/>
      <c r="NW46" s="45" t="str">
        <f>IFERROR(VLOOKUP(NV46,'كدو الاصناف'!$A:$C,2),"")</f>
        <v/>
      </c>
      <c r="NX46" s="6"/>
      <c r="NY46" s="62">
        <f t="shared" si="406"/>
        <v>0</v>
      </c>
      <c r="NZ46" s="6" t="str">
        <f>IFERROR(VLOOKUP(NV46,'كدو الاصناف'!$A:$C,3),"")</f>
        <v/>
      </c>
      <c r="OA46" s="40" t="str">
        <f t="shared" si="407"/>
        <v/>
      </c>
      <c r="OC46" s="34"/>
      <c r="OD46" s="45" t="str">
        <f>IFERROR(VLOOKUP(OC46,'كدو الاصناف'!$A:$C,2),"")</f>
        <v/>
      </c>
      <c r="OE46" s="6"/>
      <c r="OF46" s="62">
        <f t="shared" si="408"/>
        <v>0</v>
      </c>
      <c r="OG46" s="6" t="str">
        <f>IFERROR(VLOOKUP(OC46,'كدو الاصناف'!$A:$C,3),"")</f>
        <v/>
      </c>
      <c r="OH46" s="40" t="str">
        <f t="shared" si="409"/>
        <v/>
      </c>
      <c r="OJ46" s="34"/>
      <c r="OK46" s="45" t="str">
        <f>IFERROR(VLOOKUP(OJ46,'كدو الاصناف'!$A:$C,2),"")</f>
        <v/>
      </c>
      <c r="OL46" s="6"/>
      <c r="OM46" s="62">
        <f t="shared" si="410"/>
        <v>0</v>
      </c>
      <c r="ON46" s="6" t="str">
        <f>IFERROR(VLOOKUP(OJ46,'كدو الاصناف'!$A:$C,3),"")</f>
        <v/>
      </c>
      <c r="OO46" s="40" t="str">
        <f t="shared" si="411"/>
        <v/>
      </c>
      <c r="OQ46" s="34"/>
      <c r="OR46" s="45" t="str">
        <f>IFERROR(VLOOKUP(OQ46,'كدو الاصناف'!$A:$C,2),"")</f>
        <v/>
      </c>
      <c r="OS46" s="6"/>
      <c r="OT46" s="62">
        <f t="shared" si="412"/>
        <v>0</v>
      </c>
      <c r="OU46" s="6" t="str">
        <f>IFERROR(VLOOKUP(OQ46,'كدو الاصناف'!$A:$C,3),"")</f>
        <v/>
      </c>
      <c r="OV46" s="40" t="str">
        <f t="shared" si="413"/>
        <v/>
      </c>
      <c r="OX46" s="34"/>
      <c r="OY46" s="45" t="str">
        <f>IFERROR(VLOOKUP(OX46,'كدو الاصناف'!$A:$C,2),"")</f>
        <v/>
      </c>
      <c r="OZ46" s="6"/>
      <c r="PA46" s="62">
        <f t="shared" si="414"/>
        <v>0</v>
      </c>
      <c r="PB46" s="6" t="str">
        <f>IFERROR(VLOOKUP(OX46,'كدو الاصناف'!$A:$C,3),"")</f>
        <v/>
      </c>
      <c r="PC46" s="40" t="str">
        <f t="shared" si="415"/>
        <v/>
      </c>
      <c r="PE46" s="34"/>
      <c r="PF46" s="45" t="str">
        <f>IFERROR(VLOOKUP(PE46,'كدو الاصناف'!$A:$C,2),"")</f>
        <v/>
      </c>
      <c r="PG46" s="6"/>
      <c r="PH46" s="62">
        <f t="shared" si="416"/>
        <v>0</v>
      </c>
      <c r="PI46" s="6" t="str">
        <f>IFERROR(VLOOKUP(PE46,'كدو الاصناف'!$A:$C,3),"")</f>
        <v/>
      </c>
      <c r="PJ46" s="40" t="str">
        <f t="shared" si="417"/>
        <v/>
      </c>
      <c r="PL46" s="34"/>
      <c r="PM46" s="45" t="str">
        <f>IFERROR(VLOOKUP(PL46,'كدو الاصناف'!$A:$C,2),"")</f>
        <v/>
      </c>
      <c r="PN46" s="6"/>
      <c r="PO46" s="62">
        <f t="shared" si="418"/>
        <v>0</v>
      </c>
      <c r="PP46" s="6" t="str">
        <f>IFERROR(VLOOKUP(PL46,'كدو الاصناف'!$A:$C,3),"")</f>
        <v/>
      </c>
      <c r="PQ46" s="40" t="str">
        <f t="shared" si="419"/>
        <v/>
      </c>
      <c r="PS46" s="34"/>
      <c r="PT46" s="45" t="str">
        <f>IFERROR(VLOOKUP(PS46,'كدو الاصناف'!$A:$C,2),"")</f>
        <v/>
      </c>
      <c r="PU46" s="6"/>
      <c r="PV46" s="62">
        <f t="shared" si="420"/>
        <v>0</v>
      </c>
      <c r="PW46" s="6" t="str">
        <f>IFERROR(VLOOKUP(PS46,'كدو الاصناف'!$A:$C,3),"")</f>
        <v/>
      </c>
      <c r="PX46" s="40" t="str">
        <f t="shared" si="421"/>
        <v/>
      </c>
      <c r="PZ46" s="34"/>
      <c r="QA46" s="45" t="str">
        <f>IFERROR(VLOOKUP(PZ46,'كدو الاصناف'!$A:$C,2),"")</f>
        <v/>
      </c>
      <c r="QB46" s="6"/>
      <c r="QC46" s="62">
        <f t="shared" si="422"/>
        <v>0</v>
      </c>
      <c r="QD46" s="6" t="str">
        <f>IFERROR(VLOOKUP(PZ46,'كدو الاصناف'!$A:$C,3),"")</f>
        <v/>
      </c>
      <c r="QE46" s="40" t="str">
        <f t="shared" si="423"/>
        <v/>
      </c>
      <c r="QG46" s="34"/>
      <c r="QH46" s="45" t="str">
        <f>IFERROR(VLOOKUP(QG46,'كدو الاصناف'!$A:$C,2),"")</f>
        <v/>
      </c>
      <c r="QI46" s="6"/>
      <c r="QJ46" s="62">
        <f t="shared" si="424"/>
        <v>0</v>
      </c>
      <c r="QK46" s="6" t="str">
        <f>IFERROR(VLOOKUP(QG46,'كدو الاصناف'!$A:$C,3),"")</f>
        <v/>
      </c>
      <c r="QL46" s="40" t="str">
        <f t="shared" si="425"/>
        <v/>
      </c>
      <c r="QN46" s="34"/>
      <c r="QO46" s="45" t="str">
        <f>IFERROR(VLOOKUP(QN46,'كدو الاصناف'!$A:$C,2),"")</f>
        <v/>
      </c>
      <c r="QP46" s="6"/>
      <c r="QQ46" s="62">
        <f t="shared" si="426"/>
        <v>0</v>
      </c>
      <c r="QR46" s="6" t="str">
        <f>IFERROR(VLOOKUP(QN46,'كدو الاصناف'!$A:$C,3),"")</f>
        <v/>
      </c>
      <c r="QS46" s="40" t="str">
        <f t="shared" si="427"/>
        <v/>
      </c>
      <c r="QU46" s="34"/>
      <c r="QV46" s="45" t="str">
        <f>IFERROR(VLOOKUP(QU46,'كدو الاصناف'!$A:$C,2),"")</f>
        <v/>
      </c>
      <c r="QW46" s="6"/>
      <c r="QX46" s="62">
        <f t="shared" si="428"/>
        <v>0</v>
      </c>
      <c r="QY46" s="6" t="str">
        <f>IFERROR(VLOOKUP(QU46,'كدو الاصناف'!$A:$C,3),"")</f>
        <v/>
      </c>
      <c r="QZ46" s="40" t="str">
        <f t="shared" si="429"/>
        <v/>
      </c>
      <c r="RB46" s="34"/>
      <c r="RC46" s="45" t="str">
        <f>IFERROR(VLOOKUP(RB46,'كدو الاصناف'!$A:$C,2),"")</f>
        <v/>
      </c>
      <c r="RD46" s="6"/>
      <c r="RE46" s="62">
        <f t="shared" si="430"/>
        <v>0</v>
      </c>
      <c r="RF46" s="6" t="str">
        <f>IFERROR(VLOOKUP(RB46,'كدو الاصناف'!$A:$C,3),"")</f>
        <v/>
      </c>
      <c r="RG46" s="40" t="str">
        <f t="shared" si="431"/>
        <v/>
      </c>
      <c r="RI46" s="34"/>
      <c r="RJ46" s="45" t="str">
        <f>IFERROR(VLOOKUP(RI46,'كدو الاصناف'!$A:$C,2),"")</f>
        <v/>
      </c>
      <c r="RK46" s="6"/>
      <c r="RL46" s="62">
        <f t="shared" si="432"/>
        <v>0</v>
      </c>
      <c r="RM46" s="6" t="str">
        <f>IFERROR(VLOOKUP(RI46,'كدو الاصناف'!$A:$C,3),"")</f>
        <v/>
      </c>
      <c r="RN46" s="40" t="str">
        <f t="shared" si="433"/>
        <v/>
      </c>
      <c r="RP46" s="34"/>
      <c r="RQ46" s="45" t="str">
        <f>IFERROR(VLOOKUP(RP46,'كدو الاصناف'!$A:$C,2),"")</f>
        <v/>
      </c>
      <c r="RR46" s="6"/>
      <c r="RS46" s="62">
        <f t="shared" si="434"/>
        <v>0</v>
      </c>
      <c r="RT46" s="6" t="str">
        <f>IFERROR(VLOOKUP(RP46,'كدو الاصناف'!$A:$C,3),"")</f>
        <v/>
      </c>
      <c r="RU46" s="40" t="str">
        <f t="shared" si="435"/>
        <v/>
      </c>
      <c r="RW46" s="34"/>
      <c r="RX46" s="45" t="str">
        <f>IFERROR(VLOOKUP(RW46,'كدو الاصناف'!$A:$C,2),"")</f>
        <v/>
      </c>
      <c r="RY46" s="6"/>
      <c r="RZ46" s="62">
        <f t="shared" si="436"/>
        <v>0</v>
      </c>
      <c r="SA46" s="6" t="str">
        <f>IFERROR(VLOOKUP(RW46,'كدو الاصناف'!$A:$C,3),"")</f>
        <v/>
      </c>
      <c r="SB46" s="40" t="str">
        <f t="shared" si="437"/>
        <v/>
      </c>
      <c r="SD46" s="34"/>
      <c r="SE46" s="45" t="str">
        <f>IFERROR(VLOOKUP(SD46,'كدو الاصناف'!$A:$C,2),"")</f>
        <v/>
      </c>
      <c r="SF46" s="6"/>
      <c r="SG46" s="62">
        <f t="shared" si="438"/>
        <v>0</v>
      </c>
      <c r="SH46" s="6" t="str">
        <f>IFERROR(VLOOKUP(SD46,'كدو الاصناف'!$A:$C,3),"")</f>
        <v/>
      </c>
      <c r="SI46" s="40" t="str">
        <f t="shared" si="439"/>
        <v/>
      </c>
      <c r="SK46" s="34"/>
      <c r="SL46" s="45" t="str">
        <f>IFERROR(VLOOKUP(SK46,'كدو الاصناف'!$A:$C,2),"")</f>
        <v/>
      </c>
      <c r="SM46" s="6"/>
      <c r="SN46" s="62">
        <f t="shared" si="440"/>
        <v>0</v>
      </c>
      <c r="SO46" s="6" t="str">
        <f>IFERROR(VLOOKUP(SK46,'كدو الاصناف'!$A:$C,3),"")</f>
        <v/>
      </c>
      <c r="SP46" s="40" t="str">
        <f t="shared" si="441"/>
        <v/>
      </c>
      <c r="SR46" s="34"/>
      <c r="SS46" s="45" t="str">
        <f>IFERROR(VLOOKUP(SR46,'كدو الاصناف'!$A:$C,2),"")</f>
        <v/>
      </c>
      <c r="ST46" s="6"/>
      <c r="SU46" s="62">
        <f t="shared" si="442"/>
        <v>0</v>
      </c>
      <c r="SV46" s="6" t="str">
        <f>IFERROR(VLOOKUP(SR46,'كدو الاصناف'!$A:$C,3),"")</f>
        <v/>
      </c>
      <c r="SW46" s="40" t="str">
        <f t="shared" si="443"/>
        <v/>
      </c>
      <c r="SY46" s="34"/>
      <c r="SZ46" s="45" t="str">
        <f>IFERROR(VLOOKUP(SY46,'كدو الاصناف'!$A:$C,2),"")</f>
        <v/>
      </c>
      <c r="TA46" s="6"/>
      <c r="TB46" s="62">
        <f t="shared" si="444"/>
        <v>0</v>
      </c>
      <c r="TC46" s="6" t="str">
        <f>IFERROR(VLOOKUP(SY46,'كدو الاصناف'!$A:$C,3),"")</f>
        <v/>
      </c>
      <c r="TD46" s="40" t="str">
        <f t="shared" si="445"/>
        <v/>
      </c>
      <c r="TF46" s="34"/>
      <c r="TG46" s="45" t="str">
        <f>IFERROR(VLOOKUP(TF46,'كدو الاصناف'!$A:$C,2),"")</f>
        <v/>
      </c>
      <c r="TH46" s="6"/>
      <c r="TI46" s="62">
        <f t="shared" si="446"/>
        <v>0</v>
      </c>
      <c r="TJ46" s="6" t="str">
        <f>IFERROR(VLOOKUP(TF46,'كدو الاصناف'!$A:$C,3),"")</f>
        <v/>
      </c>
      <c r="TK46" s="40" t="str">
        <f t="shared" si="447"/>
        <v/>
      </c>
      <c r="TM46" s="34"/>
      <c r="TN46" s="45" t="str">
        <f>IFERROR(VLOOKUP(TM46,'كدو الاصناف'!$A:$C,2),"")</f>
        <v/>
      </c>
      <c r="TO46" s="6"/>
      <c r="TP46" s="62">
        <f t="shared" si="448"/>
        <v>0</v>
      </c>
      <c r="TQ46" s="6" t="str">
        <f>IFERROR(VLOOKUP(TM46,'كدو الاصناف'!$A:$C,3),"")</f>
        <v/>
      </c>
      <c r="TR46" s="40" t="str">
        <f t="shared" si="449"/>
        <v/>
      </c>
      <c r="TT46" s="34"/>
      <c r="TU46" s="45" t="str">
        <f>IFERROR(VLOOKUP(TT46,'كدو الاصناف'!$A:$C,2),"")</f>
        <v/>
      </c>
      <c r="TV46" s="6"/>
      <c r="TW46" s="62">
        <f t="shared" si="450"/>
        <v>0</v>
      </c>
      <c r="TX46" s="6" t="str">
        <f>IFERROR(VLOOKUP(TT46,'كدو الاصناف'!$A:$C,3),"")</f>
        <v/>
      </c>
      <c r="TY46" s="40" t="str">
        <f t="shared" si="451"/>
        <v/>
      </c>
      <c r="UA46" s="34"/>
      <c r="UB46" s="45" t="str">
        <f>IFERROR(VLOOKUP(UA46,'كدو الاصناف'!$A:$C,2),"")</f>
        <v/>
      </c>
      <c r="UC46" s="6"/>
      <c r="UD46" s="62">
        <f t="shared" si="452"/>
        <v>0</v>
      </c>
      <c r="UE46" s="6" t="str">
        <f>IFERROR(VLOOKUP(UA46,'كدو الاصناف'!$A:$C,3),"")</f>
        <v/>
      </c>
      <c r="UF46" s="40" t="str">
        <f t="shared" si="453"/>
        <v/>
      </c>
      <c r="UH46" s="34"/>
      <c r="UI46" s="45" t="str">
        <f>IFERROR(VLOOKUP(UH46,'كدو الاصناف'!$A:$C,2),"")</f>
        <v/>
      </c>
      <c r="UJ46" s="6"/>
      <c r="UK46" s="62">
        <f t="shared" si="454"/>
        <v>0</v>
      </c>
      <c r="UL46" s="6" t="str">
        <f>IFERROR(VLOOKUP(UH46,'كدو الاصناف'!$A:$C,3),"")</f>
        <v/>
      </c>
      <c r="UM46" s="40" t="str">
        <f t="shared" si="455"/>
        <v/>
      </c>
      <c r="UO46" s="34"/>
      <c r="UP46" s="45" t="str">
        <f>IFERROR(VLOOKUP(UO46,'كدو الاصناف'!$A:$C,2),"")</f>
        <v/>
      </c>
      <c r="UQ46" s="6"/>
      <c r="UR46" s="62">
        <f t="shared" si="456"/>
        <v>0</v>
      </c>
      <c r="US46" s="6" t="str">
        <f>IFERROR(VLOOKUP(UO46,'كدو الاصناف'!$A:$C,3),"")</f>
        <v/>
      </c>
      <c r="UT46" s="40" t="str">
        <f t="shared" si="457"/>
        <v/>
      </c>
      <c r="UV46" s="34"/>
      <c r="UW46" s="45" t="str">
        <f>IFERROR(VLOOKUP(UV46,'كدو الاصناف'!$A:$C,2),"")</f>
        <v/>
      </c>
      <c r="UX46" s="6"/>
      <c r="UY46" s="62">
        <f t="shared" si="458"/>
        <v>0</v>
      </c>
      <c r="UZ46" s="6" t="str">
        <f>IFERROR(VLOOKUP(UV46,'كدو الاصناف'!$A:$C,3),"")</f>
        <v/>
      </c>
      <c r="VA46" s="40" t="str">
        <f t="shared" si="459"/>
        <v/>
      </c>
      <c r="VC46" s="34"/>
      <c r="VD46" s="45" t="str">
        <f>IFERROR(VLOOKUP(VC46,'كدو الاصناف'!$A:$C,2),"")</f>
        <v/>
      </c>
      <c r="VE46" s="6"/>
      <c r="VF46" s="62">
        <f t="shared" si="460"/>
        <v>0</v>
      </c>
      <c r="VG46" s="6" t="str">
        <f>IFERROR(VLOOKUP(VC46,'كدو الاصناف'!$A:$C,3),"")</f>
        <v/>
      </c>
      <c r="VH46" s="40" t="str">
        <f t="shared" si="461"/>
        <v/>
      </c>
      <c r="VJ46" s="34"/>
      <c r="VK46" s="45" t="str">
        <f>IFERROR(VLOOKUP(VJ46,'كدو الاصناف'!$A:$C,2),"")</f>
        <v/>
      </c>
      <c r="VL46" s="6"/>
      <c r="VM46" s="62">
        <f t="shared" si="462"/>
        <v>0</v>
      </c>
      <c r="VN46" s="6" t="str">
        <f>IFERROR(VLOOKUP(VJ46,'كدو الاصناف'!$A:$C,3),"")</f>
        <v/>
      </c>
      <c r="VO46" s="40" t="str">
        <f t="shared" si="463"/>
        <v/>
      </c>
      <c r="VQ46" s="34"/>
      <c r="VR46" s="45" t="str">
        <f>IFERROR(VLOOKUP(VQ46,'كدو الاصناف'!$A:$C,2),"")</f>
        <v/>
      </c>
      <c r="VS46" s="6"/>
      <c r="VT46" s="62">
        <f t="shared" si="464"/>
        <v>0</v>
      </c>
      <c r="VU46" s="6" t="str">
        <f>IFERROR(VLOOKUP(VQ46,'كدو الاصناف'!$A:$C,3),"")</f>
        <v/>
      </c>
      <c r="VV46" s="40" t="str">
        <f t="shared" si="465"/>
        <v/>
      </c>
      <c r="VX46" s="34"/>
      <c r="VY46" s="45" t="str">
        <f>IFERROR(VLOOKUP(VX46,'كدو الاصناف'!$A:$C,2),"")</f>
        <v/>
      </c>
      <c r="VZ46" s="6"/>
      <c r="WA46" s="62">
        <f t="shared" si="466"/>
        <v>0</v>
      </c>
      <c r="WB46" s="6" t="str">
        <f>IFERROR(VLOOKUP(VX46,'كدو الاصناف'!$A:$C,3),"")</f>
        <v/>
      </c>
      <c r="WC46" s="40" t="str">
        <f t="shared" si="467"/>
        <v/>
      </c>
      <c r="WE46" s="34"/>
      <c r="WF46" s="45" t="str">
        <f>IFERROR(VLOOKUP(WE46,'كدو الاصناف'!$A:$C,2),"")</f>
        <v/>
      </c>
      <c r="WG46" s="6"/>
      <c r="WH46" s="62">
        <f t="shared" si="468"/>
        <v>0</v>
      </c>
      <c r="WI46" s="6" t="str">
        <f>IFERROR(VLOOKUP(WE46,'كدو الاصناف'!$A:$C,3),"")</f>
        <v/>
      </c>
      <c r="WJ46" s="40" t="str">
        <f t="shared" si="469"/>
        <v/>
      </c>
      <c r="WL46" s="34"/>
      <c r="WM46" s="45" t="str">
        <f>IFERROR(VLOOKUP(WL46,'كدو الاصناف'!$A:$C,2),"")</f>
        <v/>
      </c>
      <c r="WN46" s="6"/>
      <c r="WO46" s="62">
        <f t="shared" si="470"/>
        <v>0</v>
      </c>
      <c r="WP46" s="6" t="str">
        <f>IFERROR(VLOOKUP(WL46,'كدو الاصناف'!$A:$C,3),"")</f>
        <v/>
      </c>
      <c r="WQ46" s="40" t="str">
        <f t="shared" si="471"/>
        <v/>
      </c>
      <c r="WS46" s="34"/>
      <c r="WT46" s="45" t="str">
        <f>IFERROR(VLOOKUP(WS46,'كدو الاصناف'!$A:$C,2),"")</f>
        <v/>
      </c>
      <c r="WU46" s="6"/>
      <c r="WV46" s="62">
        <f t="shared" si="472"/>
        <v>0</v>
      </c>
      <c r="WW46" s="6" t="str">
        <f>IFERROR(VLOOKUP(WS46,'كدو الاصناف'!$A:$C,3),"")</f>
        <v/>
      </c>
      <c r="WX46" s="40" t="str">
        <f t="shared" si="473"/>
        <v/>
      </c>
      <c r="WZ46" s="34"/>
      <c r="XA46" s="45" t="str">
        <f>IFERROR(VLOOKUP(WZ46,'كدو الاصناف'!$A:$C,2),"")</f>
        <v/>
      </c>
      <c r="XB46" s="6"/>
      <c r="XC46" s="62">
        <f t="shared" si="474"/>
        <v>0</v>
      </c>
      <c r="XD46" s="6" t="str">
        <f>IFERROR(VLOOKUP(WZ46,'كدو الاصناف'!$A:$C,3),"")</f>
        <v/>
      </c>
      <c r="XE46" s="40" t="str">
        <f t="shared" si="475"/>
        <v/>
      </c>
      <c r="XG46" s="34"/>
      <c r="XH46" s="45" t="str">
        <f>IFERROR(VLOOKUP(XG46,'كدو الاصناف'!$A:$C,2),"")</f>
        <v/>
      </c>
      <c r="XI46" s="6"/>
      <c r="XJ46" s="62">
        <f t="shared" si="476"/>
        <v>0</v>
      </c>
      <c r="XK46" s="6" t="str">
        <f>IFERROR(VLOOKUP(XG46,'كدو الاصناف'!$A:$C,3),"")</f>
        <v/>
      </c>
      <c r="XL46" s="40" t="str">
        <f t="shared" si="477"/>
        <v/>
      </c>
      <c r="XN46" s="34"/>
      <c r="XO46" s="45" t="str">
        <f>IFERROR(VLOOKUP(XN46,'كدو الاصناف'!$A:$C,2),"")</f>
        <v/>
      </c>
      <c r="XP46" s="6"/>
      <c r="XQ46" s="62">
        <f t="shared" si="478"/>
        <v>0</v>
      </c>
      <c r="XR46" s="6" t="str">
        <f>IFERROR(VLOOKUP(XN46,'كدو الاصناف'!$A:$C,3),"")</f>
        <v/>
      </c>
      <c r="XS46" s="40" t="str">
        <f t="shared" si="479"/>
        <v/>
      </c>
      <c r="XU46" s="34"/>
      <c r="XV46" s="45" t="str">
        <f>IFERROR(VLOOKUP(XU46,'كدو الاصناف'!$A:$C,2),"")</f>
        <v/>
      </c>
      <c r="XW46" s="6"/>
      <c r="XX46" s="62">
        <f t="shared" si="480"/>
        <v>0</v>
      </c>
      <c r="XY46" s="6" t="str">
        <f>IFERROR(VLOOKUP(XU46,'كدو الاصناف'!$A:$C,3),"")</f>
        <v/>
      </c>
      <c r="XZ46" s="40" t="str">
        <f t="shared" si="481"/>
        <v/>
      </c>
      <c r="YB46" s="34"/>
      <c r="YC46" s="45" t="str">
        <f>IFERROR(VLOOKUP(YB46,'كدو الاصناف'!$A:$C,2),"")</f>
        <v/>
      </c>
      <c r="YD46" s="6"/>
      <c r="YE46" s="62">
        <f t="shared" si="482"/>
        <v>0</v>
      </c>
      <c r="YF46" s="6" t="str">
        <f>IFERROR(VLOOKUP(YB46,'كدو الاصناف'!$A:$C,3),"")</f>
        <v/>
      </c>
      <c r="YG46" s="40" t="str">
        <f t="shared" si="483"/>
        <v/>
      </c>
      <c r="YI46" s="34"/>
      <c r="YJ46" s="45" t="str">
        <f>IFERROR(VLOOKUP(YI46,'كدو الاصناف'!$A:$C,2),"")</f>
        <v/>
      </c>
      <c r="YK46" s="6"/>
      <c r="YL46" s="62">
        <f t="shared" si="484"/>
        <v>0</v>
      </c>
      <c r="YM46" s="6" t="str">
        <f>IFERROR(VLOOKUP(YI46,'كدو الاصناف'!$A:$C,3),"")</f>
        <v/>
      </c>
      <c r="YN46" s="40" t="str">
        <f t="shared" si="485"/>
        <v/>
      </c>
      <c r="YP46" s="34"/>
      <c r="YQ46" s="45" t="str">
        <f>IFERROR(VLOOKUP(YP46,'كدو الاصناف'!$A:$C,2),"")</f>
        <v/>
      </c>
      <c r="YR46" s="6"/>
      <c r="YS46" s="62">
        <f t="shared" si="486"/>
        <v>0</v>
      </c>
      <c r="YT46" s="6" t="str">
        <f>IFERROR(VLOOKUP(YP46,'كدو الاصناف'!$A:$C,3),"")</f>
        <v/>
      </c>
      <c r="YU46" s="40" t="str">
        <f t="shared" si="487"/>
        <v/>
      </c>
      <c r="YW46" s="34"/>
      <c r="YX46" s="45" t="str">
        <f>IFERROR(VLOOKUP(YW46,'كدو الاصناف'!$A:$C,2),"")</f>
        <v/>
      </c>
      <c r="YY46" s="6"/>
      <c r="YZ46" s="62">
        <f t="shared" si="488"/>
        <v>0</v>
      </c>
      <c r="ZA46" s="6" t="str">
        <f>IFERROR(VLOOKUP(YW46,'كدو الاصناف'!$A:$C,3),"")</f>
        <v/>
      </c>
      <c r="ZB46" s="40" t="str">
        <f t="shared" si="489"/>
        <v/>
      </c>
      <c r="ZD46" s="34"/>
      <c r="ZE46" s="45" t="str">
        <f>IFERROR(VLOOKUP(ZD46,'كدو الاصناف'!$A:$C,2),"")</f>
        <v/>
      </c>
      <c r="ZF46" s="6"/>
      <c r="ZG46" s="62">
        <f t="shared" si="490"/>
        <v>0</v>
      </c>
      <c r="ZH46" s="6" t="str">
        <f>IFERROR(VLOOKUP(ZD46,'كدو الاصناف'!$A:$C,3),"")</f>
        <v/>
      </c>
      <c r="ZI46" s="40" t="str">
        <f t="shared" si="491"/>
        <v/>
      </c>
      <c r="ZK46" s="34"/>
      <c r="ZL46" s="45" t="str">
        <f>IFERROR(VLOOKUP(ZK46,'كدو الاصناف'!$A:$C,2),"")</f>
        <v/>
      </c>
      <c r="ZM46" s="6"/>
      <c r="ZN46" s="62">
        <f t="shared" si="492"/>
        <v>0</v>
      </c>
      <c r="ZO46" s="6" t="str">
        <f>IFERROR(VLOOKUP(ZK46,'كدو الاصناف'!$A:$C,3),"")</f>
        <v/>
      </c>
      <c r="ZP46" s="40" t="str">
        <f t="shared" si="493"/>
        <v/>
      </c>
      <c r="ZR46" s="34"/>
      <c r="ZS46" s="45" t="str">
        <f>IFERROR(VLOOKUP(ZR46,'كدو الاصناف'!$A:$C,2),"")</f>
        <v/>
      </c>
      <c r="ZT46" s="6"/>
      <c r="ZU46" s="62">
        <f t="shared" si="494"/>
        <v>0</v>
      </c>
      <c r="ZV46" s="6" t="str">
        <f>IFERROR(VLOOKUP(ZR46,'كدو الاصناف'!$A:$C,3),"")</f>
        <v/>
      </c>
      <c r="ZW46" s="40" t="str">
        <f t="shared" si="495"/>
        <v/>
      </c>
    </row>
    <row r="47" spans="1:699" ht="16.5" customHeight="1" thickTop="1" thickBot="1" x14ac:dyDescent="0.25">
      <c r="A47" s="34"/>
      <c r="B47" s="45" t="str">
        <f>IFERROR(VLOOKUP(A47,'كدو الاصناف'!$A:$C,2),"")</f>
        <v/>
      </c>
      <c r="C47" s="6"/>
      <c r="D47" s="62">
        <f t="shared" si="496"/>
        <v>0</v>
      </c>
      <c r="E47" s="6" t="str">
        <f>IFERROR(VLOOKUP(A47,'كدو الاصناف'!$A:$C,3),"")</f>
        <v/>
      </c>
      <c r="F47" s="40" t="str">
        <f t="shared" si="297"/>
        <v/>
      </c>
      <c r="H47" s="34"/>
      <c r="I47" s="45" t="str">
        <f>IFERROR(VLOOKUP(H47,'كدو الاصناف'!$A:$C,2),"")</f>
        <v/>
      </c>
      <c r="J47" s="6"/>
      <c r="K47" s="62">
        <f t="shared" si="298"/>
        <v>0</v>
      </c>
      <c r="L47" s="6" t="str">
        <f>IFERROR(VLOOKUP(H47,'كدو الاصناف'!$A:$C,3),"")</f>
        <v/>
      </c>
      <c r="M47" s="40" t="str">
        <f t="shared" si="299"/>
        <v/>
      </c>
      <c r="O47" s="34"/>
      <c r="P47" s="45" t="str">
        <f>IFERROR(VLOOKUP(O47,'كدو الاصناف'!$A:$C,2),"")</f>
        <v/>
      </c>
      <c r="Q47" s="6"/>
      <c r="R47" s="62">
        <f t="shared" si="300"/>
        <v>0</v>
      </c>
      <c r="S47" s="6" t="str">
        <f>IFERROR(VLOOKUP(O47,'كدو الاصناف'!$A:$C,3),"")</f>
        <v/>
      </c>
      <c r="T47" s="40" t="str">
        <f t="shared" si="301"/>
        <v/>
      </c>
      <c r="V47" s="34"/>
      <c r="W47" s="45" t="str">
        <f>IFERROR(VLOOKUP(V47,'كدو الاصناف'!$A:$C,2),"")</f>
        <v/>
      </c>
      <c r="X47" s="6"/>
      <c r="Y47" s="62">
        <f t="shared" si="302"/>
        <v>0</v>
      </c>
      <c r="Z47" s="6" t="str">
        <f>IFERROR(VLOOKUP(V47,'كدو الاصناف'!$A:$C,3),"")</f>
        <v/>
      </c>
      <c r="AA47" s="40" t="str">
        <f t="shared" si="303"/>
        <v/>
      </c>
      <c r="AC47" s="34"/>
      <c r="AD47" s="45" t="str">
        <f>IFERROR(VLOOKUP(AC47,'كدو الاصناف'!$A:$C,2),"")</f>
        <v/>
      </c>
      <c r="AE47" s="6"/>
      <c r="AF47" s="62">
        <f t="shared" si="304"/>
        <v>0</v>
      </c>
      <c r="AG47" s="6" t="str">
        <f>IFERROR(VLOOKUP(AC47,'كدو الاصناف'!$A:$C,3),"")</f>
        <v/>
      </c>
      <c r="AH47" s="40" t="str">
        <f t="shared" si="305"/>
        <v/>
      </c>
      <c r="AJ47" s="34"/>
      <c r="AK47" s="45" t="str">
        <f>IFERROR(VLOOKUP(AJ47,'كدو الاصناف'!$A:$C,2),"")</f>
        <v/>
      </c>
      <c r="AL47" s="6"/>
      <c r="AM47" s="62">
        <f t="shared" si="306"/>
        <v>0</v>
      </c>
      <c r="AN47" s="6" t="str">
        <f>IFERROR(VLOOKUP(AJ47,'كدو الاصناف'!$A:$C,3),"")</f>
        <v/>
      </c>
      <c r="AO47" s="40" t="str">
        <f t="shared" si="307"/>
        <v/>
      </c>
      <c r="AQ47" s="34"/>
      <c r="AR47" s="45" t="str">
        <f>IFERROR(VLOOKUP(AQ47,'كدو الاصناف'!$A:$C,2),"")</f>
        <v/>
      </c>
      <c r="AS47" s="6"/>
      <c r="AT47" s="62">
        <f t="shared" si="308"/>
        <v>0</v>
      </c>
      <c r="AU47" s="6" t="str">
        <f>IFERROR(VLOOKUP(AQ47,'كدو الاصناف'!$A:$C,3),"")</f>
        <v/>
      </c>
      <c r="AV47" s="40" t="str">
        <f t="shared" si="309"/>
        <v/>
      </c>
      <c r="AX47" s="34"/>
      <c r="AY47" s="45" t="str">
        <f>IFERROR(VLOOKUP(AX47,'كدو الاصناف'!$A:$C,2),"")</f>
        <v/>
      </c>
      <c r="AZ47" s="6"/>
      <c r="BA47" s="62">
        <f t="shared" si="310"/>
        <v>0</v>
      </c>
      <c r="BB47" s="6" t="str">
        <f>IFERROR(VLOOKUP(AX47,'كدو الاصناف'!$A:$C,3),"")</f>
        <v/>
      </c>
      <c r="BC47" s="40" t="str">
        <f t="shared" si="311"/>
        <v/>
      </c>
      <c r="BE47" s="34"/>
      <c r="BF47" s="45" t="str">
        <f>IFERROR(VLOOKUP(BE47,'كدو الاصناف'!$A:$C,2),"")</f>
        <v/>
      </c>
      <c r="BG47" s="6"/>
      <c r="BH47" s="62">
        <f t="shared" si="312"/>
        <v>0</v>
      </c>
      <c r="BI47" s="6" t="str">
        <f>IFERROR(VLOOKUP(BE47,'كدو الاصناف'!$A:$C,3),"")</f>
        <v/>
      </c>
      <c r="BJ47" s="40" t="str">
        <f t="shared" si="313"/>
        <v/>
      </c>
      <c r="BL47" s="34"/>
      <c r="BM47" s="45" t="str">
        <f>IFERROR(VLOOKUP(BL47,'كدو الاصناف'!$A:$C,2),"")</f>
        <v/>
      </c>
      <c r="BN47" s="6"/>
      <c r="BO47" s="62">
        <f t="shared" si="314"/>
        <v>0</v>
      </c>
      <c r="BP47" s="6" t="str">
        <f>IFERROR(VLOOKUP(BL47,'كدو الاصناف'!$A:$C,3),"")</f>
        <v/>
      </c>
      <c r="BQ47" s="40" t="str">
        <f t="shared" si="315"/>
        <v/>
      </c>
      <c r="BS47" s="34"/>
      <c r="BT47" s="45" t="str">
        <f>IFERROR(VLOOKUP(BS47,'كدو الاصناف'!$A:$C,2),"")</f>
        <v/>
      </c>
      <c r="BU47" s="6"/>
      <c r="BV47" s="62">
        <f t="shared" si="316"/>
        <v>0</v>
      </c>
      <c r="BW47" s="6" t="str">
        <f>IFERROR(VLOOKUP(BS47,'كدو الاصناف'!$A:$C,3),"")</f>
        <v/>
      </c>
      <c r="BX47" s="40" t="str">
        <f t="shared" si="317"/>
        <v/>
      </c>
      <c r="BZ47" s="34"/>
      <c r="CA47" s="45" t="str">
        <f>IFERROR(VLOOKUP(BZ47,'كدو الاصناف'!$A:$C,2),"")</f>
        <v/>
      </c>
      <c r="CB47" s="6"/>
      <c r="CC47" s="62">
        <f t="shared" si="318"/>
        <v>0</v>
      </c>
      <c r="CD47" s="6" t="str">
        <f>IFERROR(VLOOKUP(BZ47,'كدو الاصناف'!$A:$C,3),"")</f>
        <v/>
      </c>
      <c r="CE47" s="40" t="str">
        <f t="shared" si="319"/>
        <v/>
      </c>
      <c r="CG47" s="34"/>
      <c r="CH47" s="45" t="str">
        <f>IFERROR(VLOOKUP(CG47,'كدو الاصناف'!$A:$C,2),"")</f>
        <v/>
      </c>
      <c r="CI47" s="6"/>
      <c r="CJ47" s="62">
        <f t="shared" si="320"/>
        <v>0</v>
      </c>
      <c r="CK47" s="6" t="str">
        <f>IFERROR(VLOOKUP(CG47,'كدو الاصناف'!$A:$C,3),"")</f>
        <v/>
      </c>
      <c r="CL47" s="40" t="str">
        <f t="shared" si="321"/>
        <v/>
      </c>
      <c r="CN47" s="34"/>
      <c r="CO47" s="45" t="str">
        <f>IFERROR(VLOOKUP(CN47,'كدو الاصناف'!$A:$C,2),"")</f>
        <v/>
      </c>
      <c r="CP47" s="6"/>
      <c r="CQ47" s="62">
        <f t="shared" si="322"/>
        <v>0</v>
      </c>
      <c r="CR47" s="6" t="str">
        <f>IFERROR(VLOOKUP(CN47,'كدو الاصناف'!$A:$C,3),"")</f>
        <v/>
      </c>
      <c r="CS47" s="40" t="str">
        <f t="shared" si="323"/>
        <v/>
      </c>
      <c r="CU47" s="34">
        <v>60060</v>
      </c>
      <c r="CV47" s="45" t="str">
        <f>IFERROR(VLOOKUP(CU47,'كدو الاصناف'!$A:$C,2),"")</f>
        <v xml:space="preserve">انتي فوم </v>
      </c>
      <c r="CW47" s="6"/>
      <c r="CX47" s="62">
        <v>0.5</v>
      </c>
      <c r="CY47" s="6">
        <f>IFERROR(VLOOKUP(CU47,'كدو الاصناف'!$A:$C,3),"")</f>
        <v>10.94</v>
      </c>
      <c r="CZ47" s="40">
        <f t="shared" si="325"/>
        <v>5.47</v>
      </c>
      <c r="DB47" s="34"/>
      <c r="DC47" s="45" t="str">
        <f>IFERROR(VLOOKUP(DB47,'كدو الاصناف'!$A:$C,2),"")</f>
        <v/>
      </c>
      <c r="DD47" s="6"/>
      <c r="DE47" s="62">
        <f t="shared" si="326"/>
        <v>0</v>
      </c>
      <c r="DF47" s="6" t="str">
        <f>IFERROR(VLOOKUP(DB47,'كدو الاصناف'!$A:$C,3),"")</f>
        <v/>
      </c>
      <c r="DG47" s="40" t="str">
        <f t="shared" si="327"/>
        <v/>
      </c>
      <c r="DI47" s="34"/>
      <c r="DJ47" s="45" t="str">
        <f>IFERROR(VLOOKUP(DI47,'كدو الاصناف'!$A:$C,2),"")</f>
        <v/>
      </c>
      <c r="DK47" s="6"/>
      <c r="DL47" s="62">
        <f t="shared" si="328"/>
        <v>0</v>
      </c>
      <c r="DM47" s="6" t="str">
        <f>IFERROR(VLOOKUP(DI47,'كدو الاصناف'!$A:$C,3),"")</f>
        <v/>
      </c>
      <c r="DN47" s="40" t="str">
        <f t="shared" si="329"/>
        <v/>
      </c>
      <c r="DP47" s="34"/>
      <c r="DQ47" s="45" t="str">
        <f>IFERROR(VLOOKUP(DP47,'كدو الاصناف'!$A:$C,2),"")</f>
        <v/>
      </c>
      <c r="DR47" s="6"/>
      <c r="DS47" s="62">
        <f t="shared" si="330"/>
        <v>0</v>
      </c>
      <c r="DT47" s="6" t="str">
        <f>IFERROR(VLOOKUP(DP47,'كدو الاصناف'!$A:$C,3),"")</f>
        <v/>
      </c>
      <c r="DU47" s="40" t="str">
        <f t="shared" si="331"/>
        <v/>
      </c>
      <c r="DW47" s="34"/>
      <c r="DX47" s="45" t="str">
        <f>IFERROR(VLOOKUP(DW47,'كدو الاصناف'!$A:$C,2),"")</f>
        <v/>
      </c>
      <c r="DY47" s="6"/>
      <c r="DZ47" s="62">
        <f t="shared" si="332"/>
        <v>0</v>
      </c>
      <c r="EA47" s="6" t="str">
        <f>IFERROR(VLOOKUP(DW47,'كدو الاصناف'!$A:$C,3),"")</f>
        <v/>
      </c>
      <c r="EB47" s="40" t="str">
        <f t="shared" si="333"/>
        <v/>
      </c>
      <c r="ED47" s="34"/>
      <c r="EE47" s="45" t="str">
        <f>IFERROR(VLOOKUP(ED47,'كدو الاصناف'!$A:$C,2),"")</f>
        <v/>
      </c>
      <c r="EF47" s="6"/>
      <c r="EG47" s="62">
        <f t="shared" si="334"/>
        <v>0</v>
      </c>
      <c r="EH47" s="6" t="str">
        <f>IFERROR(VLOOKUP(ED47,'كدو الاصناف'!$A:$C,3),"")</f>
        <v/>
      </c>
      <c r="EI47" s="40" t="str">
        <f t="shared" si="335"/>
        <v/>
      </c>
      <c r="EK47" s="34"/>
      <c r="EL47" s="45" t="str">
        <f>IFERROR(VLOOKUP(EK47,'كدو الاصناف'!$A:$C,2),"")</f>
        <v/>
      </c>
      <c r="EM47" s="6"/>
      <c r="EN47" s="62">
        <f t="shared" si="336"/>
        <v>0</v>
      </c>
      <c r="EO47" s="6" t="str">
        <f>IFERROR(VLOOKUP(EK47,'كدو الاصناف'!$A:$C,3),"")</f>
        <v/>
      </c>
      <c r="EP47" s="40" t="str">
        <f t="shared" si="337"/>
        <v/>
      </c>
      <c r="ER47" s="34"/>
      <c r="ES47" s="45" t="str">
        <f>IFERROR(VLOOKUP(ER47,'كدو الاصناف'!$A:$C,2),"")</f>
        <v/>
      </c>
      <c r="ET47" s="6"/>
      <c r="EU47" s="62">
        <f t="shared" si="338"/>
        <v>0</v>
      </c>
      <c r="EV47" s="6" t="str">
        <f>IFERROR(VLOOKUP(ER47,'كدو الاصناف'!$A:$C,3),"")</f>
        <v/>
      </c>
      <c r="EW47" s="40" t="str">
        <f t="shared" si="339"/>
        <v/>
      </c>
      <c r="EY47" s="34"/>
      <c r="EZ47" s="45" t="str">
        <f>IFERROR(VLOOKUP(EY47,'كدو الاصناف'!$A:$C,2),"")</f>
        <v/>
      </c>
      <c r="FA47" s="6"/>
      <c r="FB47" s="62">
        <f t="shared" si="340"/>
        <v>0</v>
      </c>
      <c r="FC47" s="6" t="str">
        <f>IFERROR(VLOOKUP(EY47,'كدو الاصناف'!$A:$C,3),"")</f>
        <v/>
      </c>
      <c r="FD47" s="40" t="str">
        <f t="shared" si="341"/>
        <v/>
      </c>
      <c r="FF47" s="34"/>
      <c r="FG47" s="45" t="str">
        <f>IFERROR(VLOOKUP(FF47,'كدو الاصناف'!$A:$C,2),"")</f>
        <v/>
      </c>
      <c r="FH47" s="6"/>
      <c r="FI47" s="62">
        <f t="shared" si="342"/>
        <v>0</v>
      </c>
      <c r="FJ47" s="6" t="str">
        <f>IFERROR(VLOOKUP(FF47,'كدو الاصناف'!$A:$C,3),"")</f>
        <v/>
      </c>
      <c r="FK47" s="40" t="str">
        <f t="shared" si="343"/>
        <v/>
      </c>
      <c r="FM47" s="34"/>
      <c r="FN47" s="45" t="str">
        <f>IFERROR(VLOOKUP(FM47,'كدو الاصناف'!$A:$C,2),"")</f>
        <v/>
      </c>
      <c r="FO47" s="6"/>
      <c r="FP47" s="62">
        <f t="shared" si="344"/>
        <v>0</v>
      </c>
      <c r="FQ47" s="6" t="str">
        <f>IFERROR(VLOOKUP(FM47,'كدو الاصناف'!$A:$C,3),"")</f>
        <v/>
      </c>
      <c r="FR47" s="40" t="str">
        <f t="shared" si="345"/>
        <v/>
      </c>
      <c r="FT47" s="34"/>
      <c r="FU47" s="45" t="str">
        <f>IFERROR(VLOOKUP(FT47,'كدو الاصناف'!$A:$C,2),"")</f>
        <v/>
      </c>
      <c r="FV47" s="6"/>
      <c r="FW47" s="62">
        <f t="shared" si="346"/>
        <v>0</v>
      </c>
      <c r="FX47" s="6" t="str">
        <f>IFERROR(VLOOKUP(FT47,'كدو الاصناف'!$A:$C,3),"")</f>
        <v/>
      </c>
      <c r="FY47" s="40" t="str">
        <f t="shared" si="347"/>
        <v/>
      </c>
      <c r="GA47" s="34"/>
      <c r="GB47" s="45" t="str">
        <f>IFERROR(VLOOKUP(GA47,'كدو الاصناف'!$A:$C,2),"")</f>
        <v/>
      </c>
      <c r="GC47" s="6"/>
      <c r="GD47" s="62">
        <f t="shared" si="348"/>
        <v>0</v>
      </c>
      <c r="GE47" s="6" t="str">
        <f>IFERROR(VLOOKUP(GA47,'كدو الاصناف'!$A:$C,3),"")</f>
        <v/>
      </c>
      <c r="GF47" s="40" t="str">
        <f t="shared" si="349"/>
        <v/>
      </c>
      <c r="GH47" s="34"/>
      <c r="GI47" s="45" t="str">
        <f>IFERROR(VLOOKUP(GH47,'كدو الاصناف'!$A:$C,2),"")</f>
        <v/>
      </c>
      <c r="GJ47" s="6"/>
      <c r="GK47" s="62">
        <f t="shared" si="350"/>
        <v>0</v>
      </c>
      <c r="GL47" s="6" t="str">
        <f>IFERROR(VLOOKUP(GH47,'كدو الاصناف'!$A:$C,3),"")</f>
        <v/>
      </c>
      <c r="GM47" s="40" t="str">
        <f t="shared" si="351"/>
        <v/>
      </c>
      <c r="GO47" s="34"/>
      <c r="GP47" s="45" t="str">
        <f>IFERROR(VLOOKUP(GO47,'كدو الاصناف'!$A:$C,2),"")</f>
        <v/>
      </c>
      <c r="GQ47" s="6"/>
      <c r="GR47" s="62">
        <f t="shared" si="352"/>
        <v>0</v>
      </c>
      <c r="GS47" s="6" t="str">
        <f>IFERROR(VLOOKUP(GO47,'كدو الاصناف'!$A:$C,3),"")</f>
        <v/>
      </c>
      <c r="GT47" s="40" t="str">
        <f t="shared" si="353"/>
        <v/>
      </c>
      <c r="GV47" s="34"/>
      <c r="GW47" s="45" t="str">
        <f>IFERROR(VLOOKUP(GV47,'كدو الاصناف'!$A:$C,2),"")</f>
        <v/>
      </c>
      <c r="GX47" s="6"/>
      <c r="GY47" s="62">
        <f t="shared" si="354"/>
        <v>0</v>
      </c>
      <c r="GZ47" s="6" t="str">
        <f>IFERROR(VLOOKUP(GV47,'كدو الاصناف'!$A:$C,3),"")</f>
        <v/>
      </c>
      <c r="HA47" s="40" t="str">
        <f t="shared" si="355"/>
        <v/>
      </c>
      <c r="HC47" s="34"/>
      <c r="HD47" s="45" t="str">
        <f>IFERROR(VLOOKUP(HC47,'كدو الاصناف'!$A:$C,2),"")</f>
        <v/>
      </c>
      <c r="HE47" s="6"/>
      <c r="HF47" s="62">
        <f t="shared" si="356"/>
        <v>0</v>
      </c>
      <c r="HG47" s="6" t="str">
        <f>IFERROR(VLOOKUP(HC47,'كدو الاصناف'!$A:$C,3),"")</f>
        <v/>
      </c>
      <c r="HH47" s="40" t="str">
        <f t="shared" si="357"/>
        <v/>
      </c>
      <c r="HJ47" s="34"/>
      <c r="HK47" s="45" t="str">
        <f>IFERROR(VLOOKUP(HJ47,'كدو الاصناف'!$A:$C,2),"")</f>
        <v/>
      </c>
      <c r="HL47" s="6"/>
      <c r="HM47" s="62">
        <f t="shared" si="358"/>
        <v>0</v>
      </c>
      <c r="HN47" s="6" t="str">
        <f>IFERROR(VLOOKUP(HJ47,'كدو الاصناف'!$A:$C,3),"")</f>
        <v/>
      </c>
      <c r="HO47" s="40" t="str">
        <f t="shared" si="359"/>
        <v/>
      </c>
      <c r="HQ47" s="34"/>
      <c r="HR47" s="45" t="str">
        <f>IFERROR(VLOOKUP(HQ47,'كدو الاصناف'!$A:$C,2),"")</f>
        <v/>
      </c>
      <c r="HS47" s="6"/>
      <c r="HT47" s="62">
        <f t="shared" si="360"/>
        <v>0</v>
      </c>
      <c r="HU47" s="6" t="str">
        <f>IFERROR(VLOOKUP(HQ47,'كدو الاصناف'!$A:$C,3),"")</f>
        <v/>
      </c>
      <c r="HV47" s="40" t="str">
        <f t="shared" si="361"/>
        <v/>
      </c>
      <c r="HX47" s="34"/>
      <c r="HY47" s="45" t="str">
        <f>IFERROR(VLOOKUP(HX47,'كدو الاصناف'!$A:$C,2),"")</f>
        <v/>
      </c>
      <c r="HZ47" s="6"/>
      <c r="IA47" s="62">
        <f t="shared" si="362"/>
        <v>0</v>
      </c>
      <c r="IB47" s="6" t="str">
        <f>IFERROR(VLOOKUP(HX47,'كدو الاصناف'!$A:$C,3),"")</f>
        <v/>
      </c>
      <c r="IC47" s="40" t="str">
        <f t="shared" si="363"/>
        <v/>
      </c>
      <c r="IE47" s="34"/>
      <c r="IF47" s="45" t="str">
        <f>IFERROR(VLOOKUP(IE47,'كدو الاصناف'!$A:$C,2),"")</f>
        <v/>
      </c>
      <c r="IG47" s="6"/>
      <c r="IH47" s="62">
        <f t="shared" si="364"/>
        <v>0</v>
      </c>
      <c r="II47" s="6" t="str">
        <f>IFERROR(VLOOKUP(IE47,'كدو الاصناف'!$A:$C,3),"")</f>
        <v/>
      </c>
      <c r="IJ47" s="40" t="str">
        <f t="shared" si="365"/>
        <v/>
      </c>
      <c r="IL47" s="34"/>
      <c r="IM47" s="45" t="str">
        <f>IFERROR(VLOOKUP(IL47,'كدو الاصناف'!$A:$C,2),"")</f>
        <v/>
      </c>
      <c r="IN47" s="6"/>
      <c r="IO47" s="62">
        <f t="shared" si="366"/>
        <v>0</v>
      </c>
      <c r="IP47" s="6" t="str">
        <f>IFERROR(VLOOKUP(IL47,'كدو الاصناف'!$A:$C,3),"")</f>
        <v/>
      </c>
      <c r="IQ47" s="40" t="str">
        <f t="shared" si="367"/>
        <v/>
      </c>
      <c r="IS47" s="34"/>
      <c r="IT47" s="45" t="str">
        <f>IFERROR(VLOOKUP(IS47,'كدو الاصناف'!$A:$C,2),"")</f>
        <v/>
      </c>
      <c r="IU47" s="6"/>
      <c r="IV47" s="62">
        <f t="shared" si="368"/>
        <v>0</v>
      </c>
      <c r="IW47" s="6" t="str">
        <f>IFERROR(VLOOKUP(IS47,'كدو الاصناف'!$A:$C,3),"")</f>
        <v/>
      </c>
      <c r="IX47" s="40" t="str">
        <f t="shared" si="369"/>
        <v/>
      </c>
      <c r="IZ47" s="34"/>
      <c r="JA47" s="45" t="str">
        <f>IFERROR(VLOOKUP(IZ47,'كدو الاصناف'!$A:$C,2),"")</f>
        <v/>
      </c>
      <c r="JB47" s="6"/>
      <c r="JC47" s="62">
        <f t="shared" si="370"/>
        <v>0</v>
      </c>
      <c r="JD47" s="6" t="str">
        <f>IFERROR(VLOOKUP(IZ47,'كدو الاصناف'!$A:$C,3),"")</f>
        <v/>
      </c>
      <c r="JE47" s="40" t="str">
        <f t="shared" si="371"/>
        <v/>
      </c>
      <c r="JG47" s="34"/>
      <c r="JH47" s="45" t="str">
        <f>IFERROR(VLOOKUP(JG47,'كدو الاصناف'!$A:$C,2),"")</f>
        <v/>
      </c>
      <c r="JI47" s="6"/>
      <c r="JJ47" s="62">
        <f t="shared" si="372"/>
        <v>0</v>
      </c>
      <c r="JK47" s="6" t="str">
        <f>IFERROR(VLOOKUP(JG47,'كدو الاصناف'!$A:$C,3),"")</f>
        <v/>
      </c>
      <c r="JL47" s="40" t="str">
        <f t="shared" si="373"/>
        <v/>
      </c>
      <c r="JN47" s="34"/>
      <c r="JO47" s="45" t="str">
        <f>IFERROR(VLOOKUP(JN47,'كدو الاصناف'!$A:$C,2),"")</f>
        <v/>
      </c>
      <c r="JP47" s="6"/>
      <c r="JQ47" s="62">
        <f t="shared" si="374"/>
        <v>0</v>
      </c>
      <c r="JR47" s="6" t="str">
        <f>IFERROR(VLOOKUP(JN47,'كدو الاصناف'!$A:$C,3),"")</f>
        <v/>
      </c>
      <c r="JS47" s="40" t="str">
        <f t="shared" si="375"/>
        <v/>
      </c>
      <c r="JU47" s="34"/>
      <c r="JV47" s="45" t="str">
        <f>IFERROR(VLOOKUP(JU47,'كدو الاصناف'!$A:$C,2),"")</f>
        <v/>
      </c>
      <c r="JW47" s="6"/>
      <c r="JX47" s="62">
        <f t="shared" si="376"/>
        <v>0</v>
      </c>
      <c r="JY47" s="6" t="str">
        <f>IFERROR(VLOOKUP(JU47,'كدو الاصناف'!$A:$C,3),"")</f>
        <v/>
      </c>
      <c r="JZ47" s="40" t="str">
        <f t="shared" si="377"/>
        <v/>
      </c>
      <c r="KB47" s="34"/>
      <c r="KC47" s="45" t="str">
        <f>IFERROR(VLOOKUP(KB47,'كدو الاصناف'!$A:$C,2),"")</f>
        <v/>
      </c>
      <c r="KD47" s="6"/>
      <c r="KE47" s="62">
        <f t="shared" si="378"/>
        <v>0</v>
      </c>
      <c r="KF47" s="6" t="str">
        <f>IFERROR(VLOOKUP(KB47,'كدو الاصناف'!$A:$C,3),"")</f>
        <v/>
      </c>
      <c r="KG47" s="40" t="str">
        <f t="shared" si="379"/>
        <v/>
      </c>
      <c r="KI47" s="34"/>
      <c r="KJ47" s="45" t="str">
        <f>IFERROR(VLOOKUP(KI47,'كدو الاصناف'!$A:$C,2),"")</f>
        <v/>
      </c>
      <c r="KK47" s="6"/>
      <c r="KL47" s="62">
        <f t="shared" si="380"/>
        <v>0</v>
      </c>
      <c r="KM47" s="6" t="str">
        <f>IFERROR(VLOOKUP(KI47,'كدو الاصناف'!$A:$C,3),"")</f>
        <v/>
      </c>
      <c r="KN47" s="40" t="str">
        <f t="shared" si="381"/>
        <v/>
      </c>
      <c r="KP47" s="34"/>
      <c r="KQ47" s="45" t="str">
        <f>IFERROR(VLOOKUP(KP47,'كدو الاصناف'!$A:$C,2),"")</f>
        <v/>
      </c>
      <c r="KR47" s="6"/>
      <c r="KS47" s="62">
        <f t="shared" si="382"/>
        <v>0</v>
      </c>
      <c r="KT47" s="6" t="str">
        <f>IFERROR(VLOOKUP(KP47,'كدو الاصناف'!$A:$C,3),"")</f>
        <v/>
      </c>
      <c r="KU47" s="40" t="str">
        <f t="shared" si="383"/>
        <v/>
      </c>
      <c r="KW47" s="34"/>
      <c r="KX47" s="45" t="str">
        <f>IFERROR(VLOOKUP(KW47,'كدو الاصناف'!$A:$C,2),"")</f>
        <v/>
      </c>
      <c r="KY47" s="6"/>
      <c r="KZ47" s="62">
        <f t="shared" si="384"/>
        <v>0</v>
      </c>
      <c r="LA47" s="6" t="str">
        <f>IFERROR(VLOOKUP(KW47,'كدو الاصناف'!$A:$C,3),"")</f>
        <v/>
      </c>
      <c r="LB47" s="40" t="str">
        <f t="shared" si="385"/>
        <v/>
      </c>
      <c r="LD47" s="34"/>
      <c r="LE47" s="45" t="str">
        <f>IFERROR(VLOOKUP(LD47,'كدو الاصناف'!$A:$C,2),"")</f>
        <v/>
      </c>
      <c r="LF47" s="6"/>
      <c r="LG47" s="62">
        <f t="shared" si="386"/>
        <v>0</v>
      </c>
      <c r="LH47" s="6" t="str">
        <f>IFERROR(VLOOKUP(LD47,'كدو الاصناف'!$A:$C,3),"")</f>
        <v/>
      </c>
      <c r="LI47" s="40" t="str">
        <f t="shared" si="387"/>
        <v/>
      </c>
      <c r="LK47" s="34"/>
      <c r="LL47" s="45" t="str">
        <f>IFERROR(VLOOKUP(LK47,'كدو الاصناف'!$A:$C,2),"")</f>
        <v/>
      </c>
      <c r="LM47" s="6"/>
      <c r="LN47" s="62">
        <f t="shared" si="388"/>
        <v>0</v>
      </c>
      <c r="LO47" s="6" t="str">
        <f>IFERROR(VLOOKUP(LK47,'كدو الاصناف'!$A:$C,3),"")</f>
        <v/>
      </c>
      <c r="LP47" s="40" t="str">
        <f t="shared" si="389"/>
        <v/>
      </c>
      <c r="LR47" s="34"/>
      <c r="LS47" s="45" t="str">
        <f>IFERROR(VLOOKUP(LR47,'كدو الاصناف'!$A:$C,2),"")</f>
        <v/>
      </c>
      <c r="LT47" s="6"/>
      <c r="LU47" s="62">
        <f t="shared" si="390"/>
        <v>0</v>
      </c>
      <c r="LV47" s="6" t="str">
        <f>IFERROR(VLOOKUP(LR47,'كدو الاصناف'!$A:$C,3),"")</f>
        <v/>
      </c>
      <c r="LW47" s="40" t="str">
        <f t="shared" si="391"/>
        <v/>
      </c>
      <c r="LY47" s="34"/>
      <c r="LZ47" s="45" t="str">
        <f>IFERROR(VLOOKUP(LY47,'كدو الاصناف'!$A:$C,2),"")</f>
        <v/>
      </c>
      <c r="MA47" s="6"/>
      <c r="MB47" s="62">
        <f t="shared" si="392"/>
        <v>0</v>
      </c>
      <c r="MC47" s="6" t="str">
        <f>IFERROR(VLOOKUP(LY47,'كدو الاصناف'!$A:$C,3),"")</f>
        <v/>
      </c>
      <c r="MD47" s="40" t="str">
        <f t="shared" si="393"/>
        <v/>
      </c>
      <c r="MF47" s="34"/>
      <c r="MG47" s="45" t="str">
        <f>IFERROR(VLOOKUP(MF47,'كدو الاصناف'!$A:$C,2),"")</f>
        <v/>
      </c>
      <c r="MH47" s="6"/>
      <c r="MI47" s="62">
        <f t="shared" si="394"/>
        <v>0</v>
      </c>
      <c r="MJ47" s="6" t="str">
        <f>IFERROR(VLOOKUP(MF47,'كدو الاصناف'!$A:$C,3),"")</f>
        <v/>
      </c>
      <c r="MK47" s="40" t="str">
        <f t="shared" si="395"/>
        <v/>
      </c>
      <c r="MM47" s="34"/>
      <c r="MN47" s="45" t="str">
        <f>IFERROR(VLOOKUP(MM47,'كدو الاصناف'!$A:$C,2),"")</f>
        <v/>
      </c>
      <c r="MO47" s="6"/>
      <c r="MP47" s="62">
        <f t="shared" si="396"/>
        <v>0</v>
      </c>
      <c r="MQ47" s="6" t="str">
        <f>IFERROR(VLOOKUP(MM47,'كدو الاصناف'!$A:$C,3),"")</f>
        <v/>
      </c>
      <c r="MR47" s="40" t="str">
        <f t="shared" si="397"/>
        <v/>
      </c>
      <c r="MT47" s="34"/>
      <c r="MU47" s="45" t="str">
        <f>IFERROR(VLOOKUP(MT47,'كدو الاصناف'!$A:$C,2),"")</f>
        <v/>
      </c>
      <c r="MV47" s="6"/>
      <c r="MW47" s="62">
        <f t="shared" si="398"/>
        <v>0</v>
      </c>
      <c r="MX47" s="6" t="str">
        <f>IFERROR(VLOOKUP(MT47,'كدو الاصناف'!$A:$C,3),"")</f>
        <v/>
      </c>
      <c r="MY47" s="40" t="str">
        <f t="shared" si="399"/>
        <v/>
      </c>
      <c r="NA47" s="34"/>
      <c r="NB47" s="45" t="str">
        <f>IFERROR(VLOOKUP(NA47,'كدو الاصناف'!$A:$C,2),"")</f>
        <v/>
      </c>
      <c r="NC47" s="6"/>
      <c r="ND47" s="62">
        <f t="shared" si="400"/>
        <v>0</v>
      </c>
      <c r="NE47" s="6" t="str">
        <f>IFERROR(VLOOKUP(NA47,'كدو الاصناف'!$A:$C,3),"")</f>
        <v/>
      </c>
      <c r="NF47" s="40" t="str">
        <f t="shared" si="401"/>
        <v/>
      </c>
      <c r="NH47" s="34"/>
      <c r="NI47" s="45" t="str">
        <f>IFERROR(VLOOKUP(NH47,'كدو الاصناف'!$A:$C,2),"")</f>
        <v/>
      </c>
      <c r="NJ47" s="6"/>
      <c r="NK47" s="62">
        <f t="shared" si="402"/>
        <v>0</v>
      </c>
      <c r="NL47" s="6" t="str">
        <f>IFERROR(VLOOKUP(NH47,'كدو الاصناف'!$A:$C,3),"")</f>
        <v/>
      </c>
      <c r="NM47" s="40" t="str">
        <f t="shared" si="403"/>
        <v/>
      </c>
      <c r="NO47" s="34"/>
      <c r="NP47" s="45" t="str">
        <f>IFERROR(VLOOKUP(NO47,'كدو الاصناف'!$A:$C,2),"")</f>
        <v/>
      </c>
      <c r="NQ47" s="6"/>
      <c r="NR47" s="62">
        <f t="shared" si="404"/>
        <v>0</v>
      </c>
      <c r="NS47" s="6" t="str">
        <f>IFERROR(VLOOKUP(NO47,'كدو الاصناف'!$A:$C,3),"")</f>
        <v/>
      </c>
      <c r="NT47" s="40" t="str">
        <f t="shared" si="405"/>
        <v/>
      </c>
      <c r="NV47" s="34"/>
      <c r="NW47" s="45" t="str">
        <f>IFERROR(VLOOKUP(NV47,'كدو الاصناف'!$A:$C,2),"")</f>
        <v/>
      </c>
      <c r="NX47" s="6"/>
      <c r="NY47" s="62">
        <f t="shared" si="406"/>
        <v>0</v>
      </c>
      <c r="NZ47" s="6" t="str">
        <f>IFERROR(VLOOKUP(NV47,'كدو الاصناف'!$A:$C,3),"")</f>
        <v/>
      </c>
      <c r="OA47" s="40" t="str">
        <f t="shared" si="407"/>
        <v/>
      </c>
      <c r="OC47" s="34"/>
      <c r="OD47" s="45" t="str">
        <f>IFERROR(VLOOKUP(OC47,'كدو الاصناف'!$A:$C,2),"")</f>
        <v/>
      </c>
      <c r="OE47" s="6"/>
      <c r="OF47" s="62">
        <f t="shared" si="408"/>
        <v>0</v>
      </c>
      <c r="OG47" s="6" t="str">
        <f>IFERROR(VLOOKUP(OC47,'كدو الاصناف'!$A:$C,3),"")</f>
        <v/>
      </c>
      <c r="OH47" s="40" t="str">
        <f t="shared" si="409"/>
        <v/>
      </c>
      <c r="OJ47" s="34"/>
      <c r="OK47" s="45" t="str">
        <f>IFERROR(VLOOKUP(OJ47,'كدو الاصناف'!$A:$C,2),"")</f>
        <v/>
      </c>
      <c r="OL47" s="6"/>
      <c r="OM47" s="62">
        <f t="shared" si="410"/>
        <v>0</v>
      </c>
      <c r="ON47" s="6" t="str">
        <f>IFERROR(VLOOKUP(OJ47,'كدو الاصناف'!$A:$C,3),"")</f>
        <v/>
      </c>
      <c r="OO47" s="40" t="str">
        <f t="shared" si="411"/>
        <v/>
      </c>
      <c r="OQ47" s="34"/>
      <c r="OR47" s="45" t="str">
        <f>IFERROR(VLOOKUP(OQ47,'كدو الاصناف'!$A:$C,2),"")</f>
        <v/>
      </c>
      <c r="OS47" s="6"/>
      <c r="OT47" s="62">
        <f t="shared" si="412"/>
        <v>0</v>
      </c>
      <c r="OU47" s="6" t="str">
        <f>IFERROR(VLOOKUP(OQ47,'كدو الاصناف'!$A:$C,3),"")</f>
        <v/>
      </c>
      <c r="OV47" s="40" t="str">
        <f t="shared" si="413"/>
        <v/>
      </c>
      <c r="OX47" s="34"/>
      <c r="OY47" s="45" t="str">
        <f>IFERROR(VLOOKUP(OX47,'كدو الاصناف'!$A:$C,2),"")</f>
        <v/>
      </c>
      <c r="OZ47" s="6"/>
      <c r="PA47" s="62">
        <f t="shared" si="414"/>
        <v>0</v>
      </c>
      <c r="PB47" s="6" t="str">
        <f>IFERROR(VLOOKUP(OX47,'كدو الاصناف'!$A:$C,3),"")</f>
        <v/>
      </c>
      <c r="PC47" s="40" t="str">
        <f t="shared" si="415"/>
        <v/>
      </c>
      <c r="PE47" s="34"/>
      <c r="PF47" s="45" t="str">
        <f>IFERROR(VLOOKUP(PE47,'كدو الاصناف'!$A:$C,2),"")</f>
        <v/>
      </c>
      <c r="PG47" s="6"/>
      <c r="PH47" s="62">
        <f t="shared" si="416"/>
        <v>0</v>
      </c>
      <c r="PI47" s="6" t="str">
        <f>IFERROR(VLOOKUP(PE47,'كدو الاصناف'!$A:$C,3),"")</f>
        <v/>
      </c>
      <c r="PJ47" s="40" t="str">
        <f t="shared" si="417"/>
        <v/>
      </c>
      <c r="PL47" s="34"/>
      <c r="PM47" s="45" t="str">
        <f>IFERROR(VLOOKUP(PL47,'كدو الاصناف'!$A:$C,2),"")</f>
        <v/>
      </c>
      <c r="PN47" s="6"/>
      <c r="PO47" s="62">
        <f t="shared" si="418"/>
        <v>0</v>
      </c>
      <c r="PP47" s="6" t="str">
        <f>IFERROR(VLOOKUP(PL47,'كدو الاصناف'!$A:$C,3),"")</f>
        <v/>
      </c>
      <c r="PQ47" s="40" t="str">
        <f t="shared" si="419"/>
        <v/>
      </c>
      <c r="PS47" s="34"/>
      <c r="PT47" s="45" t="str">
        <f>IFERROR(VLOOKUP(PS47,'كدو الاصناف'!$A:$C,2),"")</f>
        <v/>
      </c>
      <c r="PU47" s="6"/>
      <c r="PV47" s="62">
        <f t="shared" si="420"/>
        <v>0</v>
      </c>
      <c r="PW47" s="6" t="str">
        <f>IFERROR(VLOOKUP(PS47,'كدو الاصناف'!$A:$C,3),"")</f>
        <v/>
      </c>
      <c r="PX47" s="40" t="str">
        <f t="shared" si="421"/>
        <v/>
      </c>
      <c r="PZ47" s="34"/>
      <c r="QA47" s="45" t="str">
        <f>IFERROR(VLOOKUP(PZ47,'كدو الاصناف'!$A:$C,2),"")</f>
        <v/>
      </c>
      <c r="QB47" s="6"/>
      <c r="QC47" s="62">
        <f t="shared" si="422"/>
        <v>0</v>
      </c>
      <c r="QD47" s="6" t="str">
        <f>IFERROR(VLOOKUP(PZ47,'كدو الاصناف'!$A:$C,3),"")</f>
        <v/>
      </c>
      <c r="QE47" s="40" t="str">
        <f t="shared" si="423"/>
        <v/>
      </c>
      <c r="QG47" s="34"/>
      <c r="QH47" s="45" t="str">
        <f>IFERROR(VLOOKUP(QG47,'كدو الاصناف'!$A:$C,2),"")</f>
        <v/>
      </c>
      <c r="QI47" s="6"/>
      <c r="QJ47" s="62">
        <f t="shared" si="424"/>
        <v>0</v>
      </c>
      <c r="QK47" s="6" t="str">
        <f>IFERROR(VLOOKUP(QG47,'كدو الاصناف'!$A:$C,3),"")</f>
        <v/>
      </c>
      <c r="QL47" s="40" t="str">
        <f t="shared" si="425"/>
        <v/>
      </c>
      <c r="QN47" s="34"/>
      <c r="QO47" s="45" t="str">
        <f>IFERROR(VLOOKUP(QN47,'كدو الاصناف'!$A:$C,2),"")</f>
        <v/>
      </c>
      <c r="QP47" s="6"/>
      <c r="QQ47" s="62">
        <f t="shared" si="426"/>
        <v>0</v>
      </c>
      <c r="QR47" s="6" t="str">
        <f>IFERROR(VLOOKUP(QN47,'كدو الاصناف'!$A:$C,3),"")</f>
        <v/>
      </c>
      <c r="QS47" s="40" t="str">
        <f t="shared" si="427"/>
        <v/>
      </c>
      <c r="QU47" s="34"/>
      <c r="QV47" s="45" t="str">
        <f>IFERROR(VLOOKUP(QU47,'كدو الاصناف'!$A:$C,2),"")</f>
        <v/>
      </c>
      <c r="QW47" s="6"/>
      <c r="QX47" s="62">
        <f t="shared" si="428"/>
        <v>0</v>
      </c>
      <c r="QY47" s="6" t="str">
        <f>IFERROR(VLOOKUP(QU47,'كدو الاصناف'!$A:$C,3),"")</f>
        <v/>
      </c>
      <c r="QZ47" s="40" t="str">
        <f t="shared" si="429"/>
        <v/>
      </c>
      <c r="RB47" s="34"/>
      <c r="RC47" s="45" t="str">
        <f>IFERROR(VLOOKUP(RB47,'كدو الاصناف'!$A:$C,2),"")</f>
        <v/>
      </c>
      <c r="RD47" s="6"/>
      <c r="RE47" s="62">
        <f t="shared" si="430"/>
        <v>0</v>
      </c>
      <c r="RF47" s="6" t="str">
        <f>IFERROR(VLOOKUP(RB47,'كدو الاصناف'!$A:$C,3),"")</f>
        <v/>
      </c>
      <c r="RG47" s="40" t="str">
        <f t="shared" si="431"/>
        <v/>
      </c>
      <c r="RI47" s="34"/>
      <c r="RJ47" s="45" t="str">
        <f>IFERROR(VLOOKUP(RI47,'كدو الاصناف'!$A:$C,2),"")</f>
        <v/>
      </c>
      <c r="RK47" s="6"/>
      <c r="RL47" s="62">
        <f t="shared" si="432"/>
        <v>0</v>
      </c>
      <c r="RM47" s="6" t="str">
        <f>IFERROR(VLOOKUP(RI47,'كدو الاصناف'!$A:$C,3),"")</f>
        <v/>
      </c>
      <c r="RN47" s="40" t="str">
        <f t="shared" si="433"/>
        <v/>
      </c>
      <c r="RP47" s="34"/>
      <c r="RQ47" s="45" t="str">
        <f>IFERROR(VLOOKUP(RP47,'كدو الاصناف'!$A:$C,2),"")</f>
        <v/>
      </c>
      <c r="RR47" s="6"/>
      <c r="RS47" s="62">
        <f t="shared" si="434"/>
        <v>0</v>
      </c>
      <c r="RT47" s="6" t="str">
        <f>IFERROR(VLOOKUP(RP47,'كدو الاصناف'!$A:$C,3),"")</f>
        <v/>
      </c>
      <c r="RU47" s="40" t="str">
        <f t="shared" si="435"/>
        <v/>
      </c>
      <c r="RW47" s="34"/>
      <c r="RX47" s="45" t="str">
        <f>IFERROR(VLOOKUP(RW47,'كدو الاصناف'!$A:$C,2),"")</f>
        <v/>
      </c>
      <c r="RY47" s="6"/>
      <c r="RZ47" s="62">
        <f t="shared" si="436"/>
        <v>0</v>
      </c>
      <c r="SA47" s="6" t="str">
        <f>IFERROR(VLOOKUP(RW47,'كدو الاصناف'!$A:$C,3),"")</f>
        <v/>
      </c>
      <c r="SB47" s="40" t="str">
        <f t="shared" si="437"/>
        <v/>
      </c>
      <c r="SD47" s="34"/>
      <c r="SE47" s="45" t="str">
        <f>IFERROR(VLOOKUP(SD47,'كدو الاصناف'!$A:$C,2),"")</f>
        <v/>
      </c>
      <c r="SF47" s="6"/>
      <c r="SG47" s="62">
        <f t="shared" si="438"/>
        <v>0</v>
      </c>
      <c r="SH47" s="6" t="str">
        <f>IFERROR(VLOOKUP(SD47,'كدو الاصناف'!$A:$C,3),"")</f>
        <v/>
      </c>
      <c r="SI47" s="40" t="str">
        <f t="shared" si="439"/>
        <v/>
      </c>
      <c r="SK47" s="34"/>
      <c r="SL47" s="45" t="str">
        <f>IFERROR(VLOOKUP(SK47,'كدو الاصناف'!$A:$C,2),"")</f>
        <v/>
      </c>
      <c r="SM47" s="6"/>
      <c r="SN47" s="62">
        <f t="shared" si="440"/>
        <v>0</v>
      </c>
      <c r="SO47" s="6" t="str">
        <f>IFERROR(VLOOKUP(SK47,'كدو الاصناف'!$A:$C,3),"")</f>
        <v/>
      </c>
      <c r="SP47" s="40" t="str">
        <f t="shared" si="441"/>
        <v/>
      </c>
      <c r="SR47" s="34"/>
      <c r="SS47" s="45" t="str">
        <f>IFERROR(VLOOKUP(SR47,'كدو الاصناف'!$A:$C,2),"")</f>
        <v/>
      </c>
      <c r="ST47" s="6"/>
      <c r="SU47" s="62">
        <f t="shared" si="442"/>
        <v>0</v>
      </c>
      <c r="SV47" s="6" t="str">
        <f>IFERROR(VLOOKUP(SR47,'كدو الاصناف'!$A:$C,3),"")</f>
        <v/>
      </c>
      <c r="SW47" s="40" t="str">
        <f t="shared" si="443"/>
        <v/>
      </c>
      <c r="SY47" s="34"/>
      <c r="SZ47" s="45" t="str">
        <f>IFERROR(VLOOKUP(SY47,'كدو الاصناف'!$A:$C,2),"")</f>
        <v/>
      </c>
      <c r="TA47" s="6"/>
      <c r="TB47" s="62">
        <f t="shared" si="444"/>
        <v>0</v>
      </c>
      <c r="TC47" s="6" t="str">
        <f>IFERROR(VLOOKUP(SY47,'كدو الاصناف'!$A:$C,3),"")</f>
        <v/>
      </c>
      <c r="TD47" s="40" t="str">
        <f t="shared" si="445"/>
        <v/>
      </c>
      <c r="TF47" s="34"/>
      <c r="TG47" s="45" t="str">
        <f>IFERROR(VLOOKUP(TF47,'كدو الاصناف'!$A:$C,2),"")</f>
        <v/>
      </c>
      <c r="TH47" s="6"/>
      <c r="TI47" s="62">
        <f t="shared" si="446"/>
        <v>0</v>
      </c>
      <c r="TJ47" s="6" t="str">
        <f>IFERROR(VLOOKUP(TF47,'كدو الاصناف'!$A:$C,3),"")</f>
        <v/>
      </c>
      <c r="TK47" s="40" t="str">
        <f t="shared" si="447"/>
        <v/>
      </c>
      <c r="TM47" s="34"/>
      <c r="TN47" s="45" t="str">
        <f>IFERROR(VLOOKUP(TM47,'كدو الاصناف'!$A:$C,2),"")</f>
        <v/>
      </c>
      <c r="TO47" s="6"/>
      <c r="TP47" s="62">
        <f t="shared" si="448"/>
        <v>0</v>
      </c>
      <c r="TQ47" s="6" t="str">
        <f>IFERROR(VLOOKUP(TM47,'كدو الاصناف'!$A:$C,3),"")</f>
        <v/>
      </c>
      <c r="TR47" s="40" t="str">
        <f t="shared" si="449"/>
        <v/>
      </c>
      <c r="TT47" s="34"/>
      <c r="TU47" s="45" t="str">
        <f>IFERROR(VLOOKUP(TT47,'كدو الاصناف'!$A:$C,2),"")</f>
        <v/>
      </c>
      <c r="TV47" s="6"/>
      <c r="TW47" s="62">
        <f t="shared" si="450"/>
        <v>0</v>
      </c>
      <c r="TX47" s="6" t="str">
        <f>IFERROR(VLOOKUP(TT47,'كدو الاصناف'!$A:$C,3),"")</f>
        <v/>
      </c>
      <c r="TY47" s="40" t="str">
        <f t="shared" si="451"/>
        <v/>
      </c>
      <c r="UA47" s="34"/>
      <c r="UB47" s="45" t="str">
        <f>IFERROR(VLOOKUP(UA47,'كدو الاصناف'!$A:$C,2),"")</f>
        <v/>
      </c>
      <c r="UC47" s="6"/>
      <c r="UD47" s="62">
        <f t="shared" si="452"/>
        <v>0</v>
      </c>
      <c r="UE47" s="6" t="str">
        <f>IFERROR(VLOOKUP(UA47,'كدو الاصناف'!$A:$C,3),"")</f>
        <v/>
      </c>
      <c r="UF47" s="40" t="str">
        <f t="shared" si="453"/>
        <v/>
      </c>
      <c r="UH47" s="34"/>
      <c r="UI47" s="45" t="str">
        <f>IFERROR(VLOOKUP(UH47,'كدو الاصناف'!$A:$C,2),"")</f>
        <v/>
      </c>
      <c r="UJ47" s="6"/>
      <c r="UK47" s="62">
        <f t="shared" si="454"/>
        <v>0</v>
      </c>
      <c r="UL47" s="6" t="str">
        <f>IFERROR(VLOOKUP(UH47,'كدو الاصناف'!$A:$C,3),"")</f>
        <v/>
      </c>
      <c r="UM47" s="40" t="str">
        <f t="shared" si="455"/>
        <v/>
      </c>
      <c r="UO47" s="34"/>
      <c r="UP47" s="45" t="str">
        <f>IFERROR(VLOOKUP(UO47,'كدو الاصناف'!$A:$C,2),"")</f>
        <v/>
      </c>
      <c r="UQ47" s="6"/>
      <c r="UR47" s="62">
        <f t="shared" si="456"/>
        <v>0</v>
      </c>
      <c r="US47" s="6" t="str">
        <f>IFERROR(VLOOKUP(UO47,'كدو الاصناف'!$A:$C,3),"")</f>
        <v/>
      </c>
      <c r="UT47" s="40" t="str">
        <f t="shared" si="457"/>
        <v/>
      </c>
      <c r="UV47" s="34"/>
      <c r="UW47" s="45" t="str">
        <f>IFERROR(VLOOKUP(UV47,'كدو الاصناف'!$A:$C,2),"")</f>
        <v/>
      </c>
      <c r="UX47" s="6"/>
      <c r="UY47" s="62">
        <f t="shared" si="458"/>
        <v>0</v>
      </c>
      <c r="UZ47" s="6" t="str">
        <f>IFERROR(VLOOKUP(UV47,'كدو الاصناف'!$A:$C,3),"")</f>
        <v/>
      </c>
      <c r="VA47" s="40" t="str">
        <f t="shared" si="459"/>
        <v/>
      </c>
      <c r="VC47" s="34"/>
      <c r="VD47" s="45" t="str">
        <f>IFERROR(VLOOKUP(VC47,'كدو الاصناف'!$A:$C,2),"")</f>
        <v/>
      </c>
      <c r="VE47" s="6"/>
      <c r="VF47" s="62">
        <f t="shared" si="460"/>
        <v>0</v>
      </c>
      <c r="VG47" s="6" t="str">
        <f>IFERROR(VLOOKUP(VC47,'كدو الاصناف'!$A:$C,3),"")</f>
        <v/>
      </c>
      <c r="VH47" s="40" t="str">
        <f t="shared" si="461"/>
        <v/>
      </c>
      <c r="VJ47" s="34"/>
      <c r="VK47" s="45" t="str">
        <f>IFERROR(VLOOKUP(VJ47,'كدو الاصناف'!$A:$C,2),"")</f>
        <v/>
      </c>
      <c r="VL47" s="6"/>
      <c r="VM47" s="62">
        <f t="shared" si="462"/>
        <v>0</v>
      </c>
      <c r="VN47" s="6" t="str">
        <f>IFERROR(VLOOKUP(VJ47,'كدو الاصناف'!$A:$C,3),"")</f>
        <v/>
      </c>
      <c r="VO47" s="40" t="str">
        <f t="shared" si="463"/>
        <v/>
      </c>
      <c r="VQ47" s="34"/>
      <c r="VR47" s="45" t="str">
        <f>IFERROR(VLOOKUP(VQ47,'كدو الاصناف'!$A:$C,2),"")</f>
        <v/>
      </c>
      <c r="VS47" s="6"/>
      <c r="VT47" s="62">
        <f t="shared" si="464"/>
        <v>0</v>
      </c>
      <c r="VU47" s="6" t="str">
        <f>IFERROR(VLOOKUP(VQ47,'كدو الاصناف'!$A:$C,3),"")</f>
        <v/>
      </c>
      <c r="VV47" s="40" t="str">
        <f t="shared" si="465"/>
        <v/>
      </c>
      <c r="VX47" s="34"/>
      <c r="VY47" s="45" t="str">
        <f>IFERROR(VLOOKUP(VX47,'كدو الاصناف'!$A:$C,2),"")</f>
        <v/>
      </c>
      <c r="VZ47" s="6"/>
      <c r="WA47" s="62">
        <f t="shared" si="466"/>
        <v>0</v>
      </c>
      <c r="WB47" s="6" t="str">
        <f>IFERROR(VLOOKUP(VX47,'كدو الاصناف'!$A:$C,3),"")</f>
        <v/>
      </c>
      <c r="WC47" s="40" t="str">
        <f t="shared" si="467"/>
        <v/>
      </c>
      <c r="WE47" s="34"/>
      <c r="WF47" s="45" t="str">
        <f>IFERROR(VLOOKUP(WE47,'كدو الاصناف'!$A:$C,2),"")</f>
        <v/>
      </c>
      <c r="WG47" s="6"/>
      <c r="WH47" s="62">
        <f t="shared" si="468"/>
        <v>0</v>
      </c>
      <c r="WI47" s="6" t="str">
        <f>IFERROR(VLOOKUP(WE47,'كدو الاصناف'!$A:$C,3),"")</f>
        <v/>
      </c>
      <c r="WJ47" s="40" t="str">
        <f t="shared" si="469"/>
        <v/>
      </c>
      <c r="WL47" s="34"/>
      <c r="WM47" s="45" t="str">
        <f>IFERROR(VLOOKUP(WL47,'كدو الاصناف'!$A:$C,2),"")</f>
        <v/>
      </c>
      <c r="WN47" s="6"/>
      <c r="WO47" s="62">
        <f t="shared" si="470"/>
        <v>0</v>
      </c>
      <c r="WP47" s="6" t="str">
        <f>IFERROR(VLOOKUP(WL47,'كدو الاصناف'!$A:$C,3),"")</f>
        <v/>
      </c>
      <c r="WQ47" s="40" t="str">
        <f t="shared" si="471"/>
        <v/>
      </c>
      <c r="WS47" s="34"/>
      <c r="WT47" s="45" t="str">
        <f>IFERROR(VLOOKUP(WS47,'كدو الاصناف'!$A:$C,2),"")</f>
        <v/>
      </c>
      <c r="WU47" s="6"/>
      <c r="WV47" s="62">
        <f t="shared" si="472"/>
        <v>0</v>
      </c>
      <c r="WW47" s="6" t="str">
        <f>IFERROR(VLOOKUP(WS47,'كدو الاصناف'!$A:$C,3),"")</f>
        <v/>
      </c>
      <c r="WX47" s="40" t="str">
        <f t="shared" si="473"/>
        <v/>
      </c>
      <c r="WZ47" s="34"/>
      <c r="XA47" s="45" t="str">
        <f>IFERROR(VLOOKUP(WZ47,'كدو الاصناف'!$A:$C,2),"")</f>
        <v/>
      </c>
      <c r="XB47" s="6"/>
      <c r="XC47" s="62">
        <f t="shared" si="474"/>
        <v>0</v>
      </c>
      <c r="XD47" s="6" t="str">
        <f>IFERROR(VLOOKUP(WZ47,'كدو الاصناف'!$A:$C,3),"")</f>
        <v/>
      </c>
      <c r="XE47" s="40" t="str">
        <f t="shared" si="475"/>
        <v/>
      </c>
      <c r="XG47" s="34"/>
      <c r="XH47" s="45" t="str">
        <f>IFERROR(VLOOKUP(XG47,'كدو الاصناف'!$A:$C,2),"")</f>
        <v/>
      </c>
      <c r="XI47" s="6"/>
      <c r="XJ47" s="62">
        <f t="shared" si="476"/>
        <v>0</v>
      </c>
      <c r="XK47" s="6" t="str">
        <f>IFERROR(VLOOKUP(XG47,'كدو الاصناف'!$A:$C,3),"")</f>
        <v/>
      </c>
      <c r="XL47" s="40" t="str">
        <f t="shared" si="477"/>
        <v/>
      </c>
      <c r="XN47" s="34"/>
      <c r="XO47" s="45" t="str">
        <f>IFERROR(VLOOKUP(XN47,'كدو الاصناف'!$A:$C,2),"")</f>
        <v/>
      </c>
      <c r="XP47" s="6"/>
      <c r="XQ47" s="62">
        <f t="shared" si="478"/>
        <v>0</v>
      </c>
      <c r="XR47" s="6" t="str">
        <f>IFERROR(VLOOKUP(XN47,'كدو الاصناف'!$A:$C,3),"")</f>
        <v/>
      </c>
      <c r="XS47" s="40" t="str">
        <f t="shared" si="479"/>
        <v/>
      </c>
      <c r="XU47" s="34"/>
      <c r="XV47" s="45" t="str">
        <f>IFERROR(VLOOKUP(XU47,'كدو الاصناف'!$A:$C,2),"")</f>
        <v/>
      </c>
      <c r="XW47" s="6"/>
      <c r="XX47" s="62">
        <f t="shared" si="480"/>
        <v>0</v>
      </c>
      <c r="XY47" s="6" t="str">
        <f>IFERROR(VLOOKUP(XU47,'كدو الاصناف'!$A:$C,3),"")</f>
        <v/>
      </c>
      <c r="XZ47" s="40" t="str">
        <f t="shared" si="481"/>
        <v/>
      </c>
      <c r="YB47" s="34"/>
      <c r="YC47" s="45" t="str">
        <f>IFERROR(VLOOKUP(YB47,'كدو الاصناف'!$A:$C,2),"")</f>
        <v/>
      </c>
      <c r="YD47" s="6"/>
      <c r="YE47" s="62">
        <f t="shared" si="482"/>
        <v>0</v>
      </c>
      <c r="YF47" s="6" t="str">
        <f>IFERROR(VLOOKUP(YB47,'كدو الاصناف'!$A:$C,3),"")</f>
        <v/>
      </c>
      <c r="YG47" s="40" t="str">
        <f t="shared" si="483"/>
        <v/>
      </c>
      <c r="YI47" s="34"/>
      <c r="YJ47" s="45" t="str">
        <f>IFERROR(VLOOKUP(YI47,'كدو الاصناف'!$A:$C,2),"")</f>
        <v/>
      </c>
      <c r="YK47" s="6"/>
      <c r="YL47" s="62">
        <f t="shared" si="484"/>
        <v>0</v>
      </c>
      <c r="YM47" s="6" t="str">
        <f>IFERROR(VLOOKUP(YI47,'كدو الاصناف'!$A:$C,3),"")</f>
        <v/>
      </c>
      <c r="YN47" s="40" t="str">
        <f t="shared" si="485"/>
        <v/>
      </c>
      <c r="YP47" s="34"/>
      <c r="YQ47" s="45" t="str">
        <f>IFERROR(VLOOKUP(YP47,'كدو الاصناف'!$A:$C,2),"")</f>
        <v/>
      </c>
      <c r="YR47" s="6"/>
      <c r="YS47" s="62">
        <f t="shared" si="486"/>
        <v>0</v>
      </c>
      <c r="YT47" s="6" t="str">
        <f>IFERROR(VLOOKUP(YP47,'كدو الاصناف'!$A:$C,3),"")</f>
        <v/>
      </c>
      <c r="YU47" s="40" t="str">
        <f t="shared" si="487"/>
        <v/>
      </c>
      <c r="YW47" s="34"/>
      <c r="YX47" s="45" t="str">
        <f>IFERROR(VLOOKUP(YW47,'كدو الاصناف'!$A:$C,2),"")</f>
        <v/>
      </c>
      <c r="YY47" s="6"/>
      <c r="YZ47" s="62">
        <f t="shared" si="488"/>
        <v>0</v>
      </c>
      <c r="ZA47" s="6" t="str">
        <f>IFERROR(VLOOKUP(YW47,'كدو الاصناف'!$A:$C,3),"")</f>
        <v/>
      </c>
      <c r="ZB47" s="40" t="str">
        <f t="shared" si="489"/>
        <v/>
      </c>
      <c r="ZD47" s="34"/>
      <c r="ZE47" s="45" t="str">
        <f>IFERROR(VLOOKUP(ZD47,'كدو الاصناف'!$A:$C,2),"")</f>
        <v/>
      </c>
      <c r="ZF47" s="6"/>
      <c r="ZG47" s="62">
        <f t="shared" si="490"/>
        <v>0</v>
      </c>
      <c r="ZH47" s="6" t="str">
        <f>IFERROR(VLOOKUP(ZD47,'كدو الاصناف'!$A:$C,3),"")</f>
        <v/>
      </c>
      <c r="ZI47" s="40" t="str">
        <f t="shared" si="491"/>
        <v/>
      </c>
      <c r="ZK47" s="34"/>
      <c r="ZL47" s="45" t="str">
        <f>IFERROR(VLOOKUP(ZK47,'كدو الاصناف'!$A:$C,2),"")</f>
        <v/>
      </c>
      <c r="ZM47" s="6"/>
      <c r="ZN47" s="62">
        <f t="shared" si="492"/>
        <v>0</v>
      </c>
      <c r="ZO47" s="6" t="str">
        <f>IFERROR(VLOOKUP(ZK47,'كدو الاصناف'!$A:$C,3),"")</f>
        <v/>
      </c>
      <c r="ZP47" s="40" t="str">
        <f t="shared" si="493"/>
        <v/>
      </c>
      <c r="ZR47" s="34"/>
      <c r="ZS47" s="45" t="str">
        <f>IFERROR(VLOOKUP(ZR47,'كدو الاصناف'!$A:$C,2),"")</f>
        <v/>
      </c>
      <c r="ZT47" s="6"/>
      <c r="ZU47" s="62">
        <f t="shared" si="494"/>
        <v>0</v>
      </c>
      <c r="ZV47" s="6" t="str">
        <f>IFERROR(VLOOKUP(ZR47,'كدو الاصناف'!$A:$C,3),"")</f>
        <v/>
      </c>
      <c r="ZW47" s="40" t="str">
        <f t="shared" si="495"/>
        <v/>
      </c>
    </row>
    <row r="48" spans="1:699" ht="16.5" customHeight="1" thickTop="1" thickBot="1" x14ac:dyDescent="0.25">
      <c r="A48" s="34"/>
      <c r="B48" s="45" t="str">
        <f>IFERROR(VLOOKUP(A48,'كدو الاصناف'!$A:$C,2),"")</f>
        <v/>
      </c>
      <c r="C48" s="6"/>
      <c r="D48" s="62">
        <f t="shared" si="496"/>
        <v>0</v>
      </c>
      <c r="E48" s="6" t="str">
        <f>IFERROR(VLOOKUP(A48,'كدو الاصناف'!$A:$C,3),"")</f>
        <v/>
      </c>
      <c r="F48" s="40" t="str">
        <f t="shared" si="297"/>
        <v/>
      </c>
      <c r="H48" s="34"/>
      <c r="I48" s="45" t="str">
        <f>IFERROR(VLOOKUP(H48,'كدو الاصناف'!$A:$C,2),"")</f>
        <v/>
      </c>
      <c r="J48" s="6"/>
      <c r="K48" s="62">
        <f t="shared" si="298"/>
        <v>0</v>
      </c>
      <c r="L48" s="6" t="str">
        <f>IFERROR(VLOOKUP(H48,'كدو الاصناف'!$A:$C,3),"")</f>
        <v/>
      </c>
      <c r="M48" s="40" t="str">
        <f t="shared" si="299"/>
        <v/>
      </c>
      <c r="O48" s="34"/>
      <c r="P48" s="45" t="str">
        <f>IFERROR(VLOOKUP(O48,'كدو الاصناف'!$A:$C,2),"")</f>
        <v/>
      </c>
      <c r="Q48" s="6"/>
      <c r="R48" s="62">
        <f t="shared" si="300"/>
        <v>0</v>
      </c>
      <c r="S48" s="6" t="str">
        <f>IFERROR(VLOOKUP(O48,'كدو الاصناف'!$A:$C,3),"")</f>
        <v/>
      </c>
      <c r="T48" s="40" t="str">
        <f t="shared" si="301"/>
        <v/>
      </c>
      <c r="V48" s="34"/>
      <c r="W48" s="45" t="str">
        <f>IFERROR(VLOOKUP(V48,'كدو الاصناف'!$A:$C,2),"")</f>
        <v/>
      </c>
      <c r="X48" s="6"/>
      <c r="Y48" s="62">
        <f t="shared" si="302"/>
        <v>0</v>
      </c>
      <c r="Z48" s="6" t="str">
        <f>IFERROR(VLOOKUP(V48,'كدو الاصناف'!$A:$C,3),"")</f>
        <v/>
      </c>
      <c r="AA48" s="40" t="str">
        <f t="shared" si="303"/>
        <v/>
      </c>
      <c r="AC48" s="34"/>
      <c r="AD48" s="45" t="str">
        <f>IFERROR(VLOOKUP(AC48,'كدو الاصناف'!$A:$C,2),"")</f>
        <v/>
      </c>
      <c r="AE48" s="6"/>
      <c r="AF48" s="62">
        <f t="shared" si="304"/>
        <v>0</v>
      </c>
      <c r="AG48" s="6" t="str">
        <f>IFERROR(VLOOKUP(AC48,'كدو الاصناف'!$A:$C,3),"")</f>
        <v/>
      </c>
      <c r="AH48" s="40" t="str">
        <f t="shared" si="305"/>
        <v/>
      </c>
      <c r="AJ48" s="34"/>
      <c r="AK48" s="45" t="str">
        <f>IFERROR(VLOOKUP(AJ48,'كدو الاصناف'!$A:$C,2),"")</f>
        <v/>
      </c>
      <c r="AL48" s="6"/>
      <c r="AM48" s="62">
        <f t="shared" si="306"/>
        <v>0</v>
      </c>
      <c r="AN48" s="6" t="str">
        <f>IFERROR(VLOOKUP(AJ48,'كدو الاصناف'!$A:$C,3),"")</f>
        <v/>
      </c>
      <c r="AO48" s="40" t="str">
        <f t="shared" si="307"/>
        <v/>
      </c>
      <c r="AQ48" s="34"/>
      <c r="AR48" s="45" t="str">
        <f>IFERROR(VLOOKUP(AQ48,'كدو الاصناف'!$A:$C,2),"")</f>
        <v/>
      </c>
      <c r="AS48" s="6"/>
      <c r="AT48" s="62">
        <f t="shared" si="308"/>
        <v>0</v>
      </c>
      <c r="AU48" s="6" t="str">
        <f>IFERROR(VLOOKUP(AQ48,'كدو الاصناف'!$A:$C,3),"")</f>
        <v/>
      </c>
      <c r="AV48" s="40" t="str">
        <f t="shared" si="309"/>
        <v/>
      </c>
      <c r="AX48" s="34"/>
      <c r="AY48" s="45" t="str">
        <f>IFERROR(VLOOKUP(AX48,'كدو الاصناف'!$A:$C,2),"")</f>
        <v/>
      </c>
      <c r="AZ48" s="6"/>
      <c r="BA48" s="62">
        <f t="shared" si="310"/>
        <v>0</v>
      </c>
      <c r="BB48" s="6" t="str">
        <f>IFERROR(VLOOKUP(AX48,'كدو الاصناف'!$A:$C,3),"")</f>
        <v/>
      </c>
      <c r="BC48" s="40" t="str">
        <f t="shared" si="311"/>
        <v/>
      </c>
      <c r="BE48" s="34"/>
      <c r="BF48" s="45" t="str">
        <f>IFERROR(VLOOKUP(BE48,'كدو الاصناف'!$A:$C,2),"")</f>
        <v/>
      </c>
      <c r="BG48" s="6"/>
      <c r="BH48" s="62">
        <f t="shared" si="312"/>
        <v>0</v>
      </c>
      <c r="BI48" s="6" t="str">
        <f>IFERROR(VLOOKUP(BE48,'كدو الاصناف'!$A:$C,3),"")</f>
        <v/>
      </c>
      <c r="BJ48" s="40" t="str">
        <f t="shared" si="313"/>
        <v/>
      </c>
      <c r="BL48" s="34"/>
      <c r="BM48" s="45" t="str">
        <f>IFERROR(VLOOKUP(BL48,'كدو الاصناف'!$A:$C,2),"")</f>
        <v/>
      </c>
      <c r="BN48" s="6"/>
      <c r="BO48" s="62">
        <f t="shared" si="314"/>
        <v>0</v>
      </c>
      <c r="BP48" s="6" t="str">
        <f>IFERROR(VLOOKUP(BL48,'كدو الاصناف'!$A:$C,3),"")</f>
        <v/>
      </c>
      <c r="BQ48" s="40" t="str">
        <f t="shared" si="315"/>
        <v/>
      </c>
      <c r="BS48" s="34"/>
      <c r="BT48" s="45" t="str">
        <f>IFERROR(VLOOKUP(BS48,'كدو الاصناف'!$A:$C,2),"")</f>
        <v/>
      </c>
      <c r="BU48" s="6"/>
      <c r="BV48" s="62">
        <f t="shared" si="316"/>
        <v>0</v>
      </c>
      <c r="BW48" s="6" t="str">
        <f>IFERROR(VLOOKUP(BS48,'كدو الاصناف'!$A:$C,3),"")</f>
        <v/>
      </c>
      <c r="BX48" s="40" t="str">
        <f t="shared" si="317"/>
        <v/>
      </c>
      <c r="BZ48" s="34"/>
      <c r="CA48" s="45" t="str">
        <f>IFERROR(VLOOKUP(BZ48,'كدو الاصناف'!$A:$C,2),"")</f>
        <v/>
      </c>
      <c r="CB48" s="6"/>
      <c r="CC48" s="62">
        <f t="shared" si="318"/>
        <v>0</v>
      </c>
      <c r="CD48" s="6" t="str">
        <f>IFERROR(VLOOKUP(BZ48,'كدو الاصناف'!$A:$C,3),"")</f>
        <v/>
      </c>
      <c r="CE48" s="40" t="str">
        <f t="shared" si="319"/>
        <v/>
      </c>
      <c r="CG48" s="34"/>
      <c r="CH48" s="45" t="str">
        <f>IFERROR(VLOOKUP(CG48,'كدو الاصناف'!$A:$C,2),"")</f>
        <v/>
      </c>
      <c r="CI48" s="6"/>
      <c r="CJ48" s="62">
        <f t="shared" si="320"/>
        <v>0</v>
      </c>
      <c r="CK48" s="6" t="str">
        <f>IFERROR(VLOOKUP(CG48,'كدو الاصناف'!$A:$C,3),"")</f>
        <v/>
      </c>
      <c r="CL48" s="40" t="str">
        <f t="shared" si="321"/>
        <v/>
      </c>
      <c r="CN48" s="34"/>
      <c r="CO48" s="45" t="str">
        <f>IFERROR(VLOOKUP(CN48,'كدو الاصناف'!$A:$C,2),"")</f>
        <v/>
      </c>
      <c r="CP48" s="6"/>
      <c r="CQ48" s="62">
        <f t="shared" si="322"/>
        <v>0</v>
      </c>
      <c r="CR48" s="6" t="str">
        <f>IFERROR(VLOOKUP(CN48,'كدو الاصناف'!$A:$C,3),"")</f>
        <v/>
      </c>
      <c r="CS48" s="40" t="str">
        <f t="shared" si="323"/>
        <v/>
      </c>
      <c r="CU48" s="34"/>
      <c r="CV48" s="45" t="str">
        <f>IFERROR(VLOOKUP(CU48,'كدو الاصناف'!$A:$C,2),"")</f>
        <v/>
      </c>
      <c r="CW48" s="6"/>
      <c r="CX48" s="62">
        <f t="shared" si="324"/>
        <v>0</v>
      </c>
      <c r="CY48" s="6" t="str">
        <f>IFERROR(VLOOKUP(CU48,'كدو الاصناف'!$A:$C,3),"")</f>
        <v/>
      </c>
      <c r="CZ48" s="40" t="str">
        <f t="shared" si="325"/>
        <v/>
      </c>
      <c r="DB48" s="34"/>
      <c r="DC48" s="45" t="str">
        <f>IFERROR(VLOOKUP(DB48,'كدو الاصناف'!$A:$C,2),"")</f>
        <v/>
      </c>
      <c r="DD48" s="6"/>
      <c r="DE48" s="62">
        <f t="shared" si="326"/>
        <v>0</v>
      </c>
      <c r="DF48" s="6" t="str">
        <f>IFERROR(VLOOKUP(DB48,'كدو الاصناف'!$A:$C,3),"")</f>
        <v/>
      </c>
      <c r="DG48" s="40" t="str">
        <f t="shared" si="327"/>
        <v/>
      </c>
      <c r="DI48" s="34"/>
      <c r="DJ48" s="45" t="str">
        <f>IFERROR(VLOOKUP(DI48,'كدو الاصناف'!$A:$C,2),"")</f>
        <v/>
      </c>
      <c r="DK48" s="6"/>
      <c r="DL48" s="62">
        <f t="shared" si="328"/>
        <v>0</v>
      </c>
      <c r="DM48" s="6" t="str">
        <f>IFERROR(VLOOKUP(DI48,'كدو الاصناف'!$A:$C,3),"")</f>
        <v/>
      </c>
      <c r="DN48" s="40" t="str">
        <f t="shared" si="329"/>
        <v/>
      </c>
      <c r="DP48" s="34"/>
      <c r="DQ48" s="45" t="str">
        <f>IFERROR(VLOOKUP(DP48,'كدو الاصناف'!$A:$C,2),"")</f>
        <v/>
      </c>
      <c r="DR48" s="6"/>
      <c r="DS48" s="62">
        <f t="shared" si="330"/>
        <v>0</v>
      </c>
      <c r="DT48" s="6" t="str">
        <f>IFERROR(VLOOKUP(DP48,'كدو الاصناف'!$A:$C,3),"")</f>
        <v/>
      </c>
      <c r="DU48" s="40" t="str">
        <f t="shared" si="331"/>
        <v/>
      </c>
      <c r="DW48" s="34"/>
      <c r="DX48" s="45" t="str">
        <f>IFERROR(VLOOKUP(DW48,'كدو الاصناف'!$A:$C,2),"")</f>
        <v/>
      </c>
      <c r="DY48" s="6"/>
      <c r="DZ48" s="62">
        <f t="shared" si="332"/>
        <v>0</v>
      </c>
      <c r="EA48" s="6" t="str">
        <f>IFERROR(VLOOKUP(DW48,'كدو الاصناف'!$A:$C,3),"")</f>
        <v/>
      </c>
      <c r="EB48" s="40" t="str">
        <f t="shared" si="333"/>
        <v/>
      </c>
      <c r="ED48" s="34"/>
      <c r="EE48" s="45" t="str">
        <f>IFERROR(VLOOKUP(ED48,'كدو الاصناف'!$A:$C,2),"")</f>
        <v/>
      </c>
      <c r="EF48" s="6"/>
      <c r="EG48" s="62">
        <f t="shared" si="334"/>
        <v>0</v>
      </c>
      <c r="EH48" s="6" t="str">
        <f>IFERROR(VLOOKUP(ED48,'كدو الاصناف'!$A:$C,3),"")</f>
        <v/>
      </c>
      <c r="EI48" s="40" t="str">
        <f t="shared" si="335"/>
        <v/>
      </c>
      <c r="EK48" s="34"/>
      <c r="EL48" s="45" t="str">
        <f>IFERROR(VLOOKUP(EK48,'كدو الاصناف'!$A:$C,2),"")</f>
        <v/>
      </c>
      <c r="EM48" s="6"/>
      <c r="EN48" s="62">
        <f t="shared" si="336"/>
        <v>0</v>
      </c>
      <c r="EO48" s="6" t="str">
        <f>IFERROR(VLOOKUP(EK48,'كدو الاصناف'!$A:$C,3),"")</f>
        <v/>
      </c>
      <c r="EP48" s="40" t="str">
        <f t="shared" si="337"/>
        <v/>
      </c>
      <c r="ER48" s="34"/>
      <c r="ES48" s="45" t="str">
        <f>IFERROR(VLOOKUP(ER48,'كدو الاصناف'!$A:$C,2),"")</f>
        <v/>
      </c>
      <c r="ET48" s="6"/>
      <c r="EU48" s="62">
        <f t="shared" si="338"/>
        <v>0</v>
      </c>
      <c r="EV48" s="6" t="str">
        <f>IFERROR(VLOOKUP(ER48,'كدو الاصناف'!$A:$C,3),"")</f>
        <v/>
      </c>
      <c r="EW48" s="40" t="str">
        <f t="shared" si="339"/>
        <v/>
      </c>
      <c r="EY48" s="34"/>
      <c r="EZ48" s="45" t="str">
        <f>IFERROR(VLOOKUP(EY48,'كدو الاصناف'!$A:$C,2),"")</f>
        <v/>
      </c>
      <c r="FA48" s="6"/>
      <c r="FB48" s="62">
        <f t="shared" si="340"/>
        <v>0</v>
      </c>
      <c r="FC48" s="6" t="str">
        <f>IFERROR(VLOOKUP(EY48,'كدو الاصناف'!$A:$C,3),"")</f>
        <v/>
      </c>
      <c r="FD48" s="40" t="str">
        <f t="shared" si="341"/>
        <v/>
      </c>
      <c r="FF48" s="34"/>
      <c r="FG48" s="45" t="str">
        <f>IFERROR(VLOOKUP(FF48,'كدو الاصناف'!$A:$C,2),"")</f>
        <v/>
      </c>
      <c r="FH48" s="6"/>
      <c r="FI48" s="62">
        <f t="shared" si="342"/>
        <v>0</v>
      </c>
      <c r="FJ48" s="6" t="str">
        <f>IFERROR(VLOOKUP(FF48,'كدو الاصناف'!$A:$C,3),"")</f>
        <v/>
      </c>
      <c r="FK48" s="40" t="str">
        <f t="shared" si="343"/>
        <v/>
      </c>
      <c r="FM48" s="34"/>
      <c r="FN48" s="45" t="str">
        <f>IFERROR(VLOOKUP(FM48,'كدو الاصناف'!$A:$C,2),"")</f>
        <v/>
      </c>
      <c r="FO48" s="6"/>
      <c r="FP48" s="62">
        <f t="shared" si="344"/>
        <v>0</v>
      </c>
      <c r="FQ48" s="6" t="str">
        <f>IFERROR(VLOOKUP(FM48,'كدو الاصناف'!$A:$C,3),"")</f>
        <v/>
      </c>
      <c r="FR48" s="40" t="str">
        <f t="shared" si="345"/>
        <v/>
      </c>
      <c r="FT48" s="34"/>
      <c r="FU48" s="45" t="str">
        <f>IFERROR(VLOOKUP(FT48,'كدو الاصناف'!$A:$C,2),"")</f>
        <v/>
      </c>
      <c r="FV48" s="6"/>
      <c r="FW48" s="62">
        <f t="shared" si="346"/>
        <v>0</v>
      </c>
      <c r="FX48" s="6" t="str">
        <f>IFERROR(VLOOKUP(FT48,'كدو الاصناف'!$A:$C,3),"")</f>
        <v/>
      </c>
      <c r="FY48" s="40" t="str">
        <f t="shared" si="347"/>
        <v/>
      </c>
      <c r="GA48" s="34"/>
      <c r="GB48" s="45" t="str">
        <f>IFERROR(VLOOKUP(GA48,'كدو الاصناف'!$A:$C,2),"")</f>
        <v/>
      </c>
      <c r="GC48" s="6"/>
      <c r="GD48" s="62">
        <f t="shared" si="348"/>
        <v>0</v>
      </c>
      <c r="GE48" s="6" t="str">
        <f>IFERROR(VLOOKUP(GA48,'كدو الاصناف'!$A:$C,3),"")</f>
        <v/>
      </c>
      <c r="GF48" s="40" t="str">
        <f t="shared" si="349"/>
        <v/>
      </c>
      <c r="GH48" s="34"/>
      <c r="GI48" s="45" t="str">
        <f>IFERROR(VLOOKUP(GH48,'كدو الاصناف'!$A:$C,2),"")</f>
        <v/>
      </c>
      <c r="GJ48" s="6"/>
      <c r="GK48" s="62">
        <f t="shared" si="350"/>
        <v>0</v>
      </c>
      <c r="GL48" s="6" t="str">
        <f>IFERROR(VLOOKUP(GH48,'كدو الاصناف'!$A:$C,3),"")</f>
        <v/>
      </c>
      <c r="GM48" s="40" t="str">
        <f t="shared" si="351"/>
        <v/>
      </c>
      <c r="GO48" s="34"/>
      <c r="GP48" s="45" t="str">
        <f>IFERROR(VLOOKUP(GO48,'كدو الاصناف'!$A:$C,2),"")</f>
        <v/>
      </c>
      <c r="GQ48" s="6"/>
      <c r="GR48" s="62">
        <f t="shared" si="352"/>
        <v>0</v>
      </c>
      <c r="GS48" s="6" t="str">
        <f>IFERROR(VLOOKUP(GO48,'كدو الاصناف'!$A:$C,3),"")</f>
        <v/>
      </c>
      <c r="GT48" s="40" t="str">
        <f t="shared" si="353"/>
        <v/>
      </c>
      <c r="GV48" s="34"/>
      <c r="GW48" s="45" t="str">
        <f>IFERROR(VLOOKUP(GV48,'كدو الاصناف'!$A:$C,2),"")</f>
        <v/>
      </c>
      <c r="GX48" s="6"/>
      <c r="GY48" s="62">
        <f t="shared" si="354"/>
        <v>0</v>
      </c>
      <c r="GZ48" s="6" t="str">
        <f>IFERROR(VLOOKUP(GV48,'كدو الاصناف'!$A:$C,3),"")</f>
        <v/>
      </c>
      <c r="HA48" s="40" t="str">
        <f t="shared" si="355"/>
        <v/>
      </c>
      <c r="HC48" s="34"/>
      <c r="HD48" s="45" t="str">
        <f>IFERROR(VLOOKUP(HC48,'كدو الاصناف'!$A:$C,2),"")</f>
        <v/>
      </c>
      <c r="HE48" s="6"/>
      <c r="HF48" s="62">
        <f t="shared" si="356"/>
        <v>0</v>
      </c>
      <c r="HG48" s="6" t="str">
        <f>IFERROR(VLOOKUP(HC48,'كدو الاصناف'!$A:$C,3),"")</f>
        <v/>
      </c>
      <c r="HH48" s="40" t="str">
        <f t="shared" si="357"/>
        <v/>
      </c>
      <c r="HJ48" s="34"/>
      <c r="HK48" s="45" t="str">
        <f>IFERROR(VLOOKUP(HJ48,'كدو الاصناف'!$A:$C,2),"")</f>
        <v/>
      </c>
      <c r="HL48" s="6"/>
      <c r="HM48" s="62">
        <f t="shared" si="358"/>
        <v>0</v>
      </c>
      <c r="HN48" s="6" t="str">
        <f>IFERROR(VLOOKUP(HJ48,'كدو الاصناف'!$A:$C,3),"")</f>
        <v/>
      </c>
      <c r="HO48" s="40" t="str">
        <f t="shared" si="359"/>
        <v/>
      </c>
      <c r="HQ48" s="34"/>
      <c r="HR48" s="45" t="str">
        <f>IFERROR(VLOOKUP(HQ48,'كدو الاصناف'!$A:$C,2),"")</f>
        <v/>
      </c>
      <c r="HS48" s="6"/>
      <c r="HT48" s="62">
        <f t="shared" si="360"/>
        <v>0</v>
      </c>
      <c r="HU48" s="6" t="str">
        <f>IFERROR(VLOOKUP(HQ48,'كدو الاصناف'!$A:$C,3),"")</f>
        <v/>
      </c>
      <c r="HV48" s="40" t="str">
        <f t="shared" si="361"/>
        <v/>
      </c>
      <c r="HX48" s="34"/>
      <c r="HY48" s="45" t="str">
        <f>IFERROR(VLOOKUP(HX48,'كدو الاصناف'!$A:$C,2),"")</f>
        <v/>
      </c>
      <c r="HZ48" s="6"/>
      <c r="IA48" s="62">
        <f t="shared" si="362"/>
        <v>0</v>
      </c>
      <c r="IB48" s="6" t="str">
        <f>IFERROR(VLOOKUP(HX48,'كدو الاصناف'!$A:$C,3),"")</f>
        <v/>
      </c>
      <c r="IC48" s="40" t="str">
        <f t="shared" si="363"/>
        <v/>
      </c>
      <c r="IE48" s="34"/>
      <c r="IF48" s="45" t="str">
        <f>IFERROR(VLOOKUP(IE48,'كدو الاصناف'!$A:$C,2),"")</f>
        <v/>
      </c>
      <c r="IG48" s="6"/>
      <c r="IH48" s="62">
        <f t="shared" si="364"/>
        <v>0</v>
      </c>
      <c r="II48" s="6" t="str">
        <f>IFERROR(VLOOKUP(IE48,'كدو الاصناف'!$A:$C,3),"")</f>
        <v/>
      </c>
      <c r="IJ48" s="40" t="str">
        <f t="shared" si="365"/>
        <v/>
      </c>
      <c r="IL48" s="34"/>
      <c r="IM48" s="45" t="str">
        <f>IFERROR(VLOOKUP(IL48,'كدو الاصناف'!$A:$C,2),"")</f>
        <v/>
      </c>
      <c r="IN48" s="6"/>
      <c r="IO48" s="62">
        <f t="shared" si="366"/>
        <v>0</v>
      </c>
      <c r="IP48" s="6" t="str">
        <f>IFERROR(VLOOKUP(IL48,'كدو الاصناف'!$A:$C,3),"")</f>
        <v/>
      </c>
      <c r="IQ48" s="40" t="str">
        <f t="shared" si="367"/>
        <v/>
      </c>
      <c r="IS48" s="34"/>
      <c r="IT48" s="45" t="str">
        <f>IFERROR(VLOOKUP(IS48,'كدو الاصناف'!$A:$C,2),"")</f>
        <v/>
      </c>
      <c r="IU48" s="6"/>
      <c r="IV48" s="62">
        <f t="shared" si="368"/>
        <v>0</v>
      </c>
      <c r="IW48" s="6" t="str">
        <f>IFERROR(VLOOKUP(IS48,'كدو الاصناف'!$A:$C,3),"")</f>
        <v/>
      </c>
      <c r="IX48" s="40" t="str">
        <f t="shared" si="369"/>
        <v/>
      </c>
      <c r="IZ48" s="34"/>
      <c r="JA48" s="45" t="str">
        <f>IFERROR(VLOOKUP(IZ48,'كدو الاصناف'!$A:$C,2),"")</f>
        <v/>
      </c>
      <c r="JB48" s="6"/>
      <c r="JC48" s="62">
        <f t="shared" si="370"/>
        <v>0</v>
      </c>
      <c r="JD48" s="6" t="str">
        <f>IFERROR(VLOOKUP(IZ48,'كدو الاصناف'!$A:$C,3),"")</f>
        <v/>
      </c>
      <c r="JE48" s="40" t="str">
        <f t="shared" si="371"/>
        <v/>
      </c>
      <c r="JG48" s="34"/>
      <c r="JH48" s="45" t="str">
        <f>IFERROR(VLOOKUP(JG48,'كدو الاصناف'!$A:$C,2),"")</f>
        <v/>
      </c>
      <c r="JI48" s="6"/>
      <c r="JJ48" s="62">
        <f t="shared" si="372"/>
        <v>0</v>
      </c>
      <c r="JK48" s="6" t="str">
        <f>IFERROR(VLOOKUP(JG48,'كدو الاصناف'!$A:$C,3),"")</f>
        <v/>
      </c>
      <c r="JL48" s="40" t="str">
        <f t="shared" si="373"/>
        <v/>
      </c>
      <c r="JN48" s="34"/>
      <c r="JO48" s="45" t="str">
        <f>IFERROR(VLOOKUP(JN48,'كدو الاصناف'!$A:$C,2),"")</f>
        <v/>
      </c>
      <c r="JP48" s="6"/>
      <c r="JQ48" s="62">
        <f t="shared" si="374"/>
        <v>0</v>
      </c>
      <c r="JR48" s="6" t="str">
        <f>IFERROR(VLOOKUP(JN48,'كدو الاصناف'!$A:$C,3),"")</f>
        <v/>
      </c>
      <c r="JS48" s="40" t="str">
        <f t="shared" si="375"/>
        <v/>
      </c>
      <c r="JU48" s="34"/>
      <c r="JV48" s="45" t="str">
        <f>IFERROR(VLOOKUP(JU48,'كدو الاصناف'!$A:$C,2),"")</f>
        <v/>
      </c>
      <c r="JW48" s="6"/>
      <c r="JX48" s="62">
        <f t="shared" si="376"/>
        <v>0</v>
      </c>
      <c r="JY48" s="6" t="str">
        <f>IFERROR(VLOOKUP(JU48,'كدو الاصناف'!$A:$C,3),"")</f>
        <v/>
      </c>
      <c r="JZ48" s="40" t="str">
        <f t="shared" si="377"/>
        <v/>
      </c>
      <c r="KB48" s="34"/>
      <c r="KC48" s="45" t="str">
        <f>IFERROR(VLOOKUP(KB48,'كدو الاصناف'!$A:$C,2),"")</f>
        <v/>
      </c>
      <c r="KD48" s="6"/>
      <c r="KE48" s="62">
        <f t="shared" si="378"/>
        <v>0</v>
      </c>
      <c r="KF48" s="6" t="str">
        <f>IFERROR(VLOOKUP(KB48,'كدو الاصناف'!$A:$C,3),"")</f>
        <v/>
      </c>
      <c r="KG48" s="40" t="str">
        <f t="shared" si="379"/>
        <v/>
      </c>
      <c r="KI48" s="34"/>
      <c r="KJ48" s="45" t="str">
        <f>IFERROR(VLOOKUP(KI48,'كدو الاصناف'!$A:$C,2),"")</f>
        <v/>
      </c>
      <c r="KK48" s="6"/>
      <c r="KL48" s="62">
        <f t="shared" si="380"/>
        <v>0</v>
      </c>
      <c r="KM48" s="6" t="str">
        <f>IFERROR(VLOOKUP(KI48,'كدو الاصناف'!$A:$C,3),"")</f>
        <v/>
      </c>
      <c r="KN48" s="40" t="str">
        <f t="shared" si="381"/>
        <v/>
      </c>
      <c r="KP48" s="34"/>
      <c r="KQ48" s="45" t="str">
        <f>IFERROR(VLOOKUP(KP48,'كدو الاصناف'!$A:$C,2),"")</f>
        <v/>
      </c>
      <c r="KR48" s="6"/>
      <c r="KS48" s="62">
        <f t="shared" si="382"/>
        <v>0</v>
      </c>
      <c r="KT48" s="6" t="str">
        <f>IFERROR(VLOOKUP(KP48,'كدو الاصناف'!$A:$C,3),"")</f>
        <v/>
      </c>
      <c r="KU48" s="40" t="str">
        <f t="shared" si="383"/>
        <v/>
      </c>
      <c r="KW48" s="34"/>
      <c r="KX48" s="45" t="str">
        <f>IFERROR(VLOOKUP(KW48,'كدو الاصناف'!$A:$C,2),"")</f>
        <v/>
      </c>
      <c r="KY48" s="6"/>
      <c r="KZ48" s="62">
        <f t="shared" si="384"/>
        <v>0</v>
      </c>
      <c r="LA48" s="6" t="str">
        <f>IFERROR(VLOOKUP(KW48,'كدو الاصناف'!$A:$C,3),"")</f>
        <v/>
      </c>
      <c r="LB48" s="40" t="str">
        <f t="shared" si="385"/>
        <v/>
      </c>
      <c r="LD48" s="34"/>
      <c r="LE48" s="45" t="str">
        <f>IFERROR(VLOOKUP(LD48,'كدو الاصناف'!$A:$C,2),"")</f>
        <v/>
      </c>
      <c r="LF48" s="6"/>
      <c r="LG48" s="62">
        <f t="shared" si="386"/>
        <v>0</v>
      </c>
      <c r="LH48" s="6" t="str">
        <f>IFERROR(VLOOKUP(LD48,'كدو الاصناف'!$A:$C,3),"")</f>
        <v/>
      </c>
      <c r="LI48" s="40" t="str">
        <f t="shared" si="387"/>
        <v/>
      </c>
      <c r="LK48" s="34"/>
      <c r="LL48" s="45" t="str">
        <f>IFERROR(VLOOKUP(LK48,'كدو الاصناف'!$A:$C,2),"")</f>
        <v/>
      </c>
      <c r="LM48" s="6"/>
      <c r="LN48" s="62">
        <f t="shared" si="388"/>
        <v>0</v>
      </c>
      <c r="LO48" s="6" t="str">
        <f>IFERROR(VLOOKUP(LK48,'كدو الاصناف'!$A:$C,3),"")</f>
        <v/>
      </c>
      <c r="LP48" s="40" t="str">
        <f t="shared" si="389"/>
        <v/>
      </c>
      <c r="LR48" s="34"/>
      <c r="LS48" s="45" t="str">
        <f>IFERROR(VLOOKUP(LR48,'كدو الاصناف'!$A:$C,2),"")</f>
        <v/>
      </c>
      <c r="LT48" s="6"/>
      <c r="LU48" s="62">
        <f t="shared" si="390"/>
        <v>0</v>
      </c>
      <c r="LV48" s="6" t="str">
        <f>IFERROR(VLOOKUP(LR48,'كدو الاصناف'!$A:$C,3),"")</f>
        <v/>
      </c>
      <c r="LW48" s="40" t="str">
        <f t="shared" si="391"/>
        <v/>
      </c>
      <c r="LY48" s="34"/>
      <c r="LZ48" s="45" t="str">
        <f>IFERROR(VLOOKUP(LY48,'كدو الاصناف'!$A:$C,2),"")</f>
        <v/>
      </c>
      <c r="MA48" s="6"/>
      <c r="MB48" s="62">
        <f t="shared" si="392"/>
        <v>0</v>
      </c>
      <c r="MC48" s="6" t="str">
        <f>IFERROR(VLOOKUP(LY48,'كدو الاصناف'!$A:$C,3),"")</f>
        <v/>
      </c>
      <c r="MD48" s="40" t="str">
        <f t="shared" si="393"/>
        <v/>
      </c>
      <c r="MF48" s="34"/>
      <c r="MG48" s="45" t="str">
        <f>IFERROR(VLOOKUP(MF48,'كدو الاصناف'!$A:$C,2),"")</f>
        <v/>
      </c>
      <c r="MH48" s="6"/>
      <c r="MI48" s="62">
        <f t="shared" si="394"/>
        <v>0</v>
      </c>
      <c r="MJ48" s="6" t="str">
        <f>IFERROR(VLOOKUP(MF48,'كدو الاصناف'!$A:$C,3),"")</f>
        <v/>
      </c>
      <c r="MK48" s="40" t="str">
        <f t="shared" si="395"/>
        <v/>
      </c>
      <c r="MM48" s="34"/>
      <c r="MN48" s="45" t="str">
        <f>IFERROR(VLOOKUP(MM48,'كدو الاصناف'!$A:$C,2),"")</f>
        <v/>
      </c>
      <c r="MO48" s="6"/>
      <c r="MP48" s="62">
        <f t="shared" si="396"/>
        <v>0</v>
      </c>
      <c r="MQ48" s="6" t="str">
        <f>IFERROR(VLOOKUP(MM48,'كدو الاصناف'!$A:$C,3),"")</f>
        <v/>
      </c>
      <c r="MR48" s="40" t="str">
        <f t="shared" si="397"/>
        <v/>
      </c>
      <c r="MT48" s="34"/>
      <c r="MU48" s="45" t="str">
        <f>IFERROR(VLOOKUP(MT48,'كدو الاصناف'!$A:$C,2),"")</f>
        <v/>
      </c>
      <c r="MV48" s="6"/>
      <c r="MW48" s="62">
        <f t="shared" si="398"/>
        <v>0</v>
      </c>
      <c r="MX48" s="6" t="str">
        <f>IFERROR(VLOOKUP(MT48,'كدو الاصناف'!$A:$C,3),"")</f>
        <v/>
      </c>
      <c r="MY48" s="40" t="str">
        <f t="shared" si="399"/>
        <v/>
      </c>
      <c r="NA48" s="34"/>
      <c r="NB48" s="45" t="str">
        <f>IFERROR(VLOOKUP(NA48,'كدو الاصناف'!$A:$C,2),"")</f>
        <v/>
      </c>
      <c r="NC48" s="6"/>
      <c r="ND48" s="62">
        <f t="shared" si="400"/>
        <v>0</v>
      </c>
      <c r="NE48" s="6" t="str">
        <f>IFERROR(VLOOKUP(NA48,'كدو الاصناف'!$A:$C,3),"")</f>
        <v/>
      </c>
      <c r="NF48" s="40" t="str">
        <f t="shared" si="401"/>
        <v/>
      </c>
      <c r="NH48" s="34"/>
      <c r="NI48" s="45" t="str">
        <f>IFERROR(VLOOKUP(NH48,'كدو الاصناف'!$A:$C,2),"")</f>
        <v/>
      </c>
      <c r="NJ48" s="6"/>
      <c r="NK48" s="62">
        <f t="shared" si="402"/>
        <v>0</v>
      </c>
      <c r="NL48" s="6" t="str">
        <f>IFERROR(VLOOKUP(NH48,'كدو الاصناف'!$A:$C,3),"")</f>
        <v/>
      </c>
      <c r="NM48" s="40" t="str">
        <f t="shared" si="403"/>
        <v/>
      </c>
      <c r="NO48" s="34"/>
      <c r="NP48" s="45" t="str">
        <f>IFERROR(VLOOKUP(NO48,'كدو الاصناف'!$A:$C,2),"")</f>
        <v/>
      </c>
      <c r="NQ48" s="6"/>
      <c r="NR48" s="62">
        <f t="shared" si="404"/>
        <v>0</v>
      </c>
      <c r="NS48" s="6" t="str">
        <f>IFERROR(VLOOKUP(NO48,'كدو الاصناف'!$A:$C,3),"")</f>
        <v/>
      </c>
      <c r="NT48" s="40" t="str">
        <f t="shared" si="405"/>
        <v/>
      </c>
      <c r="NV48" s="34"/>
      <c r="NW48" s="45" t="str">
        <f>IFERROR(VLOOKUP(NV48,'كدو الاصناف'!$A:$C,2),"")</f>
        <v/>
      </c>
      <c r="NX48" s="6"/>
      <c r="NY48" s="62">
        <f t="shared" si="406"/>
        <v>0</v>
      </c>
      <c r="NZ48" s="6" t="str">
        <f>IFERROR(VLOOKUP(NV48,'كدو الاصناف'!$A:$C,3),"")</f>
        <v/>
      </c>
      <c r="OA48" s="40" t="str">
        <f t="shared" si="407"/>
        <v/>
      </c>
      <c r="OC48" s="34"/>
      <c r="OD48" s="45" t="str">
        <f>IFERROR(VLOOKUP(OC48,'كدو الاصناف'!$A:$C,2),"")</f>
        <v/>
      </c>
      <c r="OE48" s="6"/>
      <c r="OF48" s="62">
        <f t="shared" si="408"/>
        <v>0</v>
      </c>
      <c r="OG48" s="6" t="str">
        <f>IFERROR(VLOOKUP(OC48,'كدو الاصناف'!$A:$C,3),"")</f>
        <v/>
      </c>
      <c r="OH48" s="40" t="str">
        <f t="shared" si="409"/>
        <v/>
      </c>
      <c r="OJ48" s="34"/>
      <c r="OK48" s="45" t="str">
        <f>IFERROR(VLOOKUP(OJ48,'كدو الاصناف'!$A:$C,2),"")</f>
        <v/>
      </c>
      <c r="OL48" s="6"/>
      <c r="OM48" s="62">
        <f t="shared" si="410"/>
        <v>0</v>
      </c>
      <c r="ON48" s="6" t="str">
        <f>IFERROR(VLOOKUP(OJ48,'كدو الاصناف'!$A:$C,3),"")</f>
        <v/>
      </c>
      <c r="OO48" s="40" t="str">
        <f t="shared" si="411"/>
        <v/>
      </c>
      <c r="OQ48" s="34"/>
      <c r="OR48" s="45" t="str">
        <f>IFERROR(VLOOKUP(OQ48,'كدو الاصناف'!$A:$C,2),"")</f>
        <v/>
      </c>
      <c r="OS48" s="6"/>
      <c r="OT48" s="62">
        <f t="shared" si="412"/>
        <v>0</v>
      </c>
      <c r="OU48" s="6" t="str">
        <f>IFERROR(VLOOKUP(OQ48,'كدو الاصناف'!$A:$C,3),"")</f>
        <v/>
      </c>
      <c r="OV48" s="40" t="str">
        <f t="shared" si="413"/>
        <v/>
      </c>
      <c r="OX48" s="34"/>
      <c r="OY48" s="45" t="str">
        <f>IFERROR(VLOOKUP(OX48,'كدو الاصناف'!$A:$C,2),"")</f>
        <v/>
      </c>
      <c r="OZ48" s="6"/>
      <c r="PA48" s="62">
        <f t="shared" si="414"/>
        <v>0</v>
      </c>
      <c r="PB48" s="6" t="str">
        <f>IFERROR(VLOOKUP(OX48,'كدو الاصناف'!$A:$C,3),"")</f>
        <v/>
      </c>
      <c r="PC48" s="40" t="str">
        <f t="shared" si="415"/>
        <v/>
      </c>
      <c r="PE48" s="34"/>
      <c r="PF48" s="45" t="str">
        <f>IFERROR(VLOOKUP(PE48,'كدو الاصناف'!$A:$C,2),"")</f>
        <v/>
      </c>
      <c r="PG48" s="6"/>
      <c r="PH48" s="62">
        <f t="shared" si="416"/>
        <v>0</v>
      </c>
      <c r="PI48" s="6" t="str">
        <f>IFERROR(VLOOKUP(PE48,'كدو الاصناف'!$A:$C,3),"")</f>
        <v/>
      </c>
      <c r="PJ48" s="40" t="str">
        <f t="shared" si="417"/>
        <v/>
      </c>
      <c r="PL48" s="34"/>
      <c r="PM48" s="45" t="str">
        <f>IFERROR(VLOOKUP(PL48,'كدو الاصناف'!$A:$C,2),"")</f>
        <v/>
      </c>
      <c r="PN48" s="6"/>
      <c r="PO48" s="62">
        <f t="shared" si="418"/>
        <v>0</v>
      </c>
      <c r="PP48" s="6" t="str">
        <f>IFERROR(VLOOKUP(PL48,'كدو الاصناف'!$A:$C,3),"")</f>
        <v/>
      </c>
      <c r="PQ48" s="40" t="str">
        <f t="shared" si="419"/>
        <v/>
      </c>
      <c r="PS48" s="34"/>
      <c r="PT48" s="45" t="str">
        <f>IFERROR(VLOOKUP(PS48,'كدو الاصناف'!$A:$C,2),"")</f>
        <v/>
      </c>
      <c r="PU48" s="6"/>
      <c r="PV48" s="62">
        <f t="shared" si="420"/>
        <v>0</v>
      </c>
      <c r="PW48" s="6" t="str">
        <f>IFERROR(VLOOKUP(PS48,'كدو الاصناف'!$A:$C,3),"")</f>
        <v/>
      </c>
      <c r="PX48" s="40" t="str">
        <f t="shared" si="421"/>
        <v/>
      </c>
      <c r="PZ48" s="34"/>
      <c r="QA48" s="45" t="str">
        <f>IFERROR(VLOOKUP(PZ48,'كدو الاصناف'!$A:$C,2),"")</f>
        <v/>
      </c>
      <c r="QB48" s="6"/>
      <c r="QC48" s="62">
        <f t="shared" si="422"/>
        <v>0</v>
      </c>
      <c r="QD48" s="6" t="str">
        <f>IFERROR(VLOOKUP(PZ48,'كدو الاصناف'!$A:$C,3),"")</f>
        <v/>
      </c>
      <c r="QE48" s="40" t="str">
        <f t="shared" si="423"/>
        <v/>
      </c>
      <c r="QG48" s="34"/>
      <c r="QH48" s="45" t="str">
        <f>IFERROR(VLOOKUP(QG48,'كدو الاصناف'!$A:$C,2),"")</f>
        <v/>
      </c>
      <c r="QI48" s="6"/>
      <c r="QJ48" s="62">
        <f t="shared" si="424"/>
        <v>0</v>
      </c>
      <c r="QK48" s="6" t="str">
        <f>IFERROR(VLOOKUP(QG48,'كدو الاصناف'!$A:$C,3),"")</f>
        <v/>
      </c>
      <c r="QL48" s="40" t="str">
        <f t="shared" si="425"/>
        <v/>
      </c>
      <c r="QN48" s="34"/>
      <c r="QO48" s="45" t="str">
        <f>IFERROR(VLOOKUP(QN48,'كدو الاصناف'!$A:$C,2),"")</f>
        <v/>
      </c>
      <c r="QP48" s="6"/>
      <c r="QQ48" s="62">
        <f t="shared" si="426"/>
        <v>0</v>
      </c>
      <c r="QR48" s="6" t="str">
        <f>IFERROR(VLOOKUP(QN48,'كدو الاصناف'!$A:$C,3),"")</f>
        <v/>
      </c>
      <c r="QS48" s="40" t="str">
        <f t="shared" si="427"/>
        <v/>
      </c>
      <c r="QU48" s="34"/>
      <c r="QV48" s="45" t="str">
        <f>IFERROR(VLOOKUP(QU48,'كدو الاصناف'!$A:$C,2),"")</f>
        <v/>
      </c>
      <c r="QW48" s="6"/>
      <c r="QX48" s="62">
        <f t="shared" si="428"/>
        <v>0</v>
      </c>
      <c r="QY48" s="6" t="str">
        <f>IFERROR(VLOOKUP(QU48,'كدو الاصناف'!$A:$C,3),"")</f>
        <v/>
      </c>
      <c r="QZ48" s="40" t="str">
        <f t="shared" si="429"/>
        <v/>
      </c>
      <c r="RB48" s="34"/>
      <c r="RC48" s="45" t="str">
        <f>IFERROR(VLOOKUP(RB48,'كدو الاصناف'!$A:$C,2),"")</f>
        <v/>
      </c>
      <c r="RD48" s="6"/>
      <c r="RE48" s="62">
        <f t="shared" si="430"/>
        <v>0</v>
      </c>
      <c r="RF48" s="6" t="str">
        <f>IFERROR(VLOOKUP(RB48,'كدو الاصناف'!$A:$C,3),"")</f>
        <v/>
      </c>
      <c r="RG48" s="40" t="str">
        <f t="shared" si="431"/>
        <v/>
      </c>
      <c r="RI48" s="34"/>
      <c r="RJ48" s="45" t="str">
        <f>IFERROR(VLOOKUP(RI48,'كدو الاصناف'!$A:$C,2),"")</f>
        <v/>
      </c>
      <c r="RK48" s="6"/>
      <c r="RL48" s="62">
        <f t="shared" si="432"/>
        <v>0</v>
      </c>
      <c r="RM48" s="6" t="str">
        <f>IFERROR(VLOOKUP(RI48,'كدو الاصناف'!$A:$C,3),"")</f>
        <v/>
      </c>
      <c r="RN48" s="40" t="str">
        <f t="shared" si="433"/>
        <v/>
      </c>
      <c r="RP48" s="34"/>
      <c r="RQ48" s="45" t="str">
        <f>IFERROR(VLOOKUP(RP48,'كدو الاصناف'!$A:$C,2),"")</f>
        <v/>
      </c>
      <c r="RR48" s="6"/>
      <c r="RS48" s="62">
        <f t="shared" si="434"/>
        <v>0</v>
      </c>
      <c r="RT48" s="6" t="str">
        <f>IFERROR(VLOOKUP(RP48,'كدو الاصناف'!$A:$C,3),"")</f>
        <v/>
      </c>
      <c r="RU48" s="40" t="str">
        <f t="shared" si="435"/>
        <v/>
      </c>
      <c r="RW48" s="34"/>
      <c r="RX48" s="45" t="str">
        <f>IFERROR(VLOOKUP(RW48,'كدو الاصناف'!$A:$C,2),"")</f>
        <v/>
      </c>
      <c r="RY48" s="6"/>
      <c r="RZ48" s="62">
        <f t="shared" si="436"/>
        <v>0</v>
      </c>
      <c r="SA48" s="6" t="str">
        <f>IFERROR(VLOOKUP(RW48,'كدو الاصناف'!$A:$C,3),"")</f>
        <v/>
      </c>
      <c r="SB48" s="40" t="str">
        <f t="shared" si="437"/>
        <v/>
      </c>
      <c r="SD48" s="34"/>
      <c r="SE48" s="45" t="str">
        <f>IFERROR(VLOOKUP(SD48,'كدو الاصناف'!$A:$C,2),"")</f>
        <v/>
      </c>
      <c r="SF48" s="6"/>
      <c r="SG48" s="62">
        <f t="shared" si="438"/>
        <v>0</v>
      </c>
      <c r="SH48" s="6" t="str">
        <f>IFERROR(VLOOKUP(SD48,'كدو الاصناف'!$A:$C,3),"")</f>
        <v/>
      </c>
      <c r="SI48" s="40" t="str">
        <f t="shared" si="439"/>
        <v/>
      </c>
      <c r="SK48" s="34"/>
      <c r="SL48" s="45" t="str">
        <f>IFERROR(VLOOKUP(SK48,'كدو الاصناف'!$A:$C,2),"")</f>
        <v/>
      </c>
      <c r="SM48" s="6"/>
      <c r="SN48" s="62">
        <f t="shared" si="440"/>
        <v>0</v>
      </c>
      <c r="SO48" s="6" t="str">
        <f>IFERROR(VLOOKUP(SK48,'كدو الاصناف'!$A:$C,3),"")</f>
        <v/>
      </c>
      <c r="SP48" s="40" t="str">
        <f t="shared" si="441"/>
        <v/>
      </c>
      <c r="SR48" s="34"/>
      <c r="SS48" s="45" t="str">
        <f>IFERROR(VLOOKUP(SR48,'كدو الاصناف'!$A:$C,2),"")</f>
        <v/>
      </c>
      <c r="ST48" s="6"/>
      <c r="SU48" s="62">
        <f t="shared" si="442"/>
        <v>0</v>
      </c>
      <c r="SV48" s="6" t="str">
        <f>IFERROR(VLOOKUP(SR48,'كدو الاصناف'!$A:$C,3),"")</f>
        <v/>
      </c>
      <c r="SW48" s="40" t="str">
        <f t="shared" si="443"/>
        <v/>
      </c>
      <c r="SY48" s="34"/>
      <c r="SZ48" s="45" t="str">
        <f>IFERROR(VLOOKUP(SY48,'كدو الاصناف'!$A:$C,2),"")</f>
        <v/>
      </c>
      <c r="TA48" s="6"/>
      <c r="TB48" s="62">
        <f t="shared" si="444"/>
        <v>0</v>
      </c>
      <c r="TC48" s="6" t="str">
        <f>IFERROR(VLOOKUP(SY48,'كدو الاصناف'!$A:$C,3),"")</f>
        <v/>
      </c>
      <c r="TD48" s="40" t="str">
        <f t="shared" si="445"/>
        <v/>
      </c>
      <c r="TF48" s="34"/>
      <c r="TG48" s="45" t="str">
        <f>IFERROR(VLOOKUP(TF48,'كدو الاصناف'!$A:$C,2),"")</f>
        <v/>
      </c>
      <c r="TH48" s="6"/>
      <c r="TI48" s="62">
        <f t="shared" si="446"/>
        <v>0</v>
      </c>
      <c r="TJ48" s="6" t="str">
        <f>IFERROR(VLOOKUP(TF48,'كدو الاصناف'!$A:$C,3),"")</f>
        <v/>
      </c>
      <c r="TK48" s="40" t="str">
        <f t="shared" si="447"/>
        <v/>
      </c>
      <c r="TM48" s="34"/>
      <c r="TN48" s="45" t="str">
        <f>IFERROR(VLOOKUP(TM48,'كدو الاصناف'!$A:$C,2),"")</f>
        <v/>
      </c>
      <c r="TO48" s="6"/>
      <c r="TP48" s="62">
        <f t="shared" si="448"/>
        <v>0</v>
      </c>
      <c r="TQ48" s="6" t="str">
        <f>IFERROR(VLOOKUP(TM48,'كدو الاصناف'!$A:$C,3),"")</f>
        <v/>
      </c>
      <c r="TR48" s="40" t="str">
        <f t="shared" si="449"/>
        <v/>
      </c>
      <c r="TT48" s="34"/>
      <c r="TU48" s="45" t="str">
        <f>IFERROR(VLOOKUP(TT48,'كدو الاصناف'!$A:$C,2),"")</f>
        <v/>
      </c>
      <c r="TV48" s="6"/>
      <c r="TW48" s="62">
        <f t="shared" si="450"/>
        <v>0</v>
      </c>
      <c r="TX48" s="6" t="str">
        <f>IFERROR(VLOOKUP(TT48,'كدو الاصناف'!$A:$C,3),"")</f>
        <v/>
      </c>
      <c r="TY48" s="40" t="str">
        <f t="shared" si="451"/>
        <v/>
      </c>
      <c r="UA48" s="34"/>
      <c r="UB48" s="45" t="str">
        <f>IFERROR(VLOOKUP(UA48,'كدو الاصناف'!$A:$C,2),"")</f>
        <v/>
      </c>
      <c r="UC48" s="6"/>
      <c r="UD48" s="62">
        <f t="shared" si="452"/>
        <v>0</v>
      </c>
      <c r="UE48" s="6" t="str">
        <f>IFERROR(VLOOKUP(UA48,'كدو الاصناف'!$A:$C,3),"")</f>
        <v/>
      </c>
      <c r="UF48" s="40" t="str">
        <f t="shared" si="453"/>
        <v/>
      </c>
      <c r="UH48" s="34"/>
      <c r="UI48" s="45" t="str">
        <f>IFERROR(VLOOKUP(UH48,'كدو الاصناف'!$A:$C,2),"")</f>
        <v/>
      </c>
      <c r="UJ48" s="6"/>
      <c r="UK48" s="62">
        <f t="shared" si="454"/>
        <v>0</v>
      </c>
      <c r="UL48" s="6" t="str">
        <f>IFERROR(VLOOKUP(UH48,'كدو الاصناف'!$A:$C,3),"")</f>
        <v/>
      </c>
      <c r="UM48" s="40" t="str">
        <f t="shared" si="455"/>
        <v/>
      </c>
      <c r="UO48" s="34"/>
      <c r="UP48" s="45" t="str">
        <f>IFERROR(VLOOKUP(UO48,'كدو الاصناف'!$A:$C,2),"")</f>
        <v/>
      </c>
      <c r="UQ48" s="6"/>
      <c r="UR48" s="62">
        <f t="shared" si="456"/>
        <v>0</v>
      </c>
      <c r="US48" s="6" t="str">
        <f>IFERROR(VLOOKUP(UO48,'كدو الاصناف'!$A:$C,3),"")</f>
        <v/>
      </c>
      <c r="UT48" s="40" t="str">
        <f t="shared" si="457"/>
        <v/>
      </c>
      <c r="UV48" s="34"/>
      <c r="UW48" s="45" t="str">
        <f>IFERROR(VLOOKUP(UV48,'كدو الاصناف'!$A:$C,2),"")</f>
        <v/>
      </c>
      <c r="UX48" s="6"/>
      <c r="UY48" s="62">
        <f t="shared" si="458"/>
        <v>0</v>
      </c>
      <c r="UZ48" s="6" t="str">
        <f>IFERROR(VLOOKUP(UV48,'كدو الاصناف'!$A:$C,3),"")</f>
        <v/>
      </c>
      <c r="VA48" s="40" t="str">
        <f t="shared" si="459"/>
        <v/>
      </c>
      <c r="VC48" s="34"/>
      <c r="VD48" s="45" t="str">
        <f>IFERROR(VLOOKUP(VC48,'كدو الاصناف'!$A:$C,2),"")</f>
        <v/>
      </c>
      <c r="VE48" s="6"/>
      <c r="VF48" s="62">
        <f t="shared" si="460"/>
        <v>0</v>
      </c>
      <c r="VG48" s="6" t="str">
        <f>IFERROR(VLOOKUP(VC48,'كدو الاصناف'!$A:$C,3),"")</f>
        <v/>
      </c>
      <c r="VH48" s="40" t="str">
        <f t="shared" si="461"/>
        <v/>
      </c>
      <c r="VJ48" s="34"/>
      <c r="VK48" s="45" t="str">
        <f>IFERROR(VLOOKUP(VJ48,'كدو الاصناف'!$A:$C,2),"")</f>
        <v/>
      </c>
      <c r="VL48" s="6"/>
      <c r="VM48" s="62">
        <f t="shared" si="462"/>
        <v>0</v>
      </c>
      <c r="VN48" s="6" t="str">
        <f>IFERROR(VLOOKUP(VJ48,'كدو الاصناف'!$A:$C,3),"")</f>
        <v/>
      </c>
      <c r="VO48" s="40" t="str">
        <f t="shared" si="463"/>
        <v/>
      </c>
      <c r="VQ48" s="34"/>
      <c r="VR48" s="45" t="str">
        <f>IFERROR(VLOOKUP(VQ48,'كدو الاصناف'!$A:$C,2),"")</f>
        <v/>
      </c>
      <c r="VS48" s="6"/>
      <c r="VT48" s="62">
        <f t="shared" si="464"/>
        <v>0</v>
      </c>
      <c r="VU48" s="6" t="str">
        <f>IFERROR(VLOOKUP(VQ48,'كدو الاصناف'!$A:$C,3),"")</f>
        <v/>
      </c>
      <c r="VV48" s="40" t="str">
        <f t="shared" si="465"/>
        <v/>
      </c>
      <c r="VX48" s="34"/>
      <c r="VY48" s="45" t="str">
        <f>IFERROR(VLOOKUP(VX48,'كدو الاصناف'!$A:$C,2),"")</f>
        <v/>
      </c>
      <c r="VZ48" s="6"/>
      <c r="WA48" s="62">
        <f t="shared" si="466"/>
        <v>0</v>
      </c>
      <c r="WB48" s="6" t="str">
        <f>IFERROR(VLOOKUP(VX48,'كدو الاصناف'!$A:$C,3),"")</f>
        <v/>
      </c>
      <c r="WC48" s="40" t="str">
        <f t="shared" si="467"/>
        <v/>
      </c>
      <c r="WE48" s="34"/>
      <c r="WF48" s="45" t="str">
        <f>IFERROR(VLOOKUP(WE48,'كدو الاصناف'!$A:$C,2),"")</f>
        <v/>
      </c>
      <c r="WG48" s="6"/>
      <c r="WH48" s="62">
        <f t="shared" si="468"/>
        <v>0</v>
      </c>
      <c r="WI48" s="6" t="str">
        <f>IFERROR(VLOOKUP(WE48,'كدو الاصناف'!$A:$C,3),"")</f>
        <v/>
      </c>
      <c r="WJ48" s="40" t="str">
        <f t="shared" si="469"/>
        <v/>
      </c>
      <c r="WL48" s="34"/>
      <c r="WM48" s="45" t="str">
        <f>IFERROR(VLOOKUP(WL48,'كدو الاصناف'!$A:$C,2),"")</f>
        <v/>
      </c>
      <c r="WN48" s="6"/>
      <c r="WO48" s="62">
        <f t="shared" si="470"/>
        <v>0</v>
      </c>
      <c r="WP48" s="6" t="str">
        <f>IFERROR(VLOOKUP(WL48,'كدو الاصناف'!$A:$C,3),"")</f>
        <v/>
      </c>
      <c r="WQ48" s="40" t="str">
        <f t="shared" si="471"/>
        <v/>
      </c>
      <c r="WS48" s="34"/>
      <c r="WT48" s="45" t="str">
        <f>IFERROR(VLOOKUP(WS48,'كدو الاصناف'!$A:$C,2),"")</f>
        <v/>
      </c>
      <c r="WU48" s="6"/>
      <c r="WV48" s="62">
        <f t="shared" si="472"/>
        <v>0</v>
      </c>
      <c r="WW48" s="6" t="str">
        <f>IFERROR(VLOOKUP(WS48,'كدو الاصناف'!$A:$C,3),"")</f>
        <v/>
      </c>
      <c r="WX48" s="40" t="str">
        <f t="shared" si="473"/>
        <v/>
      </c>
      <c r="WZ48" s="34"/>
      <c r="XA48" s="45" t="str">
        <f>IFERROR(VLOOKUP(WZ48,'كدو الاصناف'!$A:$C,2),"")</f>
        <v/>
      </c>
      <c r="XB48" s="6"/>
      <c r="XC48" s="62">
        <f t="shared" si="474"/>
        <v>0</v>
      </c>
      <c r="XD48" s="6" t="str">
        <f>IFERROR(VLOOKUP(WZ48,'كدو الاصناف'!$A:$C,3),"")</f>
        <v/>
      </c>
      <c r="XE48" s="40" t="str">
        <f t="shared" si="475"/>
        <v/>
      </c>
      <c r="XG48" s="34"/>
      <c r="XH48" s="45" t="str">
        <f>IFERROR(VLOOKUP(XG48,'كدو الاصناف'!$A:$C,2),"")</f>
        <v/>
      </c>
      <c r="XI48" s="6"/>
      <c r="XJ48" s="62">
        <f t="shared" si="476"/>
        <v>0</v>
      </c>
      <c r="XK48" s="6" t="str">
        <f>IFERROR(VLOOKUP(XG48,'كدو الاصناف'!$A:$C,3),"")</f>
        <v/>
      </c>
      <c r="XL48" s="40" t="str">
        <f t="shared" si="477"/>
        <v/>
      </c>
      <c r="XN48" s="34"/>
      <c r="XO48" s="45" t="str">
        <f>IFERROR(VLOOKUP(XN48,'كدو الاصناف'!$A:$C,2),"")</f>
        <v/>
      </c>
      <c r="XP48" s="6"/>
      <c r="XQ48" s="62">
        <f t="shared" si="478"/>
        <v>0</v>
      </c>
      <c r="XR48" s="6" t="str">
        <f>IFERROR(VLOOKUP(XN48,'كدو الاصناف'!$A:$C,3),"")</f>
        <v/>
      </c>
      <c r="XS48" s="40" t="str">
        <f t="shared" si="479"/>
        <v/>
      </c>
      <c r="XU48" s="34"/>
      <c r="XV48" s="45" t="str">
        <f>IFERROR(VLOOKUP(XU48,'كدو الاصناف'!$A:$C,2),"")</f>
        <v/>
      </c>
      <c r="XW48" s="6"/>
      <c r="XX48" s="62">
        <f t="shared" si="480"/>
        <v>0</v>
      </c>
      <c r="XY48" s="6" t="str">
        <f>IFERROR(VLOOKUP(XU48,'كدو الاصناف'!$A:$C,3),"")</f>
        <v/>
      </c>
      <c r="XZ48" s="40" t="str">
        <f t="shared" si="481"/>
        <v/>
      </c>
      <c r="YB48" s="34"/>
      <c r="YC48" s="45" t="str">
        <f>IFERROR(VLOOKUP(YB48,'كدو الاصناف'!$A:$C,2),"")</f>
        <v/>
      </c>
      <c r="YD48" s="6"/>
      <c r="YE48" s="62">
        <f t="shared" si="482"/>
        <v>0</v>
      </c>
      <c r="YF48" s="6" t="str">
        <f>IFERROR(VLOOKUP(YB48,'كدو الاصناف'!$A:$C,3),"")</f>
        <v/>
      </c>
      <c r="YG48" s="40" t="str">
        <f t="shared" si="483"/>
        <v/>
      </c>
      <c r="YI48" s="34"/>
      <c r="YJ48" s="45" t="str">
        <f>IFERROR(VLOOKUP(YI48,'كدو الاصناف'!$A:$C,2),"")</f>
        <v/>
      </c>
      <c r="YK48" s="6"/>
      <c r="YL48" s="62">
        <f t="shared" si="484"/>
        <v>0</v>
      </c>
      <c r="YM48" s="6" t="str">
        <f>IFERROR(VLOOKUP(YI48,'كدو الاصناف'!$A:$C,3),"")</f>
        <v/>
      </c>
      <c r="YN48" s="40" t="str">
        <f t="shared" si="485"/>
        <v/>
      </c>
      <c r="YP48" s="34"/>
      <c r="YQ48" s="45" t="str">
        <f>IFERROR(VLOOKUP(YP48,'كدو الاصناف'!$A:$C,2),"")</f>
        <v/>
      </c>
      <c r="YR48" s="6"/>
      <c r="YS48" s="62">
        <f t="shared" si="486"/>
        <v>0</v>
      </c>
      <c r="YT48" s="6" t="str">
        <f>IFERROR(VLOOKUP(YP48,'كدو الاصناف'!$A:$C,3),"")</f>
        <v/>
      </c>
      <c r="YU48" s="40" t="str">
        <f t="shared" si="487"/>
        <v/>
      </c>
      <c r="YW48" s="34"/>
      <c r="YX48" s="45" t="str">
        <f>IFERROR(VLOOKUP(YW48,'كدو الاصناف'!$A:$C,2),"")</f>
        <v/>
      </c>
      <c r="YY48" s="6"/>
      <c r="YZ48" s="62">
        <f t="shared" si="488"/>
        <v>0</v>
      </c>
      <c r="ZA48" s="6" t="str">
        <f>IFERROR(VLOOKUP(YW48,'كدو الاصناف'!$A:$C,3),"")</f>
        <v/>
      </c>
      <c r="ZB48" s="40" t="str">
        <f t="shared" si="489"/>
        <v/>
      </c>
      <c r="ZD48" s="34"/>
      <c r="ZE48" s="45" t="str">
        <f>IFERROR(VLOOKUP(ZD48,'كدو الاصناف'!$A:$C,2),"")</f>
        <v/>
      </c>
      <c r="ZF48" s="6"/>
      <c r="ZG48" s="62">
        <f t="shared" si="490"/>
        <v>0</v>
      </c>
      <c r="ZH48" s="6" t="str">
        <f>IFERROR(VLOOKUP(ZD48,'كدو الاصناف'!$A:$C,3),"")</f>
        <v/>
      </c>
      <c r="ZI48" s="40" t="str">
        <f t="shared" si="491"/>
        <v/>
      </c>
      <c r="ZK48" s="34"/>
      <c r="ZL48" s="45" t="str">
        <f>IFERROR(VLOOKUP(ZK48,'كدو الاصناف'!$A:$C,2),"")</f>
        <v/>
      </c>
      <c r="ZM48" s="6"/>
      <c r="ZN48" s="62">
        <f t="shared" si="492"/>
        <v>0</v>
      </c>
      <c r="ZO48" s="6" t="str">
        <f>IFERROR(VLOOKUP(ZK48,'كدو الاصناف'!$A:$C,3),"")</f>
        <v/>
      </c>
      <c r="ZP48" s="40" t="str">
        <f t="shared" si="493"/>
        <v/>
      </c>
      <c r="ZR48" s="34"/>
      <c r="ZS48" s="45" t="str">
        <f>IFERROR(VLOOKUP(ZR48,'كدو الاصناف'!$A:$C,2),"")</f>
        <v/>
      </c>
      <c r="ZT48" s="6"/>
      <c r="ZU48" s="62">
        <f t="shared" si="494"/>
        <v>0</v>
      </c>
      <c r="ZV48" s="6" t="str">
        <f>IFERROR(VLOOKUP(ZR48,'كدو الاصناف'!$A:$C,3),"")</f>
        <v/>
      </c>
      <c r="ZW48" s="40" t="str">
        <f t="shared" si="495"/>
        <v/>
      </c>
    </row>
    <row r="49" spans="1:699" ht="16.5" customHeight="1" thickTop="1" thickBot="1" x14ac:dyDescent="0.25">
      <c r="A49" s="34"/>
      <c r="B49" s="45" t="str">
        <f>IFERROR(VLOOKUP(A49,'كدو الاصناف'!$A:$C,2),"")</f>
        <v/>
      </c>
      <c r="C49" s="6"/>
      <c r="D49" s="62">
        <f t="shared" si="496"/>
        <v>0</v>
      </c>
      <c r="E49" s="6" t="str">
        <f>IFERROR(VLOOKUP(A49,'كدو الاصناف'!$A:$C,3),"")</f>
        <v/>
      </c>
      <c r="F49" s="40" t="str">
        <f t="shared" si="297"/>
        <v/>
      </c>
      <c r="H49" s="34"/>
      <c r="I49" s="45" t="str">
        <f>IFERROR(VLOOKUP(H49,'كدو الاصناف'!$A:$C,2),"")</f>
        <v/>
      </c>
      <c r="J49" s="6"/>
      <c r="K49" s="62">
        <f t="shared" si="298"/>
        <v>0</v>
      </c>
      <c r="L49" s="6" t="str">
        <f>IFERROR(VLOOKUP(H49,'كدو الاصناف'!$A:$C,3),"")</f>
        <v/>
      </c>
      <c r="M49" s="40" t="str">
        <f t="shared" si="299"/>
        <v/>
      </c>
      <c r="O49" s="34"/>
      <c r="P49" s="45" t="str">
        <f>IFERROR(VLOOKUP(O49,'كدو الاصناف'!$A:$C,2),"")</f>
        <v/>
      </c>
      <c r="Q49" s="6"/>
      <c r="R49" s="62">
        <f t="shared" si="300"/>
        <v>0</v>
      </c>
      <c r="S49" s="6" t="str">
        <f>IFERROR(VLOOKUP(O49,'كدو الاصناف'!$A:$C,3),"")</f>
        <v/>
      </c>
      <c r="T49" s="40" t="str">
        <f t="shared" si="301"/>
        <v/>
      </c>
      <c r="V49" s="34"/>
      <c r="W49" s="45" t="str">
        <f>IFERROR(VLOOKUP(V49,'كدو الاصناف'!$A:$C,2),"")</f>
        <v/>
      </c>
      <c r="X49" s="6"/>
      <c r="Y49" s="62">
        <f t="shared" si="302"/>
        <v>0</v>
      </c>
      <c r="Z49" s="6" t="str">
        <f>IFERROR(VLOOKUP(V49,'كدو الاصناف'!$A:$C,3),"")</f>
        <v/>
      </c>
      <c r="AA49" s="40" t="str">
        <f t="shared" si="303"/>
        <v/>
      </c>
      <c r="AC49" s="34"/>
      <c r="AD49" s="45" t="str">
        <f>IFERROR(VLOOKUP(AC49,'كدو الاصناف'!$A:$C,2),"")</f>
        <v/>
      </c>
      <c r="AE49" s="6"/>
      <c r="AF49" s="62">
        <f t="shared" si="304"/>
        <v>0</v>
      </c>
      <c r="AG49" s="6" t="str">
        <f>IFERROR(VLOOKUP(AC49,'كدو الاصناف'!$A:$C,3),"")</f>
        <v/>
      </c>
      <c r="AH49" s="40" t="str">
        <f t="shared" si="305"/>
        <v/>
      </c>
      <c r="AJ49" s="34"/>
      <c r="AK49" s="45" t="str">
        <f>IFERROR(VLOOKUP(AJ49,'كدو الاصناف'!$A:$C,2),"")</f>
        <v/>
      </c>
      <c r="AL49" s="6"/>
      <c r="AM49" s="62">
        <f t="shared" si="306"/>
        <v>0</v>
      </c>
      <c r="AN49" s="6" t="str">
        <f>IFERROR(VLOOKUP(AJ49,'كدو الاصناف'!$A:$C,3),"")</f>
        <v/>
      </c>
      <c r="AO49" s="40" t="str">
        <f t="shared" si="307"/>
        <v/>
      </c>
      <c r="AQ49" s="34"/>
      <c r="AR49" s="45" t="str">
        <f>IFERROR(VLOOKUP(AQ49,'كدو الاصناف'!$A:$C,2),"")</f>
        <v/>
      </c>
      <c r="AS49" s="6"/>
      <c r="AT49" s="62">
        <f t="shared" si="308"/>
        <v>0</v>
      </c>
      <c r="AU49" s="6" t="str">
        <f>IFERROR(VLOOKUP(AQ49,'كدو الاصناف'!$A:$C,3),"")</f>
        <v/>
      </c>
      <c r="AV49" s="40" t="str">
        <f t="shared" si="309"/>
        <v/>
      </c>
      <c r="AX49" s="34"/>
      <c r="AY49" s="45" t="str">
        <f>IFERROR(VLOOKUP(AX49,'كدو الاصناف'!$A:$C,2),"")</f>
        <v/>
      </c>
      <c r="AZ49" s="6"/>
      <c r="BA49" s="62">
        <f t="shared" si="310"/>
        <v>0</v>
      </c>
      <c r="BB49" s="6" t="str">
        <f>IFERROR(VLOOKUP(AX49,'كدو الاصناف'!$A:$C,3),"")</f>
        <v/>
      </c>
      <c r="BC49" s="40" t="str">
        <f t="shared" si="311"/>
        <v/>
      </c>
      <c r="BE49" s="34"/>
      <c r="BF49" s="45" t="str">
        <f>IFERROR(VLOOKUP(BE49,'كدو الاصناف'!$A:$C,2),"")</f>
        <v/>
      </c>
      <c r="BG49" s="6"/>
      <c r="BH49" s="62">
        <f t="shared" si="312"/>
        <v>0</v>
      </c>
      <c r="BI49" s="6" t="str">
        <f>IFERROR(VLOOKUP(BE49,'كدو الاصناف'!$A:$C,3),"")</f>
        <v/>
      </c>
      <c r="BJ49" s="40" t="str">
        <f t="shared" si="313"/>
        <v/>
      </c>
      <c r="BL49" s="34"/>
      <c r="BM49" s="45" t="str">
        <f>IFERROR(VLOOKUP(BL49,'كدو الاصناف'!$A:$C,2),"")</f>
        <v/>
      </c>
      <c r="BN49" s="6"/>
      <c r="BO49" s="62">
        <f t="shared" si="314"/>
        <v>0</v>
      </c>
      <c r="BP49" s="6" t="str">
        <f>IFERROR(VLOOKUP(BL49,'كدو الاصناف'!$A:$C,3),"")</f>
        <v/>
      </c>
      <c r="BQ49" s="40" t="str">
        <f t="shared" si="315"/>
        <v/>
      </c>
      <c r="BS49" s="34"/>
      <c r="BT49" s="45" t="str">
        <f>IFERROR(VLOOKUP(BS49,'كدو الاصناف'!$A:$C,2),"")</f>
        <v/>
      </c>
      <c r="BU49" s="6"/>
      <c r="BV49" s="62">
        <f t="shared" si="316"/>
        <v>0</v>
      </c>
      <c r="BW49" s="6" t="str">
        <f>IFERROR(VLOOKUP(BS49,'كدو الاصناف'!$A:$C,3),"")</f>
        <v/>
      </c>
      <c r="BX49" s="40" t="str">
        <f t="shared" si="317"/>
        <v/>
      </c>
      <c r="BZ49" s="34"/>
      <c r="CA49" s="45" t="str">
        <f>IFERROR(VLOOKUP(BZ49,'كدو الاصناف'!$A:$C,2),"")</f>
        <v/>
      </c>
      <c r="CB49" s="6"/>
      <c r="CC49" s="62">
        <f t="shared" si="318"/>
        <v>0</v>
      </c>
      <c r="CD49" s="6" t="str">
        <f>IFERROR(VLOOKUP(BZ49,'كدو الاصناف'!$A:$C,3),"")</f>
        <v/>
      </c>
      <c r="CE49" s="40" t="str">
        <f t="shared" si="319"/>
        <v/>
      </c>
      <c r="CG49" s="34"/>
      <c r="CH49" s="45" t="str">
        <f>IFERROR(VLOOKUP(CG49,'كدو الاصناف'!$A:$C,2),"")</f>
        <v/>
      </c>
      <c r="CI49" s="6"/>
      <c r="CJ49" s="62">
        <f t="shared" si="320"/>
        <v>0</v>
      </c>
      <c r="CK49" s="6" t="str">
        <f>IFERROR(VLOOKUP(CG49,'كدو الاصناف'!$A:$C,3),"")</f>
        <v/>
      </c>
      <c r="CL49" s="40" t="str">
        <f t="shared" si="321"/>
        <v/>
      </c>
      <c r="CN49" s="34"/>
      <c r="CO49" s="45" t="str">
        <f>IFERROR(VLOOKUP(CN49,'كدو الاصناف'!$A:$C,2),"")</f>
        <v/>
      </c>
      <c r="CP49" s="6"/>
      <c r="CQ49" s="62">
        <f t="shared" si="322"/>
        <v>0</v>
      </c>
      <c r="CR49" s="6" t="str">
        <f>IFERROR(VLOOKUP(CN49,'كدو الاصناف'!$A:$C,3),"")</f>
        <v/>
      </c>
      <c r="CS49" s="40" t="str">
        <f t="shared" si="323"/>
        <v/>
      </c>
      <c r="CU49" s="34"/>
      <c r="CV49" s="45" t="str">
        <f>IFERROR(VLOOKUP(CU49,'كدو الاصناف'!$A:$C,2),"")</f>
        <v/>
      </c>
      <c r="CW49" s="6"/>
      <c r="CX49" s="62">
        <f t="shared" si="324"/>
        <v>0</v>
      </c>
      <c r="CY49" s="6" t="str">
        <f>IFERROR(VLOOKUP(CU49,'كدو الاصناف'!$A:$C,3),"")</f>
        <v/>
      </c>
      <c r="CZ49" s="40" t="str">
        <f t="shared" si="325"/>
        <v/>
      </c>
      <c r="DB49" s="34"/>
      <c r="DC49" s="45" t="str">
        <f>IFERROR(VLOOKUP(DB49,'كدو الاصناف'!$A:$C,2),"")</f>
        <v/>
      </c>
      <c r="DD49" s="6"/>
      <c r="DE49" s="62">
        <f t="shared" si="326"/>
        <v>0</v>
      </c>
      <c r="DF49" s="6" t="str">
        <f>IFERROR(VLOOKUP(DB49,'كدو الاصناف'!$A:$C,3),"")</f>
        <v/>
      </c>
      <c r="DG49" s="40" t="str">
        <f t="shared" si="327"/>
        <v/>
      </c>
      <c r="DI49" s="34"/>
      <c r="DJ49" s="45" t="str">
        <f>IFERROR(VLOOKUP(DI49,'كدو الاصناف'!$A:$C,2),"")</f>
        <v/>
      </c>
      <c r="DK49" s="6"/>
      <c r="DL49" s="62">
        <f t="shared" si="328"/>
        <v>0</v>
      </c>
      <c r="DM49" s="6" t="str">
        <f>IFERROR(VLOOKUP(DI49,'كدو الاصناف'!$A:$C,3),"")</f>
        <v/>
      </c>
      <c r="DN49" s="40" t="str">
        <f t="shared" si="329"/>
        <v/>
      </c>
      <c r="DP49" s="34"/>
      <c r="DQ49" s="45" t="str">
        <f>IFERROR(VLOOKUP(DP49,'كدو الاصناف'!$A:$C,2),"")</f>
        <v/>
      </c>
      <c r="DR49" s="6"/>
      <c r="DS49" s="62">
        <f t="shared" si="330"/>
        <v>0</v>
      </c>
      <c r="DT49" s="6" t="str">
        <f>IFERROR(VLOOKUP(DP49,'كدو الاصناف'!$A:$C,3),"")</f>
        <v/>
      </c>
      <c r="DU49" s="40" t="str">
        <f t="shared" si="331"/>
        <v/>
      </c>
      <c r="DW49" s="34"/>
      <c r="DX49" s="45" t="str">
        <f>IFERROR(VLOOKUP(DW49,'كدو الاصناف'!$A:$C,2),"")</f>
        <v/>
      </c>
      <c r="DY49" s="6"/>
      <c r="DZ49" s="62">
        <f t="shared" si="332"/>
        <v>0</v>
      </c>
      <c r="EA49" s="6" t="str">
        <f>IFERROR(VLOOKUP(DW49,'كدو الاصناف'!$A:$C,3),"")</f>
        <v/>
      </c>
      <c r="EB49" s="40" t="str">
        <f t="shared" si="333"/>
        <v/>
      </c>
      <c r="ED49" s="34"/>
      <c r="EE49" s="45" t="str">
        <f>IFERROR(VLOOKUP(ED49,'كدو الاصناف'!$A:$C,2),"")</f>
        <v/>
      </c>
      <c r="EF49" s="6"/>
      <c r="EG49" s="62">
        <f t="shared" si="334"/>
        <v>0</v>
      </c>
      <c r="EH49" s="6" t="str">
        <f>IFERROR(VLOOKUP(ED49,'كدو الاصناف'!$A:$C,3),"")</f>
        <v/>
      </c>
      <c r="EI49" s="40" t="str">
        <f t="shared" si="335"/>
        <v/>
      </c>
      <c r="EK49" s="34"/>
      <c r="EL49" s="45" t="str">
        <f>IFERROR(VLOOKUP(EK49,'كدو الاصناف'!$A:$C,2),"")</f>
        <v/>
      </c>
      <c r="EM49" s="6"/>
      <c r="EN49" s="62">
        <f t="shared" si="336"/>
        <v>0</v>
      </c>
      <c r="EO49" s="6" t="str">
        <f>IFERROR(VLOOKUP(EK49,'كدو الاصناف'!$A:$C,3),"")</f>
        <v/>
      </c>
      <c r="EP49" s="40" t="str">
        <f t="shared" si="337"/>
        <v/>
      </c>
      <c r="ER49" s="34"/>
      <c r="ES49" s="45" t="str">
        <f>IFERROR(VLOOKUP(ER49,'كدو الاصناف'!$A:$C,2),"")</f>
        <v/>
      </c>
      <c r="ET49" s="6"/>
      <c r="EU49" s="62">
        <f t="shared" si="338"/>
        <v>0</v>
      </c>
      <c r="EV49" s="6" t="str">
        <f>IFERROR(VLOOKUP(ER49,'كدو الاصناف'!$A:$C,3),"")</f>
        <v/>
      </c>
      <c r="EW49" s="40" t="str">
        <f t="shared" si="339"/>
        <v/>
      </c>
      <c r="EY49" s="34"/>
      <c r="EZ49" s="45" t="str">
        <f>IFERROR(VLOOKUP(EY49,'كدو الاصناف'!$A:$C,2),"")</f>
        <v/>
      </c>
      <c r="FA49" s="6"/>
      <c r="FB49" s="62">
        <f t="shared" si="340"/>
        <v>0</v>
      </c>
      <c r="FC49" s="6" t="str">
        <f>IFERROR(VLOOKUP(EY49,'كدو الاصناف'!$A:$C,3),"")</f>
        <v/>
      </c>
      <c r="FD49" s="40" t="str">
        <f t="shared" si="341"/>
        <v/>
      </c>
      <c r="FF49" s="34"/>
      <c r="FG49" s="45" t="str">
        <f>IFERROR(VLOOKUP(FF49,'كدو الاصناف'!$A:$C,2),"")</f>
        <v/>
      </c>
      <c r="FH49" s="6"/>
      <c r="FI49" s="62">
        <f t="shared" si="342"/>
        <v>0</v>
      </c>
      <c r="FJ49" s="6" t="str">
        <f>IFERROR(VLOOKUP(FF49,'كدو الاصناف'!$A:$C,3),"")</f>
        <v/>
      </c>
      <c r="FK49" s="40" t="str">
        <f t="shared" si="343"/>
        <v/>
      </c>
      <c r="FM49" s="34"/>
      <c r="FN49" s="45" t="str">
        <f>IFERROR(VLOOKUP(FM49,'كدو الاصناف'!$A:$C,2),"")</f>
        <v/>
      </c>
      <c r="FO49" s="6"/>
      <c r="FP49" s="62">
        <f t="shared" si="344"/>
        <v>0</v>
      </c>
      <c r="FQ49" s="6" t="str">
        <f>IFERROR(VLOOKUP(FM49,'كدو الاصناف'!$A:$C,3),"")</f>
        <v/>
      </c>
      <c r="FR49" s="40" t="str">
        <f t="shared" si="345"/>
        <v/>
      </c>
      <c r="FT49" s="34"/>
      <c r="FU49" s="45" t="str">
        <f>IFERROR(VLOOKUP(FT49,'كدو الاصناف'!$A:$C,2),"")</f>
        <v/>
      </c>
      <c r="FV49" s="6"/>
      <c r="FW49" s="62">
        <f t="shared" si="346"/>
        <v>0</v>
      </c>
      <c r="FX49" s="6" t="str">
        <f>IFERROR(VLOOKUP(FT49,'كدو الاصناف'!$A:$C,3),"")</f>
        <v/>
      </c>
      <c r="FY49" s="40" t="str">
        <f t="shared" si="347"/>
        <v/>
      </c>
      <c r="GA49" s="34"/>
      <c r="GB49" s="45" t="str">
        <f>IFERROR(VLOOKUP(GA49,'كدو الاصناف'!$A:$C,2),"")</f>
        <v/>
      </c>
      <c r="GC49" s="6"/>
      <c r="GD49" s="62">
        <f t="shared" si="348"/>
        <v>0</v>
      </c>
      <c r="GE49" s="6" t="str">
        <f>IFERROR(VLOOKUP(GA49,'كدو الاصناف'!$A:$C,3),"")</f>
        <v/>
      </c>
      <c r="GF49" s="40" t="str">
        <f t="shared" si="349"/>
        <v/>
      </c>
      <c r="GH49" s="34"/>
      <c r="GI49" s="45" t="str">
        <f>IFERROR(VLOOKUP(GH49,'كدو الاصناف'!$A:$C,2),"")</f>
        <v/>
      </c>
      <c r="GJ49" s="6"/>
      <c r="GK49" s="62">
        <f t="shared" si="350"/>
        <v>0</v>
      </c>
      <c r="GL49" s="6" t="str">
        <f>IFERROR(VLOOKUP(GH49,'كدو الاصناف'!$A:$C,3),"")</f>
        <v/>
      </c>
      <c r="GM49" s="40" t="str">
        <f t="shared" si="351"/>
        <v/>
      </c>
      <c r="GO49" s="34"/>
      <c r="GP49" s="45" t="str">
        <f>IFERROR(VLOOKUP(GO49,'كدو الاصناف'!$A:$C,2),"")</f>
        <v/>
      </c>
      <c r="GQ49" s="6"/>
      <c r="GR49" s="62">
        <f t="shared" si="352"/>
        <v>0</v>
      </c>
      <c r="GS49" s="6" t="str">
        <f>IFERROR(VLOOKUP(GO49,'كدو الاصناف'!$A:$C,3),"")</f>
        <v/>
      </c>
      <c r="GT49" s="40" t="str">
        <f t="shared" si="353"/>
        <v/>
      </c>
      <c r="GV49" s="34"/>
      <c r="GW49" s="45" t="str">
        <f>IFERROR(VLOOKUP(GV49,'كدو الاصناف'!$A:$C,2),"")</f>
        <v/>
      </c>
      <c r="GX49" s="6"/>
      <c r="GY49" s="62">
        <f t="shared" si="354"/>
        <v>0</v>
      </c>
      <c r="GZ49" s="6" t="str">
        <f>IFERROR(VLOOKUP(GV49,'كدو الاصناف'!$A:$C,3),"")</f>
        <v/>
      </c>
      <c r="HA49" s="40" t="str">
        <f t="shared" si="355"/>
        <v/>
      </c>
      <c r="HC49" s="34"/>
      <c r="HD49" s="45" t="str">
        <f>IFERROR(VLOOKUP(HC49,'كدو الاصناف'!$A:$C,2),"")</f>
        <v/>
      </c>
      <c r="HE49" s="6"/>
      <c r="HF49" s="62">
        <f t="shared" si="356"/>
        <v>0</v>
      </c>
      <c r="HG49" s="6" t="str">
        <f>IFERROR(VLOOKUP(HC49,'كدو الاصناف'!$A:$C,3),"")</f>
        <v/>
      </c>
      <c r="HH49" s="40" t="str">
        <f t="shared" si="357"/>
        <v/>
      </c>
      <c r="HJ49" s="34"/>
      <c r="HK49" s="45" t="str">
        <f>IFERROR(VLOOKUP(HJ49,'كدو الاصناف'!$A:$C,2),"")</f>
        <v/>
      </c>
      <c r="HL49" s="6"/>
      <c r="HM49" s="62">
        <f t="shared" si="358"/>
        <v>0</v>
      </c>
      <c r="HN49" s="6" t="str">
        <f>IFERROR(VLOOKUP(HJ49,'كدو الاصناف'!$A:$C,3),"")</f>
        <v/>
      </c>
      <c r="HO49" s="40" t="str">
        <f t="shared" si="359"/>
        <v/>
      </c>
      <c r="HQ49" s="34"/>
      <c r="HR49" s="45" t="str">
        <f>IFERROR(VLOOKUP(HQ49,'كدو الاصناف'!$A:$C,2),"")</f>
        <v/>
      </c>
      <c r="HS49" s="6"/>
      <c r="HT49" s="62">
        <f t="shared" si="360"/>
        <v>0</v>
      </c>
      <c r="HU49" s="6" t="str">
        <f>IFERROR(VLOOKUP(HQ49,'كدو الاصناف'!$A:$C,3),"")</f>
        <v/>
      </c>
      <c r="HV49" s="40" t="str">
        <f t="shared" si="361"/>
        <v/>
      </c>
      <c r="HX49" s="34"/>
      <c r="HY49" s="45" t="str">
        <f>IFERROR(VLOOKUP(HX49,'كدو الاصناف'!$A:$C,2),"")</f>
        <v/>
      </c>
      <c r="HZ49" s="6"/>
      <c r="IA49" s="62">
        <f t="shared" si="362"/>
        <v>0</v>
      </c>
      <c r="IB49" s="6" t="str">
        <f>IFERROR(VLOOKUP(HX49,'كدو الاصناف'!$A:$C,3),"")</f>
        <v/>
      </c>
      <c r="IC49" s="40" t="str">
        <f t="shared" si="363"/>
        <v/>
      </c>
      <c r="IE49" s="34"/>
      <c r="IF49" s="45" t="str">
        <f>IFERROR(VLOOKUP(IE49,'كدو الاصناف'!$A:$C,2),"")</f>
        <v/>
      </c>
      <c r="IG49" s="6"/>
      <c r="IH49" s="62">
        <f t="shared" si="364"/>
        <v>0</v>
      </c>
      <c r="II49" s="6" t="str">
        <f>IFERROR(VLOOKUP(IE49,'كدو الاصناف'!$A:$C,3),"")</f>
        <v/>
      </c>
      <c r="IJ49" s="40" t="str">
        <f t="shared" si="365"/>
        <v/>
      </c>
      <c r="IL49" s="34"/>
      <c r="IM49" s="45" t="str">
        <f>IFERROR(VLOOKUP(IL49,'كدو الاصناف'!$A:$C,2),"")</f>
        <v/>
      </c>
      <c r="IN49" s="6"/>
      <c r="IO49" s="62">
        <f t="shared" si="366"/>
        <v>0</v>
      </c>
      <c r="IP49" s="6" t="str">
        <f>IFERROR(VLOOKUP(IL49,'كدو الاصناف'!$A:$C,3),"")</f>
        <v/>
      </c>
      <c r="IQ49" s="40" t="str">
        <f t="shared" si="367"/>
        <v/>
      </c>
      <c r="IS49" s="34"/>
      <c r="IT49" s="45" t="str">
        <f>IFERROR(VLOOKUP(IS49,'كدو الاصناف'!$A:$C,2),"")</f>
        <v/>
      </c>
      <c r="IU49" s="6"/>
      <c r="IV49" s="62">
        <f t="shared" si="368"/>
        <v>0</v>
      </c>
      <c r="IW49" s="6" t="str">
        <f>IFERROR(VLOOKUP(IS49,'كدو الاصناف'!$A:$C,3),"")</f>
        <v/>
      </c>
      <c r="IX49" s="40" t="str">
        <f t="shared" si="369"/>
        <v/>
      </c>
      <c r="IZ49" s="34"/>
      <c r="JA49" s="45" t="str">
        <f>IFERROR(VLOOKUP(IZ49,'كدو الاصناف'!$A:$C,2),"")</f>
        <v/>
      </c>
      <c r="JB49" s="6"/>
      <c r="JC49" s="62">
        <f t="shared" si="370"/>
        <v>0</v>
      </c>
      <c r="JD49" s="6" t="str">
        <f>IFERROR(VLOOKUP(IZ49,'كدو الاصناف'!$A:$C,3),"")</f>
        <v/>
      </c>
      <c r="JE49" s="40" t="str">
        <f t="shared" si="371"/>
        <v/>
      </c>
      <c r="JG49" s="34"/>
      <c r="JH49" s="45" t="str">
        <f>IFERROR(VLOOKUP(JG49,'كدو الاصناف'!$A:$C,2),"")</f>
        <v/>
      </c>
      <c r="JI49" s="6"/>
      <c r="JJ49" s="62">
        <f t="shared" si="372"/>
        <v>0</v>
      </c>
      <c r="JK49" s="6" t="str">
        <f>IFERROR(VLOOKUP(JG49,'كدو الاصناف'!$A:$C,3),"")</f>
        <v/>
      </c>
      <c r="JL49" s="40" t="str">
        <f t="shared" si="373"/>
        <v/>
      </c>
      <c r="JN49" s="34"/>
      <c r="JO49" s="45" t="str">
        <f>IFERROR(VLOOKUP(JN49,'كدو الاصناف'!$A:$C,2),"")</f>
        <v/>
      </c>
      <c r="JP49" s="6"/>
      <c r="JQ49" s="62">
        <f t="shared" si="374"/>
        <v>0</v>
      </c>
      <c r="JR49" s="6" t="str">
        <f>IFERROR(VLOOKUP(JN49,'كدو الاصناف'!$A:$C,3),"")</f>
        <v/>
      </c>
      <c r="JS49" s="40" t="str">
        <f t="shared" si="375"/>
        <v/>
      </c>
      <c r="JU49" s="34"/>
      <c r="JV49" s="45" t="str">
        <f>IFERROR(VLOOKUP(JU49,'كدو الاصناف'!$A:$C,2),"")</f>
        <v/>
      </c>
      <c r="JW49" s="6"/>
      <c r="JX49" s="62">
        <f t="shared" si="376"/>
        <v>0</v>
      </c>
      <c r="JY49" s="6" t="str">
        <f>IFERROR(VLOOKUP(JU49,'كدو الاصناف'!$A:$C,3),"")</f>
        <v/>
      </c>
      <c r="JZ49" s="40" t="str">
        <f t="shared" si="377"/>
        <v/>
      </c>
      <c r="KB49" s="34"/>
      <c r="KC49" s="45" t="str">
        <f>IFERROR(VLOOKUP(KB49,'كدو الاصناف'!$A:$C,2),"")</f>
        <v/>
      </c>
      <c r="KD49" s="6"/>
      <c r="KE49" s="62">
        <f t="shared" si="378"/>
        <v>0</v>
      </c>
      <c r="KF49" s="6" t="str">
        <f>IFERROR(VLOOKUP(KB49,'كدو الاصناف'!$A:$C,3),"")</f>
        <v/>
      </c>
      <c r="KG49" s="40" t="str">
        <f t="shared" si="379"/>
        <v/>
      </c>
      <c r="KI49" s="34"/>
      <c r="KJ49" s="45" t="str">
        <f>IFERROR(VLOOKUP(KI49,'كدو الاصناف'!$A:$C,2),"")</f>
        <v/>
      </c>
      <c r="KK49" s="6"/>
      <c r="KL49" s="62">
        <f t="shared" si="380"/>
        <v>0</v>
      </c>
      <c r="KM49" s="6" t="str">
        <f>IFERROR(VLOOKUP(KI49,'كدو الاصناف'!$A:$C,3),"")</f>
        <v/>
      </c>
      <c r="KN49" s="40" t="str">
        <f t="shared" si="381"/>
        <v/>
      </c>
      <c r="KP49" s="34"/>
      <c r="KQ49" s="45" t="str">
        <f>IFERROR(VLOOKUP(KP49,'كدو الاصناف'!$A:$C,2),"")</f>
        <v/>
      </c>
      <c r="KR49" s="6"/>
      <c r="KS49" s="62">
        <f t="shared" si="382"/>
        <v>0</v>
      </c>
      <c r="KT49" s="6" t="str">
        <f>IFERROR(VLOOKUP(KP49,'كدو الاصناف'!$A:$C,3),"")</f>
        <v/>
      </c>
      <c r="KU49" s="40" t="str">
        <f t="shared" si="383"/>
        <v/>
      </c>
      <c r="KW49" s="34"/>
      <c r="KX49" s="45" t="str">
        <f>IFERROR(VLOOKUP(KW49,'كدو الاصناف'!$A:$C,2),"")</f>
        <v/>
      </c>
      <c r="KY49" s="6"/>
      <c r="KZ49" s="62">
        <f t="shared" si="384"/>
        <v>0</v>
      </c>
      <c r="LA49" s="6" t="str">
        <f>IFERROR(VLOOKUP(KW49,'كدو الاصناف'!$A:$C,3),"")</f>
        <v/>
      </c>
      <c r="LB49" s="40" t="str">
        <f t="shared" si="385"/>
        <v/>
      </c>
      <c r="LD49" s="34"/>
      <c r="LE49" s="45" t="str">
        <f>IFERROR(VLOOKUP(LD49,'كدو الاصناف'!$A:$C,2),"")</f>
        <v/>
      </c>
      <c r="LF49" s="6"/>
      <c r="LG49" s="62">
        <f t="shared" si="386"/>
        <v>0</v>
      </c>
      <c r="LH49" s="6" t="str">
        <f>IFERROR(VLOOKUP(LD49,'كدو الاصناف'!$A:$C,3),"")</f>
        <v/>
      </c>
      <c r="LI49" s="40" t="str">
        <f t="shared" si="387"/>
        <v/>
      </c>
      <c r="LK49" s="34"/>
      <c r="LL49" s="45" t="str">
        <f>IFERROR(VLOOKUP(LK49,'كدو الاصناف'!$A:$C,2),"")</f>
        <v/>
      </c>
      <c r="LM49" s="6"/>
      <c r="LN49" s="62">
        <f t="shared" si="388"/>
        <v>0</v>
      </c>
      <c r="LO49" s="6" t="str">
        <f>IFERROR(VLOOKUP(LK49,'كدو الاصناف'!$A:$C,3),"")</f>
        <v/>
      </c>
      <c r="LP49" s="40" t="str">
        <f t="shared" si="389"/>
        <v/>
      </c>
      <c r="LR49" s="34"/>
      <c r="LS49" s="45" t="str">
        <f>IFERROR(VLOOKUP(LR49,'كدو الاصناف'!$A:$C,2),"")</f>
        <v/>
      </c>
      <c r="LT49" s="6"/>
      <c r="LU49" s="62">
        <f t="shared" si="390"/>
        <v>0</v>
      </c>
      <c r="LV49" s="6" t="str">
        <f>IFERROR(VLOOKUP(LR49,'كدو الاصناف'!$A:$C,3),"")</f>
        <v/>
      </c>
      <c r="LW49" s="40" t="str">
        <f t="shared" si="391"/>
        <v/>
      </c>
      <c r="LY49" s="34"/>
      <c r="LZ49" s="45" t="str">
        <f>IFERROR(VLOOKUP(LY49,'كدو الاصناف'!$A:$C,2),"")</f>
        <v/>
      </c>
      <c r="MA49" s="6"/>
      <c r="MB49" s="62">
        <f t="shared" si="392"/>
        <v>0</v>
      </c>
      <c r="MC49" s="6" t="str">
        <f>IFERROR(VLOOKUP(LY49,'كدو الاصناف'!$A:$C,3),"")</f>
        <v/>
      </c>
      <c r="MD49" s="40" t="str">
        <f t="shared" si="393"/>
        <v/>
      </c>
      <c r="MF49" s="34"/>
      <c r="MG49" s="45" t="str">
        <f>IFERROR(VLOOKUP(MF49,'كدو الاصناف'!$A:$C,2),"")</f>
        <v/>
      </c>
      <c r="MH49" s="6"/>
      <c r="MI49" s="62">
        <f t="shared" si="394"/>
        <v>0</v>
      </c>
      <c r="MJ49" s="6" t="str">
        <f>IFERROR(VLOOKUP(MF49,'كدو الاصناف'!$A:$C,3),"")</f>
        <v/>
      </c>
      <c r="MK49" s="40" t="str">
        <f t="shared" si="395"/>
        <v/>
      </c>
      <c r="MM49" s="34"/>
      <c r="MN49" s="45" t="str">
        <f>IFERROR(VLOOKUP(MM49,'كدو الاصناف'!$A:$C,2),"")</f>
        <v/>
      </c>
      <c r="MO49" s="6"/>
      <c r="MP49" s="62">
        <f t="shared" si="396"/>
        <v>0</v>
      </c>
      <c r="MQ49" s="6" t="str">
        <f>IFERROR(VLOOKUP(MM49,'كدو الاصناف'!$A:$C,3),"")</f>
        <v/>
      </c>
      <c r="MR49" s="40" t="str">
        <f t="shared" si="397"/>
        <v/>
      </c>
      <c r="MT49" s="34"/>
      <c r="MU49" s="45" t="str">
        <f>IFERROR(VLOOKUP(MT49,'كدو الاصناف'!$A:$C,2),"")</f>
        <v/>
      </c>
      <c r="MV49" s="6"/>
      <c r="MW49" s="62">
        <f t="shared" si="398"/>
        <v>0</v>
      </c>
      <c r="MX49" s="6" t="str">
        <f>IFERROR(VLOOKUP(MT49,'كدو الاصناف'!$A:$C,3),"")</f>
        <v/>
      </c>
      <c r="MY49" s="40" t="str">
        <f t="shared" si="399"/>
        <v/>
      </c>
      <c r="NA49" s="34"/>
      <c r="NB49" s="45" t="str">
        <f>IFERROR(VLOOKUP(NA49,'كدو الاصناف'!$A:$C,2),"")</f>
        <v/>
      </c>
      <c r="NC49" s="6"/>
      <c r="ND49" s="62">
        <f t="shared" si="400"/>
        <v>0</v>
      </c>
      <c r="NE49" s="6" t="str">
        <f>IFERROR(VLOOKUP(NA49,'كدو الاصناف'!$A:$C,3),"")</f>
        <v/>
      </c>
      <c r="NF49" s="40" t="str">
        <f t="shared" si="401"/>
        <v/>
      </c>
      <c r="NH49" s="34"/>
      <c r="NI49" s="45" t="str">
        <f>IFERROR(VLOOKUP(NH49,'كدو الاصناف'!$A:$C,2),"")</f>
        <v/>
      </c>
      <c r="NJ49" s="6"/>
      <c r="NK49" s="62">
        <f t="shared" si="402"/>
        <v>0</v>
      </c>
      <c r="NL49" s="6" t="str">
        <f>IFERROR(VLOOKUP(NH49,'كدو الاصناف'!$A:$C,3),"")</f>
        <v/>
      </c>
      <c r="NM49" s="40" t="str">
        <f t="shared" si="403"/>
        <v/>
      </c>
      <c r="NO49" s="34"/>
      <c r="NP49" s="45" t="str">
        <f>IFERROR(VLOOKUP(NO49,'كدو الاصناف'!$A:$C,2),"")</f>
        <v/>
      </c>
      <c r="NQ49" s="6"/>
      <c r="NR49" s="62">
        <f t="shared" si="404"/>
        <v>0</v>
      </c>
      <c r="NS49" s="6" t="str">
        <f>IFERROR(VLOOKUP(NO49,'كدو الاصناف'!$A:$C,3),"")</f>
        <v/>
      </c>
      <c r="NT49" s="40" t="str">
        <f t="shared" si="405"/>
        <v/>
      </c>
      <c r="NV49" s="34"/>
      <c r="NW49" s="45" t="str">
        <f>IFERROR(VLOOKUP(NV49,'كدو الاصناف'!$A:$C,2),"")</f>
        <v/>
      </c>
      <c r="NX49" s="6"/>
      <c r="NY49" s="62">
        <f t="shared" si="406"/>
        <v>0</v>
      </c>
      <c r="NZ49" s="6" t="str">
        <f>IFERROR(VLOOKUP(NV49,'كدو الاصناف'!$A:$C,3),"")</f>
        <v/>
      </c>
      <c r="OA49" s="40" t="str">
        <f t="shared" si="407"/>
        <v/>
      </c>
      <c r="OC49" s="34"/>
      <c r="OD49" s="45" t="str">
        <f>IFERROR(VLOOKUP(OC49,'كدو الاصناف'!$A:$C,2),"")</f>
        <v/>
      </c>
      <c r="OE49" s="6"/>
      <c r="OF49" s="62">
        <f t="shared" si="408"/>
        <v>0</v>
      </c>
      <c r="OG49" s="6" t="str">
        <f>IFERROR(VLOOKUP(OC49,'كدو الاصناف'!$A:$C,3),"")</f>
        <v/>
      </c>
      <c r="OH49" s="40" t="str">
        <f t="shared" si="409"/>
        <v/>
      </c>
      <c r="OJ49" s="34"/>
      <c r="OK49" s="45" t="str">
        <f>IFERROR(VLOOKUP(OJ49,'كدو الاصناف'!$A:$C,2),"")</f>
        <v/>
      </c>
      <c r="OL49" s="6"/>
      <c r="OM49" s="62">
        <f t="shared" si="410"/>
        <v>0</v>
      </c>
      <c r="ON49" s="6" t="str">
        <f>IFERROR(VLOOKUP(OJ49,'كدو الاصناف'!$A:$C,3),"")</f>
        <v/>
      </c>
      <c r="OO49" s="40" t="str">
        <f t="shared" si="411"/>
        <v/>
      </c>
      <c r="OQ49" s="34"/>
      <c r="OR49" s="45" t="str">
        <f>IFERROR(VLOOKUP(OQ49,'كدو الاصناف'!$A:$C,2),"")</f>
        <v/>
      </c>
      <c r="OS49" s="6"/>
      <c r="OT49" s="62">
        <f t="shared" si="412"/>
        <v>0</v>
      </c>
      <c r="OU49" s="6" t="str">
        <f>IFERROR(VLOOKUP(OQ49,'كدو الاصناف'!$A:$C,3),"")</f>
        <v/>
      </c>
      <c r="OV49" s="40" t="str">
        <f t="shared" si="413"/>
        <v/>
      </c>
      <c r="OX49" s="34"/>
      <c r="OY49" s="45" t="str">
        <f>IFERROR(VLOOKUP(OX49,'كدو الاصناف'!$A:$C,2),"")</f>
        <v/>
      </c>
      <c r="OZ49" s="6"/>
      <c r="PA49" s="62">
        <f t="shared" si="414"/>
        <v>0</v>
      </c>
      <c r="PB49" s="6" t="str">
        <f>IFERROR(VLOOKUP(OX49,'كدو الاصناف'!$A:$C,3),"")</f>
        <v/>
      </c>
      <c r="PC49" s="40" t="str">
        <f t="shared" si="415"/>
        <v/>
      </c>
      <c r="PE49" s="34"/>
      <c r="PF49" s="45" t="str">
        <f>IFERROR(VLOOKUP(PE49,'كدو الاصناف'!$A:$C,2),"")</f>
        <v/>
      </c>
      <c r="PG49" s="6"/>
      <c r="PH49" s="62">
        <f t="shared" si="416"/>
        <v>0</v>
      </c>
      <c r="PI49" s="6" t="str">
        <f>IFERROR(VLOOKUP(PE49,'كدو الاصناف'!$A:$C,3),"")</f>
        <v/>
      </c>
      <c r="PJ49" s="40" t="str">
        <f t="shared" si="417"/>
        <v/>
      </c>
      <c r="PL49" s="34"/>
      <c r="PM49" s="45" t="str">
        <f>IFERROR(VLOOKUP(PL49,'كدو الاصناف'!$A:$C,2),"")</f>
        <v/>
      </c>
      <c r="PN49" s="6"/>
      <c r="PO49" s="62">
        <f t="shared" si="418"/>
        <v>0</v>
      </c>
      <c r="PP49" s="6" t="str">
        <f>IFERROR(VLOOKUP(PL49,'كدو الاصناف'!$A:$C,3),"")</f>
        <v/>
      </c>
      <c r="PQ49" s="40" t="str">
        <f t="shared" si="419"/>
        <v/>
      </c>
      <c r="PS49" s="34"/>
      <c r="PT49" s="45" t="str">
        <f>IFERROR(VLOOKUP(PS49,'كدو الاصناف'!$A:$C,2),"")</f>
        <v/>
      </c>
      <c r="PU49" s="6"/>
      <c r="PV49" s="62">
        <f t="shared" si="420"/>
        <v>0</v>
      </c>
      <c r="PW49" s="6" t="str">
        <f>IFERROR(VLOOKUP(PS49,'كدو الاصناف'!$A:$C,3),"")</f>
        <v/>
      </c>
      <c r="PX49" s="40" t="str">
        <f t="shared" si="421"/>
        <v/>
      </c>
      <c r="PZ49" s="34"/>
      <c r="QA49" s="45" t="str">
        <f>IFERROR(VLOOKUP(PZ49,'كدو الاصناف'!$A:$C,2),"")</f>
        <v/>
      </c>
      <c r="QB49" s="6"/>
      <c r="QC49" s="62">
        <f t="shared" si="422"/>
        <v>0</v>
      </c>
      <c r="QD49" s="6" t="str">
        <f>IFERROR(VLOOKUP(PZ49,'كدو الاصناف'!$A:$C,3),"")</f>
        <v/>
      </c>
      <c r="QE49" s="40" t="str">
        <f t="shared" si="423"/>
        <v/>
      </c>
      <c r="QG49" s="34"/>
      <c r="QH49" s="45" t="str">
        <f>IFERROR(VLOOKUP(QG49,'كدو الاصناف'!$A:$C,2),"")</f>
        <v/>
      </c>
      <c r="QI49" s="6"/>
      <c r="QJ49" s="62">
        <f t="shared" si="424"/>
        <v>0</v>
      </c>
      <c r="QK49" s="6" t="str">
        <f>IFERROR(VLOOKUP(QG49,'كدو الاصناف'!$A:$C,3),"")</f>
        <v/>
      </c>
      <c r="QL49" s="40" t="str">
        <f t="shared" si="425"/>
        <v/>
      </c>
      <c r="QN49" s="34"/>
      <c r="QO49" s="45" t="str">
        <f>IFERROR(VLOOKUP(QN49,'كدو الاصناف'!$A:$C,2),"")</f>
        <v/>
      </c>
      <c r="QP49" s="6"/>
      <c r="QQ49" s="62">
        <f t="shared" si="426"/>
        <v>0</v>
      </c>
      <c r="QR49" s="6" t="str">
        <f>IFERROR(VLOOKUP(QN49,'كدو الاصناف'!$A:$C,3),"")</f>
        <v/>
      </c>
      <c r="QS49" s="40" t="str">
        <f t="shared" si="427"/>
        <v/>
      </c>
      <c r="QU49" s="34"/>
      <c r="QV49" s="45" t="str">
        <f>IFERROR(VLOOKUP(QU49,'كدو الاصناف'!$A:$C,2),"")</f>
        <v/>
      </c>
      <c r="QW49" s="6"/>
      <c r="QX49" s="62">
        <f t="shared" si="428"/>
        <v>0</v>
      </c>
      <c r="QY49" s="6" t="str">
        <f>IFERROR(VLOOKUP(QU49,'كدو الاصناف'!$A:$C,3),"")</f>
        <v/>
      </c>
      <c r="QZ49" s="40" t="str">
        <f t="shared" si="429"/>
        <v/>
      </c>
      <c r="RB49" s="34"/>
      <c r="RC49" s="45" t="str">
        <f>IFERROR(VLOOKUP(RB49,'كدو الاصناف'!$A:$C,2),"")</f>
        <v/>
      </c>
      <c r="RD49" s="6"/>
      <c r="RE49" s="62">
        <f t="shared" si="430"/>
        <v>0</v>
      </c>
      <c r="RF49" s="6" t="str">
        <f>IFERROR(VLOOKUP(RB49,'كدو الاصناف'!$A:$C,3),"")</f>
        <v/>
      </c>
      <c r="RG49" s="40" t="str">
        <f t="shared" si="431"/>
        <v/>
      </c>
      <c r="RI49" s="34"/>
      <c r="RJ49" s="45" t="str">
        <f>IFERROR(VLOOKUP(RI49,'كدو الاصناف'!$A:$C,2),"")</f>
        <v/>
      </c>
      <c r="RK49" s="6"/>
      <c r="RL49" s="62">
        <f t="shared" si="432"/>
        <v>0</v>
      </c>
      <c r="RM49" s="6" t="str">
        <f>IFERROR(VLOOKUP(RI49,'كدو الاصناف'!$A:$C,3),"")</f>
        <v/>
      </c>
      <c r="RN49" s="40" t="str">
        <f t="shared" si="433"/>
        <v/>
      </c>
      <c r="RP49" s="34"/>
      <c r="RQ49" s="45" t="str">
        <f>IFERROR(VLOOKUP(RP49,'كدو الاصناف'!$A:$C,2),"")</f>
        <v/>
      </c>
      <c r="RR49" s="6"/>
      <c r="RS49" s="62">
        <f t="shared" si="434"/>
        <v>0</v>
      </c>
      <c r="RT49" s="6" t="str">
        <f>IFERROR(VLOOKUP(RP49,'كدو الاصناف'!$A:$C,3),"")</f>
        <v/>
      </c>
      <c r="RU49" s="40" t="str">
        <f t="shared" si="435"/>
        <v/>
      </c>
      <c r="RW49" s="34"/>
      <c r="RX49" s="45" t="str">
        <f>IFERROR(VLOOKUP(RW49,'كدو الاصناف'!$A:$C,2),"")</f>
        <v/>
      </c>
      <c r="RY49" s="6"/>
      <c r="RZ49" s="62">
        <f t="shared" si="436"/>
        <v>0</v>
      </c>
      <c r="SA49" s="6" t="str">
        <f>IFERROR(VLOOKUP(RW49,'كدو الاصناف'!$A:$C,3),"")</f>
        <v/>
      </c>
      <c r="SB49" s="40" t="str">
        <f t="shared" si="437"/>
        <v/>
      </c>
      <c r="SD49" s="34"/>
      <c r="SE49" s="45" t="str">
        <f>IFERROR(VLOOKUP(SD49,'كدو الاصناف'!$A:$C,2),"")</f>
        <v/>
      </c>
      <c r="SF49" s="6"/>
      <c r="SG49" s="62">
        <f t="shared" si="438"/>
        <v>0</v>
      </c>
      <c r="SH49" s="6" t="str">
        <f>IFERROR(VLOOKUP(SD49,'كدو الاصناف'!$A:$C,3),"")</f>
        <v/>
      </c>
      <c r="SI49" s="40" t="str">
        <f t="shared" si="439"/>
        <v/>
      </c>
      <c r="SK49" s="34"/>
      <c r="SL49" s="45" t="str">
        <f>IFERROR(VLOOKUP(SK49,'كدو الاصناف'!$A:$C,2),"")</f>
        <v/>
      </c>
      <c r="SM49" s="6"/>
      <c r="SN49" s="62">
        <f t="shared" si="440"/>
        <v>0</v>
      </c>
      <c r="SO49" s="6" t="str">
        <f>IFERROR(VLOOKUP(SK49,'كدو الاصناف'!$A:$C,3),"")</f>
        <v/>
      </c>
      <c r="SP49" s="40" t="str">
        <f t="shared" si="441"/>
        <v/>
      </c>
      <c r="SR49" s="34"/>
      <c r="SS49" s="45" t="str">
        <f>IFERROR(VLOOKUP(SR49,'كدو الاصناف'!$A:$C,2),"")</f>
        <v/>
      </c>
      <c r="ST49" s="6"/>
      <c r="SU49" s="62">
        <f t="shared" si="442"/>
        <v>0</v>
      </c>
      <c r="SV49" s="6" t="str">
        <f>IFERROR(VLOOKUP(SR49,'كدو الاصناف'!$A:$C,3),"")</f>
        <v/>
      </c>
      <c r="SW49" s="40" t="str">
        <f t="shared" si="443"/>
        <v/>
      </c>
      <c r="SY49" s="34"/>
      <c r="SZ49" s="45" t="str">
        <f>IFERROR(VLOOKUP(SY49,'كدو الاصناف'!$A:$C,2),"")</f>
        <v/>
      </c>
      <c r="TA49" s="6"/>
      <c r="TB49" s="62">
        <f t="shared" si="444"/>
        <v>0</v>
      </c>
      <c r="TC49" s="6" t="str">
        <f>IFERROR(VLOOKUP(SY49,'كدو الاصناف'!$A:$C,3),"")</f>
        <v/>
      </c>
      <c r="TD49" s="40" t="str">
        <f t="shared" si="445"/>
        <v/>
      </c>
      <c r="TF49" s="34"/>
      <c r="TG49" s="45" t="str">
        <f>IFERROR(VLOOKUP(TF49,'كدو الاصناف'!$A:$C,2),"")</f>
        <v/>
      </c>
      <c r="TH49" s="6"/>
      <c r="TI49" s="62">
        <f t="shared" si="446"/>
        <v>0</v>
      </c>
      <c r="TJ49" s="6" t="str">
        <f>IFERROR(VLOOKUP(TF49,'كدو الاصناف'!$A:$C,3),"")</f>
        <v/>
      </c>
      <c r="TK49" s="40" t="str">
        <f t="shared" si="447"/>
        <v/>
      </c>
      <c r="TM49" s="34"/>
      <c r="TN49" s="45" t="str">
        <f>IFERROR(VLOOKUP(TM49,'كدو الاصناف'!$A:$C,2),"")</f>
        <v/>
      </c>
      <c r="TO49" s="6"/>
      <c r="TP49" s="62">
        <f t="shared" si="448"/>
        <v>0</v>
      </c>
      <c r="TQ49" s="6" t="str">
        <f>IFERROR(VLOOKUP(TM49,'كدو الاصناف'!$A:$C,3),"")</f>
        <v/>
      </c>
      <c r="TR49" s="40" t="str">
        <f t="shared" si="449"/>
        <v/>
      </c>
      <c r="TT49" s="34"/>
      <c r="TU49" s="45" t="str">
        <f>IFERROR(VLOOKUP(TT49,'كدو الاصناف'!$A:$C,2),"")</f>
        <v/>
      </c>
      <c r="TV49" s="6"/>
      <c r="TW49" s="62">
        <f t="shared" si="450"/>
        <v>0</v>
      </c>
      <c r="TX49" s="6" t="str">
        <f>IFERROR(VLOOKUP(TT49,'كدو الاصناف'!$A:$C,3),"")</f>
        <v/>
      </c>
      <c r="TY49" s="40" t="str">
        <f t="shared" si="451"/>
        <v/>
      </c>
      <c r="UA49" s="34"/>
      <c r="UB49" s="45" t="str">
        <f>IFERROR(VLOOKUP(UA49,'كدو الاصناف'!$A:$C,2),"")</f>
        <v/>
      </c>
      <c r="UC49" s="6"/>
      <c r="UD49" s="62">
        <f t="shared" si="452"/>
        <v>0</v>
      </c>
      <c r="UE49" s="6" t="str">
        <f>IFERROR(VLOOKUP(UA49,'كدو الاصناف'!$A:$C,3),"")</f>
        <v/>
      </c>
      <c r="UF49" s="40" t="str">
        <f t="shared" si="453"/>
        <v/>
      </c>
      <c r="UH49" s="34"/>
      <c r="UI49" s="45" t="str">
        <f>IFERROR(VLOOKUP(UH49,'كدو الاصناف'!$A:$C,2),"")</f>
        <v/>
      </c>
      <c r="UJ49" s="6"/>
      <c r="UK49" s="62">
        <f t="shared" si="454"/>
        <v>0</v>
      </c>
      <c r="UL49" s="6" t="str">
        <f>IFERROR(VLOOKUP(UH49,'كدو الاصناف'!$A:$C,3),"")</f>
        <v/>
      </c>
      <c r="UM49" s="40" t="str">
        <f t="shared" si="455"/>
        <v/>
      </c>
      <c r="UO49" s="34"/>
      <c r="UP49" s="45" t="str">
        <f>IFERROR(VLOOKUP(UO49,'كدو الاصناف'!$A:$C,2),"")</f>
        <v/>
      </c>
      <c r="UQ49" s="6"/>
      <c r="UR49" s="62">
        <f t="shared" si="456"/>
        <v>0</v>
      </c>
      <c r="US49" s="6" t="str">
        <f>IFERROR(VLOOKUP(UO49,'كدو الاصناف'!$A:$C,3),"")</f>
        <v/>
      </c>
      <c r="UT49" s="40" t="str">
        <f t="shared" si="457"/>
        <v/>
      </c>
      <c r="UV49" s="34"/>
      <c r="UW49" s="45" t="str">
        <f>IFERROR(VLOOKUP(UV49,'كدو الاصناف'!$A:$C,2),"")</f>
        <v/>
      </c>
      <c r="UX49" s="6"/>
      <c r="UY49" s="62">
        <f t="shared" si="458"/>
        <v>0</v>
      </c>
      <c r="UZ49" s="6" t="str">
        <f>IFERROR(VLOOKUP(UV49,'كدو الاصناف'!$A:$C,3),"")</f>
        <v/>
      </c>
      <c r="VA49" s="40" t="str">
        <f t="shared" si="459"/>
        <v/>
      </c>
      <c r="VC49" s="34"/>
      <c r="VD49" s="45" t="str">
        <f>IFERROR(VLOOKUP(VC49,'كدو الاصناف'!$A:$C,2),"")</f>
        <v/>
      </c>
      <c r="VE49" s="6"/>
      <c r="VF49" s="62">
        <f t="shared" si="460"/>
        <v>0</v>
      </c>
      <c r="VG49" s="6" t="str">
        <f>IFERROR(VLOOKUP(VC49,'كدو الاصناف'!$A:$C,3),"")</f>
        <v/>
      </c>
      <c r="VH49" s="40" t="str">
        <f t="shared" si="461"/>
        <v/>
      </c>
      <c r="VJ49" s="34"/>
      <c r="VK49" s="45" t="str">
        <f>IFERROR(VLOOKUP(VJ49,'كدو الاصناف'!$A:$C,2),"")</f>
        <v/>
      </c>
      <c r="VL49" s="6"/>
      <c r="VM49" s="62">
        <f t="shared" si="462"/>
        <v>0</v>
      </c>
      <c r="VN49" s="6" t="str">
        <f>IFERROR(VLOOKUP(VJ49,'كدو الاصناف'!$A:$C,3),"")</f>
        <v/>
      </c>
      <c r="VO49" s="40" t="str">
        <f t="shared" si="463"/>
        <v/>
      </c>
      <c r="VQ49" s="34"/>
      <c r="VR49" s="45" t="str">
        <f>IFERROR(VLOOKUP(VQ49,'كدو الاصناف'!$A:$C,2),"")</f>
        <v/>
      </c>
      <c r="VS49" s="6"/>
      <c r="VT49" s="62">
        <f t="shared" si="464"/>
        <v>0</v>
      </c>
      <c r="VU49" s="6" t="str">
        <f>IFERROR(VLOOKUP(VQ49,'كدو الاصناف'!$A:$C,3),"")</f>
        <v/>
      </c>
      <c r="VV49" s="40" t="str">
        <f t="shared" si="465"/>
        <v/>
      </c>
      <c r="VX49" s="34"/>
      <c r="VY49" s="45" t="str">
        <f>IFERROR(VLOOKUP(VX49,'كدو الاصناف'!$A:$C,2),"")</f>
        <v/>
      </c>
      <c r="VZ49" s="6"/>
      <c r="WA49" s="62">
        <f t="shared" si="466"/>
        <v>0</v>
      </c>
      <c r="WB49" s="6" t="str">
        <f>IFERROR(VLOOKUP(VX49,'كدو الاصناف'!$A:$C,3),"")</f>
        <v/>
      </c>
      <c r="WC49" s="40" t="str">
        <f t="shared" si="467"/>
        <v/>
      </c>
      <c r="WE49" s="34"/>
      <c r="WF49" s="45" t="str">
        <f>IFERROR(VLOOKUP(WE49,'كدو الاصناف'!$A:$C,2),"")</f>
        <v/>
      </c>
      <c r="WG49" s="6"/>
      <c r="WH49" s="62">
        <f t="shared" si="468"/>
        <v>0</v>
      </c>
      <c r="WI49" s="6" t="str">
        <f>IFERROR(VLOOKUP(WE49,'كدو الاصناف'!$A:$C,3),"")</f>
        <v/>
      </c>
      <c r="WJ49" s="40" t="str">
        <f t="shared" si="469"/>
        <v/>
      </c>
      <c r="WL49" s="34"/>
      <c r="WM49" s="45" t="str">
        <f>IFERROR(VLOOKUP(WL49,'كدو الاصناف'!$A:$C,2),"")</f>
        <v/>
      </c>
      <c r="WN49" s="6"/>
      <c r="WO49" s="62">
        <f t="shared" si="470"/>
        <v>0</v>
      </c>
      <c r="WP49" s="6" t="str">
        <f>IFERROR(VLOOKUP(WL49,'كدو الاصناف'!$A:$C,3),"")</f>
        <v/>
      </c>
      <c r="WQ49" s="40" t="str">
        <f t="shared" si="471"/>
        <v/>
      </c>
      <c r="WS49" s="34"/>
      <c r="WT49" s="45" t="str">
        <f>IFERROR(VLOOKUP(WS49,'كدو الاصناف'!$A:$C,2),"")</f>
        <v/>
      </c>
      <c r="WU49" s="6"/>
      <c r="WV49" s="62">
        <f t="shared" si="472"/>
        <v>0</v>
      </c>
      <c r="WW49" s="6" t="str">
        <f>IFERROR(VLOOKUP(WS49,'كدو الاصناف'!$A:$C,3),"")</f>
        <v/>
      </c>
      <c r="WX49" s="40" t="str">
        <f t="shared" si="473"/>
        <v/>
      </c>
      <c r="WZ49" s="34"/>
      <c r="XA49" s="45" t="str">
        <f>IFERROR(VLOOKUP(WZ49,'كدو الاصناف'!$A:$C,2),"")</f>
        <v/>
      </c>
      <c r="XB49" s="6"/>
      <c r="XC49" s="62">
        <f t="shared" si="474"/>
        <v>0</v>
      </c>
      <c r="XD49" s="6" t="str">
        <f>IFERROR(VLOOKUP(WZ49,'كدو الاصناف'!$A:$C,3),"")</f>
        <v/>
      </c>
      <c r="XE49" s="40" t="str">
        <f t="shared" si="475"/>
        <v/>
      </c>
      <c r="XG49" s="34"/>
      <c r="XH49" s="45" t="str">
        <f>IFERROR(VLOOKUP(XG49,'كدو الاصناف'!$A:$C,2),"")</f>
        <v/>
      </c>
      <c r="XI49" s="6"/>
      <c r="XJ49" s="62">
        <f t="shared" si="476"/>
        <v>0</v>
      </c>
      <c r="XK49" s="6" t="str">
        <f>IFERROR(VLOOKUP(XG49,'كدو الاصناف'!$A:$C,3),"")</f>
        <v/>
      </c>
      <c r="XL49" s="40" t="str">
        <f t="shared" si="477"/>
        <v/>
      </c>
      <c r="XN49" s="34"/>
      <c r="XO49" s="45" t="str">
        <f>IFERROR(VLOOKUP(XN49,'كدو الاصناف'!$A:$C,2),"")</f>
        <v/>
      </c>
      <c r="XP49" s="6"/>
      <c r="XQ49" s="62">
        <f t="shared" si="478"/>
        <v>0</v>
      </c>
      <c r="XR49" s="6" t="str">
        <f>IFERROR(VLOOKUP(XN49,'كدو الاصناف'!$A:$C,3),"")</f>
        <v/>
      </c>
      <c r="XS49" s="40" t="str">
        <f t="shared" si="479"/>
        <v/>
      </c>
      <c r="XU49" s="34"/>
      <c r="XV49" s="45" t="str">
        <f>IFERROR(VLOOKUP(XU49,'كدو الاصناف'!$A:$C,2),"")</f>
        <v/>
      </c>
      <c r="XW49" s="6"/>
      <c r="XX49" s="62">
        <f t="shared" si="480"/>
        <v>0</v>
      </c>
      <c r="XY49" s="6" t="str">
        <f>IFERROR(VLOOKUP(XU49,'كدو الاصناف'!$A:$C,3),"")</f>
        <v/>
      </c>
      <c r="XZ49" s="40" t="str">
        <f t="shared" si="481"/>
        <v/>
      </c>
      <c r="YB49" s="34"/>
      <c r="YC49" s="45" t="str">
        <f>IFERROR(VLOOKUP(YB49,'كدو الاصناف'!$A:$C,2),"")</f>
        <v/>
      </c>
      <c r="YD49" s="6"/>
      <c r="YE49" s="62">
        <f t="shared" si="482"/>
        <v>0</v>
      </c>
      <c r="YF49" s="6" t="str">
        <f>IFERROR(VLOOKUP(YB49,'كدو الاصناف'!$A:$C,3),"")</f>
        <v/>
      </c>
      <c r="YG49" s="40" t="str">
        <f t="shared" si="483"/>
        <v/>
      </c>
      <c r="YI49" s="34"/>
      <c r="YJ49" s="45" t="str">
        <f>IFERROR(VLOOKUP(YI49,'كدو الاصناف'!$A:$C,2),"")</f>
        <v/>
      </c>
      <c r="YK49" s="6"/>
      <c r="YL49" s="62">
        <f t="shared" si="484"/>
        <v>0</v>
      </c>
      <c r="YM49" s="6" t="str">
        <f>IFERROR(VLOOKUP(YI49,'كدو الاصناف'!$A:$C,3),"")</f>
        <v/>
      </c>
      <c r="YN49" s="40" t="str">
        <f t="shared" si="485"/>
        <v/>
      </c>
      <c r="YP49" s="34"/>
      <c r="YQ49" s="45" t="str">
        <f>IFERROR(VLOOKUP(YP49,'كدو الاصناف'!$A:$C,2),"")</f>
        <v/>
      </c>
      <c r="YR49" s="6"/>
      <c r="YS49" s="62">
        <f t="shared" si="486"/>
        <v>0</v>
      </c>
      <c r="YT49" s="6" t="str">
        <f>IFERROR(VLOOKUP(YP49,'كدو الاصناف'!$A:$C,3),"")</f>
        <v/>
      </c>
      <c r="YU49" s="40" t="str">
        <f t="shared" si="487"/>
        <v/>
      </c>
      <c r="YW49" s="34"/>
      <c r="YX49" s="45" t="str">
        <f>IFERROR(VLOOKUP(YW49,'كدو الاصناف'!$A:$C,2),"")</f>
        <v/>
      </c>
      <c r="YY49" s="6"/>
      <c r="YZ49" s="62">
        <f t="shared" si="488"/>
        <v>0</v>
      </c>
      <c r="ZA49" s="6" t="str">
        <f>IFERROR(VLOOKUP(YW49,'كدو الاصناف'!$A:$C,3),"")</f>
        <v/>
      </c>
      <c r="ZB49" s="40" t="str">
        <f t="shared" si="489"/>
        <v/>
      </c>
      <c r="ZD49" s="34"/>
      <c r="ZE49" s="45" t="str">
        <f>IFERROR(VLOOKUP(ZD49,'كدو الاصناف'!$A:$C,2),"")</f>
        <v/>
      </c>
      <c r="ZF49" s="6"/>
      <c r="ZG49" s="62">
        <f t="shared" si="490"/>
        <v>0</v>
      </c>
      <c r="ZH49" s="6" t="str">
        <f>IFERROR(VLOOKUP(ZD49,'كدو الاصناف'!$A:$C,3),"")</f>
        <v/>
      </c>
      <c r="ZI49" s="40" t="str">
        <f t="shared" si="491"/>
        <v/>
      </c>
      <c r="ZK49" s="34"/>
      <c r="ZL49" s="45" t="str">
        <f>IFERROR(VLOOKUP(ZK49,'كدو الاصناف'!$A:$C,2),"")</f>
        <v/>
      </c>
      <c r="ZM49" s="6"/>
      <c r="ZN49" s="62">
        <f t="shared" si="492"/>
        <v>0</v>
      </c>
      <c r="ZO49" s="6" t="str">
        <f>IFERROR(VLOOKUP(ZK49,'كدو الاصناف'!$A:$C,3),"")</f>
        <v/>
      </c>
      <c r="ZP49" s="40" t="str">
        <f t="shared" si="493"/>
        <v/>
      </c>
      <c r="ZR49" s="34"/>
      <c r="ZS49" s="45" t="str">
        <f>IFERROR(VLOOKUP(ZR49,'كدو الاصناف'!$A:$C,2),"")</f>
        <v/>
      </c>
      <c r="ZT49" s="6"/>
      <c r="ZU49" s="62">
        <f t="shared" si="494"/>
        <v>0</v>
      </c>
      <c r="ZV49" s="6" t="str">
        <f>IFERROR(VLOOKUP(ZR49,'كدو الاصناف'!$A:$C,3),"")</f>
        <v/>
      </c>
      <c r="ZW49" s="40" t="str">
        <f t="shared" si="495"/>
        <v/>
      </c>
    </row>
    <row r="50" spans="1:699" ht="16.5" customHeight="1" thickTop="1" thickBot="1" x14ac:dyDescent="0.25">
      <c r="A50" s="34"/>
      <c r="B50" s="45" t="str">
        <f>IFERROR(VLOOKUP(A50,'كدو الاصناف'!$A:$C,2),"")</f>
        <v/>
      </c>
      <c r="C50" s="6"/>
      <c r="D50" s="62">
        <f t="shared" si="496"/>
        <v>0</v>
      </c>
      <c r="E50" s="6" t="str">
        <f>IFERROR(VLOOKUP(A50,'كدو الاصناف'!$A:$C,3),"")</f>
        <v/>
      </c>
      <c r="F50" s="40" t="str">
        <f t="shared" si="297"/>
        <v/>
      </c>
      <c r="H50" s="34"/>
      <c r="I50" s="45" t="str">
        <f>IFERROR(VLOOKUP(H50,'كدو الاصناف'!$A:$C,2),"")</f>
        <v/>
      </c>
      <c r="J50" s="6"/>
      <c r="K50" s="62">
        <f t="shared" si="298"/>
        <v>0</v>
      </c>
      <c r="L50" s="6" t="str">
        <f>IFERROR(VLOOKUP(H50,'كدو الاصناف'!$A:$C,3),"")</f>
        <v/>
      </c>
      <c r="M50" s="40" t="str">
        <f t="shared" si="299"/>
        <v/>
      </c>
      <c r="O50" s="34"/>
      <c r="P50" s="45" t="str">
        <f>IFERROR(VLOOKUP(O50,'كدو الاصناف'!$A:$C,2),"")</f>
        <v/>
      </c>
      <c r="Q50" s="6"/>
      <c r="R50" s="62">
        <f t="shared" si="300"/>
        <v>0</v>
      </c>
      <c r="S50" s="6" t="str">
        <f>IFERROR(VLOOKUP(O50,'كدو الاصناف'!$A:$C,3),"")</f>
        <v/>
      </c>
      <c r="T50" s="40" t="str">
        <f t="shared" si="301"/>
        <v/>
      </c>
      <c r="V50" s="34"/>
      <c r="W50" s="45" t="str">
        <f>IFERROR(VLOOKUP(V50,'كدو الاصناف'!$A:$C,2),"")</f>
        <v/>
      </c>
      <c r="X50" s="6"/>
      <c r="Y50" s="62">
        <f t="shared" si="302"/>
        <v>0</v>
      </c>
      <c r="Z50" s="6" t="str">
        <f>IFERROR(VLOOKUP(V50,'كدو الاصناف'!$A:$C,3),"")</f>
        <v/>
      </c>
      <c r="AA50" s="40" t="str">
        <f t="shared" si="303"/>
        <v/>
      </c>
      <c r="AC50" s="34"/>
      <c r="AD50" s="45" t="str">
        <f>IFERROR(VLOOKUP(AC50,'كدو الاصناف'!$A:$C,2),"")</f>
        <v/>
      </c>
      <c r="AE50" s="6"/>
      <c r="AF50" s="62">
        <f t="shared" si="304"/>
        <v>0</v>
      </c>
      <c r="AG50" s="6" t="str">
        <f>IFERROR(VLOOKUP(AC50,'كدو الاصناف'!$A:$C,3),"")</f>
        <v/>
      </c>
      <c r="AH50" s="40" t="str">
        <f t="shared" si="305"/>
        <v/>
      </c>
      <c r="AJ50" s="34"/>
      <c r="AK50" s="45" t="str">
        <f>IFERROR(VLOOKUP(AJ50,'كدو الاصناف'!$A:$C,2),"")</f>
        <v/>
      </c>
      <c r="AL50" s="6"/>
      <c r="AM50" s="62">
        <f t="shared" si="306"/>
        <v>0</v>
      </c>
      <c r="AN50" s="6" t="str">
        <f>IFERROR(VLOOKUP(AJ50,'كدو الاصناف'!$A:$C,3),"")</f>
        <v/>
      </c>
      <c r="AO50" s="40" t="str">
        <f t="shared" si="307"/>
        <v/>
      </c>
      <c r="AQ50" s="34"/>
      <c r="AR50" s="45" t="str">
        <f>IFERROR(VLOOKUP(AQ50,'كدو الاصناف'!$A:$C,2),"")</f>
        <v/>
      </c>
      <c r="AS50" s="6"/>
      <c r="AT50" s="62">
        <f t="shared" si="308"/>
        <v>0</v>
      </c>
      <c r="AU50" s="6" t="str">
        <f>IFERROR(VLOOKUP(AQ50,'كدو الاصناف'!$A:$C,3),"")</f>
        <v/>
      </c>
      <c r="AV50" s="40" t="str">
        <f t="shared" si="309"/>
        <v/>
      </c>
      <c r="AX50" s="34"/>
      <c r="AY50" s="45" t="str">
        <f>IFERROR(VLOOKUP(AX50,'كدو الاصناف'!$A:$C,2),"")</f>
        <v/>
      </c>
      <c r="AZ50" s="6"/>
      <c r="BA50" s="62">
        <f t="shared" si="310"/>
        <v>0</v>
      </c>
      <c r="BB50" s="6" t="str">
        <f>IFERROR(VLOOKUP(AX50,'كدو الاصناف'!$A:$C,3),"")</f>
        <v/>
      </c>
      <c r="BC50" s="40" t="str">
        <f t="shared" si="311"/>
        <v/>
      </c>
      <c r="BE50" s="34"/>
      <c r="BF50" s="45" t="str">
        <f>IFERROR(VLOOKUP(BE50,'كدو الاصناف'!$A:$C,2),"")</f>
        <v/>
      </c>
      <c r="BG50" s="6"/>
      <c r="BH50" s="62">
        <f t="shared" si="312"/>
        <v>0</v>
      </c>
      <c r="BI50" s="6" t="str">
        <f>IFERROR(VLOOKUP(BE50,'كدو الاصناف'!$A:$C,3),"")</f>
        <v/>
      </c>
      <c r="BJ50" s="40" t="str">
        <f t="shared" si="313"/>
        <v/>
      </c>
      <c r="BL50" s="34"/>
      <c r="BM50" s="45" t="str">
        <f>IFERROR(VLOOKUP(BL50,'كدو الاصناف'!$A:$C,2),"")</f>
        <v/>
      </c>
      <c r="BN50" s="6"/>
      <c r="BO50" s="62">
        <f t="shared" si="314"/>
        <v>0</v>
      </c>
      <c r="BP50" s="6" t="str">
        <f>IFERROR(VLOOKUP(BL50,'كدو الاصناف'!$A:$C,3),"")</f>
        <v/>
      </c>
      <c r="BQ50" s="40" t="str">
        <f t="shared" si="315"/>
        <v/>
      </c>
      <c r="BS50" s="34"/>
      <c r="BT50" s="45" t="str">
        <f>IFERROR(VLOOKUP(BS50,'كدو الاصناف'!$A:$C,2),"")</f>
        <v/>
      </c>
      <c r="BU50" s="6"/>
      <c r="BV50" s="62">
        <f t="shared" si="316"/>
        <v>0</v>
      </c>
      <c r="BW50" s="6" t="str">
        <f>IFERROR(VLOOKUP(BS50,'كدو الاصناف'!$A:$C,3),"")</f>
        <v/>
      </c>
      <c r="BX50" s="40" t="str">
        <f t="shared" si="317"/>
        <v/>
      </c>
      <c r="BZ50" s="34"/>
      <c r="CA50" s="45" t="str">
        <f>IFERROR(VLOOKUP(BZ50,'كدو الاصناف'!$A:$C,2),"")</f>
        <v/>
      </c>
      <c r="CB50" s="6"/>
      <c r="CC50" s="62">
        <f t="shared" si="318"/>
        <v>0</v>
      </c>
      <c r="CD50" s="6" t="str">
        <f>IFERROR(VLOOKUP(BZ50,'كدو الاصناف'!$A:$C,3),"")</f>
        <v/>
      </c>
      <c r="CE50" s="40" t="str">
        <f t="shared" si="319"/>
        <v/>
      </c>
      <c r="CG50" s="34"/>
      <c r="CH50" s="45" t="str">
        <f>IFERROR(VLOOKUP(CG50,'كدو الاصناف'!$A:$C,2),"")</f>
        <v/>
      </c>
      <c r="CI50" s="6"/>
      <c r="CJ50" s="62">
        <f t="shared" si="320"/>
        <v>0</v>
      </c>
      <c r="CK50" s="6" t="str">
        <f>IFERROR(VLOOKUP(CG50,'كدو الاصناف'!$A:$C,3),"")</f>
        <v/>
      </c>
      <c r="CL50" s="40" t="str">
        <f t="shared" si="321"/>
        <v/>
      </c>
      <c r="CN50" s="34"/>
      <c r="CO50" s="45" t="str">
        <f>IFERROR(VLOOKUP(CN50,'كدو الاصناف'!$A:$C,2),"")</f>
        <v/>
      </c>
      <c r="CP50" s="6"/>
      <c r="CQ50" s="62">
        <f t="shared" si="322"/>
        <v>0</v>
      </c>
      <c r="CR50" s="6" t="str">
        <f>IFERROR(VLOOKUP(CN50,'كدو الاصناف'!$A:$C,3),"")</f>
        <v/>
      </c>
      <c r="CS50" s="40" t="str">
        <f t="shared" si="323"/>
        <v/>
      </c>
      <c r="CU50" s="34"/>
      <c r="CV50" s="45" t="str">
        <f>IFERROR(VLOOKUP(CU50,'كدو الاصناف'!$A:$C,2),"")</f>
        <v/>
      </c>
      <c r="CW50" s="6"/>
      <c r="CX50" s="62">
        <f t="shared" si="324"/>
        <v>0</v>
      </c>
      <c r="CY50" s="6" t="str">
        <f>IFERROR(VLOOKUP(CU50,'كدو الاصناف'!$A:$C,3),"")</f>
        <v/>
      </c>
      <c r="CZ50" s="40" t="str">
        <f t="shared" si="325"/>
        <v/>
      </c>
      <c r="DB50" s="34"/>
      <c r="DC50" s="45" t="str">
        <f>IFERROR(VLOOKUP(DB50,'كدو الاصناف'!$A:$C,2),"")</f>
        <v/>
      </c>
      <c r="DD50" s="6"/>
      <c r="DE50" s="62">
        <f t="shared" si="326"/>
        <v>0</v>
      </c>
      <c r="DF50" s="6" t="str">
        <f>IFERROR(VLOOKUP(DB50,'كدو الاصناف'!$A:$C,3),"")</f>
        <v/>
      </c>
      <c r="DG50" s="40" t="str">
        <f t="shared" si="327"/>
        <v/>
      </c>
      <c r="DI50" s="34"/>
      <c r="DJ50" s="45" t="str">
        <f>IFERROR(VLOOKUP(DI50,'كدو الاصناف'!$A:$C,2),"")</f>
        <v/>
      </c>
      <c r="DK50" s="6"/>
      <c r="DL50" s="62">
        <f t="shared" si="328"/>
        <v>0</v>
      </c>
      <c r="DM50" s="6" t="str">
        <f>IFERROR(VLOOKUP(DI50,'كدو الاصناف'!$A:$C,3),"")</f>
        <v/>
      </c>
      <c r="DN50" s="40" t="str">
        <f t="shared" si="329"/>
        <v/>
      </c>
      <c r="DP50" s="34"/>
      <c r="DQ50" s="45" t="str">
        <f>IFERROR(VLOOKUP(DP50,'كدو الاصناف'!$A:$C,2),"")</f>
        <v/>
      </c>
      <c r="DR50" s="6"/>
      <c r="DS50" s="62">
        <f t="shared" si="330"/>
        <v>0</v>
      </c>
      <c r="DT50" s="6" t="str">
        <f>IFERROR(VLOOKUP(DP50,'كدو الاصناف'!$A:$C,3),"")</f>
        <v/>
      </c>
      <c r="DU50" s="40" t="str">
        <f t="shared" si="331"/>
        <v/>
      </c>
      <c r="DW50" s="34"/>
      <c r="DX50" s="45" t="str">
        <f>IFERROR(VLOOKUP(DW50,'كدو الاصناف'!$A:$C,2),"")</f>
        <v/>
      </c>
      <c r="DY50" s="6"/>
      <c r="DZ50" s="62">
        <f t="shared" si="332"/>
        <v>0</v>
      </c>
      <c r="EA50" s="6" t="str">
        <f>IFERROR(VLOOKUP(DW50,'كدو الاصناف'!$A:$C,3),"")</f>
        <v/>
      </c>
      <c r="EB50" s="40" t="str">
        <f t="shared" si="333"/>
        <v/>
      </c>
      <c r="ED50" s="34"/>
      <c r="EE50" s="45" t="str">
        <f>IFERROR(VLOOKUP(ED50,'كدو الاصناف'!$A:$C,2),"")</f>
        <v/>
      </c>
      <c r="EF50" s="6"/>
      <c r="EG50" s="62">
        <f t="shared" si="334"/>
        <v>0</v>
      </c>
      <c r="EH50" s="6" t="str">
        <f>IFERROR(VLOOKUP(ED50,'كدو الاصناف'!$A:$C,3),"")</f>
        <v/>
      </c>
      <c r="EI50" s="40" t="str">
        <f t="shared" si="335"/>
        <v/>
      </c>
      <c r="EK50" s="34"/>
      <c r="EL50" s="45" t="str">
        <f>IFERROR(VLOOKUP(EK50,'كدو الاصناف'!$A:$C,2),"")</f>
        <v/>
      </c>
      <c r="EM50" s="6"/>
      <c r="EN50" s="62">
        <f t="shared" si="336"/>
        <v>0</v>
      </c>
      <c r="EO50" s="6" t="str">
        <f>IFERROR(VLOOKUP(EK50,'كدو الاصناف'!$A:$C,3),"")</f>
        <v/>
      </c>
      <c r="EP50" s="40" t="str">
        <f t="shared" si="337"/>
        <v/>
      </c>
      <c r="ER50" s="34"/>
      <c r="ES50" s="45" t="str">
        <f>IFERROR(VLOOKUP(ER50,'كدو الاصناف'!$A:$C,2),"")</f>
        <v/>
      </c>
      <c r="ET50" s="6"/>
      <c r="EU50" s="62">
        <f t="shared" si="338"/>
        <v>0</v>
      </c>
      <c r="EV50" s="6" t="str">
        <f>IFERROR(VLOOKUP(ER50,'كدو الاصناف'!$A:$C,3),"")</f>
        <v/>
      </c>
      <c r="EW50" s="40" t="str">
        <f t="shared" si="339"/>
        <v/>
      </c>
      <c r="EY50" s="34"/>
      <c r="EZ50" s="45" t="str">
        <f>IFERROR(VLOOKUP(EY50,'كدو الاصناف'!$A:$C,2),"")</f>
        <v/>
      </c>
      <c r="FA50" s="6"/>
      <c r="FB50" s="62">
        <f t="shared" si="340"/>
        <v>0</v>
      </c>
      <c r="FC50" s="6" t="str">
        <f>IFERROR(VLOOKUP(EY50,'كدو الاصناف'!$A:$C,3),"")</f>
        <v/>
      </c>
      <c r="FD50" s="40" t="str">
        <f t="shared" si="341"/>
        <v/>
      </c>
      <c r="FF50" s="34"/>
      <c r="FG50" s="45" t="str">
        <f>IFERROR(VLOOKUP(FF50,'كدو الاصناف'!$A:$C,2),"")</f>
        <v/>
      </c>
      <c r="FH50" s="6"/>
      <c r="FI50" s="62">
        <f t="shared" si="342"/>
        <v>0</v>
      </c>
      <c r="FJ50" s="6" t="str">
        <f>IFERROR(VLOOKUP(FF50,'كدو الاصناف'!$A:$C,3),"")</f>
        <v/>
      </c>
      <c r="FK50" s="40" t="str">
        <f t="shared" si="343"/>
        <v/>
      </c>
      <c r="FM50" s="34"/>
      <c r="FN50" s="45" t="str">
        <f>IFERROR(VLOOKUP(FM50,'كدو الاصناف'!$A:$C,2),"")</f>
        <v/>
      </c>
      <c r="FO50" s="6"/>
      <c r="FP50" s="62">
        <f t="shared" si="344"/>
        <v>0</v>
      </c>
      <c r="FQ50" s="6" t="str">
        <f>IFERROR(VLOOKUP(FM50,'كدو الاصناف'!$A:$C,3),"")</f>
        <v/>
      </c>
      <c r="FR50" s="40" t="str">
        <f t="shared" si="345"/>
        <v/>
      </c>
      <c r="FT50" s="34"/>
      <c r="FU50" s="45" t="str">
        <f>IFERROR(VLOOKUP(FT50,'كدو الاصناف'!$A:$C,2),"")</f>
        <v/>
      </c>
      <c r="FV50" s="6"/>
      <c r="FW50" s="62">
        <f t="shared" si="346"/>
        <v>0</v>
      </c>
      <c r="FX50" s="6" t="str">
        <f>IFERROR(VLOOKUP(FT50,'كدو الاصناف'!$A:$C,3),"")</f>
        <v/>
      </c>
      <c r="FY50" s="40" t="str">
        <f t="shared" si="347"/>
        <v/>
      </c>
      <c r="GA50" s="34"/>
      <c r="GB50" s="45" t="str">
        <f>IFERROR(VLOOKUP(GA50,'كدو الاصناف'!$A:$C,2),"")</f>
        <v/>
      </c>
      <c r="GC50" s="6"/>
      <c r="GD50" s="62">
        <f t="shared" si="348"/>
        <v>0</v>
      </c>
      <c r="GE50" s="6" t="str">
        <f>IFERROR(VLOOKUP(GA50,'كدو الاصناف'!$A:$C,3),"")</f>
        <v/>
      </c>
      <c r="GF50" s="40" t="str">
        <f t="shared" si="349"/>
        <v/>
      </c>
      <c r="GH50" s="34"/>
      <c r="GI50" s="45" t="str">
        <f>IFERROR(VLOOKUP(GH50,'كدو الاصناف'!$A:$C,2),"")</f>
        <v/>
      </c>
      <c r="GJ50" s="6"/>
      <c r="GK50" s="62">
        <f t="shared" si="350"/>
        <v>0</v>
      </c>
      <c r="GL50" s="6" t="str">
        <f>IFERROR(VLOOKUP(GH50,'كدو الاصناف'!$A:$C,3),"")</f>
        <v/>
      </c>
      <c r="GM50" s="40" t="str">
        <f t="shared" si="351"/>
        <v/>
      </c>
      <c r="GO50" s="34"/>
      <c r="GP50" s="45" t="str">
        <f>IFERROR(VLOOKUP(GO50,'كدو الاصناف'!$A:$C,2),"")</f>
        <v/>
      </c>
      <c r="GQ50" s="6"/>
      <c r="GR50" s="62">
        <f t="shared" si="352"/>
        <v>0</v>
      </c>
      <c r="GS50" s="6" t="str">
        <f>IFERROR(VLOOKUP(GO50,'كدو الاصناف'!$A:$C,3),"")</f>
        <v/>
      </c>
      <c r="GT50" s="40" t="str">
        <f t="shared" si="353"/>
        <v/>
      </c>
      <c r="GV50" s="34"/>
      <c r="GW50" s="45" t="str">
        <f>IFERROR(VLOOKUP(GV50,'كدو الاصناف'!$A:$C,2),"")</f>
        <v/>
      </c>
      <c r="GX50" s="6"/>
      <c r="GY50" s="62">
        <f t="shared" si="354"/>
        <v>0</v>
      </c>
      <c r="GZ50" s="6" t="str">
        <f>IFERROR(VLOOKUP(GV50,'كدو الاصناف'!$A:$C,3),"")</f>
        <v/>
      </c>
      <c r="HA50" s="40" t="str">
        <f t="shared" si="355"/>
        <v/>
      </c>
      <c r="HC50" s="34"/>
      <c r="HD50" s="45" t="str">
        <f>IFERROR(VLOOKUP(HC50,'كدو الاصناف'!$A:$C,2),"")</f>
        <v/>
      </c>
      <c r="HE50" s="6"/>
      <c r="HF50" s="62">
        <f t="shared" si="356"/>
        <v>0</v>
      </c>
      <c r="HG50" s="6" t="str">
        <f>IFERROR(VLOOKUP(HC50,'كدو الاصناف'!$A:$C,3),"")</f>
        <v/>
      </c>
      <c r="HH50" s="40" t="str">
        <f t="shared" si="357"/>
        <v/>
      </c>
      <c r="HJ50" s="34"/>
      <c r="HK50" s="45" t="str">
        <f>IFERROR(VLOOKUP(HJ50,'كدو الاصناف'!$A:$C,2),"")</f>
        <v/>
      </c>
      <c r="HL50" s="6"/>
      <c r="HM50" s="62">
        <f t="shared" si="358"/>
        <v>0</v>
      </c>
      <c r="HN50" s="6" t="str">
        <f>IFERROR(VLOOKUP(HJ50,'كدو الاصناف'!$A:$C,3),"")</f>
        <v/>
      </c>
      <c r="HO50" s="40" t="str">
        <f t="shared" si="359"/>
        <v/>
      </c>
      <c r="HQ50" s="34"/>
      <c r="HR50" s="45" t="str">
        <f>IFERROR(VLOOKUP(HQ50,'كدو الاصناف'!$A:$C,2),"")</f>
        <v/>
      </c>
      <c r="HS50" s="6"/>
      <c r="HT50" s="62">
        <f t="shared" si="360"/>
        <v>0</v>
      </c>
      <c r="HU50" s="6" t="str">
        <f>IFERROR(VLOOKUP(HQ50,'كدو الاصناف'!$A:$C,3),"")</f>
        <v/>
      </c>
      <c r="HV50" s="40" t="str">
        <f t="shared" si="361"/>
        <v/>
      </c>
      <c r="HX50" s="34"/>
      <c r="HY50" s="45" t="str">
        <f>IFERROR(VLOOKUP(HX50,'كدو الاصناف'!$A:$C,2),"")</f>
        <v/>
      </c>
      <c r="HZ50" s="6"/>
      <c r="IA50" s="62">
        <f t="shared" si="362"/>
        <v>0</v>
      </c>
      <c r="IB50" s="6" t="str">
        <f>IFERROR(VLOOKUP(HX50,'كدو الاصناف'!$A:$C,3),"")</f>
        <v/>
      </c>
      <c r="IC50" s="40" t="str">
        <f t="shared" si="363"/>
        <v/>
      </c>
      <c r="IE50" s="34"/>
      <c r="IF50" s="45" t="str">
        <f>IFERROR(VLOOKUP(IE50,'كدو الاصناف'!$A:$C,2),"")</f>
        <v/>
      </c>
      <c r="IG50" s="6"/>
      <c r="IH50" s="62">
        <f t="shared" si="364"/>
        <v>0</v>
      </c>
      <c r="II50" s="6" t="str">
        <f>IFERROR(VLOOKUP(IE50,'كدو الاصناف'!$A:$C,3),"")</f>
        <v/>
      </c>
      <c r="IJ50" s="40" t="str">
        <f t="shared" si="365"/>
        <v/>
      </c>
      <c r="IL50" s="34"/>
      <c r="IM50" s="45" t="str">
        <f>IFERROR(VLOOKUP(IL50,'كدو الاصناف'!$A:$C,2),"")</f>
        <v/>
      </c>
      <c r="IN50" s="6"/>
      <c r="IO50" s="62">
        <f t="shared" si="366"/>
        <v>0</v>
      </c>
      <c r="IP50" s="6" t="str">
        <f>IFERROR(VLOOKUP(IL50,'كدو الاصناف'!$A:$C,3),"")</f>
        <v/>
      </c>
      <c r="IQ50" s="40" t="str">
        <f t="shared" si="367"/>
        <v/>
      </c>
      <c r="IS50" s="34"/>
      <c r="IT50" s="45" t="str">
        <f>IFERROR(VLOOKUP(IS50,'كدو الاصناف'!$A:$C,2),"")</f>
        <v/>
      </c>
      <c r="IU50" s="6"/>
      <c r="IV50" s="62">
        <f t="shared" si="368"/>
        <v>0</v>
      </c>
      <c r="IW50" s="6" t="str">
        <f>IFERROR(VLOOKUP(IS50,'كدو الاصناف'!$A:$C,3),"")</f>
        <v/>
      </c>
      <c r="IX50" s="40" t="str">
        <f t="shared" si="369"/>
        <v/>
      </c>
      <c r="IZ50" s="34"/>
      <c r="JA50" s="45" t="str">
        <f>IFERROR(VLOOKUP(IZ50,'كدو الاصناف'!$A:$C,2),"")</f>
        <v/>
      </c>
      <c r="JB50" s="6"/>
      <c r="JC50" s="62">
        <f t="shared" si="370"/>
        <v>0</v>
      </c>
      <c r="JD50" s="6" t="str">
        <f>IFERROR(VLOOKUP(IZ50,'كدو الاصناف'!$A:$C,3),"")</f>
        <v/>
      </c>
      <c r="JE50" s="40" t="str">
        <f t="shared" si="371"/>
        <v/>
      </c>
      <c r="JG50" s="34"/>
      <c r="JH50" s="45" t="str">
        <f>IFERROR(VLOOKUP(JG50,'كدو الاصناف'!$A:$C,2),"")</f>
        <v/>
      </c>
      <c r="JI50" s="6"/>
      <c r="JJ50" s="62">
        <f t="shared" si="372"/>
        <v>0</v>
      </c>
      <c r="JK50" s="6" t="str">
        <f>IFERROR(VLOOKUP(JG50,'كدو الاصناف'!$A:$C,3),"")</f>
        <v/>
      </c>
      <c r="JL50" s="40" t="str">
        <f t="shared" si="373"/>
        <v/>
      </c>
      <c r="JN50" s="34"/>
      <c r="JO50" s="45" t="str">
        <f>IFERROR(VLOOKUP(JN50,'كدو الاصناف'!$A:$C,2),"")</f>
        <v/>
      </c>
      <c r="JP50" s="6"/>
      <c r="JQ50" s="62">
        <f t="shared" si="374"/>
        <v>0</v>
      </c>
      <c r="JR50" s="6" t="str">
        <f>IFERROR(VLOOKUP(JN50,'كدو الاصناف'!$A:$C,3),"")</f>
        <v/>
      </c>
      <c r="JS50" s="40" t="str">
        <f t="shared" si="375"/>
        <v/>
      </c>
      <c r="JU50" s="34"/>
      <c r="JV50" s="45" t="str">
        <f>IFERROR(VLOOKUP(JU50,'كدو الاصناف'!$A:$C,2),"")</f>
        <v/>
      </c>
      <c r="JW50" s="6"/>
      <c r="JX50" s="62">
        <f t="shared" si="376"/>
        <v>0</v>
      </c>
      <c r="JY50" s="6" t="str">
        <f>IFERROR(VLOOKUP(JU50,'كدو الاصناف'!$A:$C,3),"")</f>
        <v/>
      </c>
      <c r="JZ50" s="40" t="str">
        <f t="shared" si="377"/>
        <v/>
      </c>
      <c r="KB50" s="34"/>
      <c r="KC50" s="45" t="str">
        <f>IFERROR(VLOOKUP(KB50,'كدو الاصناف'!$A:$C,2),"")</f>
        <v/>
      </c>
      <c r="KD50" s="6"/>
      <c r="KE50" s="62">
        <f t="shared" si="378"/>
        <v>0</v>
      </c>
      <c r="KF50" s="6" t="str">
        <f>IFERROR(VLOOKUP(KB50,'كدو الاصناف'!$A:$C,3),"")</f>
        <v/>
      </c>
      <c r="KG50" s="40" t="str">
        <f t="shared" si="379"/>
        <v/>
      </c>
      <c r="KI50" s="34"/>
      <c r="KJ50" s="45" t="str">
        <f>IFERROR(VLOOKUP(KI50,'كدو الاصناف'!$A:$C,2),"")</f>
        <v/>
      </c>
      <c r="KK50" s="6"/>
      <c r="KL50" s="62">
        <f t="shared" si="380"/>
        <v>0</v>
      </c>
      <c r="KM50" s="6" t="str">
        <f>IFERROR(VLOOKUP(KI50,'كدو الاصناف'!$A:$C,3),"")</f>
        <v/>
      </c>
      <c r="KN50" s="40" t="str">
        <f t="shared" si="381"/>
        <v/>
      </c>
      <c r="KP50" s="34"/>
      <c r="KQ50" s="45" t="str">
        <f>IFERROR(VLOOKUP(KP50,'كدو الاصناف'!$A:$C,2),"")</f>
        <v/>
      </c>
      <c r="KR50" s="6"/>
      <c r="KS50" s="62">
        <f t="shared" si="382"/>
        <v>0</v>
      </c>
      <c r="KT50" s="6" t="str">
        <f>IFERROR(VLOOKUP(KP50,'كدو الاصناف'!$A:$C,3),"")</f>
        <v/>
      </c>
      <c r="KU50" s="40" t="str">
        <f t="shared" si="383"/>
        <v/>
      </c>
      <c r="KW50" s="34"/>
      <c r="KX50" s="45" t="str">
        <f>IFERROR(VLOOKUP(KW50,'كدو الاصناف'!$A:$C,2),"")</f>
        <v/>
      </c>
      <c r="KY50" s="6"/>
      <c r="KZ50" s="62">
        <f t="shared" si="384"/>
        <v>0</v>
      </c>
      <c r="LA50" s="6" t="str">
        <f>IFERROR(VLOOKUP(KW50,'كدو الاصناف'!$A:$C,3),"")</f>
        <v/>
      </c>
      <c r="LB50" s="40" t="str">
        <f t="shared" si="385"/>
        <v/>
      </c>
      <c r="LD50" s="34"/>
      <c r="LE50" s="45" t="str">
        <f>IFERROR(VLOOKUP(LD50,'كدو الاصناف'!$A:$C,2),"")</f>
        <v/>
      </c>
      <c r="LF50" s="6"/>
      <c r="LG50" s="62">
        <f t="shared" si="386"/>
        <v>0</v>
      </c>
      <c r="LH50" s="6" t="str">
        <f>IFERROR(VLOOKUP(LD50,'كدو الاصناف'!$A:$C,3),"")</f>
        <v/>
      </c>
      <c r="LI50" s="40" t="str">
        <f t="shared" si="387"/>
        <v/>
      </c>
      <c r="LK50" s="34"/>
      <c r="LL50" s="45" t="str">
        <f>IFERROR(VLOOKUP(LK50,'كدو الاصناف'!$A:$C,2),"")</f>
        <v/>
      </c>
      <c r="LM50" s="6"/>
      <c r="LN50" s="62">
        <f t="shared" si="388"/>
        <v>0</v>
      </c>
      <c r="LO50" s="6" t="str">
        <f>IFERROR(VLOOKUP(LK50,'كدو الاصناف'!$A:$C,3),"")</f>
        <v/>
      </c>
      <c r="LP50" s="40" t="str">
        <f t="shared" si="389"/>
        <v/>
      </c>
      <c r="LR50" s="34"/>
      <c r="LS50" s="45" t="str">
        <f>IFERROR(VLOOKUP(LR50,'كدو الاصناف'!$A:$C,2),"")</f>
        <v/>
      </c>
      <c r="LT50" s="6"/>
      <c r="LU50" s="62">
        <f t="shared" si="390"/>
        <v>0</v>
      </c>
      <c r="LV50" s="6" t="str">
        <f>IFERROR(VLOOKUP(LR50,'كدو الاصناف'!$A:$C,3),"")</f>
        <v/>
      </c>
      <c r="LW50" s="40" t="str">
        <f t="shared" si="391"/>
        <v/>
      </c>
      <c r="LY50" s="34"/>
      <c r="LZ50" s="45" t="str">
        <f>IFERROR(VLOOKUP(LY50,'كدو الاصناف'!$A:$C,2),"")</f>
        <v/>
      </c>
      <c r="MA50" s="6"/>
      <c r="MB50" s="62">
        <f t="shared" si="392"/>
        <v>0</v>
      </c>
      <c r="MC50" s="6" t="str">
        <f>IFERROR(VLOOKUP(LY50,'كدو الاصناف'!$A:$C,3),"")</f>
        <v/>
      </c>
      <c r="MD50" s="40" t="str">
        <f t="shared" si="393"/>
        <v/>
      </c>
      <c r="MF50" s="34"/>
      <c r="MG50" s="45" t="str">
        <f>IFERROR(VLOOKUP(MF50,'كدو الاصناف'!$A:$C,2),"")</f>
        <v/>
      </c>
      <c r="MH50" s="6"/>
      <c r="MI50" s="62">
        <f t="shared" si="394"/>
        <v>0</v>
      </c>
      <c r="MJ50" s="6" t="str">
        <f>IFERROR(VLOOKUP(MF50,'كدو الاصناف'!$A:$C,3),"")</f>
        <v/>
      </c>
      <c r="MK50" s="40" t="str">
        <f t="shared" si="395"/>
        <v/>
      </c>
      <c r="MM50" s="34"/>
      <c r="MN50" s="45" t="str">
        <f>IFERROR(VLOOKUP(MM50,'كدو الاصناف'!$A:$C,2),"")</f>
        <v/>
      </c>
      <c r="MO50" s="6"/>
      <c r="MP50" s="62">
        <f t="shared" si="396"/>
        <v>0</v>
      </c>
      <c r="MQ50" s="6" t="str">
        <f>IFERROR(VLOOKUP(MM50,'كدو الاصناف'!$A:$C,3),"")</f>
        <v/>
      </c>
      <c r="MR50" s="40" t="str">
        <f t="shared" si="397"/>
        <v/>
      </c>
      <c r="MT50" s="34"/>
      <c r="MU50" s="45" t="str">
        <f>IFERROR(VLOOKUP(MT50,'كدو الاصناف'!$A:$C,2),"")</f>
        <v/>
      </c>
      <c r="MV50" s="6"/>
      <c r="MW50" s="62">
        <f t="shared" si="398"/>
        <v>0</v>
      </c>
      <c r="MX50" s="6" t="str">
        <f>IFERROR(VLOOKUP(MT50,'كدو الاصناف'!$A:$C,3),"")</f>
        <v/>
      </c>
      <c r="MY50" s="40" t="str">
        <f t="shared" si="399"/>
        <v/>
      </c>
      <c r="NA50" s="34"/>
      <c r="NB50" s="45" t="str">
        <f>IFERROR(VLOOKUP(NA50,'كدو الاصناف'!$A:$C,2),"")</f>
        <v/>
      </c>
      <c r="NC50" s="6"/>
      <c r="ND50" s="62">
        <f t="shared" si="400"/>
        <v>0</v>
      </c>
      <c r="NE50" s="6" t="str">
        <f>IFERROR(VLOOKUP(NA50,'كدو الاصناف'!$A:$C,3),"")</f>
        <v/>
      </c>
      <c r="NF50" s="40" t="str">
        <f t="shared" si="401"/>
        <v/>
      </c>
      <c r="NH50" s="34"/>
      <c r="NI50" s="45" t="str">
        <f>IFERROR(VLOOKUP(NH50,'كدو الاصناف'!$A:$C,2),"")</f>
        <v/>
      </c>
      <c r="NJ50" s="6"/>
      <c r="NK50" s="62">
        <f t="shared" si="402"/>
        <v>0</v>
      </c>
      <c r="NL50" s="6" t="str">
        <f>IFERROR(VLOOKUP(NH50,'كدو الاصناف'!$A:$C,3),"")</f>
        <v/>
      </c>
      <c r="NM50" s="40" t="str">
        <f t="shared" si="403"/>
        <v/>
      </c>
      <c r="NO50" s="34"/>
      <c r="NP50" s="45" t="str">
        <f>IFERROR(VLOOKUP(NO50,'كدو الاصناف'!$A:$C,2),"")</f>
        <v/>
      </c>
      <c r="NQ50" s="6"/>
      <c r="NR50" s="62">
        <f t="shared" si="404"/>
        <v>0</v>
      </c>
      <c r="NS50" s="6" t="str">
        <f>IFERROR(VLOOKUP(NO50,'كدو الاصناف'!$A:$C,3),"")</f>
        <v/>
      </c>
      <c r="NT50" s="40" t="str">
        <f t="shared" si="405"/>
        <v/>
      </c>
      <c r="NV50" s="34"/>
      <c r="NW50" s="45" t="str">
        <f>IFERROR(VLOOKUP(NV50,'كدو الاصناف'!$A:$C,2),"")</f>
        <v/>
      </c>
      <c r="NX50" s="6"/>
      <c r="NY50" s="62">
        <f t="shared" si="406"/>
        <v>0</v>
      </c>
      <c r="NZ50" s="6" t="str">
        <f>IFERROR(VLOOKUP(NV50,'كدو الاصناف'!$A:$C,3),"")</f>
        <v/>
      </c>
      <c r="OA50" s="40" t="str">
        <f t="shared" si="407"/>
        <v/>
      </c>
      <c r="OC50" s="34"/>
      <c r="OD50" s="45" t="str">
        <f>IFERROR(VLOOKUP(OC50,'كدو الاصناف'!$A:$C,2),"")</f>
        <v/>
      </c>
      <c r="OE50" s="6"/>
      <c r="OF50" s="62">
        <f t="shared" si="408"/>
        <v>0</v>
      </c>
      <c r="OG50" s="6" t="str">
        <f>IFERROR(VLOOKUP(OC50,'كدو الاصناف'!$A:$C,3),"")</f>
        <v/>
      </c>
      <c r="OH50" s="40" t="str">
        <f t="shared" si="409"/>
        <v/>
      </c>
      <c r="OJ50" s="34"/>
      <c r="OK50" s="45" t="str">
        <f>IFERROR(VLOOKUP(OJ50,'كدو الاصناف'!$A:$C,2),"")</f>
        <v/>
      </c>
      <c r="OL50" s="6"/>
      <c r="OM50" s="62">
        <f t="shared" si="410"/>
        <v>0</v>
      </c>
      <c r="ON50" s="6" t="str">
        <f>IFERROR(VLOOKUP(OJ50,'كدو الاصناف'!$A:$C,3),"")</f>
        <v/>
      </c>
      <c r="OO50" s="40" t="str">
        <f t="shared" si="411"/>
        <v/>
      </c>
      <c r="OQ50" s="34"/>
      <c r="OR50" s="45" t="str">
        <f>IFERROR(VLOOKUP(OQ50,'كدو الاصناف'!$A:$C,2),"")</f>
        <v/>
      </c>
      <c r="OS50" s="6"/>
      <c r="OT50" s="62">
        <f t="shared" si="412"/>
        <v>0</v>
      </c>
      <c r="OU50" s="6" t="str">
        <f>IFERROR(VLOOKUP(OQ50,'كدو الاصناف'!$A:$C,3),"")</f>
        <v/>
      </c>
      <c r="OV50" s="40" t="str">
        <f t="shared" si="413"/>
        <v/>
      </c>
      <c r="OX50" s="34"/>
      <c r="OY50" s="45" t="str">
        <f>IFERROR(VLOOKUP(OX50,'كدو الاصناف'!$A:$C,2),"")</f>
        <v/>
      </c>
      <c r="OZ50" s="6"/>
      <c r="PA50" s="62">
        <f t="shared" si="414"/>
        <v>0</v>
      </c>
      <c r="PB50" s="6" t="str">
        <f>IFERROR(VLOOKUP(OX50,'كدو الاصناف'!$A:$C,3),"")</f>
        <v/>
      </c>
      <c r="PC50" s="40" t="str">
        <f t="shared" si="415"/>
        <v/>
      </c>
      <c r="PE50" s="34"/>
      <c r="PF50" s="45" t="str">
        <f>IFERROR(VLOOKUP(PE50,'كدو الاصناف'!$A:$C,2),"")</f>
        <v/>
      </c>
      <c r="PG50" s="6"/>
      <c r="PH50" s="62">
        <f t="shared" si="416"/>
        <v>0</v>
      </c>
      <c r="PI50" s="6" t="str">
        <f>IFERROR(VLOOKUP(PE50,'كدو الاصناف'!$A:$C,3),"")</f>
        <v/>
      </c>
      <c r="PJ50" s="40" t="str">
        <f t="shared" si="417"/>
        <v/>
      </c>
      <c r="PL50" s="34"/>
      <c r="PM50" s="45" t="str">
        <f>IFERROR(VLOOKUP(PL50,'كدو الاصناف'!$A:$C,2),"")</f>
        <v/>
      </c>
      <c r="PN50" s="6"/>
      <c r="PO50" s="62">
        <f t="shared" si="418"/>
        <v>0</v>
      </c>
      <c r="PP50" s="6" t="str">
        <f>IFERROR(VLOOKUP(PL50,'كدو الاصناف'!$A:$C,3),"")</f>
        <v/>
      </c>
      <c r="PQ50" s="40" t="str">
        <f t="shared" si="419"/>
        <v/>
      </c>
      <c r="PS50" s="34"/>
      <c r="PT50" s="45" t="str">
        <f>IFERROR(VLOOKUP(PS50,'كدو الاصناف'!$A:$C,2),"")</f>
        <v/>
      </c>
      <c r="PU50" s="6"/>
      <c r="PV50" s="62">
        <f t="shared" si="420"/>
        <v>0</v>
      </c>
      <c r="PW50" s="6" t="str">
        <f>IFERROR(VLOOKUP(PS50,'كدو الاصناف'!$A:$C,3),"")</f>
        <v/>
      </c>
      <c r="PX50" s="40" t="str">
        <f t="shared" si="421"/>
        <v/>
      </c>
      <c r="PZ50" s="34"/>
      <c r="QA50" s="45" t="str">
        <f>IFERROR(VLOOKUP(PZ50,'كدو الاصناف'!$A:$C,2),"")</f>
        <v/>
      </c>
      <c r="QB50" s="6"/>
      <c r="QC50" s="62">
        <f t="shared" si="422"/>
        <v>0</v>
      </c>
      <c r="QD50" s="6" t="str">
        <f>IFERROR(VLOOKUP(PZ50,'كدو الاصناف'!$A:$C,3),"")</f>
        <v/>
      </c>
      <c r="QE50" s="40" t="str">
        <f t="shared" si="423"/>
        <v/>
      </c>
      <c r="QG50" s="34"/>
      <c r="QH50" s="45" t="str">
        <f>IFERROR(VLOOKUP(QG50,'كدو الاصناف'!$A:$C,2),"")</f>
        <v/>
      </c>
      <c r="QI50" s="6"/>
      <c r="QJ50" s="62">
        <f t="shared" si="424"/>
        <v>0</v>
      </c>
      <c r="QK50" s="6" t="str">
        <f>IFERROR(VLOOKUP(QG50,'كدو الاصناف'!$A:$C,3),"")</f>
        <v/>
      </c>
      <c r="QL50" s="40" t="str">
        <f t="shared" si="425"/>
        <v/>
      </c>
      <c r="QN50" s="34"/>
      <c r="QO50" s="45" t="str">
        <f>IFERROR(VLOOKUP(QN50,'كدو الاصناف'!$A:$C,2),"")</f>
        <v/>
      </c>
      <c r="QP50" s="6"/>
      <c r="QQ50" s="62">
        <f t="shared" si="426"/>
        <v>0</v>
      </c>
      <c r="QR50" s="6" t="str">
        <f>IFERROR(VLOOKUP(QN50,'كدو الاصناف'!$A:$C,3),"")</f>
        <v/>
      </c>
      <c r="QS50" s="40" t="str">
        <f t="shared" si="427"/>
        <v/>
      </c>
      <c r="QU50" s="34"/>
      <c r="QV50" s="45" t="str">
        <f>IFERROR(VLOOKUP(QU50,'كدو الاصناف'!$A:$C,2),"")</f>
        <v/>
      </c>
      <c r="QW50" s="6"/>
      <c r="QX50" s="62">
        <f t="shared" si="428"/>
        <v>0</v>
      </c>
      <c r="QY50" s="6" t="str">
        <f>IFERROR(VLOOKUP(QU50,'كدو الاصناف'!$A:$C,3),"")</f>
        <v/>
      </c>
      <c r="QZ50" s="40" t="str">
        <f t="shared" si="429"/>
        <v/>
      </c>
      <c r="RB50" s="34"/>
      <c r="RC50" s="45" t="str">
        <f>IFERROR(VLOOKUP(RB50,'كدو الاصناف'!$A:$C,2),"")</f>
        <v/>
      </c>
      <c r="RD50" s="6"/>
      <c r="RE50" s="62">
        <f t="shared" si="430"/>
        <v>0</v>
      </c>
      <c r="RF50" s="6" t="str">
        <f>IFERROR(VLOOKUP(RB50,'كدو الاصناف'!$A:$C,3),"")</f>
        <v/>
      </c>
      <c r="RG50" s="40" t="str">
        <f t="shared" si="431"/>
        <v/>
      </c>
      <c r="RI50" s="34"/>
      <c r="RJ50" s="45" t="str">
        <f>IFERROR(VLOOKUP(RI50,'كدو الاصناف'!$A:$C,2),"")</f>
        <v/>
      </c>
      <c r="RK50" s="6"/>
      <c r="RL50" s="62">
        <f t="shared" si="432"/>
        <v>0</v>
      </c>
      <c r="RM50" s="6" t="str">
        <f>IFERROR(VLOOKUP(RI50,'كدو الاصناف'!$A:$C,3),"")</f>
        <v/>
      </c>
      <c r="RN50" s="40" t="str">
        <f t="shared" si="433"/>
        <v/>
      </c>
      <c r="RP50" s="34"/>
      <c r="RQ50" s="45" t="str">
        <f>IFERROR(VLOOKUP(RP50,'كدو الاصناف'!$A:$C,2),"")</f>
        <v/>
      </c>
      <c r="RR50" s="6"/>
      <c r="RS50" s="62">
        <f t="shared" si="434"/>
        <v>0</v>
      </c>
      <c r="RT50" s="6" t="str">
        <f>IFERROR(VLOOKUP(RP50,'كدو الاصناف'!$A:$C,3),"")</f>
        <v/>
      </c>
      <c r="RU50" s="40" t="str">
        <f t="shared" si="435"/>
        <v/>
      </c>
      <c r="RW50" s="34"/>
      <c r="RX50" s="45" t="str">
        <f>IFERROR(VLOOKUP(RW50,'كدو الاصناف'!$A:$C,2),"")</f>
        <v/>
      </c>
      <c r="RY50" s="6"/>
      <c r="RZ50" s="62">
        <f t="shared" si="436"/>
        <v>0</v>
      </c>
      <c r="SA50" s="6" t="str">
        <f>IFERROR(VLOOKUP(RW50,'كدو الاصناف'!$A:$C,3),"")</f>
        <v/>
      </c>
      <c r="SB50" s="40" t="str">
        <f t="shared" si="437"/>
        <v/>
      </c>
      <c r="SD50" s="34"/>
      <c r="SE50" s="45" t="str">
        <f>IFERROR(VLOOKUP(SD50,'كدو الاصناف'!$A:$C,2),"")</f>
        <v/>
      </c>
      <c r="SF50" s="6"/>
      <c r="SG50" s="62">
        <f t="shared" si="438"/>
        <v>0</v>
      </c>
      <c r="SH50" s="6" t="str">
        <f>IFERROR(VLOOKUP(SD50,'كدو الاصناف'!$A:$C,3),"")</f>
        <v/>
      </c>
      <c r="SI50" s="40" t="str">
        <f t="shared" si="439"/>
        <v/>
      </c>
      <c r="SK50" s="34"/>
      <c r="SL50" s="45" t="str">
        <f>IFERROR(VLOOKUP(SK50,'كدو الاصناف'!$A:$C,2),"")</f>
        <v/>
      </c>
      <c r="SM50" s="6"/>
      <c r="SN50" s="62">
        <f t="shared" si="440"/>
        <v>0</v>
      </c>
      <c r="SO50" s="6" t="str">
        <f>IFERROR(VLOOKUP(SK50,'كدو الاصناف'!$A:$C,3),"")</f>
        <v/>
      </c>
      <c r="SP50" s="40" t="str">
        <f t="shared" si="441"/>
        <v/>
      </c>
      <c r="SR50" s="34"/>
      <c r="SS50" s="45" t="str">
        <f>IFERROR(VLOOKUP(SR50,'كدو الاصناف'!$A:$C,2),"")</f>
        <v/>
      </c>
      <c r="ST50" s="6"/>
      <c r="SU50" s="62">
        <f t="shared" si="442"/>
        <v>0</v>
      </c>
      <c r="SV50" s="6" t="str">
        <f>IFERROR(VLOOKUP(SR50,'كدو الاصناف'!$A:$C,3),"")</f>
        <v/>
      </c>
      <c r="SW50" s="40" t="str">
        <f t="shared" si="443"/>
        <v/>
      </c>
      <c r="SY50" s="34"/>
      <c r="SZ50" s="45" t="str">
        <f>IFERROR(VLOOKUP(SY50,'كدو الاصناف'!$A:$C,2),"")</f>
        <v/>
      </c>
      <c r="TA50" s="6"/>
      <c r="TB50" s="62">
        <f t="shared" si="444"/>
        <v>0</v>
      </c>
      <c r="TC50" s="6" t="str">
        <f>IFERROR(VLOOKUP(SY50,'كدو الاصناف'!$A:$C,3),"")</f>
        <v/>
      </c>
      <c r="TD50" s="40" t="str">
        <f t="shared" si="445"/>
        <v/>
      </c>
      <c r="TF50" s="34"/>
      <c r="TG50" s="45" t="str">
        <f>IFERROR(VLOOKUP(TF50,'كدو الاصناف'!$A:$C,2),"")</f>
        <v/>
      </c>
      <c r="TH50" s="6"/>
      <c r="TI50" s="62">
        <f t="shared" si="446"/>
        <v>0</v>
      </c>
      <c r="TJ50" s="6" t="str">
        <f>IFERROR(VLOOKUP(TF50,'كدو الاصناف'!$A:$C,3),"")</f>
        <v/>
      </c>
      <c r="TK50" s="40" t="str">
        <f t="shared" si="447"/>
        <v/>
      </c>
      <c r="TM50" s="34"/>
      <c r="TN50" s="45" t="str">
        <f>IFERROR(VLOOKUP(TM50,'كدو الاصناف'!$A:$C,2),"")</f>
        <v/>
      </c>
      <c r="TO50" s="6"/>
      <c r="TP50" s="62">
        <f t="shared" si="448"/>
        <v>0</v>
      </c>
      <c r="TQ50" s="6" t="str">
        <f>IFERROR(VLOOKUP(TM50,'كدو الاصناف'!$A:$C,3),"")</f>
        <v/>
      </c>
      <c r="TR50" s="40" t="str">
        <f t="shared" si="449"/>
        <v/>
      </c>
      <c r="TT50" s="34"/>
      <c r="TU50" s="45" t="str">
        <f>IFERROR(VLOOKUP(TT50,'كدو الاصناف'!$A:$C,2),"")</f>
        <v/>
      </c>
      <c r="TV50" s="6"/>
      <c r="TW50" s="62">
        <f t="shared" si="450"/>
        <v>0</v>
      </c>
      <c r="TX50" s="6" t="str">
        <f>IFERROR(VLOOKUP(TT50,'كدو الاصناف'!$A:$C,3),"")</f>
        <v/>
      </c>
      <c r="TY50" s="40" t="str">
        <f t="shared" si="451"/>
        <v/>
      </c>
      <c r="UA50" s="34"/>
      <c r="UB50" s="45" t="str">
        <f>IFERROR(VLOOKUP(UA50,'كدو الاصناف'!$A:$C,2),"")</f>
        <v/>
      </c>
      <c r="UC50" s="6"/>
      <c r="UD50" s="62">
        <f t="shared" si="452"/>
        <v>0</v>
      </c>
      <c r="UE50" s="6" t="str">
        <f>IFERROR(VLOOKUP(UA50,'كدو الاصناف'!$A:$C,3),"")</f>
        <v/>
      </c>
      <c r="UF50" s="40" t="str">
        <f t="shared" si="453"/>
        <v/>
      </c>
      <c r="UH50" s="34"/>
      <c r="UI50" s="45" t="str">
        <f>IFERROR(VLOOKUP(UH50,'كدو الاصناف'!$A:$C,2),"")</f>
        <v/>
      </c>
      <c r="UJ50" s="6"/>
      <c r="UK50" s="62">
        <f t="shared" si="454"/>
        <v>0</v>
      </c>
      <c r="UL50" s="6" t="str">
        <f>IFERROR(VLOOKUP(UH50,'كدو الاصناف'!$A:$C,3),"")</f>
        <v/>
      </c>
      <c r="UM50" s="40" t="str">
        <f t="shared" si="455"/>
        <v/>
      </c>
      <c r="UO50" s="34"/>
      <c r="UP50" s="45" t="str">
        <f>IFERROR(VLOOKUP(UO50,'كدو الاصناف'!$A:$C,2),"")</f>
        <v/>
      </c>
      <c r="UQ50" s="6"/>
      <c r="UR50" s="62">
        <f t="shared" si="456"/>
        <v>0</v>
      </c>
      <c r="US50" s="6" t="str">
        <f>IFERROR(VLOOKUP(UO50,'كدو الاصناف'!$A:$C,3),"")</f>
        <v/>
      </c>
      <c r="UT50" s="40" t="str">
        <f t="shared" si="457"/>
        <v/>
      </c>
      <c r="UV50" s="34"/>
      <c r="UW50" s="45" t="str">
        <f>IFERROR(VLOOKUP(UV50,'كدو الاصناف'!$A:$C,2),"")</f>
        <v/>
      </c>
      <c r="UX50" s="6"/>
      <c r="UY50" s="62">
        <f t="shared" si="458"/>
        <v>0</v>
      </c>
      <c r="UZ50" s="6" t="str">
        <f>IFERROR(VLOOKUP(UV50,'كدو الاصناف'!$A:$C,3),"")</f>
        <v/>
      </c>
      <c r="VA50" s="40" t="str">
        <f t="shared" si="459"/>
        <v/>
      </c>
      <c r="VC50" s="34"/>
      <c r="VD50" s="45" t="str">
        <f>IFERROR(VLOOKUP(VC50,'كدو الاصناف'!$A:$C,2),"")</f>
        <v/>
      </c>
      <c r="VE50" s="6"/>
      <c r="VF50" s="62">
        <f t="shared" si="460"/>
        <v>0</v>
      </c>
      <c r="VG50" s="6" t="str">
        <f>IFERROR(VLOOKUP(VC50,'كدو الاصناف'!$A:$C,3),"")</f>
        <v/>
      </c>
      <c r="VH50" s="40" t="str">
        <f t="shared" si="461"/>
        <v/>
      </c>
      <c r="VJ50" s="34"/>
      <c r="VK50" s="45" t="str">
        <f>IFERROR(VLOOKUP(VJ50,'كدو الاصناف'!$A:$C,2),"")</f>
        <v/>
      </c>
      <c r="VL50" s="6"/>
      <c r="VM50" s="62">
        <f t="shared" si="462"/>
        <v>0</v>
      </c>
      <c r="VN50" s="6" t="str">
        <f>IFERROR(VLOOKUP(VJ50,'كدو الاصناف'!$A:$C,3),"")</f>
        <v/>
      </c>
      <c r="VO50" s="40" t="str">
        <f t="shared" si="463"/>
        <v/>
      </c>
      <c r="VQ50" s="34"/>
      <c r="VR50" s="45" t="str">
        <f>IFERROR(VLOOKUP(VQ50,'كدو الاصناف'!$A:$C,2),"")</f>
        <v/>
      </c>
      <c r="VS50" s="6"/>
      <c r="VT50" s="62">
        <f t="shared" si="464"/>
        <v>0</v>
      </c>
      <c r="VU50" s="6" t="str">
        <f>IFERROR(VLOOKUP(VQ50,'كدو الاصناف'!$A:$C,3),"")</f>
        <v/>
      </c>
      <c r="VV50" s="40" t="str">
        <f t="shared" si="465"/>
        <v/>
      </c>
      <c r="VX50" s="34"/>
      <c r="VY50" s="45" t="str">
        <f>IFERROR(VLOOKUP(VX50,'كدو الاصناف'!$A:$C,2),"")</f>
        <v/>
      </c>
      <c r="VZ50" s="6"/>
      <c r="WA50" s="62">
        <f t="shared" si="466"/>
        <v>0</v>
      </c>
      <c r="WB50" s="6" t="str">
        <f>IFERROR(VLOOKUP(VX50,'كدو الاصناف'!$A:$C,3),"")</f>
        <v/>
      </c>
      <c r="WC50" s="40" t="str">
        <f t="shared" si="467"/>
        <v/>
      </c>
      <c r="WE50" s="34"/>
      <c r="WF50" s="45" t="str">
        <f>IFERROR(VLOOKUP(WE50,'كدو الاصناف'!$A:$C,2),"")</f>
        <v/>
      </c>
      <c r="WG50" s="6"/>
      <c r="WH50" s="62">
        <f t="shared" si="468"/>
        <v>0</v>
      </c>
      <c r="WI50" s="6" t="str">
        <f>IFERROR(VLOOKUP(WE50,'كدو الاصناف'!$A:$C,3),"")</f>
        <v/>
      </c>
      <c r="WJ50" s="40" t="str">
        <f t="shared" si="469"/>
        <v/>
      </c>
      <c r="WL50" s="34"/>
      <c r="WM50" s="45" t="str">
        <f>IFERROR(VLOOKUP(WL50,'كدو الاصناف'!$A:$C,2),"")</f>
        <v/>
      </c>
      <c r="WN50" s="6"/>
      <c r="WO50" s="62">
        <f t="shared" si="470"/>
        <v>0</v>
      </c>
      <c r="WP50" s="6" t="str">
        <f>IFERROR(VLOOKUP(WL50,'كدو الاصناف'!$A:$C,3),"")</f>
        <v/>
      </c>
      <c r="WQ50" s="40" t="str">
        <f t="shared" si="471"/>
        <v/>
      </c>
      <c r="WS50" s="34"/>
      <c r="WT50" s="45" t="str">
        <f>IFERROR(VLOOKUP(WS50,'كدو الاصناف'!$A:$C,2),"")</f>
        <v/>
      </c>
      <c r="WU50" s="6"/>
      <c r="WV50" s="62">
        <f t="shared" si="472"/>
        <v>0</v>
      </c>
      <c r="WW50" s="6" t="str">
        <f>IFERROR(VLOOKUP(WS50,'كدو الاصناف'!$A:$C,3),"")</f>
        <v/>
      </c>
      <c r="WX50" s="40" t="str">
        <f t="shared" si="473"/>
        <v/>
      </c>
      <c r="WZ50" s="34"/>
      <c r="XA50" s="45" t="str">
        <f>IFERROR(VLOOKUP(WZ50,'كدو الاصناف'!$A:$C,2),"")</f>
        <v/>
      </c>
      <c r="XB50" s="6"/>
      <c r="XC50" s="62">
        <f t="shared" si="474"/>
        <v>0</v>
      </c>
      <c r="XD50" s="6" t="str">
        <f>IFERROR(VLOOKUP(WZ50,'كدو الاصناف'!$A:$C,3),"")</f>
        <v/>
      </c>
      <c r="XE50" s="40" t="str">
        <f t="shared" si="475"/>
        <v/>
      </c>
      <c r="XG50" s="34"/>
      <c r="XH50" s="45" t="str">
        <f>IFERROR(VLOOKUP(XG50,'كدو الاصناف'!$A:$C,2),"")</f>
        <v/>
      </c>
      <c r="XI50" s="6"/>
      <c r="XJ50" s="62">
        <f t="shared" si="476"/>
        <v>0</v>
      </c>
      <c r="XK50" s="6" t="str">
        <f>IFERROR(VLOOKUP(XG50,'كدو الاصناف'!$A:$C,3),"")</f>
        <v/>
      </c>
      <c r="XL50" s="40" t="str">
        <f t="shared" si="477"/>
        <v/>
      </c>
      <c r="XN50" s="34"/>
      <c r="XO50" s="45" t="str">
        <f>IFERROR(VLOOKUP(XN50,'كدو الاصناف'!$A:$C,2),"")</f>
        <v/>
      </c>
      <c r="XP50" s="6"/>
      <c r="XQ50" s="62">
        <f t="shared" si="478"/>
        <v>0</v>
      </c>
      <c r="XR50" s="6" t="str">
        <f>IFERROR(VLOOKUP(XN50,'كدو الاصناف'!$A:$C,3),"")</f>
        <v/>
      </c>
      <c r="XS50" s="40" t="str">
        <f t="shared" si="479"/>
        <v/>
      </c>
      <c r="XU50" s="34"/>
      <c r="XV50" s="45" t="str">
        <f>IFERROR(VLOOKUP(XU50,'كدو الاصناف'!$A:$C,2),"")</f>
        <v/>
      </c>
      <c r="XW50" s="6"/>
      <c r="XX50" s="62">
        <f t="shared" si="480"/>
        <v>0</v>
      </c>
      <c r="XY50" s="6" t="str">
        <f>IFERROR(VLOOKUP(XU50,'كدو الاصناف'!$A:$C,3),"")</f>
        <v/>
      </c>
      <c r="XZ50" s="40" t="str">
        <f t="shared" si="481"/>
        <v/>
      </c>
      <c r="YB50" s="34"/>
      <c r="YC50" s="45" t="str">
        <f>IFERROR(VLOOKUP(YB50,'كدو الاصناف'!$A:$C,2),"")</f>
        <v/>
      </c>
      <c r="YD50" s="6"/>
      <c r="YE50" s="62">
        <f t="shared" si="482"/>
        <v>0</v>
      </c>
      <c r="YF50" s="6" t="str">
        <f>IFERROR(VLOOKUP(YB50,'كدو الاصناف'!$A:$C,3),"")</f>
        <v/>
      </c>
      <c r="YG50" s="40" t="str">
        <f t="shared" si="483"/>
        <v/>
      </c>
      <c r="YI50" s="34"/>
      <c r="YJ50" s="45" t="str">
        <f>IFERROR(VLOOKUP(YI50,'كدو الاصناف'!$A:$C,2),"")</f>
        <v/>
      </c>
      <c r="YK50" s="6"/>
      <c r="YL50" s="62">
        <f t="shared" si="484"/>
        <v>0</v>
      </c>
      <c r="YM50" s="6" t="str">
        <f>IFERROR(VLOOKUP(YI50,'كدو الاصناف'!$A:$C,3),"")</f>
        <v/>
      </c>
      <c r="YN50" s="40" t="str">
        <f t="shared" si="485"/>
        <v/>
      </c>
      <c r="YP50" s="34"/>
      <c r="YQ50" s="45" t="str">
        <f>IFERROR(VLOOKUP(YP50,'كدو الاصناف'!$A:$C,2),"")</f>
        <v/>
      </c>
      <c r="YR50" s="6"/>
      <c r="YS50" s="62">
        <f t="shared" si="486"/>
        <v>0</v>
      </c>
      <c r="YT50" s="6" t="str">
        <f>IFERROR(VLOOKUP(YP50,'كدو الاصناف'!$A:$C,3),"")</f>
        <v/>
      </c>
      <c r="YU50" s="40" t="str">
        <f t="shared" si="487"/>
        <v/>
      </c>
      <c r="YW50" s="34"/>
      <c r="YX50" s="45" t="str">
        <f>IFERROR(VLOOKUP(YW50,'كدو الاصناف'!$A:$C,2),"")</f>
        <v/>
      </c>
      <c r="YY50" s="6"/>
      <c r="YZ50" s="62">
        <f t="shared" si="488"/>
        <v>0</v>
      </c>
      <c r="ZA50" s="6" t="str">
        <f>IFERROR(VLOOKUP(YW50,'كدو الاصناف'!$A:$C,3),"")</f>
        <v/>
      </c>
      <c r="ZB50" s="40" t="str">
        <f t="shared" si="489"/>
        <v/>
      </c>
      <c r="ZD50" s="34"/>
      <c r="ZE50" s="45" t="str">
        <f>IFERROR(VLOOKUP(ZD50,'كدو الاصناف'!$A:$C,2),"")</f>
        <v/>
      </c>
      <c r="ZF50" s="6"/>
      <c r="ZG50" s="62">
        <f t="shared" si="490"/>
        <v>0</v>
      </c>
      <c r="ZH50" s="6" t="str">
        <f>IFERROR(VLOOKUP(ZD50,'كدو الاصناف'!$A:$C,3),"")</f>
        <v/>
      </c>
      <c r="ZI50" s="40" t="str">
        <f t="shared" si="491"/>
        <v/>
      </c>
      <c r="ZK50" s="34"/>
      <c r="ZL50" s="45" t="str">
        <f>IFERROR(VLOOKUP(ZK50,'كدو الاصناف'!$A:$C,2),"")</f>
        <v/>
      </c>
      <c r="ZM50" s="6"/>
      <c r="ZN50" s="62">
        <f t="shared" si="492"/>
        <v>0</v>
      </c>
      <c r="ZO50" s="6" t="str">
        <f>IFERROR(VLOOKUP(ZK50,'كدو الاصناف'!$A:$C,3),"")</f>
        <v/>
      </c>
      <c r="ZP50" s="40" t="str">
        <f t="shared" si="493"/>
        <v/>
      </c>
      <c r="ZR50" s="34"/>
      <c r="ZS50" s="45" t="str">
        <f>IFERROR(VLOOKUP(ZR50,'كدو الاصناف'!$A:$C,2),"")</f>
        <v/>
      </c>
      <c r="ZT50" s="6"/>
      <c r="ZU50" s="62">
        <f t="shared" si="494"/>
        <v>0</v>
      </c>
      <c r="ZV50" s="6" t="str">
        <f>IFERROR(VLOOKUP(ZR50,'كدو الاصناف'!$A:$C,3),"")</f>
        <v/>
      </c>
      <c r="ZW50" s="40" t="str">
        <f t="shared" si="495"/>
        <v/>
      </c>
    </row>
    <row r="51" spans="1:699" ht="16.5" customHeight="1" thickTop="1" thickBot="1" x14ac:dyDescent="0.25">
      <c r="A51" s="34"/>
      <c r="B51" s="45" t="str">
        <f>IFERROR(VLOOKUP(A51,'كدو الاصناف'!$A:$C,2),"")</f>
        <v/>
      </c>
      <c r="C51" s="6"/>
      <c r="D51" s="62">
        <f t="shared" si="496"/>
        <v>0</v>
      </c>
      <c r="E51" s="6" t="str">
        <f>IFERROR(VLOOKUP(A51,'كدو الاصناف'!$A:$C,3),"")</f>
        <v/>
      </c>
      <c r="F51" s="40" t="str">
        <f t="shared" si="297"/>
        <v/>
      </c>
      <c r="H51" s="34"/>
      <c r="I51" s="45" t="str">
        <f>IFERROR(VLOOKUP(H51,'كدو الاصناف'!$A:$C,2),"")</f>
        <v/>
      </c>
      <c r="J51" s="6"/>
      <c r="K51" s="62">
        <f t="shared" si="298"/>
        <v>0</v>
      </c>
      <c r="L51" s="6" t="str">
        <f>IFERROR(VLOOKUP(H51,'كدو الاصناف'!$A:$C,3),"")</f>
        <v/>
      </c>
      <c r="M51" s="40" t="str">
        <f t="shared" si="299"/>
        <v/>
      </c>
      <c r="O51" s="34"/>
      <c r="P51" s="45" t="str">
        <f>IFERROR(VLOOKUP(O51,'كدو الاصناف'!$A:$C,2),"")</f>
        <v/>
      </c>
      <c r="Q51" s="6"/>
      <c r="R51" s="62">
        <f t="shared" si="300"/>
        <v>0</v>
      </c>
      <c r="S51" s="6" t="str">
        <f>IFERROR(VLOOKUP(O51,'كدو الاصناف'!$A:$C,3),"")</f>
        <v/>
      </c>
      <c r="T51" s="40" t="str">
        <f t="shared" si="301"/>
        <v/>
      </c>
      <c r="V51" s="34"/>
      <c r="W51" s="45" t="str">
        <f>IFERROR(VLOOKUP(V51,'كدو الاصناف'!$A:$C,2),"")</f>
        <v/>
      </c>
      <c r="X51" s="6"/>
      <c r="Y51" s="62">
        <f t="shared" si="302"/>
        <v>0</v>
      </c>
      <c r="Z51" s="6" t="str">
        <f>IFERROR(VLOOKUP(V51,'كدو الاصناف'!$A:$C,3),"")</f>
        <v/>
      </c>
      <c r="AA51" s="40" t="str">
        <f t="shared" si="303"/>
        <v/>
      </c>
      <c r="AC51" s="34"/>
      <c r="AD51" s="45" t="str">
        <f>IFERROR(VLOOKUP(AC51,'كدو الاصناف'!$A:$C,2),"")</f>
        <v/>
      </c>
      <c r="AE51" s="6"/>
      <c r="AF51" s="62">
        <f t="shared" si="304"/>
        <v>0</v>
      </c>
      <c r="AG51" s="6" t="str">
        <f>IFERROR(VLOOKUP(AC51,'كدو الاصناف'!$A:$C,3),"")</f>
        <v/>
      </c>
      <c r="AH51" s="40" t="str">
        <f t="shared" si="305"/>
        <v/>
      </c>
      <c r="AJ51" s="34"/>
      <c r="AK51" s="45" t="str">
        <f>IFERROR(VLOOKUP(AJ51,'كدو الاصناف'!$A:$C,2),"")</f>
        <v/>
      </c>
      <c r="AL51" s="6"/>
      <c r="AM51" s="62">
        <f t="shared" si="306"/>
        <v>0</v>
      </c>
      <c r="AN51" s="6" t="str">
        <f>IFERROR(VLOOKUP(AJ51,'كدو الاصناف'!$A:$C,3),"")</f>
        <v/>
      </c>
      <c r="AO51" s="40" t="str">
        <f t="shared" si="307"/>
        <v/>
      </c>
      <c r="AQ51" s="34"/>
      <c r="AR51" s="45" t="str">
        <f>IFERROR(VLOOKUP(AQ51,'كدو الاصناف'!$A:$C,2),"")</f>
        <v/>
      </c>
      <c r="AS51" s="6"/>
      <c r="AT51" s="62">
        <f t="shared" si="308"/>
        <v>0</v>
      </c>
      <c r="AU51" s="6" t="str">
        <f>IFERROR(VLOOKUP(AQ51,'كدو الاصناف'!$A:$C,3),"")</f>
        <v/>
      </c>
      <c r="AV51" s="40" t="str">
        <f t="shared" si="309"/>
        <v/>
      </c>
      <c r="AX51" s="34"/>
      <c r="AY51" s="45" t="str">
        <f>IFERROR(VLOOKUP(AX51,'كدو الاصناف'!$A:$C,2),"")</f>
        <v/>
      </c>
      <c r="AZ51" s="6"/>
      <c r="BA51" s="62">
        <f t="shared" si="310"/>
        <v>0</v>
      </c>
      <c r="BB51" s="6" t="str">
        <f>IFERROR(VLOOKUP(AX51,'كدو الاصناف'!$A:$C,3),"")</f>
        <v/>
      </c>
      <c r="BC51" s="40" t="str">
        <f t="shared" si="311"/>
        <v/>
      </c>
      <c r="BE51" s="34"/>
      <c r="BF51" s="45" t="str">
        <f>IFERROR(VLOOKUP(BE51,'كدو الاصناف'!$A:$C,2),"")</f>
        <v/>
      </c>
      <c r="BG51" s="6"/>
      <c r="BH51" s="62">
        <f t="shared" si="312"/>
        <v>0</v>
      </c>
      <c r="BI51" s="6" t="str">
        <f>IFERROR(VLOOKUP(BE51,'كدو الاصناف'!$A:$C,3),"")</f>
        <v/>
      </c>
      <c r="BJ51" s="40" t="str">
        <f t="shared" si="313"/>
        <v/>
      </c>
      <c r="BL51" s="34"/>
      <c r="BM51" s="45" t="str">
        <f>IFERROR(VLOOKUP(BL51,'كدو الاصناف'!$A:$C,2),"")</f>
        <v/>
      </c>
      <c r="BN51" s="6"/>
      <c r="BO51" s="62">
        <f t="shared" si="314"/>
        <v>0</v>
      </c>
      <c r="BP51" s="6" t="str">
        <f>IFERROR(VLOOKUP(BL51,'كدو الاصناف'!$A:$C,3),"")</f>
        <v/>
      </c>
      <c r="BQ51" s="40" t="str">
        <f t="shared" si="315"/>
        <v/>
      </c>
      <c r="BS51" s="34"/>
      <c r="BT51" s="45" t="str">
        <f>IFERROR(VLOOKUP(BS51,'كدو الاصناف'!$A:$C,2),"")</f>
        <v/>
      </c>
      <c r="BU51" s="6"/>
      <c r="BV51" s="62">
        <f t="shared" si="316"/>
        <v>0</v>
      </c>
      <c r="BW51" s="6" t="str">
        <f>IFERROR(VLOOKUP(BS51,'كدو الاصناف'!$A:$C,3),"")</f>
        <v/>
      </c>
      <c r="BX51" s="40" t="str">
        <f t="shared" si="317"/>
        <v/>
      </c>
      <c r="BZ51" s="34"/>
      <c r="CA51" s="45" t="str">
        <f>IFERROR(VLOOKUP(BZ51,'كدو الاصناف'!$A:$C,2),"")</f>
        <v/>
      </c>
      <c r="CB51" s="6"/>
      <c r="CC51" s="62">
        <f t="shared" si="318"/>
        <v>0</v>
      </c>
      <c r="CD51" s="6" t="str">
        <f>IFERROR(VLOOKUP(BZ51,'كدو الاصناف'!$A:$C,3),"")</f>
        <v/>
      </c>
      <c r="CE51" s="40" t="str">
        <f t="shared" si="319"/>
        <v/>
      </c>
      <c r="CG51" s="34"/>
      <c r="CH51" s="45" t="str">
        <f>IFERROR(VLOOKUP(CG51,'كدو الاصناف'!$A:$C,2),"")</f>
        <v/>
      </c>
      <c r="CI51" s="6"/>
      <c r="CJ51" s="62">
        <f t="shared" si="320"/>
        <v>0</v>
      </c>
      <c r="CK51" s="6" t="str">
        <f>IFERROR(VLOOKUP(CG51,'كدو الاصناف'!$A:$C,3),"")</f>
        <v/>
      </c>
      <c r="CL51" s="40" t="str">
        <f t="shared" si="321"/>
        <v/>
      </c>
      <c r="CN51" s="34"/>
      <c r="CO51" s="45" t="str">
        <f>IFERROR(VLOOKUP(CN51,'كدو الاصناف'!$A:$C,2),"")</f>
        <v/>
      </c>
      <c r="CP51" s="6"/>
      <c r="CQ51" s="62">
        <f t="shared" si="322"/>
        <v>0</v>
      </c>
      <c r="CR51" s="6" t="str">
        <f>IFERROR(VLOOKUP(CN51,'كدو الاصناف'!$A:$C,3),"")</f>
        <v/>
      </c>
      <c r="CS51" s="40" t="str">
        <f t="shared" si="323"/>
        <v/>
      </c>
      <c r="CU51" s="34"/>
      <c r="CV51" s="45" t="str">
        <f>IFERROR(VLOOKUP(CU51,'كدو الاصناف'!$A:$C,2),"")</f>
        <v/>
      </c>
      <c r="CW51" s="6"/>
      <c r="CX51" s="62">
        <f t="shared" si="324"/>
        <v>0</v>
      </c>
      <c r="CY51" s="6" t="str">
        <f>IFERROR(VLOOKUP(CU51,'كدو الاصناف'!$A:$C,3),"")</f>
        <v/>
      </c>
      <c r="CZ51" s="40" t="str">
        <f t="shared" si="325"/>
        <v/>
      </c>
      <c r="DB51" s="34"/>
      <c r="DC51" s="45" t="str">
        <f>IFERROR(VLOOKUP(DB51,'كدو الاصناف'!$A:$C,2),"")</f>
        <v/>
      </c>
      <c r="DD51" s="6"/>
      <c r="DE51" s="62">
        <f t="shared" si="326"/>
        <v>0</v>
      </c>
      <c r="DF51" s="6" t="str">
        <f>IFERROR(VLOOKUP(DB51,'كدو الاصناف'!$A:$C,3),"")</f>
        <v/>
      </c>
      <c r="DG51" s="40" t="str">
        <f t="shared" si="327"/>
        <v/>
      </c>
      <c r="DI51" s="34"/>
      <c r="DJ51" s="45" t="str">
        <f>IFERROR(VLOOKUP(DI51,'كدو الاصناف'!$A:$C,2),"")</f>
        <v/>
      </c>
      <c r="DK51" s="6"/>
      <c r="DL51" s="62">
        <f t="shared" si="328"/>
        <v>0</v>
      </c>
      <c r="DM51" s="6" t="str">
        <f>IFERROR(VLOOKUP(DI51,'كدو الاصناف'!$A:$C,3),"")</f>
        <v/>
      </c>
      <c r="DN51" s="40" t="str">
        <f t="shared" si="329"/>
        <v/>
      </c>
      <c r="DP51" s="34"/>
      <c r="DQ51" s="45" t="str">
        <f>IFERROR(VLOOKUP(DP51,'كدو الاصناف'!$A:$C,2),"")</f>
        <v/>
      </c>
      <c r="DR51" s="6"/>
      <c r="DS51" s="62">
        <f t="shared" si="330"/>
        <v>0</v>
      </c>
      <c r="DT51" s="6" t="str">
        <f>IFERROR(VLOOKUP(DP51,'كدو الاصناف'!$A:$C,3),"")</f>
        <v/>
      </c>
      <c r="DU51" s="40" t="str">
        <f t="shared" si="331"/>
        <v/>
      </c>
      <c r="DW51" s="34"/>
      <c r="DX51" s="45" t="str">
        <f>IFERROR(VLOOKUP(DW51,'كدو الاصناف'!$A:$C,2),"")</f>
        <v/>
      </c>
      <c r="DY51" s="6"/>
      <c r="DZ51" s="62">
        <f t="shared" si="332"/>
        <v>0</v>
      </c>
      <c r="EA51" s="6" t="str">
        <f>IFERROR(VLOOKUP(DW51,'كدو الاصناف'!$A:$C,3),"")</f>
        <v/>
      </c>
      <c r="EB51" s="40" t="str">
        <f t="shared" si="333"/>
        <v/>
      </c>
      <c r="ED51" s="34"/>
      <c r="EE51" s="45" t="str">
        <f>IFERROR(VLOOKUP(ED51,'كدو الاصناف'!$A:$C,2),"")</f>
        <v/>
      </c>
      <c r="EF51" s="6"/>
      <c r="EG51" s="62">
        <f t="shared" si="334"/>
        <v>0</v>
      </c>
      <c r="EH51" s="6" t="str">
        <f>IFERROR(VLOOKUP(ED51,'كدو الاصناف'!$A:$C,3),"")</f>
        <v/>
      </c>
      <c r="EI51" s="40" t="str">
        <f t="shared" si="335"/>
        <v/>
      </c>
      <c r="EK51" s="34"/>
      <c r="EL51" s="45" t="str">
        <f>IFERROR(VLOOKUP(EK51,'كدو الاصناف'!$A:$C,2),"")</f>
        <v/>
      </c>
      <c r="EM51" s="6"/>
      <c r="EN51" s="62">
        <f t="shared" si="336"/>
        <v>0</v>
      </c>
      <c r="EO51" s="6" t="str">
        <f>IFERROR(VLOOKUP(EK51,'كدو الاصناف'!$A:$C,3),"")</f>
        <v/>
      </c>
      <c r="EP51" s="40" t="str">
        <f t="shared" si="337"/>
        <v/>
      </c>
      <c r="ER51" s="34"/>
      <c r="ES51" s="45" t="str">
        <f>IFERROR(VLOOKUP(ER51,'كدو الاصناف'!$A:$C,2),"")</f>
        <v/>
      </c>
      <c r="ET51" s="6"/>
      <c r="EU51" s="62">
        <f t="shared" si="338"/>
        <v>0</v>
      </c>
      <c r="EV51" s="6" t="str">
        <f>IFERROR(VLOOKUP(ER51,'كدو الاصناف'!$A:$C,3),"")</f>
        <v/>
      </c>
      <c r="EW51" s="40" t="str">
        <f t="shared" si="339"/>
        <v/>
      </c>
      <c r="EY51" s="34"/>
      <c r="EZ51" s="45" t="str">
        <f>IFERROR(VLOOKUP(EY51,'كدو الاصناف'!$A:$C,2),"")</f>
        <v/>
      </c>
      <c r="FA51" s="6"/>
      <c r="FB51" s="62">
        <f t="shared" si="340"/>
        <v>0</v>
      </c>
      <c r="FC51" s="6" t="str">
        <f>IFERROR(VLOOKUP(EY51,'كدو الاصناف'!$A:$C,3),"")</f>
        <v/>
      </c>
      <c r="FD51" s="40" t="str">
        <f t="shared" si="341"/>
        <v/>
      </c>
      <c r="FF51" s="34"/>
      <c r="FG51" s="45" t="str">
        <f>IFERROR(VLOOKUP(FF51,'كدو الاصناف'!$A:$C,2),"")</f>
        <v/>
      </c>
      <c r="FH51" s="6"/>
      <c r="FI51" s="62">
        <f t="shared" si="342"/>
        <v>0</v>
      </c>
      <c r="FJ51" s="6" t="str">
        <f>IFERROR(VLOOKUP(FF51,'كدو الاصناف'!$A:$C,3),"")</f>
        <v/>
      </c>
      <c r="FK51" s="40" t="str">
        <f t="shared" si="343"/>
        <v/>
      </c>
      <c r="FM51" s="34"/>
      <c r="FN51" s="45" t="str">
        <f>IFERROR(VLOOKUP(FM51,'كدو الاصناف'!$A:$C,2),"")</f>
        <v/>
      </c>
      <c r="FO51" s="6"/>
      <c r="FP51" s="62">
        <f t="shared" si="344"/>
        <v>0</v>
      </c>
      <c r="FQ51" s="6" t="str">
        <f>IFERROR(VLOOKUP(FM51,'كدو الاصناف'!$A:$C,3),"")</f>
        <v/>
      </c>
      <c r="FR51" s="40" t="str">
        <f t="shared" si="345"/>
        <v/>
      </c>
      <c r="FT51" s="34"/>
      <c r="FU51" s="45" t="str">
        <f>IFERROR(VLOOKUP(FT51,'كدو الاصناف'!$A:$C,2),"")</f>
        <v/>
      </c>
      <c r="FV51" s="6"/>
      <c r="FW51" s="62">
        <f t="shared" si="346"/>
        <v>0</v>
      </c>
      <c r="FX51" s="6" t="str">
        <f>IFERROR(VLOOKUP(FT51,'كدو الاصناف'!$A:$C,3),"")</f>
        <v/>
      </c>
      <c r="FY51" s="40" t="str">
        <f t="shared" si="347"/>
        <v/>
      </c>
      <c r="GA51" s="34"/>
      <c r="GB51" s="45" t="str">
        <f>IFERROR(VLOOKUP(GA51,'كدو الاصناف'!$A:$C,2),"")</f>
        <v/>
      </c>
      <c r="GC51" s="6"/>
      <c r="GD51" s="62">
        <f t="shared" si="348"/>
        <v>0</v>
      </c>
      <c r="GE51" s="6" t="str">
        <f>IFERROR(VLOOKUP(GA51,'كدو الاصناف'!$A:$C,3),"")</f>
        <v/>
      </c>
      <c r="GF51" s="40" t="str">
        <f t="shared" si="349"/>
        <v/>
      </c>
      <c r="GH51" s="34"/>
      <c r="GI51" s="45" t="str">
        <f>IFERROR(VLOOKUP(GH51,'كدو الاصناف'!$A:$C,2),"")</f>
        <v/>
      </c>
      <c r="GJ51" s="6"/>
      <c r="GK51" s="62">
        <f t="shared" si="350"/>
        <v>0</v>
      </c>
      <c r="GL51" s="6" t="str">
        <f>IFERROR(VLOOKUP(GH51,'كدو الاصناف'!$A:$C,3),"")</f>
        <v/>
      </c>
      <c r="GM51" s="40" t="str">
        <f t="shared" si="351"/>
        <v/>
      </c>
      <c r="GO51" s="34"/>
      <c r="GP51" s="45" t="str">
        <f>IFERROR(VLOOKUP(GO51,'كدو الاصناف'!$A:$C,2),"")</f>
        <v/>
      </c>
      <c r="GQ51" s="6"/>
      <c r="GR51" s="62">
        <f t="shared" si="352"/>
        <v>0</v>
      </c>
      <c r="GS51" s="6" t="str">
        <f>IFERROR(VLOOKUP(GO51,'كدو الاصناف'!$A:$C,3),"")</f>
        <v/>
      </c>
      <c r="GT51" s="40" t="str">
        <f t="shared" si="353"/>
        <v/>
      </c>
      <c r="GV51" s="34"/>
      <c r="GW51" s="45" t="str">
        <f>IFERROR(VLOOKUP(GV51,'كدو الاصناف'!$A:$C,2),"")</f>
        <v/>
      </c>
      <c r="GX51" s="6"/>
      <c r="GY51" s="62">
        <f t="shared" si="354"/>
        <v>0</v>
      </c>
      <c r="GZ51" s="6" t="str">
        <f>IFERROR(VLOOKUP(GV51,'كدو الاصناف'!$A:$C,3),"")</f>
        <v/>
      </c>
      <c r="HA51" s="40" t="str">
        <f t="shared" si="355"/>
        <v/>
      </c>
      <c r="HC51" s="34"/>
      <c r="HD51" s="45" t="str">
        <f>IFERROR(VLOOKUP(HC51,'كدو الاصناف'!$A:$C,2),"")</f>
        <v/>
      </c>
      <c r="HE51" s="6"/>
      <c r="HF51" s="62">
        <f t="shared" si="356"/>
        <v>0</v>
      </c>
      <c r="HG51" s="6" t="str">
        <f>IFERROR(VLOOKUP(HC51,'كدو الاصناف'!$A:$C,3),"")</f>
        <v/>
      </c>
      <c r="HH51" s="40" t="str">
        <f t="shared" si="357"/>
        <v/>
      </c>
      <c r="HJ51" s="34"/>
      <c r="HK51" s="45" t="str">
        <f>IFERROR(VLOOKUP(HJ51,'كدو الاصناف'!$A:$C,2),"")</f>
        <v/>
      </c>
      <c r="HL51" s="6"/>
      <c r="HM51" s="62">
        <f t="shared" si="358"/>
        <v>0</v>
      </c>
      <c r="HN51" s="6" t="str">
        <f>IFERROR(VLOOKUP(HJ51,'كدو الاصناف'!$A:$C,3),"")</f>
        <v/>
      </c>
      <c r="HO51" s="40" t="str">
        <f t="shared" si="359"/>
        <v/>
      </c>
      <c r="HQ51" s="34"/>
      <c r="HR51" s="45" t="str">
        <f>IFERROR(VLOOKUP(HQ51,'كدو الاصناف'!$A:$C,2),"")</f>
        <v/>
      </c>
      <c r="HS51" s="6"/>
      <c r="HT51" s="62">
        <f t="shared" si="360"/>
        <v>0</v>
      </c>
      <c r="HU51" s="6" t="str">
        <f>IFERROR(VLOOKUP(HQ51,'كدو الاصناف'!$A:$C,3),"")</f>
        <v/>
      </c>
      <c r="HV51" s="40" t="str">
        <f t="shared" si="361"/>
        <v/>
      </c>
      <c r="HX51" s="34"/>
      <c r="HY51" s="45" t="str">
        <f>IFERROR(VLOOKUP(HX51,'كدو الاصناف'!$A:$C,2),"")</f>
        <v/>
      </c>
      <c r="HZ51" s="6"/>
      <c r="IA51" s="62">
        <f t="shared" si="362"/>
        <v>0</v>
      </c>
      <c r="IB51" s="6" t="str">
        <f>IFERROR(VLOOKUP(HX51,'كدو الاصناف'!$A:$C,3),"")</f>
        <v/>
      </c>
      <c r="IC51" s="40" t="str">
        <f t="shared" si="363"/>
        <v/>
      </c>
      <c r="IE51" s="34"/>
      <c r="IF51" s="45" t="str">
        <f>IFERROR(VLOOKUP(IE51,'كدو الاصناف'!$A:$C,2),"")</f>
        <v/>
      </c>
      <c r="IG51" s="6"/>
      <c r="IH51" s="62">
        <f t="shared" si="364"/>
        <v>0</v>
      </c>
      <c r="II51" s="6" t="str">
        <f>IFERROR(VLOOKUP(IE51,'كدو الاصناف'!$A:$C,3),"")</f>
        <v/>
      </c>
      <c r="IJ51" s="40" t="str">
        <f t="shared" si="365"/>
        <v/>
      </c>
      <c r="IL51" s="34"/>
      <c r="IM51" s="45" t="str">
        <f>IFERROR(VLOOKUP(IL51,'كدو الاصناف'!$A:$C,2),"")</f>
        <v/>
      </c>
      <c r="IN51" s="6"/>
      <c r="IO51" s="62">
        <f t="shared" si="366"/>
        <v>0</v>
      </c>
      <c r="IP51" s="6" t="str">
        <f>IFERROR(VLOOKUP(IL51,'كدو الاصناف'!$A:$C,3),"")</f>
        <v/>
      </c>
      <c r="IQ51" s="40" t="str">
        <f t="shared" si="367"/>
        <v/>
      </c>
      <c r="IS51" s="34"/>
      <c r="IT51" s="45" t="str">
        <f>IFERROR(VLOOKUP(IS51,'كدو الاصناف'!$A:$C,2),"")</f>
        <v/>
      </c>
      <c r="IU51" s="6"/>
      <c r="IV51" s="62">
        <f t="shared" si="368"/>
        <v>0</v>
      </c>
      <c r="IW51" s="6" t="str">
        <f>IFERROR(VLOOKUP(IS51,'كدو الاصناف'!$A:$C,3),"")</f>
        <v/>
      </c>
      <c r="IX51" s="40" t="str">
        <f t="shared" si="369"/>
        <v/>
      </c>
      <c r="IZ51" s="34"/>
      <c r="JA51" s="45" t="str">
        <f>IFERROR(VLOOKUP(IZ51,'كدو الاصناف'!$A:$C,2),"")</f>
        <v/>
      </c>
      <c r="JB51" s="6"/>
      <c r="JC51" s="62">
        <f t="shared" si="370"/>
        <v>0</v>
      </c>
      <c r="JD51" s="6" t="str">
        <f>IFERROR(VLOOKUP(IZ51,'كدو الاصناف'!$A:$C,3),"")</f>
        <v/>
      </c>
      <c r="JE51" s="40" t="str">
        <f t="shared" si="371"/>
        <v/>
      </c>
      <c r="JG51" s="34"/>
      <c r="JH51" s="45" t="str">
        <f>IFERROR(VLOOKUP(JG51,'كدو الاصناف'!$A:$C,2),"")</f>
        <v/>
      </c>
      <c r="JI51" s="6"/>
      <c r="JJ51" s="62">
        <f t="shared" si="372"/>
        <v>0</v>
      </c>
      <c r="JK51" s="6" t="str">
        <f>IFERROR(VLOOKUP(JG51,'كدو الاصناف'!$A:$C,3),"")</f>
        <v/>
      </c>
      <c r="JL51" s="40" t="str">
        <f t="shared" si="373"/>
        <v/>
      </c>
      <c r="JN51" s="34"/>
      <c r="JO51" s="45" t="str">
        <f>IFERROR(VLOOKUP(JN51,'كدو الاصناف'!$A:$C,2),"")</f>
        <v/>
      </c>
      <c r="JP51" s="6"/>
      <c r="JQ51" s="62">
        <f t="shared" si="374"/>
        <v>0</v>
      </c>
      <c r="JR51" s="6" t="str">
        <f>IFERROR(VLOOKUP(JN51,'كدو الاصناف'!$A:$C,3),"")</f>
        <v/>
      </c>
      <c r="JS51" s="40" t="str">
        <f t="shared" si="375"/>
        <v/>
      </c>
      <c r="JU51" s="34"/>
      <c r="JV51" s="45" t="str">
        <f>IFERROR(VLOOKUP(JU51,'كدو الاصناف'!$A:$C,2),"")</f>
        <v/>
      </c>
      <c r="JW51" s="6"/>
      <c r="JX51" s="62">
        <f t="shared" si="376"/>
        <v>0</v>
      </c>
      <c r="JY51" s="6" t="str">
        <f>IFERROR(VLOOKUP(JU51,'كدو الاصناف'!$A:$C,3),"")</f>
        <v/>
      </c>
      <c r="JZ51" s="40" t="str">
        <f t="shared" si="377"/>
        <v/>
      </c>
      <c r="KB51" s="34"/>
      <c r="KC51" s="45" t="str">
        <f>IFERROR(VLOOKUP(KB51,'كدو الاصناف'!$A:$C,2),"")</f>
        <v/>
      </c>
      <c r="KD51" s="6"/>
      <c r="KE51" s="62">
        <f t="shared" si="378"/>
        <v>0</v>
      </c>
      <c r="KF51" s="6" t="str">
        <f>IFERROR(VLOOKUP(KB51,'كدو الاصناف'!$A:$C,3),"")</f>
        <v/>
      </c>
      <c r="KG51" s="40" t="str">
        <f t="shared" si="379"/>
        <v/>
      </c>
      <c r="KI51" s="34"/>
      <c r="KJ51" s="45" t="str">
        <f>IFERROR(VLOOKUP(KI51,'كدو الاصناف'!$A:$C,2),"")</f>
        <v/>
      </c>
      <c r="KK51" s="6"/>
      <c r="KL51" s="62">
        <f t="shared" si="380"/>
        <v>0</v>
      </c>
      <c r="KM51" s="6" t="str">
        <f>IFERROR(VLOOKUP(KI51,'كدو الاصناف'!$A:$C,3),"")</f>
        <v/>
      </c>
      <c r="KN51" s="40" t="str">
        <f t="shared" si="381"/>
        <v/>
      </c>
      <c r="KP51" s="34"/>
      <c r="KQ51" s="45" t="str">
        <f>IFERROR(VLOOKUP(KP51,'كدو الاصناف'!$A:$C,2),"")</f>
        <v/>
      </c>
      <c r="KR51" s="6"/>
      <c r="KS51" s="62">
        <f t="shared" si="382"/>
        <v>0</v>
      </c>
      <c r="KT51" s="6" t="str">
        <f>IFERROR(VLOOKUP(KP51,'كدو الاصناف'!$A:$C,3),"")</f>
        <v/>
      </c>
      <c r="KU51" s="40" t="str">
        <f t="shared" si="383"/>
        <v/>
      </c>
      <c r="KW51" s="34"/>
      <c r="KX51" s="45" t="str">
        <f>IFERROR(VLOOKUP(KW51,'كدو الاصناف'!$A:$C,2),"")</f>
        <v/>
      </c>
      <c r="KY51" s="6"/>
      <c r="KZ51" s="62">
        <f t="shared" si="384"/>
        <v>0</v>
      </c>
      <c r="LA51" s="6" t="str">
        <f>IFERROR(VLOOKUP(KW51,'كدو الاصناف'!$A:$C,3),"")</f>
        <v/>
      </c>
      <c r="LB51" s="40" t="str">
        <f t="shared" si="385"/>
        <v/>
      </c>
      <c r="LD51" s="34"/>
      <c r="LE51" s="45" t="str">
        <f>IFERROR(VLOOKUP(LD51,'كدو الاصناف'!$A:$C,2),"")</f>
        <v/>
      </c>
      <c r="LF51" s="6"/>
      <c r="LG51" s="62">
        <f t="shared" si="386"/>
        <v>0</v>
      </c>
      <c r="LH51" s="6" t="str">
        <f>IFERROR(VLOOKUP(LD51,'كدو الاصناف'!$A:$C,3),"")</f>
        <v/>
      </c>
      <c r="LI51" s="40" t="str">
        <f t="shared" si="387"/>
        <v/>
      </c>
      <c r="LK51" s="34"/>
      <c r="LL51" s="45" t="str">
        <f>IFERROR(VLOOKUP(LK51,'كدو الاصناف'!$A:$C,2),"")</f>
        <v/>
      </c>
      <c r="LM51" s="6"/>
      <c r="LN51" s="62">
        <f t="shared" si="388"/>
        <v>0</v>
      </c>
      <c r="LO51" s="6" t="str">
        <f>IFERROR(VLOOKUP(LK51,'كدو الاصناف'!$A:$C,3),"")</f>
        <v/>
      </c>
      <c r="LP51" s="40" t="str">
        <f t="shared" si="389"/>
        <v/>
      </c>
      <c r="LR51" s="34"/>
      <c r="LS51" s="45" t="str">
        <f>IFERROR(VLOOKUP(LR51,'كدو الاصناف'!$A:$C,2),"")</f>
        <v/>
      </c>
      <c r="LT51" s="6"/>
      <c r="LU51" s="62">
        <f t="shared" si="390"/>
        <v>0</v>
      </c>
      <c r="LV51" s="6" t="str">
        <f>IFERROR(VLOOKUP(LR51,'كدو الاصناف'!$A:$C,3),"")</f>
        <v/>
      </c>
      <c r="LW51" s="40" t="str">
        <f t="shared" si="391"/>
        <v/>
      </c>
      <c r="LY51" s="34"/>
      <c r="LZ51" s="45" t="str">
        <f>IFERROR(VLOOKUP(LY51,'كدو الاصناف'!$A:$C,2),"")</f>
        <v/>
      </c>
      <c r="MA51" s="6"/>
      <c r="MB51" s="62">
        <f t="shared" si="392"/>
        <v>0</v>
      </c>
      <c r="MC51" s="6" t="str">
        <f>IFERROR(VLOOKUP(LY51,'كدو الاصناف'!$A:$C,3),"")</f>
        <v/>
      </c>
      <c r="MD51" s="40" t="str">
        <f t="shared" si="393"/>
        <v/>
      </c>
      <c r="MF51" s="34"/>
      <c r="MG51" s="45" t="str">
        <f>IFERROR(VLOOKUP(MF51,'كدو الاصناف'!$A:$C,2),"")</f>
        <v/>
      </c>
      <c r="MH51" s="6"/>
      <c r="MI51" s="62">
        <f t="shared" si="394"/>
        <v>0</v>
      </c>
      <c r="MJ51" s="6" t="str">
        <f>IFERROR(VLOOKUP(MF51,'كدو الاصناف'!$A:$C,3),"")</f>
        <v/>
      </c>
      <c r="MK51" s="40" t="str">
        <f t="shared" si="395"/>
        <v/>
      </c>
      <c r="MM51" s="34"/>
      <c r="MN51" s="45" t="str">
        <f>IFERROR(VLOOKUP(MM51,'كدو الاصناف'!$A:$C,2),"")</f>
        <v/>
      </c>
      <c r="MO51" s="6"/>
      <c r="MP51" s="62">
        <f t="shared" si="396"/>
        <v>0</v>
      </c>
      <c r="MQ51" s="6" t="str">
        <f>IFERROR(VLOOKUP(MM51,'كدو الاصناف'!$A:$C,3),"")</f>
        <v/>
      </c>
      <c r="MR51" s="40" t="str">
        <f t="shared" si="397"/>
        <v/>
      </c>
      <c r="MT51" s="34"/>
      <c r="MU51" s="45" t="str">
        <f>IFERROR(VLOOKUP(MT51,'كدو الاصناف'!$A:$C,2),"")</f>
        <v/>
      </c>
      <c r="MV51" s="6"/>
      <c r="MW51" s="62">
        <f t="shared" si="398"/>
        <v>0</v>
      </c>
      <c r="MX51" s="6" t="str">
        <f>IFERROR(VLOOKUP(MT51,'كدو الاصناف'!$A:$C,3),"")</f>
        <v/>
      </c>
      <c r="MY51" s="40" t="str">
        <f t="shared" si="399"/>
        <v/>
      </c>
      <c r="NA51" s="34"/>
      <c r="NB51" s="45" t="str">
        <f>IFERROR(VLOOKUP(NA51,'كدو الاصناف'!$A:$C,2),"")</f>
        <v/>
      </c>
      <c r="NC51" s="6"/>
      <c r="ND51" s="62">
        <f t="shared" si="400"/>
        <v>0</v>
      </c>
      <c r="NE51" s="6" t="str">
        <f>IFERROR(VLOOKUP(NA51,'كدو الاصناف'!$A:$C,3),"")</f>
        <v/>
      </c>
      <c r="NF51" s="40" t="str">
        <f t="shared" si="401"/>
        <v/>
      </c>
      <c r="NH51" s="34"/>
      <c r="NI51" s="45" t="str">
        <f>IFERROR(VLOOKUP(NH51,'كدو الاصناف'!$A:$C,2),"")</f>
        <v/>
      </c>
      <c r="NJ51" s="6"/>
      <c r="NK51" s="62">
        <f t="shared" si="402"/>
        <v>0</v>
      </c>
      <c r="NL51" s="6" t="str">
        <f>IFERROR(VLOOKUP(NH51,'كدو الاصناف'!$A:$C,3),"")</f>
        <v/>
      </c>
      <c r="NM51" s="40" t="str">
        <f t="shared" si="403"/>
        <v/>
      </c>
      <c r="NO51" s="34"/>
      <c r="NP51" s="45" t="str">
        <f>IFERROR(VLOOKUP(NO51,'كدو الاصناف'!$A:$C,2),"")</f>
        <v/>
      </c>
      <c r="NQ51" s="6"/>
      <c r="NR51" s="62">
        <f t="shared" si="404"/>
        <v>0</v>
      </c>
      <c r="NS51" s="6" t="str">
        <f>IFERROR(VLOOKUP(NO51,'كدو الاصناف'!$A:$C,3),"")</f>
        <v/>
      </c>
      <c r="NT51" s="40" t="str">
        <f t="shared" si="405"/>
        <v/>
      </c>
      <c r="NV51" s="34"/>
      <c r="NW51" s="45" t="str">
        <f>IFERROR(VLOOKUP(NV51,'كدو الاصناف'!$A:$C,2),"")</f>
        <v/>
      </c>
      <c r="NX51" s="6"/>
      <c r="NY51" s="62">
        <f t="shared" si="406"/>
        <v>0</v>
      </c>
      <c r="NZ51" s="6" t="str">
        <f>IFERROR(VLOOKUP(NV51,'كدو الاصناف'!$A:$C,3),"")</f>
        <v/>
      </c>
      <c r="OA51" s="40" t="str">
        <f t="shared" si="407"/>
        <v/>
      </c>
      <c r="OC51" s="34"/>
      <c r="OD51" s="45" t="str">
        <f>IFERROR(VLOOKUP(OC51,'كدو الاصناف'!$A:$C,2),"")</f>
        <v/>
      </c>
      <c r="OE51" s="6"/>
      <c r="OF51" s="62">
        <f t="shared" si="408"/>
        <v>0</v>
      </c>
      <c r="OG51" s="6" t="str">
        <f>IFERROR(VLOOKUP(OC51,'كدو الاصناف'!$A:$C,3),"")</f>
        <v/>
      </c>
      <c r="OH51" s="40" t="str">
        <f t="shared" si="409"/>
        <v/>
      </c>
      <c r="OJ51" s="34"/>
      <c r="OK51" s="45" t="str">
        <f>IFERROR(VLOOKUP(OJ51,'كدو الاصناف'!$A:$C,2),"")</f>
        <v/>
      </c>
      <c r="OL51" s="6"/>
      <c r="OM51" s="62">
        <f t="shared" si="410"/>
        <v>0</v>
      </c>
      <c r="ON51" s="6" t="str">
        <f>IFERROR(VLOOKUP(OJ51,'كدو الاصناف'!$A:$C,3),"")</f>
        <v/>
      </c>
      <c r="OO51" s="40" t="str">
        <f t="shared" si="411"/>
        <v/>
      </c>
      <c r="OQ51" s="34"/>
      <c r="OR51" s="45" t="str">
        <f>IFERROR(VLOOKUP(OQ51,'كدو الاصناف'!$A:$C,2),"")</f>
        <v/>
      </c>
      <c r="OS51" s="6"/>
      <c r="OT51" s="62">
        <f t="shared" si="412"/>
        <v>0</v>
      </c>
      <c r="OU51" s="6" t="str">
        <f>IFERROR(VLOOKUP(OQ51,'كدو الاصناف'!$A:$C,3),"")</f>
        <v/>
      </c>
      <c r="OV51" s="40" t="str">
        <f t="shared" si="413"/>
        <v/>
      </c>
      <c r="OX51" s="34"/>
      <c r="OY51" s="45" t="str">
        <f>IFERROR(VLOOKUP(OX51,'كدو الاصناف'!$A:$C,2),"")</f>
        <v/>
      </c>
      <c r="OZ51" s="6"/>
      <c r="PA51" s="62">
        <f t="shared" si="414"/>
        <v>0</v>
      </c>
      <c r="PB51" s="6" t="str">
        <f>IFERROR(VLOOKUP(OX51,'كدو الاصناف'!$A:$C,3),"")</f>
        <v/>
      </c>
      <c r="PC51" s="40" t="str">
        <f t="shared" si="415"/>
        <v/>
      </c>
      <c r="PE51" s="34"/>
      <c r="PF51" s="45" t="str">
        <f>IFERROR(VLOOKUP(PE51,'كدو الاصناف'!$A:$C,2),"")</f>
        <v/>
      </c>
      <c r="PG51" s="6"/>
      <c r="PH51" s="62">
        <f t="shared" si="416"/>
        <v>0</v>
      </c>
      <c r="PI51" s="6" t="str">
        <f>IFERROR(VLOOKUP(PE51,'كدو الاصناف'!$A:$C,3),"")</f>
        <v/>
      </c>
      <c r="PJ51" s="40" t="str">
        <f t="shared" si="417"/>
        <v/>
      </c>
      <c r="PL51" s="34"/>
      <c r="PM51" s="45" t="str">
        <f>IFERROR(VLOOKUP(PL51,'كدو الاصناف'!$A:$C,2),"")</f>
        <v/>
      </c>
      <c r="PN51" s="6"/>
      <c r="PO51" s="62">
        <f t="shared" si="418"/>
        <v>0</v>
      </c>
      <c r="PP51" s="6" t="str">
        <f>IFERROR(VLOOKUP(PL51,'كدو الاصناف'!$A:$C,3),"")</f>
        <v/>
      </c>
      <c r="PQ51" s="40" t="str">
        <f t="shared" si="419"/>
        <v/>
      </c>
      <c r="PS51" s="34"/>
      <c r="PT51" s="45" t="str">
        <f>IFERROR(VLOOKUP(PS51,'كدو الاصناف'!$A:$C,2),"")</f>
        <v/>
      </c>
      <c r="PU51" s="6"/>
      <c r="PV51" s="62">
        <f t="shared" si="420"/>
        <v>0</v>
      </c>
      <c r="PW51" s="6" t="str">
        <f>IFERROR(VLOOKUP(PS51,'كدو الاصناف'!$A:$C,3),"")</f>
        <v/>
      </c>
      <c r="PX51" s="40" t="str">
        <f t="shared" si="421"/>
        <v/>
      </c>
      <c r="PZ51" s="34"/>
      <c r="QA51" s="45" t="str">
        <f>IFERROR(VLOOKUP(PZ51,'كدو الاصناف'!$A:$C,2),"")</f>
        <v/>
      </c>
      <c r="QB51" s="6"/>
      <c r="QC51" s="62">
        <f t="shared" si="422"/>
        <v>0</v>
      </c>
      <c r="QD51" s="6" t="str">
        <f>IFERROR(VLOOKUP(PZ51,'كدو الاصناف'!$A:$C,3),"")</f>
        <v/>
      </c>
      <c r="QE51" s="40" t="str">
        <f t="shared" si="423"/>
        <v/>
      </c>
      <c r="QG51" s="34"/>
      <c r="QH51" s="45" t="str">
        <f>IFERROR(VLOOKUP(QG51,'كدو الاصناف'!$A:$C,2),"")</f>
        <v/>
      </c>
      <c r="QI51" s="6"/>
      <c r="QJ51" s="62">
        <f t="shared" si="424"/>
        <v>0</v>
      </c>
      <c r="QK51" s="6" t="str">
        <f>IFERROR(VLOOKUP(QG51,'كدو الاصناف'!$A:$C,3),"")</f>
        <v/>
      </c>
      <c r="QL51" s="40" t="str">
        <f t="shared" si="425"/>
        <v/>
      </c>
      <c r="QN51" s="34"/>
      <c r="QO51" s="45" t="str">
        <f>IFERROR(VLOOKUP(QN51,'كدو الاصناف'!$A:$C,2),"")</f>
        <v/>
      </c>
      <c r="QP51" s="6"/>
      <c r="QQ51" s="62">
        <f t="shared" si="426"/>
        <v>0</v>
      </c>
      <c r="QR51" s="6" t="str">
        <f>IFERROR(VLOOKUP(QN51,'كدو الاصناف'!$A:$C,3),"")</f>
        <v/>
      </c>
      <c r="QS51" s="40" t="str">
        <f t="shared" si="427"/>
        <v/>
      </c>
      <c r="QU51" s="34"/>
      <c r="QV51" s="45" t="str">
        <f>IFERROR(VLOOKUP(QU51,'كدو الاصناف'!$A:$C,2),"")</f>
        <v/>
      </c>
      <c r="QW51" s="6"/>
      <c r="QX51" s="62">
        <f t="shared" si="428"/>
        <v>0</v>
      </c>
      <c r="QY51" s="6" t="str">
        <f>IFERROR(VLOOKUP(QU51,'كدو الاصناف'!$A:$C,3),"")</f>
        <v/>
      </c>
      <c r="QZ51" s="40" t="str">
        <f t="shared" si="429"/>
        <v/>
      </c>
      <c r="RB51" s="34"/>
      <c r="RC51" s="45" t="str">
        <f>IFERROR(VLOOKUP(RB51,'كدو الاصناف'!$A:$C,2),"")</f>
        <v/>
      </c>
      <c r="RD51" s="6"/>
      <c r="RE51" s="62">
        <f t="shared" si="430"/>
        <v>0</v>
      </c>
      <c r="RF51" s="6" t="str">
        <f>IFERROR(VLOOKUP(RB51,'كدو الاصناف'!$A:$C,3),"")</f>
        <v/>
      </c>
      <c r="RG51" s="40" t="str">
        <f t="shared" si="431"/>
        <v/>
      </c>
      <c r="RI51" s="34"/>
      <c r="RJ51" s="45" t="str">
        <f>IFERROR(VLOOKUP(RI51,'كدو الاصناف'!$A:$C,2),"")</f>
        <v/>
      </c>
      <c r="RK51" s="6"/>
      <c r="RL51" s="62">
        <f t="shared" si="432"/>
        <v>0</v>
      </c>
      <c r="RM51" s="6" t="str">
        <f>IFERROR(VLOOKUP(RI51,'كدو الاصناف'!$A:$C,3),"")</f>
        <v/>
      </c>
      <c r="RN51" s="40" t="str">
        <f t="shared" si="433"/>
        <v/>
      </c>
      <c r="RP51" s="34"/>
      <c r="RQ51" s="45" t="str">
        <f>IFERROR(VLOOKUP(RP51,'كدو الاصناف'!$A:$C,2),"")</f>
        <v/>
      </c>
      <c r="RR51" s="6"/>
      <c r="RS51" s="62">
        <f t="shared" si="434"/>
        <v>0</v>
      </c>
      <c r="RT51" s="6" t="str">
        <f>IFERROR(VLOOKUP(RP51,'كدو الاصناف'!$A:$C,3),"")</f>
        <v/>
      </c>
      <c r="RU51" s="40" t="str">
        <f t="shared" si="435"/>
        <v/>
      </c>
      <c r="RW51" s="34"/>
      <c r="RX51" s="45" t="str">
        <f>IFERROR(VLOOKUP(RW51,'كدو الاصناف'!$A:$C,2),"")</f>
        <v/>
      </c>
      <c r="RY51" s="6"/>
      <c r="RZ51" s="62">
        <f t="shared" si="436"/>
        <v>0</v>
      </c>
      <c r="SA51" s="6" t="str">
        <f>IFERROR(VLOOKUP(RW51,'كدو الاصناف'!$A:$C,3),"")</f>
        <v/>
      </c>
      <c r="SB51" s="40" t="str">
        <f t="shared" si="437"/>
        <v/>
      </c>
      <c r="SD51" s="34"/>
      <c r="SE51" s="45" t="str">
        <f>IFERROR(VLOOKUP(SD51,'كدو الاصناف'!$A:$C,2),"")</f>
        <v/>
      </c>
      <c r="SF51" s="6"/>
      <c r="SG51" s="62">
        <f t="shared" si="438"/>
        <v>0</v>
      </c>
      <c r="SH51" s="6" t="str">
        <f>IFERROR(VLOOKUP(SD51,'كدو الاصناف'!$A:$C,3),"")</f>
        <v/>
      </c>
      <c r="SI51" s="40" t="str">
        <f t="shared" si="439"/>
        <v/>
      </c>
      <c r="SK51" s="34"/>
      <c r="SL51" s="45" t="str">
        <f>IFERROR(VLOOKUP(SK51,'كدو الاصناف'!$A:$C,2),"")</f>
        <v/>
      </c>
      <c r="SM51" s="6"/>
      <c r="SN51" s="62">
        <f t="shared" si="440"/>
        <v>0</v>
      </c>
      <c r="SO51" s="6" t="str">
        <f>IFERROR(VLOOKUP(SK51,'كدو الاصناف'!$A:$C,3),"")</f>
        <v/>
      </c>
      <c r="SP51" s="40" t="str">
        <f t="shared" si="441"/>
        <v/>
      </c>
      <c r="SR51" s="34"/>
      <c r="SS51" s="45" t="str">
        <f>IFERROR(VLOOKUP(SR51,'كدو الاصناف'!$A:$C,2),"")</f>
        <v/>
      </c>
      <c r="ST51" s="6"/>
      <c r="SU51" s="62">
        <f t="shared" si="442"/>
        <v>0</v>
      </c>
      <c r="SV51" s="6" t="str">
        <f>IFERROR(VLOOKUP(SR51,'كدو الاصناف'!$A:$C,3),"")</f>
        <v/>
      </c>
      <c r="SW51" s="40" t="str">
        <f t="shared" si="443"/>
        <v/>
      </c>
      <c r="SY51" s="34"/>
      <c r="SZ51" s="45" t="str">
        <f>IFERROR(VLOOKUP(SY51,'كدو الاصناف'!$A:$C,2),"")</f>
        <v/>
      </c>
      <c r="TA51" s="6"/>
      <c r="TB51" s="62">
        <f t="shared" si="444"/>
        <v>0</v>
      </c>
      <c r="TC51" s="6" t="str">
        <f>IFERROR(VLOOKUP(SY51,'كدو الاصناف'!$A:$C,3),"")</f>
        <v/>
      </c>
      <c r="TD51" s="40" t="str">
        <f t="shared" si="445"/>
        <v/>
      </c>
      <c r="TF51" s="34"/>
      <c r="TG51" s="45" t="str">
        <f>IFERROR(VLOOKUP(TF51,'كدو الاصناف'!$A:$C,2),"")</f>
        <v/>
      </c>
      <c r="TH51" s="6"/>
      <c r="TI51" s="62">
        <f t="shared" si="446"/>
        <v>0</v>
      </c>
      <c r="TJ51" s="6" t="str">
        <f>IFERROR(VLOOKUP(TF51,'كدو الاصناف'!$A:$C,3),"")</f>
        <v/>
      </c>
      <c r="TK51" s="40" t="str">
        <f t="shared" si="447"/>
        <v/>
      </c>
      <c r="TM51" s="34"/>
      <c r="TN51" s="45" t="str">
        <f>IFERROR(VLOOKUP(TM51,'كدو الاصناف'!$A:$C,2),"")</f>
        <v/>
      </c>
      <c r="TO51" s="6"/>
      <c r="TP51" s="62">
        <f t="shared" si="448"/>
        <v>0</v>
      </c>
      <c r="TQ51" s="6" t="str">
        <f>IFERROR(VLOOKUP(TM51,'كدو الاصناف'!$A:$C,3),"")</f>
        <v/>
      </c>
      <c r="TR51" s="40" t="str">
        <f t="shared" si="449"/>
        <v/>
      </c>
      <c r="TT51" s="34"/>
      <c r="TU51" s="45" t="str">
        <f>IFERROR(VLOOKUP(TT51,'كدو الاصناف'!$A:$C,2),"")</f>
        <v/>
      </c>
      <c r="TV51" s="6"/>
      <c r="TW51" s="62">
        <f t="shared" si="450"/>
        <v>0</v>
      </c>
      <c r="TX51" s="6" t="str">
        <f>IFERROR(VLOOKUP(TT51,'كدو الاصناف'!$A:$C,3),"")</f>
        <v/>
      </c>
      <c r="TY51" s="40" t="str">
        <f t="shared" si="451"/>
        <v/>
      </c>
      <c r="UA51" s="34"/>
      <c r="UB51" s="45" t="str">
        <f>IFERROR(VLOOKUP(UA51,'كدو الاصناف'!$A:$C,2),"")</f>
        <v/>
      </c>
      <c r="UC51" s="6"/>
      <c r="UD51" s="62">
        <f t="shared" si="452"/>
        <v>0</v>
      </c>
      <c r="UE51" s="6" t="str">
        <f>IFERROR(VLOOKUP(UA51,'كدو الاصناف'!$A:$C,3),"")</f>
        <v/>
      </c>
      <c r="UF51" s="40" t="str">
        <f t="shared" si="453"/>
        <v/>
      </c>
      <c r="UH51" s="34"/>
      <c r="UI51" s="45" t="str">
        <f>IFERROR(VLOOKUP(UH51,'كدو الاصناف'!$A:$C,2),"")</f>
        <v/>
      </c>
      <c r="UJ51" s="6"/>
      <c r="UK51" s="62">
        <f t="shared" si="454"/>
        <v>0</v>
      </c>
      <c r="UL51" s="6" t="str">
        <f>IFERROR(VLOOKUP(UH51,'كدو الاصناف'!$A:$C,3),"")</f>
        <v/>
      </c>
      <c r="UM51" s="40" t="str">
        <f t="shared" si="455"/>
        <v/>
      </c>
      <c r="UO51" s="34"/>
      <c r="UP51" s="45" t="str">
        <f>IFERROR(VLOOKUP(UO51,'كدو الاصناف'!$A:$C,2),"")</f>
        <v/>
      </c>
      <c r="UQ51" s="6"/>
      <c r="UR51" s="62">
        <f t="shared" si="456"/>
        <v>0</v>
      </c>
      <c r="US51" s="6" t="str">
        <f>IFERROR(VLOOKUP(UO51,'كدو الاصناف'!$A:$C,3),"")</f>
        <v/>
      </c>
      <c r="UT51" s="40" t="str">
        <f t="shared" si="457"/>
        <v/>
      </c>
      <c r="UV51" s="34"/>
      <c r="UW51" s="45" t="str">
        <f>IFERROR(VLOOKUP(UV51,'كدو الاصناف'!$A:$C,2),"")</f>
        <v/>
      </c>
      <c r="UX51" s="6"/>
      <c r="UY51" s="62">
        <f t="shared" si="458"/>
        <v>0</v>
      </c>
      <c r="UZ51" s="6" t="str">
        <f>IFERROR(VLOOKUP(UV51,'كدو الاصناف'!$A:$C,3),"")</f>
        <v/>
      </c>
      <c r="VA51" s="40" t="str">
        <f t="shared" si="459"/>
        <v/>
      </c>
      <c r="VC51" s="34"/>
      <c r="VD51" s="45" t="str">
        <f>IFERROR(VLOOKUP(VC51,'كدو الاصناف'!$A:$C,2),"")</f>
        <v/>
      </c>
      <c r="VE51" s="6"/>
      <c r="VF51" s="62">
        <f t="shared" si="460"/>
        <v>0</v>
      </c>
      <c r="VG51" s="6" t="str">
        <f>IFERROR(VLOOKUP(VC51,'كدو الاصناف'!$A:$C,3),"")</f>
        <v/>
      </c>
      <c r="VH51" s="40" t="str">
        <f t="shared" si="461"/>
        <v/>
      </c>
      <c r="VJ51" s="34"/>
      <c r="VK51" s="45" t="str">
        <f>IFERROR(VLOOKUP(VJ51,'كدو الاصناف'!$A:$C,2),"")</f>
        <v/>
      </c>
      <c r="VL51" s="6"/>
      <c r="VM51" s="62">
        <f t="shared" si="462"/>
        <v>0</v>
      </c>
      <c r="VN51" s="6" t="str">
        <f>IFERROR(VLOOKUP(VJ51,'كدو الاصناف'!$A:$C,3),"")</f>
        <v/>
      </c>
      <c r="VO51" s="40" t="str">
        <f t="shared" si="463"/>
        <v/>
      </c>
      <c r="VQ51" s="34"/>
      <c r="VR51" s="45" t="str">
        <f>IFERROR(VLOOKUP(VQ51,'كدو الاصناف'!$A:$C,2),"")</f>
        <v/>
      </c>
      <c r="VS51" s="6"/>
      <c r="VT51" s="62">
        <f t="shared" si="464"/>
        <v>0</v>
      </c>
      <c r="VU51" s="6" t="str">
        <f>IFERROR(VLOOKUP(VQ51,'كدو الاصناف'!$A:$C,3),"")</f>
        <v/>
      </c>
      <c r="VV51" s="40" t="str">
        <f t="shared" si="465"/>
        <v/>
      </c>
      <c r="VX51" s="34"/>
      <c r="VY51" s="45" t="str">
        <f>IFERROR(VLOOKUP(VX51,'كدو الاصناف'!$A:$C,2),"")</f>
        <v/>
      </c>
      <c r="VZ51" s="6"/>
      <c r="WA51" s="62">
        <f t="shared" si="466"/>
        <v>0</v>
      </c>
      <c r="WB51" s="6" t="str">
        <f>IFERROR(VLOOKUP(VX51,'كدو الاصناف'!$A:$C,3),"")</f>
        <v/>
      </c>
      <c r="WC51" s="40" t="str">
        <f t="shared" si="467"/>
        <v/>
      </c>
      <c r="WE51" s="34"/>
      <c r="WF51" s="45" t="str">
        <f>IFERROR(VLOOKUP(WE51,'كدو الاصناف'!$A:$C,2),"")</f>
        <v/>
      </c>
      <c r="WG51" s="6"/>
      <c r="WH51" s="62">
        <f t="shared" si="468"/>
        <v>0</v>
      </c>
      <c r="WI51" s="6" t="str">
        <f>IFERROR(VLOOKUP(WE51,'كدو الاصناف'!$A:$C,3),"")</f>
        <v/>
      </c>
      <c r="WJ51" s="40" t="str">
        <f t="shared" si="469"/>
        <v/>
      </c>
      <c r="WL51" s="34"/>
      <c r="WM51" s="45" t="str">
        <f>IFERROR(VLOOKUP(WL51,'كدو الاصناف'!$A:$C,2),"")</f>
        <v/>
      </c>
      <c r="WN51" s="6"/>
      <c r="WO51" s="62">
        <f t="shared" si="470"/>
        <v>0</v>
      </c>
      <c r="WP51" s="6" t="str">
        <f>IFERROR(VLOOKUP(WL51,'كدو الاصناف'!$A:$C,3),"")</f>
        <v/>
      </c>
      <c r="WQ51" s="40" t="str">
        <f t="shared" si="471"/>
        <v/>
      </c>
      <c r="WS51" s="34"/>
      <c r="WT51" s="45" t="str">
        <f>IFERROR(VLOOKUP(WS51,'كدو الاصناف'!$A:$C,2),"")</f>
        <v/>
      </c>
      <c r="WU51" s="6"/>
      <c r="WV51" s="62">
        <f t="shared" si="472"/>
        <v>0</v>
      </c>
      <c r="WW51" s="6" t="str">
        <f>IFERROR(VLOOKUP(WS51,'كدو الاصناف'!$A:$C,3),"")</f>
        <v/>
      </c>
      <c r="WX51" s="40" t="str">
        <f t="shared" si="473"/>
        <v/>
      </c>
      <c r="WZ51" s="34"/>
      <c r="XA51" s="45" t="str">
        <f>IFERROR(VLOOKUP(WZ51,'كدو الاصناف'!$A:$C,2),"")</f>
        <v/>
      </c>
      <c r="XB51" s="6"/>
      <c r="XC51" s="62">
        <f t="shared" si="474"/>
        <v>0</v>
      </c>
      <c r="XD51" s="6" t="str">
        <f>IFERROR(VLOOKUP(WZ51,'كدو الاصناف'!$A:$C,3),"")</f>
        <v/>
      </c>
      <c r="XE51" s="40" t="str">
        <f t="shared" si="475"/>
        <v/>
      </c>
      <c r="XG51" s="34"/>
      <c r="XH51" s="45" t="str">
        <f>IFERROR(VLOOKUP(XG51,'كدو الاصناف'!$A:$C,2),"")</f>
        <v/>
      </c>
      <c r="XI51" s="6"/>
      <c r="XJ51" s="62">
        <f t="shared" si="476"/>
        <v>0</v>
      </c>
      <c r="XK51" s="6" t="str">
        <f>IFERROR(VLOOKUP(XG51,'كدو الاصناف'!$A:$C,3),"")</f>
        <v/>
      </c>
      <c r="XL51" s="40" t="str">
        <f t="shared" si="477"/>
        <v/>
      </c>
      <c r="XN51" s="34"/>
      <c r="XO51" s="45" t="str">
        <f>IFERROR(VLOOKUP(XN51,'كدو الاصناف'!$A:$C,2),"")</f>
        <v/>
      </c>
      <c r="XP51" s="6"/>
      <c r="XQ51" s="62">
        <f t="shared" si="478"/>
        <v>0</v>
      </c>
      <c r="XR51" s="6" t="str">
        <f>IFERROR(VLOOKUP(XN51,'كدو الاصناف'!$A:$C,3),"")</f>
        <v/>
      </c>
      <c r="XS51" s="40" t="str">
        <f t="shared" si="479"/>
        <v/>
      </c>
      <c r="XU51" s="34"/>
      <c r="XV51" s="45" t="str">
        <f>IFERROR(VLOOKUP(XU51,'كدو الاصناف'!$A:$C,2),"")</f>
        <v/>
      </c>
      <c r="XW51" s="6"/>
      <c r="XX51" s="62">
        <f t="shared" si="480"/>
        <v>0</v>
      </c>
      <c r="XY51" s="6" t="str">
        <f>IFERROR(VLOOKUP(XU51,'كدو الاصناف'!$A:$C,3),"")</f>
        <v/>
      </c>
      <c r="XZ51" s="40" t="str">
        <f t="shared" si="481"/>
        <v/>
      </c>
      <c r="YB51" s="34"/>
      <c r="YC51" s="45" t="str">
        <f>IFERROR(VLOOKUP(YB51,'كدو الاصناف'!$A:$C,2),"")</f>
        <v/>
      </c>
      <c r="YD51" s="6"/>
      <c r="YE51" s="62">
        <f t="shared" si="482"/>
        <v>0</v>
      </c>
      <c r="YF51" s="6" t="str">
        <f>IFERROR(VLOOKUP(YB51,'كدو الاصناف'!$A:$C,3),"")</f>
        <v/>
      </c>
      <c r="YG51" s="40" t="str">
        <f t="shared" si="483"/>
        <v/>
      </c>
      <c r="YI51" s="34"/>
      <c r="YJ51" s="45" t="str">
        <f>IFERROR(VLOOKUP(YI51,'كدو الاصناف'!$A:$C,2),"")</f>
        <v/>
      </c>
      <c r="YK51" s="6"/>
      <c r="YL51" s="62">
        <f t="shared" si="484"/>
        <v>0</v>
      </c>
      <c r="YM51" s="6" t="str">
        <f>IFERROR(VLOOKUP(YI51,'كدو الاصناف'!$A:$C,3),"")</f>
        <v/>
      </c>
      <c r="YN51" s="40" t="str">
        <f t="shared" si="485"/>
        <v/>
      </c>
      <c r="YP51" s="34"/>
      <c r="YQ51" s="45" t="str">
        <f>IFERROR(VLOOKUP(YP51,'كدو الاصناف'!$A:$C,2),"")</f>
        <v/>
      </c>
      <c r="YR51" s="6"/>
      <c r="YS51" s="62">
        <f t="shared" si="486"/>
        <v>0</v>
      </c>
      <c r="YT51" s="6" t="str">
        <f>IFERROR(VLOOKUP(YP51,'كدو الاصناف'!$A:$C,3),"")</f>
        <v/>
      </c>
      <c r="YU51" s="40" t="str">
        <f t="shared" si="487"/>
        <v/>
      </c>
      <c r="YW51" s="34"/>
      <c r="YX51" s="45" t="str">
        <f>IFERROR(VLOOKUP(YW51,'كدو الاصناف'!$A:$C,2),"")</f>
        <v/>
      </c>
      <c r="YY51" s="6"/>
      <c r="YZ51" s="62">
        <f t="shared" si="488"/>
        <v>0</v>
      </c>
      <c r="ZA51" s="6" t="str">
        <f>IFERROR(VLOOKUP(YW51,'كدو الاصناف'!$A:$C,3),"")</f>
        <v/>
      </c>
      <c r="ZB51" s="40" t="str">
        <f t="shared" si="489"/>
        <v/>
      </c>
      <c r="ZD51" s="34"/>
      <c r="ZE51" s="45" t="str">
        <f>IFERROR(VLOOKUP(ZD51,'كدو الاصناف'!$A:$C,2),"")</f>
        <v/>
      </c>
      <c r="ZF51" s="6"/>
      <c r="ZG51" s="62">
        <f t="shared" si="490"/>
        <v>0</v>
      </c>
      <c r="ZH51" s="6" t="str">
        <f>IFERROR(VLOOKUP(ZD51,'كدو الاصناف'!$A:$C,3),"")</f>
        <v/>
      </c>
      <c r="ZI51" s="40" t="str">
        <f t="shared" si="491"/>
        <v/>
      </c>
      <c r="ZK51" s="34"/>
      <c r="ZL51" s="45" t="str">
        <f>IFERROR(VLOOKUP(ZK51,'كدو الاصناف'!$A:$C,2),"")</f>
        <v/>
      </c>
      <c r="ZM51" s="6"/>
      <c r="ZN51" s="62">
        <f t="shared" si="492"/>
        <v>0</v>
      </c>
      <c r="ZO51" s="6" t="str">
        <f>IFERROR(VLOOKUP(ZK51,'كدو الاصناف'!$A:$C,3),"")</f>
        <v/>
      </c>
      <c r="ZP51" s="40" t="str">
        <f t="shared" si="493"/>
        <v/>
      </c>
      <c r="ZR51" s="34"/>
      <c r="ZS51" s="45" t="str">
        <f>IFERROR(VLOOKUP(ZR51,'كدو الاصناف'!$A:$C,2),"")</f>
        <v/>
      </c>
      <c r="ZT51" s="6"/>
      <c r="ZU51" s="62">
        <f t="shared" si="494"/>
        <v>0</v>
      </c>
      <c r="ZV51" s="6" t="str">
        <f>IFERROR(VLOOKUP(ZR51,'كدو الاصناف'!$A:$C,3),"")</f>
        <v/>
      </c>
      <c r="ZW51" s="40" t="str">
        <f t="shared" si="495"/>
        <v/>
      </c>
    </row>
    <row r="52" spans="1:699" ht="16.5" customHeight="1" thickTop="1" thickBot="1" x14ac:dyDescent="0.25">
      <c r="A52" s="34"/>
      <c r="B52" s="45" t="str">
        <f>IFERROR(VLOOKUP(A52,'كدو الاصناف'!$A:$C,2),"")</f>
        <v/>
      </c>
      <c r="C52" s="6"/>
      <c r="D52" s="62">
        <f t="shared" si="496"/>
        <v>0</v>
      </c>
      <c r="E52" s="6" t="str">
        <f>IFERROR(VLOOKUP(A52,'كدو الاصناف'!$A:$C,3),"")</f>
        <v/>
      </c>
      <c r="F52" s="40" t="str">
        <f t="shared" si="297"/>
        <v/>
      </c>
      <c r="H52" s="34"/>
      <c r="I52" s="45" t="str">
        <f>IFERROR(VLOOKUP(H52,'كدو الاصناف'!$A:$C,2),"")</f>
        <v/>
      </c>
      <c r="J52" s="6"/>
      <c r="K52" s="62">
        <f t="shared" si="298"/>
        <v>0</v>
      </c>
      <c r="L52" s="6" t="str">
        <f>IFERROR(VLOOKUP(H52,'كدو الاصناف'!$A:$C,3),"")</f>
        <v/>
      </c>
      <c r="M52" s="40" t="str">
        <f t="shared" si="299"/>
        <v/>
      </c>
      <c r="O52" s="34"/>
      <c r="P52" s="45" t="str">
        <f>IFERROR(VLOOKUP(O52,'كدو الاصناف'!$A:$C,2),"")</f>
        <v/>
      </c>
      <c r="Q52" s="6"/>
      <c r="R52" s="62">
        <f t="shared" si="300"/>
        <v>0</v>
      </c>
      <c r="S52" s="6" t="str">
        <f>IFERROR(VLOOKUP(O52,'كدو الاصناف'!$A:$C,3),"")</f>
        <v/>
      </c>
      <c r="T52" s="40" t="str">
        <f t="shared" si="301"/>
        <v/>
      </c>
      <c r="V52" s="34"/>
      <c r="W52" s="45" t="str">
        <f>IFERROR(VLOOKUP(V52,'كدو الاصناف'!$A:$C,2),"")</f>
        <v/>
      </c>
      <c r="X52" s="6"/>
      <c r="Y52" s="62">
        <f t="shared" si="302"/>
        <v>0</v>
      </c>
      <c r="Z52" s="6" t="str">
        <f>IFERROR(VLOOKUP(V52,'كدو الاصناف'!$A:$C,3),"")</f>
        <v/>
      </c>
      <c r="AA52" s="40" t="str">
        <f t="shared" si="303"/>
        <v/>
      </c>
      <c r="AC52" s="34"/>
      <c r="AD52" s="45" t="str">
        <f>IFERROR(VLOOKUP(AC52,'كدو الاصناف'!$A:$C,2),"")</f>
        <v/>
      </c>
      <c r="AE52" s="6"/>
      <c r="AF52" s="62">
        <f t="shared" si="304"/>
        <v>0</v>
      </c>
      <c r="AG52" s="6" t="str">
        <f>IFERROR(VLOOKUP(AC52,'كدو الاصناف'!$A:$C,3),"")</f>
        <v/>
      </c>
      <c r="AH52" s="40" t="str">
        <f t="shared" si="305"/>
        <v/>
      </c>
      <c r="AJ52" s="34"/>
      <c r="AK52" s="45" t="str">
        <f>IFERROR(VLOOKUP(AJ52,'كدو الاصناف'!$A:$C,2),"")</f>
        <v/>
      </c>
      <c r="AL52" s="6"/>
      <c r="AM52" s="62">
        <f t="shared" si="306"/>
        <v>0</v>
      </c>
      <c r="AN52" s="6" t="str">
        <f>IFERROR(VLOOKUP(AJ52,'كدو الاصناف'!$A:$C,3),"")</f>
        <v/>
      </c>
      <c r="AO52" s="40" t="str">
        <f t="shared" si="307"/>
        <v/>
      </c>
      <c r="AQ52" s="34"/>
      <c r="AR52" s="45" t="str">
        <f>IFERROR(VLOOKUP(AQ52,'كدو الاصناف'!$A:$C,2),"")</f>
        <v/>
      </c>
      <c r="AS52" s="6"/>
      <c r="AT52" s="62">
        <f t="shared" si="308"/>
        <v>0</v>
      </c>
      <c r="AU52" s="6" t="str">
        <f>IFERROR(VLOOKUP(AQ52,'كدو الاصناف'!$A:$C,3),"")</f>
        <v/>
      </c>
      <c r="AV52" s="40" t="str">
        <f t="shared" si="309"/>
        <v/>
      </c>
      <c r="AX52" s="34"/>
      <c r="AY52" s="45" t="str">
        <f>IFERROR(VLOOKUP(AX52,'كدو الاصناف'!$A:$C,2),"")</f>
        <v/>
      </c>
      <c r="AZ52" s="6"/>
      <c r="BA52" s="62">
        <f t="shared" si="310"/>
        <v>0</v>
      </c>
      <c r="BB52" s="6" t="str">
        <f>IFERROR(VLOOKUP(AX52,'كدو الاصناف'!$A:$C,3),"")</f>
        <v/>
      </c>
      <c r="BC52" s="40" t="str">
        <f t="shared" si="311"/>
        <v/>
      </c>
      <c r="BE52" s="34"/>
      <c r="BF52" s="45" t="str">
        <f>IFERROR(VLOOKUP(BE52,'كدو الاصناف'!$A:$C,2),"")</f>
        <v/>
      </c>
      <c r="BG52" s="6"/>
      <c r="BH52" s="62">
        <f t="shared" si="312"/>
        <v>0</v>
      </c>
      <c r="BI52" s="6" t="str">
        <f>IFERROR(VLOOKUP(BE52,'كدو الاصناف'!$A:$C,3),"")</f>
        <v/>
      </c>
      <c r="BJ52" s="40" t="str">
        <f t="shared" si="313"/>
        <v/>
      </c>
      <c r="BL52" s="34"/>
      <c r="BM52" s="45" t="str">
        <f>IFERROR(VLOOKUP(BL52,'كدو الاصناف'!$A:$C,2),"")</f>
        <v/>
      </c>
      <c r="BN52" s="6"/>
      <c r="BO52" s="62">
        <f t="shared" si="314"/>
        <v>0</v>
      </c>
      <c r="BP52" s="6" t="str">
        <f>IFERROR(VLOOKUP(BL52,'كدو الاصناف'!$A:$C,3),"")</f>
        <v/>
      </c>
      <c r="BQ52" s="40" t="str">
        <f t="shared" si="315"/>
        <v/>
      </c>
      <c r="BS52" s="34"/>
      <c r="BT52" s="45" t="str">
        <f>IFERROR(VLOOKUP(BS52,'كدو الاصناف'!$A:$C,2),"")</f>
        <v/>
      </c>
      <c r="BU52" s="6"/>
      <c r="BV52" s="62">
        <f t="shared" si="316"/>
        <v>0</v>
      </c>
      <c r="BW52" s="6" t="str">
        <f>IFERROR(VLOOKUP(BS52,'كدو الاصناف'!$A:$C,3),"")</f>
        <v/>
      </c>
      <c r="BX52" s="40" t="str">
        <f t="shared" si="317"/>
        <v/>
      </c>
      <c r="BZ52" s="34"/>
      <c r="CA52" s="45" t="str">
        <f>IFERROR(VLOOKUP(BZ52,'كدو الاصناف'!$A:$C,2),"")</f>
        <v/>
      </c>
      <c r="CB52" s="6"/>
      <c r="CC52" s="62">
        <f t="shared" si="318"/>
        <v>0</v>
      </c>
      <c r="CD52" s="6" t="str">
        <f>IFERROR(VLOOKUP(BZ52,'كدو الاصناف'!$A:$C,3),"")</f>
        <v/>
      </c>
      <c r="CE52" s="40" t="str">
        <f t="shared" si="319"/>
        <v/>
      </c>
      <c r="CG52" s="34"/>
      <c r="CH52" s="45" t="str">
        <f>IFERROR(VLOOKUP(CG52,'كدو الاصناف'!$A:$C,2),"")</f>
        <v/>
      </c>
      <c r="CI52" s="6"/>
      <c r="CJ52" s="62">
        <f t="shared" si="320"/>
        <v>0</v>
      </c>
      <c r="CK52" s="6" t="str">
        <f>IFERROR(VLOOKUP(CG52,'كدو الاصناف'!$A:$C,3),"")</f>
        <v/>
      </c>
      <c r="CL52" s="40" t="str">
        <f t="shared" si="321"/>
        <v/>
      </c>
      <c r="CN52" s="34"/>
      <c r="CO52" s="45" t="str">
        <f>IFERROR(VLOOKUP(CN52,'كدو الاصناف'!$A:$C,2),"")</f>
        <v/>
      </c>
      <c r="CP52" s="6"/>
      <c r="CQ52" s="62">
        <f t="shared" si="322"/>
        <v>0</v>
      </c>
      <c r="CR52" s="6" t="str">
        <f>IFERROR(VLOOKUP(CN52,'كدو الاصناف'!$A:$C,3),"")</f>
        <v/>
      </c>
      <c r="CS52" s="40" t="str">
        <f t="shared" si="323"/>
        <v/>
      </c>
      <c r="CU52" s="34"/>
      <c r="CV52" s="45" t="str">
        <f>IFERROR(VLOOKUP(CU52,'كدو الاصناف'!$A:$C,2),"")</f>
        <v/>
      </c>
      <c r="CW52" s="6"/>
      <c r="CX52" s="62">
        <f t="shared" si="324"/>
        <v>0</v>
      </c>
      <c r="CY52" s="6" t="str">
        <f>IFERROR(VLOOKUP(CU52,'كدو الاصناف'!$A:$C,3),"")</f>
        <v/>
      </c>
      <c r="CZ52" s="40" t="str">
        <f t="shared" si="325"/>
        <v/>
      </c>
      <c r="DB52" s="34"/>
      <c r="DC52" s="45" t="str">
        <f>IFERROR(VLOOKUP(DB52,'كدو الاصناف'!$A:$C,2),"")</f>
        <v/>
      </c>
      <c r="DD52" s="6"/>
      <c r="DE52" s="62">
        <f t="shared" si="326"/>
        <v>0</v>
      </c>
      <c r="DF52" s="6" t="str">
        <f>IFERROR(VLOOKUP(DB52,'كدو الاصناف'!$A:$C,3),"")</f>
        <v/>
      </c>
      <c r="DG52" s="40" t="str">
        <f t="shared" si="327"/>
        <v/>
      </c>
      <c r="DI52" s="34"/>
      <c r="DJ52" s="45" t="str">
        <f>IFERROR(VLOOKUP(DI52,'كدو الاصناف'!$A:$C,2),"")</f>
        <v/>
      </c>
      <c r="DK52" s="6"/>
      <c r="DL52" s="62">
        <f t="shared" si="328"/>
        <v>0</v>
      </c>
      <c r="DM52" s="6" t="str">
        <f>IFERROR(VLOOKUP(DI52,'كدو الاصناف'!$A:$C,3),"")</f>
        <v/>
      </c>
      <c r="DN52" s="40" t="str">
        <f t="shared" si="329"/>
        <v/>
      </c>
      <c r="DP52" s="34"/>
      <c r="DQ52" s="45" t="str">
        <f>IFERROR(VLOOKUP(DP52,'كدو الاصناف'!$A:$C,2),"")</f>
        <v/>
      </c>
      <c r="DR52" s="6"/>
      <c r="DS52" s="62">
        <f t="shared" si="330"/>
        <v>0</v>
      </c>
      <c r="DT52" s="6" t="str">
        <f>IFERROR(VLOOKUP(DP52,'كدو الاصناف'!$A:$C,3),"")</f>
        <v/>
      </c>
      <c r="DU52" s="40" t="str">
        <f t="shared" si="331"/>
        <v/>
      </c>
      <c r="DW52" s="34"/>
      <c r="DX52" s="45" t="str">
        <f>IFERROR(VLOOKUP(DW52,'كدو الاصناف'!$A:$C,2),"")</f>
        <v/>
      </c>
      <c r="DY52" s="6"/>
      <c r="DZ52" s="62">
        <f t="shared" si="332"/>
        <v>0</v>
      </c>
      <c r="EA52" s="6" t="str">
        <f>IFERROR(VLOOKUP(DW52,'كدو الاصناف'!$A:$C,3),"")</f>
        <v/>
      </c>
      <c r="EB52" s="40" t="str">
        <f t="shared" si="333"/>
        <v/>
      </c>
      <c r="ED52" s="34"/>
      <c r="EE52" s="45" t="str">
        <f>IFERROR(VLOOKUP(ED52,'كدو الاصناف'!$A:$C,2),"")</f>
        <v/>
      </c>
      <c r="EF52" s="6"/>
      <c r="EG52" s="62">
        <f t="shared" si="334"/>
        <v>0</v>
      </c>
      <c r="EH52" s="6" t="str">
        <f>IFERROR(VLOOKUP(ED52,'كدو الاصناف'!$A:$C,3),"")</f>
        <v/>
      </c>
      <c r="EI52" s="40" t="str">
        <f t="shared" si="335"/>
        <v/>
      </c>
      <c r="EK52" s="34"/>
      <c r="EL52" s="45" t="str">
        <f>IFERROR(VLOOKUP(EK52,'كدو الاصناف'!$A:$C,2),"")</f>
        <v/>
      </c>
      <c r="EM52" s="6"/>
      <c r="EN52" s="62">
        <f t="shared" si="336"/>
        <v>0</v>
      </c>
      <c r="EO52" s="6" t="str">
        <f>IFERROR(VLOOKUP(EK52,'كدو الاصناف'!$A:$C,3),"")</f>
        <v/>
      </c>
      <c r="EP52" s="40" t="str">
        <f t="shared" si="337"/>
        <v/>
      </c>
      <c r="ER52" s="34"/>
      <c r="ES52" s="45" t="str">
        <f>IFERROR(VLOOKUP(ER52,'كدو الاصناف'!$A:$C,2),"")</f>
        <v/>
      </c>
      <c r="ET52" s="6"/>
      <c r="EU52" s="62">
        <f t="shared" si="338"/>
        <v>0</v>
      </c>
      <c r="EV52" s="6" t="str">
        <f>IFERROR(VLOOKUP(ER52,'كدو الاصناف'!$A:$C,3),"")</f>
        <v/>
      </c>
      <c r="EW52" s="40" t="str">
        <f t="shared" si="339"/>
        <v/>
      </c>
      <c r="EY52" s="34"/>
      <c r="EZ52" s="45" t="str">
        <f>IFERROR(VLOOKUP(EY52,'كدو الاصناف'!$A:$C,2),"")</f>
        <v/>
      </c>
      <c r="FA52" s="6"/>
      <c r="FB52" s="62">
        <f t="shared" si="340"/>
        <v>0</v>
      </c>
      <c r="FC52" s="6" t="str">
        <f>IFERROR(VLOOKUP(EY52,'كدو الاصناف'!$A:$C,3),"")</f>
        <v/>
      </c>
      <c r="FD52" s="40" t="str">
        <f t="shared" si="341"/>
        <v/>
      </c>
      <c r="FF52" s="34"/>
      <c r="FG52" s="45" t="str">
        <f>IFERROR(VLOOKUP(FF52,'كدو الاصناف'!$A:$C,2),"")</f>
        <v/>
      </c>
      <c r="FH52" s="6"/>
      <c r="FI52" s="62">
        <f t="shared" si="342"/>
        <v>0</v>
      </c>
      <c r="FJ52" s="6" t="str">
        <f>IFERROR(VLOOKUP(FF52,'كدو الاصناف'!$A:$C,3),"")</f>
        <v/>
      </c>
      <c r="FK52" s="40" t="str">
        <f t="shared" si="343"/>
        <v/>
      </c>
      <c r="FM52" s="34"/>
      <c r="FN52" s="45" t="str">
        <f>IFERROR(VLOOKUP(FM52,'كدو الاصناف'!$A:$C,2),"")</f>
        <v/>
      </c>
      <c r="FO52" s="6"/>
      <c r="FP52" s="62">
        <f t="shared" si="344"/>
        <v>0</v>
      </c>
      <c r="FQ52" s="6" t="str">
        <f>IFERROR(VLOOKUP(FM52,'كدو الاصناف'!$A:$C,3),"")</f>
        <v/>
      </c>
      <c r="FR52" s="40" t="str">
        <f t="shared" si="345"/>
        <v/>
      </c>
      <c r="FT52" s="34"/>
      <c r="FU52" s="45" t="str">
        <f>IFERROR(VLOOKUP(FT52,'كدو الاصناف'!$A:$C,2),"")</f>
        <v/>
      </c>
      <c r="FV52" s="6"/>
      <c r="FW52" s="62">
        <f t="shared" si="346"/>
        <v>0</v>
      </c>
      <c r="FX52" s="6" t="str">
        <f>IFERROR(VLOOKUP(FT52,'كدو الاصناف'!$A:$C,3),"")</f>
        <v/>
      </c>
      <c r="FY52" s="40" t="str">
        <f t="shared" si="347"/>
        <v/>
      </c>
      <c r="GA52" s="34"/>
      <c r="GB52" s="45" t="str">
        <f>IFERROR(VLOOKUP(GA52,'كدو الاصناف'!$A:$C,2),"")</f>
        <v/>
      </c>
      <c r="GC52" s="6"/>
      <c r="GD52" s="62">
        <f t="shared" si="348"/>
        <v>0</v>
      </c>
      <c r="GE52" s="6" t="str">
        <f>IFERROR(VLOOKUP(GA52,'كدو الاصناف'!$A:$C,3),"")</f>
        <v/>
      </c>
      <c r="GF52" s="40" t="str">
        <f t="shared" si="349"/>
        <v/>
      </c>
      <c r="GH52" s="34"/>
      <c r="GI52" s="45" t="str">
        <f>IFERROR(VLOOKUP(GH52,'كدو الاصناف'!$A:$C,2),"")</f>
        <v/>
      </c>
      <c r="GJ52" s="6"/>
      <c r="GK52" s="62">
        <f t="shared" si="350"/>
        <v>0</v>
      </c>
      <c r="GL52" s="6" t="str">
        <f>IFERROR(VLOOKUP(GH52,'كدو الاصناف'!$A:$C,3),"")</f>
        <v/>
      </c>
      <c r="GM52" s="40" t="str">
        <f t="shared" si="351"/>
        <v/>
      </c>
      <c r="GO52" s="34"/>
      <c r="GP52" s="45" t="str">
        <f>IFERROR(VLOOKUP(GO52,'كدو الاصناف'!$A:$C,2),"")</f>
        <v/>
      </c>
      <c r="GQ52" s="6"/>
      <c r="GR52" s="62">
        <f t="shared" si="352"/>
        <v>0</v>
      </c>
      <c r="GS52" s="6" t="str">
        <f>IFERROR(VLOOKUP(GO52,'كدو الاصناف'!$A:$C,3),"")</f>
        <v/>
      </c>
      <c r="GT52" s="40" t="str">
        <f t="shared" si="353"/>
        <v/>
      </c>
      <c r="GV52" s="34"/>
      <c r="GW52" s="45" t="str">
        <f>IFERROR(VLOOKUP(GV52,'كدو الاصناف'!$A:$C,2),"")</f>
        <v/>
      </c>
      <c r="GX52" s="6"/>
      <c r="GY52" s="62">
        <f t="shared" si="354"/>
        <v>0</v>
      </c>
      <c r="GZ52" s="6" t="str">
        <f>IFERROR(VLOOKUP(GV52,'كدو الاصناف'!$A:$C,3),"")</f>
        <v/>
      </c>
      <c r="HA52" s="40" t="str">
        <f t="shared" si="355"/>
        <v/>
      </c>
      <c r="HC52" s="34"/>
      <c r="HD52" s="45" t="str">
        <f>IFERROR(VLOOKUP(HC52,'كدو الاصناف'!$A:$C,2),"")</f>
        <v/>
      </c>
      <c r="HE52" s="6"/>
      <c r="HF52" s="62">
        <f t="shared" si="356"/>
        <v>0</v>
      </c>
      <c r="HG52" s="6" t="str">
        <f>IFERROR(VLOOKUP(HC52,'كدو الاصناف'!$A:$C,3),"")</f>
        <v/>
      </c>
      <c r="HH52" s="40" t="str">
        <f t="shared" si="357"/>
        <v/>
      </c>
      <c r="HJ52" s="34"/>
      <c r="HK52" s="45" t="str">
        <f>IFERROR(VLOOKUP(HJ52,'كدو الاصناف'!$A:$C,2),"")</f>
        <v/>
      </c>
      <c r="HL52" s="6"/>
      <c r="HM52" s="62">
        <f t="shared" si="358"/>
        <v>0</v>
      </c>
      <c r="HN52" s="6" t="str">
        <f>IFERROR(VLOOKUP(HJ52,'كدو الاصناف'!$A:$C,3),"")</f>
        <v/>
      </c>
      <c r="HO52" s="40" t="str">
        <f t="shared" si="359"/>
        <v/>
      </c>
      <c r="HQ52" s="34"/>
      <c r="HR52" s="45" t="str">
        <f>IFERROR(VLOOKUP(HQ52,'كدو الاصناف'!$A:$C,2),"")</f>
        <v/>
      </c>
      <c r="HS52" s="6"/>
      <c r="HT52" s="62">
        <f t="shared" si="360"/>
        <v>0</v>
      </c>
      <c r="HU52" s="6" t="str">
        <f>IFERROR(VLOOKUP(HQ52,'كدو الاصناف'!$A:$C,3),"")</f>
        <v/>
      </c>
      <c r="HV52" s="40" t="str">
        <f t="shared" si="361"/>
        <v/>
      </c>
      <c r="HX52" s="34"/>
      <c r="HY52" s="45" t="str">
        <f>IFERROR(VLOOKUP(HX52,'كدو الاصناف'!$A:$C,2),"")</f>
        <v/>
      </c>
      <c r="HZ52" s="6"/>
      <c r="IA52" s="62">
        <f t="shared" si="362"/>
        <v>0</v>
      </c>
      <c r="IB52" s="6" t="str">
        <f>IFERROR(VLOOKUP(HX52,'كدو الاصناف'!$A:$C,3),"")</f>
        <v/>
      </c>
      <c r="IC52" s="40" t="str">
        <f t="shared" si="363"/>
        <v/>
      </c>
      <c r="IE52" s="34"/>
      <c r="IF52" s="45" t="str">
        <f>IFERROR(VLOOKUP(IE52,'كدو الاصناف'!$A:$C,2),"")</f>
        <v/>
      </c>
      <c r="IG52" s="6"/>
      <c r="IH52" s="62">
        <f t="shared" si="364"/>
        <v>0</v>
      </c>
      <c r="II52" s="6" t="str">
        <f>IFERROR(VLOOKUP(IE52,'كدو الاصناف'!$A:$C,3),"")</f>
        <v/>
      </c>
      <c r="IJ52" s="40" t="str">
        <f t="shared" si="365"/>
        <v/>
      </c>
      <c r="IL52" s="34"/>
      <c r="IM52" s="45" t="str">
        <f>IFERROR(VLOOKUP(IL52,'كدو الاصناف'!$A:$C,2),"")</f>
        <v/>
      </c>
      <c r="IN52" s="6"/>
      <c r="IO52" s="62">
        <f t="shared" si="366"/>
        <v>0</v>
      </c>
      <c r="IP52" s="6" t="str">
        <f>IFERROR(VLOOKUP(IL52,'كدو الاصناف'!$A:$C,3),"")</f>
        <v/>
      </c>
      <c r="IQ52" s="40" t="str">
        <f t="shared" si="367"/>
        <v/>
      </c>
      <c r="IS52" s="34"/>
      <c r="IT52" s="45" t="str">
        <f>IFERROR(VLOOKUP(IS52,'كدو الاصناف'!$A:$C,2),"")</f>
        <v/>
      </c>
      <c r="IU52" s="6"/>
      <c r="IV52" s="62">
        <f t="shared" si="368"/>
        <v>0</v>
      </c>
      <c r="IW52" s="6" t="str">
        <f>IFERROR(VLOOKUP(IS52,'كدو الاصناف'!$A:$C,3),"")</f>
        <v/>
      </c>
      <c r="IX52" s="40" t="str">
        <f t="shared" si="369"/>
        <v/>
      </c>
      <c r="IZ52" s="34"/>
      <c r="JA52" s="45" t="str">
        <f>IFERROR(VLOOKUP(IZ52,'كدو الاصناف'!$A:$C,2),"")</f>
        <v/>
      </c>
      <c r="JB52" s="6"/>
      <c r="JC52" s="62">
        <f t="shared" si="370"/>
        <v>0</v>
      </c>
      <c r="JD52" s="6" t="str">
        <f>IFERROR(VLOOKUP(IZ52,'كدو الاصناف'!$A:$C,3),"")</f>
        <v/>
      </c>
      <c r="JE52" s="40" t="str">
        <f t="shared" si="371"/>
        <v/>
      </c>
      <c r="JG52" s="34"/>
      <c r="JH52" s="45" t="str">
        <f>IFERROR(VLOOKUP(JG52,'كدو الاصناف'!$A:$C,2),"")</f>
        <v/>
      </c>
      <c r="JI52" s="6"/>
      <c r="JJ52" s="62">
        <f t="shared" si="372"/>
        <v>0</v>
      </c>
      <c r="JK52" s="6" t="str">
        <f>IFERROR(VLOOKUP(JG52,'كدو الاصناف'!$A:$C,3),"")</f>
        <v/>
      </c>
      <c r="JL52" s="40" t="str">
        <f t="shared" si="373"/>
        <v/>
      </c>
      <c r="JN52" s="34"/>
      <c r="JO52" s="45" t="str">
        <f>IFERROR(VLOOKUP(JN52,'كدو الاصناف'!$A:$C,2),"")</f>
        <v/>
      </c>
      <c r="JP52" s="6"/>
      <c r="JQ52" s="62">
        <f t="shared" si="374"/>
        <v>0</v>
      </c>
      <c r="JR52" s="6" t="str">
        <f>IFERROR(VLOOKUP(JN52,'كدو الاصناف'!$A:$C,3),"")</f>
        <v/>
      </c>
      <c r="JS52" s="40" t="str">
        <f t="shared" si="375"/>
        <v/>
      </c>
      <c r="JU52" s="34"/>
      <c r="JV52" s="45" t="str">
        <f>IFERROR(VLOOKUP(JU52,'كدو الاصناف'!$A:$C,2),"")</f>
        <v/>
      </c>
      <c r="JW52" s="6"/>
      <c r="JX52" s="62">
        <f t="shared" si="376"/>
        <v>0</v>
      </c>
      <c r="JY52" s="6" t="str">
        <f>IFERROR(VLOOKUP(JU52,'كدو الاصناف'!$A:$C,3),"")</f>
        <v/>
      </c>
      <c r="JZ52" s="40" t="str">
        <f t="shared" si="377"/>
        <v/>
      </c>
      <c r="KB52" s="34"/>
      <c r="KC52" s="45" t="str">
        <f>IFERROR(VLOOKUP(KB52,'كدو الاصناف'!$A:$C,2),"")</f>
        <v/>
      </c>
      <c r="KD52" s="6"/>
      <c r="KE52" s="62">
        <f t="shared" si="378"/>
        <v>0</v>
      </c>
      <c r="KF52" s="6" t="str">
        <f>IFERROR(VLOOKUP(KB52,'كدو الاصناف'!$A:$C,3),"")</f>
        <v/>
      </c>
      <c r="KG52" s="40" t="str">
        <f t="shared" si="379"/>
        <v/>
      </c>
      <c r="KI52" s="34"/>
      <c r="KJ52" s="45" t="str">
        <f>IFERROR(VLOOKUP(KI52,'كدو الاصناف'!$A:$C,2),"")</f>
        <v/>
      </c>
      <c r="KK52" s="6"/>
      <c r="KL52" s="62">
        <f t="shared" si="380"/>
        <v>0</v>
      </c>
      <c r="KM52" s="6" t="str">
        <f>IFERROR(VLOOKUP(KI52,'كدو الاصناف'!$A:$C,3),"")</f>
        <v/>
      </c>
      <c r="KN52" s="40" t="str">
        <f t="shared" si="381"/>
        <v/>
      </c>
      <c r="KP52" s="34"/>
      <c r="KQ52" s="45" t="str">
        <f>IFERROR(VLOOKUP(KP52,'كدو الاصناف'!$A:$C,2),"")</f>
        <v/>
      </c>
      <c r="KR52" s="6"/>
      <c r="KS52" s="62">
        <f t="shared" si="382"/>
        <v>0</v>
      </c>
      <c r="KT52" s="6" t="str">
        <f>IFERROR(VLOOKUP(KP52,'كدو الاصناف'!$A:$C,3),"")</f>
        <v/>
      </c>
      <c r="KU52" s="40" t="str">
        <f t="shared" si="383"/>
        <v/>
      </c>
      <c r="KW52" s="34"/>
      <c r="KX52" s="45" t="str">
        <f>IFERROR(VLOOKUP(KW52,'كدو الاصناف'!$A:$C,2),"")</f>
        <v/>
      </c>
      <c r="KY52" s="6"/>
      <c r="KZ52" s="62">
        <f t="shared" si="384"/>
        <v>0</v>
      </c>
      <c r="LA52" s="6" t="str">
        <f>IFERROR(VLOOKUP(KW52,'كدو الاصناف'!$A:$C,3),"")</f>
        <v/>
      </c>
      <c r="LB52" s="40" t="str">
        <f t="shared" si="385"/>
        <v/>
      </c>
      <c r="LD52" s="34"/>
      <c r="LE52" s="45" t="str">
        <f>IFERROR(VLOOKUP(LD52,'كدو الاصناف'!$A:$C,2),"")</f>
        <v/>
      </c>
      <c r="LF52" s="6"/>
      <c r="LG52" s="62">
        <f t="shared" si="386"/>
        <v>0</v>
      </c>
      <c r="LH52" s="6" t="str">
        <f>IFERROR(VLOOKUP(LD52,'كدو الاصناف'!$A:$C,3),"")</f>
        <v/>
      </c>
      <c r="LI52" s="40" t="str">
        <f t="shared" si="387"/>
        <v/>
      </c>
      <c r="LK52" s="34"/>
      <c r="LL52" s="45" t="str">
        <f>IFERROR(VLOOKUP(LK52,'كدو الاصناف'!$A:$C,2),"")</f>
        <v/>
      </c>
      <c r="LM52" s="6"/>
      <c r="LN52" s="62">
        <f t="shared" si="388"/>
        <v>0</v>
      </c>
      <c r="LO52" s="6" t="str">
        <f>IFERROR(VLOOKUP(LK52,'كدو الاصناف'!$A:$C,3),"")</f>
        <v/>
      </c>
      <c r="LP52" s="40" t="str">
        <f t="shared" si="389"/>
        <v/>
      </c>
      <c r="LR52" s="34"/>
      <c r="LS52" s="45" t="str">
        <f>IFERROR(VLOOKUP(LR52,'كدو الاصناف'!$A:$C,2),"")</f>
        <v/>
      </c>
      <c r="LT52" s="6"/>
      <c r="LU52" s="62">
        <f t="shared" si="390"/>
        <v>0</v>
      </c>
      <c r="LV52" s="6" t="str">
        <f>IFERROR(VLOOKUP(LR52,'كدو الاصناف'!$A:$C,3),"")</f>
        <v/>
      </c>
      <c r="LW52" s="40" t="str">
        <f t="shared" si="391"/>
        <v/>
      </c>
      <c r="LY52" s="34"/>
      <c r="LZ52" s="45" t="str">
        <f>IFERROR(VLOOKUP(LY52,'كدو الاصناف'!$A:$C,2),"")</f>
        <v/>
      </c>
      <c r="MA52" s="6"/>
      <c r="MB52" s="62">
        <f t="shared" si="392"/>
        <v>0</v>
      </c>
      <c r="MC52" s="6" t="str">
        <f>IFERROR(VLOOKUP(LY52,'كدو الاصناف'!$A:$C,3),"")</f>
        <v/>
      </c>
      <c r="MD52" s="40" t="str">
        <f t="shared" si="393"/>
        <v/>
      </c>
      <c r="MF52" s="34"/>
      <c r="MG52" s="45" t="str">
        <f>IFERROR(VLOOKUP(MF52,'كدو الاصناف'!$A:$C,2),"")</f>
        <v/>
      </c>
      <c r="MH52" s="6"/>
      <c r="MI52" s="62">
        <f t="shared" si="394"/>
        <v>0</v>
      </c>
      <c r="MJ52" s="6" t="str">
        <f>IFERROR(VLOOKUP(MF52,'كدو الاصناف'!$A:$C,3),"")</f>
        <v/>
      </c>
      <c r="MK52" s="40" t="str">
        <f t="shared" si="395"/>
        <v/>
      </c>
      <c r="MM52" s="34"/>
      <c r="MN52" s="45" t="str">
        <f>IFERROR(VLOOKUP(MM52,'كدو الاصناف'!$A:$C,2),"")</f>
        <v/>
      </c>
      <c r="MO52" s="6"/>
      <c r="MP52" s="62">
        <f t="shared" si="396"/>
        <v>0</v>
      </c>
      <c r="MQ52" s="6" t="str">
        <f>IFERROR(VLOOKUP(MM52,'كدو الاصناف'!$A:$C,3),"")</f>
        <v/>
      </c>
      <c r="MR52" s="40" t="str">
        <f t="shared" si="397"/>
        <v/>
      </c>
      <c r="MT52" s="34"/>
      <c r="MU52" s="45" t="str">
        <f>IFERROR(VLOOKUP(MT52,'كدو الاصناف'!$A:$C,2),"")</f>
        <v/>
      </c>
      <c r="MV52" s="6"/>
      <c r="MW52" s="62">
        <f t="shared" si="398"/>
        <v>0</v>
      </c>
      <c r="MX52" s="6" t="str">
        <f>IFERROR(VLOOKUP(MT52,'كدو الاصناف'!$A:$C,3),"")</f>
        <v/>
      </c>
      <c r="MY52" s="40" t="str">
        <f t="shared" si="399"/>
        <v/>
      </c>
      <c r="NA52" s="34"/>
      <c r="NB52" s="45" t="str">
        <f>IFERROR(VLOOKUP(NA52,'كدو الاصناف'!$A:$C,2),"")</f>
        <v/>
      </c>
      <c r="NC52" s="6"/>
      <c r="ND52" s="62">
        <f t="shared" si="400"/>
        <v>0</v>
      </c>
      <c r="NE52" s="6" t="str">
        <f>IFERROR(VLOOKUP(NA52,'كدو الاصناف'!$A:$C,3),"")</f>
        <v/>
      </c>
      <c r="NF52" s="40" t="str">
        <f t="shared" si="401"/>
        <v/>
      </c>
      <c r="NH52" s="34"/>
      <c r="NI52" s="45" t="str">
        <f>IFERROR(VLOOKUP(NH52,'كدو الاصناف'!$A:$C,2),"")</f>
        <v/>
      </c>
      <c r="NJ52" s="6"/>
      <c r="NK52" s="62">
        <f t="shared" si="402"/>
        <v>0</v>
      </c>
      <c r="NL52" s="6" t="str">
        <f>IFERROR(VLOOKUP(NH52,'كدو الاصناف'!$A:$C,3),"")</f>
        <v/>
      </c>
      <c r="NM52" s="40" t="str">
        <f t="shared" si="403"/>
        <v/>
      </c>
      <c r="NO52" s="34"/>
      <c r="NP52" s="45" t="str">
        <f>IFERROR(VLOOKUP(NO52,'كدو الاصناف'!$A:$C,2),"")</f>
        <v/>
      </c>
      <c r="NQ52" s="6"/>
      <c r="NR52" s="62">
        <f t="shared" si="404"/>
        <v>0</v>
      </c>
      <c r="NS52" s="6" t="str">
        <f>IFERROR(VLOOKUP(NO52,'كدو الاصناف'!$A:$C,3),"")</f>
        <v/>
      </c>
      <c r="NT52" s="40" t="str">
        <f t="shared" si="405"/>
        <v/>
      </c>
      <c r="NV52" s="34"/>
      <c r="NW52" s="45" t="str">
        <f>IFERROR(VLOOKUP(NV52,'كدو الاصناف'!$A:$C,2),"")</f>
        <v/>
      </c>
      <c r="NX52" s="6"/>
      <c r="NY52" s="62">
        <f t="shared" si="406"/>
        <v>0</v>
      </c>
      <c r="NZ52" s="6" t="str">
        <f>IFERROR(VLOOKUP(NV52,'كدو الاصناف'!$A:$C,3),"")</f>
        <v/>
      </c>
      <c r="OA52" s="40" t="str">
        <f t="shared" si="407"/>
        <v/>
      </c>
      <c r="OC52" s="34"/>
      <c r="OD52" s="45" t="str">
        <f>IFERROR(VLOOKUP(OC52,'كدو الاصناف'!$A:$C,2),"")</f>
        <v/>
      </c>
      <c r="OE52" s="6"/>
      <c r="OF52" s="62">
        <f t="shared" si="408"/>
        <v>0</v>
      </c>
      <c r="OG52" s="6" t="str">
        <f>IFERROR(VLOOKUP(OC52,'كدو الاصناف'!$A:$C,3),"")</f>
        <v/>
      </c>
      <c r="OH52" s="40" t="str">
        <f t="shared" si="409"/>
        <v/>
      </c>
      <c r="OJ52" s="34"/>
      <c r="OK52" s="45" t="str">
        <f>IFERROR(VLOOKUP(OJ52,'كدو الاصناف'!$A:$C,2),"")</f>
        <v/>
      </c>
      <c r="OL52" s="6"/>
      <c r="OM52" s="62">
        <f t="shared" si="410"/>
        <v>0</v>
      </c>
      <c r="ON52" s="6" t="str">
        <f>IFERROR(VLOOKUP(OJ52,'كدو الاصناف'!$A:$C,3),"")</f>
        <v/>
      </c>
      <c r="OO52" s="40" t="str">
        <f t="shared" si="411"/>
        <v/>
      </c>
      <c r="OQ52" s="34"/>
      <c r="OR52" s="45" t="str">
        <f>IFERROR(VLOOKUP(OQ52,'كدو الاصناف'!$A:$C,2),"")</f>
        <v/>
      </c>
      <c r="OS52" s="6"/>
      <c r="OT52" s="62">
        <f t="shared" si="412"/>
        <v>0</v>
      </c>
      <c r="OU52" s="6" t="str">
        <f>IFERROR(VLOOKUP(OQ52,'كدو الاصناف'!$A:$C,3),"")</f>
        <v/>
      </c>
      <c r="OV52" s="40" t="str">
        <f t="shared" si="413"/>
        <v/>
      </c>
      <c r="OX52" s="34"/>
      <c r="OY52" s="45" t="str">
        <f>IFERROR(VLOOKUP(OX52,'كدو الاصناف'!$A:$C,2),"")</f>
        <v/>
      </c>
      <c r="OZ52" s="6"/>
      <c r="PA52" s="62">
        <f t="shared" si="414"/>
        <v>0</v>
      </c>
      <c r="PB52" s="6" t="str">
        <f>IFERROR(VLOOKUP(OX52,'كدو الاصناف'!$A:$C,3),"")</f>
        <v/>
      </c>
      <c r="PC52" s="40" t="str">
        <f t="shared" si="415"/>
        <v/>
      </c>
      <c r="PE52" s="34"/>
      <c r="PF52" s="45" t="str">
        <f>IFERROR(VLOOKUP(PE52,'كدو الاصناف'!$A:$C,2),"")</f>
        <v/>
      </c>
      <c r="PG52" s="6"/>
      <c r="PH52" s="62">
        <f t="shared" si="416"/>
        <v>0</v>
      </c>
      <c r="PI52" s="6" t="str">
        <f>IFERROR(VLOOKUP(PE52,'كدو الاصناف'!$A:$C,3),"")</f>
        <v/>
      </c>
      <c r="PJ52" s="40" t="str">
        <f t="shared" si="417"/>
        <v/>
      </c>
      <c r="PL52" s="34"/>
      <c r="PM52" s="45" t="str">
        <f>IFERROR(VLOOKUP(PL52,'كدو الاصناف'!$A:$C,2),"")</f>
        <v/>
      </c>
      <c r="PN52" s="6"/>
      <c r="PO52" s="62">
        <f t="shared" si="418"/>
        <v>0</v>
      </c>
      <c r="PP52" s="6" t="str">
        <f>IFERROR(VLOOKUP(PL52,'كدو الاصناف'!$A:$C,3),"")</f>
        <v/>
      </c>
      <c r="PQ52" s="40" t="str">
        <f t="shared" si="419"/>
        <v/>
      </c>
      <c r="PS52" s="34"/>
      <c r="PT52" s="45" t="str">
        <f>IFERROR(VLOOKUP(PS52,'كدو الاصناف'!$A:$C,2),"")</f>
        <v/>
      </c>
      <c r="PU52" s="6"/>
      <c r="PV52" s="62">
        <f t="shared" si="420"/>
        <v>0</v>
      </c>
      <c r="PW52" s="6" t="str">
        <f>IFERROR(VLOOKUP(PS52,'كدو الاصناف'!$A:$C,3),"")</f>
        <v/>
      </c>
      <c r="PX52" s="40" t="str">
        <f t="shared" si="421"/>
        <v/>
      </c>
      <c r="PZ52" s="34"/>
      <c r="QA52" s="45" t="str">
        <f>IFERROR(VLOOKUP(PZ52,'كدو الاصناف'!$A:$C,2),"")</f>
        <v/>
      </c>
      <c r="QB52" s="6"/>
      <c r="QC52" s="62">
        <f t="shared" si="422"/>
        <v>0</v>
      </c>
      <c r="QD52" s="6" t="str">
        <f>IFERROR(VLOOKUP(PZ52,'كدو الاصناف'!$A:$C,3),"")</f>
        <v/>
      </c>
      <c r="QE52" s="40" t="str">
        <f t="shared" si="423"/>
        <v/>
      </c>
      <c r="QG52" s="34"/>
      <c r="QH52" s="45" t="str">
        <f>IFERROR(VLOOKUP(QG52,'كدو الاصناف'!$A:$C,2),"")</f>
        <v/>
      </c>
      <c r="QI52" s="6"/>
      <c r="QJ52" s="62">
        <f t="shared" si="424"/>
        <v>0</v>
      </c>
      <c r="QK52" s="6" t="str">
        <f>IFERROR(VLOOKUP(QG52,'كدو الاصناف'!$A:$C,3),"")</f>
        <v/>
      </c>
      <c r="QL52" s="40" t="str">
        <f t="shared" si="425"/>
        <v/>
      </c>
      <c r="QN52" s="34"/>
      <c r="QO52" s="45" t="str">
        <f>IFERROR(VLOOKUP(QN52,'كدو الاصناف'!$A:$C,2),"")</f>
        <v/>
      </c>
      <c r="QP52" s="6"/>
      <c r="QQ52" s="62">
        <f t="shared" si="426"/>
        <v>0</v>
      </c>
      <c r="QR52" s="6" t="str">
        <f>IFERROR(VLOOKUP(QN52,'كدو الاصناف'!$A:$C,3),"")</f>
        <v/>
      </c>
      <c r="QS52" s="40" t="str">
        <f t="shared" si="427"/>
        <v/>
      </c>
      <c r="QU52" s="34"/>
      <c r="QV52" s="45" t="str">
        <f>IFERROR(VLOOKUP(QU52,'كدو الاصناف'!$A:$C,2),"")</f>
        <v/>
      </c>
      <c r="QW52" s="6"/>
      <c r="QX52" s="62">
        <f t="shared" si="428"/>
        <v>0</v>
      </c>
      <c r="QY52" s="6" t="str">
        <f>IFERROR(VLOOKUP(QU52,'كدو الاصناف'!$A:$C,3),"")</f>
        <v/>
      </c>
      <c r="QZ52" s="40" t="str">
        <f t="shared" si="429"/>
        <v/>
      </c>
      <c r="RB52" s="34"/>
      <c r="RC52" s="45" t="str">
        <f>IFERROR(VLOOKUP(RB52,'كدو الاصناف'!$A:$C,2),"")</f>
        <v/>
      </c>
      <c r="RD52" s="6"/>
      <c r="RE52" s="62">
        <f t="shared" si="430"/>
        <v>0</v>
      </c>
      <c r="RF52" s="6" t="str">
        <f>IFERROR(VLOOKUP(RB52,'كدو الاصناف'!$A:$C,3),"")</f>
        <v/>
      </c>
      <c r="RG52" s="40" t="str">
        <f t="shared" si="431"/>
        <v/>
      </c>
      <c r="RI52" s="34"/>
      <c r="RJ52" s="45" t="str">
        <f>IFERROR(VLOOKUP(RI52,'كدو الاصناف'!$A:$C,2),"")</f>
        <v/>
      </c>
      <c r="RK52" s="6"/>
      <c r="RL52" s="62">
        <f t="shared" si="432"/>
        <v>0</v>
      </c>
      <c r="RM52" s="6" t="str">
        <f>IFERROR(VLOOKUP(RI52,'كدو الاصناف'!$A:$C,3),"")</f>
        <v/>
      </c>
      <c r="RN52" s="40" t="str">
        <f t="shared" si="433"/>
        <v/>
      </c>
      <c r="RP52" s="34"/>
      <c r="RQ52" s="45" t="str">
        <f>IFERROR(VLOOKUP(RP52,'كدو الاصناف'!$A:$C,2),"")</f>
        <v/>
      </c>
      <c r="RR52" s="6"/>
      <c r="RS52" s="62">
        <f t="shared" si="434"/>
        <v>0</v>
      </c>
      <c r="RT52" s="6" t="str">
        <f>IFERROR(VLOOKUP(RP52,'كدو الاصناف'!$A:$C,3),"")</f>
        <v/>
      </c>
      <c r="RU52" s="40" t="str">
        <f t="shared" si="435"/>
        <v/>
      </c>
      <c r="RW52" s="34"/>
      <c r="RX52" s="45" t="str">
        <f>IFERROR(VLOOKUP(RW52,'كدو الاصناف'!$A:$C,2),"")</f>
        <v/>
      </c>
      <c r="RY52" s="6"/>
      <c r="RZ52" s="62">
        <f t="shared" si="436"/>
        <v>0</v>
      </c>
      <c r="SA52" s="6" t="str">
        <f>IFERROR(VLOOKUP(RW52,'كدو الاصناف'!$A:$C,3),"")</f>
        <v/>
      </c>
      <c r="SB52" s="40" t="str">
        <f t="shared" si="437"/>
        <v/>
      </c>
      <c r="SD52" s="34"/>
      <c r="SE52" s="45" t="str">
        <f>IFERROR(VLOOKUP(SD52,'كدو الاصناف'!$A:$C,2),"")</f>
        <v/>
      </c>
      <c r="SF52" s="6"/>
      <c r="SG52" s="62">
        <f t="shared" si="438"/>
        <v>0</v>
      </c>
      <c r="SH52" s="6" t="str">
        <f>IFERROR(VLOOKUP(SD52,'كدو الاصناف'!$A:$C,3),"")</f>
        <v/>
      </c>
      <c r="SI52" s="40" t="str">
        <f t="shared" si="439"/>
        <v/>
      </c>
      <c r="SK52" s="34"/>
      <c r="SL52" s="45" t="str">
        <f>IFERROR(VLOOKUP(SK52,'كدو الاصناف'!$A:$C,2),"")</f>
        <v/>
      </c>
      <c r="SM52" s="6"/>
      <c r="SN52" s="62">
        <f t="shared" si="440"/>
        <v>0</v>
      </c>
      <c r="SO52" s="6" t="str">
        <f>IFERROR(VLOOKUP(SK52,'كدو الاصناف'!$A:$C,3),"")</f>
        <v/>
      </c>
      <c r="SP52" s="40" t="str">
        <f t="shared" si="441"/>
        <v/>
      </c>
      <c r="SR52" s="34"/>
      <c r="SS52" s="45" t="str">
        <f>IFERROR(VLOOKUP(SR52,'كدو الاصناف'!$A:$C,2),"")</f>
        <v/>
      </c>
      <c r="ST52" s="6"/>
      <c r="SU52" s="62">
        <f t="shared" si="442"/>
        <v>0</v>
      </c>
      <c r="SV52" s="6" t="str">
        <f>IFERROR(VLOOKUP(SR52,'كدو الاصناف'!$A:$C,3),"")</f>
        <v/>
      </c>
      <c r="SW52" s="40" t="str">
        <f t="shared" si="443"/>
        <v/>
      </c>
      <c r="SY52" s="34"/>
      <c r="SZ52" s="45" t="str">
        <f>IFERROR(VLOOKUP(SY52,'كدو الاصناف'!$A:$C,2),"")</f>
        <v/>
      </c>
      <c r="TA52" s="6"/>
      <c r="TB52" s="62">
        <f t="shared" si="444"/>
        <v>0</v>
      </c>
      <c r="TC52" s="6" t="str">
        <f>IFERROR(VLOOKUP(SY52,'كدو الاصناف'!$A:$C,3),"")</f>
        <v/>
      </c>
      <c r="TD52" s="40" t="str">
        <f t="shared" si="445"/>
        <v/>
      </c>
      <c r="TF52" s="34"/>
      <c r="TG52" s="45" t="str">
        <f>IFERROR(VLOOKUP(TF52,'كدو الاصناف'!$A:$C,2),"")</f>
        <v/>
      </c>
      <c r="TH52" s="6"/>
      <c r="TI52" s="62">
        <f t="shared" si="446"/>
        <v>0</v>
      </c>
      <c r="TJ52" s="6" t="str">
        <f>IFERROR(VLOOKUP(TF52,'كدو الاصناف'!$A:$C,3),"")</f>
        <v/>
      </c>
      <c r="TK52" s="40" t="str">
        <f t="shared" si="447"/>
        <v/>
      </c>
      <c r="TM52" s="34"/>
      <c r="TN52" s="45" t="str">
        <f>IFERROR(VLOOKUP(TM52,'كدو الاصناف'!$A:$C,2),"")</f>
        <v/>
      </c>
      <c r="TO52" s="6"/>
      <c r="TP52" s="62">
        <f t="shared" si="448"/>
        <v>0</v>
      </c>
      <c r="TQ52" s="6" t="str">
        <f>IFERROR(VLOOKUP(TM52,'كدو الاصناف'!$A:$C,3),"")</f>
        <v/>
      </c>
      <c r="TR52" s="40" t="str">
        <f t="shared" si="449"/>
        <v/>
      </c>
      <c r="TT52" s="34"/>
      <c r="TU52" s="45" t="str">
        <f>IFERROR(VLOOKUP(TT52,'كدو الاصناف'!$A:$C,2),"")</f>
        <v/>
      </c>
      <c r="TV52" s="6"/>
      <c r="TW52" s="62">
        <f t="shared" si="450"/>
        <v>0</v>
      </c>
      <c r="TX52" s="6" t="str">
        <f>IFERROR(VLOOKUP(TT52,'كدو الاصناف'!$A:$C,3),"")</f>
        <v/>
      </c>
      <c r="TY52" s="40" t="str">
        <f t="shared" si="451"/>
        <v/>
      </c>
      <c r="UA52" s="34"/>
      <c r="UB52" s="45" t="str">
        <f>IFERROR(VLOOKUP(UA52,'كدو الاصناف'!$A:$C,2),"")</f>
        <v/>
      </c>
      <c r="UC52" s="6"/>
      <c r="UD52" s="62">
        <f t="shared" si="452"/>
        <v>0</v>
      </c>
      <c r="UE52" s="6" t="str">
        <f>IFERROR(VLOOKUP(UA52,'كدو الاصناف'!$A:$C,3),"")</f>
        <v/>
      </c>
      <c r="UF52" s="40" t="str">
        <f t="shared" si="453"/>
        <v/>
      </c>
      <c r="UH52" s="34"/>
      <c r="UI52" s="45" t="str">
        <f>IFERROR(VLOOKUP(UH52,'كدو الاصناف'!$A:$C,2),"")</f>
        <v/>
      </c>
      <c r="UJ52" s="6"/>
      <c r="UK52" s="62">
        <f t="shared" si="454"/>
        <v>0</v>
      </c>
      <c r="UL52" s="6" t="str">
        <f>IFERROR(VLOOKUP(UH52,'كدو الاصناف'!$A:$C,3),"")</f>
        <v/>
      </c>
      <c r="UM52" s="40" t="str">
        <f t="shared" si="455"/>
        <v/>
      </c>
      <c r="UO52" s="34"/>
      <c r="UP52" s="45" t="str">
        <f>IFERROR(VLOOKUP(UO52,'كدو الاصناف'!$A:$C,2),"")</f>
        <v/>
      </c>
      <c r="UQ52" s="6"/>
      <c r="UR52" s="62">
        <f t="shared" si="456"/>
        <v>0</v>
      </c>
      <c r="US52" s="6" t="str">
        <f>IFERROR(VLOOKUP(UO52,'كدو الاصناف'!$A:$C,3),"")</f>
        <v/>
      </c>
      <c r="UT52" s="40" t="str">
        <f t="shared" si="457"/>
        <v/>
      </c>
      <c r="UV52" s="34"/>
      <c r="UW52" s="45" t="str">
        <f>IFERROR(VLOOKUP(UV52,'كدو الاصناف'!$A:$C,2),"")</f>
        <v/>
      </c>
      <c r="UX52" s="6"/>
      <c r="UY52" s="62">
        <f t="shared" si="458"/>
        <v>0</v>
      </c>
      <c r="UZ52" s="6" t="str">
        <f>IFERROR(VLOOKUP(UV52,'كدو الاصناف'!$A:$C,3),"")</f>
        <v/>
      </c>
      <c r="VA52" s="40" t="str">
        <f t="shared" si="459"/>
        <v/>
      </c>
      <c r="VC52" s="34"/>
      <c r="VD52" s="45" t="str">
        <f>IFERROR(VLOOKUP(VC52,'كدو الاصناف'!$A:$C,2),"")</f>
        <v/>
      </c>
      <c r="VE52" s="6"/>
      <c r="VF52" s="62">
        <f t="shared" si="460"/>
        <v>0</v>
      </c>
      <c r="VG52" s="6" t="str">
        <f>IFERROR(VLOOKUP(VC52,'كدو الاصناف'!$A:$C,3),"")</f>
        <v/>
      </c>
      <c r="VH52" s="40" t="str">
        <f t="shared" si="461"/>
        <v/>
      </c>
      <c r="VJ52" s="34"/>
      <c r="VK52" s="45" t="str">
        <f>IFERROR(VLOOKUP(VJ52,'كدو الاصناف'!$A:$C,2),"")</f>
        <v/>
      </c>
      <c r="VL52" s="6"/>
      <c r="VM52" s="62">
        <f t="shared" si="462"/>
        <v>0</v>
      </c>
      <c r="VN52" s="6" t="str">
        <f>IFERROR(VLOOKUP(VJ52,'كدو الاصناف'!$A:$C,3),"")</f>
        <v/>
      </c>
      <c r="VO52" s="40" t="str">
        <f t="shared" si="463"/>
        <v/>
      </c>
      <c r="VQ52" s="34"/>
      <c r="VR52" s="45" t="str">
        <f>IFERROR(VLOOKUP(VQ52,'كدو الاصناف'!$A:$C,2),"")</f>
        <v/>
      </c>
      <c r="VS52" s="6"/>
      <c r="VT52" s="62">
        <f t="shared" si="464"/>
        <v>0</v>
      </c>
      <c r="VU52" s="6" t="str">
        <f>IFERROR(VLOOKUP(VQ52,'كدو الاصناف'!$A:$C,3),"")</f>
        <v/>
      </c>
      <c r="VV52" s="40" t="str">
        <f t="shared" si="465"/>
        <v/>
      </c>
      <c r="VX52" s="34"/>
      <c r="VY52" s="45" t="str">
        <f>IFERROR(VLOOKUP(VX52,'كدو الاصناف'!$A:$C,2),"")</f>
        <v/>
      </c>
      <c r="VZ52" s="6"/>
      <c r="WA52" s="62">
        <f t="shared" si="466"/>
        <v>0</v>
      </c>
      <c r="WB52" s="6" t="str">
        <f>IFERROR(VLOOKUP(VX52,'كدو الاصناف'!$A:$C,3),"")</f>
        <v/>
      </c>
      <c r="WC52" s="40" t="str">
        <f t="shared" si="467"/>
        <v/>
      </c>
      <c r="WE52" s="34"/>
      <c r="WF52" s="45" t="str">
        <f>IFERROR(VLOOKUP(WE52,'كدو الاصناف'!$A:$C,2),"")</f>
        <v/>
      </c>
      <c r="WG52" s="6"/>
      <c r="WH52" s="62">
        <f t="shared" si="468"/>
        <v>0</v>
      </c>
      <c r="WI52" s="6" t="str">
        <f>IFERROR(VLOOKUP(WE52,'كدو الاصناف'!$A:$C,3),"")</f>
        <v/>
      </c>
      <c r="WJ52" s="40" t="str">
        <f t="shared" si="469"/>
        <v/>
      </c>
      <c r="WL52" s="34"/>
      <c r="WM52" s="45" t="str">
        <f>IFERROR(VLOOKUP(WL52,'كدو الاصناف'!$A:$C,2),"")</f>
        <v/>
      </c>
      <c r="WN52" s="6"/>
      <c r="WO52" s="62">
        <f t="shared" si="470"/>
        <v>0</v>
      </c>
      <c r="WP52" s="6" t="str">
        <f>IFERROR(VLOOKUP(WL52,'كدو الاصناف'!$A:$C,3),"")</f>
        <v/>
      </c>
      <c r="WQ52" s="40" t="str">
        <f t="shared" si="471"/>
        <v/>
      </c>
      <c r="WS52" s="34"/>
      <c r="WT52" s="45" t="str">
        <f>IFERROR(VLOOKUP(WS52,'كدو الاصناف'!$A:$C,2),"")</f>
        <v/>
      </c>
      <c r="WU52" s="6"/>
      <c r="WV52" s="62">
        <f t="shared" si="472"/>
        <v>0</v>
      </c>
      <c r="WW52" s="6" t="str">
        <f>IFERROR(VLOOKUP(WS52,'كدو الاصناف'!$A:$C,3),"")</f>
        <v/>
      </c>
      <c r="WX52" s="40" t="str">
        <f t="shared" si="473"/>
        <v/>
      </c>
      <c r="WZ52" s="34"/>
      <c r="XA52" s="45" t="str">
        <f>IFERROR(VLOOKUP(WZ52,'كدو الاصناف'!$A:$C,2),"")</f>
        <v/>
      </c>
      <c r="XB52" s="6"/>
      <c r="XC52" s="62">
        <f t="shared" si="474"/>
        <v>0</v>
      </c>
      <c r="XD52" s="6" t="str">
        <f>IFERROR(VLOOKUP(WZ52,'كدو الاصناف'!$A:$C,3),"")</f>
        <v/>
      </c>
      <c r="XE52" s="40" t="str">
        <f t="shared" si="475"/>
        <v/>
      </c>
      <c r="XG52" s="34"/>
      <c r="XH52" s="45" t="str">
        <f>IFERROR(VLOOKUP(XG52,'كدو الاصناف'!$A:$C,2),"")</f>
        <v/>
      </c>
      <c r="XI52" s="6"/>
      <c r="XJ52" s="62">
        <f t="shared" si="476"/>
        <v>0</v>
      </c>
      <c r="XK52" s="6" t="str">
        <f>IFERROR(VLOOKUP(XG52,'كدو الاصناف'!$A:$C,3),"")</f>
        <v/>
      </c>
      <c r="XL52" s="40" t="str">
        <f t="shared" si="477"/>
        <v/>
      </c>
      <c r="XN52" s="34"/>
      <c r="XO52" s="45" t="str">
        <f>IFERROR(VLOOKUP(XN52,'كدو الاصناف'!$A:$C,2),"")</f>
        <v/>
      </c>
      <c r="XP52" s="6"/>
      <c r="XQ52" s="62">
        <f t="shared" si="478"/>
        <v>0</v>
      </c>
      <c r="XR52" s="6" t="str">
        <f>IFERROR(VLOOKUP(XN52,'كدو الاصناف'!$A:$C,3),"")</f>
        <v/>
      </c>
      <c r="XS52" s="40" t="str">
        <f t="shared" si="479"/>
        <v/>
      </c>
      <c r="XU52" s="34"/>
      <c r="XV52" s="45" t="str">
        <f>IFERROR(VLOOKUP(XU52,'كدو الاصناف'!$A:$C,2),"")</f>
        <v/>
      </c>
      <c r="XW52" s="6"/>
      <c r="XX52" s="62">
        <f t="shared" si="480"/>
        <v>0</v>
      </c>
      <c r="XY52" s="6" t="str">
        <f>IFERROR(VLOOKUP(XU52,'كدو الاصناف'!$A:$C,3),"")</f>
        <v/>
      </c>
      <c r="XZ52" s="40" t="str">
        <f t="shared" si="481"/>
        <v/>
      </c>
      <c r="YB52" s="34"/>
      <c r="YC52" s="45" t="str">
        <f>IFERROR(VLOOKUP(YB52,'كدو الاصناف'!$A:$C,2),"")</f>
        <v/>
      </c>
      <c r="YD52" s="6"/>
      <c r="YE52" s="62">
        <f t="shared" si="482"/>
        <v>0</v>
      </c>
      <c r="YF52" s="6" t="str">
        <f>IFERROR(VLOOKUP(YB52,'كدو الاصناف'!$A:$C,3),"")</f>
        <v/>
      </c>
      <c r="YG52" s="40" t="str">
        <f t="shared" si="483"/>
        <v/>
      </c>
      <c r="YI52" s="34"/>
      <c r="YJ52" s="45" t="str">
        <f>IFERROR(VLOOKUP(YI52,'كدو الاصناف'!$A:$C,2),"")</f>
        <v/>
      </c>
      <c r="YK52" s="6"/>
      <c r="YL52" s="62">
        <f t="shared" si="484"/>
        <v>0</v>
      </c>
      <c r="YM52" s="6" t="str">
        <f>IFERROR(VLOOKUP(YI52,'كدو الاصناف'!$A:$C,3),"")</f>
        <v/>
      </c>
      <c r="YN52" s="40" t="str">
        <f t="shared" si="485"/>
        <v/>
      </c>
      <c r="YP52" s="34"/>
      <c r="YQ52" s="45" t="str">
        <f>IFERROR(VLOOKUP(YP52,'كدو الاصناف'!$A:$C,2),"")</f>
        <v/>
      </c>
      <c r="YR52" s="6"/>
      <c r="YS52" s="62">
        <f t="shared" si="486"/>
        <v>0</v>
      </c>
      <c r="YT52" s="6" t="str">
        <f>IFERROR(VLOOKUP(YP52,'كدو الاصناف'!$A:$C,3),"")</f>
        <v/>
      </c>
      <c r="YU52" s="40" t="str">
        <f t="shared" si="487"/>
        <v/>
      </c>
      <c r="YW52" s="34"/>
      <c r="YX52" s="45" t="str">
        <f>IFERROR(VLOOKUP(YW52,'كدو الاصناف'!$A:$C,2),"")</f>
        <v/>
      </c>
      <c r="YY52" s="6"/>
      <c r="YZ52" s="62">
        <f t="shared" si="488"/>
        <v>0</v>
      </c>
      <c r="ZA52" s="6" t="str">
        <f>IFERROR(VLOOKUP(YW52,'كدو الاصناف'!$A:$C,3),"")</f>
        <v/>
      </c>
      <c r="ZB52" s="40" t="str">
        <f t="shared" si="489"/>
        <v/>
      </c>
      <c r="ZD52" s="34"/>
      <c r="ZE52" s="45" t="str">
        <f>IFERROR(VLOOKUP(ZD52,'كدو الاصناف'!$A:$C,2),"")</f>
        <v/>
      </c>
      <c r="ZF52" s="6"/>
      <c r="ZG52" s="62">
        <f t="shared" si="490"/>
        <v>0</v>
      </c>
      <c r="ZH52" s="6" t="str">
        <f>IFERROR(VLOOKUP(ZD52,'كدو الاصناف'!$A:$C,3),"")</f>
        <v/>
      </c>
      <c r="ZI52" s="40" t="str">
        <f t="shared" si="491"/>
        <v/>
      </c>
      <c r="ZK52" s="34"/>
      <c r="ZL52" s="45" t="str">
        <f>IFERROR(VLOOKUP(ZK52,'كدو الاصناف'!$A:$C,2),"")</f>
        <v/>
      </c>
      <c r="ZM52" s="6"/>
      <c r="ZN52" s="62">
        <f t="shared" si="492"/>
        <v>0</v>
      </c>
      <c r="ZO52" s="6" t="str">
        <f>IFERROR(VLOOKUP(ZK52,'كدو الاصناف'!$A:$C,3),"")</f>
        <v/>
      </c>
      <c r="ZP52" s="40" t="str">
        <f t="shared" si="493"/>
        <v/>
      </c>
      <c r="ZR52" s="34"/>
      <c r="ZS52" s="45" t="str">
        <f>IFERROR(VLOOKUP(ZR52,'كدو الاصناف'!$A:$C,2),"")</f>
        <v/>
      </c>
      <c r="ZT52" s="6"/>
      <c r="ZU52" s="62">
        <f t="shared" si="494"/>
        <v>0</v>
      </c>
      <c r="ZV52" s="6" t="str">
        <f>IFERROR(VLOOKUP(ZR52,'كدو الاصناف'!$A:$C,3),"")</f>
        <v/>
      </c>
      <c r="ZW52" s="40" t="str">
        <f t="shared" si="495"/>
        <v/>
      </c>
    </row>
    <row r="53" spans="1:699" ht="16.5" customHeight="1" thickTop="1" thickBot="1" x14ac:dyDescent="0.25">
      <c r="A53" s="41"/>
      <c r="B53" s="45" t="str">
        <f>IFERROR(VLOOKUP(A53,'كدو الاصناف'!$A:$C,2),"")</f>
        <v/>
      </c>
      <c r="C53" s="8"/>
      <c r="D53" s="62">
        <f t="shared" si="496"/>
        <v>0</v>
      </c>
      <c r="E53" s="8" t="str">
        <f>IFERROR(VLOOKUP(A53,'كدو الاصناف'!$A:$C,3),"")</f>
        <v/>
      </c>
      <c r="F53" s="40" t="str">
        <f t="shared" si="297"/>
        <v/>
      </c>
      <c r="H53" s="41"/>
      <c r="I53" s="45" t="str">
        <f>IFERROR(VLOOKUP(H53,'كدو الاصناف'!$A:$C,2),"")</f>
        <v/>
      </c>
      <c r="J53" s="8"/>
      <c r="K53" s="62">
        <f t="shared" si="298"/>
        <v>0</v>
      </c>
      <c r="L53" s="8" t="str">
        <f>IFERROR(VLOOKUP(H53,'كدو الاصناف'!$A:$C,3),"")</f>
        <v/>
      </c>
      <c r="M53" s="40" t="str">
        <f t="shared" si="299"/>
        <v/>
      </c>
      <c r="O53" s="41"/>
      <c r="P53" s="45" t="str">
        <f>IFERROR(VLOOKUP(O53,'كدو الاصناف'!$A:$C,2),"")</f>
        <v/>
      </c>
      <c r="Q53" s="8"/>
      <c r="R53" s="62">
        <f t="shared" si="300"/>
        <v>0</v>
      </c>
      <c r="S53" s="8" t="str">
        <f>IFERROR(VLOOKUP(O53,'كدو الاصناف'!$A:$C,3),"")</f>
        <v/>
      </c>
      <c r="T53" s="40" t="str">
        <f t="shared" si="301"/>
        <v/>
      </c>
      <c r="V53" s="41"/>
      <c r="W53" s="45" t="str">
        <f>IFERROR(VLOOKUP(V53,'كدو الاصناف'!$A:$C,2),"")</f>
        <v/>
      </c>
      <c r="X53" s="8"/>
      <c r="Y53" s="62">
        <f t="shared" si="302"/>
        <v>0</v>
      </c>
      <c r="Z53" s="8" t="str">
        <f>IFERROR(VLOOKUP(V53,'كدو الاصناف'!$A:$C,3),"")</f>
        <v/>
      </c>
      <c r="AA53" s="40" t="str">
        <f t="shared" si="303"/>
        <v/>
      </c>
      <c r="AC53" s="41"/>
      <c r="AD53" s="45" t="str">
        <f>IFERROR(VLOOKUP(AC53,'كدو الاصناف'!$A:$C,2),"")</f>
        <v/>
      </c>
      <c r="AE53" s="8"/>
      <c r="AF53" s="62">
        <f t="shared" si="304"/>
        <v>0</v>
      </c>
      <c r="AG53" s="8" t="str">
        <f>IFERROR(VLOOKUP(AC53,'كدو الاصناف'!$A:$C,3),"")</f>
        <v/>
      </c>
      <c r="AH53" s="40" t="str">
        <f t="shared" si="305"/>
        <v/>
      </c>
      <c r="AJ53" s="41"/>
      <c r="AK53" s="45" t="str">
        <f>IFERROR(VLOOKUP(AJ53,'كدو الاصناف'!$A:$C,2),"")</f>
        <v/>
      </c>
      <c r="AL53" s="8"/>
      <c r="AM53" s="62">
        <f t="shared" si="306"/>
        <v>0</v>
      </c>
      <c r="AN53" s="8" t="str">
        <f>IFERROR(VLOOKUP(AJ53,'كدو الاصناف'!$A:$C,3),"")</f>
        <v/>
      </c>
      <c r="AO53" s="40" t="str">
        <f t="shared" si="307"/>
        <v/>
      </c>
      <c r="AQ53" s="41"/>
      <c r="AR53" s="45" t="str">
        <f>IFERROR(VLOOKUP(AQ53,'كدو الاصناف'!$A:$C,2),"")</f>
        <v/>
      </c>
      <c r="AS53" s="8"/>
      <c r="AT53" s="62">
        <f t="shared" si="308"/>
        <v>0</v>
      </c>
      <c r="AU53" s="8" t="str">
        <f>IFERROR(VLOOKUP(AQ53,'كدو الاصناف'!$A:$C,3),"")</f>
        <v/>
      </c>
      <c r="AV53" s="40" t="str">
        <f t="shared" si="309"/>
        <v/>
      </c>
      <c r="AX53" s="41"/>
      <c r="AY53" s="45" t="str">
        <f>IFERROR(VLOOKUP(AX53,'كدو الاصناف'!$A:$C,2),"")</f>
        <v/>
      </c>
      <c r="AZ53" s="8"/>
      <c r="BA53" s="62">
        <f t="shared" si="310"/>
        <v>0</v>
      </c>
      <c r="BB53" s="8" t="str">
        <f>IFERROR(VLOOKUP(AX53,'كدو الاصناف'!$A:$C,3),"")</f>
        <v/>
      </c>
      <c r="BC53" s="40" t="str">
        <f t="shared" si="311"/>
        <v/>
      </c>
      <c r="BE53" s="41"/>
      <c r="BF53" s="45" t="str">
        <f>IFERROR(VLOOKUP(BE53,'كدو الاصناف'!$A:$C,2),"")</f>
        <v/>
      </c>
      <c r="BG53" s="8"/>
      <c r="BH53" s="62">
        <f t="shared" si="312"/>
        <v>0</v>
      </c>
      <c r="BI53" s="8" t="str">
        <f>IFERROR(VLOOKUP(BE53,'كدو الاصناف'!$A:$C,3),"")</f>
        <v/>
      </c>
      <c r="BJ53" s="40" t="str">
        <f t="shared" si="313"/>
        <v/>
      </c>
      <c r="BL53" s="41"/>
      <c r="BM53" s="45" t="str">
        <f>IFERROR(VLOOKUP(BL53,'كدو الاصناف'!$A:$C,2),"")</f>
        <v/>
      </c>
      <c r="BN53" s="8"/>
      <c r="BO53" s="62">
        <f t="shared" si="314"/>
        <v>0</v>
      </c>
      <c r="BP53" s="8" t="str">
        <f>IFERROR(VLOOKUP(BL53,'كدو الاصناف'!$A:$C,3),"")</f>
        <v/>
      </c>
      <c r="BQ53" s="40" t="str">
        <f t="shared" si="315"/>
        <v/>
      </c>
      <c r="BS53" s="41"/>
      <c r="BT53" s="45" t="str">
        <f>IFERROR(VLOOKUP(BS53,'كدو الاصناف'!$A:$C,2),"")</f>
        <v/>
      </c>
      <c r="BU53" s="8"/>
      <c r="BV53" s="62">
        <f t="shared" si="316"/>
        <v>0</v>
      </c>
      <c r="BW53" s="8" t="str">
        <f>IFERROR(VLOOKUP(BS53,'كدو الاصناف'!$A:$C,3),"")</f>
        <v/>
      </c>
      <c r="BX53" s="40" t="str">
        <f t="shared" si="317"/>
        <v/>
      </c>
      <c r="BZ53" s="41"/>
      <c r="CA53" s="45" t="str">
        <f>IFERROR(VLOOKUP(BZ53,'كدو الاصناف'!$A:$C,2),"")</f>
        <v/>
      </c>
      <c r="CB53" s="8"/>
      <c r="CC53" s="62">
        <f t="shared" si="318"/>
        <v>0</v>
      </c>
      <c r="CD53" s="8" t="str">
        <f>IFERROR(VLOOKUP(BZ53,'كدو الاصناف'!$A:$C,3),"")</f>
        <v/>
      </c>
      <c r="CE53" s="40" t="str">
        <f t="shared" si="319"/>
        <v/>
      </c>
      <c r="CG53" s="41"/>
      <c r="CH53" s="45" t="str">
        <f>IFERROR(VLOOKUP(CG53,'كدو الاصناف'!$A:$C,2),"")</f>
        <v/>
      </c>
      <c r="CI53" s="8"/>
      <c r="CJ53" s="62">
        <f t="shared" si="320"/>
        <v>0</v>
      </c>
      <c r="CK53" s="8" t="str">
        <f>IFERROR(VLOOKUP(CG53,'كدو الاصناف'!$A:$C,3),"")</f>
        <v/>
      </c>
      <c r="CL53" s="40" t="str">
        <f t="shared" si="321"/>
        <v/>
      </c>
      <c r="CN53" s="41"/>
      <c r="CO53" s="45" t="str">
        <f>IFERROR(VLOOKUP(CN53,'كدو الاصناف'!$A:$C,2),"")</f>
        <v/>
      </c>
      <c r="CP53" s="8"/>
      <c r="CQ53" s="62">
        <f t="shared" si="322"/>
        <v>0</v>
      </c>
      <c r="CR53" s="8" t="str">
        <f>IFERROR(VLOOKUP(CN53,'كدو الاصناف'!$A:$C,3),"")</f>
        <v/>
      </c>
      <c r="CS53" s="40" t="str">
        <f t="shared" si="323"/>
        <v/>
      </c>
      <c r="CU53" s="41"/>
      <c r="CV53" s="45" t="str">
        <f>IFERROR(VLOOKUP(CU53,'كدو الاصناف'!$A:$C,2),"")</f>
        <v/>
      </c>
      <c r="CW53" s="8"/>
      <c r="CX53" s="62">
        <f t="shared" si="324"/>
        <v>0</v>
      </c>
      <c r="CY53" s="8" t="str">
        <f>IFERROR(VLOOKUP(CU53,'كدو الاصناف'!$A:$C,3),"")</f>
        <v/>
      </c>
      <c r="CZ53" s="40" t="str">
        <f t="shared" si="325"/>
        <v/>
      </c>
      <c r="DB53" s="41"/>
      <c r="DC53" s="45" t="str">
        <f>IFERROR(VLOOKUP(DB53,'كدو الاصناف'!$A:$C,2),"")</f>
        <v/>
      </c>
      <c r="DD53" s="8"/>
      <c r="DE53" s="62">
        <f t="shared" si="326"/>
        <v>0</v>
      </c>
      <c r="DF53" s="8" t="str">
        <f>IFERROR(VLOOKUP(DB53,'كدو الاصناف'!$A:$C,3),"")</f>
        <v/>
      </c>
      <c r="DG53" s="40" t="str">
        <f t="shared" si="327"/>
        <v/>
      </c>
      <c r="DI53" s="41"/>
      <c r="DJ53" s="45" t="str">
        <f>IFERROR(VLOOKUP(DI53,'كدو الاصناف'!$A:$C,2),"")</f>
        <v/>
      </c>
      <c r="DK53" s="8"/>
      <c r="DL53" s="62">
        <f t="shared" si="328"/>
        <v>0</v>
      </c>
      <c r="DM53" s="8" t="str">
        <f>IFERROR(VLOOKUP(DI53,'كدو الاصناف'!$A:$C,3),"")</f>
        <v/>
      </c>
      <c r="DN53" s="40" t="str">
        <f t="shared" si="329"/>
        <v/>
      </c>
      <c r="DP53" s="41"/>
      <c r="DQ53" s="45" t="str">
        <f>IFERROR(VLOOKUP(DP53,'كدو الاصناف'!$A:$C,2),"")</f>
        <v/>
      </c>
      <c r="DR53" s="8"/>
      <c r="DS53" s="62">
        <f t="shared" si="330"/>
        <v>0</v>
      </c>
      <c r="DT53" s="8" t="str">
        <f>IFERROR(VLOOKUP(DP53,'كدو الاصناف'!$A:$C,3),"")</f>
        <v/>
      </c>
      <c r="DU53" s="40" t="str">
        <f t="shared" si="331"/>
        <v/>
      </c>
      <c r="DW53" s="41"/>
      <c r="DX53" s="45" t="str">
        <f>IFERROR(VLOOKUP(DW53,'كدو الاصناف'!$A:$C,2),"")</f>
        <v/>
      </c>
      <c r="DY53" s="8"/>
      <c r="DZ53" s="62">
        <f t="shared" si="332"/>
        <v>0</v>
      </c>
      <c r="EA53" s="8" t="str">
        <f>IFERROR(VLOOKUP(DW53,'كدو الاصناف'!$A:$C,3),"")</f>
        <v/>
      </c>
      <c r="EB53" s="40" t="str">
        <f t="shared" si="333"/>
        <v/>
      </c>
      <c r="ED53" s="41"/>
      <c r="EE53" s="45" t="str">
        <f>IFERROR(VLOOKUP(ED53,'كدو الاصناف'!$A:$C,2),"")</f>
        <v/>
      </c>
      <c r="EF53" s="8"/>
      <c r="EG53" s="62">
        <f t="shared" si="334"/>
        <v>0</v>
      </c>
      <c r="EH53" s="8" t="str">
        <f>IFERROR(VLOOKUP(ED53,'كدو الاصناف'!$A:$C,3),"")</f>
        <v/>
      </c>
      <c r="EI53" s="40" t="str">
        <f t="shared" si="335"/>
        <v/>
      </c>
      <c r="EK53" s="41"/>
      <c r="EL53" s="45" t="str">
        <f>IFERROR(VLOOKUP(EK53,'كدو الاصناف'!$A:$C,2),"")</f>
        <v/>
      </c>
      <c r="EM53" s="8"/>
      <c r="EN53" s="62">
        <f t="shared" si="336"/>
        <v>0</v>
      </c>
      <c r="EO53" s="8" t="str">
        <f>IFERROR(VLOOKUP(EK53,'كدو الاصناف'!$A:$C,3),"")</f>
        <v/>
      </c>
      <c r="EP53" s="40" t="str">
        <f t="shared" si="337"/>
        <v/>
      </c>
      <c r="ER53" s="41"/>
      <c r="ES53" s="45" t="str">
        <f>IFERROR(VLOOKUP(ER53,'كدو الاصناف'!$A:$C,2),"")</f>
        <v/>
      </c>
      <c r="ET53" s="8"/>
      <c r="EU53" s="62">
        <f t="shared" si="338"/>
        <v>0</v>
      </c>
      <c r="EV53" s="8" t="str">
        <f>IFERROR(VLOOKUP(ER53,'كدو الاصناف'!$A:$C,3),"")</f>
        <v/>
      </c>
      <c r="EW53" s="40" t="str">
        <f t="shared" si="339"/>
        <v/>
      </c>
      <c r="EY53" s="41"/>
      <c r="EZ53" s="45" t="str">
        <f>IFERROR(VLOOKUP(EY53,'كدو الاصناف'!$A:$C,2),"")</f>
        <v/>
      </c>
      <c r="FA53" s="8"/>
      <c r="FB53" s="62">
        <f t="shared" si="340"/>
        <v>0</v>
      </c>
      <c r="FC53" s="8" t="str">
        <f>IFERROR(VLOOKUP(EY53,'كدو الاصناف'!$A:$C,3),"")</f>
        <v/>
      </c>
      <c r="FD53" s="40" t="str">
        <f t="shared" si="341"/>
        <v/>
      </c>
      <c r="FF53" s="41"/>
      <c r="FG53" s="45" t="str">
        <f>IFERROR(VLOOKUP(FF53,'كدو الاصناف'!$A:$C,2),"")</f>
        <v/>
      </c>
      <c r="FH53" s="8"/>
      <c r="FI53" s="62">
        <f t="shared" si="342"/>
        <v>0</v>
      </c>
      <c r="FJ53" s="8" t="str">
        <f>IFERROR(VLOOKUP(FF53,'كدو الاصناف'!$A:$C,3),"")</f>
        <v/>
      </c>
      <c r="FK53" s="40" t="str">
        <f t="shared" si="343"/>
        <v/>
      </c>
      <c r="FM53" s="41"/>
      <c r="FN53" s="45" t="str">
        <f>IFERROR(VLOOKUP(FM53,'كدو الاصناف'!$A:$C,2),"")</f>
        <v/>
      </c>
      <c r="FO53" s="8"/>
      <c r="FP53" s="62">
        <f t="shared" si="344"/>
        <v>0</v>
      </c>
      <c r="FQ53" s="8" t="str">
        <f>IFERROR(VLOOKUP(FM53,'كدو الاصناف'!$A:$C,3),"")</f>
        <v/>
      </c>
      <c r="FR53" s="40" t="str">
        <f t="shared" si="345"/>
        <v/>
      </c>
      <c r="FT53" s="41"/>
      <c r="FU53" s="45" t="str">
        <f>IFERROR(VLOOKUP(FT53,'كدو الاصناف'!$A:$C,2),"")</f>
        <v/>
      </c>
      <c r="FV53" s="8"/>
      <c r="FW53" s="62">
        <f t="shared" si="346"/>
        <v>0</v>
      </c>
      <c r="FX53" s="8" t="str">
        <f>IFERROR(VLOOKUP(FT53,'كدو الاصناف'!$A:$C,3),"")</f>
        <v/>
      </c>
      <c r="FY53" s="40" t="str">
        <f t="shared" si="347"/>
        <v/>
      </c>
      <c r="GA53" s="41"/>
      <c r="GB53" s="45" t="str">
        <f>IFERROR(VLOOKUP(GA53,'كدو الاصناف'!$A:$C,2),"")</f>
        <v/>
      </c>
      <c r="GC53" s="8"/>
      <c r="GD53" s="62">
        <f t="shared" si="348"/>
        <v>0</v>
      </c>
      <c r="GE53" s="8" t="str">
        <f>IFERROR(VLOOKUP(GA53,'كدو الاصناف'!$A:$C,3),"")</f>
        <v/>
      </c>
      <c r="GF53" s="40" t="str">
        <f t="shared" si="349"/>
        <v/>
      </c>
      <c r="GH53" s="41"/>
      <c r="GI53" s="45" t="str">
        <f>IFERROR(VLOOKUP(GH53,'كدو الاصناف'!$A:$C,2),"")</f>
        <v/>
      </c>
      <c r="GJ53" s="8"/>
      <c r="GK53" s="62">
        <f t="shared" si="350"/>
        <v>0</v>
      </c>
      <c r="GL53" s="8" t="str">
        <f>IFERROR(VLOOKUP(GH53,'كدو الاصناف'!$A:$C,3),"")</f>
        <v/>
      </c>
      <c r="GM53" s="40" t="str">
        <f t="shared" si="351"/>
        <v/>
      </c>
      <c r="GO53" s="41"/>
      <c r="GP53" s="45" t="str">
        <f>IFERROR(VLOOKUP(GO53,'كدو الاصناف'!$A:$C,2),"")</f>
        <v/>
      </c>
      <c r="GQ53" s="8"/>
      <c r="GR53" s="62">
        <f t="shared" si="352"/>
        <v>0</v>
      </c>
      <c r="GS53" s="8" t="str">
        <f>IFERROR(VLOOKUP(GO53,'كدو الاصناف'!$A:$C,3),"")</f>
        <v/>
      </c>
      <c r="GT53" s="40" t="str">
        <f t="shared" si="353"/>
        <v/>
      </c>
      <c r="GV53" s="41"/>
      <c r="GW53" s="45" t="str">
        <f>IFERROR(VLOOKUP(GV53,'كدو الاصناف'!$A:$C,2),"")</f>
        <v/>
      </c>
      <c r="GX53" s="8"/>
      <c r="GY53" s="62">
        <f t="shared" si="354"/>
        <v>0</v>
      </c>
      <c r="GZ53" s="8" t="str">
        <f>IFERROR(VLOOKUP(GV53,'كدو الاصناف'!$A:$C,3),"")</f>
        <v/>
      </c>
      <c r="HA53" s="40" t="str">
        <f t="shared" si="355"/>
        <v/>
      </c>
      <c r="HC53" s="41"/>
      <c r="HD53" s="45" t="str">
        <f>IFERROR(VLOOKUP(HC53,'كدو الاصناف'!$A:$C,2),"")</f>
        <v/>
      </c>
      <c r="HE53" s="8"/>
      <c r="HF53" s="62">
        <f t="shared" si="356"/>
        <v>0</v>
      </c>
      <c r="HG53" s="8" t="str">
        <f>IFERROR(VLOOKUP(HC53,'كدو الاصناف'!$A:$C,3),"")</f>
        <v/>
      </c>
      <c r="HH53" s="40" t="str">
        <f t="shared" si="357"/>
        <v/>
      </c>
      <c r="HJ53" s="41"/>
      <c r="HK53" s="45" t="str">
        <f>IFERROR(VLOOKUP(HJ53,'كدو الاصناف'!$A:$C,2),"")</f>
        <v/>
      </c>
      <c r="HL53" s="8"/>
      <c r="HM53" s="62">
        <f t="shared" si="358"/>
        <v>0</v>
      </c>
      <c r="HN53" s="8" t="str">
        <f>IFERROR(VLOOKUP(HJ53,'كدو الاصناف'!$A:$C,3),"")</f>
        <v/>
      </c>
      <c r="HO53" s="40" t="str">
        <f t="shared" si="359"/>
        <v/>
      </c>
      <c r="HQ53" s="41"/>
      <c r="HR53" s="45" t="str">
        <f>IFERROR(VLOOKUP(HQ53,'كدو الاصناف'!$A:$C,2),"")</f>
        <v/>
      </c>
      <c r="HS53" s="8"/>
      <c r="HT53" s="62">
        <f t="shared" si="360"/>
        <v>0</v>
      </c>
      <c r="HU53" s="8" t="str">
        <f>IFERROR(VLOOKUP(HQ53,'كدو الاصناف'!$A:$C,3),"")</f>
        <v/>
      </c>
      <c r="HV53" s="40" t="str">
        <f t="shared" si="361"/>
        <v/>
      </c>
      <c r="HX53" s="41"/>
      <c r="HY53" s="45" t="str">
        <f>IFERROR(VLOOKUP(HX53,'كدو الاصناف'!$A:$C,2),"")</f>
        <v/>
      </c>
      <c r="HZ53" s="8"/>
      <c r="IA53" s="62">
        <f t="shared" si="362"/>
        <v>0</v>
      </c>
      <c r="IB53" s="8" t="str">
        <f>IFERROR(VLOOKUP(HX53,'كدو الاصناف'!$A:$C,3),"")</f>
        <v/>
      </c>
      <c r="IC53" s="40" t="str">
        <f t="shared" si="363"/>
        <v/>
      </c>
      <c r="IE53" s="41"/>
      <c r="IF53" s="45" t="str">
        <f>IFERROR(VLOOKUP(IE53,'كدو الاصناف'!$A:$C,2),"")</f>
        <v/>
      </c>
      <c r="IG53" s="8"/>
      <c r="IH53" s="62">
        <f t="shared" si="364"/>
        <v>0</v>
      </c>
      <c r="II53" s="8" t="str">
        <f>IFERROR(VLOOKUP(IE53,'كدو الاصناف'!$A:$C,3),"")</f>
        <v/>
      </c>
      <c r="IJ53" s="40" t="str">
        <f t="shared" si="365"/>
        <v/>
      </c>
      <c r="IL53" s="41"/>
      <c r="IM53" s="45" t="str">
        <f>IFERROR(VLOOKUP(IL53,'كدو الاصناف'!$A:$C,2),"")</f>
        <v/>
      </c>
      <c r="IN53" s="8"/>
      <c r="IO53" s="62">
        <f t="shared" si="366"/>
        <v>0</v>
      </c>
      <c r="IP53" s="8" t="str">
        <f>IFERROR(VLOOKUP(IL53,'كدو الاصناف'!$A:$C,3),"")</f>
        <v/>
      </c>
      <c r="IQ53" s="40" t="str">
        <f t="shared" si="367"/>
        <v/>
      </c>
      <c r="IS53" s="41"/>
      <c r="IT53" s="45" t="str">
        <f>IFERROR(VLOOKUP(IS53,'كدو الاصناف'!$A:$C,2),"")</f>
        <v/>
      </c>
      <c r="IU53" s="8"/>
      <c r="IV53" s="62">
        <f t="shared" si="368"/>
        <v>0</v>
      </c>
      <c r="IW53" s="8" t="str">
        <f>IFERROR(VLOOKUP(IS53,'كدو الاصناف'!$A:$C,3),"")</f>
        <v/>
      </c>
      <c r="IX53" s="40" t="str">
        <f t="shared" si="369"/>
        <v/>
      </c>
      <c r="IZ53" s="41"/>
      <c r="JA53" s="45" t="str">
        <f>IFERROR(VLOOKUP(IZ53,'كدو الاصناف'!$A:$C,2),"")</f>
        <v/>
      </c>
      <c r="JB53" s="8"/>
      <c r="JC53" s="62">
        <f t="shared" si="370"/>
        <v>0</v>
      </c>
      <c r="JD53" s="8" t="str">
        <f>IFERROR(VLOOKUP(IZ53,'كدو الاصناف'!$A:$C,3),"")</f>
        <v/>
      </c>
      <c r="JE53" s="40" t="str">
        <f t="shared" si="371"/>
        <v/>
      </c>
      <c r="JG53" s="41"/>
      <c r="JH53" s="45" t="str">
        <f>IFERROR(VLOOKUP(JG53,'كدو الاصناف'!$A:$C,2),"")</f>
        <v/>
      </c>
      <c r="JI53" s="8"/>
      <c r="JJ53" s="62">
        <f t="shared" si="372"/>
        <v>0</v>
      </c>
      <c r="JK53" s="8" t="str">
        <f>IFERROR(VLOOKUP(JG53,'كدو الاصناف'!$A:$C,3),"")</f>
        <v/>
      </c>
      <c r="JL53" s="40" t="str">
        <f t="shared" si="373"/>
        <v/>
      </c>
      <c r="JN53" s="41"/>
      <c r="JO53" s="45" t="str">
        <f>IFERROR(VLOOKUP(JN53,'كدو الاصناف'!$A:$C,2),"")</f>
        <v/>
      </c>
      <c r="JP53" s="8"/>
      <c r="JQ53" s="62">
        <f t="shared" si="374"/>
        <v>0</v>
      </c>
      <c r="JR53" s="8" t="str">
        <f>IFERROR(VLOOKUP(JN53,'كدو الاصناف'!$A:$C,3),"")</f>
        <v/>
      </c>
      <c r="JS53" s="40" t="str">
        <f t="shared" si="375"/>
        <v/>
      </c>
      <c r="JU53" s="41"/>
      <c r="JV53" s="45" t="str">
        <f>IFERROR(VLOOKUP(JU53,'كدو الاصناف'!$A:$C,2),"")</f>
        <v/>
      </c>
      <c r="JW53" s="8"/>
      <c r="JX53" s="62">
        <f t="shared" si="376"/>
        <v>0</v>
      </c>
      <c r="JY53" s="8" t="str">
        <f>IFERROR(VLOOKUP(JU53,'كدو الاصناف'!$A:$C,3),"")</f>
        <v/>
      </c>
      <c r="JZ53" s="40" t="str">
        <f t="shared" si="377"/>
        <v/>
      </c>
      <c r="KB53" s="41"/>
      <c r="KC53" s="45" t="str">
        <f>IFERROR(VLOOKUP(KB53,'كدو الاصناف'!$A:$C,2),"")</f>
        <v/>
      </c>
      <c r="KD53" s="8"/>
      <c r="KE53" s="62">
        <f t="shared" si="378"/>
        <v>0</v>
      </c>
      <c r="KF53" s="8" t="str">
        <f>IFERROR(VLOOKUP(KB53,'كدو الاصناف'!$A:$C,3),"")</f>
        <v/>
      </c>
      <c r="KG53" s="40" t="str">
        <f t="shared" si="379"/>
        <v/>
      </c>
      <c r="KI53" s="41"/>
      <c r="KJ53" s="45" t="str">
        <f>IFERROR(VLOOKUP(KI53,'كدو الاصناف'!$A:$C,2),"")</f>
        <v/>
      </c>
      <c r="KK53" s="8"/>
      <c r="KL53" s="62">
        <f t="shared" si="380"/>
        <v>0</v>
      </c>
      <c r="KM53" s="8" t="str">
        <f>IFERROR(VLOOKUP(KI53,'كدو الاصناف'!$A:$C,3),"")</f>
        <v/>
      </c>
      <c r="KN53" s="40" t="str">
        <f t="shared" si="381"/>
        <v/>
      </c>
      <c r="KP53" s="41"/>
      <c r="KQ53" s="45" t="str">
        <f>IFERROR(VLOOKUP(KP53,'كدو الاصناف'!$A:$C,2),"")</f>
        <v/>
      </c>
      <c r="KR53" s="8"/>
      <c r="KS53" s="62">
        <f t="shared" si="382"/>
        <v>0</v>
      </c>
      <c r="KT53" s="8" t="str">
        <f>IFERROR(VLOOKUP(KP53,'كدو الاصناف'!$A:$C,3),"")</f>
        <v/>
      </c>
      <c r="KU53" s="40" t="str">
        <f t="shared" si="383"/>
        <v/>
      </c>
      <c r="KW53" s="41"/>
      <c r="KX53" s="45" t="str">
        <f>IFERROR(VLOOKUP(KW53,'كدو الاصناف'!$A:$C,2),"")</f>
        <v/>
      </c>
      <c r="KY53" s="8"/>
      <c r="KZ53" s="62">
        <f t="shared" si="384"/>
        <v>0</v>
      </c>
      <c r="LA53" s="8" t="str">
        <f>IFERROR(VLOOKUP(KW53,'كدو الاصناف'!$A:$C,3),"")</f>
        <v/>
      </c>
      <c r="LB53" s="40" t="str">
        <f t="shared" si="385"/>
        <v/>
      </c>
      <c r="LD53" s="41"/>
      <c r="LE53" s="45" t="str">
        <f>IFERROR(VLOOKUP(LD53,'كدو الاصناف'!$A:$C,2),"")</f>
        <v/>
      </c>
      <c r="LF53" s="8"/>
      <c r="LG53" s="62">
        <f t="shared" si="386"/>
        <v>0</v>
      </c>
      <c r="LH53" s="8" t="str">
        <f>IFERROR(VLOOKUP(LD53,'كدو الاصناف'!$A:$C,3),"")</f>
        <v/>
      </c>
      <c r="LI53" s="40" t="str">
        <f t="shared" si="387"/>
        <v/>
      </c>
      <c r="LK53" s="41"/>
      <c r="LL53" s="45" t="str">
        <f>IFERROR(VLOOKUP(LK53,'كدو الاصناف'!$A:$C,2),"")</f>
        <v/>
      </c>
      <c r="LM53" s="8"/>
      <c r="LN53" s="62">
        <f t="shared" si="388"/>
        <v>0</v>
      </c>
      <c r="LO53" s="8" t="str">
        <f>IFERROR(VLOOKUP(LK53,'كدو الاصناف'!$A:$C,3),"")</f>
        <v/>
      </c>
      <c r="LP53" s="40" t="str">
        <f t="shared" si="389"/>
        <v/>
      </c>
      <c r="LR53" s="41"/>
      <c r="LS53" s="45" t="str">
        <f>IFERROR(VLOOKUP(LR53,'كدو الاصناف'!$A:$C,2),"")</f>
        <v/>
      </c>
      <c r="LT53" s="8"/>
      <c r="LU53" s="62">
        <f t="shared" si="390"/>
        <v>0</v>
      </c>
      <c r="LV53" s="8" t="str">
        <f>IFERROR(VLOOKUP(LR53,'كدو الاصناف'!$A:$C,3),"")</f>
        <v/>
      </c>
      <c r="LW53" s="40" t="str">
        <f t="shared" si="391"/>
        <v/>
      </c>
      <c r="LY53" s="41"/>
      <c r="LZ53" s="45" t="str">
        <f>IFERROR(VLOOKUP(LY53,'كدو الاصناف'!$A:$C,2),"")</f>
        <v/>
      </c>
      <c r="MA53" s="8"/>
      <c r="MB53" s="62">
        <f t="shared" si="392"/>
        <v>0</v>
      </c>
      <c r="MC53" s="8" t="str">
        <f>IFERROR(VLOOKUP(LY53,'كدو الاصناف'!$A:$C,3),"")</f>
        <v/>
      </c>
      <c r="MD53" s="40" t="str">
        <f t="shared" si="393"/>
        <v/>
      </c>
      <c r="MF53" s="41"/>
      <c r="MG53" s="45" t="str">
        <f>IFERROR(VLOOKUP(MF53,'كدو الاصناف'!$A:$C,2),"")</f>
        <v/>
      </c>
      <c r="MH53" s="8"/>
      <c r="MI53" s="62">
        <f t="shared" si="394"/>
        <v>0</v>
      </c>
      <c r="MJ53" s="8" t="str">
        <f>IFERROR(VLOOKUP(MF53,'كدو الاصناف'!$A:$C,3),"")</f>
        <v/>
      </c>
      <c r="MK53" s="40" t="str">
        <f t="shared" si="395"/>
        <v/>
      </c>
      <c r="MM53" s="41"/>
      <c r="MN53" s="45" t="str">
        <f>IFERROR(VLOOKUP(MM53,'كدو الاصناف'!$A:$C,2),"")</f>
        <v/>
      </c>
      <c r="MO53" s="8"/>
      <c r="MP53" s="62">
        <f t="shared" si="396"/>
        <v>0</v>
      </c>
      <c r="MQ53" s="8" t="str">
        <f>IFERROR(VLOOKUP(MM53,'كدو الاصناف'!$A:$C,3),"")</f>
        <v/>
      </c>
      <c r="MR53" s="40" t="str">
        <f t="shared" si="397"/>
        <v/>
      </c>
      <c r="MT53" s="41"/>
      <c r="MU53" s="45" t="str">
        <f>IFERROR(VLOOKUP(MT53,'كدو الاصناف'!$A:$C,2),"")</f>
        <v/>
      </c>
      <c r="MV53" s="8"/>
      <c r="MW53" s="62">
        <f t="shared" si="398"/>
        <v>0</v>
      </c>
      <c r="MX53" s="8" t="str">
        <f>IFERROR(VLOOKUP(MT53,'كدو الاصناف'!$A:$C,3),"")</f>
        <v/>
      </c>
      <c r="MY53" s="40" t="str">
        <f t="shared" si="399"/>
        <v/>
      </c>
      <c r="NA53" s="41"/>
      <c r="NB53" s="45" t="str">
        <f>IFERROR(VLOOKUP(NA53,'كدو الاصناف'!$A:$C,2),"")</f>
        <v/>
      </c>
      <c r="NC53" s="8"/>
      <c r="ND53" s="62">
        <f t="shared" si="400"/>
        <v>0</v>
      </c>
      <c r="NE53" s="8" t="str">
        <f>IFERROR(VLOOKUP(NA53,'كدو الاصناف'!$A:$C,3),"")</f>
        <v/>
      </c>
      <c r="NF53" s="40" t="str">
        <f t="shared" si="401"/>
        <v/>
      </c>
      <c r="NH53" s="41"/>
      <c r="NI53" s="45" t="str">
        <f>IFERROR(VLOOKUP(NH53,'كدو الاصناف'!$A:$C,2),"")</f>
        <v/>
      </c>
      <c r="NJ53" s="8"/>
      <c r="NK53" s="62">
        <f t="shared" si="402"/>
        <v>0</v>
      </c>
      <c r="NL53" s="8" t="str">
        <f>IFERROR(VLOOKUP(NH53,'كدو الاصناف'!$A:$C,3),"")</f>
        <v/>
      </c>
      <c r="NM53" s="40" t="str">
        <f t="shared" si="403"/>
        <v/>
      </c>
      <c r="NO53" s="41"/>
      <c r="NP53" s="45" t="str">
        <f>IFERROR(VLOOKUP(NO53,'كدو الاصناف'!$A:$C,2),"")</f>
        <v/>
      </c>
      <c r="NQ53" s="8"/>
      <c r="NR53" s="62">
        <f t="shared" si="404"/>
        <v>0</v>
      </c>
      <c r="NS53" s="8" t="str">
        <f>IFERROR(VLOOKUP(NO53,'كدو الاصناف'!$A:$C,3),"")</f>
        <v/>
      </c>
      <c r="NT53" s="40" t="str">
        <f t="shared" si="405"/>
        <v/>
      </c>
      <c r="NV53" s="41"/>
      <c r="NW53" s="45" t="str">
        <f>IFERROR(VLOOKUP(NV53,'كدو الاصناف'!$A:$C,2),"")</f>
        <v/>
      </c>
      <c r="NX53" s="8"/>
      <c r="NY53" s="62">
        <f t="shared" si="406"/>
        <v>0</v>
      </c>
      <c r="NZ53" s="8" t="str">
        <f>IFERROR(VLOOKUP(NV53,'كدو الاصناف'!$A:$C,3),"")</f>
        <v/>
      </c>
      <c r="OA53" s="40" t="str">
        <f t="shared" si="407"/>
        <v/>
      </c>
      <c r="OC53" s="41"/>
      <c r="OD53" s="45" t="str">
        <f>IFERROR(VLOOKUP(OC53,'كدو الاصناف'!$A:$C,2),"")</f>
        <v/>
      </c>
      <c r="OE53" s="8"/>
      <c r="OF53" s="62">
        <f t="shared" si="408"/>
        <v>0</v>
      </c>
      <c r="OG53" s="8" t="str">
        <f>IFERROR(VLOOKUP(OC53,'كدو الاصناف'!$A:$C,3),"")</f>
        <v/>
      </c>
      <c r="OH53" s="40" t="str">
        <f t="shared" si="409"/>
        <v/>
      </c>
      <c r="OJ53" s="41"/>
      <c r="OK53" s="45" t="str">
        <f>IFERROR(VLOOKUP(OJ53,'كدو الاصناف'!$A:$C,2),"")</f>
        <v/>
      </c>
      <c r="OL53" s="8"/>
      <c r="OM53" s="62">
        <f t="shared" si="410"/>
        <v>0</v>
      </c>
      <c r="ON53" s="8" t="str">
        <f>IFERROR(VLOOKUP(OJ53,'كدو الاصناف'!$A:$C,3),"")</f>
        <v/>
      </c>
      <c r="OO53" s="40" t="str">
        <f t="shared" si="411"/>
        <v/>
      </c>
      <c r="OQ53" s="41"/>
      <c r="OR53" s="45" t="str">
        <f>IFERROR(VLOOKUP(OQ53,'كدو الاصناف'!$A:$C,2),"")</f>
        <v/>
      </c>
      <c r="OS53" s="8"/>
      <c r="OT53" s="62">
        <f t="shared" si="412"/>
        <v>0</v>
      </c>
      <c r="OU53" s="8" t="str">
        <f>IFERROR(VLOOKUP(OQ53,'كدو الاصناف'!$A:$C,3),"")</f>
        <v/>
      </c>
      <c r="OV53" s="40" t="str">
        <f t="shared" si="413"/>
        <v/>
      </c>
      <c r="OX53" s="41"/>
      <c r="OY53" s="45" t="str">
        <f>IFERROR(VLOOKUP(OX53,'كدو الاصناف'!$A:$C,2),"")</f>
        <v/>
      </c>
      <c r="OZ53" s="8"/>
      <c r="PA53" s="62">
        <f t="shared" si="414"/>
        <v>0</v>
      </c>
      <c r="PB53" s="8" t="str">
        <f>IFERROR(VLOOKUP(OX53,'كدو الاصناف'!$A:$C,3),"")</f>
        <v/>
      </c>
      <c r="PC53" s="40" t="str">
        <f t="shared" si="415"/>
        <v/>
      </c>
      <c r="PE53" s="41"/>
      <c r="PF53" s="45" t="str">
        <f>IFERROR(VLOOKUP(PE53,'كدو الاصناف'!$A:$C,2),"")</f>
        <v/>
      </c>
      <c r="PG53" s="8"/>
      <c r="PH53" s="62">
        <f t="shared" si="416"/>
        <v>0</v>
      </c>
      <c r="PI53" s="8" t="str">
        <f>IFERROR(VLOOKUP(PE53,'كدو الاصناف'!$A:$C,3),"")</f>
        <v/>
      </c>
      <c r="PJ53" s="40" t="str">
        <f t="shared" si="417"/>
        <v/>
      </c>
      <c r="PL53" s="41"/>
      <c r="PM53" s="45" t="str">
        <f>IFERROR(VLOOKUP(PL53,'كدو الاصناف'!$A:$C,2),"")</f>
        <v/>
      </c>
      <c r="PN53" s="8"/>
      <c r="PO53" s="62">
        <f t="shared" si="418"/>
        <v>0</v>
      </c>
      <c r="PP53" s="8" t="str">
        <f>IFERROR(VLOOKUP(PL53,'كدو الاصناف'!$A:$C,3),"")</f>
        <v/>
      </c>
      <c r="PQ53" s="40" t="str">
        <f t="shared" si="419"/>
        <v/>
      </c>
      <c r="PS53" s="41"/>
      <c r="PT53" s="45" t="str">
        <f>IFERROR(VLOOKUP(PS53,'كدو الاصناف'!$A:$C,2),"")</f>
        <v/>
      </c>
      <c r="PU53" s="8"/>
      <c r="PV53" s="62">
        <f t="shared" si="420"/>
        <v>0</v>
      </c>
      <c r="PW53" s="8" t="str">
        <f>IFERROR(VLOOKUP(PS53,'كدو الاصناف'!$A:$C,3),"")</f>
        <v/>
      </c>
      <c r="PX53" s="40" t="str">
        <f t="shared" si="421"/>
        <v/>
      </c>
      <c r="PZ53" s="41"/>
      <c r="QA53" s="45" t="str">
        <f>IFERROR(VLOOKUP(PZ53,'كدو الاصناف'!$A:$C,2),"")</f>
        <v/>
      </c>
      <c r="QB53" s="8"/>
      <c r="QC53" s="62">
        <f t="shared" si="422"/>
        <v>0</v>
      </c>
      <c r="QD53" s="8" t="str">
        <f>IFERROR(VLOOKUP(PZ53,'كدو الاصناف'!$A:$C,3),"")</f>
        <v/>
      </c>
      <c r="QE53" s="40" t="str">
        <f t="shared" si="423"/>
        <v/>
      </c>
      <c r="QG53" s="41"/>
      <c r="QH53" s="45" t="str">
        <f>IFERROR(VLOOKUP(QG53,'كدو الاصناف'!$A:$C,2),"")</f>
        <v/>
      </c>
      <c r="QI53" s="8"/>
      <c r="QJ53" s="62">
        <f t="shared" si="424"/>
        <v>0</v>
      </c>
      <c r="QK53" s="8" t="str">
        <f>IFERROR(VLOOKUP(QG53,'كدو الاصناف'!$A:$C,3),"")</f>
        <v/>
      </c>
      <c r="QL53" s="40" t="str">
        <f t="shared" si="425"/>
        <v/>
      </c>
      <c r="QN53" s="41"/>
      <c r="QO53" s="45" t="str">
        <f>IFERROR(VLOOKUP(QN53,'كدو الاصناف'!$A:$C,2),"")</f>
        <v/>
      </c>
      <c r="QP53" s="8"/>
      <c r="QQ53" s="62">
        <f t="shared" si="426"/>
        <v>0</v>
      </c>
      <c r="QR53" s="8" t="str">
        <f>IFERROR(VLOOKUP(QN53,'كدو الاصناف'!$A:$C,3),"")</f>
        <v/>
      </c>
      <c r="QS53" s="40" t="str">
        <f t="shared" si="427"/>
        <v/>
      </c>
      <c r="QU53" s="41"/>
      <c r="QV53" s="45" t="str">
        <f>IFERROR(VLOOKUP(QU53,'كدو الاصناف'!$A:$C,2),"")</f>
        <v/>
      </c>
      <c r="QW53" s="8"/>
      <c r="QX53" s="62">
        <f t="shared" si="428"/>
        <v>0</v>
      </c>
      <c r="QY53" s="8" t="str">
        <f>IFERROR(VLOOKUP(QU53,'كدو الاصناف'!$A:$C,3),"")</f>
        <v/>
      </c>
      <c r="QZ53" s="40" t="str">
        <f t="shared" si="429"/>
        <v/>
      </c>
      <c r="RB53" s="41"/>
      <c r="RC53" s="45" t="str">
        <f>IFERROR(VLOOKUP(RB53,'كدو الاصناف'!$A:$C,2),"")</f>
        <v/>
      </c>
      <c r="RD53" s="8"/>
      <c r="RE53" s="62">
        <f t="shared" si="430"/>
        <v>0</v>
      </c>
      <c r="RF53" s="8" t="str">
        <f>IFERROR(VLOOKUP(RB53,'كدو الاصناف'!$A:$C,3),"")</f>
        <v/>
      </c>
      <c r="RG53" s="40" t="str">
        <f t="shared" si="431"/>
        <v/>
      </c>
      <c r="RI53" s="41"/>
      <c r="RJ53" s="45" t="str">
        <f>IFERROR(VLOOKUP(RI53,'كدو الاصناف'!$A:$C,2),"")</f>
        <v/>
      </c>
      <c r="RK53" s="8"/>
      <c r="RL53" s="62">
        <f t="shared" si="432"/>
        <v>0</v>
      </c>
      <c r="RM53" s="8" t="str">
        <f>IFERROR(VLOOKUP(RI53,'كدو الاصناف'!$A:$C,3),"")</f>
        <v/>
      </c>
      <c r="RN53" s="40" t="str">
        <f t="shared" si="433"/>
        <v/>
      </c>
      <c r="RP53" s="41"/>
      <c r="RQ53" s="45" t="str">
        <f>IFERROR(VLOOKUP(RP53,'كدو الاصناف'!$A:$C,2),"")</f>
        <v/>
      </c>
      <c r="RR53" s="8"/>
      <c r="RS53" s="62">
        <f t="shared" si="434"/>
        <v>0</v>
      </c>
      <c r="RT53" s="8" t="str">
        <f>IFERROR(VLOOKUP(RP53,'كدو الاصناف'!$A:$C,3),"")</f>
        <v/>
      </c>
      <c r="RU53" s="40" t="str">
        <f t="shared" si="435"/>
        <v/>
      </c>
      <c r="RW53" s="41"/>
      <c r="RX53" s="45" t="str">
        <f>IFERROR(VLOOKUP(RW53,'كدو الاصناف'!$A:$C,2),"")</f>
        <v/>
      </c>
      <c r="RY53" s="8"/>
      <c r="RZ53" s="62">
        <f t="shared" si="436"/>
        <v>0</v>
      </c>
      <c r="SA53" s="8" t="str">
        <f>IFERROR(VLOOKUP(RW53,'كدو الاصناف'!$A:$C,3),"")</f>
        <v/>
      </c>
      <c r="SB53" s="40" t="str">
        <f t="shared" si="437"/>
        <v/>
      </c>
      <c r="SD53" s="41"/>
      <c r="SE53" s="45" t="str">
        <f>IFERROR(VLOOKUP(SD53,'كدو الاصناف'!$A:$C,2),"")</f>
        <v/>
      </c>
      <c r="SF53" s="8"/>
      <c r="SG53" s="62">
        <f t="shared" si="438"/>
        <v>0</v>
      </c>
      <c r="SH53" s="8" t="str">
        <f>IFERROR(VLOOKUP(SD53,'كدو الاصناف'!$A:$C,3),"")</f>
        <v/>
      </c>
      <c r="SI53" s="40" t="str">
        <f t="shared" si="439"/>
        <v/>
      </c>
      <c r="SK53" s="41"/>
      <c r="SL53" s="45" t="str">
        <f>IFERROR(VLOOKUP(SK53,'كدو الاصناف'!$A:$C,2),"")</f>
        <v/>
      </c>
      <c r="SM53" s="8"/>
      <c r="SN53" s="62">
        <f t="shared" si="440"/>
        <v>0</v>
      </c>
      <c r="SO53" s="8" t="str">
        <f>IFERROR(VLOOKUP(SK53,'كدو الاصناف'!$A:$C,3),"")</f>
        <v/>
      </c>
      <c r="SP53" s="40" t="str">
        <f t="shared" si="441"/>
        <v/>
      </c>
      <c r="SR53" s="41"/>
      <c r="SS53" s="45" t="str">
        <f>IFERROR(VLOOKUP(SR53,'كدو الاصناف'!$A:$C,2),"")</f>
        <v/>
      </c>
      <c r="ST53" s="8"/>
      <c r="SU53" s="62">
        <f t="shared" si="442"/>
        <v>0</v>
      </c>
      <c r="SV53" s="8" t="str">
        <f>IFERROR(VLOOKUP(SR53,'كدو الاصناف'!$A:$C,3),"")</f>
        <v/>
      </c>
      <c r="SW53" s="40" t="str">
        <f t="shared" si="443"/>
        <v/>
      </c>
      <c r="SY53" s="41"/>
      <c r="SZ53" s="45" t="str">
        <f>IFERROR(VLOOKUP(SY53,'كدو الاصناف'!$A:$C,2),"")</f>
        <v/>
      </c>
      <c r="TA53" s="8"/>
      <c r="TB53" s="62">
        <f t="shared" si="444"/>
        <v>0</v>
      </c>
      <c r="TC53" s="8" t="str">
        <f>IFERROR(VLOOKUP(SY53,'كدو الاصناف'!$A:$C,3),"")</f>
        <v/>
      </c>
      <c r="TD53" s="40" t="str">
        <f t="shared" si="445"/>
        <v/>
      </c>
      <c r="TF53" s="41"/>
      <c r="TG53" s="45" t="str">
        <f>IFERROR(VLOOKUP(TF53,'كدو الاصناف'!$A:$C,2),"")</f>
        <v/>
      </c>
      <c r="TH53" s="8"/>
      <c r="TI53" s="62">
        <f t="shared" si="446"/>
        <v>0</v>
      </c>
      <c r="TJ53" s="8" t="str">
        <f>IFERROR(VLOOKUP(TF53,'كدو الاصناف'!$A:$C,3),"")</f>
        <v/>
      </c>
      <c r="TK53" s="40" t="str">
        <f t="shared" si="447"/>
        <v/>
      </c>
      <c r="TM53" s="41"/>
      <c r="TN53" s="45" t="str">
        <f>IFERROR(VLOOKUP(TM53,'كدو الاصناف'!$A:$C,2),"")</f>
        <v/>
      </c>
      <c r="TO53" s="8"/>
      <c r="TP53" s="62">
        <f t="shared" si="448"/>
        <v>0</v>
      </c>
      <c r="TQ53" s="8" t="str">
        <f>IFERROR(VLOOKUP(TM53,'كدو الاصناف'!$A:$C,3),"")</f>
        <v/>
      </c>
      <c r="TR53" s="40" t="str">
        <f t="shared" si="449"/>
        <v/>
      </c>
      <c r="TT53" s="41"/>
      <c r="TU53" s="45" t="str">
        <f>IFERROR(VLOOKUP(TT53,'كدو الاصناف'!$A:$C,2),"")</f>
        <v/>
      </c>
      <c r="TV53" s="8"/>
      <c r="TW53" s="62">
        <f t="shared" si="450"/>
        <v>0</v>
      </c>
      <c r="TX53" s="8" t="str">
        <f>IFERROR(VLOOKUP(TT53,'كدو الاصناف'!$A:$C,3),"")</f>
        <v/>
      </c>
      <c r="TY53" s="40" t="str">
        <f t="shared" si="451"/>
        <v/>
      </c>
      <c r="UA53" s="41"/>
      <c r="UB53" s="45" t="str">
        <f>IFERROR(VLOOKUP(UA53,'كدو الاصناف'!$A:$C,2),"")</f>
        <v/>
      </c>
      <c r="UC53" s="8"/>
      <c r="UD53" s="62">
        <f t="shared" si="452"/>
        <v>0</v>
      </c>
      <c r="UE53" s="8" t="str">
        <f>IFERROR(VLOOKUP(UA53,'كدو الاصناف'!$A:$C,3),"")</f>
        <v/>
      </c>
      <c r="UF53" s="40" t="str">
        <f t="shared" si="453"/>
        <v/>
      </c>
      <c r="UH53" s="41"/>
      <c r="UI53" s="45" t="str">
        <f>IFERROR(VLOOKUP(UH53,'كدو الاصناف'!$A:$C,2),"")</f>
        <v/>
      </c>
      <c r="UJ53" s="8"/>
      <c r="UK53" s="62">
        <f t="shared" si="454"/>
        <v>0</v>
      </c>
      <c r="UL53" s="8" t="str">
        <f>IFERROR(VLOOKUP(UH53,'كدو الاصناف'!$A:$C,3),"")</f>
        <v/>
      </c>
      <c r="UM53" s="40" t="str">
        <f t="shared" si="455"/>
        <v/>
      </c>
      <c r="UO53" s="41"/>
      <c r="UP53" s="45" t="str">
        <f>IFERROR(VLOOKUP(UO53,'كدو الاصناف'!$A:$C,2),"")</f>
        <v/>
      </c>
      <c r="UQ53" s="8"/>
      <c r="UR53" s="62">
        <f t="shared" si="456"/>
        <v>0</v>
      </c>
      <c r="US53" s="8" t="str">
        <f>IFERROR(VLOOKUP(UO53,'كدو الاصناف'!$A:$C,3),"")</f>
        <v/>
      </c>
      <c r="UT53" s="40" t="str">
        <f t="shared" si="457"/>
        <v/>
      </c>
      <c r="UV53" s="41"/>
      <c r="UW53" s="45" t="str">
        <f>IFERROR(VLOOKUP(UV53,'كدو الاصناف'!$A:$C,2),"")</f>
        <v/>
      </c>
      <c r="UX53" s="8"/>
      <c r="UY53" s="62">
        <f t="shared" si="458"/>
        <v>0</v>
      </c>
      <c r="UZ53" s="8" t="str">
        <f>IFERROR(VLOOKUP(UV53,'كدو الاصناف'!$A:$C,3),"")</f>
        <v/>
      </c>
      <c r="VA53" s="40" t="str">
        <f t="shared" si="459"/>
        <v/>
      </c>
      <c r="VC53" s="41"/>
      <c r="VD53" s="45" t="str">
        <f>IFERROR(VLOOKUP(VC53,'كدو الاصناف'!$A:$C,2),"")</f>
        <v/>
      </c>
      <c r="VE53" s="8"/>
      <c r="VF53" s="62">
        <f t="shared" si="460"/>
        <v>0</v>
      </c>
      <c r="VG53" s="8" t="str">
        <f>IFERROR(VLOOKUP(VC53,'كدو الاصناف'!$A:$C,3),"")</f>
        <v/>
      </c>
      <c r="VH53" s="40" t="str">
        <f t="shared" si="461"/>
        <v/>
      </c>
      <c r="VJ53" s="41"/>
      <c r="VK53" s="45" t="str">
        <f>IFERROR(VLOOKUP(VJ53,'كدو الاصناف'!$A:$C,2),"")</f>
        <v/>
      </c>
      <c r="VL53" s="8"/>
      <c r="VM53" s="62">
        <f t="shared" si="462"/>
        <v>0</v>
      </c>
      <c r="VN53" s="8" t="str">
        <f>IFERROR(VLOOKUP(VJ53,'كدو الاصناف'!$A:$C,3),"")</f>
        <v/>
      </c>
      <c r="VO53" s="40" t="str">
        <f t="shared" si="463"/>
        <v/>
      </c>
      <c r="VQ53" s="41"/>
      <c r="VR53" s="45" t="str">
        <f>IFERROR(VLOOKUP(VQ53,'كدو الاصناف'!$A:$C,2),"")</f>
        <v/>
      </c>
      <c r="VS53" s="8"/>
      <c r="VT53" s="62">
        <f t="shared" si="464"/>
        <v>0</v>
      </c>
      <c r="VU53" s="8" t="str">
        <f>IFERROR(VLOOKUP(VQ53,'كدو الاصناف'!$A:$C,3),"")</f>
        <v/>
      </c>
      <c r="VV53" s="40" t="str">
        <f t="shared" si="465"/>
        <v/>
      </c>
      <c r="VX53" s="41"/>
      <c r="VY53" s="45" t="str">
        <f>IFERROR(VLOOKUP(VX53,'كدو الاصناف'!$A:$C,2),"")</f>
        <v/>
      </c>
      <c r="VZ53" s="8"/>
      <c r="WA53" s="62">
        <f t="shared" si="466"/>
        <v>0</v>
      </c>
      <c r="WB53" s="8" t="str">
        <f>IFERROR(VLOOKUP(VX53,'كدو الاصناف'!$A:$C,3),"")</f>
        <v/>
      </c>
      <c r="WC53" s="40" t="str">
        <f t="shared" si="467"/>
        <v/>
      </c>
      <c r="WE53" s="41"/>
      <c r="WF53" s="45" t="str">
        <f>IFERROR(VLOOKUP(WE53,'كدو الاصناف'!$A:$C,2),"")</f>
        <v/>
      </c>
      <c r="WG53" s="8"/>
      <c r="WH53" s="62">
        <f t="shared" si="468"/>
        <v>0</v>
      </c>
      <c r="WI53" s="8" t="str">
        <f>IFERROR(VLOOKUP(WE53,'كدو الاصناف'!$A:$C,3),"")</f>
        <v/>
      </c>
      <c r="WJ53" s="40" t="str">
        <f t="shared" si="469"/>
        <v/>
      </c>
      <c r="WL53" s="41"/>
      <c r="WM53" s="45" t="str">
        <f>IFERROR(VLOOKUP(WL53,'كدو الاصناف'!$A:$C,2),"")</f>
        <v/>
      </c>
      <c r="WN53" s="8"/>
      <c r="WO53" s="62">
        <f t="shared" si="470"/>
        <v>0</v>
      </c>
      <c r="WP53" s="8" t="str">
        <f>IFERROR(VLOOKUP(WL53,'كدو الاصناف'!$A:$C,3),"")</f>
        <v/>
      </c>
      <c r="WQ53" s="40" t="str">
        <f t="shared" si="471"/>
        <v/>
      </c>
      <c r="WS53" s="41"/>
      <c r="WT53" s="45" t="str">
        <f>IFERROR(VLOOKUP(WS53,'كدو الاصناف'!$A:$C,2),"")</f>
        <v/>
      </c>
      <c r="WU53" s="8"/>
      <c r="WV53" s="62">
        <f t="shared" si="472"/>
        <v>0</v>
      </c>
      <c r="WW53" s="8" t="str">
        <f>IFERROR(VLOOKUP(WS53,'كدو الاصناف'!$A:$C,3),"")</f>
        <v/>
      </c>
      <c r="WX53" s="40" t="str">
        <f t="shared" si="473"/>
        <v/>
      </c>
      <c r="WZ53" s="41"/>
      <c r="XA53" s="45" t="str">
        <f>IFERROR(VLOOKUP(WZ53,'كدو الاصناف'!$A:$C,2),"")</f>
        <v/>
      </c>
      <c r="XB53" s="8"/>
      <c r="XC53" s="62">
        <f t="shared" si="474"/>
        <v>0</v>
      </c>
      <c r="XD53" s="8" t="str">
        <f>IFERROR(VLOOKUP(WZ53,'كدو الاصناف'!$A:$C,3),"")</f>
        <v/>
      </c>
      <c r="XE53" s="40" t="str">
        <f t="shared" si="475"/>
        <v/>
      </c>
      <c r="XG53" s="41"/>
      <c r="XH53" s="45" t="str">
        <f>IFERROR(VLOOKUP(XG53,'كدو الاصناف'!$A:$C,2),"")</f>
        <v/>
      </c>
      <c r="XI53" s="8"/>
      <c r="XJ53" s="62">
        <f t="shared" si="476"/>
        <v>0</v>
      </c>
      <c r="XK53" s="8" t="str">
        <f>IFERROR(VLOOKUP(XG53,'كدو الاصناف'!$A:$C,3),"")</f>
        <v/>
      </c>
      <c r="XL53" s="40" t="str">
        <f t="shared" si="477"/>
        <v/>
      </c>
      <c r="XN53" s="41"/>
      <c r="XO53" s="45" t="str">
        <f>IFERROR(VLOOKUP(XN53,'كدو الاصناف'!$A:$C,2),"")</f>
        <v/>
      </c>
      <c r="XP53" s="8"/>
      <c r="XQ53" s="62">
        <f t="shared" si="478"/>
        <v>0</v>
      </c>
      <c r="XR53" s="8" t="str">
        <f>IFERROR(VLOOKUP(XN53,'كدو الاصناف'!$A:$C,3),"")</f>
        <v/>
      </c>
      <c r="XS53" s="40" t="str">
        <f t="shared" si="479"/>
        <v/>
      </c>
      <c r="XU53" s="41"/>
      <c r="XV53" s="45" t="str">
        <f>IFERROR(VLOOKUP(XU53,'كدو الاصناف'!$A:$C,2),"")</f>
        <v/>
      </c>
      <c r="XW53" s="8"/>
      <c r="XX53" s="62">
        <f t="shared" si="480"/>
        <v>0</v>
      </c>
      <c r="XY53" s="8" t="str">
        <f>IFERROR(VLOOKUP(XU53,'كدو الاصناف'!$A:$C,3),"")</f>
        <v/>
      </c>
      <c r="XZ53" s="40" t="str">
        <f t="shared" si="481"/>
        <v/>
      </c>
      <c r="YB53" s="41"/>
      <c r="YC53" s="45" t="str">
        <f>IFERROR(VLOOKUP(YB53,'كدو الاصناف'!$A:$C,2),"")</f>
        <v/>
      </c>
      <c r="YD53" s="8"/>
      <c r="YE53" s="62">
        <f t="shared" si="482"/>
        <v>0</v>
      </c>
      <c r="YF53" s="8" t="str">
        <f>IFERROR(VLOOKUP(YB53,'كدو الاصناف'!$A:$C,3),"")</f>
        <v/>
      </c>
      <c r="YG53" s="40" t="str">
        <f t="shared" si="483"/>
        <v/>
      </c>
      <c r="YI53" s="41"/>
      <c r="YJ53" s="45" t="str">
        <f>IFERROR(VLOOKUP(YI53,'كدو الاصناف'!$A:$C,2),"")</f>
        <v/>
      </c>
      <c r="YK53" s="8"/>
      <c r="YL53" s="62">
        <f t="shared" si="484"/>
        <v>0</v>
      </c>
      <c r="YM53" s="8" t="str">
        <f>IFERROR(VLOOKUP(YI53,'كدو الاصناف'!$A:$C,3),"")</f>
        <v/>
      </c>
      <c r="YN53" s="40" t="str">
        <f t="shared" si="485"/>
        <v/>
      </c>
      <c r="YP53" s="41"/>
      <c r="YQ53" s="45" t="str">
        <f>IFERROR(VLOOKUP(YP53,'كدو الاصناف'!$A:$C,2),"")</f>
        <v/>
      </c>
      <c r="YR53" s="8"/>
      <c r="YS53" s="62">
        <f t="shared" si="486"/>
        <v>0</v>
      </c>
      <c r="YT53" s="8" t="str">
        <f>IFERROR(VLOOKUP(YP53,'كدو الاصناف'!$A:$C,3),"")</f>
        <v/>
      </c>
      <c r="YU53" s="40" t="str">
        <f t="shared" si="487"/>
        <v/>
      </c>
      <c r="YW53" s="41"/>
      <c r="YX53" s="45" t="str">
        <f>IFERROR(VLOOKUP(YW53,'كدو الاصناف'!$A:$C,2),"")</f>
        <v/>
      </c>
      <c r="YY53" s="8"/>
      <c r="YZ53" s="62">
        <f t="shared" si="488"/>
        <v>0</v>
      </c>
      <c r="ZA53" s="8" t="str">
        <f>IFERROR(VLOOKUP(YW53,'كدو الاصناف'!$A:$C,3),"")</f>
        <v/>
      </c>
      <c r="ZB53" s="40" t="str">
        <f t="shared" si="489"/>
        <v/>
      </c>
      <c r="ZD53" s="41"/>
      <c r="ZE53" s="45" t="str">
        <f>IFERROR(VLOOKUP(ZD53,'كدو الاصناف'!$A:$C,2),"")</f>
        <v/>
      </c>
      <c r="ZF53" s="8"/>
      <c r="ZG53" s="62">
        <f t="shared" si="490"/>
        <v>0</v>
      </c>
      <c r="ZH53" s="8" t="str">
        <f>IFERROR(VLOOKUP(ZD53,'كدو الاصناف'!$A:$C,3),"")</f>
        <v/>
      </c>
      <c r="ZI53" s="40" t="str">
        <f t="shared" si="491"/>
        <v/>
      </c>
      <c r="ZK53" s="41"/>
      <c r="ZL53" s="45" t="str">
        <f>IFERROR(VLOOKUP(ZK53,'كدو الاصناف'!$A:$C,2),"")</f>
        <v/>
      </c>
      <c r="ZM53" s="8"/>
      <c r="ZN53" s="62">
        <f t="shared" si="492"/>
        <v>0</v>
      </c>
      <c r="ZO53" s="8" t="str">
        <f>IFERROR(VLOOKUP(ZK53,'كدو الاصناف'!$A:$C,3),"")</f>
        <v/>
      </c>
      <c r="ZP53" s="40" t="str">
        <f t="shared" si="493"/>
        <v/>
      </c>
      <c r="ZR53" s="41"/>
      <c r="ZS53" s="45" t="str">
        <f>IFERROR(VLOOKUP(ZR53,'كدو الاصناف'!$A:$C,2),"")</f>
        <v/>
      </c>
      <c r="ZT53" s="8"/>
      <c r="ZU53" s="62">
        <f t="shared" si="494"/>
        <v>0</v>
      </c>
      <c r="ZV53" s="8" t="str">
        <f>IFERROR(VLOOKUP(ZR53,'كدو الاصناف'!$A:$C,3),"")</f>
        <v/>
      </c>
      <c r="ZW53" s="40" t="str">
        <f t="shared" si="495"/>
        <v/>
      </c>
    </row>
    <row r="54" spans="1:699" ht="16.5" customHeight="1" thickTop="1" thickBot="1" x14ac:dyDescent="0.25">
      <c r="A54" s="42"/>
      <c r="B54" s="85" t="s">
        <v>110</v>
      </c>
      <c r="C54" s="86"/>
      <c r="D54" s="86"/>
      <c r="E54" s="87"/>
      <c r="F54" s="43">
        <f>SUM(F39:F53)</f>
        <v>0</v>
      </c>
      <c r="H54" s="42"/>
      <c r="I54" s="85" t="s">
        <v>110</v>
      </c>
      <c r="J54" s="86"/>
      <c r="K54" s="86"/>
      <c r="L54" s="87"/>
      <c r="M54" s="43">
        <f>SUM(M39:M53)</f>
        <v>0</v>
      </c>
      <c r="O54" s="42"/>
      <c r="P54" s="85" t="s">
        <v>110</v>
      </c>
      <c r="Q54" s="86"/>
      <c r="R54" s="86"/>
      <c r="S54" s="87"/>
      <c r="T54" s="43">
        <f>SUM(T39:T53)</f>
        <v>0</v>
      </c>
      <c r="V54" s="42"/>
      <c r="W54" s="85" t="s">
        <v>110</v>
      </c>
      <c r="X54" s="86"/>
      <c r="Y54" s="86"/>
      <c r="Z54" s="87"/>
      <c r="AA54" s="43">
        <f>SUM(AA39:AA53)</f>
        <v>0</v>
      </c>
      <c r="AC54" s="42"/>
      <c r="AD54" s="85" t="s">
        <v>110</v>
      </c>
      <c r="AE54" s="86"/>
      <c r="AF54" s="86"/>
      <c r="AG54" s="87"/>
      <c r="AH54" s="43">
        <f>SUM(AH39:AH53)</f>
        <v>0</v>
      </c>
      <c r="AJ54" s="42"/>
      <c r="AK54" s="85" t="s">
        <v>110</v>
      </c>
      <c r="AL54" s="86"/>
      <c r="AM54" s="86"/>
      <c r="AN54" s="87"/>
      <c r="AO54" s="43">
        <f>SUM(AO39:AO53)</f>
        <v>0</v>
      </c>
      <c r="AQ54" s="42"/>
      <c r="AR54" s="85" t="s">
        <v>110</v>
      </c>
      <c r="AS54" s="86"/>
      <c r="AT54" s="86"/>
      <c r="AU54" s="87"/>
      <c r="AV54" s="43">
        <f>SUM(AV39:AV53)</f>
        <v>0</v>
      </c>
      <c r="AX54" s="42"/>
      <c r="AY54" s="85" t="s">
        <v>110</v>
      </c>
      <c r="AZ54" s="86"/>
      <c r="BA54" s="86"/>
      <c r="BB54" s="87"/>
      <c r="BC54" s="43">
        <f>SUM(BC39:BC53)</f>
        <v>0</v>
      </c>
      <c r="BE54" s="42"/>
      <c r="BF54" s="85" t="s">
        <v>110</v>
      </c>
      <c r="BG54" s="86"/>
      <c r="BH54" s="86"/>
      <c r="BI54" s="87"/>
      <c r="BJ54" s="43">
        <f>SUM(BJ39:BJ53)</f>
        <v>0</v>
      </c>
      <c r="BL54" s="42"/>
      <c r="BM54" s="85" t="s">
        <v>110</v>
      </c>
      <c r="BN54" s="86"/>
      <c r="BO54" s="86"/>
      <c r="BP54" s="87"/>
      <c r="BQ54" s="43">
        <f>SUM(BQ39:BQ53)</f>
        <v>0</v>
      </c>
      <c r="BS54" s="42"/>
      <c r="BT54" s="85" t="s">
        <v>110</v>
      </c>
      <c r="BU54" s="86"/>
      <c r="BV54" s="86"/>
      <c r="BW54" s="87"/>
      <c r="BX54" s="43">
        <f>SUM(BX39:BX53)</f>
        <v>0</v>
      </c>
      <c r="BZ54" s="42"/>
      <c r="CA54" s="85" t="s">
        <v>110</v>
      </c>
      <c r="CB54" s="86"/>
      <c r="CC54" s="86"/>
      <c r="CD54" s="87"/>
      <c r="CE54" s="43">
        <f>SUM(CE39:CE53)</f>
        <v>0</v>
      </c>
      <c r="CG54" s="42"/>
      <c r="CH54" s="85" t="s">
        <v>110</v>
      </c>
      <c r="CI54" s="86"/>
      <c r="CJ54" s="86"/>
      <c r="CK54" s="87"/>
      <c r="CL54" s="43">
        <f>SUM(CL39:CL53)</f>
        <v>0</v>
      </c>
      <c r="CN54" s="42"/>
      <c r="CO54" s="85" t="s">
        <v>110</v>
      </c>
      <c r="CP54" s="86"/>
      <c r="CQ54" s="86"/>
      <c r="CR54" s="87"/>
      <c r="CS54" s="43">
        <f>SUM(CS39:CS53)</f>
        <v>0</v>
      </c>
      <c r="CU54" s="42"/>
      <c r="CV54" s="85" t="s">
        <v>110</v>
      </c>
      <c r="CW54" s="86"/>
      <c r="CX54" s="86"/>
      <c r="CY54" s="87"/>
      <c r="CZ54" s="43">
        <f>SUM(CZ39:CZ53)</f>
        <v>58.79</v>
      </c>
      <c r="DB54" s="42"/>
      <c r="DC54" s="85" t="s">
        <v>110</v>
      </c>
      <c r="DD54" s="86"/>
      <c r="DE54" s="86"/>
      <c r="DF54" s="87"/>
      <c r="DG54" s="43">
        <f>SUM(DG39:DG53)</f>
        <v>72.12</v>
      </c>
      <c r="DI54" s="42"/>
      <c r="DJ54" s="85" t="s">
        <v>110</v>
      </c>
      <c r="DK54" s="86"/>
      <c r="DL54" s="86"/>
      <c r="DM54" s="87"/>
      <c r="DN54" s="43">
        <f>SUM(DN39:DN53)</f>
        <v>58.79</v>
      </c>
      <c r="DP54" s="42"/>
      <c r="DQ54" s="85" t="s">
        <v>110</v>
      </c>
      <c r="DR54" s="86"/>
      <c r="DS54" s="86"/>
      <c r="DT54" s="87"/>
      <c r="DU54" s="43">
        <f>SUM(DU39:DU53)</f>
        <v>58.79</v>
      </c>
      <c r="DW54" s="42"/>
      <c r="DX54" s="85" t="s">
        <v>110</v>
      </c>
      <c r="DY54" s="86"/>
      <c r="DZ54" s="86"/>
      <c r="EA54" s="87"/>
      <c r="EB54" s="43">
        <f>SUM(EB39:EB53)</f>
        <v>58.79</v>
      </c>
      <c r="ED54" s="42"/>
      <c r="EE54" s="85" t="s">
        <v>110</v>
      </c>
      <c r="EF54" s="86"/>
      <c r="EG54" s="86"/>
      <c r="EH54" s="87"/>
      <c r="EI54" s="43">
        <f>SUM(EI39:EI53)</f>
        <v>0</v>
      </c>
      <c r="EK54" s="42"/>
      <c r="EL54" s="85" t="s">
        <v>110</v>
      </c>
      <c r="EM54" s="86"/>
      <c r="EN54" s="86"/>
      <c r="EO54" s="87"/>
      <c r="EP54" s="43">
        <f>SUM(EP39:EP53)</f>
        <v>0</v>
      </c>
      <c r="ER54" s="42"/>
      <c r="ES54" s="85" t="s">
        <v>110</v>
      </c>
      <c r="ET54" s="86"/>
      <c r="EU54" s="86"/>
      <c r="EV54" s="87"/>
      <c r="EW54" s="43">
        <f>SUM(EW39:EW53)</f>
        <v>0</v>
      </c>
      <c r="EY54" s="42"/>
      <c r="EZ54" s="85" t="s">
        <v>110</v>
      </c>
      <c r="FA54" s="86"/>
      <c r="FB54" s="86"/>
      <c r="FC54" s="87"/>
      <c r="FD54" s="43">
        <f>SUM(FD39:FD53)</f>
        <v>0</v>
      </c>
      <c r="FF54" s="42"/>
      <c r="FG54" s="85" t="s">
        <v>110</v>
      </c>
      <c r="FH54" s="86"/>
      <c r="FI54" s="86"/>
      <c r="FJ54" s="87"/>
      <c r="FK54" s="43">
        <f>SUM(FK39:FK53)</f>
        <v>0</v>
      </c>
      <c r="FM54" s="42"/>
      <c r="FN54" s="85" t="s">
        <v>110</v>
      </c>
      <c r="FO54" s="86"/>
      <c r="FP54" s="86"/>
      <c r="FQ54" s="87"/>
      <c r="FR54" s="43">
        <f>SUM(FR39:FR53)</f>
        <v>0</v>
      </c>
      <c r="FT54" s="42"/>
      <c r="FU54" s="85" t="s">
        <v>110</v>
      </c>
      <c r="FV54" s="86"/>
      <c r="FW54" s="86"/>
      <c r="FX54" s="87"/>
      <c r="FY54" s="43">
        <f>SUM(FY39:FY53)</f>
        <v>0</v>
      </c>
      <c r="GA54" s="42"/>
      <c r="GB54" s="85" t="s">
        <v>110</v>
      </c>
      <c r="GC54" s="86"/>
      <c r="GD54" s="86"/>
      <c r="GE54" s="87"/>
      <c r="GF54" s="43">
        <f>SUM(GF39:GF53)</f>
        <v>0</v>
      </c>
      <c r="GH54" s="42"/>
      <c r="GI54" s="85" t="s">
        <v>110</v>
      </c>
      <c r="GJ54" s="86"/>
      <c r="GK54" s="86"/>
      <c r="GL54" s="87"/>
      <c r="GM54" s="43">
        <f>SUM(GM39:GM53)</f>
        <v>0</v>
      </c>
      <c r="GO54" s="42"/>
      <c r="GP54" s="85" t="s">
        <v>110</v>
      </c>
      <c r="GQ54" s="86"/>
      <c r="GR54" s="86"/>
      <c r="GS54" s="87"/>
      <c r="GT54" s="43">
        <f>SUM(GT39:GT53)</f>
        <v>0</v>
      </c>
      <c r="GV54" s="42"/>
      <c r="GW54" s="85" t="s">
        <v>110</v>
      </c>
      <c r="GX54" s="86"/>
      <c r="GY54" s="86"/>
      <c r="GZ54" s="87"/>
      <c r="HA54" s="43">
        <f>SUM(HA39:HA53)</f>
        <v>0</v>
      </c>
      <c r="HC54" s="42"/>
      <c r="HD54" s="85" t="s">
        <v>110</v>
      </c>
      <c r="HE54" s="86"/>
      <c r="HF54" s="86"/>
      <c r="HG54" s="87"/>
      <c r="HH54" s="43">
        <f>SUM(HH39:HH53)</f>
        <v>0</v>
      </c>
      <c r="HJ54" s="42"/>
      <c r="HK54" s="85" t="s">
        <v>110</v>
      </c>
      <c r="HL54" s="86"/>
      <c r="HM54" s="86"/>
      <c r="HN54" s="87"/>
      <c r="HO54" s="43">
        <f>SUM(HO39:HO53)</f>
        <v>0</v>
      </c>
      <c r="HQ54" s="42"/>
      <c r="HR54" s="85" t="s">
        <v>110</v>
      </c>
      <c r="HS54" s="86"/>
      <c r="HT54" s="86"/>
      <c r="HU54" s="87"/>
      <c r="HV54" s="43">
        <f>SUM(HV39:HV53)</f>
        <v>0</v>
      </c>
      <c r="HX54" s="42"/>
      <c r="HY54" s="85" t="s">
        <v>110</v>
      </c>
      <c r="HZ54" s="86"/>
      <c r="IA54" s="86"/>
      <c r="IB54" s="87"/>
      <c r="IC54" s="43">
        <f>SUM(IC39:IC53)</f>
        <v>0</v>
      </c>
      <c r="IE54" s="42"/>
      <c r="IF54" s="85" t="s">
        <v>110</v>
      </c>
      <c r="IG54" s="86"/>
      <c r="IH54" s="86"/>
      <c r="II54" s="87"/>
      <c r="IJ54" s="43">
        <f>SUM(IJ39:IJ53)</f>
        <v>0</v>
      </c>
      <c r="IL54" s="42"/>
      <c r="IM54" s="85" t="s">
        <v>110</v>
      </c>
      <c r="IN54" s="86"/>
      <c r="IO54" s="86"/>
      <c r="IP54" s="87"/>
      <c r="IQ54" s="43">
        <f>SUM(IQ39:IQ53)</f>
        <v>0</v>
      </c>
      <c r="IS54" s="42"/>
      <c r="IT54" s="85" t="s">
        <v>110</v>
      </c>
      <c r="IU54" s="86"/>
      <c r="IV54" s="86"/>
      <c r="IW54" s="87"/>
      <c r="IX54" s="43">
        <f>SUM(IX39:IX53)</f>
        <v>0</v>
      </c>
      <c r="IZ54" s="42"/>
      <c r="JA54" s="85" t="s">
        <v>110</v>
      </c>
      <c r="JB54" s="86"/>
      <c r="JC54" s="86"/>
      <c r="JD54" s="87"/>
      <c r="JE54" s="43">
        <f>SUM(JE39:JE53)</f>
        <v>0</v>
      </c>
      <c r="JG54" s="42"/>
      <c r="JH54" s="85" t="s">
        <v>110</v>
      </c>
      <c r="JI54" s="86"/>
      <c r="JJ54" s="86"/>
      <c r="JK54" s="87"/>
      <c r="JL54" s="43">
        <f>SUM(JL39:JL53)</f>
        <v>0</v>
      </c>
      <c r="JN54" s="42"/>
      <c r="JO54" s="85" t="s">
        <v>110</v>
      </c>
      <c r="JP54" s="86"/>
      <c r="JQ54" s="86"/>
      <c r="JR54" s="87"/>
      <c r="JS54" s="43">
        <f>SUM(JS39:JS53)</f>
        <v>0</v>
      </c>
      <c r="JU54" s="42"/>
      <c r="JV54" s="85" t="s">
        <v>110</v>
      </c>
      <c r="JW54" s="86"/>
      <c r="JX54" s="86"/>
      <c r="JY54" s="87"/>
      <c r="JZ54" s="43">
        <f>SUM(JZ39:JZ53)</f>
        <v>0</v>
      </c>
      <c r="KB54" s="42"/>
      <c r="KC54" s="85" t="s">
        <v>110</v>
      </c>
      <c r="KD54" s="86"/>
      <c r="KE54" s="86"/>
      <c r="KF54" s="87"/>
      <c r="KG54" s="43">
        <f>SUM(KG39:KG53)</f>
        <v>0</v>
      </c>
      <c r="KI54" s="42"/>
      <c r="KJ54" s="85" t="s">
        <v>110</v>
      </c>
      <c r="KK54" s="86"/>
      <c r="KL54" s="86"/>
      <c r="KM54" s="87"/>
      <c r="KN54" s="43">
        <f>SUM(KN39:KN53)</f>
        <v>0</v>
      </c>
      <c r="KP54" s="42"/>
      <c r="KQ54" s="85" t="s">
        <v>110</v>
      </c>
      <c r="KR54" s="86"/>
      <c r="KS54" s="86"/>
      <c r="KT54" s="87"/>
      <c r="KU54" s="43">
        <f>SUM(KU39:KU53)</f>
        <v>0</v>
      </c>
      <c r="KW54" s="42"/>
      <c r="KX54" s="85" t="s">
        <v>110</v>
      </c>
      <c r="KY54" s="86"/>
      <c r="KZ54" s="86"/>
      <c r="LA54" s="87"/>
      <c r="LB54" s="43">
        <f>SUM(LB39:LB53)</f>
        <v>0</v>
      </c>
      <c r="LD54" s="42"/>
      <c r="LE54" s="85" t="s">
        <v>110</v>
      </c>
      <c r="LF54" s="86"/>
      <c r="LG54" s="86"/>
      <c r="LH54" s="87"/>
      <c r="LI54" s="43">
        <f>SUM(LI39:LI53)</f>
        <v>0</v>
      </c>
      <c r="LK54" s="42"/>
      <c r="LL54" s="85" t="s">
        <v>110</v>
      </c>
      <c r="LM54" s="86"/>
      <c r="LN54" s="86"/>
      <c r="LO54" s="87"/>
      <c r="LP54" s="43">
        <f>SUM(LP39:LP53)</f>
        <v>0</v>
      </c>
      <c r="LR54" s="42"/>
      <c r="LS54" s="85" t="s">
        <v>110</v>
      </c>
      <c r="LT54" s="86"/>
      <c r="LU54" s="86"/>
      <c r="LV54" s="87"/>
      <c r="LW54" s="43">
        <f>SUM(LW39:LW53)</f>
        <v>0</v>
      </c>
      <c r="LY54" s="42"/>
      <c r="LZ54" s="85" t="s">
        <v>110</v>
      </c>
      <c r="MA54" s="86"/>
      <c r="MB54" s="86"/>
      <c r="MC54" s="87"/>
      <c r="MD54" s="43">
        <f>SUM(MD39:MD53)</f>
        <v>0</v>
      </c>
      <c r="MF54" s="42"/>
      <c r="MG54" s="85" t="s">
        <v>110</v>
      </c>
      <c r="MH54" s="86"/>
      <c r="MI54" s="86"/>
      <c r="MJ54" s="87"/>
      <c r="MK54" s="43">
        <f>SUM(MK39:MK53)</f>
        <v>0</v>
      </c>
      <c r="MM54" s="42"/>
      <c r="MN54" s="85" t="s">
        <v>110</v>
      </c>
      <c r="MO54" s="86"/>
      <c r="MP54" s="86"/>
      <c r="MQ54" s="87"/>
      <c r="MR54" s="43">
        <f>SUM(MR39:MR53)</f>
        <v>0</v>
      </c>
      <c r="MT54" s="42"/>
      <c r="MU54" s="85" t="s">
        <v>110</v>
      </c>
      <c r="MV54" s="86"/>
      <c r="MW54" s="86"/>
      <c r="MX54" s="87"/>
      <c r="MY54" s="43">
        <f>SUM(MY39:MY53)</f>
        <v>0</v>
      </c>
      <c r="NA54" s="42"/>
      <c r="NB54" s="85" t="s">
        <v>110</v>
      </c>
      <c r="NC54" s="86"/>
      <c r="ND54" s="86"/>
      <c r="NE54" s="87"/>
      <c r="NF54" s="43">
        <f>SUM(NF39:NF53)</f>
        <v>0</v>
      </c>
      <c r="NH54" s="42"/>
      <c r="NI54" s="85" t="s">
        <v>110</v>
      </c>
      <c r="NJ54" s="86"/>
      <c r="NK54" s="86"/>
      <c r="NL54" s="87"/>
      <c r="NM54" s="43">
        <f>SUM(NM39:NM53)</f>
        <v>0</v>
      </c>
      <c r="NO54" s="42"/>
      <c r="NP54" s="85" t="s">
        <v>110</v>
      </c>
      <c r="NQ54" s="86"/>
      <c r="NR54" s="86"/>
      <c r="NS54" s="87"/>
      <c r="NT54" s="43">
        <f>SUM(NT39:NT53)</f>
        <v>0</v>
      </c>
      <c r="NV54" s="42"/>
      <c r="NW54" s="85" t="s">
        <v>110</v>
      </c>
      <c r="NX54" s="86"/>
      <c r="NY54" s="86"/>
      <c r="NZ54" s="87"/>
      <c r="OA54" s="43">
        <f>SUM(OA39:OA53)</f>
        <v>0</v>
      </c>
      <c r="OC54" s="42"/>
      <c r="OD54" s="85" t="s">
        <v>110</v>
      </c>
      <c r="OE54" s="86"/>
      <c r="OF54" s="86"/>
      <c r="OG54" s="87"/>
      <c r="OH54" s="43">
        <f>SUM(OH39:OH53)</f>
        <v>0</v>
      </c>
      <c r="OJ54" s="42"/>
      <c r="OK54" s="85" t="s">
        <v>110</v>
      </c>
      <c r="OL54" s="86"/>
      <c r="OM54" s="86"/>
      <c r="ON54" s="87"/>
      <c r="OO54" s="43">
        <f>SUM(OO39:OO53)</f>
        <v>0</v>
      </c>
      <c r="OQ54" s="42"/>
      <c r="OR54" s="85" t="s">
        <v>110</v>
      </c>
      <c r="OS54" s="86"/>
      <c r="OT54" s="86"/>
      <c r="OU54" s="87"/>
      <c r="OV54" s="43">
        <f>SUM(OV39:OV53)</f>
        <v>0</v>
      </c>
      <c r="OX54" s="42"/>
      <c r="OY54" s="85" t="s">
        <v>110</v>
      </c>
      <c r="OZ54" s="86"/>
      <c r="PA54" s="86"/>
      <c r="PB54" s="87"/>
      <c r="PC54" s="43">
        <f>SUM(PC39:PC53)</f>
        <v>0</v>
      </c>
      <c r="PE54" s="42"/>
      <c r="PF54" s="85" t="s">
        <v>110</v>
      </c>
      <c r="PG54" s="86"/>
      <c r="PH54" s="86"/>
      <c r="PI54" s="87"/>
      <c r="PJ54" s="43">
        <f>SUM(PJ39:PJ53)</f>
        <v>0</v>
      </c>
      <c r="PL54" s="42"/>
      <c r="PM54" s="85" t="s">
        <v>110</v>
      </c>
      <c r="PN54" s="86"/>
      <c r="PO54" s="86"/>
      <c r="PP54" s="87"/>
      <c r="PQ54" s="43">
        <f>SUM(PQ39:PQ53)</f>
        <v>0</v>
      </c>
      <c r="PS54" s="42"/>
      <c r="PT54" s="85" t="s">
        <v>110</v>
      </c>
      <c r="PU54" s="86"/>
      <c r="PV54" s="86"/>
      <c r="PW54" s="87"/>
      <c r="PX54" s="43">
        <f>SUM(PX39:PX53)</f>
        <v>0</v>
      </c>
      <c r="PZ54" s="42"/>
      <c r="QA54" s="85" t="s">
        <v>110</v>
      </c>
      <c r="QB54" s="86"/>
      <c r="QC54" s="86"/>
      <c r="QD54" s="87"/>
      <c r="QE54" s="43">
        <f>SUM(QE39:QE53)</f>
        <v>0</v>
      </c>
      <c r="QG54" s="42"/>
      <c r="QH54" s="85" t="s">
        <v>110</v>
      </c>
      <c r="QI54" s="86"/>
      <c r="QJ54" s="86"/>
      <c r="QK54" s="87"/>
      <c r="QL54" s="43">
        <f>SUM(QL39:QL53)</f>
        <v>0</v>
      </c>
      <c r="QN54" s="42"/>
      <c r="QO54" s="85" t="s">
        <v>110</v>
      </c>
      <c r="QP54" s="86"/>
      <c r="QQ54" s="86"/>
      <c r="QR54" s="87"/>
      <c r="QS54" s="43">
        <f>SUM(QS39:QS53)</f>
        <v>0</v>
      </c>
      <c r="QU54" s="42"/>
      <c r="QV54" s="85" t="s">
        <v>110</v>
      </c>
      <c r="QW54" s="86"/>
      <c r="QX54" s="86"/>
      <c r="QY54" s="87"/>
      <c r="QZ54" s="43">
        <f>SUM(QZ39:QZ53)</f>
        <v>0</v>
      </c>
      <c r="RB54" s="42"/>
      <c r="RC54" s="85" t="s">
        <v>110</v>
      </c>
      <c r="RD54" s="86"/>
      <c r="RE54" s="86"/>
      <c r="RF54" s="87"/>
      <c r="RG54" s="43">
        <f>SUM(RG39:RG53)</f>
        <v>0</v>
      </c>
      <c r="RI54" s="42"/>
      <c r="RJ54" s="85" t="s">
        <v>110</v>
      </c>
      <c r="RK54" s="86"/>
      <c r="RL54" s="86"/>
      <c r="RM54" s="87"/>
      <c r="RN54" s="43">
        <f>SUM(RN39:RN53)</f>
        <v>0</v>
      </c>
      <c r="RP54" s="42"/>
      <c r="RQ54" s="85" t="s">
        <v>110</v>
      </c>
      <c r="RR54" s="86"/>
      <c r="RS54" s="86"/>
      <c r="RT54" s="87"/>
      <c r="RU54" s="43">
        <f>SUM(RU39:RU53)</f>
        <v>0</v>
      </c>
      <c r="RW54" s="42"/>
      <c r="RX54" s="85" t="s">
        <v>110</v>
      </c>
      <c r="RY54" s="86"/>
      <c r="RZ54" s="86"/>
      <c r="SA54" s="87"/>
      <c r="SB54" s="43">
        <f>SUM(SB39:SB53)</f>
        <v>0</v>
      </c>
      <c r="SD54" s="42"/>
      <c r="SE54" s="85" t="s">
        <v>110</v>
      </c>
      <c r="SF54" s="86"/>
      <c r="SG54" s="86"/>
      <c r="SH54" s="87"/>
      <c r="SI54" s="43">
        <f>SUM(SI39:SI53)</f>
        <v>0</v>
      </c>
      <c r="SK54" s="42"/>
      <c r="SL54" s="85" t="s">
        <v>110</v>
      </c>
      <c r="SM54" s="86"/>
      <c r="SN54" s="86"/>
      <c r="SO54" s="87"/>
      <c r="SP54" s="43">
        <f>SUM(SP39:SP53)</f>
        <v>0</v>
      </c>
      <c r="SR54" s="42"/>
      <c r="SS54" s="85" t="s">
        <v>110</v>
      </c>
      <c r="ST54" s="86"/>
      <c r="SU54" s="86"/>
      <c r="SV54" s="87"/>
      <c r="SW54" s="43">
        <f>SUM(SW39:SW53)</f>
        <v>0</v>
      </c>
      <c r="SY54" s="42"/>
      <c r="SZ54" s="85" t="s">
        <v>110</v>
      </c>
      <c r="TA54" s="86"/>
      <c r="TB54" s="86"/>
      <c r="TC54" s="87"/>
      <c r="TD54" s="43">
        <f>SUM(TD39:TD53)</f>
        <v>0</v>
      </c>
      <c r="TF54" s="42"/>
      <c r="TG54" s="85" t="s">
        <v>110</v>
      </c>
      <c r="TH54" s="86"/>
      <c r="TI54" s="86"/>
      <c r="TJ54" s="87"/>
      <c r="TK54" s="43">
        <f>SUM(TK39:TK53)</f>
        <v>0</v>
      </c>
      <c r="TM54" s="42"/>
      <c r="TN54" s="85" t="s">
        <v>110</v>
      </c>
      <c r="TO54" s="86"/>
      <c r="TP54" s="86"/>
      <c r="TQ54" s="87"/>
      <c r="TR54" s="43">
        <f>SUM(TR39:TR53)</f>
        <v>0</v>
      </c>
      <c r="TT54" s="42"/>
      <c r="TU54" s="85" t="s">
        <v>110</v>
      </c>
      <c r="TV54" s="86"/>
      <c r="TW54" s="86"/>
      <c r="TX54" s="87"/>
      <c r="TY54" s="43">
        <f>SUM(TY39:TY53)</f>
        <v>0</v>
      </c>
      <c r="UA54" s="42"/>
      <c r="UB54" s="85" t="s">
        <v>110</v>
      </c>
      <c r="UC54" s="86"/>
      <c r="UD54" s="86"/>
      <c r="UE54" s="87"/>
      <c r="UF54" s="43">
        <f>SUM(UF39:UF53)</f>
        <v>0</v>
      </c>
      <c r="UH54" s="42"/>
      <c r="UI54" s="85" t="s">
        <v>110</v>
      </c>
      <c r="UJ54" s="86"/>
      <c r="UK54" s="86"/>
      <c r="UL54" s="87"/>
      <c r="UM54" s="43">
        <f>SUM(UM39:UM53)</f>
        <v>0</v>
      </c>
      <c r="UO54" s="42"/>
      <c r="UP54" s="85" t="s">
        <v>110</v>
      </c>
      <c r="UQ54" s="86"/>
      <c r="UR54" s="86"/>
      <c r="US54" s="87"/>
      <c r="UT54" s="43">
        <f>SUM(UT39:UT53)</f>
        <v>0</v>
      </c>
      <c r="UV54" s="42"/>
      <c r="UW54" s="85" t="s">
        <v>110</v>
      </c>
      <c r="UX54" s="86"/>
      <c r="UY54" s="86"/>
      <c r="UZ54" s="87"/>
      <c r="VA54" s="43">
        <f>SUM(VA39:VA53)</f>
        <v>0</v>
      </c>
      <c r="VC54" s="42"/>
      <c r="VD54" s="85" t="s">
        <v>110</v>
      </c>
      <c r="VE54" s="86"/>
      <c r="VF54" s="86"/>
      <c r="VG54" s="87"/>
      <c r="VH54" s="43">
        <f>SUM(VH39:VH53)</f>
        <v>0</v>
      </c>
      <c r="VJ54" s="42"/>
      <c r="VK54" s="85" t="s">
        <v>110</v>
      </c>
      <c r="VL54" s="86"/>
      <c r="VM54" s="86"/>
      <c r="VN54" s="87"/>
      <c r="VO54" s="43">
        <f>SUM(VO39:VO53)</f>
        <v>0</v>
      </c>
      <c r="VQ54" s="42"/>
      <c r="VR54" s="85" t="s">
        <v>110</v>
      </c>
      <c r="VS54" s="86"/>
      <c r="VT54" s="86"/>
      <c r="VU54" s="87"/>
      <c r="VV54" s="43">
        <f>SUM(VV39:VV53)</f>
        <v>0</v>
      </c>
      <c r="VX54" s="42"/>
      <c r="VY54" s="85" t="s">
        <v>110</v>
      </c>
      <c r="VZ54" s="86"/>
      <c r="WA54" s="86"/>
      <c r="WB54" s="87"/>
      <c r="WC54" s="43">
        <f>SUM(WC39:WC53)</f>
        <v>0</v>
      </c>
      <c r="WE54" s="42"/>
      <c r="WF54" s="85" t="s">
        <v>110</v>
      </c>
      <c r="WG54" s="86"/>
      <c r="WH54" s="86"/>
      <c r="WI54" s="87"/>
      <c r="WJ54" s="43">
        <f>SUM(WJ39:WJ53)</f>
        <v>0</v>
      </c>
      <c r="WL54" s="42"/>
      <c r="WM54" s="85" t="s">
        <v>110</v>
      </c>
      <c r="WN54" s="86"/>
      <c r="WO54" s="86"/>
      <c r="WP54" s="87"/>
      <c r="WQ54" s="43">
        <f>SUM(WQ39:WQ53)</f>
        <v>0</v>
      </c>
      <c r="WS54" s="42"/>
      <c r="WT54" s="85" t="s">
        <v>110</v>
      </c>
      <c r="WU54" s="86"/>
      <c r="WV54" s="86"/>
      <c r="WW54" s="87"/>
      <c r="WX54" s="43">
        <f>SUM(WX39:WX53)</f>
        <v>0</v>
      </c>
      <c r="WZ54" s="42"/>
      <c r="XA54" s="85" t="s">
        <v>110</v>
      </c>
      <c r="XB54" s="86"/>
      <c r="XC54" s="86"/>
      <c r="XD54" s="87"/>
      <c r="XE54" s="43">
        <f>SUM(XE39:XE53)</f>
        <v>0</v>
      </c>
      <c r="XG54" s="42"/>
      <c r="XH54" s="85" t="s">
        <v>110</v>
      </c>
      <c r="XI54" s="86"/>
      <c r="XJ54" s="86"/>
      <c r="XK54" s="87"/>
      <c r="XL54" s="43">
        <f>SUM(XL39:XL53)</f>
        <v>0</v>
      </c>
      <c r="XN54" s="42"/>
      <c r="XO54" s="85" t="s">
        <v>110</v>
      </c>
      <c r="XP54" s="86"/>
      <c r="XQ54" s="86"/>
      <c r="XR54" s="87"/>
      <c r="XS54" s="43">
        <f>SUM(XS39:XS53)</f>
        <v>0</v>
      </c>
      <c r="XU54" s="42"/>
      <c r="XV54" s="85" t="s">
        <v>110</v>
      </c>
      <c r="XW54" s="86"/>
      <c r="XX54" s="86"/>
      <c r="XY54" s="87"/>
      <c r="XZ54" s="43">
        <f>SUM(XZ39:XZ53)</f>
        <v>0</v>
      </c>
      <c r="YB54" s="42"/>
      <c r="YC54" s="85" t="s">
        <v>110</v>
      </c>
      <c r="YD54" s="86"/>
      <c r="YE54" s="86"/>
      <c r="YF54" s="87"/>
      <c r="YG54" s="43">
        <f>SUM(YG39:YG53)</f>
        <v>0</v>
      </c>
      <c r="YI54" s="42"/>
      <c r="YJ54" s="85" t="s">
        <v>110</v>
      </c>
      <c r="YK54" s="86"/>
      <c r="YL54" s="86"/>
      <c r="YM54" s="87"/>
      <c r="YN54" s="43">
        <f>SUM(YN39:YN53)</f>
        <v>0</v>
      </c>
      <c r="YP54" s="42"/>
      <c r="YQ54" s="85" t="s">
        <v>110</v>
      </c>
      <c r="YR54" s="86"/>
      <c r="YS54" s="86"/>
      <c r="YT54" s="87"/>
      <c r="YU54" s="43">
        <f>SUM(YU39:YU53)</f>
        <v>0</v>
      </c>
      <c r="YW54" s="42"/>
      <c r="YX54" s="85" t="s">
        <v>110</v>
      </c>
      <c r="YY54" s="86"/>
      <c r="YZ54" s="86"/>
      <c r="ZA54" s="87"/>
      <c r="ZB54" s="43">
        <f>SUM(ZB39:ZB53)</f>
        <v>0</v>
      </c>
      <c r="ZD54" s="42"/>
      <c r="ZE54" s="85" t="s">
        <v>110</v>
      </c>
      <c r="ZF54" s="86"/>
      <c r="ZG54" s="86"/>
      <c r="ZH54" s="87"/>
      <c r="ZI54" s="43">
        <f>SUM(ZI39:ZI53)</f>
        <v>0</v>
      </c>
      <c r="ZK54" s="42"/>
      <c r="ZL54" s="85" t="s">
        <v>110</v>
      </c>
      <c r="ZM54" s="86"/>
      <c r="ZN54" s="86"/>
      <c r="ZO54" s="87"/>
      <c r="ZP54" s="43">
        <f>SUM(ZP39:ZP53)</f>
        <v>0</v>
      </c>
      <c r="ZR54" s="42"/>
      <c r="ZS54" s="85" t="s">
        <v>110</v>
      </c>
      <c r="ZT54" s="86"/>
      <c r="ZU54" s="86"/>
      <c r="ZV54" s="87"/>
      <c r="ZW54" s="43">
        <f>SUM(ZW39:ZW53)</f>
        <v>0</v>
      </c>
    </row>
    <row r="55" spans="1:699" ht="16.5" customHeight="1" thickTop="1" thickBot="1" x14ac:dyDescent="0.25">
      <c r="A55" s="46"/>
      <c r="B55" s="82" t="s">
        <v>111</v>
      </c>
      <c r="C55" s="83"/>
      <c r="D55" s="83"/>
      <c r="E55" s="84"/>
      <c r="F55" s="47">
        <f>IFERROR(F54/F3,"")</f>
        <v>0</v>
      </c>
      <c r="H55" s="46"/>
      <c r="I55" s="82" t="s">
        <v>111</v>
      </c>
      <c r="J55" s="83"/>
      <c r="K55" s="83"/>
      <c r="L55" s="84"/>
      <c r="M55" s="47">
        <f>IFERROR(M54/M3,"")</f>
        <v>0</v>
      </c>
      <c r="O55" s="46"/>
      <c r="P55" s="82" t="s">
        <v>111</v>
      </c>
      <c r="Q55" s="83"/>
      <c r="R55" s="83"/>
      <c r="S55" s="84"/>
      <c r="T55" s="47">
        <f>IFERROR(T54/T3,"")</f>
        <v>0</v>
      </c>
      <c r="V55" s="46"/>
      <c r="W55" s="82" t="s">
        <v>111</v>
      </c>
      <c r="X55" s="83"/>
      <c r="Y55" s="83"/>
      <c r="Z55" s="84"/>
      <c r="AA55" s="47">
        <f>IFERROR(AA54/AA3,"")</f>
        <v>0</v>
      </c>
      <c r="AC55" s="46"/>
      <c r="AD55" s="82" t="s">
        <v>111</v>
      </c>
      <c r="AE55" s="83"/>
      <c r="AF55" s="83"/>
      <c r="AG55" s="84"/>
      <c r="AH55" s="47">
        <f>IFERROR(AH54/AH3,"")</f>
        <v>0</v>
      </c>
      <c r="AJ55" s="46"/>
      <c r="AK55" s="82" t="s">
        <v>111</v>
      </c>
      <c r="AL55" s="83"/>
      <c r="AM55" s="83"/>
      <c r="AN55" s="84"/>
      <c r="AO55" s="47">
        <f>IFERROR(AO54/AO3,"")</f>
        <v>0</v>
      </c>
      <c r="AQ55" s="46"/>
      <c r="AR55" s="82" t="s">
        <v>111</v>
      </c>
      <c r="AS55" s="83"/>
      <c r="AT55" s="83"/>
      <c r="AU55" s="84"/>
      <c r="AV55" s="47">
        <f>IFERROR(AV54/AV3,"")</f>
        <v>0</v>
      </c>
      <c r="AX55" s="46"/>
      <c r="AY55" s="82" t="s">
        <v>111</v>
      </c>
      <c r="AZ55" s="83"/>
      <c r="BA55" s="83"/>
      <c r="BB55" s="84"/>
      <c r="BC55" s="47">
        <f>IFERROR(BC54/BC3,"")</f>
        <v>0</v>
      </c>
      <c r="BE55" s="46"/>
      <c r="BF55" s="82" t="s">
        <v>111</v>
      </c>
      <c r="BG55" s="83"/>
      <c r="BH55" s="83"/>
      <c r="BI55" s="84"/>
      <c r="BJ55" s="47">
        <f>IFERROR(BJ54/BJ3,"")</f>
        <v>0</v>
      </c>
      <c r="BL55" s="46"/>
      <c r="BM55" s="82" t="s">
        <v>111</v>
      </c>
      <c r="BN55" s="83"/>
      <c r="BO55" s="83"/>
      <c r="BP55" s="84"/>
      <c r="BQ55" s="47">
        <f>IFERROR(BQ54/BQ3,"")</f>
        <v>0</v>
      </c>
      <c r="BS55" s="46"/>
      <c r="BT55" s="82" t="s">
        <v>111</v>
      </c>
      <c r="BU55" s="83"/>
      <c r="BV55" s="83"/>
      <c r="BW55" s="84"/>
      <c r="BX55" s="47">
        <f>IFERROR(BX54/BX3,"")</f>
        <v>0</v>
      </c>
      <c r="BZ55" s="46"/>
      <c r="CA55" s="82" t="s">
        <v>111</v>
      </c>
      <c r="CB55" s="83"/>
      <c r="CC55" s="83"/>
      <c r="CD55" s="84"/>
      <c r="CE55" s="47">
        <f>IFERROR(CE54/CE3,"")</f>
        <v>0</v>
      </c>
      <c r="CG55" s="46"/>
      <c r="CH55" s="82" t="s">
        <v>111</v>
      </c>
      <c r="CI55" s="83"/>
      <c r="CJ55" s="83"/>
      <c r="CK55" s="84"/>
      <c r="CL55" s="47">
        <f>IFERROR(CL54/CL3,"")</f>
        <v>0</v>
      </c>
      <c r="CN55" s="46"/>
      <c r="CO55" s="82" t="s">
        <v>111</v>
      </c>
      <c r="CP55" s="83"/>
      <c r="CQ55" s="83"/>
      <c r="CR55" s="84"/>
      <c r="CS55" s="47">
        <f>IFERROR(CS54/CS3,"")</f>
        <v>0</v>
      </c>
      <c r="CU55" s="46"/>
      <c r="CV55" s="82" t="s">
        <v>111</v>
      </c>
      <c r="CW55" s="83"/>
      <c r="CX55" s="83"/>
      <c r="CY55" s="84"/>
      <c r="CZ55" s="47">
        <f>IFERROR(CZ54/CZ3,"")</f>
        <v>0.11641584158415841</v>
      </c>
      <c r="DB55" s="46"/>
      <c r="DC55" s="82" t="s">
        <v>111</v>
      </c>
      <c r="DD55" s="83"/>
      <c r="DE55" s="83"/>
      <c r="DF55" s="84"/>
      <c r="DG55" s="47">
        <f>IFERROR(DG54/DG3,"")</f>
        <v>0.14281188118811883</v>
      </c>
      <c r="DI55" s="46"/>
      <c r="DJ55" s="82" t="s">
        <v>111</v>
      </c>
      <c r="DK55" s="83"/>
      <c r="DL55" s="83"/>
      <c r="DM55" s="84"/>
      <c r="DN55" s="47">
        <f>IFERROR(DN54/DN3,"")</f>
        <v>0.11781563126252505</v>
      </c>
      <c r="DP55" s="46"/>
      <c r="DQ55" s="82" t="s">
        <v>111</v>
      </c>
      <c r="DR55" s="83"/>
      <c r="DS55" s="83"/>
      <c r="DT55" s="84"/>
      <c r="DU55" s="47">
        <f>IFERROR(DU54/DU3,"")</f>
        <v>0.11572834645669292</v>
      </c>
      <c r="DW55" s="46"/>
      <c r="DX55" s="82" t="s">
        <v>111</v>
      </c>
      <c r="DY55" s="83"/>
      <c r="DZ55" s="83"/>
      <c r="EA55" s="84"/>
      <c r="EB55" s="47">
        <f>IFERROR(EB54/EB3,"")</f>
        <v>0.11781563126252505</v>
      </c>
      <c r="ED55" s="46"/>
      <c r="EE55" s="82" t="s">
        <v>111</v>
      </c>
      <c r="EF55" s="83"/>
      <c r="EG55" s="83"/>
      <c r="EH55" s="84"/>
      <c r="EI55" s="47">
        <f>IFERROR(EI54/EI3,"")</f>
        <v>0</v>
      </c>
      <c r="EK55" s="46"/>
      <c r="EL55" s="82" t="s">
        <v>111</v>
      </c>
      <c r="EM55" s="83"/>
      <c r="EN55" s="83"/>
      <c r="EO55" s="84"/>
      <c r="EP55" s="47">
        <f>IFERROR(EP54/EP3,"")</f>
        <v>0</v>
      </c>
      <c r="ER55" s="46"/>
      <c r="ES55" s="82" t="s">
        <v>111</v>
      </c>
      <c r="ET55" s="83"/>
      <c r="EU55" s="83"/>
      <c r="EV55" s="84"/>
      <c r="EW55" s="47">
        <f>IFERROR(EW54/EW3,"")</f>
        <v>0</v>
      </c>
      <c r="EY55" s="46"/>
      <c r="EZ55" s="82" t="s">
        <v>111</v>
      </c>
      <c r="FA55" s="83"/>
      <c r="FB55" s="83"/>
      <c r="FC55" s="84"/>
      <c r="FD55" s="47">
        <f>IFERROR(FD54/FD3,"")</f>
        <v>0</v>
      </c>
      <c r="FF55" s="46"/>
      <c r="FG55" s="82" t="s">
        <v>111</v>
      </c>
      <c r="FH55" s="83"/>
      <c r="FI55" s="83"/>
      <c r="FJ55" s="84"/>
      <c r="FK55" s="47">
        <f>IFERROR(FK54/FK3,"")</f>
        <v>0</v>
      </c>
      <c r="FM55" s="46"/>
      <c r="FN55" s="82" t="s">
        <v>111</v>
      </c>
      <c r="FO55" s="83"/>
      <c r="FP55" s="83"/>
      <c r="FQ55" s="84"/>
      <c r="FR55" s="47">
        <f>IFERROR(FR54/FR3,"")</f>
        <v>0</v>
      </c>
      <c r="FT55" s="46"/>
      <c r="FU55" s="82" t="s">
        <v>111</v>
      </c>
      <c r="FV55" s="83"/>
      <c r="FW55" s="83"/>
      <c r="FX55" s="84"/>
      <c r="FY55" s="47">
        <f>IFERROR(FY54/FY3,"")</f>
        <v>0</v>
      </c>
      <c r="GA55" s="46"/>
      <c r="GB55" s="82" t="s">
        <v>111</v>
      </c>
      <c r="GC55" s="83"/>
      <c r="GD55" s="83"/>
      <c r="GE55" s="84"/>
      <c r="GF55" s="47">
        <f>IFERROR(GF54/GF3,"")</f>
        <v>0</v>
      </c>
      <c r="GH55" s="46"/>
      <c r="GI55" s="82" t="s">
        <v>111</v>
      </c>
      <c r="GJ55" s="83"/>
      <c r="GK55" s="83"/>
      <c r="GL55" s="84"/>
      <c r="GM55" s="47">
        <f>IFERROR(GM54/GM3,"")</f>
        <v>0</v>
      </c>
      <c r="GO55" s="46"/>
      <c r="GP55" s="82" t="s">
        <v>111</v>
      </c>
      <c r="GQ55" s="83"/>
      <c r="GR55" s="83"/>
      <c r="GS55" s="84"/>
      <c r="GT55" s="47">
        <f>IFERROR(GT54/GT3,"")</f>
        <v>0</v>
      </c>
      <c r="GV55" s="46"/>
      <c r="GW55" s="82" t="s">
        <v>111</v>
      </c>
      <c r="GX55" s="83"/>
      <c r="GY55" s="83"/>
      <c r="GZ55" s="84"/>
      <c r="HA55" s="47">
        <f>IFERROR(HA54/HA3,"")</f>
        <v>0</v>
      </c>
      <c r="HC55" s="46"/>
      <c r="HD55" s="82" t="s">
        <v>111</v>
      </c>
      <c r="HE55" s="83"/>
      <c r="HF55" s="83"/>
      <c r="HG55" s="84"/>
      <c r="HH55" s="47">
        <f>IFERROR(HH54/HH3,"")</f>
        <v>0</v>
      </c>
      <c r="HJ55" s="46"/>
      <c r="HK55" s="82" t="s">
        <v>111</v>
      </c>
      <c r="HL55" s="83"/>
      <c r="HM55" s="83"/>
      <c r="HN55" s="84"/>
      <c r="HO55" s="47">
        <f>IFERROR(HO54/HO3,"")</f>
        <v>0</v>
      </c>
      <c r="HQ55" s="46"/>
      <c r="HR55" s="82" t="s">
        <v>111</v>
      </c>
      <c r="HS55" s="83"/>
      <c r="HT55" s="83"/>
      <c r="HU55" s="84"/>
      <c r="HV55" s="47">
        <f>IFERROR(HV54/HV3,"")</f>
        <v>0</v>
      </c>
      <c r="HX55" s="46"/>
      <c r="HY55" s="82" t="s">
        <v>111</v>
      </c>
      <c r="HZ55" s="83"/>
      <c r="IA55" s="83"/>
      <c r="IB55" s="84"/>
      <c r="IC55" s="47">
        <f>IFERROR(IC54/IC3,"")</f>
        <v>0</v>
      </c>
      <c r="IE55" s="46"/>
      <c r="IF55" s="82" t="s">
        <v>111</v>
      </c>
      <c r="IG55" s="83"/>
      <c r="IH55" s="83"/>
      <c r="II55" s="84"/>
      <c r="IJ55" s="47">
        <f>IFERROR(IJ54/IJ3,"")</f>
        <v>0</v>
      </c>
      <c r="IL55" s="46"/>
      <c r="IM55" s="82" t="s">
        <v>111</v>
      </c>
      <c r="IN55" s="83"/>
      <c r="IO55" s="83"/>
      <c r="IP55" s="84"/>
      <c r="IQ55" s="47">
        <f>IFERROR(IQ54/IQ3,"")</f>
        <v>0</v>
      </c>
      <c r="IS55" s="46"/>
      <c r="IT55" s="82" t="s">
        <v>111</v>
      </c>
      <c r="IU55" s="83"/>
      <c r="IV55" s="83"/>
      <c r="IW55" s="84"/>
      <c r="IX55" s="47">
        <f>IFERROR(IX54/IX3,"")</f>
        <v>0</v>
      </c>
      <c r="IZ55" s="46"/>
      <c r="JA55" s="82" t="s">
        <v>111</v>
      </c>
      <c r="JB55" s="83"/>
      <c r="JC55" s="83"/>
      <c r="JD55" s="84"/>
      <c r="JE55" s="47">
        <f>IFERROR(JE54/JE3,"")</f>
        <v>0</v>
      </c>
      <c r="JG55" s="46"/>
      <c r="JH55" s="82" t="s">
        <v>111</v>
      </c>
      <c r="JI55" s="83"/>
      <c r="JJ55" s="83"/>
      <c r="JK55" s="84"/>
      <c r="JL55" s="47">
        <f>IFERROR(JL54/JL3,"")</f>
        <v>0</v>
      </c>
      <c r="JN55" s="46"/>
      <c r="JO55" s="82" t="s">
        <v>111</v>
      </c>
      <c r="JP55" s="83"/>
      <c r="JQ55" s="83"/>
      <c r="JR55" s="84"/>
      <c r="JS55" s="47">
        <f>IFERROR(JS54/JS3,"")</f>
        <v>0</v>
      </c>
      <c r="JU55" s="46"/>
      <c r="JV55" s="82" t="s">
        <v>111</v>
      </c>
      <c r="JW55" s="83"/>
      <c r="JX55" s="83"/>
      <c r="JY55" s="84"/>
      <c r="JZ55" s="47">
        <f>IFERROR(JZ54/JZ3,"")</f>
        <v>0</v>
      </c>
      <c r="KB55" s="46"/>
      <c r="KC55" s="82" t="s">
        <v>111</v>
      </c>
      <c r="KD55" s="83"/>
      <c r="KE55" s="83"/>
      <c r="KF55" s="84"/>
      <c r="KG55" s="47">
        <f>IFERROR(KG54/KG3,"")</f>
        <v>0</v>
      </c>
      <c r="KI55" s="46"/>
      <c r="KJ55" s="82" t="s">
        <v>111</v>
      </c>
      <c r="KK55" s="83"/>
      <c r="KL55" s="83"/>
      <c r="KM55" s="84"/>
      <c r="KN55" s="47">
        <f>IFERROR(KN54/KN3,"")</f>
        <v>0</v>
      </c>
      <c r="KP55" s="46"/>
      <c r="KQ55" s="82" t="s">
        <v>111</v>
      </c>
      <c r="KR55" s="83"/>
      <c r="KS55" s="83"/>
      <c r="KT55" s="84"/>
      <c r="KU55" s="47">
        <f>IFERROR(KU54/KU3,"")</f>
        <v>0</v>
      </c>
      <c r="KW55" s="46"/>
      <c r="KX55" s="82" t="s">
        <v>111</v>
      </c>
      <c r="KY55" s="83"/>
      <c r="KZ55" s="83"/>
      <c r="LA55" s="84"/>
      <c r="LB55" s="47">
        <f>IFERROR(LB54/LB3,"")</f>
        <v>0</v>
      </c>
      <c r="LD55" s="46"/>
      <c r="LE55" s="82" t="s">
        <v>111</v>
      </c>
      <c r="LF55" s="83"/>
      <c r="LG55" s="83"/>
      <c r="LH55" s="84"/>
      <c r="LI55" s="47">
        <f>IFERROR(LI54/LI3,"")</f>
        <v>0</v>
      </c>
      <c r="LK55" s="46"/>
      <c r="LL55" s="82" t="s">
        <v>111</v>
      </c>
      <c r="LM55" s="83"/>
      <c r="LN55" s="83"/>
      <c r="LO55" s="84"/>
      <c r="LP55" s="47">
        <f>IFERROR(LP54/LP3,"")</f>
        <v>0</v>
      </c>
      <c r="LR55" s="46"/>
      <c r="LS55" s="82" t="s">
        <v>111</v>
      </c>
      <c r="LT55" s="83"/>
      <c r="LU55" s="83"/>
      <c r="LV55" s="84"/>
      <c r="LW55" s="47">
        <f>IFERROR(LW54/LW3,"")</f>
        <v>0</v>
      </c>
      <c r="LY55" s="46"/>
      <c r="LZ55" s="82" t="s">
        <v>111</v>
      </c>
      <c r="MA55" s="83"/>
      <c r="MB55" s="83"/>
      <c r="MC55" s="84"/>
      <c r="MD55" s="47">
        <f>IFERROR(MD54/MD3,"")</f>
        <v>0</v>
      </c>
      <c r="MF55" s="46"/>
      <c r="MG55" s="82" t="s">
        <v>111</v>
      </c>
      <c r="MH55" s="83"/>
      <c r="MI55" s="83"/>
      <c r="MJ55" s="84"/>
      <c r="MK55" s="47">
        <f>IFERROR(MK54/MK3,"")</f>
        <v>0</v>
      </c>
      <c r="MM55" s="46"/>
      <c r="MN55" s="82" t="s">
        <v>111</v>
      </c>
      <c r="MO55" s="83"/>
      <c r="MP55" s="83"/>
      <c r="MQ55" s="84"/>
      <c r="MR55" s="47">
        <f>IFERROR(MR54/MR3,"")</f>
        <v>0</v>
      </c>
      <c r="MT55" s="46"/>
      <c r="MU55" s="82" t="s">
        <v>111</v>
      </c>
      <c r="MV55" s="83"/>
      <c r="MW55" s="83"/>
      <c r="MX55" s="84"/>
      <c r="MY55" s="47">
        <f>IFERROR(MY54/MY3,"")</f>
        <v>0</v>
      </c>
      <c r="NA55" s="46"/>
      <c r="NB55" s="82" t="s">
        <v>111</v>
      </c>
      <c r="NC55" s="83"/>
      <c r="ND55" s="83"/>
      <c r="NE55" s="84"/>
      <c r="NF55" s="47">
        <f>IFERROR(NF54/NF3,"")</f>
        <v>0</v>
      </c>
      <c r="NH55" s="46"/>
      <c r="NI55" s="82" t="s">
        <v>111</v>
      </c>
      <c r="NJ55" s="83"/>
      <c r="NK55" s="83"/>
      <c r="NL55" s="84"/>
      <c r="NM55" s="47">
        <f>IFERROR(NM54/NM3,"")</f>
        <v>0</v>
      </c>
      <c r="NO55" s="46"/>
      <c r="NP55" s="82" t="s">
        <v>111</v>
      </c>
      <c r="NQ55" s="83"/>
      <c r="NR55" s="83"/>
      <c r="NS55" s="84"/>
      <c r="NT55" s="47">
        <f>IFERROR(NT54/NT3,"")</f>
        <v>0</v>
      </c>
      <c r="NV55" s="46"/>
      <c r="NW55" s="82" t="s">
        <v>111</v>
      </c>
      <c r="NX55" s="83"/>
      <c r="NY55" s="83"/>
      <c r="NZ55" s="84"/>
      <c r="OA55" s="47">
        <f>IFERROR(OA54/OA3,"")</f>
        <v>0</v>
      </c>
      <c r="OC55" s="46"/>
      <c r="OD55" s="82" t="s">
        <v>111</v>
      </c>
      <c r="OE55" s="83"/>
      <c r="OF55" s="83"/>
      <c r="OG55" s="84"/>
      <c r="OH55" s="47">
        <f>IFERROR(OH54/OH3,"")</f>
        <v>0</v>
      </c>
      <c r="OJ55" s="46"/>
      <c r="OK55" s="82" t="s">
        <v>111</v>
      </c>
      <c r="OL55" s="83"/>
      <c r="OM55" s="83"/>
      <c r="ON55" s="84"/>
      <c r="OO55" s="47">
        <f>IFERROR(OO54/OO3,"")</f>
        <v>0</v>
      </c>
      <c r="OQ55" s="46"/>
      <c r="OR55" s="82" t="s">
        <v>111</v>
      </c>
      <c r="OS55" s="83"/>
      <c r="OT55" s="83"/>
      <c r="OU55" s="84"/>
      <c r="OV55" s="47">
        <f>IFERROR(OV54/OV3,"")</f>
        <v>0</v>
      </c>
      <c r="OX55" s="46"/>
      <c r="OY55" s="82" t="s">
        <v>111</v>
      </c>
      <c r="OZ55" s="83"/>
      <c r="PA55" s="83"/>
      <c r="PB55" s="84"/>
      <c r="PC55" s="47">
        <f>IFERROR(PC54/PC3,"")</f>
        <v>0</v>
      </c>
      <c r="PE55" s="46"/>
      <c r="PF55" s="82" t="s">
        <v>111</v>
      </c>
      <c r="PG55" s="83"/>
      <c r="PH55" s="83"/>
      <c r="PI55" s="84"/>
      <c r="PJ55" s="47">
        <f>IFERROR(PJ54/PJ3,"")</f>
        <v>0</v>
      </c>
      <c r="PL55" s="46"/>
      <c r="PM55" s="82" t="s">
        <v>111</v>
      </c>
      <c r="PN55" s="83"/>
      <c r="PO55" s="83"/>
      <c r="PP55" s="84"/>
      <c r="PQ55" s="47">
        <f>IFERROR(PQ54/PQ3,"")</f>
        <v>0</v>
      </c>
      <c r="PS55" s="46"/>
      <c r="PT55" s="82" t="s">
        <v>111</v>
      </c>
      <c r="PU55" s="83"/>
      <c r="PV55" s="83"/>
      <c r="PW55" s="84"/>
      <c r="PX55" s="47">
        <f>IFERROR(PX54/PX3,"")</f>
        <v>0</v>
      </c>
      <c r="PZ55" s="46"/>
      <c r="QA55" s="82" t="s">
        <v>111</v>
      </c>
      <c r="QB55" s="83"/>
      <c r="QC55" s="83"/>
      <c r="QD55" s="84"/>
      <c r="QE55" s="47">
        <f>IFERROR(QE54/QE3,"")</f>
        <v>0</v>
      </c>
      <c r="QG55" s="46"/>
      <c r="QH55" s="82" t="s">
        <v>111</v>
      </c>
      <c r="QI55" s="83"/>
      <c r="QJ55" s="83"/>
      <c r="QK55" s="84"/>
      <c r="QL55" s="47">
        <f>IFERROR(QL54/QL3,"")</f>
        <v>0</v>
      </c>
      <c r="QN55" s="46"/>
      <c r="QO55" s="82" t="s">
        <v>111</v>
      </c>
      <c r="QP55" s="83"/>
      <c r="QQ55" s="83"/>
      <c r="QR55" s="84"/>
      <c r="QS55" s="47">
        <f>IFERROR(QS54/QS3,"")</f>
        <v>0</v>
      </c>
      <c r="QU55" s="46"/>
      <c r="QV55" s="82" t="s">
        <v>111</v>
      </c>
      <c r="QW55" s="83"/>
      <c r="QX55" s="83"/>
      <c r="QY55" s="84"/>
      <c r="QZ55" s="47">
        <f>IFERROR(QZ54/QZ3,"")</f>
        <v>0</v>
      </c>
      <c r="RB55" s="46"/>
      <c r="RC55" s="82" t="s">
        <v>111</v>
      </c>
      <c r="RD55" s="83"/>
      <c r="RE55" s="83"/>
      <c r="RF55" s="84"/>
      <c r="RG55" s="47">
        <f>IFERROR(RG54/RG3,"")</f>
        <v>0</v>
      </c>
      <c r="RI55" s="46"/>
      <c r="RJ55" s="82" t="s">
        <v>111</v>
      </c>
      <c r="RK55" s="83"/>
      <c r="RL55" s="83"/>
      <c r="RM55" s="84"/>
      <c r="RN55" s="47">
        <f>IFERROR(RN54/RN3,"")</f>
        <v>0</v>
      </c>
      <c r="RP55" s="46"/>
      <c r="RQ55" s="82" t="s">
        <v>111</v>
      </c>
      <c r="RR55" s="83"/>
      <c r="RS55" s="83"/>
      <c r="RT55" s="84"/>
      <c r="RU55" s="47">
        <f>IFERROR(RU54/RU3,"")</f>
        <v>0</v>
      </c>
      <c r="RW55" s="46"/>
      <c r="RX55" s="82" t="s">
        <v>111</v>
      </c>
      <c r="RY55" s="83"/>
      <c r="RZ55" s="83"/>
      <c r="SA55" s="84"/>
      <c r="SB55" s="47">
        <f>IFERROR(SB54/SB3,"")</f>
        <v>0</v>
      </c>
      <c r="SD55" s="46"/>
      <c r="SE55" s="82" t="s">
        <v>111</v>
      </c>
      <c r="SF55" s="83"/>
      <c r="SG55" s="83"/>
      <c r="SH55" s="84"/>
      <c r="SI55" s="47">
        <f>IFERROR(SI54/SI3,"")</f>
        <v>0</v>
      </c>
      <c r="SK55" s="46"/>
      <c r="SL55" s="82" t="s">
        <v>111</v>
      </c>
      <c r="SM55" s="83"/>
      <c r="SN55" s="83"/>
      <c r="SO55" s="84"/>
      <c r="SP55" s="47">
        <f>IFERROR(SP54/SP3,"")</f>
        <v>0</v>
      </c>
      <c r="SR55" s="46"/>
      <c r="SS55" s="82" t="s">
        <v>111</v>
      </c>
      <c r="ST55" s="83"/>
      <c r="SU55" s="83"/>
      <c r="SV55" s="84"/>
      <c r="SW55" s="47">
        <f>IFERROR(SW54/SW3,"")</f>
        <v>0</v>
      </c>
      <c r="SY55" s="46"/>
      <c r="SZ55" s="82" t="s">
        <v>111</v>
      </c>
      <c r="TA55" s="83"/>
      <c r="TB55" s="83"/>
      <c r="TC55" s="84"/>
      <c r="TD55" s="47">
        <f>IFERROR(TD54/TD3,"")</f>
        <v>0</v>
      </c>
      <c r="TF55" s="46"/>
      <c r="TG55" s="82" t="s">
        <v>111</v>
      </c>
      <c r="TH55" s="83"/>
      <c r="TI55" s="83"/>
      <c r="TJ55" s="84"/>
      <c r="TK55" s="47">
        <f>IFERROR(TK54/TK3,"")</f>
        <v>0</v>
      </c>
      <c r="TM55" s="46"/>
      <c r="TN55" s="82" t="s">
        <v>111</v>
      </c>
      <c r="TO55" s="83"/>
      <c r="TP55" s="83"/>
      <c r="TQ55" s="84"/>
      <c r="TR55" s="47">
        <f>IFERROR(TR54/TR3,"")</f>
        <v>0</v>
      </c>
      <c r="TT55" s="46"/>
      <c r="TU55" s="82" t="s">
        <v>111</v>
      </c>
      <c r="TV55" s="83"/>
      <c r="TW55" s="83"/>
      <c r="TX55" s="84"/>
      <c r="TY55" s="47">
        <f>IFERROR(TY54/TY3,"")</f>
        <v>0</v>
      </c>
      <c r="UA55" s="46"/>
      <c r="UB55" s="82" t="s">
        <v>111</v>
      </c>
      <c r="UC55" s="83"/>
      <c r="UD55" s="83"/>
      <c r="UE55" s="84"/>
      <c r="UF55" s="47">
        <f>IFERROR(UF54/UF3,"")</f>
        <v>0</v>
      </c>
      <c r="UH55" s="46"/>
      <c r="UI55" s="82" t="s">
        <v>111</v>
      </c>
      <c r="UJ55" s="83"/>
      <c r="UK55" s="83"/>
      <c r="UL55" s="84"/>
      <c r="UM55" s="47">
        <f>IFERROR(UM54/UM3,"")</f>
        <v>0</v>
      </c>
      <c r="UO55" s="46"/>
      <c r="UP55" s="82" t="s">
        <v>111</v>
      </c>
      <c r="UQ55" s="83"/>
      <c r="UR55" s="83"/>
      <c r="US55" s="84"/>
      <c r="UT55" s="47">
        <f>IFERROR(UT54/UT3,"")</f>
        <v>0</v>
      </c>
      <c r="UV55" s="46"/>
      <c r="UW55" s="82" t="s">
        <v>111</v>
      </c>
      <c r="UX55" s="83"/>
      <c r="UY55" s="83"/>
      <c r="UZ55" s="84"/>
      <c r="VA55" s="47">
        <f>IFERROR(VA54/VA3,"")</f>
        <v>0</v>
      </c>
      <c r="VC55" s="46"/>
      <c r="VD55" s="82" t="s">
        <v>111</v>
      </c>
      <c r="VE55" s="83"/>
      <c r="VF55" s="83"/>
      <c r="VG55" s="84"/>
      <c r="VH55" s="47">
        <f>IFERROR(VH54/VH3,"")</f>
        <v>0</v>
      </c>
      <c r="VJ55" s="46"/>
      <c r="VK55" s="82" t="s">
        <v>111</v>
      </c>
      <c r="VL55" s="83"/>
      <c r="VM55" s="83"/>
      <c r="VN55" s="84"/>
      <c r="VO55" s="47">
        <f>IFERROR(VO54/VO3,"")</f>
        <v>0</v>
      </c>
      <c r="VQ55" s="46"/>
      <c r="VR55" s="82" t="s">
        <v>111</v>
      </c>
      <c r="VS55" s="83"/>
      <c r="VT55" s="83"/>
      <c r="VU55" s="84"/>
      <c r="VV55" s="47">
        <f>IFERROR(VV54/VV3,"")</f>
        <v>0</v>
      </c>
      <c r="VX55" s="46"/>
      <c r="VY55" s="82" t="s">
        <v>111</v>
      </c>
      <c r="VZ55" s="83"/>
      <c r="WA55" s="83"/>
      <c r="WB55" s="84"/>
      <c r="WC55" s="47">
        <f>IFERROR(WC54/WC3,"")</f>
        <v>0</v>
      </c>
      <c r="WE55" s="46"/>
      <c r="WF55" s="82" t="s">
        <v>111</v>
      </c>
      <c r="WG55" s="83"/>
      <c r="WH55" s="83"/>
      <c r="WI55" s="84"/>
      <c r="WJ55" s="47">
        <f>IFERROR(WJ54/WJ3,"")</f>
        <v>0</v>
      </c>
      <c r="WL55" s="46"/>
      <c r="WM55" s="82" t="s">
        <v>111</v>
      </c>
      <c r="WN55" s="83"/>
      <c r="WO55" s="83"/>
      <c r="WP55" s="84"/>
      <c r="WQ55" s="47">
        <f>IFERROR(WQ54/WQ3,"")</f>
        <v>0</v>
      </c>
      <c r="WS55" s="46"/>
      <c r="WT55" s="82" t="s">
        <v>111</v>
      </c>
      <c r="WU55" s="83"/>
      <c r="WV55" s="83"/>
      <c r="WW55" s="84"/>
      <c r="WX55" s="47">
        <f>IFERROR(WX54/WX3,"")</f>
        <v>0</v>
      </c>
      <c r="WZ55" s="46"/>
      <c r="XA55" s="82" t="s">
        <v>111</v>
      </c>
      <c r="XB55" s="83"/>
      <c r="XC55" s="83"/>
      <c r="XD55" s="84"/>
      <c r="XE55" s="47">
        <f>IFERROR(XE54/XE3,"")</f>
        <v>0</v>
      </c>
      <c r="XG55" s="46"/>
      <c r="XH55" s="82" t="s">
        <v>111</v>
      </c>
      <c r="XI55" s="83"/>
      <c r="XJ55" s="83"/>
      <c r="XK55" s="84"/>
      <c r="XL55" s="47">
        <f>IFERROR(XL54/XL3,"")</f>
        <v>0</v>
      </c>
      <c r="XN55" s="46"/>
      <c r="XO55" s="82" t="s">
        <v>111</v>
      </c>
      <c r="XP55" s="83"/>
      <c r="XQ55" s="83"/>
      <c r="XR55" s="84"/>
      <c r="XS55" s="47">
        <f>IFERROR(XS54/XS3,"")</f>
        <v>0</v>
      </c>
      <c r="XU55" s="46"/>
      <c r="XV55" s="82" t="s">
        <v>111</v>
      </c>
      <c r="XW55" s="83"/>
      <c r="XX55" s="83"/>
      <c r="XY55" s="84"/>
      <c r="XZ55" s="47">
        <f>IFERROR(XZ54/XZ3,"")</f>
        <v>0</v>
      </c>
      <c r="YB55" s="46"/>
      <c r="YC55" s="82" t="s">
        <v>111</v>
      </c>
      <c r="YD55" s="83"/>
      <c r="YE55" s="83"/>
      <c r="YF55" s="84"/>
      <c r="YG55" s="47">
        <f>IFERROR(YG54/YG3,"")</f>
        <v>0</v>
      </c>
      <c r="YI55" s="46"/>
      <c r="YJ55" s="82" t="s">
        <v>111</v>
      </c>
      <c r="YK55" s="83"/>
      <c r="YL55" s="83"/>
      <c r="YM55" s="84"/>
      <c r="YN55" s="47">
        <f>IFERROR(YN54/YN3,"")</f>
        <v>0</v>
      </c>
      <c r="YP55" s="46"/>
      <c r="YQ55" s="82" t="s">
        <v>111</v>
      </c>
      <c r="YR55" s="83"/>
      <c r="YS55" s="83"/>
      <c r="YT55" s="84"/>
      <c r="YU55" s="47">
        <f>IFERROR(YU54/YU3,"")</f>
        <v>0</v>
      </c>
      <c r="YW55" s="46"/>
      <c r="YX55" s="82" t="s">
        <v>111</v>
      </c>
      <c r="YY55" s="83"/>
      <c r="YZ55" s="83"/>
      <c r="ZA55" s="84"/>
      <c r="ZB55" s="47">
        <f>IFERROR(ZB54/ZB3,"")</f>
        <v>0</v>
      </c>
      <c r="ZD55" s="46"/>
      <c r="ZE55" s="82" t="s">
        <v>111</v>
      </c>
      <c r="ZF55" s="83"/>
      <c r="ZG55" s="83"/>
      <c r="ZH55" s="84"/>
      <c r="ZI55" s="47">
        <f>IFERROR(ZI54/ZI3,"")</f>
        <v>0</v>
      </c>
      <c r="ZK55" s="46"/>
      <c r="ZL55" s="82" t="s">
        <v>111</v>
      </c>
      <c r="ZM55" s="83"/>
      <c r="ZN55" s="83"/>
      <c r="ZO55" s="84"/>
      <c r="ZP55" s="47">
        <f>IFERROR(ZP54/ZP3,"")</f>
        <v>0</v>
      </c>
      <c r="ZR55" s="46"/>
      <c r="ZS55" s="82" t="s">
        <v>111</v>
      </c>
      <c r="ZT55" s="83"/>
      <c r="ZU55" s="83"/>
      <c r="ZV55" s="84"/>
      <c r="ZW55" s="47">
        <f>IFERROR(ZW54/ZW3,"")</f>
        <v>0</v>
      </c>
    </row>
    <row r="56" spans="1:699" ht="16.5" customHeight="1" thickTop="1" thickBot="1" x14ac:dyDescent="0.25">
      <c r="A56" s="34"/>
      <c r="B56" s="45" t="str">
        <f>IFERROR(VLOOKUP(A56,'كدو الاصناف'!$A:$C,2),"")</f>
        <v/>
      </c>
      <c r="C56" s="6"/>
      <c r="D56" s="62">
        <f t="shared" ref="D56:D70" si="497">C56*$F$3/100</f>
        <v>0</v>
      </c>
      <c r="E56" s="6" t="str">
        <f>IFERROR(VLOOKUP(A56,'كدو الاصناف'!$A:$C,3),"")</f>
        <v/>
      </c>
      <c r="F56" s="7" t="str">
        <f t="shared" ref="F56:F70" si="498">IFERROR(E56*D56,"")</f>
        <v/>
      </c>
      <c r="H56" s="34"/>
      <c r="I56" s="45" t="str">
        <f>IFERROR(VLOOKUP(H56,'كدو الاصناف'!$A:$C,2),"")</f>
        <v/>
      </c>
      <c r="J56" s="6"/>
      <c r="K56" s="62">
        <f t="shared" ref="K56:K70" si="499">J56*$M$3/100</f>
        <v>0</v>
      </c>
      <c r="L56" s="6" t="str">
        <f>IFERROR(VLOOKUP(H56,'كدو الاصناف'!$A:$C,3),"")</f>
        <v/>
      </c>
      <c r="M56" s="7" t="str">
        <f t="shared" ref="M56:M70" si="500">IFERROR(L56*K56,"")</f>
        <v/>
      </c>
      <c r="O56" s="34"/>
      <c r="P56" s="45" t="str">
        <f>IFERROR(VLOOKUP(O56,'كدو الاصناف'!$A:$C,2),"")</f>
        <v/>
      </c>
      <c r="Q56" s="6"/>
      <c r="R56" s="62">
        <f t="shared" ref="R56:R70" si="501">Q56*$T$3/100</f>
        <v>0</v>
      </c>
      <c r="S56" s="6" t="str">
        <f>IFERROR(VLOOKUP(O56,'كدو الاصناف'!$A:$C,3),"")</f>
        <v/>
      </c>
      <c r="T56" s="7" t="str">
        <f t="shared" ref="T56:T70" si="502">IFERROR(S56*R56,"")</f>
        <v/>
      </c>
      <c r="V56" s="34"/>
      <c r="W56" s="45" t="str">
        <f>IFERROR(VLOOKUP(V56,'كدو الاصناف'!$A:$C,2),"")</f>
        <v/>
      </c>
      <c r="X56" s="6"/>
      <c r="Y56" s="62">
        <f t="shared" ref="Y56:Y70" si="503">X56*$AA$3/100</f>
        <v>0</v>
      </c>
      <c r="Z56" s="6" t="str">
        <f>IFERROR(VLOOKUP(V56,'كدو الاصناف'!$A:$C,3),"")</f>
        <v/>
      </c>
      <c r="AA56" s="7" t="str">
        <f t="shared" ref="AA56:AA70" si="504">IFERROR(Z56*Y56,"")</f>
        <v/>
      </c>
      <c r="AC56" s="34"/>
      <c r="AD56" s="45" t="str">
        <f>IFERROR(VLOOKUP(AC56,'كدو الاصناف'!$A:$C,2),"")</f>
        <v/>
      </c>
      <c r="AE56" s="6"/>
      <c r="AF56" s="62">
        <f t="shared" ref="AF56:AF70" si="505">AE56*$AH$3/100</f>
        <v>0</v>
      </c>
      <c r="AG56" s="6" t="str">
        <f>IFERROR(VLOOKUP(AC56,'كدو الاصناف'!$A:$C,3),"")</f>
        <v/>
      </c>
      <c r="AH56" s="7" t="str">
        <f t="shared" ref="AH56:AH70" si="506">IFERROR(AG56*AF56,"")</f>
        <v/>
      </c>
      <c r="AJ56" s="34"/>
      <c r="AK56" s="45" t="str">
        <f>IFERROR(VLOOKUP(AJ56,'كدو الاصناف'!$A:$C,2),"")</f>
        <v/>
      </c>
      <c r="AL56" s="6"/>
      <c r="AM56" s="62">
        <f t="shared" ref="AM56:AM70" si="507">AL56*$AO$3/100</f>
        <v>0</v>
      </c>
      <c r="AN56" s="6" t="str">
        <f>IFERROR(VLOOKUP(AJ56,'كدو الاصناف'!$A:$C,3),"")</f>
        <v/>
      </c>
      <c r="AO56" s="7" t="str">
        <f t="shared" ref="AO56:AO70" si="508">IFERROR(AN56*AM56,"")</f>
        <v/>
      </c>
      <c r="AQ56" s="34"/>
      <c r="AR56" s="45" t="str">
        <f>IFERROR(VLOOKUP(AQ56,'كدو الاصناف'!$A:$C,2),"")</f>
        <v/>
      </c>
      <c r="AS56" s="6"/>
      <c r="AT56" s="62">
        <f t="shared" ref="AT56:AT70" si="509">AS56*$AV$3/100</f>
        <v>0</v>
      </c>
      <c r="AU56" s="6" t="str">
        <f>IFERROR(VLOOKUP(AQ56,'كدو الاصناف'!$A:$C,3),"")</f>
        <v/>
      </c>
      <c r="AV56" s="7" t="str">
        <f t="shared" ref="AV56:AV70" si="510">IFERROR(AU56*AT56,"")</f>
        <v/>
      </c>
      <c r="AX56" s="34"/>
      <c r="AY56" s="45" t="str">
        <f>IFERROR(VLOOKUP(AX56,'كدو الاصناف'!$A:$C,2),"")</f>
        <v/>
      </c>
      <c r="AZ56" s="6"/>
      <c r="BA56" s="62">
        <f t="shared" ref="BA56:BA70" si="511">AZ56*$BC$3/100</f>
        <v>0</v>
      </c>
      <c r="BB56" s="6" t="str">
        <f>IFERROR(VLOOKUP(AX56,'كدو الاصناف'!$A:$C,3),"")</f>
        <v/>
      </c>
      <c r="BC56" s="7" t="str">
        <f t="shared" ref="BC56:BC70" si="512">IFERROR(BB56*BA56,"")</f>
        <v/>
      </c>
      <c r="BE56" s="34"/>
      <c r="BF56" s="45" t="str">
        <f>IFERROR(VLOOKUP(BE56,'كدو الاصناف'!$A:$C,2),"")</f>
        <v/>
      </c>
      <c r="BG56" s="6"/>
      <c r="BH56" s="62">
        <f t="shared" ref="BH56:BH70" si="513">BG56*$BJ$3/100</f>
        <v>0</v>
      </c>
      <c r="BI56" s="6" t="str">
        <f>IFERROR(VLOOKUP(BE56,'كدو الاصناف'!$A:$C,3),"")</f>
        <v/>
      </c>
      <c r="BJ56" s="7" t="str">
        <f t="shared" ref="BJ56:BJ70" si="514">IFERROR(BI56*BH56,"")</f>
        <v/>
      </c>
      <c r="BL56" s="34"/>
      <c r="BM56" s="45" t="str">
        <f>IFERROR(VLOOKUP(BL56,'كدو الاصناف'!$A:$C,2),"")</f>
        <v/>
      </c>
      <c r="BN56" s="6"/>
      <c r="BO56" s="62">
        <f t="shared" ref="BO56:BO70" si="515">BN56*$BQ$3/100</f>
        <v>0</v>
      </c>
      <c r="BP56" s="6" t="str">
        <f>IFERROR(VLOOKUP(BL56,'كدو الاصناف'!$A:$C,3),"")</f>
        <v/>
      </c>
      <c r="BQ56" s="7" t="str">
        <f t="shared" ref="BQ56:BQ70" si="516">IFERROR(BP56*BO56,"")</f>
        <v/>
      </c>
      <c r="BS56" s="34"/>
      <c r="BT56" s="45" t="str">
        <f>IFERROR(VLOOKUP(BS56,'كدو الاصناف'!$A:$C,2),"")</f>
        <v/>
      </c>
      <c r="BU56" s="6"/>
      <c r="BV56" s="62">
        <f t="shared" ref="BV56:BV70" si="517">BU56*$BX$3/100</f>
        <v>0</v>
      </c>
      <c r="BW56" s="6" t="str">
        <f>IFERROR(VLOOKUP(BS56,'كدو الاصناف'!$A:$C,3),"")</f>
        <v/>
      </c>
      <c r="BX56" s="7" t="str">
        <f t="shared" ref="BX56:BX70" si="518">IFERROR(BW56*BV56,"")</f>
        <v/>
      </c>
      <c r="BZ56" s="34"/>
      <c r="CA56" s="45" t="str">
        <f>IFERROR(VLOOKUP(BZ56,'كدو الاصناف'!$A:$C,2),"")</f>
        <v/>
      </c>
      <c r="CB56" s="6"/>
      <c r="CC56" s="62">
        <f t="shared" ref="CC56:CC70" si="519">CB56*$CE$3/100</f>
        <v>0</v>
      </c>
      <c r="CD56" s="6" t="str">
        <f>IFERROR(VLOOKUP(BZ56,'كدو الاصناف'!$A:$C,3),"")</f>
        <v/>
      </c>
      <c r="CE56" s="7" t="str">
        <f t="shared" ref="CE56:CE70" si="520">IFERROR(CD56*CC56,"")</f>
        <v/>
      </c>
      <c r="CG56" s="34"/>
      <c r="CH56" s="45" t="str">
        <f>IFERROR(VLOOKUP(CG56,'كدو الاصناف'!$A:$C,2),"")</f>
        <v/>
      </c>
      <c r="CI56" s="6"/>
      <c r="CJ56" s="62">
        <f t="shared" ref="CJ56:CJ70" si="521">CI56*$CL$3/100</f>
        <v>0</v>
      </c>
      <c r="CK56" s="6" t="str">
        <f>IFERROR(VLOOKUP(CG56,'كدو الاصناف'!$A:$C,3),"")</f>
        <v/>
      </c>
      <c r="CL56" s="7" t="str">
        <f t="shared" ref="CL56:CL70" si="522">IFERROR(CK56*CJ56,"")</f>
        <v/>
      </c>
      <c r="CN56" s="34"/>
      <c r="CO56" s="45" t="str">
        <f>IFERROR(VLOOKUP(CN56,'كدو الاصناف'!$A:$C,2),"")</f>
        <v/>
      </c>
      <c r="CP56" s="6"/>
      <c r="CQ56" s="62">
        <f t="shared" ref="CQ56:CQ70" si="523">CP56*$CS$3/100</f>
        <v>0</v>
      </c>
      <c r="CR56" s="6" t="str">
        <f>IFERROR(VLOOKUP(CN56,'كدو الاصناف'!$A:$C,3),"")</f>
        <v/>
      </c>
      <c r="CS56" s="7" t="str">
        <f t="shared" ref="CS56:CS70" si="524">IFERROR(CR56*CQ56,"")</f>
        <v/>
      </c>
      <c r="CU56" s="34"/>
      <c r="CV56" s="45" t="str">
        <f>IFERROR(VLOOKUP(CU56,'كدو الاصناف'!$A:$C,2),"")</f>
        <v/>
      </c>
      <c r="CW56" s="6"/>
      <c r="CX56" s="62">
        <f t="shared" ref="CX56:CX70" si="525">CW56*$CZ$3/100</f>
        <v>0</v>
      </c>
      <c r="CY56" s="6" t="str">
        <f>IFERROR(VLOOKUP(CU56,'كدو الاصناف'!$A:$C,3),"")</f>
        <v/>
      </c>
      <c r="CZ56" s="7" t="str">
        <f t="shared" ref="CZ56:CZ70" si="526">IFERROR(CY56*CX56,"")</f>
        <v/>
      </c>
      <c r="DB56" s="34"/>
      <c r="DC56" s="45" t="str">
        <f>IFERROR(VLOOKUP(DB56,'كدو الاصناف'!$A:$C,2),"")</f>
        <v/>
      </c>
      <c r="DD56" s="6"/>
      <c r="DE56" s="62">
        <f t="shared" ref="DE56:DE70" si="527">DD56*$DG$3/100</f>
        <v>0</v>
      </c>
      <c r="DF56" s="6" t="str">
        <f>IFERROR(VLOOKUP(DB56,'كدو الاصناف'!$A:$C,3),"")</f>
        <v/>
      </c>
      <c r="DG56" s="7" t="str">
        <f t="shared" ref="DG56:DG70" si="528">IFERROR(DF56*DE56,"")</f>
        <v/>
      </c>
      <c r="DI56" s="34"/>
      <c r="DJ56" s="45" t="str">
        <f>IFERROR(VLOOKUP(DI56,'كدو الاصناف'!$A:$C,2),"")</f>
        <v/>
      </c>
      <c r="DK56" s="6"/>
      <c r="DL56" s="62">
        <f t="shared" ref="DL56:DL70" si="529">DK56*$DN$3/100</f>
        <v>0</v>
      </c>
      <c r="DM56" s="6" t="str">
        <f>IFERROR(VLOOKUP(DI56,'كدو الاصناف'!$A:$C,3),"")</f>
        <v/>
      </c>
      <c r="DN56" s="7" t="str">
        <f t="shared" ref="DN56:DN70" si="530">IFERROR(DM56*DL56,"")</f>
        <v/>
      </c>
      <c r="DP56" s="34"/>
      <c r="DQ56" s="45" t="str">
        <f>IFERROR(VLOOKUP(DP56,'كدو الاصناف'!$A:$C,2),"")</f>
        <v/>
      </c>
      <c r="DR56" s="6"/>
      <c r="DS56" s="62">
        <f t="shared" ref="DS56:DS70" si="531">DR56*$DU$3/100</f>
        <v>0</v>
      </c>
      <c r="DT56" s="6" t="str">
        <f>IFERROR(VLOOKUP(DP56,'كدو الاصناف'!$A:$C,3),"")</f>
        <v/>
      </c>
      <c r="DU56" s="7" t="str">
        <f t="shared" ref="DU56:DU70" si="532">IFERROR(DT56*DS56,"")</f>
        <v/>
      </c>
      <c r="DW56" s="34"/>
      <c r="DX56" s="45" t="str">
        <f>IFERROR(VLOOKUP(DW56,'كدو الاصناف'!$A:$C,2),"")</f>
        <v/>
      </c>
      <c r="DY56" s="6"/>
      <c r="DZ56" s="62">
        <f t="shared" ref="DZ56:DZ70" si="533">DY56*$EB$3/100</f>
        <v>0</v>
      </c>
      <c r="EA56" s="6" t="str">
        <f>IFERROR(VLOOKUP(DW56,'كدو الاصناف'!$A:$C,3),"")</f>
        <v/>
      </c>
      <c r="EB56" s="7" t="str">
        <f t="shared" ref="EB56:EB70" si="534">IFERROR(EA56*DZ56,"")</f>
        <v/>
      </c>
      <c r="ED56" s="34"/>
      <c r="EE56" s="45" t="str">
        <f>IFERROR(VLOOKUP(ED56,'كدو الاصناف'!$A:$C,2),"")</f>
        <v/>
      </c>
      <c r="EF56" s="6"/>
      <c r="EG56" s="62">
        <f t="shared" ref="EG56:EG70" si="535">EF56*$EI$3/100</f>
        <v>0</v>
      </c>
      <c r="EH56" s="6" t="str">
        <f>IFERROR(VLOOKUP(ED56,'كدو الاصناف'!$A:$C,3),"")</f>
        <v/>
      </c>
      <c r="EI56" s="7" t="str">
        <f t="shared" ref="EI56:EI70" si="536">IFERROR(EH56*EG56,"")</f>
        <v/>
      </c>
      <c r="EK56" s="34"/>
      <c r="EL56" s="45" t="str">
        <f>IFERROR(VLOOKUP(EK56,'كدو الاصناف'!$A:$C,2),"")</f>
        <v/>
      </c>
      <c r="EM56" s="6"/>
      <c r="EN56" s="62">
        <f t="shared" ref="EN56:EN70" si="537">EM56*$EP$3/100</f>
        <v>0</v>
      </c>
      <c r="EO56" s="6" t="str">
        <f>IFERROR(VLOOKUP(EK56,'كدو الاصناف'!$A:$C,3),"")</f>
        <v/>
      </c>
      <c r="EP56" s="7" t="str">
        <f t="shared" ref="EP56:EP70" si="538">IFERROR(EO56*EN56,"")</f>
        <v/>
      </c>
      <c r="ER56" s="34"/>
      <c r="ES56" s="45" t="str">
        <f>IFERROR(VLOOKUP(ER56,'كدو الاصناف'!$A:$C,2),"")</f>
        <v/>
      </c>
      <c r="ET56" s="6"/>
      <c r="EU56" s="62">
        <f t="shared" ref="EU56:EU70" si="539">ET56*$EW$3/100</f>
        <v>0</v>
      </c>
      <c r="EV56" s="6" t="str">
        <f>IFERROR(VLOOKUP(ER56,'كدو الاصناف'!$A:$C,3),"")</f>
        <v/>
      </c>
      <c r="EW56" s="7" t="str">
        <f t="shared" ref="EW56:EW70" si="540">IFERROR(EV56*EU56,"")</f>
        <v/>
      </c>
      <c r="EY56" s="34"/>
      <c r="EZ56" s="45" t="str">
        <f>IFERROR(VLOOKUP(EY56,'كدو الاصناف'!$A:$C,2),"")</f>
        <v/>
      </c>
      <c r="FA56" s="6"/>
      <c r="FB56" s="62">
        <f t="shared" ref="FB56:FB70" si="541">FA56*$FD$3/100</f>
        <v>0</v>
      </c>
      <c r="FC56" s="6" t="str">
        <f>IFERROR(VLOOKUP(EY56,'كدو الاصناف'!$A:$C,3),"")</f>
        <v/>
      </c>
      <c r="FD56" s="7" t="str">
        <f t="shared" ref="FD56:FD70" si="542">IFERROR(FC56*FB56,"")</f>
        <v/>
      </c>
      <c r="FF56" s="34"/>
      <c r="FG56" s="45" t="str">
        <f>IFERROR(VLOOKUP(FF56,'كدو الاصناف'!$A:$C,2),"")</f>
        <v/>
      </c>
      <c r="FH56" s="6"/>
      <c r="FI56" s="62">
        <f t="shared" ref="FI56:FI70" si="543">FH56*$FK$3/100</f>
        <v>0</v>
      </c>
      <c r="FJ56" s="6" t="str">
        <f>IFERROR(VLOOKUP(FF56,'كدو الاصناف'!$A:$C,3),"")</f>
        <v/>
      </c>
      <c r="FK56" s="7" t="str">
        <f t="shared" ref="FK56:FK70" si="544">IFERROR(FJ56*FI56,"")</f>
        <v/>
      </c>
      <c r="FM56" s="34"/>
      <c r="FN56" s="45" t="str">
        <f>IFERROR(VLOOKUP(FM56,'كدو الاصناف'!$A:$C,2),"")</f>
        <v/>
      </c>
      <c r="FO56" s="6"/>
      <c r="FP56" s="62">
        <f t="shared" ref="FP56:FP70" si="545">FO56*$FR$3/100</f>
        <v>0</v>
      </c>
      <c r="FQ56" s="6" t="str">
        <f>IFERROR(VLOOKUP(FM56,'كدو الاصناف'!$A:$C,3),"")</f>
        <v/>
      </c>
      <c r="FR56" s="7" t="str">
        <f t="shared" ref="FR56:FR70" si="546">IFERROR(FQ56*FP56,"")</f>
        <v/>
      </c>
      <c r="FT56" s="34"/>
      <c r="FU56" s="45" t="str">
        <f>IFERROR(VLOOKUP(FT56,'كدو الاصناف'!$A:$C,2),"")</f>
        <v/>
      </c>
      <c r="FV56" s="6"/>
      <c r="FW56" s="62">
        <f t="shared" ref="FW56:FW70" si="547">FV56*$FY$3/100</f>
        <v>0</v>
      </c>
      <c r="FX56" s="6" t="str">
        <f>IFERROR(VLOOKUP(FT56,'كدو الاصناف'!$A:$C,3),"")</f>
        <v/>
      </c>
      <c r="FY56" s="7" t="str">
        <f t="shared" ref="FY56:FY70" si="548">IFERROR(FX56*FW56,"")</f>
        <v/>
      </c>
      <c r="GA56" s="34"/>
      <c r="GB56" s="45" t="str">
        <f>IFERROR(VLOOKUP(GA56,'كدو الاصناف'!$A:$C,2),"")</f>
        <v/>
      </c>
      <c r="GC56" s="6"/>
      <c r="GD56" s="62">
        <f t="shared" ref="GD56:GD70" si="549">GC56*$GF$3/100</f>
        <v>0</v>
      </c>
      <c r="GE56" s="6" t="str">
        <f>IFERROR(VLOOKUP(GA56,'كدو الاصناف'!$A:$C,3),"")</f>
        <v/>
      </c>
      <c r="GF56" s="7" t="str">
        <f t="shared" ref="GF56:GF70" si="550">IFERROR(GE56*GD56,"")</f>
        <v/>
      </c>
      <c r="GH56" s="34"/>
      <c r="GI56" s="45" t="str">
        <f>IFERROR(VLOOKUP(GH56,'كدو الاصناف'!$A:$C,2),"")</f>
        <v/>
      </c>
      <c r="GJ56" s="6"/>
      <c r="GK56" s="62">
        <f t="shared" ref="GK56:GK70" si="551">GJ56*$GM$3/100</f>
        <v>0</v>
      </c>
      <c r="GL56" s="6" t="str">
        <f>IFERROR(VLOOKUP(GH56,'كدو الاصناف'!$A:$C,3),"")</f>
        <v/>
      </c>
      <c r="GM56" s="7" t="str">
        <f t="shared" ref="GM56:GM70" si="552">IFERROR(GL56*GK56,"")</f>
        <v/>
      </c>
      <c r="GO56" s="34"/>
      <c r="GP56" s="45" t="str">
        <f>IFERROR(VLOOKUP(GO56,'كدو الاصناف'!$A:$C,2),"")</f>
        <v/>
      </c>
      <c r="GQ56" s="6"/>
      <c r="GR56" s="62">
        <f t="shared" ref="GR56:GR70" si="553">GQ56*$GT$3/100</f>
        <v>0</v>
      </c>
      <c r="GS56" s="6" t="str">
        <f>IFERROR(VLOOKUP(GO56,'كدو الاصناف'!$A:$C,3),"")</f>
        <v/>
      </c>
      <c r="GT56" s="7" t="str">
        <f t="shared" ref="GT56:GT70" si="554">IFERROR(GS56*GR56,"")</f>
        <v/>
      </c>
      <c r="GV56" s="34"/>
      <c r="GW56" s="45" t="str">
        <f>IFERROR(VLOOKUP(GV56,'كدو الاصناف'!$A:$C,2),"")</f>
        <v/>
      </c>
      <c r="GX56" s="6"/>
      <c r="GY56" s="62">
        <f t="shared" ref="GY56:GY70" si="555">GX56*$HA$3/100</f>
        <v>0</v>
      </c>
      <c r="GZ56" s="6" t="str">
        <f>IFERROR(VLOOKUP(GV56,'كدو الاصناف'!$A:$C,3),"")</f>
        <v/>
      </c>
      <c r="HA56" s="7" t="str">
        <f t="shared" ref="HA56:HA70" si="556">IFERROR(GZ56*GY56,"")</f>
        <v/>
      </c>
      <c r="HC56" s="34"/>
      <c r="HD56" s="45" t="str">
        <f>IFERROR(VLOOKUP(HC56,'كدو الاصناف'!$A:$C,2),"")</f>
        <v/>
      </c>
      <c r="HE56" s="6"/>
      <c r="HF56" s="62">
        <f t="shared" ref="HF56:HF70" si="557">HE56*$HH$3/100</f>
        <v>0</v>
      </c>
      <c r="HG56" s="6" t="str">
        <f>IFERROR(VLOOKUP(HC56,'كدو الاصناف'!$A:$C,3),"")</f>
        <v/>
      </c>
      <c r="HH56" s="7" t="str">
        <f t="shared" ref="HH56:HH70" si="558">IFERROR(HG56*HF56,"")</f>
        <v/>
      </c>
      <c r="HJ56" s="34"/>
      <c r="HK56" s="45" t="str">
        <f>IFERROR(VLOOKUP(HJ56,'كدو الاصناف'!$A:$C,2),"")</f>
        <v/>
      </c>
      <c r="HL56" s="6"/>
      <c r="HM56" s="62">
        <f t="shared" ref="HM56:HM70" si="559">HL56*$HO$3/100</f>
        <v>0</v>
      </c>
      <c r="HN56" s="6" t="str">
        <f>IFERROR(VLOOKUP(HJ56,'كدو الاصناف'!$A:$C,3),"")</f>
        <v/>
      </c>
      <c r="HO56" s="7" t="str">
        <f t="shared" ref="HO56:HO70" si="560">IFERROR(HN56*HM56,"")</f>
        <v/>
      </c>
      <c r="HQ56" s="34"/>
      <c r="HR56" s="45" t="str">
        <f>IFERROR(VLOOKUP(HQ56,'كدو الاصناف'!$A:$C,2),"")</f>
        <v/>
      </c>
      <c r="HS56" s="6"/>
      <c r="HT56" s="62">
        <f t="shared" ref="HT56:HT70" si="561">HS56*$HV$3/100</f>
        <v>0</v>
      </c>
      <c r="HU56" s="6" t="str">
        <f>IFERROR(VLOOKUP(HQ56,'كدو الاصناف'!$A:$C,3),"")</f>
        <v/>
      </c>
      <c r="HV56" s="7" t="str">
        <f t="shared" ref="HV56:HV70" si="562">IFERROR(HU56*HT56,"")</f>
        <v/>
      </c>
      <c r="HX56" s="34"/>
      <c r="HY56" s="45" t="str">
        <f>IFERROR(VLOOKUP(HX56,'كدو الاصناف'!$A:$C,2),"")</f>
        <v/>
      </c>
      <c r="HZ56" s="6"/>
      <c r="IA56" s="62">
        <f t="shared" ref="IA56:IA70" si="563">HZ56*$IC$3/100</f>
        <v>0</v>
      </c>
      <c r="IB56" s="6" t="str">
        <f>IFERROR(VLOOKUP(HX56,'كدو الاصناف'!$A:$C,3),"")</f>
        <v/>
      </c>
      <c r="IC56" s="7" t="str">
        <f t="shared" ref="IC56:IC70" si="564">IFERROR(IB56*IA56,"")</f>
        <v/>
      </c>
      <c r="IE56" s="34"/>
      <c r="IF56" s="45" t="str">
        <f>IFERROR(VLOOKUP(IE56,'كدو الاصناف'!$A:$C,2),"")</f>
        <v/>
      </c>
      <c r="IG56" s="6"/>
      <c r="IH56" s="62">
        <f t="shared" ref="IH56:IH70" si="565">IG56*$IJ$3/100</f>
        <v>0</v>
      </c>
      <c r="II56" s="6" t="str">
        <f>IFERROR(VLOOKUP(IE56,'كدو الاصناف'!$A:$C,3),"")</f>
        <v/>
      </c>
      <c r="IJ56" s="7" t="str">
        <f t="shared" ref="IJ56:IJ70" si="566">IFERROR(II56*IH56,"")</f>
        <v/>
      </c>
      <c r="IL56" s="34"/>
      <c r="IM56" s="45" t="str">
        <f>IFERROR(VLOOKUP(IL56,'كدو الاصناف'!$A:$C,2),"")</f>
        <v/>
      </c>
      <c r="IN56" s="6"/>
      <c r="IO56" s="62">
        <f t="shared" ref="IO56:IO70" si="567">IN56*$IQ$3/100</f>
        <v>0</v>
      </c>
      <c r="IP56" s="6" t="str">
        <f>IFERROR(VLOOKUP(IL56,'كدو الاصناف'!$A:$C,3),"")</f>
        <v/>
      </c>
      <c r="IQ56" s="7" t="str">
        <f t="shared" ref="IQ56:IQ70" si="568">IFERROR(IP56*IO56,"")</f>
        <v/>
      </c>
      <c r="IS56" s="34"/>
      <c r="IT56" s="45" t="str">
        <f>IFERROR(VLOOKUP(IS56,'كدو الاصناف'!$A:$C,2),"")</f>
        <v/>
      </c>
      <c r="IU56" s="6"/>
      <c r="IV56" s="62">
        <f t="shared" ref="IV56:IV70" si="569">IU56*$IX$3/100</f>
        <v>0</v>
      </c>
      <c r="IW56" s="6" t="str">
        <f>IFERROR(VLOOKUP(IS56,'كدو الاصناف'!$A:$C,3),"")</f>
        <v/>
      </c>
      <c r="IX56" s="7" t="str">
        <f t="shared" ref="IX56:IX70" si="570">IFERROR(IW56*IV56,"")</f>
        <v/>
      </c>
      <c r="IZ56" s="34"/>
      <c r="JA56" s="45" t="str">
        <f>IFERROR(VLOOKUP(IZ56,'كدو الاصناف'!$A:$C,2),"")</f>
        <v/>
      </c>
      <c r="JB56" s="6"/>
      <c r="JC56" s="62">
        <f t="shared" ref="JC56:JC70" si="571">JB56*$JE$3/100</f>
        <v>0</v>
      </c>
      <c r="JD56" s="6" t="str">
        <f>IFERROR(VLOOKUP(IZ56,'كدو الاصناف'!$A:$C,3),"")</f>
        <v/>
      </c>
      <c r="JE56" s="7" t="str">
        <f t="shared" ref="JE56:JE70" si="572">IFERROR(JD56*JC56,"")</f>
        <v/>
      </c>
      <c r="JG56" s="34"/>
      <c r="JH56" s="45" t="str">
        <f>IFERROR(VLOOKUP(JG56,'كدو الاصناف'!$A:$C,2),"")</f>
        <v/>
      </c>
      <c r="JI56" s="6"/>
      <c r="JJ56" s="62">
        <f t="shared" ref="JJ56:JJ70" si="573">JI56*$JL$3/100</f>
        <v>0</v>
      </c>
      <c r="JK56" s="6" t="str">
        <f>IFERROR(VLOOKUP(JG56,'كدو الاصناف'!$A:$C,3),"")</f>
        <v/>
      </c>
      <c r="JL56" s="7" t="str">
        <f t="shared" ref="JL56:JL70" si="574">IFERROR(JK56*JJ56,"")</f>
        <v/>
      </c>
      <c r="JN56" s="34"/>
      <c r="JO56" s="45" t="str">
        <f>IFERROR(VLOOKUP(JN56,'كدو الاصناف'!$A:$C,2),"")</f>
        <v/>
      </c>
      <c r="JP56" s="6"/>
      <c r="JQ56" s="62">
        <f t="shared" ref="JQ56:JQ70" si="575">JP56*$JS$3/100</f>
        <v>0</v>
      </c>
      <c r="JR56" s="6" t="str">
        <f>IFERROR(VLOOKUP(JN56,'كدو الاصناف'!$A:$C,3),"")</f>
        <v/>
      </c>
      <c r="JS56" s="7" t="str">
        <f t="shared" ref="JS56:JS70" si="576">IFERROR(JR56*JQ56,"")</f>
        <v/>
      </c>
      <c r="JU56" s="34"/>
      <c r="JV56" s="45" t="str">
        <f>IFERROR(VLOOKUP(JU56,'كدو الاصناف'!$A:$C,2),"")</f>
        <v/>
      </c>
      <c r="JW56" s="6"/>
      <c r="JX56" s="62">
        <f t="shared" ref="JX56:JX70" si="577">JW56*$JZ$3/100</f>
        <v>0</v>
      </c>
      <c r="JY56" s="6" t="str">
        <f>IFERROR(VLOOKUP(JU56,'كدو الاصناف'!$A:$C,3),"")</f>
        <v/>
      </c>
      <c r="JZ56" s="7" t="str">
        <f t="shared" ref="JZ56:JZ70" si="578">IFERROR(JY56*JX56,"")</f>
        <v/>
      </c>
      <c r="KB56" s="34"/>
      <c r="KC56" s="45" t="str">
        <f>IFERROR(VLOOKUP(KB56,'كدو الاصناف'!$A:$C,2),"")</f>
        <v/>
      </c>
      <c r="KD56" s="6"/>
      <c r="KE56" s="62">
        <f t="shared" ref="KE56:KE70" si="579">KD56*$KG$3/100</f>
        <v>0</v>
      </c>
      <c r="KF56" s="6" t="str">
        <f>IFERROR(VLOOKUP(KB56,'كدو الاصناف'!$A:$C,3),"")</f>
        <v/>
      </c>
      <c r="KG56" s="7" t="str">
        <f t="shared" ref="KG56:KG70" si="580">IFERROR(KF56*KE56,"")</f>
        <v/>
      </c>
      <c r="KI56" s="34"/>
      <c r="KJ56" s="45" t="str">
        <f>IFERROR(VLOOKUP(KI56,'كدو الاصناف'!$A:$C,2),"")</f>
        <v/>
      </c>
      <c r="KK56" s="6"/>
      <c r="KL56" s="62">
        <f t="shared" ref="KL56:KL70" si="581">KK56*$KN$3/100</f>
        <v>0</v>
      </c>
      <c r="KM56" s="6" t="str">
        <f>IFERROR(VLOOKUP(KI56,'كدو الاصناف'!$A:$C,3),"")</f>
        <v/>
      </c>
      <c r="KN56" s="7" t="str">
        <f t="shared" ref="KN56:KN70" si="582">IFERROR(KM56*KL56,"")</f>
        <v/>
      </c>
      <c r="KP56" s="34"/>
      <c r="KQ56" s="45" t="str">
        <f>IFERROR(VLOOKUP(KP56,'كدو الاصناف'!$A:$C,2),"")</f>
        <v/>
      </c>
      <c r="KR56" s="6"/>
      <c r="KS56" s="62">
        <f t="shared" ref="KS56:KS70" si="583">KR56*$KU$3/100</f>
        <v>0</v>
      </c>
      <c r="KT56" s="6" t="str">
        <f>IFERROR(VLOOKUP(KP56,'كدو الاصناف'!$A:$C,3),"")</f>
        <v/>
      </c>
      <c r="KU56" s="7" t="str">
        <f t="shared" ref="KU56:KU70" si="584">IFERROR(KT56*KS56,"")</f>
        <v/>
      </c>
      <c r="KW56" s="34"/>
      <c r="KX56" s="45" t="str">
        <f>IFERROR(VLOOKUP(KW56,'كدو الاصناف'!$A:$C,2),"")</f>
        <v/>
      </c>
      <c r="KY56" s="6"/>
      <c r="KZ56" s="62">
        <f t="shared" ref="KZ56:KZ70" si="585">KY56*$LB$3/100</f>
        <v>0</v>
      </c>
      <c r="LA56" s="6" t="str">
        <f>IFERROR(VLOOKUP(KW56,'كدو الاصناف'!$A:$C,3),"")</f>
        <v/>
      </c>
      <c r="LB56" s="7" t="str">
        <f t="shared" ref="LB56:LB70" si="586">IFERROR(LA56*KZ56,"")</f>
        <v/>
      </c>
      <c r="LD56" s="34"/>
      <c r="LE56" s="45" t="str">
        <f>IFERROR(VLOOKUP(LD56,'كدو الاصناف'!$A:$C,2),"")</f>
        <v/>
      </c>
      <c r="LF56" s="6"/>
      <c r="LG56" s="62">
        <f t="shared" ref="LG56:LG70" si="587">LF56*$LI$3/100</f>
        <v>0</v>
      </c>
      <c r="LH56" s="6" t="str">
        <f>IFERROR(VLOOKUP(LD56,'كدو الاصناف'!$A:$C,3),"")</f>
        <v/>
      </c>
      <c r="LI56" s="7" t="str">
        <f t="shared" ref="LI56:LI70" si="588">IFERROR(LH56*LG56,"")</f>
        <v/>
      </c>
      <c r="LK56" s="34"/>
      <c r="LL56" s="45" t="str">
        <f>IFERROR(VLOOKUP(LK56,'كدو الاصناف'!$A:$C,2),"")</f>
        <v/>
      </c>
      <c r="LM56" s="6"/>
      <c r="LN56" s="62">
        <f t="shared" ref="LN56:LN70" si="589">LM56*$LP$3/100</f>
        <v>0</v>
      </c>
      <c r="LO56" s="6" t="str">
        <f>IFERROR(VLOOKUP(LK56,'كدو الاصناف'!$A:$C,3),"")</f>
        <v/>
      </c>
      <c r="LP56" s="7" t="str">
        <f t="shared" ref="LP56:LP70" si="590">IFERROR(LO56*LN56,"")</f>
        <v/>
      </c>
      <c r="LR56" s="34"/>
      <c r="LS56" s="45" t="str">
        <f>IFERROR(VLOOKUP(LR56,'كدو الاصناف'!$A:$C,2),"")</f>
        <v/>
      </c>
      <c r="LT56" s="6"/>
      <c r="LU56" s="62">
        <f t="shared" ref="LU56:LU70" si="591">LT56*$LW$3/100</f>
        <v>0</v>
      </c>
      <c r="LV56" s="6" t="str">
        <f>IFERROR(VLOOKUP(LR56,'كدو الاصناف'!$A:$C,3),"")</f>
        <v/>
      </c>
      <c r="LW56" s="7" t="str">
        <f t="shared" ref="LW56:LW70" si="592">IFERROR(LV56*LU56,"")</f>
        <v/>
      </c>
      <c r="LY56" s="34"/>
      <c r="LZ56" s="45" t="str">
        <f>IFERROR(VLOOKUP(LY56,'كدو الاصناف'!$A:$C,2),"")</f>
        <v/>
      </c>
      <c r="MA56" s="6"/>
      <c r="MB56" s="62">
        <f t="shared" ref="MB56:MB70" si="593">MA56*$MD$3/100</f>
        <v>0</v>
      </c>
      <c r="MC56" s="6" t="str">
        <f>IFERROR(VLOOKUP(LY56,'كدو الاصناف'!$A:$C,3),"")</f>
        <v/>
      </c>
      <c r="MD56" s="7" t="str">
        <f t="shared" ref="MD56:MD70" si="594">IFERROR(MC56*MB56,"")</f>
        <v/>
      </c>
      <c r="MF56" s="34"/>
      <c r="MG56" s="45" t="str">
        <f>IFERROR(VLOOKUP(MF56,'كدو الاصناف'!$A:$C,2),"")</f>
        <v/>
      </c>
      <c r="MH56" s="6"/>
      <c r="MI56" s="62">
        <f t="shared" ref="MI56:MI70" si="595">MH56*$MK$3/100</f>
        <v>0</v>
      </c>
      <c r="MJ56" s="6" t="str">
        <f>IFERROR(VLOOKUP(MF56,'كدو الاصناف'!$A:$C,3),"")</f>
        <v/>
      </c>
      <c r="MK56" s="7" t="str">
        <f t="shared" ref="MK56:MK70" si="596">IFERROR(MJ56*MI56,"")</f>
        <v/>
      </c>
      <c r="MM56" s="34"/>
      <c r="MN56" s="45" t="str">
        <f>IFERROR(VLOOKUP(MM56,'كدو الاصناف'!$A:$C,2),"")</f>
        <v/>
      </c>
      <c r="MO56" s="6"/>
      <c r="MP56" s="62">
        <f t="shared" ref="MP56:MP70" si="597">MO56*$MR$3/100</f>
        <v>0</v>
      </c>
      <c r="MQ56" s="6" t="str">
        <f>IFERROR(VLOOKUP(MM56,'كدو الاصناف'!$A:$C,3),"")</f>
        <v/>
      </c>
      <c r="MR56" s="7" t="str">
        <f t="shared" ref="MR56:MR70" si="598">IFERROR(MQ56*MP56,"")</f>
        <v/>
      </c>
      <c r="MT56" s="34"/>
      <c r="MU56" s="45" t="str">
        <f>IFERROR(VLOOKUP(MT56,'كدو الاصناف'!$A:$C,2),"")</f>
        <v/>
      </c>
      <c r="MV56" s="6"/>
      <c r="MW56" s="62">
        <f t="shared" ref="MW56:MW70" si="599">MV56*$MY$3/100</f>
        <v>0</v>
      </c>
      <c r="MX56" s="6" t="str">
        <f>IFERROR(VLOOKUP(MT56,'كدو الاصناف'!$A:$C,3),"")</f>
        <v/>
      </c>
      <c r="MY56" s="7" t="str">
        <f t="shared" ref="MY56:MY70" si="600">IFERROR(MX56*MW56,"")</f>
        <v/>
      </c>
      <c r="NA56" s="34"/>
      <c r="NB56" s="45" t="str">
        <f>IFERROR(VLOOKUP(NA56,'كدو الاصناف'!$A:$C,2),"")</f>
        <v/>
      </c>
      <c r="NC56" s="6"/>
      <c r="ND56" s="62">
        <f t="shared" ref="ND56:ND70" si="601">NC56*$NF$3/100</f>
        <v>0</v>
      </c>
      <c r="NE56" s="6" t="str">
        <f>IFERROR(VLOOKUP(NA56,'كدو الاصناف'!$A:$C,3),"")</f>
        <v/>
      </c>
      <c r="NF56" s="7" t="str">
        <f t="shared" ref="NF56:NF70" si="602">IFERROR(NE56*ND56,"")</f>
        <v/>
      </c>
      <c r="NH56" s="34"/>
      <c r="NI56" s="45" t="str">
        <f>IFERROR(VLOOKUP(NH56,'كدو الاصناف'!$A:$C,2),"")</f>
        <v/>
      </c>
      <c r="NJ56" s="6"/>
      <c r="NK56" s="62">
        <f t="shared" ref="NK56:NK70" si="603">NJ56*$NM$3/100</f>
        <v>0</v>
      </c>
      <c r="NL56" s="6" t="str">
        <f>IFERROR(VLOOKUP(NH56,'كدو الاصناف'!$A:$C,3),"")</f>
        <v/>
      </c>
      <c r="NM56" s="7" t="str">
        <f t="shared" ref="NM56:NM70" si="604">IFERROR(NL56*NK56,"")</f>
        <v/>
      </c>
      <c r="NO56" s="34"/>
      <c r="NP56" s="45" t="str">
        <f>IFERROR(VLOOKUP(NO56,'كدو الاصناف'!$A:$C,2),"")</f>
        <v/>
      </c>
      <c r="NQ56" s="6"/>
      <c r="NR56" s="62">
        <f t="shared" ref="NR56:NR70" si="605">NQ56*$NT$3/100</f>
        <v>0</v>
      </c>
      <c r="NS56" s="6" t="str">
        <f>IFERROR(VLOOKUP(NO56,'كدو الاصناف'!$A:$C,3),"")</f>
        <v/>
      </c>
      <c r="NT56" s="7" t="str">
        <f t="shared" ref="NT56:NT70" si="606">IFERROR(NS56*NR56,"")</f>
        <v/>
      </c>
      <c r="NV56" s="34"/>
      <c r="NW56" s="45" t="str">
        <f>IFERROR(VLOOKUP(NV56,'كدو الاصناف'!$A:$C,2),"")</f>
        <v/>
      </c>
      <c r="NX56" s="6"/>
      <c r="NY56" s="62">
        <f t="shared" ref="NY56:NY70" si="607">NX56*$OA$3/100</f>
        <v>0</v>
      </c>
      <c r="NZ56" s="6" t="str">
        <f>IFERROR(VLOOKUP(NV56,'كدو الاصناف'!$A:$C,3),"")</f>
        <v/>
      </c>
      <c r="OA56" s="7" t="str">
        <f t="shared" ref="OA56:OA70" si="608">IFERROR(NZ56*NY56,"")</f>
        <v/>
      </c>
      <c r="OC56" s="34"/>
      <c r="OD56" s="45" t="str">
        <f>IFERROR(VLOOKUP(OC56,'كدو الاصناف'!$A:$C,2),"")</f>
        <v/>
      </c>
      <c r="OE56" s="6"/>
      <c r="OF56" s="62">
        <f t="shared" ref="OF56:OF70" si="609">OE56*$OH$3/100</f>
        <v>0</v>
      </c>
      <c r="OG56" s="6" t="str">
        <f>IFERROR(VLOOKUP(OC56,'كدو الاصناف'!$A:$C,3),"")</f>
        <v/>
      </c>
      <c r="OH56" s="7" t="str">
        <f t="shared" ref="OH56:OH70" si="610">IFERROR(OG56*OF56,"")</f>
        <v/>
      </c>
      <c r="OJ56" s="34"/>
      <c r="OK56" s="45" t="str">
        <f>IFERROR(VLOOKUP(OJ56,'كدو الاصناف'!$A:$C,2),"")</f>
        <v/>
      </c>
      <c r="OL56" s="6"/>
      <c r="OM56" s="62">
        <f t="shared" ref="OM56:OM70" si="611">OL56*$OO$3/100</f>
        <v>0</v>
      </c>
      <c r="ON56" s="6" t="str">
        <f>IFERROR(VLOOKUP(OJ56,'كدو الاصناف'!$A:$C,3),"")</f>
        <v/>
      </c>
      <c r="OO56" s="7" t="str">
        <f t="shared" ref="OO56:OO70" si="612">IFERROR(ON56*OM56,"")</f>
        <v/>
      </c>
      <c r="OQ56" s="34"/>
      <c r="OR56" s="45" t="str">
        <f>IFERROR(VLOOKUP(OQ56,'كدو الاصناف'!$A:$C,2),"")</f>
        <v/>
      </c>
      <c r="OS56" s="6"/>
      <c r="OT56" s="62">
        <f t="shared" ref="OT56:OT70" si="613">OS56*$OV$3/100</f>
        <v>0</v>
      </c>
      <c r="OU56" s="6" t="str">
        <f>IFERROR(VLOOKUP(OQ56,'كدو الاصناف'!$A:$C,3),"")</f>
        <v/>
      </c>
      <c r="OV56" s="7" t="str">
        <f t="shared" ref="OV56:OV70" si="614">IFERROR(OU56*OT56,"")</f>
        <v/>
      </c>
      <c r="OX56" s="34"/>
      <c r="OY56" s="45" t="str">
        <f>IFERROR(VLOOKUP(OX56,'كدو الاصناف'!$A:$C,2),"")</f>
        <v/>
      </c>
      <c r="OZ56" s="6"/>
      <c r="PA56" s="62">
        <f t="shared" ref="PA56:PA70" si="615">OZ56*$PC$3/100</f>
        <v>0</v>
      </c>
      <c r="PB56" s="6" t="str">
        <f>IFERROR(VLOOKUP(OX56,'كدو الاصناف'!$A:$C,3),"")</f>
        <v/>
      </c>
      <c r="PC56" s="7" t="str">
        <f t="shared" ref="PC56:PC70" si="616">IFERROR(PB56*PA56,"")</f>
        <v/>
      </c>
      <c r="PE56" s="34"/>
      <c r="PF56" s="45" t="str">
        <f>IFERROR(VLOOKUP(PE56,'كدو الاصناف'!$A:$C,2),"")</f>
        <v/>
      </c>
      <c r="PG56" s="6"/>
      <c r="PH56" s="62">
        <f t="shared" ref="PH56:PH70" si="617">PG56*$PJ$3/100</f>
        <v>0</v>
      </c>
      <c r="PI56" s="6" t="str">
        <f>IFERROR(VLOOKUP(PE56,'كدو الاصناف'!$A:$C,3),"")</f>
        <v/>
      </c>
      <c r="PJ56" s="7" t="str">
        <f t="shared" ref="PJ56:PJ70" si="618">IFERROR(PI56*PH56,"")</f>
        <v/>
      </c>
      <c r="PL56" s="34"/>
      <c r="PM56" s="45" t="str">
        <f>IFERROR(VLOOKUP(PL56,'كدو الاصناف'!$A:$C,2),"")</f>
        <v/>
      </c>
      <c r="PN56" s="6"/>
      <c r="PO56" s="62">
        <f t="shared" ref="PO56:PO70" si="619">PN56*$PQ$3/100</f>
        <v>0</v>
      </c>
      <c r="PP56" s="6" t="str">
        <f>IFERROR(VLOOKUP(PL56,'كدو الاصناف'!$A:$C,3),"")</f>
        <v/>
      </c>
      <c r="PQ56" s="7" t="str">
        <f t="shared" ref="PQ56:PQ70" si="620">IFERROR(PP56*PO56,"")</f>
        <v/>
      </c>
      <c r="PS56" s="34"/>
      <c r="PT56" s="45" t="str">
        <f>IFERROR(VLOOKUP(PS56,'كدو الاصناف'!$A:$C,2),"")</f>
        <v/>
      </c>
      <c r="PU56" s="6"/>
      <c r="PV56" s="62">
        <f t="shared" ref="PV56:PV70" si="621">PU56*$PX$3/100</f>
        <v>0</v>
      </c>
      <c r="PW56" s="6" t="str">
        <f>IFERROR(VLOOKUP(PS56,'كدو الاصناف'!$A:$C,3),"")</f>
        <v/>
      </c>
      <c r="PX56" s="7" t="str">
        <f t="shared" ref="PX56:PX70" si="622">IFERROR(PW56*PV56,"")</f>
        <v/>
      </c>
      <c r="PZ56" s="34"/>
      <c r="QA56" s="45" t="str">
        <f>IFERROR(VLOOKUP(PZ56,'كدو الاصناف'!$A:$C,2),"")</f>
        <v/>
      </c>
      <c r="QB56" s="6"/>
      <c r="QC56" s="62">
        <f t="shared" ref="QC56:QC70" si="623">QB56*$QE$3/100</f>
        <v>0</v>
      </c>
      <c r="QD56" s="6" t="str">
        <f>IFERROR(VLOOKUP(PZ56,'كدو الاصناف'!$A:$C,3),"")</f>
        <v/>
      </c>
      <c r="QE56" s="7" t="str">
        <f t="shared" ref="QE56:QE70" si="624">IFERROR(QD56*QC56,"")</f>
        <v/>
      </c>
      <c r="QG56" s="34"/>
      <c r="QH56" s="45" t="str">
        <f>IFERROR(VLOOKUP(QG56,'كدو الاصناف'!$A:$C,2),"")</f>
        <v/>
      </c>
      <c r="QI56" s="6"/>
      <c r="QJ56" s="62">
        <f t="shared" ref="QJ56:QJ70" si="625">QI56*$QL$3/100</f>
        <v>0</v>
      </c>
      <c r="QK56" s="6" t="str">
        <f>IFERROR(VLOOKUP(QG56,'كدو الاصناف'!$A:$C,3),"")</f>
        <v/>
      </c>
      <c r="QL56" s="7" t="str">
        <f t="shared" ref="QL56:QL70" si="626">IFERROR(QK56*QJ56,"")</f>
        <v/>
      </c>
      <c r="QN56" s="34"/>
      <c r="QO56" s="45" t="str">
        <f>IFERROR(VLOOKUP(QN56,'كدو الاصناف'!$A:$C,2),"")</f>
        <v/>
      </c>
      <c r="QP56" s="6"/>
      <c r="QQ56" s="62">
        <f t="shared" ref="QQ56:QQ70" si="627">QP56*$QS$3/100</f>
        <v>0</v>
      </c>
      <c r="QR56" s="6" t="str">
        <f>IFERROR(VLOOKUP(QN56,'كدو الاصناف'!$A:$C,3),"")</f>
        <v/>
      </c>
      <c r="QS56" s="7" t="str">
        <f t="shared" ref="QS56:QS70" si="628">IFERROR(QR56*QQ56,"")</f>
        <v/>
      </c>
      <c r="QU56" s="34">
        <v>60060</v>
      </c>
      <c r="QV56" s="45" t="str">
        <f>IFERROR(VLOOKUP(QU56,'كدو الاصناف'!$A:$C,2),"")</f>
        <v xml:space="preserve">انتي فوم </v>
      </c>
      <c r="QW56" s="6"/>
      <c r="QX56" s="62">
        <v>2</v>
      </c>
      <c r="QY56" s="6">
        <f>IFERROR(VLOOKUP(QU56,'كدو الاصناف'!$A:$C,3),"")</f>
        <v>10.94</v>
      </c>
      <c r="QZ56" s="7">
        <f t="shared" ref="QZ56:QZ70" si="629">IFERROR(QY56*QX56,"")</f>
        <v>21.88</v>
      </c>
      <c r="RB56" s="34"/>
      <c r="RC56" s="45" t="str">
        <f>IFERROR(VLOOKUP(RB56,'كدو الاصناف'!$A:$C,2),"")</f>
        <v/>
      </c>
      <c r="RD56" s="6"/>
      <c r="RE56" s="62">
        <f t="shared" ref="RE56:RE70" si="630">RD56*$RG$3/100</f>
        <v>0</v>
      </c>
      <c r="RF56" s="6" t="str">
        <f>IFERROR(VLOOKUP(RB56,'كدو الاصناف'!$A:$C,3),"")</f>
        <v/>
      </c>
      <c r="RG56" s="7" t="str">
        <f t="shared" ref="RG56:RG70" si="631">IFERROR(RF56*RE56,"")</f>
        <v/>
      </c>
      <c r="RI56" s="34"/>
      <c r="RJ56" s="45" t="str">
        <f>IFERROR(VLOOKUP(RI56,'كدو الاصناف'!$A:$C,2),"")</f>
        <v/>
      </c>
      <c r="RK56" s="6"/>
      <c r="RL56" s="62">
        <f t="shared" ref="RL56:RL70" si="632">RK56*$RN$3/100</f>
        <v>0</v>
      </c>
      <c r="RM56" s="6" t="str">
        <f>IFERROR(VLOOKUP(RI56,'كدو الاصناف'!$A:$C,3),"")</f>
        <v/>
      </c>
      <c r="RN56" s="7" t="str">
        <f t="shared" ref="RN56:RN70" si="633">IFERROR(RM56*RL56,"")</f>
        <v/>
      </c>
      <c r="RP56" s="34"/>
      <c r="RQ56" s="45" t="str">
        <f>IFERROR(VLOOKUP(RP56,'كدو الاصناف'!$A:$C,2),"")</f>
        <v/>
      </c>
      <c r="RR56" s="6"/>
      <c r="RS56" s="62">
        <f t="shared" ref="RS56:RS70" si="634">RR56*$RU$3/100</f>
        <v>0</v>
      </c>
      <c r="RT56" s="6" t="str">
        <f>IFERROR(VLOOKUP(RP56,'كدو الاصناف'!$A:$C,3),"")</f>
        <v/>
      </c>
      <c r="RU56" s="7" t="str">
        <f t="shared" ref="RU56:RU70" si="635">IFERROR(RT56*RS56,"")</f>
        <v/>
      </c>
      <c r="RW56" s="34"/>
      <c r="RX56" s="45" t="str">
        <f>IFERROR(VLOOKUP(RW56,'كدو الاصناف'!$A:$C,2),"")</f>
        <v/>
      </c>
      <c r="RY56" s="6"/>
      <c r="RZ56" s="62">
        <f t="shared" ref="RZ56:RZ70" si="636">RY56*$SB$3/100</f>
        <v>0</v>
      </c>
      <c r="SA56" s="6" t="str">
        <f>IFERROR(VLOOKUP(RW56,'كدو الاصناف'!$A:$C,3),"")</f>
        <v/>
      </c>
      <c r="SB56" s="7" t="str">
        <f t="shared" ref="SB56:SB70" si="637">IFERROR(SA56*RZ56,"")</f>
        <v/>
      </c>
      <c r="SD56" s="34"/>
      <c r="SE56" s="45" t="str">
        <f>IFERROR(VLOOKUP(SD56,'كدو الاصناف'!$A:$C,2),"")</f>
        <v/>
      </c>
      <c r="SF56" s="6"/>
      <c r="SG56" s="62">
        <f t="shared" ref="SG56:SG70" si="638">SF56*$SI$3/100</f>
        <v>0</v>
      </c>
      <c r="SH56" s="6" t="str">
        <f>IFERROR(VLOOKUP(SD56,'كدو الاصناف'!$A:$C,3),"")</f>
        <v/>
      </c>
      <c r="SI56" s="7" t="str">
        <f t="shared" ref="SI56:SI70" si="639">IFERROR(SH56*SG56,"")</f>
        <v/>
      </c>
      <c r="SK56" s="34"/>
      <c r="SL56" s="45" t="str">
        <f>IFERROR(VLOOKUP(SK56,'كدو الاصناف'!$A:$C,2),"")</f>
        <v/>
      </c>
      <c r="SM56" s="6"/>
      <c r="SN56" s="62">
        <f t="shared" ref="SN56:SN70" si="640">SM56*$SP$3/100</f>
        <v>0</v>
      </c>
      <c r="SO56" s="6" t="str">
        <f>IFERROR(VLOOKUP(SK56,'كدو الاصناف'!$A:$C,3),"")</f>
        <v/>
      </c>
      <c r="SP56" s="7" t="str">
        <f t="shared" ref="SP56:SP70" si="641">IFERROR(SO56*SN56,"")</f>
        <v/>
      </c>
      <c r="SR56" s="34"/>
      <c r="SS56" s="45" t="str">
        <f>IFERROR(VLOOKUP(SR56,'كدو الاصناف'!$A:$C,2),"")</f>
        <v/>
      </c>
      <c r="ST56" s="6"/>
      <c r="SU56" s="62">
        <f t="shared" ref="SU56:SU70" si="642">ST56*$SW$3/100</f>
        <v>0</v>
      </c>
      <c r="SV56" s="6" t="str">
        <f>IFERROR(VLOOKUP(SR56,'كدو الاصناف'!$A:$C,3),"")</f>
        <v/>
      </c>
      <c r="SW56" s="7" t="str">
        <f t="shared" ref="SW56:SW70" si="643">IFERROR(SV56*SU56,"")</f>
        <v/>
      </c>
      <c r="SY56" s="34"/>
      <c r="SZ56" s="45" t="str">
        <f>IFERROR(VLOOKUP(SY56,'كدو الاصناف'!$A:$C,2),"")</f>
        <v/>
      </c>
      <c r="TA56" s="6"/>
      <c r="TB56" s="62">
        <f t="shared" ref="TB56:TB70" si="644">TA56*$TD$3/100</f>
        <v>0</v>
      </c>
      <c r="TC56" s="6" t="str">
        <f>IFERROR(VLOOKUP(SY56,'كدو الاصناف'!$A:$C,3),"")</f>
        <v/>
      </c>
      <c r="TD56" s="7" t="str">
        <f t="shared" ref="TD56:TD70" si="645">IFERROR(TC56*TB56,"")</f>
        <v/>
      </c>
      <c r="TF56" s="34"/>
      <c r="TG56" s="45" t="str">
        <f>IFERROR(VLOOKUP(TF56,'كدو الاصناف'!$A:$C,2),"")</f>
        <v/>
      </c>
      <c r="TH56" s="6"/>
      <c r="TI56" s="62">
        <f t="shared" ref="TI56:TI70" si="646">TH56*$TK$3/100</f>
        <v>0</v>
      </c>
      <c r="TJ56" s="6" t="str">
        <f>IFERROR(VLOOKUP(TF56,'كدو الاصناف'!$A:$C,3),"")</f>
        <v/>
      </c>
      <c r="TK56" s="7" t="str">
        <f t="shared" ref="TK56:TK70" si="647">IFERROR(TJ56*TI56,"")</f>
        <v/>
      </c>
      <c r="TM56" s="34"/>
      <c r="TN56" s="45" t="str">
        <f>IFERROR(VLOOKUP(TM56,'كدو الاصناف'!$A:$C,2),"")</f>
        <v/>
      </c>
      <c r="TO56" s="6"/>
      <c r="TP56" s="62">
        <f t="shared" ref="TP56:TP70" si="648">TO56*$TR$3/100</f>
        <v>0</v>
      </c>
      <c r="TQ56" s="6" t="str">
        <f>IFERROR(VLOOKUP(TM56,'كدو الاصناف'!$A:$C,3),"")</f>
        <v/>
      </c>
      <c r="TR56" s="7" t="str">
        <f t="shared" ref="TR56:TR70" si="649">IFERROR(TQ56*TP56,"")</f>
        <v/>
      </c>
      <c r="TT56" s="34"/>
      <c r="TU56" s="45" t="str">
        <f>IFERROR(VLOOKUP(TT56,'كدو الاصناف'!$A:$C,2),"")</f>
        <v/>
      </c>
      <c r="TV56" s="6"/>
      <c r="TW56" s="62">
        <f t="shared" ref="TW56:TW70" si="650">TV56*$TY$3/100</f>
        <v>0</v>
      </c>
      <c r="TX56" s="6" t="str">
        <f>IFERROR(VLOOKUP(TT56,'كدو الاصناف'!$A:$C,3),"")</f>
        <v/>
      </c>
      <c r="TY56" s="7" t="str">
        <f t="shared" ref="TY56:TY70" si="651">IFERROR(TX56*TW56,"")</f>
        <v/>
      </c>
      <c r="UA56" s="34"/>
      <c r="UB56" s="45" t="str">
        <f>IFERROR(VLOOKUP(UA56,'كدو الاصناف'!$A:$C,2),"")</f>
        <v/>
      </c>
      <c r="UC56" s="6"/>
      <c r="UD56" s="62">
        <f t="shared" ref="UD56:UD70" si="652">UC56*$UF$3/100</f>
        <v>0</v>
      </c>
      <c r="UE56" s="6" t="str">
        <f>IFERROR(VLOOKUP(UA56,'كدو الاصناف'!$A:$C,3),"")</f>
        <v/>
      </c>
      <c r="UF56" s="7" t="str">
        <f t="shared" ref="UF56:UF70" si="653">IFERROR(UE56*UD56,"")</f>
        <v/>
      </c>
      <c r="UH56" s="34"/>
      <c r="UI56" s="45" t="str">
        <f>IFERROR(VLOOKUP(UH56,'كدو الاصناف'!$A:$C,2),"")</f>
        <v/>
      </c>
      <c r="UJ56" s="6"/>
      <c r="UK56" s="62">
        <f t="shared" ref="UK56:UK70" si="654">UJ56*$UM$3/100</f>
        <v>0</v>
      </c>
      <c r="UL56" s="6" t="str">
        <f>IFERROR(VLOOKUP(UH56,'كدو الاصناف'!$A:$C,3),"")</f>
        <v/>
      </c>
      <c r="UM56" s="7" t="str">
        <f t="shared" ref="UM56:UM70" si="655">IFERROR(UL56*UK56,"")</f>
        <v/>
      </c>
      <c r="UO56" s="34"/>
      <c r="UP56" s="45" t="str">
        <f>IFERROR(VLOOKUP(UO56,'كدو الاصناف'!$A:$C,2),"")</f>
        <v/>
      </c>
      <c r="UQ56" s="6"/>
      <c r="UR56" s="62">
        <f t="shared" ref="UR56:UR70" si="656">UQ56*$UT$3/100</f>
        <v>0</v>
      </c>
      <c r="US56" s="6" t="str">
        <f>IFERROR(VLOOKUP(UO56,'كدو الاصناف'!$A:$C,3),"")</f>
        <v/>
      </c>
      <c r="UT56" s="7" t="str">
        <f t="shared" ref="UT56:UT70" si="657">IFERROR(US56*UR56,"")</f>
        <v/>
      </c>
      <c r="UV56" s="34"/>
      <c r="UW56" s="45" t="str">
        <f>IFERROR(VLOOKUP(UV56,'كدو الاصناف'!$A:$C,2),"")</f>
        <v/>
      </c>
      <c r="UX56" s="6"/>
      <c r="UY56" s="62">
        <f t="shared" ref="UY56:UY70" si="658">UX56*$VA$3/100</f>
        <v>0</v>
      </c>
      <c r="UZ56" s="6" t="str">
        <f>IFERROR(VLOOKUP(UV56,'كدو الاصناف'!$A:$C,3),"")</f>
        <v/>
      </c>
      <c r="VA56" s="7" t="str">
        <f t="shared" ref="VA56:VA70" si="659">IFERROR(UZ56*UY56,"")</f>
        <v/>
      </c>
      <c r="VC56" s="34"/>
      <c r="VD56" s="45" t="str">
        <f>IFERROR(VLOOKUP(VC56,'كدو الاصناف'!$A:$C,2),"")</f>
        <v/>
      </c>
      <c r="VE56" s="6"/>
      <c r="VF56" s="62">
        <f t="shared" ref="VF56:VF70" si="660">VE56*$VH$3/100</f>
        <v>0</v>
      </c>
      <c r="VG56" s="6" t="str">
        <f>IFERROR(VLOOKUP(VC56,'كدو الاصناف'!$A:$C,3),"")</f>
        <v/>
      </c>
      <c r="VH56" s="7" t="str">
        <f t="shared" ref="VH56:VH70" si="661">IFERROR(VG56*VF56,"")</f>
        <v/>
      </c>
      <c r="VJ56" s="34"/>
      <c r="VK56" s="45" t="str">
        <f>IFERROR(VLOOKUP(VJ56,'كدو الاصناف'!$A:$C,2),"")</f>
        <v/>
      </c>
      <c r="VL56" s="6"/>
      <c r="VM56" s="62">
        <f t="shared" ref="VM56:VM70" si="662">VL56*$VO$3/100</f>
        <v>0</v>
      </c>
      <c r="VN56" s="6" t="str">
        <f>IFERROR(VLOOKUP(VJ56,'كدو الاصناف'!$A:$C,3),"")</f>
        <v/>
      </c>
      <c r="VO56" s="7" t="str">
        <f t="shared" ref="VO56:VO70" si="663">IFERROR(VN56*VM56,"")</f>
        <v/>
      </c>
      <c r="VQ56" s="34"/>
      <c r="VR56" s="45" t="str">
        <f>IFERROR(VLOOKUP(VQ56,'كدو الاصناف'!$A:$C,2),"")</f>
        <v/>
      </c>
      <c r="VS56" s="6"/>
      <c r="VT56" s="62">
        <f t="shared" ref="VT56:VT70" si="664">VS56*$VV$3/100</f>
        <v>0</v>
      </c>
      <c r="VU56" s="6" t="str">
        <f>IFERROR(VLOOKUP(VQ56,'كدو الاصناف'!$A:$C,3),"")</f>
        <v/>
      </c>
      <c r="VV56" s="7" t="str">
        <f t="shared" ref="VV56:VV70" si="665">IFERROR(VU56*VT56,"")</f>
        <v/>
      </c>
      <c r="VX56" s="34"/>
      <c r="VY56" s="45" t="str">
        <f>IFERROR(VLOOKUP(VX56,'كدو الاصناف'!$A:$C,2),"")</f>
        <v/>
      </c>
      <c r="VZ56" s="6"/>
      <c r="WA56" s="62">
        <f t="shared" ref="WA56:WA70" si="666">VZ56*$WC$3/100</f>
        <v>0</v>
      </c>
      <c r="WB56" s="6" t="str">
        <f>IFERROR(VLOOKUP(VX56,'كدو الاصناف'!$A:$C,3),"")</f>
        <v/>
      </c>
      <c r="WC56" s="7" t="str">
        <f t="shared" ref="WC56:WC70" si="667">IFERROR(WB56*WA56,"")</f>
        <v/>
      </c>
      <c r="WE56" s="34"/>
      <c r="WF56" s="45" t="str">
        <f>IFERROR(VLOOKUP(WE56,'كدو الاصناف'!$A:$C,2),"")</f>
        <v/>
      </c>
      <c r="WG56" s="6"/>
      <c r="WH56" s="62">
        <f t="shared" ref="WH56:WH70" si="668">WG56*$WJ$3/100</f>
        <v>0</v>
      </c>
      <c r="WI56" s="6" t="str">
        <f>IFERROR(VLOOKUP(WE56,'كدو الاصناف'!$A:$C,3),"")</f>
        <v/>
      </c>
      <c r="WJ56" s="7" t="str">
        <f t="shared" ref="WJ56:WJ70" si="669">IFERROR(WI56*WH56,"")</f>
        <v/>
      </c>
      <c r="WL56" s="34"/>
      <c r="WM56" s="45" t="str">
        <f>IFERROR(VLOOKUP(WL56,'كدو الاصناف'!$A:$C,2),"")</f>
        <v/>
      </c>
      <c r="WN56" s="6"/>
      <c r="WO56" s="62">
        <f t="shared" ref="WO56:WO70" si="670">WN56*$WQ$3/100</f>
        <v>0</v>
      </c>
      <c r="WP56" s="6" t="str">
        <f>IFERROR(VLOOKUP(WL56,'كدو الاصناف'!$A:$C,3),"")</f>
        <v/>
      </c>
      <c r="WQ56" s="7" t="str">
        <f t="shared" ref="WQ56:WQ70" si="671">IFERROR(WP56*WO56,"")</f>
        <v/>
      </c>
      <c r="WS56" s="34"/>
      <c r="WT56" s="45" t="str">
        <f>IFERROR(VLOOKUP(WS56,'كدو الاصناف'!$A:$C,2),"")</f>
        <v/>
      </c>
      <c r="WU56" s="6"/>
      <c r="WV56" s="62">
        <f t="shared" ref="WV56:WV70" si="672">WU56*$WX$3/100</f>
        <v>0</v>
      </c>
      <c r="WW56" s="6" t="str">
        <f>IFERROR(VLOOKUP(WS56,'كدو الاصناف'!$A:$C,3),"")</f>
        <v/>
      </c>
      <c r="WX56" s="7" t="str">
        <f t="shared" ref="WX56:WX70" si="673">IFERROR(WW56*WV56,"")</f>
        <v/>
      </c>
      <c r="WZ56" s="34"/>
      <c r="XA56" s="45" t="str">
        <f>IFERROR(VLOOKUP(WZ56,'كدو الاصناف'!$A:$C,2),"")</f>
        <v/>
      </c>
      <c r="XB56" s="6"/>
      <c r="XC56" s="62">
        <f t="shared" ref="XC56:XC70" si="674">XB56*$XE$3/100</f>
        <v>0</v>
      </c>
      <c r="XD56" s="6" t="str">
        <f>IFERROR(VLOOKUP(WZ56,'كدو الاصناف'!$A:$C,3),"")</f>
        <v/>
      </c>
      <c r="XE56" s="7" t="str">
        <f t="shared" ref="XE56:XE70" si="675">IFERROR(XD56*XC56,"")</f>
        <v/>
      </c>
      <c r="XG56" s="34"/>
      <c r="XH56" s="45" t="str">
        <f>IFERROR(VLOOKUP(XG56,'كدو الاصناف'!$A:$C,2),"")</f>
        <v/>
      </c>
      <c r="XI56" s="6"/>
      <c r="XJ56" s="62">
        <f t="shared" ref="XJ56:XJ70" si="676">XI56*$XL$3/100</f>
        <v>0</v>
      </c>
      <c r="XK56" s="6" t="str">
        <f>IFERROR(VLOOKUP(XG56,'كدو الاصناف'!$A:$C,3),"")</f>
        <v/>
      </c>
      <c r="XL56" s="7" t="str">
        <f t="shared" ref="XL56:XL70" si="677">IFERROR(XK56*XJ56,"")</f>
        <v/>
      </c>
      <c r="XN56" s="34"/>
      <c r="XO56" s="45" t="str">
        <f>IFERROR(VLOOKUP(XN56,'كدو الاصناف'!$A:$C,2),"")</f>
        <v/>
      </c>
      <c r="XP56" s="6"/>
      <c r="XQ56" s="62">
        <f t="shared" ref="XQ56:XQ70" si="678">XP56*$XS$3/100</f>
        <v>0</v>
      </c>
      <c r="XR56" s="6" t="str">
        <f>IFERROR(VLOOKUP(XN56,'كدو الاصناف'!$A:$C,3),"")</f>
        <v/>
      </c>
      <c r="XS56" s="7" t="str">
        <f t="shared" ref="XS56:XS70" si="679">IFERROR(XR56*XQ56,"")</f>
        <v/>
      </c>
      <c r="XU56" s="34"/>
      <c r="XV56" s="45" t="str">
        <f>IFERROR(VLOOKUP(XU56,'كدو الاصناف'!$A:$C,2),"")</f>
        <v/>
      </c>
      <c r="XW56" s="6"/>
      <c r="XX56" s="62">
        <f t="shared" ref="XX56:XX70" si="680">XW56*$XZ$3/100</f>
        <v>0</v>
      </c>
      <c r="XY56" s="6" t="str">
        <f>IFERROR(VLOOKUP(XU56,'كدو الاصناف'!$A:$C,3),"")</f>
        <v/>
      </c>
      <c r="XZ56" s="7" t="str">
        <f t="shared" ref="XZ56:XZ70" si="681">IFERROR(XY56*XX56,"")</f>
        <v/>
      </c>
      <c r="YB56" s="34"/>
      <c r="YC56" s="45" t="str">
        <f>IFERROR(VLOOKUP(YB56,'كدو الاصناف'!$A:$C,2),"")</f>
        <v/>
      </c>
      <c r="YD56" s="6"/>
      <c r="YE56" s="62">
        <f t="shared" ref="YE56:YE70" si="682">YD56*$YG$3/100</f>
        <v>0</v>
      </c>
      <c r="YF56" s="6" t="str">
        <f>IFERROR(VLOOKUP(YB56,'كدو الاصناف'!$A:$C,3),"")</f>
        <v/>
      </c>
      <c r="YG56" s="7" t="str">
        <f t="shared" ref="YG56:YG70" si="683">IFERROR(YF56*YE56,"")</f>
        <v/>
      </c>
      <c r="YI56" s="34"/>
      <c r="YJ56" s="45" t="str">
        <f>IFERROR(VLOOKUP(YI56,'كدو الاصناف'!$A:$C,2),"")</f>
        <v/>
      </c>
      <c r="YK56" s="6"/>
      <c r="YL56" s="62">
        <f t="shared" ref="YL56:YL70" si="684">YK56*$YN$3/100</f>
        <v>0</v>
      </c>
      <c r="YM56" s="6" t="str">
        <f>IFERROR(VLOOKUP(YI56,'كدو الاصناف'!$A:$C,3),"")</f>
        <v/>
      </c>
      <c r="YN56" s="7" t="str">
        <f t="shared" ref="YN56:YN70" si="685">IFERROR(YM56*YL56,"")</f>
        <v/>
      </c>
      <c r="YP56" s="34"/>
      <c r="YQ56" s="45" t="str">
        <f>IFERROR(VLOOKUP(YP56,'كدو الاصناف'!$A:$C,2),"")</f>
        <v/>
      </c>
      <c r="YR56" s="6"/>
      <c r="YS56" s="62">
        <f t="shared" ref="YS56:YS70" si="686">YR56*$YU$3/100</f>
        <v>0</v>
      </c>
      <c r="YT56" s="6" t="str">
        <f>IFERROR(VLOOKUP(YP56,'كدو الاصناف'!$A:$C,3),"")</f>
        <v/>
      </c>
      <c r="YU56" s="7" t="str">
        <f t="shared" ref="YU56:YU70" si="687">IFERROR(YT56*YS56,"")</f>
        <v/>
      </c>
      <c r="YW56" s="34"/>
      <c r="YX56" s="45" t="str">
        <f>IFERROR(VLOOKUP(YW56,'كدو الاصناف'!$A:$C,2),"")</f>
        <v/>
      </c>
      <c r="YY56" s="6"/>
      <c r="YZ56" s="62">
        <f t="shared" ref="YZ56:YZ70" si="688">YY56*$ZB$3/100</f>
        <v>0</v>
      </c>
      <c r="ZA56" s="6" t="str">
        <f>IFERROR(VLOOKUP(YW56,'كدو الاصناف'!$A:$C,3),"")</f>
        <v/>
      </c>
      <c r="ZB56" s="7" t="str">
        <f t="shared" ref="ZB56:ZB70" si="689">IFERROR(ZA56*YZ56,"")</f>
        <v/>
      </c>
      <c r="ZD56" s="34"/>
      <c r="ZE56" s="45" t="str">
        <f>IFERROR(VLOOKUP(ZD56,'كدو الاصناف'!$A:$C,2),"")</f>
        <v/>
      </c>
      <c r="ZF56" s="6"/>
      <c r="ZG56" s="62">
        <f t="shared" ref="ZG56:ZG70" si="690">ZF56*$ZI$3/100</f>
        <v>0</v>
      </c>
      <c r="ZH56" s="6" t="str">
        <f>IFERROR(VLOOKUP(ZD56,'كدو الاصناف'!$A:$C,3),"")</f>
        <v/>
      </c>
      <c r="ZI56" s="7" t="str">
        <f t="shared" ref="ZI56:ZI70" si="691">IFERROR(ZH56*ZG56,"")</f>
        <v/>
      </c>
      <c r="ZK56" s="34"/>
      <c r="ZL56" s="45" t="str">
        <f>IFERROR(VLOOKUP(ZK56,'كدو الاصناف'!$A:$C,2),"")</f>
        <v/>
      </c>
      <c r="ZM56" s="6"/>
      <c r="ZN56" s="62">
        <f t="shared" ref="ZN56:ZN70" si="692">ZM56*$ZP$3/100</f>
        <v>0</v>
      </c>
      <c r="ZO56" s="6" t="str">
        <f>IFERROR(VLOOKUP(ZK56,'كدو الاصناف'!$A:$C,3),"")</f>
        <v/>
      </c>
      <c r="ZP56" s="7" t="str">
        <f t="shared" ref="ZP56:ZP70" si="693">IFERROR(ZO56*ZN56,"")</f>
        <v/>
      </c>
      <c r="ZR56" s="34"/>
      <c r="ZS56" s="45" t="str">
        <f>IFERROR(VLOOKUP(ZR56,'كدو الاصناف'!$A:$C,2),"")</f>
        <v/>
      </c>
      <c r="ZT56" s="6"/>
      <c r="ZU56" s="62">
        <f t="shared" ref="ZU56:ZU70" si="694">ZT56*$ZW$3/100</f>
        <v>0</v>
      </c>
      <c r="ZV56" s="6" t="str">
        <f>IFERROR(VLOOKUP(ZR56,'كدو الاصناف'!$A:$C,3),"")</f>
        <v/>
      </c>
      <c r="ZW56" s="7" t="str">
        <f t="shared" ref="ZW56:ZW70" si="695">IFERROR(ZV56*ZU56,"")</f>
        <v/>
      </c>
    </row>
    <row r="57" spans="1:699" ht="16.5" customHeight="1" thickTop="1" thickBot="1" x14ac:dyDescent="0.25">
      <c r="A57" s="34"/>
      <c r="B57" s="45" t="str">
        <f>IFERROR(VLOOKUP(A57,'كدو الاصناف'!$A:$C,2),"")</f>
        <v/>
      </c>
      <c r="C57" s="6"/>
      <c r="D57" s="62">
        <f t="shared" si="497"/>
        <v>0</v>
      </c>
      <c r="E57" s="6" t="str">
        <f>IFERROR(VLOOKUP(A57,'كدو الاصناف'!$A:$C,3),"")</f>
        <v/>
      </c>
      <c r="F57" s="7" t="str">
        <f t="shared" si="498"/>
        <v/>
      </c>
      <c r="H57" s="34">
        <v>60002</v>
      </c>
      <c r="I57" s="45" t="str">
        <f>IFERROR(VLOOKUP(H57,'كدو الاصناف'!$A:$C,2),"")</f>
        <v>هيدروسلفيت</v>
      </c>
      <c r="J57" s="6"/>
      <c r="K57" s="62">
        <v>8</v>
      </c>
      <c r="L57" s="6">
        <f>IFERROR(VLOOKUP(H57,'كدو الاصناف'!$A:$C,3),"")</f>
        <v>20.5</v>
      </c>
      <c r="M57" s="7">
        <f t="shared" si="500"/>
        <v>164</v>
      </c>
      <c r="O57" s="34"/>
      <c r="P57" s="45" t="str">
        <f>IFERROR(VLOOKUP(O57,'كدو الاصناف'!$A:$C,2),"")</f>
        <v/>
      </c>
      <c r="Q57" s="6"/>
      <c r="R57" s="62">
        <f t="shared" si="501"/>
        <v>0</v>
      </c>
      <c r="S57" s="6" t="str">
        <f>IFERROR(VLOOKUP(O57,'كدو الاصناف'!$A:$C,3),"")</f>
        <v/>
      </c>
      <c r="T57" s="7" t="str">
        <f t="shared" si="502"/>
        <v/>
      </c>
      <c r="V57" s="34"/>
      <c r="W57" s="45" t="str">
        <f>IFERROR(VLOOKUP(V57,'كدو الاصناف'!$A:$C,2),"")</f>
        <v/>
      </c>
      <c r="X57" s="6"/>
      <c r="Y57" s="62">
        <f t="shared" si="503"/>
        <v>0</v>
      </c>
      <c r="Z57" s="6" t="str">
        <f>IFERROR(VLOOKUP(V57,'كدو الاصناف'!$A:$C,3),"")</f>
        <v/>
      </c>
      <c r="AA57" s="7" t="str">
        <f t="shared" si="504"/>
        <v/>
      </c>
      <c r="AC57" s="34"/>
      <c r="AD57" s="45" t="str">
        <f>IFERROR(VLOOKUP(AC57,'كدو الاصناف'!$A:$C,2),"")</f>
        <v/>
      </c>
      <c r="AE57" s="6"/>
      <c r="AF57" s="62">
        <f t="shared" si="505"/>
        <v>0</v>
      </c>
      <c r="AG57" s="6" t="str">
        <f>IFERROR(VLOOKUP(AC57,'كدو الاصناف'!$A:$C,3),"")</f>
        <v/>
      </c>
      <c r="AH57" s="7" t="str">
        <f t="shared" si="506"/>
        <v/>
      </c>
      <c r="AJ57" s="34"/>
      <c r="AK57" s="45" t="str">
        <f>IFERROR(VLOOKUP(AJ57,'كدو الاصناف'!$A:$C,2),"")</f>
        <v/>
      </c>
      <c r="AL57" s="6"/>
      <c r="AM57" s="62">
        <f t="shared" si="507"/>
        <v>0</v>
      </c>
      <c r="AN57" s="6" t="str">
        <f>IFERROR(VLOOKUP(AJ57,'كدو الاصناف'!$A:$C,3),"")</f>
        <v/>
      </c>
      <c r="AO57" s="7" t="str">
        <f t="shared" si="508"/>
        <v/>
      </c>
      <c r="AQ57" s="34"/>
      <c r="AR57" s="45" t="str">
        <f>IFERROR(VLOOKUP(AQ57,'كدو الاصناف'!$A:$C,2),"")</f>
        <v/>
      </c>
      <c r="AS57" s="6"/>
      <c r="AT57" s="62">
        <f t="shared" si="509"/>
        <v>0</v>
      </c>
      <c r="AU57" s="6" t="str">
        <f>IFERROR(VLOOKUP(AQ57,'كدو الاصناف'!$A:$C,3),"")</f>
        <v/>
      </c>
      <c r="AV57" s="7" t="str">
        <f t="shared" si="510"/>
        <v/>
      </c>
      <c r="AX57" s="34"/>
      <c r="AY57" s="45" t="str">
        <f>IFERROR(VLOOKUP(AX57,'كدو الاصناف'!$A:$C,2),"")</f>
        <v/>
      </c>
      <c r="AZ57" s="6"/>
      <c r="BA57" s="62">
        <f t="shared" si="511"/>
        <v>0</v>
      </c>
      <c r="BB57" s="6" t="str">
        <f>IFERROR(VLOOKUP(AX57,'كدو الاصناف'!$A:$C,3),"")</f>
        <v/>
      </c>
      <c r="BC57" s="7" t="str">
        <f t="shared" si="512"/>
        <v/>
      </c>
      <c r="BE57" s="34"/>
      <c r="BF57" s="45" t="str">
        <f>IFERROR(VLOOKUP(BE57,'كدو الاصناف'!$A:$C,2),"")</f>
        <v/>
      </c>
      <c r="BG57" s="6"/>
      <c r="BH57" s="62">
        <f t="shared" si="513"/>
        <v>0</v>
      </c>
      <c r="BI57" s="6" t="str">
        <f>IFERROR(VLOOKUP(BE57,'كدو الاصناف'!$A:$C,3),"")</f>
        <v/>
      </c>
      <c r="BJ57" s="7" t="str">
        <f t="shared" si="514"/>
        <v/>
      </c>
      <c r="BL57" s="34"/>
      <c r="BM57" s="45" t="str">
        <f>IFERROR(VLOOKUP(BL57,'كدو الاصناف'!$A:$C,2),"")</f>
        <v/>
      </c>
      <c r="BN57" s="6"/>
      <c r="BO57" s="62">
        <f t="shared" si="515"/>
        <v>0</v>
      </c>
      <c r="BP57" s="6" t="str">
        <f>IFERROR(VLOOKUP(BL57,'كدو الاصناف'!$A:$C,3),"")</f>
        <v/>
      </c>
      <c r="BQ57" s="7" t="str">
        <f t="shared" si="516"/>
        <v/>
      </c>
      <c r="BS57" s="34"/>
      <c r="BT57" s="45" t="str">
        <f>IFERROR(VLOOKUP(BS57,'كدو الاصناف'!$A:$C,2),"")</f>
        <v/>
      </c>
      <c r="BU57" s="6"/>
      <c r="BV57" s="62">
        <f t="shared" si="517"/>
        <v>0</v>
      </c>
      <c r="BW57" s="6" t="str">
        <f>IFERROR(VLOOKUP(BS57,'كدو الاصناف'!$A:$C,3),"")</f>
        <v/>
      </c>
      <c r="BX57" s="7" t="str">
        <f t="shared" si="518"/>
        <v/>
      </c>
      <c r="BZ57" s="34"/>
      <c r="CA57" s="45" t="str">
        <f>IFERROR(VLOOKUP(BZ57,'كدو الاصناف'!$A:$C,2),"")</f>
        <v/>
      </c>
      <c r="CB57" s="6"/>
      <c r="CC57" s="62">
        <f t="shared" si="519"/>
        <v>0</v>
      </c>
      <c r="CD57" s="6" t="str">
        <f>IFERROR(VLOOKUP(BZ57,'كدو الاصناف'!$A:$C,3),"")</f>
        <v/>
      </c>
      <c r="CE57" s="7" t="str">
        <f t="shared" si="520"/>
        <v/>
      </c>
      <c r="CG57" s="34"/>
      <c r="CH57" s="45" t="str">
        <f>IFERROR(VLOOKUP(CG57,'كدو الاصناف'!$A:$C,2),"")</f>
        <v/>
      </c>
      <c r="CI57" s="6"/>
      <c r="CJ57" s="62">
        <f t="shared" si="521"/>
        <v>0</v>
      </c>
      <c r="CK57" s="6" t="str">
        <f>IFERROR(VLOOKUP(CG57,'كدو الاصناف'!$A:$C,3),"")</f>
        <v/>
      </c>
      <c r="CL57" s="7" t="str">
        <f t="shared" si="522"/>
        <v/>
      </c>
      <c r="CN57" s="34"/>
      <c r="CO57" s="45" t="str">
        <f>IFERROR(VLOOKUP(CN57,'كدو الاصناف'!$A:$C,2),"")</f>
        <v/>
      </c>
      <c r="CP57" s="6"/>
      <c r="CQ57" s="62">
        <f t="shared" si="523"/>
        <v>0</v>
      </c>
      <c r="CR57" s="6" t="str">
        <f>IFERROR(VLOOKUP(CN57,'كدو الاصناف'!$A:$C,3),"")</f>
        <v/>
      </c>
      <c r="CS57" s="7" t="str">
        <f t="shared" si="524"/>
        <v/>
      </c>
      <c r="CU57" s="34"/>
      <c r="CV57" s="45" t="str">
        <f>IFERROR(VLOOKUP(CU57,'كدو الاصناف'!$A:$C,2),"")</f>
        <v/>
      </c>
      <c r="CW57" s="6"/>
      <c r="CX57" s="62">
        <f t="shared" si="525"/>
        <v>0</v>
      </c>
      <c r="CY57" s="6" t="str">
        <f>IFERROR(VLOOKUP(CU57,'كدو الاصناف'!$A:$C,3),"")</f>
        <v/>
      </c>
      <c r="CZ57" s="7" t="str">
        <f t="shared" si="526"/>
        <v/>
      </c>
      <c r="DB57" s="34">
        <v>60002</v>
      </c>
      <c r="DC57" s="45" t="str">
        <f>IFERROR(VLOOKUP(DB57,'كدو الاصناف'!$A:$C,2),"")</f>
        <v>هيدروسلفيت</v>
      </c>
      <c r="DD57" s="6"/>
      <c r="DE57" s="62">
        <v>11</v>
      </c>
      <c r="DF57" s="6">
        <f>IFERROR(VLOOKUP(DB57,'كدو الاصناف'!$A:$C,3),"")</f>
        <v>20.5</v>
      </c>
      <c r="DG57" s="7">
        <f t="shared" si="528"/>
        <v>225.5</v>
      </c>
      <c r="DI57" s="34"/>
      <c r="DJ57" s="45" t="str">
        <f>IFERROR(VLOOKUP(DI57,'كدو الاصناف'!$A:$C,2),"")</f>
        <v/>
      </c>
      <c r="DK57" s="6"/>
      <c r="DL57" s="62">
        <f t="shared" si="529"/>
        <v>0</v>
      </c>
      <c r="DM57" s="6" t="str">
        <f>IFERROR(VLOOKUP(DI57,'كدو الاصناف'!$A:$C,3),"")</f>
        <v/>
      </c>
      <c r="DN57" s="7" t="str">
        <f t="shared" si="530"/>
        <v/>
      </c>
      <c r="DP57" s="34"/>
      <c r="DQ57" s="45" t="str">
        <f>IFERROR(VLOOKUP(DP57,'كدو الاصناف'!$A:$C,2),"")</f>
        <v/>
      </c>
      <c r="DR57" s="6"/>
      <c r="DS57" s="62">
        <f t="shared" si="531"/>
        <v>0</v>
      </c>
      <c r="DT57" s="6" t="str">
        <f>IFERROR(VLOOKUP(DP57,'كدو الاصناف'!$A:$C,3),"")</f>
        <v/>
      </c>
      <c r="DU57" s="7" t="str">
        <f t="shared" si="532"/>
        <v/>
      </c>
      <c r="DW57" s="34"/>
      <c r="DX57" s="45" t="str">
        <f>IFERROR(VLOOKUP(DW57,'كدو الاصناف'!$A:$C,2),"")</f>
        <v/>
      </c>
      <c r="DY57" s="6"/>
      <c r="DZ57" s="62">
        <f t="shared" si="533"/>
        <v>0</v>
      </c>
      <c r="EA57" s="6" t="str">
        <f>IFERROR(VLOOKUP(DW57,'كدو الاصناف'!$A:$C,3),"")</f>
        <v/>
      </c>
      <c r="EB57" s="7" t="str">
        <f t="shared" si="534"/>
        <v/>
      </c>
      <c r="ED57" s="34"/>
      <c r="EE57" s="45" t="str">
        <f>IFERROR(VLOOKUP(ED57,'كدو الاصناف'!$A:$C,2),"")</f>
        <v/>
      </c>
      <c r="EF57" s="6"/>
      <c r="EG57" s="62">
        <f t="shared" si="535"/>
        <v>0</v>
      </c>
      <c r="EH57" s="6" t="str">
        <f>IFERROR(VLOOKUP(ED57,'كدو الاصناف'!$A:$C,3),"")</f>
        <v/>
      </c>
      <c r="EI57" s="7" t="str">
        <f t="shared" si="536"/>
        <v/>
      </c>
      <c r="EK57" s="34"/>
      <c r="EL57" s="45" t="str">
        <f>IFERROR(VLOOKUP(EK57,'كدو الاصناف'!$A:$C,2),"")</f>
        <v/>
      </c>
      <c r="EM57" s="6"/>
      <c r="EN57" s="62">
        <f t="shared" si="537"/>
        <v>0</v>
      </c>
      <c r="EO57" s="6" t="str">
        <f>IFERROR(VLOOKUP(EK57,'كدو الاصناف'!$A:$C,3),"")</f>
        <v/>
      </c>
      <c r="EP57" s="7" t="str">
        <f t="shared" si="538"/>
        <v/>
      </c>
      <c r="ER57" s="34"/>
      <c r="ES57" s="45" t="str">
        <f>IFERROR(VLOOKUP(ER57,'كدو الاصناف'!$A:$C,2),"")</f>
        <v/>
      </c>
      <c r="ET57" s="6"/>
      <c r="EU57" s="62">
        <f t="shared" si="539"/>
        <v>0</v>
      </c>
      <c r="EV57" s="6" t="str">
        <f>IFERROR(VLOOKUP(ER57,'كدو الاصناف'!$A:$C,3),"")</f>
        <v/>
      </c>
      <c r="EW57" s="7" t="str">
        <f t="shared" si="540"/>
        <v/>
      </c>
      <c r="EY57" s="34"/>
      <c r="EZ57" s="45" t="str">
        <f>IFERROR(VLOOKUP(EY57,'كدو الاصناف'!$A:$C,2),"")</f>
        <v/>
      </c>
      <c r="FA57" s="6"/>
      <c r="FB57" s="62">
        <f t="shared" si="541"/>
        <v>0</v>
      </c>
      <c r="FC57" s="6" t="str">
        <f>IFERROR(VLOOKUP(EY57,'كدو الاصناف'!$A:$C,3),"")</f>
        <v/>
      </c>
      <c r="FD57" s="7" t="str">
        <f t="shared" si="542"/>
        <v/>
      </c>
      <c r="FF57" s="34"/>
      <c r="FG57" s="45" t="str">
        <f>IFERROR(VLOOKUP(FF57,'كدو الاصناف'!$A:$C,2),"")</f>
        <v/>
      </c>
      <c r="FH57" s="6"/>
      <c r="FI57" s="62">
        <f t="shared" si="543"/>
        <v>0</v>
      </c>
      <c r="FJ57" s="6" t="str">
        <f>IFERROR(VLOOKUP(FF57,'كدو الاصناف'!$A:$C,3),"")</f>
        <v/>
      </c>
      <c r="FK57" s="7" t="str">
        <f t="shared" si="544"/>
        <v/>
      </c>
      <c r="FM57" s="34"/>
      <c r="FN57" s="45" t="str">
        <f>IFERROR(VLOOKUP(FM57,'كدو الاصناف'!$A:$C,2),"")</f>
        <v/>
      </c>
      <c r="FO57" s="6"/>
      <c r="FP57" s="62">
        <f t="shared" si="545"/>
        <v>0</v>
      </c>
      <c r="FQ57" s="6" t="str">
        <f>IFERROR(VLOOKUP(FM57,'كدو الاصناف'!$A:$C,3),"")</f>
        <v/>
      </c>
      <c r="FR57" s="7" t="str">
        <f t="shared" si="546"/>
        <v/>
      </c>
      <c r="FT57" s="34"/>
      <c r="FU57" s="45" t="str">
        <f>IFERROR(VLOOKUP(FT57,'كدو الاصناف'!$A:$C,2),"")</f>
        <v/>
      </c>
      <c r="FV57" s="6"/>
      <c r="FW57" s="62">
        <f t="shared" si="547"/>
        <v>0</v>
      </c>
      <c r="FX57" s="6" t="str">
        <f>IFERROR(VLOOKUP(FT57,'كدو الاصناف'!$A:$C,3),"")</f>
        <v/>
      </c>
      <c r="FY57" s="7" t="str">
        <f t="shared" si="548"/>
        <v/>
      </c>
      <c r="GA57" s="34"/>
      <c r="GB57" s="45" t="str">
        <f>IFERROR(VLOOKUP(GA57,'كدو الاصناف'!$A:$C,2),"")</f>
        <v/>
      </c>
      <c r="GC57" s="6"/>
      <c r="GD57" s="62">
        <f t="shared" si="549"/>
        <v>0</v>
      </c>
      <c r="GE57" s="6" t="str">
        <f>IFERROR(VLOOKUP(GA57,'كدو الاصناف'!$A:$C,3),"")</f>
        <v/>
      </c>
      <c r="GF57" s="7" t="str">
        <f t="shared" si="550"/>
        <v/>
      </c>
      <c r="GH57" s="34"/>
      <c r="GI57" s="45" t="str">
        <f>IFERROR(VLOOKUP(GH57,'كدو الاصناف'!$A:$C,2),"")</f>
        <v/>
      </c>
      <c r="GJ57" s="6"/>
      <c r="GK57" s="62">
        <f t="shared" si="551"/>
        <v>0</v>
      </c>
      <c r="GL57" s="6" t="str">
        <f>IFERROR(VLOOKUP(GH57,'كدو الاصناف'!$A:$C,3),"")</f>
        <v/>
      </c>
      <c r="GM57" s="7" t="str">
        <f t="shared" si="552"/>
        <v/>
      </c>
      <c r="GO57" s="34">
        <v>60002</v>
      </c>
      <c r="GP57" s="45" t="str">
        <f>IFERROR(VLOOKUP(GO57,'كدو الاصناف'!$A:$C,2),"")</f>
        <v>هيدروسلفيت</v>
      </c>
      <c r="GQ57" s="6"/>
      <c r="GR57" s="62">
        <v>8</v>
      </c>
      <c r="GS57" s="6">
        <f>IFERROR(VLOOKUP(GO57,'كدو الاصناف'!$A:$C,3),"")</f>
        <v>20.5</v>
      </c>
      <c r="GT57" s="7">
        <f t="shared" si="554"/>
        <v>164</v>
      </c>
      <c r="GV57" s="34"/>
      <c r="GW57" s="45" t="str">
        <f>IFERROR(VLOOKUP(GV57,'كدو الاصناف'!$A:$C,2),"")</f>
        <v/>
      </c>
      <c r="GX57" s="6"/>
      <c r="GY57" s="62">
        <f t="shared" si="555"/>
        <v>0</v>
      </c>
      <c r="GZ57" s="6" t="str">
        <f>IFERROR(VLOOKUP(GV57,'كدو الاصناف'!$A:$C,3),"")</f>
        <v/>
      </c>
      <c r="HA57" s="7" t="str">
        <f t="shared" si="556"/>
        <v/>
      </c>
      <c r="HC57" s="34"/>
      <c r="HD57" s="45" t="str">
        <f>IFERROR(VLOOKUP(HC57,'كدو الاصناف'!$A:$C,2),"")</f>
        <v/>
      </c>
      <c r="HE57" s="6"/>
      <c r="HF57" s="62">
        <f t="shared" si="557"/>
        <v>0</v>
      </c>
      <c r="HG57" s="6" t="str">
        <f>IFERROR(VLOOKUP(HC57,'كدو الاصناف'!$A:$C,3),"")</f>
        <v/>
      </c>
      <c r="HH57" s="7" t="str">
        <f t="shared" si="558"/>
        <v/>
      </c>
      <c r="HJ57" s="34"/>
      <c r="HK57" s="45" t="str">
        <f>IFERROR(VLOOKUP(HJ57,'كدو الاصناف'!$A:$C,2),"")</f>
        <v/>
      </c>
      <c r="HL57" s="6"/>
      <c r="HM57" s="62">
        <f t="shared" si="559"/>
        <v>0</v>
      </c>
      <c r="HN57" s="6" t="str">
        <f>IFERROR(VLOOKUP(HJ57,'كدو الاصناف'!$A:$C,3),"")</f>
        <v/>
      </c>
      <c r="HO57" s="7" t="str">
        <f t="shared" si="560"/>
        <v/>
      </c>
      <c r="HQ57" s="34"/>
      <c r="HR57" s="45" t="str">
        <f>IFERROR(VLOOKUP(HQ57,'كدو الاصناف'!$A:$C,2),"")</f>
        <v/>
      </c>
      <c r="HS57" s="6"/>
      <c r="HT57" s="62">
        <f t="shared" si="561"/>
        <v>0</v>
      </c>
      <c r="HU57" s="6" t="str">
        <f>IFERROR(VLOOKUP(HQ57,'كدو الاصناف'!$A:$C,3),"")</f>
        <v/>
      </c>
      <c r="HV57" s="7" t="str">
        <f t="shared" si="562"/>
        <v/>
      </c>
      <c r="HX57" s="34"/>
      <c r="HY57" s="45" t="str">
        <f>IFERROR(VLOOKUP(HX57,'كدو الاصناف'!$A:$C,2),"")</f>
        <v/>
      </c>
      <c r="HZ57" s="6"/>
      <c r="IA57" s="62">
        <f t="shared" si="563"/>
        <v>0</v>
      </c>
      <c r="IB57" s="6" t="str">
        <f>IFERROR(VLOOKUP(HX57,'كدو الاصناف'!$A:$C,3),"")</f>
        <v/>
      </c>
      <c r="IC57" s="7" t="str">
        <f t="shared" si="564"/>
        <v/>
      </c>
      <c r="IE57" s="34"/>
      <c r="IF57" s="45" t="str">
        <f>IFERROR(VLOOKUP(IE57,'كدو الاصناف'!$A:$C,2),"")</f>
        <v/>
      </c>
      <c r="IG57" s="6"/>
      <c r="IH57" s="62">
        <f t="shared" si="565"/>
        <v>0</v>
      </c>
      <c r="II57" s="6" t="str">
        <f>IFERROR(VLOOKUP(IE57,'كدو الاصناف'!$A:$C,3),"")</f>
        <v/>
      </c>
      <c r="IJ57" s="7" t="str">
        <f t="shared" si="566"/>
        <v/>
      </c>
      <c r="IL57" s="34"/>
      <c r="IM57" s="45" t="str">
        <f>IFERROR(VLOOKUP(IL57,'كدو الاصناف'!$A:$C,2),"")</f>
        <v/>
      </c>
      <c r="IN57" s="6"/>
      <c r="IO57" s="62">
        <f t="shared" si="567"/>
        <v>0</v>
      </c>
      <c r="IP57" s="6" t="str">
        <f>IFERROR(VLOOKUP(IL57,'كدو الاصناف'!$A:$C,3),"")</f>
        <v/>
      </c>
      <c r="IQ57" s="7" t="str">
        <f t="shared" si="568"/>
        <v/>
      </c>
      <c r="IS57" s="34"/>
      <c r="IT57" s="45" t="str">
        <f>IFERROR(VLOOKUP(IS57,'كدو الاصناف'!$A:$C,2),"")</f>
        <v/>
      </c>
      <c r="IU57" s="6"/>
      <c r="IV57" s="62">
        <f t="shared" si="569"/>
        <v>0</v>
      </c>
      <c r="IW57" s="6" t="str">
        <f>IFERROR(VLOOKUP(IS57,'كدو الاصناف'!$A:$C,3),"")</f>
        <v/>
      </c>
      <c r="IX57" s="7" t="str">
        <f t="shared" si="570"/>
        <v/>
      </c>
      <c r="IZ57" s="34"/>
      <c r="JA57" s="45" t="str">
        <f>IFERROR(VLOOKUP(IZ57,'كدو الاصناف'!$A:$C,2),"")</f>
        <v/>
      </c>
      <c r="JB57" s="6"/>
      <c r="JC57" s="62">
        <f t="shared" si="571"/>
        <v>0</v>
      </c>
      <c r="JD57" s="6" t="str">
        <f>IFERROR(VLOOKUP(IZ57,'كدو الاصناف'!$A:$C,3),"")</f>
        <v/>
      </c>
      <c r="JE57" s="7" t="str">
        <f t="shared" si="572"/>
        <v/>
      </c>
      <c r="JG57" s="34"/>
      <c r="JH57" s="45" t="str">
        <f>IFERROR(VLOOKUP(JG57,'كدو الاصناف'!$A:$C,2),"")</f>
        <v/>
      </c>
      <c r="JI57" s="6"/>
      <c r="JJ57" s="62">
        <f t="shared" si="573"/>
        <v>0</v>
      </c>
      <c r="JK57" s="6" t="str">
        <f>IFERROR(VLOOKUP(JG57,'كدو الاصناف'!$A:$C,3),"")</f>
        <v/>
      </c>
      <c r="JL57" s="7" t="str">
        <f t="shared" si="574"/>
        <v/>
      </c>
      <c r="JN57" s="34"/>
      <c r="JO57" s="45" t="str">
        <f>IFERROR(VLOOKUP(JN57,'كدو الاصناف'!$A:$C,2),"")</f>
        <v/>
      </c>
      <c r="JP57" s="6"/>
      <c r="JQ57" s="62">
        <f t="shared" si="575"/>
        <v>0</v>
      </c>
      <c r="JR57" s="6" t="str">
        <f>IFERROR(VLOOKUP(JN57,'كدو الاصناف'!$A:$C,3),"")</f>
        <v/>
      </c>
      <c r="JS57" s="7" t="str">
        <f t="shared" si="576"/>
        <v/>
      </c>
      <c r="JU57" s="34"/>
      <c r="JV57" s="45" t="str">
        <f>IFERROR(VLOOKUP(JU57,'كدو الاصناف'!$A:$C,2),"")</f>
        <v/>
      </c>
      <c r="JW57" s="6"/>
      <c r="JX57" s="62">
        <f t="shared" si="577"/>
        <v>0</v>
      </c>
      <c r="JY57" s="6" t="str">
        <f>IFERROR(VLOOKUP(JU57,'كدو الاصناف'!$A:$C,3),"")</f>
        <v/>
      </c>
      <c r="JZ57" s="7" t="str">
        <f t="shared" si="578"/>
        <v/>
      </c>
      <c r="KB57" s="34"/>
      <c r="KC57" s="45" t="str">
        <f>IFERROR(VLOOKUP(KB57,'كدو الاصناف'!$A:$C,2),"")</f>
        <v/>
      </c>
      <c r="KD57" s="6"/>
      <c r="KE57" s="62">
        <f t="shared" si="579"/>
        <v>0</v>
      </c>
      <c r="KF57" s="6" t="str">
        <f>IFERROR(VLOOKUP(KB57,'كدو الاصناف'!$A:$C,3),"")</f>
        <v/>
      </c>
      <c r="KG57" s="7" t="str">
        <f t="shared" si="580"/>
        <v/>
      </c>
      <c r="KI57" s="34"/>
      <c r="KJ57" s="45" t="str">
        <f>IFERROR(VLOOKUP(KI57,'كدو الاصناف'!$A:$C,2),"")</f>
        <v/>
      </c>
      <c r="KK57" s="6"/>
      <c r="KL57" s="62">
        <f t="shared" si="581"/>
        <v>0</v>
      </c>
      <c r="KM57" s="6" t="str">
        <f>IFERROR(VLOOKUP(KI57,'كدو الاصناف'!$A:$C,3),"")</f>
        <v/>
      </c>
      <c r="KN57" s="7" t="str">
        <f t="shared" si="582"/>
        <v/>
      </c>
      <c r="KP57" s="34"/>
      <c r="KQ57" s="45" t="str">
        <f>IFERROR(VLOOKUP(KP57,'كدو الاصناف'!$A:$C,2),"")</f>
        <v/>
      </c>
      <c r="KR57" s="6"/>
      <c r="KS57" s="62">
        <f t="shared" si="583"/>
        <v>0</v>
      </c>
      <c r="KT57" s="6" t="str">
        <f>IFERROR(VLOOKUP(KP57,'كدو الاصناف'!$A:$C,3),"")</f>
        <v/>
      </c>
      <c r="KU57" s="7" t="str">
        <f t="shared" si="584"/>
        <v/>
      </c>
      <c r="KW57" s="34"/>
      <c r="KX57" s="45" t="str">
        <f>IFERROR(VLOOKUP(KW57,'كدو الاصناف'!$A:$C,2),"")</f>
        <v/>
      </c>
      <c r="KY57" s="6"/>
      <c r="KZ57" s="62">
        <f t="shared" si="585"/>
        <v>0</v>
      </c>
      <c r="LA57" s="6" t="str">
        <f>IFERROR(VLOOKUP(KW57,'كدو الاصناف'!$A:$C,3),"")</f>
        <v/>
      </c>
      <c r="LB57" s="7" t="str">
        <f t="shared" si="586"/>
        <v/>
      </c>
      <c r="LD57" s="34"/>
      <c r="LE57" s="45" t="str">
        <f>IFERROR(VLOOKUP(LD57,'كدو الاصناف'!$A:$C,2),"")</f>
        <v/>
      </c>
      <c r="LF57" s="6"/>
      <c r="LG57" s="62">
        <f t="shared" si="587"/>
        <v>0</v>
      </c>
      <c r="LH57" s="6" t="str">
        <f>IFERROR(VLOOKUP(LD57,'كدو الاصناف'!$A:$C,3),"")</f>
        <v/>
      </c>
      <c r="LI57" s="7" t="str">
        <f t="shared" si="588"/>
        <v/>
      </c>
      <c r="LK57" s="34"/>
      <c r="LL57" s="45" t="str">
        <f>IFERROR(VLOOKUP(LK57,'كدو الاصناف'!$A:$C,2),"")</f>
        <v/>
      </c>
      <c r="LM57" s="6"/>
      <c r="LN57" s="62">
        <f t="shared" si="589"/>
        <v>0</v>
      </c>
      <c r="LO57" s="6" t="str">
        <f>IFERROR(VLOOKUP(LK57,'كدو الاصناف'!$A:$C,3),"")</f>
        <v/>
      </c>
      <c r="LP57" s="7" t="str">
        <f t="shared" si="590"/>
        <v/>
      </c>
      <c r="LR57" s="34"/>
      <c r="LS57" s="45" t="str">
        <f>IFERROR(VLOOKUP(LR57,'كدو الاصناف'!$A:$C,2),"")</f>
        <v/>
      </c>
      <c r="LT57" s="6"/>
      <c r="LU57" s="62">
        <f t="shared" si="591"/>
        <v>0</v>
      </c>
      <c r="LV57" s="6" t="str">
        <f>IFERROR(VLOOKUP(LR57,'كدو الاصناف'!$A:$C,3),"")</f>
        <v/>
      </c>
      <c r="LW57" s="7" t="str">
        <f t="shared" si="592"/>
        <v/>
      </c>
      <c r="LY57" s="34"/>
      <c r="LZ57" s="45" t="str">
        <f>IFERROR(VLOOKUP(LY57,'كدو الاصناف'!$A:$C,2),"")</f>
        <v/>
      </c>
      <c r="MA57" s="6"/>
      <c r="MB57" s="62">
        <f t="shared" si="593"/>
        <v>0</v>
      </c>
      <c r="MC57" s="6" t="str">
        <f>IFERROR(VLOOKUP(LY57,'كدو الاصناف'!$A:$C,3),"")</f>
        <v/>
      </c>
      <c r="MD57" s="7" t="str">
        <f t="shared" si="594"/>
        <v/>
      </c>
      <c r="MF57" s="34"/>
      <c r="MG57" s="45" t="str">
        <f>IFERROR(VLOOKUP(MF57,'كدو الاصناف'!$A:$C,2),"")</f>
        <v/>
      </c>
      <c r="MH57" s="6"/>
      <c r="MI57" s="62">
        <f t="shared" si="595"/>
        <v>0</v>
      </c>
      <c r="MJ57" s="6" t="str">
        <f>IFERROR(VLOOKUP(MF57,'كدو الاصناف'!$A:$C,3),"")</f>
        <v/>
      </c>
      <c r="MK57" s="7" t="str">
        <f t="shared" si="596"/>
        <v/>
      </c>
      <c r="MM57" s="34"/>
      <c r="MN57" s="45" t="str">
        <f>IFERROR(VLOOKUP(MM57,'كدو الاصناف'!$A:$C,2),"")</f>
        <v/>
      </c>
      <c r="MO57" s="6"/>
      <c r="MP57" s="62">
        <f t="shared" si="597"/>
        <v>0</v>
      </c>
      <c r="MQ57" s="6" t="str">
        <f>IFERROR(VLOOKUP(MM57,'كدو الاصناف'!$A:$C,3),"")</f>
        <v/>
      </c>
      <c r="MR57" s="7" t="str">
        <f t="shared" si="598"/>
        <v/>
      </c>
      <c r="MT57" s="34"/>
      <c r="MU57" s="45" t="str">
        <f>IFERROR(VLOOKUP(MT57,'كدو الاصناف'!$A:$C,2),"")</f>
        <v/>
      </c>
      <c r="MV57" s="6"/>
      <c r="MW57" s="62">
        <f t="shared" si="599"/>
        <v>0</v>
      </c>
      <c r="MX57" s="6" t="str">
        <f>IFERROR(VLOOKUP(MT57,'كدو الاصناف'!$A:$C,3),"")</f>
        <v/>
      </c>
      <c r="MY57" s="7" t="str">
        <f t="shared" si="600"/>
        <v/>
      </c>
      <c r="NA57" s="34"/>
      <c r="NB57" s="45" t="str">
        <f>IFERROR(VLOOKUP(NA57,'كدو الاصناف'!$A:$C,2),"")</f>
        <v/>
      </c>
      <c r="NC57" s="6"/>
      <c r="ND57" s="62">
        <f t="shared" si="601"/>
        <v>0</v>
      </c>
      <c r="NE57" s="6" t="str">
        <f>IFERROR(VLOOKUP(NA57,'كدو الاصناف'!$A:$C,3),"")</f>
        <v/>
      </c>
      <c r="NF57" s="7" t="str">
        <f t="shared" si="602"/>
        <v/>
      </c>
      <c r="NH57" s="34"/>
      <c r="NI57" s="45" t="str">
        <f>IFERROR(VLOOKUP(NH57,'كدو الاصناف'!$A:$C,2),"")</f>
        <v/>
      </c>
      <c r="NJ57" s="6"/>
      <c r="NK57" s="62">
        <f t="shared" si="603"/>
        <v>0</v>
      </c>
      <c r="NL57" s="6" t="str">
        <f>IFERROR(VLOOKUP(NH57,'كدو الاصناف'!$A:$C,3),"")</f>
        <v/>
      </c>
      <c r="NM57" s="7" t="str">
        <f t="shared" si="604"/>
        <v/>
      </c>
      <c r="NO57" s="34"/>
      <c r="NP57" s="45" t="str">
        <f>IFERROR(VLOOKUP(NO57,'كدو الاصناف'!$A:$C,2),"")</f>
        <v/>
      </c>
      <c r="NQ57" s="6"/>
      <c r="NR57" s="62">
        <f t="shared" si="605"/>
        <v>0</v>
      </c>
      <c r="NS57" s="6" t="str">
        <f>IFERROR(VLOOKUP(NO57,'كدو الاصناف'!$A:$C,3),"")</f>
        <v/>
      </c>
      <c r="NT57" s="7" t="str">
        <f t="shared" si="606"/>
        <v/>
      </c>
      <c r="NV57" s="34">
        <v>60002</v>
      </c>
      <c r="NW57" s="45" t="str">
        <f>IFERROR(VLOOKUP(NV57,'كدو الاصناف'!$A:$C,2),"")</f>
        <v>هيدروسلفيت</v>
      </c>
      <c r="NX57" s="6"/>
      <c r="NY57" s="62">
        <v>12</v>
      </c>
      <c r="NZ57" s="6">
        <f>IFERROR(VLOOKUP(NV57,'كدو الاصناف'!$A:$C,3),"")</f>
        <v>20.5</v>
      </c>
      <c r="OA57" s="7">
        <f t="shared" si="608"/>
        <v>246</v>
      </c>
      <c r="OC57" s="34"/>
      <c r="OD57" s="45" t="str">
        <f>IFERROR(VLOOKUP(OC57,'كدو الاصناف'!$A:$C,2),"")</f>
        <v/>
      </c>
      <c r="OE57" s="6"/>
      <c r="OF57" s="62">
        <f t="shared" si="609"/>
        <v>0</v>
      </c>
      <c r="OG57" s="6" t="str">
        <f>IFERROR(VLOOKUP(OC57,'كدو الاصناف'!$A:$C,3),"")</f>
        <v/>
      </c>
      <c r="OH57" s="7" t="str">
        <f t="shared" si="610"/>
        <v/>
      </c>
      <c r="OJ57" s="34"/>
      <c r="OK57" s="45" t="str">
        <f>IFERROR(VLOOKUP(OJ57,'كدو الاصناف'!$A:$C,2),"")</f>
        <v/>
      </c>
      <c r="OL57" s="6"/>
      <c r="OM57" s="62">
        <f t="shared" si="611"/>
        <v>0</v>
      </c>
      <c r="ON57" s="6" t="str">
        <f>IFERROR(VLOOKUP(OJ57,'كدو الاصناف'!$A:$C,3),"")</f>
        <v/>
      </c>
      <c r="OO57" s="7" t="str">
        <f t="shared" si="612"/>
        <v/>
      </c>
      <c r="OQ57" s="34"/>
      <c r="OR57" s="45" t="str">
        <f>IFERROR(VLOOKUP(OQ57,'كدو الاصناف'!$A:$C,2),"")</f>
        <v/>
      </c>
      <c r="OS57" s="6"/>
      <c r="OT57" s="62">
        <f t="shared" si="613"/>
        <v>0</v>
      </c>
      <c r="OU57" s="6" t="str">
        <f>IFERROR(VLOOKUP(OQ57,'كدو الاصناف'!$A:$C,3),"")</f>
        <v/>
      </c>
      <c r="OV57" s="7" t="str">
        <f t="shared" si="614"/>
        <v/>
      </c>
      <c r="OX57" s="34"/>
      <c r="OY57" s="45" t="str">
        <f>IFERROR(VLOOKUP(OX57,'كدو الاصناف'!$A:$C,2),"")</f>
        <v/>
      </c>
      <c r="OZ57" s="6"/>
      <c r="PA57" s="62">
        <f t="shared" si="615"/>
        <v>0</v>
      </c>
      <c r="PB57" s="6" t="str">
        <f>IFERROR(VLOOKUP(OX57,'كدو الاصناف'!$A:$C,3),"")</f>
        <v/>
      </c>
      <c r="PC57" s="7" t="str">
        <f t="shared" si="616"/>
        <v/>
      </c>
      <c r="PE57" s="34"/>
      <c r="PF57" s="45" t="str">
        <f>IFERROR(VLOOKUP(PE57,'كدو الاصناف'!$A:$C,2),"")</f>
        <v/>
      </c>
      <c r="PG57" s="6"/>
      <c r="PH57" s="62">
        <f t="shared" si="617"/>
        <v>0</v>
      </c>
      <c r="PI57" s="6" t="str">
        <f>IFERROR(VLOOKUP(PE57,'كدو الاصناف'!$A:$C,3),"")</f>
        <v/>
      </c>
      <c r="PJ57" s="7" t="str">
        <f t="shared" si="618"/>
        <v/>
      </c>
      <c r="PL57" s="34"/>
      <c r="PM57" s="45" t="str">
        <f>IFERROR(VLOOKUP(PL57,'كدو الاصناف'!$A:$C,2),"")</f>
        <v/>
      </c>
      <c r="PN57" s="6"/>
      <c r="PO57" s="62">
        <f t="shared" si="619"/>
        <v>0</v>
      </c>
      <c r="PP57" s="6" t="str">
        <f>IFERROR(VLOOKUP(PL57,'كدو الاصناف'!$A:$C,3),"")</f>
        <v/>
      </c>
      <c r="PQ57" s="7" t="str">
        <f t="shared" si="620"/>
        <v/>
      </c>
      <c r="PS57" s="34"/>
      <c r="PT57" s="45" t="str">
        <f>IFERROR(VLOOKUP(PS57,'كدو الاصناف'!$A:$C,2),"")</f>
        <v/>
      </c>
      <c r="PU57" s="6"/>
      <c r="PV57" s="62">
        <f t="shared" si="621"/>
        <v>0</v>
      </c>
      <c r="PW57" s="6" t="str">
        <f>IFERROR(VLOOKUP(PS57,'كدو الاصناف'!$A:$C,3),"")</f>
        <v/>
      </c>
      <c r="PX57" s="7" t="str">
        <f t="shared" si="622"/>
        <v/>
      </c>
      <c r="PZ57" s="34"/>
      <c r="QA57" s="45" t="str">
        <f>IFERROR(VLOOKUP(PZ57,'كدو الاصناف'!$A:$C,2),"")</f>
        <v/>
      </c>
      <c r="QB57" s="6"/>
      <c r="QC57" s="62">
        <f t="shared" si="623"/>
        <v>0</v>
      </c>
      <c r="QD57" s="6" t="str">
        <f>IFERROR(VLOOKUP(PZ57,'كدو الاصناف'!$A:$C,3),"")</f>
        <v/>
      </c>
      <c r="QE57" s="7" t="str">
        <f t="shared" si="624"/>
        <v/>
      </c>
      <c r="QG57" s="34"/>
      <c r="QH57" s="45" t="str">
        <f>IFERROR(VLOOKUP(QG57,'كدو الاصناف'!$A:$C,2),"")</f>
        <v/>
      </c>
      <c r="QI57" s="6"/>
      <c r="QJ57" s="62">
        <f t="shared" si="625"/>
        <v>0</v>
      </c>
      <c r="QK57" s="6" t="str">
        <f>IFERROR(VLOOKUP(QG57,'كدو الاصناف'!$A:$C,3),"")</f>
        <v/>
      </c>
      <c r="QL57" s="7" t="str">
        <f t="shared" si="626"/>
        <v/>
      </c>
      <c r="QN57" s="34"/>
      <c r="QO57" s="45" t="str">
        <f>IFERROR(VLOOKUP(QN57,'كدو الاصناف'!$A:$C,2),"")</f>
        <v/>
      </c>
      <c r="QP57" s="6"/>
      <c r="QQ57" s="62">
        <f t="shared" si="627"/>
        <v>0</v>
      </c>
      <c r="QR57" s="6" t="str">
        <f>IFERROR(VLOOKUP(QN57,'كدو الاصناف'!$A:$C,3),"")</f>
        <v/>
      </c>
      <c r="QS57" s="7" t="str">
        <f t="shared" si="628"/>
        <v/>
      </c>
      <c r="QU57" s="34">
        <v>60002</v>
      </c>
      <c r="QV57" s="45" t="str">
        <f>IFERROR(VLOOKUP(QU57,'كدو الاصناف'!$A:$C,2),"")</f>
        <v>هيدروسلفيت</v>
      </c>
      <c r="QW57" s="6"/>
      <c r="QX57" s="62">
        <v>40</v>
      </c>
      <c r="QY57" s="6">
        <f>IFERROR(VLOOKUP(QU57,'كدو الاصناف'!$A:$C,3),"")</f>
        <v>20.5</v>
      </c>
      <c r="QZ57" s="7">
        <f t="shared" si="629"/>
        <v>820</v>
      </c>
      <c r="RB57" s="34"/>
      <c r="RC57" s="45" t="str">
        <f>IFERROR(VLOOKUP(RB57,'كدو الاصناف'!$A:$C,2),"")</f>
        <v/>
      </c>
      <c r="RD57" s="6"/>
      <c r="RE57" s="62">
        <f t="shared" si="630"/>
        <v>0</v>
      </c>
      <c r="RF57" s="6" t="str">
        <f>IFERROR(VLOOKUP(RB57,'كدو الاصناف'!$A:$C,3),"")</f>
        <v/>
      </c>
      <c r="RG57" s="7" t="str">
        <f t="shared" si="631"/>
        <v/>
      </c>
      <c r="RI57" s="34"/>
      <c r="RJ57" s="45" t="str">
        <f>IFERROR(VLOOKUP(RI57,'كدو الاصناف'!$A:$C,2),"")</f>
        <v/>
      </c>
      <c r="RK57" s="6"/>
      <c r="RL57" s="62">
        <f t="shared" si="632"/>
        <v>0</v>
      </c>
      <c r="RM57" s="6" t="str">
        <f>IFERROR(VLOOKUP(RI57,'كدو الاصناف'!$A:$C,3),"")</f>
        <v/>
      </c>
      <c r="RN57" s="7" t="str">
        <f t="shared" si="633"/>
        <v/>
      </c>
      <c r="RP57" s="34"/>
      <c r="RQ57" s="45" t="str">
        <f>IFERROR(VLOOKUP(RP57,'كدو الاصناف'!$A:$C,2),"")</f>
        <v/>
      </c>
      <c r="RR57" s="6"/>
      <c r="RS57" s="62">
        <f t="shared" si="634"/>
        <v>0</v>
      </c>
      <c r="RT57" s="6" t="str">
        <f>IFERROR(VLOOKUP(RP57,'كدو الاصناف'!$A:$C,3),"")</f>
        <v/>
      </c>
      <c r="RU57" s="7" t="str">
        <f t="shared" si="635"/>
        <v/>
      </c>
      <c r="RW57" s="34"/>
      <c r="RX57" s="45" t="str">
        <f>IFERROR(VLOOKUP(RW57,'كدو الاصناف'!$A:$C,2),"")</f>
        <v/>
      </c>
      <c r="RY57" s="6"/>
      <c r="RZ57" s="62">
        <f t="shared" si="636"/>
        <v>0</v>
      </c>
      <c r="SA57" s="6" t="str">
        <f>IFERROR(VLOOKUP(RW57,'كدو الاصناف'!$A:$C,3),"")</f>
        <v/>
      </c>
      <c r="SB57" s="7" t="str">
        <f t="shared" si="637"/>
        <v/>
      </c>
      <c r="SD57" s="34"/>
      <c r="SE57" s="45" t="str">
        <f>IFERROR(VLOOKUP(SD57,'كدو الاصناف'!$A:$C,2),"")</f>
        <v/>
      </c>
      <c r="SF57" s="6"/>
      <c r="SG57" s="62">
        <f t="shared" si="638"/>
        <v>0</v>
      </c>
      <c r="SH57" s="6" t="str">
        <f>IFERROR(VLOOKUP(SD57,'كدو الاصناف'!$A:$C,3),"")</f>
        <v/>
      </c>
      <c r="SI57" s="7" t="str">
        <f t="shared" si="639"/>
        <v/>
      </c>
      <c r="SK57" s="34"/>
      <c r="SL57" s="45" t="str">
        <f>IFERROR(VLOOKUP(SK57,'كدو الاصناف'!$A:$C,2),"")</f>
        <v/>
      </c>
      <c r="SM57" s="6"/>
      <c r="SN57" s="62">
        <f t="shared" si="640"/>
        <v>0</v>
      </c>
      <c r="SO57" s="6" t="str">
        <f>IFERROR(VLOOKUP(SK57,'كدو الاصناف'!$A:$C,3),"")</f>
        <v/>
      </c>
      <c r="SP57" s="7" t="str">
        <f t="shared" si="641"/>
        <v/>
      </c>
      <c r="SR57" s="34"/>
      <c r="SS57" s="45" t="str">
        <f>IFERROR(VLOOKUP(SR57,'كدو الاصناف'!$A:$C,2),"")</f>
        <v/>
      </c>
      <c r="ST57" s="6"/>
      <c r="SU57" s="62">
        <f t="shared" si="642"/>
        <v>0</v>
      </c>
      <c r="SV57" s="6" t="str">
        <f>IFERROR(VLOOKUP(SR57,'كدو الاصناف'!$A:$C,3),"")</f>
        <v/>
      </c>
      <c r="SW57" s="7" t="str">
        <f t="shared" si="643"/>
        <v/>
      </c>
      <c r="SY57" s="34"/>
      <c r="SZ57" s="45" t="str">
        <f>IFERROR(VLOOKUP(SY57,'كدو الاصناف'!$A:$C,2),"")</f>
        <v/>
      </c>
      <c r="TA57" s="6"/>
      <c r="TB57" s="62">
        <f t="shared" si="644"/>
        <v>0</v>
      </c>
      <c r="TC57" s="6" t="str">
        <f>IFERROR(VLOOKUP(SY57,'كدو الاصناف'!$A:$C,3),"")</f>
        <v/>
      </c>
      <c r="TD57" s="7" t="str">
        <f t="shared" si="645"/>
        <v/>
      </c>
      <c r="TF57" s="34"/>
      <c r="TG57" s="45" t="str">
        <f>IFERROR(VLOOKUP(TF57,'كدو الاصناف'!$A:$C,2),"")</f>
        <v/>
      </c>
      <c r="TH57" s="6"/>
      <c r="TI57" s="62">
        <f t="shared" si="646"/>
        <v>0</v>
      </c>
      <c r="TJ57" s="6" t="str">
        <f>IFERROR(VLOOKUP(TF57,'كدو الاصناف'!$A:$C,3),"")</f>
        <v/>
      </c>
      <c r="TK57" s="7" t="str">
        <f t="shared" si="647"/>
        <v/>
      </c>
      <c r="TM57" s="34"/>
      <c r="TN57" s="45" t="str">
        <f>IFERROR(VLOOKUP(TM57,'كدو الاصناف'!$A:$C,2),"")</f>
        <v/>
      </c>
      <c r="TO57" s="6"/>
      <c r="TP57" s="62">
        <f t="shared" si="648"/>
        <v>0</v>
      </c>
      <c r="TQ57" s="6" t="str">
        <f>IFERROR(VLOOKUP(TM57,'كدو الاصناف'!$A:$C,3),"")</f>
        <v/>
      </c>
      <c r="TR57" s="7" t="str">
        <f t="shared" si="649"/>
        <v/>
      </c>
      <c r="TT57" s="34"/>
      <c r="TU57" s="45" t="str">
        <f>IFERROR(VLOOKUP(TT57,'كدو الاصناف'!$A:$C,2),"")</f>
        <v/>
      </c>
      <c r="TV57" s="6"/>
      <c r="TW57" s="62">
        <f t="shared" si="650"/>
        <v>0</v>
      </c>
      <c r="TX57" s="6" t="str">
        <f>IFERROR(VLOOKUP(TT57,'كدو الاصناف'!$A:$C,3),"")</f>
        <v/>
      </c>
      <c r="TY57" s="7" t="str">
        <f t="shared" si="651"/>
        <v/>
      </c>
      <c r="UA57" s="34"/>
      <c r="UB57" s="45" t="str">
        <f>IFERROR(VLOOKUP(UA57,'كدو الاصناف'!$A:$C,2),"")</f>
        <v/>
      </c>
      <c r="UC57" s="6"/>
      <c r="UD57" s="62">
        <f t="shared" si="652"/>
        <v>0</v>
      </c>
      <c r="UE57" s="6" t="str">
        <f>IFERROR(VLOOKUP(UA57,'كدو الاصناف'!$A:$C,3),"")</f>
        <v/>
      </c>
      <c r="UF57" s="7" t="str">
        <f t="shared" si="653"/>
        <v/>
      </c>
      <c r="UH57" s="34"/>
      <c r="UI57" s="45" t="str">
        <f>IFERROR(VLOOKUP(UH57,'كدو الاصناف'!$A:$C,2),"")</f>
        <v/>
      </c>
      <c r="UJ57" s="6"/>
      <c r="UK57" s="62">
        <f t="shared" si="654"/>
        <v>0</v>
      </c>
      <c r="UL57" s="6" t="str">
        <f>IFERROR(VLOOKUP(UH57,'كدو الاصناف'!$A:$C,3),"")</f>
        <v/>
      </c>
      <c r="UM57" s="7" t="str">
        <f t="shared" si="655"/>
        <v/>
      </c>
      <c r="UO57" s="34"/>
      <c r="UP57" s="45" t="str">
        <f>IFERROR(VLOOKUP(UO57,'كدو الاصناف'!$A:$C,2),"")</f>
        <v/>
      </c>
      <c r="UQ57" s="6"/>
      <c r="UR57" s="62">
        <f t="shared" si="656"/>
        <v>0</v>
      </c>
      <c r="US57" s="6" t="str">
        <f>IFERROR(VLOOKUP(UO57,'كدو الاصناف'!$A:$C,3),"")</f>
        <v/>
      </c>
      <c r="UT57" s="7" t="str">
        <f t="shared" si="657"/>
        <v/>
      </c>
      <c r="UV57" s="34"/>
      <c r="UW57" s="45" t="str">
        <f>IFERROR(VLOOKUP(UV57,'كدو الاصناف'!$A:$C,2),"")</f>
        <v/>
      </c>
      <c r="UX57" s="6"/>
      <c r="UY57" s="62">
        <f t="shared" si="658"/>
        <v>0</v>
      </c>
      <c r="UZ57" s="6" t="str">
        <f>IFERROR(VLOOKUP(UV57,'كدو الاصناف'!$A:$C,3),"")</f>
        <v/>
      </c>
      <c r="VA57" s="7" t="str">
        <f t="shared" si="659"/>
        <v/>
      </c>
      <c r="VC57" s="34"/>
      <c r="VD57" s="45" t="str">
        <f>IFERROR(VLOOKUP(VC57,'كدو الاصناف'!$A:$C,2),"")</f>
        <v/>
      </c>
      <c r="VE57" s="6"/>
      <c r="VF57" s="62">
        <f t="shared" si="660"/>
        <v>0</v>
      </c>
      <c r="VG57" s="6" t="str">
        <f>IFERROR(VLOOKUP(VC57,'كدو الاصناف'!$A:$C,3),"")</f>
        <v/>
      </c>
      <c r="VH57" s="7" t="str">
        <f t="shared" si="661"/>
        <v/>
      </c>
      <c r="VJ57" s="34"/>
      <c r="VK57" s="45" t="str">
        <f>IFERROR(VLOOKUP(VJ57,'كدو الاصناف'!$A:$C,2),"")</f>
        <v/>
      </c>
      <c r="VL57" s="6"/>
      <c r="VM57" s="62">
        <f t="shared" si="662"/>
        <v>0</v>
      </c>
      <c r="VN57" s="6" t="str">
        <f>IFERROR(VLOOKUP(VJ57,'كدو الاصناف'!$A:$C,3),"")</f>
        <v/>
      </c>
      <c r="VO57" s="7" t="str">
        <f t="shared" si="663"/>
        <v/>
      </c>
      <c r="VQ57" s="34"/>
      <c r="VR57" s="45" t="str">
        <f>IFERROR(VLOOKUP(VQ57,'كدو الاصناف'!$A:$C,2),"")</f>
        <v/>
      </c>
      <c r="VS57" s="6"/>
      <c r="VT57" s="62">
        <f t="shared" si="664"/>
        <v>0</v>
      </c>
      <c r="VU57" s="6" t="str">
        <f>IFERROR(VLOOKUP(VQ57,'كدو الاصناف'!$A:$C,3),"")</f>
        <v/>
      </c>
      <c r="VV57" s="7" t="str">
        <f t="shared" si="665"/>
        <v/>
      </c>
      <c r="VX57" s="34">
        <v>60002</v>
      </c>
      <c r="VY57" s="45" t="str">
        <f>IFERROR(VLOOKUP(VX57,'كدو الاصناف'!$A:$C,2),"")</f>
        <v>هيدروسلفيت</v>
      </c>
      <c r="VZ57" s="6"/>
      <c r="WA57" s="62">
        <v>10</v>
      </c>
      <c r="WB57" s="6">
        <f>IFERROR(VLOOKUP(VX57,'كدو الاصناف'!$A:$C,3),"")</f>
        <v>20.5</v>
      </c>
      <c r="WC57" s="7">
        <f t="shared" si="667"/>
        <v>205</v>
      </c>
      <c r="WE57" s="34">
        <v>60002</v>
      </c>
      <c r="WF57" s="45" t="str">
        <f>IFERROR(VLOOKUP(WE57,'كدو الاصناف'!$A:$C,2),"")</f>
        <v>هيدروسلفيت</v>
      </c>
      <c r="WG57" s="6"/>
      <c r="WH57" s="62">
        <v>12</v>
      </c>
      <c r="WI57" s="6">
        <f>IFERROR(VLOOKUP(WE57,'كدو الاصناف'!$A:$C,3),"")</f>
        <v>20.5</v>
      </c>
      <c r="WJ57" s="7">
        <f t="shared" si="669"/>
        <v>246</v>
      </c>
      <c r="WL57" s="34"/>
      <c r="WM57" s="45" t="str">
        <f>IFERROR(VLOOKUP(WL57,'كدو الاصناف'!$A:$C,2),"")</f>
        <v/>
      </c>
      <c r="WN57" s="6"/>
      <c r="WO57" s="62">
        <f t="shared" si="670"/>
        <v>0</v>
      </c>
      <c r="WP57" s="6" t="str">
        <f>IFERROR(VLOOKUP(WL57,'كدو الاصناف'!$A:$C,3),"")</f>
        <v/>
      </c>
      <c r="WQ57" s="7" t="str">
        <f t="shared" si="671"/>
        <v/>
      </c>
      <c r="WS57" s="34"/>
      <c r="WT57" s="45" t="str">
        <f>IFERROR(VLOOKUP(WS57,'كدو الاصناف'!$A:$C,2),"")</f>
        <v/>
      </c>
      <c r="WU57" s="6"/>
      <c r="WV57" s="62">
        <f t="shared" si="672"/>
        <v>0</v>
      </c>
      <c r="WW57" s="6" t="str">
        <f>IFERROR(VLOOKUP(WS57,'كدو الاصناف'!$A:$C,3),"")</f>
        <v/>
      </c>
      <c r="WX57" s="7" t="str">
        <f t="shared" si="673"/>
        <v/>
      </c>
      <c r="WZ57" s="34"/>
      <c r="XA57" s="45" t="str">
        <f>IFERROR(VLOOKUP(WZ57,'كدو الاصناف'!$A:$C,2),"")</f>
        <v/>
      </c>
      <c r="XB57" s="6"/>
      <c r="XC57" s="62">
        <f t="shared" si="674"/>
        <v>0</v>
      </c>
      <c r="XD57" s="6" t="str">
        <f>IFERROR(VLOOKUP(WZ57,'كدو الاصناف'!$A:$C,3),"")</f>
        <v/>
      </c>
      <c r="XE57" s="7" t="str">
        <f t="shared" si="675"/>
        <v/>
      </c>
      <c r="XG57" s="34"/>
      <c r="XH57" s="45" t="str">
        <f>IFERROR(VLOOKUP(XG57,'كدو الاصناف'!$A:$C,2),"")</f>
        <v/>
      </c>
      <c r="XI57" s="6"/>
      <c r="XJ57" s="62">
        <f t="shared" si="676"/>
        <v>0</v>
      </c>
      <c r="XK57" s="6" t="str">
        <f>IFERROR(VLOOKUP(XG57,'كدو الاصناف'!$A:$C,3),"")</f>
        <v/>
      </c>
      <c r="XL57" s="7" t="str">
        <f t="shared" si="677"/>
        <v/>
      </c>
      <c r="XN57" s="34"/>
      <c r="XO57" s="45" t="str">
        <f>IFERROR(VLOOKUP(XN57,'كدو الاصناف'!$A:$C,2),"")</f>
        <v/>
      </c>
      <c r="XP57" s="6"/>
      <c r="XQ57" s="62">
        <f t="shared" si="678"/>
        <v>0</v>
      </c>
      <c r="XR57" s="6" t="str">
        <f>IFERROR(VLOOKUP(XN57,'كدو الاصناف'!$A:$C,3),"")</f>
        <v/>
      </c>
      <c r="XS57" s="7" t="str">
        <f t="shared" si="679"/>
        <v/>
      </c>
      <c r="XU57" s="34"/>
      <c r="XV57" s="45" t="str">
        <f>IFERROR(VLOOKUP(XU57,'كدو الاصناف'!$A:$C,2),"")</f>
        <v/>
      </c>
      <c r="XW57" s="6"/>
      <c r="XX57" s="62">
        <f t="shared" si="680"/>
        <v>0</v>
      </c>
      <c r="XY57" s="6" t="str">
        <f>IFERROR(VLOOKUP(XU57,'كدو الاصناف'!$A:$C,3),"")</f>
        <v/>
      </c>
      <c r="XZ57" s="7" t="str">
        <f t="shared" si="681"/>
        <v/>
      </c>
      <c r="YB57" s="34"/>
      <c r="YC57" s="45" t="str">
        <f>IFERROR(VLOOKUP(YB57,'كدو الاصناف'!$A:$C,2),"")</f>
        <v/>
      </c>
      <c r="YD57" s="6"/>
      <c r="YE57" s="62">
        <f t="shared" si="682"/>
        <v>0</v>
      </c>
      <c r="YF57" s="6" t="str">
        <f>IFERROR(VLOOKUP(YB57,'كدو الاصناف'!$A:$C,3),"")</f>
        <v/>
      </c>
      <c r="YG57" s="7" t="str">
        <f t="shared" si="683"/>
        <v/>
      </c>
      <c r="YI57" s="34"/>
      <c r="YJ57" s="45" t="str">
        <f>IFERROR(VLOOKUP(YI57,'كدو الاصناف'!$A:$C,2),"")</f>
        <v/>
      </c>
      <c r="YK57" s="6"/>
      <c r="YL57" s="62">
        <f t="shared" si="684"/>
        <v>0</v>
      </c>
      <c r="YM57" s="6" t="str">
        <f>IFERROR(VLOOKUP(YI57,'كدو الاصناف'!$A:$C,3),"")</f>
        <v/>
      </c>
      <c r="YN57" s="7" t="str">
        <f t="shared" si="685"/>
        <v/>
      </c>
      <c r="YP57" s="34"/>
      <c r="YQ57" s="45" t="str">
        <f>IFERROR(VLOOKUP(YP57,'كدو الاصناف'!$A:$C,2),"")</f>
        <v/>
      </c>
      <c r="YR57" s="6"/>
      <c r="YS57" s="62">
        <f t="shared" si="686"/>
        <v>0</v>
      </c>
      <c r="YT57" s="6" t="str">
        <f>IFERROR(VLOOKUP(YP57,'كدو الاصناف'!$A:$C,3),"")</f>
        <v/>
      </c>
      <c r="YU57" s="7" t="str">
        <f t="shared" si="687"/>
        <v/>
      </c>
      <c r="YW57" s="34">
        <v>60002</v>
      </c>
      <c r="YX57" s="45" t="str">
        <f>IFERROR(VLOOKUP(YW57,'كدو الاصناف'!$A:$C,2),"")</f>
        <v>هيدروسلفيت</v>
      </c>
      <c r="YY57" s="6"/>
      <c r="YZ57" s="62">
        <v>12</v>
      </c>
      <c r="ZA57" s="6">
        <f>IFERROR(VLOOKUP(YW57,'كدو الاصناف'!$A:$C,3),"")</f>
        <v>20.5</v>
      </c>
      <c r="ZB57" s="7">
        <f t="shared" si="689"/>
        <v>246</v>
      </c>
      <c r="ZD57" s="34"/>
      <c r="ZE57" s="45" t="str">
        <f>IFERROR(VLOOKUP(ZD57,'كدو الاصناف'!$A:$C,2),"")</f>
        <v/>
      </c>
      <c r="ZF57" s="6"/>
      <c r="ZG57" s="62">
        <f t="shared" si="690"/>
        <v>0</v>
      </c>
      <c r="ZH57" s="6" t="str">
        <f>IFERROR(VLOOKUP(ZD57,'كدو الاصناف'!$A:$C,3),"")</f>
        <v/>
      </c>
      <c r="ZI57" s="7" t="str">
        <f t="shared" si="691"/>
        <v/>
      </c>
      <c r="ZK57" s="34"/>
      <c r="ZL57" s="45" t="str">
        <f>IFERROR(VLOOKUP(ZK57,'كدو الاصناف'!$A:$C,2),"")</f>
        <v/>
      </c>
      <c r="ZM57" s="6"/>
      <c r="ZN57" s="62">
        <f t="shared" si="692"/>
        <v>0</v>
      </c>
      <c r="ZO57" s="6" t="str">
        <f>IFERROR(VLOOKUP(ZK57,'كدو الاصناف'!$A:$C,3),"")</f>
        <v/>
      </c>
      <c r="ZP57" s="7" t="str">
        <f t="shared" si="693"/>
        <v/>
      </c>
      <c r="ZR57" s="34"/>
      <c r="ZS57" s="45" t="str">
        <f>IFERROR(VLOOKUP(ZR57,'كدو الاصناف'!$A:$C,2),"")</f>
        <v/>
      </c>
      <c r="ZT57" s="6"/>
      <c r="ZU57" s="62">
        <f t="shared" si="694"/>
        <v>0</v>
      </c>
      <c r="ZV57" s="6" t="str">
        <f>IFERROR(VLOOKUP(ZR57,'كدو الاصناف'!$A:$C,3),"")</f>
        <v/>
      </c>
      <c r="ZW57" s="7" t="str">
        <f t="shared" si="695"/>
        <v/>
      </c>
    </row>
    <row r="58" spans="1:699" ht="16.5" customHeight="1" thickTop="1" thickBot="1" x14ac:dyDescent="0.25">
      <c r="A58" s="34"/>
      <c r="B58" s="45" t="str">
        <f>IFERROR(VLOOKUP(A58,'كدو الاصناف'!$A:$C,2),"")</f>
        <v/>
      </c>
      <c r="C58" s="6"/>
      <c r="D58" s="62">
        <f t="shared" si="497"/>
        <v>0</v>
      </c>
      <c r="E58" s="6" t="str">
        <f>IFERROR(VLOOKUP(A58,'كدو الاصناف'!$A:$C,3),"")</f>
        <v/>
      </c>
      <c r="F58" s="7" t="str">
        <f t="shared" si="498"/>
        <v/>
      </c>
      <c r="H58" s="34">
        <v>60052</v>
      </c>
      <c r="I58" s="45" t="str">
        <f>IFERROR(VLOOKUP(H58,'كدو الاصناف'!$A:$C,2),"")</f>
        <v>صودا كاويه قشور محلوله</v>
      </c>
      <c r="J58" s="6"/>
      <c r="K58" s="62">
        <v>8</v>
      </c>
      <c r="L58" s="6">
        <f>IFERROR(VLOOKUP(H58,'كدو الاصناف'!$A:$C,3),"")</f>
        <v>5</v>
      </c>
      <c r="M58" s="7">
        <f t="shared" si="500"/>
        <v>40</v>
      </c>
      <c r="O58" s="34"/>
      <c r="P58" s="45" t="str">
        <f>IFERROR(VLOOKUP(O58,'كدو الاصناف'!$A:$C,2),"")</f>
        <v/>
      </c>
      <c r="Q58" s="6"/>
      <c r="R58" s="62">
        <f t="shared" si="501"/>
        <v>0</v>
      </c>
      <c r="S58" s="6" t="str">
        <f>IFERROR(VLOOKUP(O58,'كدو الاصناف'!$A:$C,3),"")</f>
        <v/>
      </c>
      <c r="T58" s="7" t="str">
        <f t="shared" si="502"/>
        <v/>
      </c>
      <c r="V58" s="34">
        <v>60002</v>
      </c>
      <c r="W58" s="45" t="str">
        <f>IFERROR(VLOOKUP(V58,'كدو الاصناف'!$A:$C,2),"")</f>
        <v>هيدروسلفيت</v>
      </c>
      <c r="X58" s="6"/>
      <c r="Y58" s="62">
        <v>10</v>
      </c>
      <c r="Z58" s="6">
        <f>IFERROR(VLOOKUP(V58,'كدو الاصناف'!$A:$C,3),"")</f>
        <v>20.5</v>
      </c>
      <c r="AA58" s="7">
        <f t="shared" si="504"/>
        <v>205</v>
      </c>
      <c r="AC58" s="34">
        <v>60002</v>
      </c>
      <c r="AD58" s="45" t="str">
        <f>IFERROR(VLOOKUP(AC58,'كدو الاصناف'!$A:$C,2),"")</f>
        <v>هيدروسلفيت</v>
      </c>
      <c r="AE58" s="6"/>
      <c r="AF58" s="62">
        <v>8</v>
      </c>
      <c r="AG58" s="6">
        <f>IFERROR(VLOOKUP(AC58,'كدو الاصناف'!$A:$C,3),"")</f>
        <v>20.5</v>
      </c>
      <c r="AH58" s="7">
        <f t="shared" si="506"/>
        <v>164</v>
      </c>
      <c r="AJ58" s="34">
        <v>60002</v>
      </c>
      <c r="AK58" s="45" t="str">
        <f>IFERROR(VLOOKUP(AJ58,'كدو الاصناف'!$A:$C,2),"")</f>
        <v>هيدروسلفيت</v>
      </c>
      <c r="AL58" s="6"/>
      <c r="AM58" s="62">
        <v>12</v>
      </c>
      <c r="AN58" s="6">
        <f>IFERROR(VLOOKUP(AJ58,'كدو الاصناف'!$A:$C,3),"")</f>
        <v>20.5</v>
      </c>
      <c r="AO58" s="7">
        <f t="shared" si="508"/>
        <v>246</v>
      </c>
      <c r="AQ58" s="34">
        <v>65042</v>
      </c>
      <c r="AR58" s="45" t="str">
        <f>IFERROR(VLOOKUP(AQ58,'كدو الاصناف'!$A:$C,2),"")</f>
        <v>ديسبرس بودر</v>
      </c>
      <c r="AS58" s="6"/>
      <c r="AT58" s="62">
        <v>3</v>
      </c>
      <c r="AU58" s="6">
        <f>IFERROR(VLOOKUP(AQ58,'كدو الاصناف'!$A:$C,3),"")</f>
        <v>22</v>
      </c>
      <c r="AV58" s="7">
        <f t="shared" si="510"/>
        <v>66</v>
      </c>
      <c r="AX58" s="34"/>
      <c r="AY58" s="45" t="str">
        <f>IFERROR(VLOOKUP(AX58,'كدو الاصناف'!$A:$C,2),"")</f>
        <v/>
      </c>
      <c r="AZ58" s="6"/>
      <c r="BA58" s="62">
        <f t="shared" si="511"/>
        <v>0</v>
      </c>
      <c r="BB58" s="6" t="str">
        <f>IFERROR(VLOOKUP(AX58,'كدو الاصناف'!$A:$C,3),"")</f>
        <v/>
      </c>
      <c r="BC58" s="7" t="str">
        <f t="shared" si="512"/>
        <v/>
      </c>
      <c r="BE58" s="34"/>
      <c r="BF58" s="45" t="str">
        <f>IFERROR(VLOOKUP(BE58,'كدو الاصناف'!$A:$C,2),"")</f>
        <v/>
      </c>
      <c r="BG58" s="6"/>
      <c r="BH58" s="62">
        <f t="shared" si="513"/>
        <v>0</v>
      </c>
      <c r="BI58" s="6" t="str">
        <f>IFERROR(VLOOKUP(BE58,'كدو الاصناف'!$A:$C,3),"")</f>
        <v/>
      </c>
      <c r="BJ58" s="7" t="str">
        <f t="shared" si="514"/>
        <v/>
      </c>
      <c r="BL58" s="34">
        <v>65042</v>
      </c>
      <c r="BM58" s="45" t="str">
        <f>IFERROR(VLOOKUP(BL58,'كدو الاصناف'!$A:$C,2),"")</f>
        <v>ديسبرس بودر</v>
      </c>
      <c r="BN58" s="6"/>
      <c r="BO58" s="62">
        <v>3</v>
      </c>
      <c r="BP58" s="6">
        <f>IFERROR(VLOOKUP(BL58,'كدو الاصناف'!$A:$C,3),"")</f>
        <v>22</v>
      </c>
      <c r="BQ58" s="7">
        <f t="shared" si="516"/>
        <v>66</v>
      </c>
      <c r="BS58" s="34">
        <v>65042</v>
      </c>
      <c r="BT58" s="45" t="str">
        <f>IFERROR(VLOOKUP(BS58,'كدو الاصناف'!$A:$C,2),"")</f>
        <v>ديسبرس بودر</v>
      </c>
      <c r="BU58" s="6"/>
      <c r="BV58" s="62">
        <v>6</v>
      </c>
      <c r="BW58" s="6">
        <f>IFERROR(VLOOKUP(BS58,'كدو الاصناف'!$A:$C,3),"")</f>
        <v>22</v>
      </c>
      <c r="BX58" s="7">
        <f t="shared" si="518"/>
        <v>132</v>
      </c>
      <c r="BZ58" s="34"/>
      <c r="CA58" s="45" t="str">
        <f>IFERROR(VLOOKUP(BZ58,'كدو الاصناف'!$A:$C,2),"")</f>
        <v/>
      </c>
      <c r="CB58" s="6"/>
      <c r="CC58" s="62">
        <f t="shared" si="519"/>
        <v>0</v>
      </c>
      <c r="CD58" s="6" t="str">
        <f>IFERROR(VLOOKUP(BZ58,'كدو الاصناف'!$A:$C,3),"")</f>
        <v/>
      </c>
      <c r="CE58" s="7" t="str">
        <f t="shared" si="520"/>
        <v/>
      </c>
      <c r="CG58" s="34"/>
      <c r="CH58" s="45" t="str">
        <f>IFERROR(VLOOKUP(CG58,'كدو الاصناف'!$A:$C,2),"")</f>
        <v/>
      </c>
      <c r="CI58" s="6"/>
      <c r="CJ58" s="62">
        <f t="shared" si="521"/>
        <v>0</v>
      </c>
      <c r="CK58" s="6" t="str">
        <f>IFERROR(VLOOKUP(CG58,'كدو الاصناف'!$A:$C,3),"")</f>
        <v/>
      </c>
      <c r="CL58" s="7" t="str">
        <f t="shared" si="522"/>
        <v/>
      </c>
      <c r="CN58" s="34"/>
      <c r="CO58" s="45" t="str">
        <f>IFERROR(VLOOKUP(CN58,'كدو الاصناف'!$A:$C,2),"")</f>
        <v/>
      </c>
      <c r="CP58" s="6"/>
      <c r="CQ58" s="62">
        <f t="shared" si="523"/>
        <v>0</v>
      </c>
      <c r="CR58" s="6" t="str">
        <f>IFERROR(VLOOKUP(CN58,'كدو الاصناف'!$A:$C,3),"")</f>
        <v/>
      </c>
      <c r="CS58" s="7" t="str">
        <f t="shared" si="524"/>
        <v/>
      </c>
      <c r="CU58" s="34">
        <v>60002</v>
      </c>
      <c r="CV58" s="45" t="str">
        <f>IFERROR(VLOOKUP(CU58,'كدو الاصناف'!$A:$C,2),"")</f>
        <v>هيدروسلفيت</v>
      </c>
      <c r="CW58" s="6"/>
      <c r="CX58" s="62">
        <f>8+5</f>
        <v>13</v>
      </c>
      <c r="CY58" s="6">
        <f>IFERROR(VLOOKUP(CU58,'كدو الاصناف'!$A:$C,3),"")</f>
        <v>20.5</v>
      </c>
      <c r="CZ58" s="7">
        <f t="shared" si="526"/>
        <v>266.5</v>
      </c>
      <c r="DB58" s="34">
        <v>60052</v>
      </c>
      <c r="DC58" s="45" t="str">
        <f>IFERROR(VLOOKUP(DB58,'كدو الاصناف'!$A:$C,2),"")</f>
        <v>صودا كاويه قشور محلوله</v>
      </c>
      <c r="DD58" s="6"/>
      <c r="DE58" s="62">
        <v>11</v>
      </c>
      <c r="DF58" s="6">
        <f>IFERROR(VLOOKUP(DB58,'كدو الاصناف'!$A:$C,3),"")</f>
        <v>5</v>
      </c>
      <c r="DG58" s="7">
        <f t="shared" si="528"/>
        <v>55</v>
      </c>
      <c r="DI58" s="34"/>
      <c r="DJ58" s="45" t="str">
        <f>IFERROR(VLOOKUP(DI58,'كدو الاصناف'!$A:$C,2),"")</f>
        <v/>
      </c>
      <c r="DK58" s="6"/>
      <c r="DL58" s="62">
        <f t="shared" si="529"/>
        <v>0</v>
      </c>
      <c r="DM58" s="6" t="str">
        <f>IFERROR(VLOOKUP(DI58,'كدو الاصناف'!$A:$C,3),"")</f>
        <v/>
      </c>
      <c r="DN58" s="7" t="str">
        <f t="shared" si="530"/>
        <v/>
      </c>
      <c r="DP58" s="34"/>
      <c r="DQ58" s="45" t="str">
        <f>IFERROR(VLOOKUP(DP58,'كدو الاصناف'!$A:$C,2),"")</f>
        <v/>
      </c>
      <c r="DR58" s="6"/>
      <c r="DS58" s="62">
        <f t="shared" si="531"/>
        <v>0</v>
      </c>
      <c r="DT58" s="6" t="str">
        <f>IFERROR(VLOOKUP(DP58,'كدو الاصناف'!$A:$C,3),"")</f>
        <v/>
      </c>
      <c r="DU58" s="7" t="str">
        <f t="shared" si="532"/>
        <v/>
      </c>
      <c r="DW58" s="34">
        <v>60002</v>
      </c>
      <c r="DX58" s="45" t="str">
        <f>IFERROR(VLOOKUP(DW58,'كدو الاصناف'!$A:$C,2),"")</f>
        <v>هيدروسلفيت</v>
      </c>
      <c r="DY58" s="6"/>
      <c r="DZ58" s="62">
        <v>13</v>
      </c>
      <c r="EA58" s="6">
        <f>IFERROR(VLOOKUP(DW58,'كدو الاصناف'!$A:$C,3),"")</f>
        <v>20.5</v>
      </c>
      <c r="EB58" s="7">
        <f t="shared" si="534"/>
        <v>266.5</v>
      </c>
      <c r="ED58" s="34"/>
      <c r="EE58" s="45" t="str">
        <f>IFERROR(VLOOKUP(ED58,'كدو الاصناف'!$A:$C,2),"")</f>
        <v/>
      </c>
      <c r="EF58" s="6"/>
      <c r="EG58" s="62">
        <f t="shared" si="535"/>
        <v>0</v>
      </c>
      <c r="EH58" s="6" t="str">
        <f>IFERROR(VLOOKUP(ED58,'كدو الاصناف'!$A:$C,3),"")</f>
        <v/>
      </c>
      <c r="EI58" s="7" t="str">
        <f t="shared" si="536"/>
        <v/>
      </c>
      <c r="EK58" s="34"/>
      <c r="EL58" s="45" t="str">
        <f>IFERROR(VLOOKUP(EK58,'كدو الاصناف'!$A:$C,2),"")</f>
        <v/>
      </c>
      <c r="EM58" s="6"/>
      <c r="EN58" s="62">
        <f t="shared" si="537"/>
        <v>0</v>
      </c>
      <c r="EO58" s="6" t="str">
        <f>IFERROR(VLOOKUP(EK58,'كدو الاصناف'!$A:$C,3),"")</f>
        <v/>
      </c>
      <c r="EP58" s="7" t="str">
        <f t="shared" si="538"/>
        <v/>
      </c>
      <c r="ER58" s="34"/>
      <c r="ES58" s="45" t="str">
        <f>IFERROR(VLOOKUP(ER58,'كدو الاصناف'!$A:$C,2),"")</f>
        <v/>
      </c>
      <c r="ET58" s="6"/>
      <c r="EU58" s="62">
        <f t="shared" si="539"/>
        <v>0</v>
      </c>
      <c r="EV58" s="6" t="str">
        <f>IFERROR(VLOOKUP(ER58,'كدو الاصناف'!$A:$C,3),"")</f>
        <v/>
      </c>
      <c r="EW58" s="7" t="str">
        <f t="shared" si="540"/>
        <v/>
      </c>
      <c r="EY58" s="34">
        <v>60002</v>
      </c>
      <c r="EZ58" s="45" t="str">
        <f>IFERROR(VLOOKUP(EY58,'كدو الاصناف'!$A:$C,2),"")</f>
        <v>هيدروسلفيت</v>
      </c>
      <c r="FA58" s="6"/>
      <c r="FB58" s="62">
        <f>8+6</f>
        <v>14</v>
      </c>
      <c r="FC58" s="6">
        <f>IFERROR(VLOOKUP(EY58,'كدو الاصناف'!$A:$C,3),"")</f>
        <v>20.5</v>
      </c>
      <c r="FD58" s="7">
        <f t="shared" si="542"/>
        <v>287</v>
      </c>
      <c r="FF58" s="34">
        <v>60002</v>
      </c>
      <c r="FG58" s="45" t="str">
        <f>IFERROR(VLOOKUP(FF58,'كدو الاصناف'!$A:$C,2),"")</f>
        <v>هيدروسلفيت</v>
      </c>
      <c r="FH58" s="6"/>
      <c r="FI58" s="62">
        <v>8</v>
      </c>
      <c r="FJ58" s="6">
        <f>IFERROR(VLOOKUP(FF58,'كدو الاصناف'!$A:$C,3),"")</f>
        <v>20.5</v>
      </c>
      <c r="FK58" s="7">
        <f t="shared" si="544"/>
        <v>164</v>
      </c>
      <c r="FM58" s="34">
        <v>60002</v>
      </c>
      <c r="FN58" s="45" t="str">
        <f>IFERROR(VLOOKUP(FM58,'كدو الاصناف'!$A:$C,2),"")</f>
        <v>هيدروسلفيت</v>
      </c>
      <c r="FO58" s="6"/>
      <c r="FP58" s="62">
        <v>12</v>
      </c>
      <c r="FQ58" s="6">
        <f>IFERROR(VLOOKUP(FM58,'كدو الاصناف'!$A:$C,3),"")</f>
        <v>20.5</v>
      </c>
      <c r="FR58" s="7">
        <f t="shared" si="546"/>
        <v>246</v>
      </c>
      <c r="FT58" s="34"/>
      <c r="FU58" s="45" t="str">
        <f>IFERROR(VLOOKUP(FT58,'كدو الاصناف'!$A:$C,2),"")</f>
        <v/>
      </c>
      <c r="FV58" s="6"/>
      <c r="FW58" s="62">
        <f t="shared" si="547"/>
        <v>0</v>
      </c>
      <c r="FX58" s="6" t="str">
        <f>IFERROR(VLOOKUP(FT58,'كدو الاصناف'!$A:$C,3),"")</f>
        <v/>
      </c>
      <c r="FY58" s="7" t="str">
        <f t="shared" si="548"/>
        <v/>
      </c>
      <c r="GA58" s="34"/>
      <c r="GB58" s="45" t="str">
        <f>IFERROR(VLOOKUP(GA58,'كدو الاصناف'!$A:$C,2),"")</f>
        <v/>
      </c>
      <c r="GC58" s="6"/>
      <c r="GD58" s="62">
        <f t="shared" si="549"/>
        <v>0</v>
      </c>
      <c r="GE58" s="6" t="str">
        <f>IFERROR(VLOOKUP(GA58,'كدو الاصناف'!$A:$C,3),"")</f>
        <v/>
      </c>
      <c r="GF58" s="7" t="str">
        <f t="shared" si="550"/>
        <v/>
      </c>
      <c r="GH58" s="34"/>
      <c r="GI58" s="45" t="str">
        <f>IFERROR(VLOOKUP(GH58,'كدو الاصناف'!$A:$C,2),"")</f>
        <v/>
      </c>
      <c r="GJ58" s="6"/>
      <c r="GK58" s="62">
        <f t="shared" si="551"/>
        <v>0</v>
      </c>
      <c r="GL58" s="6" t="str">
        <f>IFERROR(VLOOKUP(GH58,'كدو الاصناف'!$A:$C,3),"")</f>
        <v/>
      </c>
      <c r="GM58" s="7" t="str">
        <f t="shared" si="552"/>
        <v/>
      </c>
      <c r="GO58" s="34">
        <v>60052</v>
      </c>
      <c r="GP58" s="45" t="str">
        <f>IFERROR(VLOOKUP(GO58,'كدو الاصناف'!$A:$C,2),"")</f>
        <v>صودا كاويه قشور محلوله</v>
      </c>
      <c r="GQ58" s="6"/>
      <c r="GR58" s="62">
        <v>8</v>
      </c>
      <c r="GS58" s="6">
        <f>IFERROR(VLOOKUP(GO58,'كدو الاصناف'!$A:$C,3),"")</f>
        <v>5</v>
      </c>
      <c r="GT58" s="7">
        <f t="shared" si="554"/>
        <v>40</v>
      </c>
      <c r="GV58" s="34">
        <v>60002</v>
      </c>
      <c r="GW58" s="45" t="str">
        <f>IFERROR(VLOOKUP(GV58,'كدو الاصناف'!$A:$C,2),"")</f>
        <v>هيدروسلفيت</v>
      </c>
      <c r="GX58" s="6"/>
      <c r="GY58" s="62">
        <v>12</v>
      </c>
      <c r="GZ58" s="6">
        <f>IFERROR(VLOOKUP(GV58,'كدو الاصناف'!$A:$C,3),"")</f>
        <v>20.5</v>
      </c>
      <c r="HA58" s="7">
        <f t="shared" si="556"/>
        <v>246</v>
      </c>
      <c r="HC58" s="34"/>
      <c r="HD58" s="45" t="str">
        <f>IFERROR(VLOOKUP(HC58,'كدو الاصناف'!$A:$C,2),"")</f>
        <v/>
      </c>
      <c r="HE58" s="6"/>
      <c r="HF58" s="62">
        <f t="shared" si="557"/>
        <v>0</v>
      </c>
      <c r="HG58" s="6" t="str">
        <f>IFERROR(VLOOKUP(HC58,'كدو الاصناف'!$A:$C,3),"")</f>
        <v/>
      </c>
      <c r="HH58" s="7" t="str">
        <f t="shared" si="558"/>
        <v/>
      </c>
      <c r="HJ58" s="34"/>
      <c r="HK58" s="45" t="str">
        <f>IFERROR(VLOOKUP(HJ58,'كدو الاصناف'!$A:$C,2),"")</f>
        <v/>
      </c>
      <c r="HL58" s="6"/>
      <c r="HM58" s="62">
        <f t="shared" si="559"/>
        <v>0</v>
      </c>
      <c r="HN58" s="6" t="str">
        <f>IFERROR(VLOOKUP(HJ58,'كدو الاصناف'!$A:$C,3),"")</f>
        <v/>
      </c>
      <c r="HO58" s="7" t="str">
        <f t="shared" si="560"/>
        <v/>
      </c>
      <c r="HQ58" s="34"/>
      <c r="HR58" s="45" t="str">
        <f>IFERROR(VLOOKUP(HQ58,'كدو الاصناف'!$A:$C,2),"")</f>
        <v/>
      </c>
      <c r="HS58" s="6"/>
      <c r="HT58" s="62">
        <f t="shared" si="561"/>
        <v>0</v>
      </c>
      <c r="HU58" s="6" t="str">
        <f>IFERROR(VLOOKUP(HQ58,'كدو الاصناف'!$A:$C,3),"")</f>
        <v/>
      </c>
      <c r="HV58" s="7" t="str">
        <f t="shared" si="562"/>
        <v/>
      </c>
      <c r="HX58" s="34"/>
      <c r="HY58" s="45" t="str">
        <f>IFERROR(VLOOKUP(HX58,'كدو الاصناف'!$A:$C,2),"")</f>
        <v/>
      </c>
      <c r="HZ58" s="6"/>
      <c r="IA58" s="62">
        <f t="shared" si="563"/>
        <v>0</v>
      </c>
      <c r="IB58" s="6" t="str">
        <f>IFERROR(VLOOKUP(HX58,'كدو الاصناف'!$A:$C,3),"")</f>
        <v/>
      </c>
      <c r="IC58" s="7" t="str">
        <f t="shared" si="564"/>
        <v/>
      </c>
      <c r="IE58" s="34"/>
      <c r="IF58" s="45" t="str">
        <f>IFERROR(VLOOKUP(IE58,'كدو الاصناف'!$A:$C,2),"")</f>
        <v/>
      </c>
      <c r="IG58" s="6"/>
      <c r="IH58" s="62">
        <f t="shared" si="565"/>
        <v>0</v>
      </c>
      <c r="II58" s="6" t="str">
        <f>IFERROR(VLOOKUP(IE58,'كدو الاصناف'!$A:$C,3),"")</f>
        <v/>
      </c>
      <c r="IJ58" s="7" t="str">
        <f t="shared" si="566"/>
        <v/>
      </c>
      <c r="IL58" s="34"/>
      <c r="IM58" s="45" t="str">
        <f>IFERROR(VLOOKUP(IL58,'كدو الاصناف'!$A:$C,2),"")</f>
        <v/>
      </c>
      <c r="IN58" s="6"/>
      <c r="IO58" s="62">
        <f t="shared" si="567"/>
        <v>0</v>
      </c>
      <c r="IP58" s="6" t="str">
        <f>IFERROR(VLOOKUP(IL58,'كدو الاصناف'!$A:$C,3),"")</f>
        <v/>
      </c>
      <c r="IQ58" s="7" t="str">
        <f t="shared" si="568"/>
        <v/>
      </c>
      <c r="IS58" s="34"/>
      <c r="IT58" s="45" t="str">
        <f>IFERROR(VLOOKUP(IS58,'كدو الاصناف'!$A:$C,2),"")</f>
        <v/>
      </c>
      <c r="IU58" s="6"/>
      <c r="IV58" s="62">
        <f t="shared" si="569"/>
        <v>0</v>
      </c>
      <c r="IW58" s="6" t="str">
        <f>IFERROR(VLOOKUP(IS58,'كدو الاصناف'!$A:$C,3),"")</f>
        <v/>
      </c>
      <c r="IX58" s="7" t="str">
        <f t="shared" si="570"/>
        <v/>
      </c>
      <c r="IZ58" s="34"/>
      <c r="JA58" s="45" t="str">
        <f>IFERROR(VLOOKUP(IZ58,'كدو الاصناف'!$A:$C,2),"")</f>
        <v/>
      </c>
      <c r="JB58" s="6"/>
      <c r="JC58" s="62">
        <f t="shared" si="571"/>
        <v>0</v>
      </c>
      <c r="JD58" s="6" t="str">
        <f>IFERROR(VLOOKUP(IZ58,'كدو الاصناف'!$A:$C,3),"")</f>
        <v/>
      </c>
      <c r="JE58" s="7" t="str">
        <f t="shared" si="572"/>
        <v/>
      </c>
      <c r="JG58" s="34"/>
      <c r="JH58" s="45" t="str">
        <f>IFERROR(VLOOKUP(JG58,'كدو الاصناف'!$A:$C,2),"")</f>
        <v/>
      </c>
      <c r="JI58" s="6"/>
      <c r="JJ58" s="62">
        <f t="shared" si="573"/>
        <v>0</v>
      </c>
      <c r="JK58" s="6" t="str">
        <f>IFERROR(VLOOKUP(JG58,'كدو الاصناف'!$A:$C,3),"")</f>
        <v/>
      </c>
      <c r="JL58" s="7" t="str">
        <f t="shared" si="574"/>
        <v/>
      </c>
      <c r="JN58" s="34"/>
      <c r="JO58" s="45" t="str">
        <f>IFERROR(VLOOKUP(JN58,'كدو الاصناف'!$A:$C,2),"")</f>
        <v/>
      </c>
      <c r="JP58" s="6"/>
      <c r="JQ58" s="62">
        <f t="shared" si="575"/>
        <v>0</v>
      </c>
      <c r="JR58" s="6" t="str">
        <f>IFERROR(VLOOKUP(JN58,'كدو الاصناف'!$A:$C,3),"")</f>
        <v/>
      </c>
      <c r="JS58" s="7" t="str">
        <f t="shared" si="576"/>
        <v/>
      </c>
      <c r="JU58" s="34"/>
      <c r="JV58" s="45" t="str">
        <f>IFERROR(VLOOKUP(JU58,'كدو الاصناف'!$A:$C,2),"")</f>
        <v/>
      </c>
      <c r="JW58" s="6"/>
      <c r="JX58" s="62">
        <f t="shared" si="577"/>
        <v>0</v>
      </c>
      <c r="JY58" s="6" t="str">
        <f>IFERROR(VLOOKUP(JU58,'كدو الاصناف'!$A:$C,3),"")</f>
        <v/>
      </c>
      <c r="JZ58" s="7" t="str">
        <f t="shared" si="578"/>
        <v/>
      </c>
      <c r="KB58" s="34"/>
      <c r="KC58" s="45" t="str">
        <f>IFERROR(VLOOKUP(KB58,'كدو الاصناف'!$A:$C,2),"")</f>
        <v/>
      </c>
      <c r="KD58" s="6"/>
      <c r="KE58" s="62">
        <f t="shared" si="579"/>
        <v>0</v>
      </c>
      <c r="KF58" s="6" t="str">
        <f>IFERROR(VLOOKUP(KB58,'كدو الاصناف'!$A:$C,3),"")</f>
        <v/>
      </c>
      <c r="KG58" s="7" t="str">
        <f t="shared" si="580"/>
        <v/>
      </c>
      <c r="KI58" s="34"/>
      <c r="KJ58" s="45" t="str">
        <f>IFERROR(VLOOKUP(KI58,'كدو الاصناف'!$A:$C,2),"")</f>
        <v/>
      </c>
      <c r="KK58" s="6"/>
      <c r="KL58" s="62">
        <f t="shared" si="581"/>
        <v>0</v>
      </c>
      <c r="KM58" s="6" t="str">
        <f>IFERROR(VLOOKUP(KI58,'كدو الاصناف'!$A:$C,3),"")</f>
        <v/>
      </c>
      <c r="KN58" s="7" t="str">
        <f t="shared" si="582"/>
        <v/>
      </c>
      <c r="KP58" s="34"/>
      <c r="KQ58" s="45" t="str">
        <f>IFERROR(VLOOKUP(KP58,'كدو الاصناف'!$A:$C,2),"")</f>
        <v/>
      </c>
      <c r="KR58" s="6"/>
      <c r="KS58" s="62">
        <f t="shared" si="583"/>
        <v>0</v>
      </c>
      <c r="KT58" s="6" t="str">
        <f>IFERROR(VLOOKUP(KP58,'كدو الاصناف'!$A:$C,3),"")</f>
        <v/>
      </c>
      <c r="KU58" s="7" t="str">
        <f t="shared" si="584"/>
        <v/>
      </c>
      <c r="KW58" s="34"/>
      <c r="KX58" s="45" t="str">
        <f>IFERROR(VLOOKUP(KW58,'كدو الاصناف'!$A:$C,2),"")</f>
        <v/>
      </c>
      <c r="KY58" s="6"/>
      <c r="KZ58" s="62">
        <f t="shared" si="585"/>
        <v>0</v>
      </c>
      <c r="LA58" s="6" t="str">
        <f>IFERROR(VLOOKUP(KW58,'كدو الاصناف'!$A:$C,3),"")</f>
        <v/>
      </c>
      <c r="LB58" s="7" t="str">
        <f t="shared" si="586"/>
        <v/>
      </c>
      <c r="LD58" s="34"/>
      <c r="LE58" s="45" t="str">
        <f>IFERROR(VLOOKUP(LD58,'كدو الاصناف'!$A:$C,2),"")</f>
        <v/>
      </c>
      <c r="LF58" s="6"/>
      <c r="LG58" s="62">
        <f t="shared" si="587"/>
        <v>0</v>
      </c>
      <c r="LH58" s="6" t="str">
        <f>IFERROR(VLOOKUP(LD58,'كدو الاصناف'!$A:$C,3),"")</f>
        <v/>
      </c>
      <c r="LI58" s="7" t="str">
        <f t="shared" si="588"/>
        <v/>
      </c>
      <c r="LK58" s="34"/>
      <c r="LL58" s="45" t="str">
        <f>IFERROR(VLOOKUP(LK58,'كدو الاصناف'!$A:$C,2),"")</f>
        <v/>
      </c>
      <c r="LM58" s="6"/>
      <c r="LN58" s="62">
        <f t="shared" si="589"/>
        <v>0</v>
      </c>
      <c r="LO58" s="6" t="str">
        <f>IFERROR(VLOOKUP(LK58,'كدو الاصناف'!$A:$C,3),"")</f>
        <v/>
      </c>
      <c r="LP58" s="7" t="str">
        <f t="shared" si="590"/>
        <v/>
      </c>
      <c r="LR58" s="34"/>
      <c r="LS58" s="45" t="str">
        <f>IFERROR(VLOOKUP(LR58,'كدو الاصناف'!$A:$C,2),"")</f>
        <v/>
      </c>
      <c r="LT58" s="6"/>
      <c r="LU58" s="62">
        <f t="shared" si="591"/>
        <v>0</v>
      </c>
      <c r="LV58" s="6" t="str">
        <f>IFERROR(VLOOKUP(LR58,'كدو الاصناف'!$A:$C,3),"")</f>
        <v/>
      </c>
      <c r="LW58" s="7" t="str">
        <f t="shared" si="592"/>
        <v/>
      </c>
      <c r="LY58" s="34">
        <v>60002</v>
      </c>
      <c r="LZ58" s="45" t="str">
        <f>IFERROR(VLOOKUP(LY58,'كدو الاصناف'!$A:$C,2),"")</f>
        <v>هيدروسلفيت</v>
      </c>
      <c r="MA58" s="6"/>
      <c r="MB58" s="62">
        <v>10</v>
      </c>
      <c r="MC58" s="6">
        <f>IFERROR(VLOOKUP(LY58,'كدو الاصناف'!$A:$C,3),"")</f>
        <v>20.5</v>
      </c>
      <c r="MD58" s="7">
        <f t="shared" si="594"/>
        <v>205</v>
      </c>
      <c r="MF58" s="34"/>
      <c r="MG58" s="45" t="str">
        <f>IFERROR(VLOOKUP(MF58,'كدو الاصناف'!$A:$C,2),"")</f>
        <v/>
      </c>
      <c r="MH58" s="6"/>
      <c r="MI58" s="62">
        <f t="shared" si="595"/>
        <v>0</v>
      </c>
      <c r="MJ58" s="6" t="str">
        <f>IFERROR(VLOOKUP(MF58,'كدو الاصناف'!$A:$C,3),"")</f>
        <v/>
      </c>
      <c r="MK58" s="7" t="str">
        <f t="shared" si="596"/>
        <v/>
      </c>
      <c r="MM58" s="34"/>
      <c r="MN58" s="45" t="str">
        <f>IFERROR(VLOOKUP(MM58,'كدو الاصناف'!$A:$C,2),"")</f>
        <v/>
      </c>
      <c r="MO58" s="6"/>
      <c r="MP58" s="62">
        <f t="shared" si="597"/>
        <v>0</v>
      </c>
      <c r="MQ58" s="6" t="str">
        <f>IFERROR(VLOOKUP(MM58,'كدو الاصناف'!$A:$C,3),"")</f>
        <v/>
      </c>
      <c r="MR58" s="7" t="str">
        <f t="shared" si="598"/>
        <v/>
      </c>
      <c r="MT58" s="34"/>
      <c r="MU58" s="45" t="str">
        <f>IFERROR(VLOOKUP(MT58,'كدو الاصناف'!$A:$C,2),"")</f>
        <v/>
      </c>
      <c r="MV58" s="6"/>
      <c r="MW58" s="62">
        <f t="shared" si="599"/>
        <v>0</v>
      </c>
      <c r="MX58" s="6" t="str">
        <f>IFERROR(VLOOKUP(MT58,'كدو الاصناف'!$A:$C,3),"")</f>
        <v/>
      </c>
      <c r="MY58" s="7" t="str">
        <f t="shared" si="600"/>
        <v/>
      </c>
      <c r="NA58" s="34"/>
      <c r="NB58" s="45" t="str">
        <f>IFERROR(VLOOKUP(NA58,'كدو الاصناف'!$A:$C,2),"")</f>
        <v/>
      </c>
      <c r="NC58" s="6"/>
      <c r="ND58" s="62">
        <f t="shared" si="601"/>
        <v>0</v>
      </c>
      <c r="NE58" s="6" t="str">
        <f>IFERROR(VLOOKUP(NA58,'كدو الاصناف'!$A:$C,3),"")</f>
        <v/>
      </c>
      <c r="NF58" s="7" t="str">
        <f t="shared" si="602"/>
        <v/>
      </c>
      <c r="NH58" s="34"/>
      <c r="NI58" s="45" t="str">
        <f>IFERROR(VLOOKUP(NH58,'كدو الاصناف'!$A:$C,2),"")</f>
        <v/>
      </c>
      <c r="NJ58" s="6"/>
      <c r="NK58" s="62">
        <f t="shared" si="603"/>
        <v>0</v>
      </c>
      <c r="NL58" s="6" t="str">
        <f>IFERROR(VLOOKUP(NH58,'كدو الاصناف'!$A:$C,3),"")</f>
        <v/>
      </c>
      <c r="NM58" s="7" t="str">
        <f t="shared" si="604"/>
        <v/>
      </c>
      <c r="NO58" s="34">
        <v>60052</v>
      </c>
      <c r="NP58" s="45" t="str">
        <f>IFERROR(VLOOKUP(NO58,'كدو الاصناف'!$A:$C,2),"")</f>
        <v>صودا كاويه قشور محلوله</v>
      </c>
      <c r="NQ58" s="6"/>
      <c r="NR58" s="62">
        <v>10</v>
      </c>
      <c r="NS58" s="6">
        <f>IFERROR(VLOOKUP(NO58,'كدو الاصناف'!$A:$C,3),"")</f>
        <v>5</v>
      </c>
      <c r="NT58" s="7">
        <f t="shared" si="606"/>
        <v>50</v>
      </c>
      <c r="NV58" s="34">
        <v>60052</v>
      </c>
      <c r="NW58" s="45" t="str">
        <f>IFERROR(VLOOKUP(NV58,'كدو الاصناف'!$A:$C,2),"")</f>
        <v>صودا كاويه قشور محلوله</v>
      </c>
      <c r="NX58" s="6"/>
      <c r="NY58" s="62">
        <v>12</v>
      </c>
      <c r="NZ58" s="6">
        <f>IFERROR(VLOOKUP(NV58,'كدو الاصناف'!$A:$C,3),"")</f>
        <v>5</v>
      </c>
      <c r="OA58" s="7">
        <f t="shared" si="608"/>
        <v>60</v>
      </c>
      <c r="OC58" s="34"/>
      <c r="OD58" s="45" t="str">
        <f>IFERROR(VLOOKUP(OC58,'كدو الاصناف'!$A:$C,2),"")</f>
        <v/>
      </c>
      <c r="OE58" s="6"/>
      <c r="OF58" s="62">
        <f t="shared" si="609"/>
        <v>0</v>
      </c>
      <c r="OG58" s="6" t="str">
        <f>IFERROR(VLOOKUP(OC58,'كدو الاصناف'!$A:$C,3),"")</f>
        <v/>
      </c>
      <c r="OH58" s="7" t="str">
        <f t="shared" si="610"/>
        <v/>
      </c>
      <c r="OJ58" s="34"/>
      <c r="OK58" s="45" t="str">
        <f>IFERROR(VLOOKUP(OJ58,'كدو الاصناف'!$A:$C,2),"")</f>
        <v/>
      </c>
      <c r="OL58" s="6"/>
      <c r="OM58" s="62">
        <f t="shared" si="611"/>
        <v>0</v>
      </c>
      <c r="ON58" s="6" t="str">
        <f>IFERROR(VLOOKUP(OJ58,'كدو الاصناف'!$A:$C,3),"")</f>
        <v/>
      </c>
      <c r="OO58" s="7" t="str">
        <f t="shared" si="612"/>
        <v/>
      </c>
      <c r="OQ58" s="34"/>
      <c r="OR58" s="45" t="str">
        <f>IFERROR(VLOOKUP(OQ58,'كدو الاصناف'!$A:$C,2),"")</f>
        <v/>
      </c>
      <c r="OS58" s="6"/>
      <c r="OT58" s="62">
        <f t="shared" si="613"/>
        <v>0</v>
      </c>
      <c r="OU58" s="6" t="str">
        <f>IFERROR(VLOOKUP(OQ58,'كدو الاصناف'!$A:$C,3),"")</f>
        <v/>
      </c>
      <c r="OV58" s="7" t="str">
        <f t="shared" si="614"/>
        <v/>
      </c>
      <c r="OX58" s="34"/>
      <c r="OY58" s="45" t="str">
        <f>IFERROR(VLOOKUP(OX58,'كدو الاصناف'!$A:$C,2),"")</f>
        <v/>
      </c>
      <c r="OZ58" s="6"/>
      <c r="PA58" s="62">
        <f t="shared" si="615"/>
        <v>0</v>
      </c>
      <c r="PB58" s="6" t="str">
        <f>IFERROR(VLOOKUP(OX58,'كدو الاصناف'!$A:$C,3),"")</f>
        <v/>
      </c>
      <c r="PC58" s="7" t="str">
        <f t="shared" si="616"/>
        <v/>
      </c>
      <c r="PE58" s="34"/>
      <c r="PF58" s="45" t="str">
        <f>IFERROR(VLOOKUP(PE58,'كدو الاصناف'!$A:$C,2),"")</f>
        <v/>
      </c>
      <c r="PG58" s="6"/>
      <c r="PH58" s="62">
        <f t="shared" si="617"/>
        <v>0</v>
      </c>
      <c r="PI58" s="6" t="str">
        <f>IFERROR(VLOOKUP(PE58,'كدو الاصناف'!$A:$C,3),"")</f>
        <v/>
      </c>
      <c r="PJ58" s="7" t="str">
        <f t="shared" si="618"/>
        <v/>
      </c>
      <c r="PL58" s="34"/>
      <c r="PM58" s="45" t="str">
        <f>IFERROR(VLOOKUP(PL58,'كدو الاصناف'!$A:$C,2),"")</f>
        <v/>
      </c>
      <c r="PN58" s="6"/>
      <c r="PO58" s="62">
        <f t="shared" si="619"/>
        <v>0</v>
      </c>
      <c r="PP58" s="6" t="str">
        <f>IFERROR(VLOOKUP(PL58,'كدو الاصناف'!$A:$C,3),"")</f>
        <v/>
      </c>
      <c r="PQ58" s="7" t="str">
        <f t="shared" si="620"/>
        <v/>
      </c>
      <c r="PS58" s="34"/>
      <c r="PT58" s="45" t="str">
        <f>IFERROR(VLOOKUP(PS58,'كدو الاصناف'!$A:$C,2),"")</f>
        <v/>
      </c>
      <c r="PU58" s="6"/>
      <c r="PV58" s="62">
        <f t="shared" si="621"/>
        <v>0</v>
      </c>
      <c r="PW58" s="6" t="str">
        <f>IFERROR(VLOOKUP(PS58,'كدو الاصناف'!$A:$C,3),"")</f>
        <v/>
      </c>
      <c r="PX58" s="7" t="str">
        <f t="shared" si="622"/>
        <v/>
      </c>
      <c r="PZ58" s="34"/>
      <c r="QA58" s="45" t="str">
        <f>IFERROR(VLOOKUP(PZ58,'كدو الاصناف'!$A:$C,2),"")</f>
        <v/>
      </c>
      <c r="QB58" s="6"/>
      <c r="QC58" s="62">
        <f t="shared" si="623"/>
        <v>0</v>
      </c>
      <c r="QD58" s="6" t="str">
        <f>IFERROR(VLOOKUP(PZ58,'كدو الاصناف'!$A:$C,3),"")</f>
        <v/>
      </c>
      <c r="QE58" s="7" t="str">
        <f t="shared" si="624"/>
        <v/>
      </c>
      <c r="QG58" s="34"/>
      <c r="QH58" s="45" t="str">
        <f>IFERROR(VLOOKUP(QG58,'كدو الاصناف'!$A:$C,2),"")</f>
        <v/>
      </c>
      <c r="QI58" s="6"/>
      <c r="QJ58" s="62">
        <f t="shared" si="625"/>
        <v>0</v>
      </c>
      <c r="QK58" s="6" t="str">
        <f>IFERROR(VLOOKUP(QG58,'كدو الاصناف'!$A:$C,3),"")</f>
        <v/>
      </c>
      <c r="QL58" s="7" t="str">
        <f t="shared" si="626"/>
        <v/>
      </c>
      <c r="QN58" s="34"/>
      <c r="QO58" s="45" t="str">
        <f>IFERROR(VLOOKUP(QN58,'كدو الاصناف'!$A:$C,2),"")</f>
        <v/>
      </c>
      <c r="QP58" s="6"/>
      <c r="QQ58" s="62">
        <f t="shared" si="627"/>
        <v>0</v>
      </c>
      <c r="QR58" s="6" t="str">
        <f>IFERROR(VLOOKUP(QN58,'كدو الاصناف'!$A:$C,3),"")</f>
        <v/>
      </c>
      <c r="QS58" s="7" t="str">
        <f t="shared" si="628"/>
        <v/>
      </c>
      <c r="QU58" s="34">
        <v>60052</v>
      </c>
      <c r="QV58" s="45" t="str">
        <f>IFERROR(VLOOKUP(QU58,'كدو الاصناف'!$A:$C,2),"")</f>
        <v>صودا كاويه قشور محلوله</v>
      </c>
      <c r="QW58" s="6"/>
      <c r="QX58" s="62">
        <v>20</v>
      </c>
      <c r="QY58" s="6">
        <f>IFERROR(VLOOKUP(QU58,'كدو الاصناف'!$A:$C,3),"")</f>
        <v>5</v>
      </c>
      <c r="QZ58" s="7">
        <f t="shared" si="629"/>
        <v>100</v>
      </c>
      <c r="RB58" s="34"/>
      <c r="RC58" s="45" t="str">
        <f>IFERROR(VLOOKUP(RB58,'كدو الاصناف'!$A:$C,2),"")</f>
        <v/>
      </c>
      <c r="RD58" s="6"/>
      <c r="RE58" s="62">
        <f t="shared" si="630"/>
        <v>0</v>
      </c>
      <c r="RF58" s="6" t="str">
        <f>IFERROR(VLOOKUP(RB58,'كدو الاصناف'!$A:$C,3),"")</f>
        <v/>
      </c>
      <c r="RG58" s="7" t="str">
        <f t="shared" si="631"/>
        <v/>
      </c>
      <c r="RI58" s="34"/>
      <c r="RJ58" s="45" t="str">
        <f>IFERROR(VLOOKUP(RI58,'كدو الاصناف'!$A:$C,2),"")</f>
        <v/>
      </c>
      <c r="RK58" s="6"/>
      <c r="RL58" s="62">
        <f t="shared" si="632"/>
        <v>0</v>
      </c>
      <c r="RM58" s="6" t="str">
        <f>IFERROR(VLOOKUP(RI58,'كدو الاصناف'!$A:$C,3),"")</f>
        <v/>
      </c>
      <c r="RN58" s="7" t="str">
        <f t="shared" si="633"/>
        <v/>
      </c>
      <c r="RP58" s="34"/>
      <c r="RQ58" s="45" t="str">
        <f>IFERROR(VLOOKUP(RP58,'كدو الاصناف'!$A:$C,2),"")</f>
        <v/>
      </c>
      <c r="RR58" s="6"/>
      <c r="RS58" s="62">
        <f t="shared" si="634"/>
        <v>0</v>
      </c>
      <c r="RT58" s="6" t="str">
        <f>IFERROR(VLOOKUP(RP58,'كدو الاصناف'!$A:$C,3),"")</f>
        <v/>
      </c>
      <c r="RU58" s="7" t="str">
        <f t="shared" si="635"/>
        <v/>
      </c>
      <c r="RW58" s="34"/>
      <c r="RX58" s="45" t="str">
        <f>IFERROR(VLOOKUP(RW58,'كدو الاصناف'!$A:$C,2),"")</f>
        <v/>
      </c>
      <c r="RY58" s="6"/>
      <c r="RZ58" s="62">
        <f t="shared" si="636"/>
        <v>0</v>
      </c>
      <c r="SA58" s="6" t="str">
        <f>IFERROR(VLOOKUP(RW58,'كدو الاصناف'!$A:$C,3),"")</f>
        <v/>
      </c>
      <c r="SB58" s="7" t="str">
        <f t="shared" si="637"/>
        <v/>
      </c>
      <c r="SD58" s="34"/>
      <c r="SE58" s="45" t="str">
        <f>IFERROR(VLOOKUP(SD58,'كدو الاصناف'!$A:$C,2),"")</f>
        <v/>
      </c>
      <c r="SF58" s="6"/>
      <c r="SG58" s="62">
        <f t="shared" si="638"/>
        <v>0</v>
      </c>
      <c r="SH58" s="6" t="str">
        <f>IFERROR(VLOOKUP(SD58,'كدو الاصناف'!$A:$C,3),"")</f>
        <v/>
      </c>
      <c r="SI58" s="7" t="str">
        <f t="shared" si="639"/>
        <v/>
      </c>
      <c r="SK58" s="34"/>
      <c r="SL58" s="45" t="str">
        <f>IFERROR(VLOOKUP(SK58,'كدو الاصناف'!$A:$C,2),"")</f>
        <v/>
      </c>
      <c r="SM58" s="6"/>
      <c r="SN58" s="62">
        <f t="shared" si="640"/>
        <v>0</v>
      </c>
      <c r="SO58" s="6" t="str">
        <f>IFERROR(VLOOKUP(SK58,'كدو الاصناف'!$A:$C,3),"")</f>
        <v/>
      </c>
      <c r="SP58" s="7" t="str">
        <f t="shared" si="641"/>
        <v/>
      </c>
      <c r="SR58" s="34"/>
      <c r="SS58" s="45" t="str">
        <f>IFERROR(VLOOKUP(SR58,'كدو الاصناف'!$A:$C,2),"")</f>
        <v/>
      </c>
      <c r="ST58" s="6"/>
      <c r="SU58" s="62">
        <f t="shared" si="642"/>
        <v>0</v>
      </c>
      <c r="SV58" s="6" t="str">
        <f>IFERROR(VLOOKUP(SR58,'كدو الاصناف'!$A:$C,3),"")</f>
        <v/>
      </c>
      <c r="SW58" s="7" t="str">
        <f t="shared" si="643"/>
        <v/>
      </c>
      <c r="SY58" s="34"/>
      <c r="SZ58" s="45" t="str">
        <f>IFERROR(VLOOKUP(SY58,'كدو الاصناف'!$A:$C,2),"")</f>
        <v/>
      </c>
      <c r="TA58" s="6"/>
      <c r="TB58" s="62">
        <f t="shared" si="644"/>
        <v>0</v>
      </c>
      <c r="TC58" s="6" t="str">
        <f>IFERROR(VLOOKUP(SY58,'كدو الاصناف'!$A:$C,3),"")</f>
        <v/>
      </c>
      <c r="TD58" s="7" t="str">
        <f t="shared" si="645"/>
        <v/>
      </c>
      <c r="TF58" s="34"/>
      <c r="TG58" s="45" t="str">
        <f>IFERROR(VLOOKUP(TF58,'كدو الاصناف'!$A:$C,2),"")</f>
        <v/>
      </c>
      <c r="TH58" s="6"/>
      <c r="TI58" s="62">
        <f t="shared" si="646"/>
        <v>0</v>
      </c>
      <c r="TJ58" s="6" t="str">
        <f>IFERROR(VLOOKUP(TF58,'كدو الاصناف'!$A:$C,3),"")</f>
        <v/>
      </c>
      <c r="TK58" s="7" t="str">
        <f t="shared" si="647"/>
        <v/>
      </c>
      <c r="TM58" s="34"/>
      <c r="TN58" s="45" t="str">
        <f>IFERROR(VLOOKUP(TM58,'كدو الاصناف'!$A:$C,2),"")</f>
        <v/>
      </c>
      <c r="TO58" s="6"/>
      <c r="TP58" s="62">
        <f t="shared" si="648"/>
        <v>0</v>
      </c>
      <c r="TQ58" s="6" t="str">
        <f>IFERROR(VLOOKUP(TM58,'كدو الاصناف'!$A:$C,3),"")</f>
        <v/>
      </c>
      <c r="TR58" s="7" t="str">
        <f t="shared" si="649"/>
        <v/>
      </c>
      <c r="TT58" s="34">
        <v>60002</v>
      </c>
      <c r="TU58" s="45" t="str">
        <f>IFERROR(VLOOKUP(TT58,'كدو الاصناف'!$A:$C,2),"")</f>
        <v>هيدروسلفيت</v>
      </c>
      <c r="TV58" s="6"/>
      <c r="TW58" s="62">
        <v>13</v>
      </c>
      <c r="TX58" s="6">
        <f>IFERROR(VLOOKUP(TT58,'كدو الاصناف'!$A:$C,3),"")</f>
        <v>20.5</v>
      </c>
      <c r="TY58" s="7">
        <f t="shared" si="651"/>
        <v>266.5</v>
      </c>
      <c r="UA58" s="34"/>
      <c r="UB58" s="45" t="str">
        <f>IFERROR(VLOOKUP(UA58,'كدو الاصناف'!$A:$C,2),"")</f>
        <v/>
      </c>
      <c r="UC58" s="6"/>
      <c r="UD58" s="62">
        <f t="shared" si="652"/>
        <v>0</v>
      </c>
      <c r="UE58" s="6" t="str">
        <f>IFERROR(VLOOKUP(UA58,'كدو الاصناف'!$A:$C,3),"")</f>
        <v/>
      </c>
      <c r="UF58" s="7" t="str">
        <f t="shared" si="653"/>
        <v/>
      </c>
      <c r="UH58" s="34"/>
      <c r="UI58" s="45" t="str">
        <f>IFERROR(VLOOKUP(UH58,'كدو الاصناف'!$A:$C,2),"")</f>
        <v/>
      </c>
      <c r="UJ58" s="6"/>
      <c r="UK58" s="62">
        <f t="shared" si="654"/>
        <v>0</v>
      </c>
      <c r="UL58" s="6" t="str">
        <f>IFERROR(VLOOKUP(UH58,'كدو الاصناف'!$A:$C,3),"")</f>
        <v/>
      </c>
      <c r="UM58" s="7" t="str">
        <f t="shared" si="655"/>
        <v/>
      </c>
      <c r="UO58" s="34"/>
      <c r="UP58" s="45" t="str">
        <f>IFERROR(VLOOKUP(UO58,'كدو الاصناف'!$A:$C,2),"")</f>
        <v/>
      </c>
      <c r="UQ58" s="6"/>
      <c r="UR58" s="62">
        <f t="shared" si="656"/>
        <v>0</v>
      </c>
      <c r="US58" s="6" t="str">
        <f>IFERROR(VLOOKUP(UO58,'كدو الاصناف'!$A:$C,3),"")</f>
        <v/>
      </c>
      <c r="UT58" s="7" t="str">
        <f t="shared" si="657"/>
        <v/>
      </c>
      <c r="UV58" s="34"/>
      <c r="UW58" s="45" t="str">
        <f>IFERROR(VLOOKUP(UV58,'كدو الاصناف'!$A:$C,2),"")</f>
        <v/>
      </c>
      <c r="UX58" s="6"/>
      <c r="UY58" s="62">
        <f t="shared" si="658"/>
        <v>0</v>
      </c>
      <c r="UZ58" s="6" t="str">
        <f>IFERROR(VLOOKUP(UV58,'كدو الاصناف'!$A:$C,3),"")</f>
        <v/>
      </c>
      <c r="VA58" s="7" t="str">
        <f t="shared" si="659"/>
        <v/>
      </c>
      <c r="VC58" s="34"/>
      <c r="VD58" s="45" t="str">
        <f>IFERROR(VLOOKUP(VC58,'كدو الاصناف'!$A:$C,2),"")</f>
        <v/>
      </c>
      <c r="VE58" s="6"/>
      <c r="VF58" s="62">
        <f t="shared" si="660"/>
        <v>0</v>
      </c>
      <c r="VG58" s="6" t="str">
        <f>IFERROR(VLOOKUP(VC58,'كدو الاصناف'!$A:$C,3),"")</f>
        <v/>
      </c>
      <c r="VH58" s="7" t="str">
        <f t="shared" si="661"/>
        <v/>
      </c>
      <c r="VJ58" s="34"/>
      <c r="VK58" s="45" t="str">
        <f>IFERROR(VLOOKUP(VJ58,'كدو الاصناف'!$A:$C,2),"")</f>
        <v/>
      </c>
      <c r="VL58" s="6"/>
      <c r="VM58" s="62">
        <f t="shared" si="662"/>
        <v>0</v>
      </c>
      <c r="VN58" s="6" t="str">
        <f>IFERROR(VLOOKUP(VJ58,'كدو الاصناف'!$A:$C,3),"")</f>
        <v/>
      </c>
      <c r="VO58" s="7" t="str">
        <f t="shared" si="663"/>
        <v/>
      </c>
      <c r="VQ58" s="34"/>
      <c r="VR58" s="45" t="str">
        <f>IFERROR(VLOOKUP(VQ58,'كدو الاصناف'!$A:$C,2),"")</f>
        <v/>
      </c>
      <c r="VS58" s="6"/>
      <c r="VT58" s="62">
        <f t="shared" si="664"/>
        <v>0</v>
      </c>
      <c r="VU58" s="6" t="str">
        <f>IFERROR(VLOOKUP(VQ58,'كدو الاصناف'!$A:$C,3),"")</f>
        <v/>
      </c>
      <c r="VV58" s="7" t="str">
        <f t="shared" si="665"/>
        <v/>
      </c>
      <c r="VX58" s="34">
        <v>60052</v>
      </c>
      <c r="VY58" s="45" t="str">
        <f>IFERROR(VLOOKUP(VX58,'كدو الاصناف'!$A:$C,2),"")</f>
        <v>صودا كاويه قشور محلوله</v>
      </c>
      <c r="VZ58" s="6"/>
      <c r="WA58" s="62">
        <v>10</v>
      </c>
      <c r="WB58" s="6">
        <f>IFERROR(VLOOKUP(VX58,'كدو الاصناف'!$A:$C,3),"")</f>
        <v>5</v>
      </c>
      <c r="WC58" s="7">
        <f t="shared" si="667"/>
        <v>50</v>
      </c>
      <c r="WE58" s="34">
        <v>60052</v>
      </c>
      <c r="WF58" s="45" t="str">
        <f>IFERROR(VLOOKUP(WE58,'كدو الاصناف'!$A:$C,2),"")</f>
        <v>صودا كاويه قشور محلوله</v>
      </c>
      <c r="WG58" s="6"/>
      <c r="WH58" s="62">
        <v>12</v>
      </c>
      <c r="WI58" s="6">
        <f>IFERROR(VLOOKUP(WE58,'كدو الاصناف'!$A:$C,3),"")</f>
        <v>5</v>
      </c>
      <c r="WJ58" s="7">
        <f t="shared" si="669"/>
        <v>60</v>
      </c>
      <c r="WL58" s="34">
        <v>60002</v>
      </c>
      <c r="WM58" s="45" t="str">
        <f>IFERROR(VLOOKUP(WL58,'كدو الاصناف'!$A:$C,2),"")</f>
        <v>هيدروسلفيت</v>
      </c>
      <c r="WN58" s="6"/>
      <c r="WO58" s="62">
        <v>12</v>
      </c>
      <c r="WP58" s="6">
        <f>IFERROR(VLOOKUP(WL58,'كدو الاصناف'!$A:$C,3),"")</f>
        <v>20.5</v>
      </c>
      <c r="WQ58" s="7">
        <f t="shared" si="671"/>
        <v>246</v>
      </c>
      <c r="WS58" s="34"/>
      <c r="WT58" s="45" t="str">
        <f>IFERROR(VLOOKUP(WS58,'كدو الاصناف'!$A:$C,2),"")</f>
        <v/>
      </c>
      <c r="WU58" s="6"/>
      <c r="WV58" s="62">
        <f t="shared" si="672"/>
        <v>0</v>
      </c>
      <c r="WW58" s="6" t="str">
        <f>IFERROR(VLOOKUP(WS58,'كدو الاصناف'!$A:$C,3),"")</f>
        <v/>
      </c>
      <c r="WX58" s="7" t="str">
        <f t="shared" si="673"/>
        <v/>
      </c>
      <c r="WZ58" s="34"/>
      <c r="XA58" s="45" t="str">
        <f>IFERROR(VLOOKUP(WZ58,'كدو الاصناف'!$A:$C,2),"")</f>
        <v/>
      </c>
      <c r="XB58" s="6"/>
      <c r="XC58" s="62">
        <f t="shared" si="674"/>
        <v>0</v>
      </c>
      <c r="XD58" s="6" t="str">
        <f>IFERROR(VLOOKUP(WZ58,'كدو الاصناف'!$A:$C,3),"")</f>
        <v/>
      </c>
      <c r="XE58" s="7" t="str">
        <f t="shared" si="675"/>
        <v/>
      </c>
      <c r="XG58" s="34"/>
      <c r="XH58" s="45" t="str">
        <f>IFERROR(VLOOKUP(XG58,'كدو الاصناف'!$A:$C,2),"")</f>
        <v/>
      </c>
      <c r="XI58" s="6"/>
      <c r="XJ58" s="62">
        <f t="shared" si="676"/>
        <v>0</v>
      </c>
      <c r="XK58" s="6" t="str">
        <f>IFERROR(VLOOKUP(XG58,'كدو الاصناف'!$A:$C,3),"")</f>
        <v/>
      </c>
      <c r="XL58" s="7" t="str">
        <f t="shared" si="677"/>
        <v/>
      </c>
      <c r="XN58" s="34"/>
      <c r="XO58" s="45" t="str">
        <f>IFERROR(VLOOKUP(XN58,'كدو الاصناف'!$A:$C,2),"")</f>
        <v/>
      </c>
      <c r="XP58" s="6"/>
      <c r="XQ58" s="62">
        <f t="shared" si="678"/>
        <v>0</v>
      </c>
      <c r="XR58" s="6" t="str">
        <f>IFERROR(VLOOKUP(XN58,'كدو الاصناف'!$A:$C,3),"")</f>
        <v/>
      </c>
      <c r="XS58" s="7" t="str">
        <f t="shared" si="679"/>
        <v/>
      </c>
      <c r="XU58" s="34"/>
      <c r="XV58" s="45" t="str">
        <f>IFERROR(VLOOKUP(XU58,'كدو الاصناف'!$A:$C,2),"")</f>
        <v/>
      </c>
      <c r="XW58" s="6"/>
      <c r="XX58" s="62">
        <f t="shared" si="680"/>
        <v>0</v>
      </c>
      <c r="XY58" s="6" t="str">
        <f>IFERROR(VLOOKUP(XU58,'كدو الاصناف'!$A:$C,3),"")</f>
        <v/>
      </c>
      <c r="XZ58" s="7" t="str">
        <f t="shared" si="681"/>
        <v/>
      </c>
      <c r="YB58" s="34">
        <v>60002</v>
      </c>
      <c r="YC58" s="45" t="str">
        <f>IFERROR(VLOOKUP(YB58,'كدو الاصناف'!$A:$C,2),"")</f>
        <v>هيدروسلفيت</v>
      </c>
      <c r="YD58" s="6"/>
      <c r="YE58" s="62">
        <v>12</v>
      </c>
      <c r="YF58" s="6">
        <f>IFERROR(VLOOKUP(YB58,'كدو الاصناف'!$A:$C,3),"")</f>
        <v>20.5</v>
      </c>
      <c r="YG58" s="7">
        <f t="shared" si="683"/>
        <v>246</v>
      </c>
      <c r="YI58" s="34"/>
      <c r="YJ58" s="45" t="str">
        <f>IFERROR(VLOOKUP(YI58,'كدو الاصناف'!$A:$C,2),"")</f>
        <v/>
      </c>
      <c r="YK58" s="6"/>
      <c r="YL58" s="62">
        <f t="shared" si="684"/>
        <v>0</v>
      </c>
      <c r="YM58" s="6" t="str">
        <f>IFERROR(VLOOKUP(YI58,'كدو الاصناف'!$A:$C,3),"")</f>
        <v/>
      </c>
      <c r="YN58" s="7" t="str">
        <f t="shared" si="685"/>
        <v/>
      </c>
      <c r="YP58" s="34"/>
      <c r="YQ58" s="45" t="str">
        <f>IFERROR(VLOOKUP(YP58,'كدو الاصناف'!$A:$C,2),"")</f>
        <v/>
      </c>
      <c r="YR58" s="6"/>
      <c r="YS58" s="62">
        <f t="shared" si="686"/>
        <v>0</v>
      </c>
      <c r="YT58" s="6" t="str">
        <f>IFERROR(VLOOKUP(YP58,'كدو الاصناف'!$A:$C,3),"")</f>
        <v/>
      </c>
      <c r="YU58" s="7" t="str">
        <f t="shared" si="687"/>
        <v/>
      </c>
      <c r="YW58" s="34">
        <v>60052</v>
      </c>
      <c r="YX58" s="45" t="str">
        <f>IFERROR(VLOOKUP(YW58,'كدو الاصناف'!$A:$C,2),"")</f>
        <v>صودا كاويه قشور محلوله</v>
      </c>
      <c r="YY58" s="6"/>
      <c r="YZ58" s="62">
        <v>12</v>
      </c>
      <c r="ZA58" s="6">
        <f>IFERROR(VLOOKUP(YW58,'كدو الاصناف'!$A:$C,3),"")</f>
        <v>5</v>
      </c>
      <c r="ZB58" s="7">
        <f t="shared" si="689"/>
        <v>60</v>
      </c>
      <c r="ZD58" s="34">
        <v>60002</v>
      </c>
      <c r="ZE58" s="45" t="str">
        <f>IFERROR(VLOOKUP(ZD58,'كدو الاصناف'!$A:$C,2),"")</f>
        <v>هيدروسلفيت</v>
      </c>
      <c r="ZF58" s="6"/>
      <c r="ZG58" s="62">
        <v>12</v>
      </c>
      <c r="ZH58" s="6">
        <f>IFERROR(VLOOKUP(ZD58,'كدو الاصناف'!$A:$C,3),"")</f>
        <v>20.5</v>
      </c>
      <c r="ZI58" s="7">
        <f t="shared" si="691"/>
        <v>246</v>
      </c>
      <c r="ZK58" s="34"/>
      <c r="ZL58" s="45" t="str">
        <f>IFERROR(VLOOKUP(ZK58,'كدو الاصناف'!$A:$C,2),"")</f>
        <v/>
      </c>
      <c r="ZM58" s="6"/>
      <c r="ZN58" s="62">
        <f t="shared" si="692"/>
        <v>0</v>
      </c>
      <c r="ZO58" s="6" t="str">
        <f>IFERROR(VLOOKUP(ZK58,'كدو الاصناف'!$A:$C,3),"")</f>
        <v/>
      </c>
      <c r="ZP58" s="7" t="str">
        <f t="shared" si="693"/>
        <v/>
      </c>
      <c r="ZR58" s="34">
        <v>60002</v>
      </c>
      <c r="ZS58" s="45" t="str">
        <f>IFERROR(VLOOKUP(ZR58,'كدو الاصناف'!$A:$C,2),"")</f>
        <v>هيدروسلفيت</v>
      </c>
      <c r="ZT58" s="6"/>
      <c r="ZU58" s="62">
        <v>12</v>
      </c>
      <c r="ZV58" s="6">
        <f>IFERROR(VLOOKUP(ZR58,'كدو الاصناف'!$A:$C,3),"")</f>
        <v>20.5</v>
      </c>
      <c r="ZW58" s="7">
        <f t="shared" si="695"/>
        <v>246</v>
      </c>
    </row>
    <row r="59" spans="1:699" ht="16.5" customHeight="1" thickTop="1" thickBot="1" x14ac:dyDescent="0.25">
      <c r="A59" s="34">
        <v>65042</v>
      </c>
      <c r="B59" s="45" t="str">
        <f>IFERROR(VLOOKUP(A59,'كدو الاصناف'!$A:$C,2),"")</f>
        <v>ديسبرس بودر</v>
      </c>
      <c r="C59" s="6"/>
      <c r="D59" s="62">
        <v>4</v>
      </c>
      <c r="E59" s="6">
        <f>IFERROR(VLOOKUP(A59,'كدو الاصناف'!$A:$C,3),"")</f>
        <v>22</v>
      </c>
      <c r="F59" s="7">
        <f t="shared" si="498"/>
        <v>88</v>
      </c>
      <c r="H59" s="34">
        <v>65042</v>
      </c>
      <c r="I59" s="45" t="str">
        <f>IFERROR(VLOOKUP(H59,'كدو الاصناف'!$A:$C,2),"")</f>
        <v>ديسبرس بودر</v>
      </c>
      <c r="J59" s="6"/>
      <c r="K59" s="62">
        <v>3</v>
      </c>
      <c r="L59" s="6">
        <f>IFERROR(VLOOKUP(H59,'كدو الاصناف'!$A:$C,3),"")</f>
        <v>22</v>
      </c>
      <c r="M59" s="7">
        <f t="shared" si="500"/>
        <v>66</v>
      </c>
      <c r="O59" s="34">
        <v>65042</v>
      </c>
      <c r="P59" s="45" t="str">
        <f>IFERROR(VLOOKUP(O59,'كدو الاصناف'!$A:$C,2),"")</f>
        <v>ديسبرس بودر</v>
      </c>
      <c r="Q59" s="6"/>
      <c r="R59" s="62">
        <v>3</v>
      </c>
      <c r="S59" s="6">
        <f>IFERROR(VLOOKUP(O59,'كدو الاصناف'!$A:$C,3),"")</f>
        <v>22</v>
      </c>
      <c r="T59" s="7">
        <f t="shared" si="502"/>
        <v>66</v>
      </c>
      <c r="V59" s="34">
        <v>60052</v>
      </c>
      <c r="W59" s="45" t="str">
        <f>IFERROR(VLOOKUP(V59,'كدو الاصناف'!$A:$C,2),"")</f>
        <v>صودا كاويه قشور محلوله</v>
      </c>
      <c r="X59" s="6"/>
      <c r="Y59" s="62">
        <v>10</v>
      </c>
      <c r="Z59" s="6">
        <f>IFERROR(VLOOKUP(V59,'كدو الاصناف'!$A:$C,3),"")</f>
        <v>5</v>
      </c>
      <c r="AA59" s="7">
        <f t="shared" si="504"/>
        <v>50</v>
      </c>
      <c r="AC59" s="34">
        <v>60052</v>
      </c>
      <c r="AD59" s="45" t="str">
        <f>IFERROR(VLOOKUP(AC59,'كدو الاصناف'!$A:$C,2),"")</f>
        <v>صودا كاويه قشور محلوله</v>
      </c>
      <c r="AE59" s="6"/>
      <c r="AF59" s="62">
        <v>8</v>
      </c>
      <c r="AG59" s="6">
        <f>IFERROR(VLOOKUP(AC59,'كدو الاصناف'!$A:$C,3),"")</f>
        <v>5</v>
      </c>
      <c r="AH59" s="7">
        <f t="shared" si="506"/>
        <v>40</v>
      </c>
      <c r="AJ59" s="34">
        <v>60052</v>
      </c>
      <c r="AK59" s="45" t="str">
        <f>IFERROR(VLOOKUP(AJ59,'كدو الاصناف'!$A:$C,2),"")</f>
        <v>صودا كاويه قشور محلوله</v>
      </c>
      <c r="AL59" s="6"/>
      <c r="AM59" s="62">
        <v>12</v>
      </c>
      <c r="AN59" s="6">
        <f>IFERROR(VLOOKUP(AJ59,'كدو الاصناف'!$A:$C,3),"")</f>
        <v>5</v>
      </c>
      <c r="AO59" s="7">
        <f t="shared" si="508"/>
        <v>60</v>
      </c>
      <c r="AQ59" s="34">
        <v>60052</v>
      </c>
      <c r="AR59" s="45" t="str">
        <f>IFERROR(VLOOKUP(AQ59,'كدو الاصناف'!$A:$C,2),"")</f>
        <v>صودا كاويه قشور محلوله</v>
      </c>
      <c r="AS59" s="6"/>
      <c r="AT59" s="62">
        <v>8</v>
      </c>
      <c r="AU59" s="6">
        <f>IFERROR(VLOOKUP(AQ59,'كدو الاصناف'!$A:$C,3),"")</f>
        <v>5</v>
      </c>
      <c r="AV59" s="7">
        <f t="shared" si="510"/>
        <v>40</v>
      </c>
      <c r="AX59" s="34">
        <v>60002</v>
      </c>
      <c r="AY59" s="45" t="str">
        <f>IFERROR(VLOOKUP(AX59,'كدو الاصناف'!$A:$C,2),"")</f>
        <v>هيدروسلفيت</v>
      </c>
      <c r="AZ59" s="6"/>
      <c r="BA59" s="62">
        <v>8</v>
      </c>
      <c r="BB59" s="6">
        <f>IFERROR(VLOOKUP(AX59,'كدو الاصناف'!$A:$C,3),"")</f>
        <v>20.5</v>
      </c>
      <c r="BC59" s="7">
        <f t="shared" si="512"/>
        <v>164</v>
      </c>
      <c r="BE59" s="34">
        <v>60002</v>
      </c>
      <c r="BF59" s="45" t="str">
        <f>IFERROR(VLOOKUP(BE59,'كدو الاصناف'!$A:$C,2),"")</f>
        <v>هيدروسلفيت</v>
      </c>
      <c r="BG59" s="6"/>
      <c r="BH59" s="62">
        <v>8</v>
      </c>
      <c r="BI59" s="6">
        <f>IFERROR(VLOOKUP(BE59,'كدو الاصناف'!$A:$C,3),"")</f>
        <v>20.5</v>
      </c>
      <c r="BJ59" s="7">
        <f t="shared" si="514"/>
        <v>164</v>
      </c>
      <c r="BL59" s="34">
        <v>60052</v>
      </c>
      <c r="BM59" s="45" t="str">
        <f>IFERROR(VLOOKUP(BL59,'كدو الاصناف'!$A:$C,2),"")</f>
        <v>صودا كاويه قشور محلوله</v>
      </c>
      <c r="BN59" s="6"/>
      <c r="BO59" s="62">
        <v>8</v>
      </c>
      <c r="BP59" s="6">
        <f>IFERROR(VLOOKUP(BL59,'كدو الاصناف'!$A:$C,3),"")</f>
        <v>5</v>
      </c>
      <c r="BQ59" s="7">
        <f t="shared" si="516"/>
        <v>40</v>
      </c>
      <c r="BS59" s="34">
        <v>60052</v>
      </c>
      <c r="BT59" s="45" t="str">
        <f>IFERROR(VLOOKUP(BS59,'كدو الاصناف'!$A:$C,2),"")</f>
        <v>صودا كاويه قشور محلوله</v>
      </c>
      <c r="BU59" s="6"/>
      <c r="BV59" s="62">
        <v>16</v>
      </c>
      <c r="BW59" s="6">
        <f>IFERROR(VLOOKUP(BS59,'كدو الاصناف'!$A:$C,3),"")</f>
        <v>5</v>
      </c>
      <c r="BX59" s="7">
        <f t="shared" si="518"/>
        <v>80</v>
      </c>
      <c r="BZ59" s="34">
        <v>60002</v>
      </c>
      <c r="CA59" s="45" t="str">
        <f>IFERROR(VLOOKUP(BZ59,'كدو الاصناف'!$A:$C,2),"")</f>
        <v>هيدروسلفيت</v>
      </c>
      <c r="CB59" s="6"/>
      <c r="CC59" s="62">
        <f>12+8</f>
        <v>20</v>
      </c>
      <c r="CD59" s="6">
        <f>IFERROR(VLOOKUP(BZ59,'كدو الاصناف'!$A:$C,3),"")</f>
        <v>20.5</v>
      </c>
      <c r="CE59" s="7">
        <f t="shared" si="520"/>
        <v>410</v>
      </c>
      <c r="CG59" s="34">
        <v>65042</v>
      </c>
      <c r="CH59" s="45" t="str">
        <f>IFERROR(VLOOKUP(CG59,'كدو الاصناف'!$A:$C,2),"")</f>
        <v>ديسبرس بودر</v>
      </c>
      <c r="CI59" s="6"/>
      <c r="CJ59" s="62">
        <v>8</v>
      </c>
      <c r="CK59" s="6">
        <f>IFERROR(VLOOKUP(CG59,'كدو الاصناف'!$A:$C,3),"")</f>
        <v>22</v>
      </c>
      <c r="CL59" s="7">
        <f t="shared" si="522"/>
        <v>176</v>
      </c>
      <c r="CN59" s="34">
        <v>60002</v>
      </c>
      <c r="CO59" s="45" t="str">
        <f>IFERROR(VLOOKUP(CN59,'كدو الاصناف'!$A:$C,2),"")</f>
        <v>هيدروسلفيت</v>
      </c>
      <c r="CP59" s="6"/>
      <c r="CQ59" s="62">
        <v>10</v>
      </c>
      <c r="CR59" s="6">
        <f>IFERROR(VLOOKUP(CN59,'كدو الاصناف'!$A:$C,3),"")</f>
        <v>20.5</v>
      </c>
      <c r="CS59" s="7">
        <f t="shared" si="524"/>
        <v>205</v>
      </c>
      <c r="CU59" s="34">
        <v>60052</v>
      </c>
      <c r="CV59" s="45" t="str">
        <f>IFERROR(VLOOKUP(CU59,'كدو الاصناف'!$A:$C,2),"")</f>
        <v>صودا كاويه قشور محلوله</v>
      </c>
      <c r="CW59" s="6"/>
      <c r="CX59" s="62">
        <v>13</v>
      </c>
      <c r="CY59" s="6">
        <f>IFERROR(VLOOKUP(CU59,'كدو الاصناف'!$A:$C,3),"")</f>
        <v>5</v>
      </c>
      <c r="CZ59" s="7">
        <f t="shared" si="526"/>
        <v>65</v>
      </c>
      <c r="DB59" s="34">
        <v>60060</v>
      </c>
      <c r="DC59" s="45" t="str">
        <f>IFERROR(VLOOKUP(DB59,'كدو الاصناف'!$A:$C,2),"")</f>
        <v xml:space="preserve">انتي فوم </v>
      </c>
      <c r="DD59" s="6"/>
      <c r="DE59" s="62">
        <v>1</v>
      </c>
      <c r="DF59" s="6">
        <f>IFERROR(VLOOKUP(DB59,'كدو الاصناف'!$A:$C,3),"")</f>
        <v>10.94</v>
      </c>
      <c r="DG59" s="7">
        <f t="shared" si="528"/>
        <v>10.94</v>
      </c>
      <c r="DI59" s="34"/>
      <c r="DJ59" s="45" t="str">
        <f>IFERROR(VLOOKUP(DI59,'كدو الاصناف'!$A:$C,2),"")</f>
        <v/>
      </c>
      <c r="DK59" s="6"/>
      <c r="DL59" s="62">
        <f t="shared" si="529"/>
        <v>0</v>
      </c>
      <c r="DM59" s="6" t="str">
        <f>IFERROR(VLOOKUP(DI59,'كدو الاصناف'!$A:$C,3),"")</f>
        <v/>
      </c>
      <c r="DN59" s="7" t="str">
        <f t="shared" si="530"/>
        <v/>
      </c>
      <c r="DP59" s="34">
        <v>60002</v>
      </c>
      <c r="DQ59" s="45" t="str">
        <f>IFERROR(VLOOKUP(DP59,'كدو الاصناف'!$A:$C,2),"")</f>
        <v>هيدروسلفيت</v>
      </c>
      <c r="DR59" s="6"/>
      <c r="DS59" s="62">
        <f>8+5</f>
        <v>13</v>
      </c>
      <c r="DT59" s="6">
        <f>IFERROR(VLOOKUP(DP59,'كدو الاصناف'!$A:$C,3),"")</f>
        <v>20.5</v>
      </c>
      <c r="DU59" s="7">
        <f t="shared" si="532"/>
        <v>266.5</v>
      </c>
      <c r="DW59" s="34">
        <v>60052</v>
      </c>
      <c r="DX59" s="45" t="str">
        <f>IFERROR(VLOOKUP(DW59,'كدو الاصناف'!$A:$C,2),"")</f>
        <v>صودا كاويه قشور محلوله</v>
      </c>
      <c r="DY59" s="6"/>
      <c r="DZ59" s="62">
        <v>13</v>
      </c>
      <c r="EA59" s="6">
        <f>IFERROR(VLOOKUP(DW59,'كدو الاصناف'!$A:$C,3),"")</f>
        <v>5</v>
      </c>
      <c r="EB59" s="7">
        <f t="shared" si="534"/>
        <v>65</v>
      </c>
      <c r="ED59" s="34"/>
      <c r="EE59" s="45" t="str">
        <f>IFERROR(VLOOKUP(ED59,'كدو الاصناف'!$A:$C,2),"")</f>
        <v/>
      </c>
      <c r="EF59" s="6"/>
      <c r="EG59" s="62">
        <f t="shared" si="535"/>
        <v>0</v>
      </c>
      <c r="EH59" s="6" t="str">
        <f>IFERROR(VLOOKUP(ED59,'كدو الاصناف'!$A:$C,3),"")</f>
        <v/>
      </c>
      <c r="EI59" s="7" t="str">
        <f t="shared" si="536"/>
        <v/>
      </c>
      <c r="EK59" s="34"/>
      <c r="EL59" s="45" t="str">
        <f>IFERROR(VLOOKUP(EK59,'كدو الاصناف'!$A:$C,2),"")</f>
        <v/>
      </c>
      <c r="EM59" s="6"/>
      <c r="EN59" s="62">
        <f t="shared" si="537"/>
        <v>0</v>
      </c>
      <c r="EO59" s="6" t="str">
        <f>IFERROR(VLOOKUP(EK59,'كدو الاصناف'!$A:$C,3),"")</f>
        <v/>
      </c>
      <c r="EP59" s="7" t="str">
        <f t="shared" si="538"/>
        <v/>
      </c>
      <c r="ER59" s="34">
        <v>60002</v>
      </c>
      <c r="ES59" s="45" t="str">
        <f>IFERROR(VLOOKUP(ER59,'كدو الاصناف'!$A:$C,2),"")</f>
        <v>هيدروسلفيت</v>
      </c>
      <c r="ET59" s="6"/>
      <c r="EU59" s="62">
        <v>8</v>
      </c>
      <c r="EV59" s="6">
        <f>IFERROR(VLOOKUP(ER59,'كدو الاصناف'!$A:$C,3),"")</f>
        <v>20.5</v>
      </c>
      <c r="EW59" s="7">
        <f t="shared" si="540"/>
        <v>164</v>
      </c>
      <c r="EY59" s="34">
        <v>60052</v>
      </c>
      <c r="EZ59" s="45" t="str">
        <f>IFERROR(VLOOKUP(EY59,'كدو الاصناف'!$A:$C,2),"")</f>
        <v>صودا كاويه قشور محلوله</v>
      </c>
      <c r="FA59" s="6"/>
      <c r="FB59" s="62">
        <v>14</v>
      </c>
      <c r="FC59" s="6">
        <f>IFERROR(VLOOKUP(EY59,'كدو الاصناف'!$A:$C,3),"")</f>
        <v>5</v>
      </c>
      <c r="FD59" s="7">
        <f t="shared" si="542"/>
        <v>70</v>
      </c>
      <c r="FF59" s="34">
        <v>60052</v>
      </c>
      <c r="FG59" s="45" t="str">
        <f>IFERROR(VLOOKUP(FF59,'كدو الاصناف'!$A:$C,2),"")</f>
        <v>صودا كاويه قشور محلوله</v>
      </c>
      <c r="FH59" s="6"/>
      <c r="FI59" s="62">
        <v>8</v>
      </c>
      <c r="FJ59" s="6">
        <f>IFERROR(VLOOKUP(FF59,'كدو الاصناف'!$A:$C,3),"")</f>
        <v>5</v>
      </c>
      <c r="FK59" s="7">
        <f t="shared" si="544"/>
        <v>40</v>
      </c>
      <c r="FM59" s="34">
        <v>60052</v>
      </c>
      <c r="FN59" s="45" t="str">
        <f>IFERROR(VLOOKUP(FM59,'كدو الاصناف'!$A:$C,2),"")</f>
        <v>صودا كاويه قشور محلوله</v>
      </c>
      <c r="FO59" s="6"/>
      <c r="FP59" s="62">
        <v>12</v>
      </c>
      <c r="FQ59" s="6">
        <f>IFERROR(VLOOKUP(FM59,'كدو الاصناف'!$A:$C,3),"")</f>
        <v>5</v>
      </c>
      <c r="FR59" s="7">
        <f t="shared" si="546"/>
        <v>60</v>
      </c>
      <c r="FT59" s="34"/>
      <c r="FU59" s="45" t="str">
        <f>IFERROR(VLOOKUP(FT59,'كدو الاصناف'!$A:$C,2),"")</f>
        <v/>
      </c>
      <c r="FV59" s="6"/>
      <c r="FW59" s="62">
        <f t="shared" si="547"/>
        <v>0</v>
      </c>
      <c r="FX59" s="6" t="str">
        <f>IFERROR(VLOOKUP(FT59,'كدو الاصناف'!$A:$C,3),"")</f>
        <v/>
      </c>
      <c r="FY59" s="7" t="str">
        <f t="shared" si="548"/>
        <v/>
      </c>
      <c r="GA59" s="34">
        <v>60002</v>
      </c>
      <c r="GB59" s="45" t="str">
        <f>IFERROR(VLOOKUP(GA59,'كدو الاصناف'!$A:$C,2),"")</f>
        <v>هيدروسلفيت</v>
      </c>
      <c r="GC59" s="6"/>
      <c r="GD59" s="62">
        <v>7</v>
      </c>
      <c r="GE59" s="6">
        <f>IFERROR(VLOOKUP(GA59,'كدو الاصناف'!$A:$C,3),"")</f>
        <v>20.5</v>
      </c>
      <c r="GF59" s="7">
        <f t="shared" si="550"/>
        <v>143.5</v>
      </c>
      <c r="GH59" s="34"/>
      <c r="GI59" s="45" t="str">
        <f>IFERROR(VLOOKUP(GH59,'كدو الاصناف'!$A:$C,2),"")</f>
        <v/>
      </c>
      <c r="GJ59" s="6"/>
      <c r="GK59" s="62">
        <f t="shared" si="551"/>
        <v>0</v>
      </c>
      <c r="GL59" s="6" t="str">
        <f>IFERROR(VLOOKUP(GH59,'كدو الاصناف'!$A:$C,3),"")</f>
        <v/>
      </c>
      <c r="GM59" s="7" t="str">
        <f t="shared" si="552"/>
        <v/>
      </c>
      <c r="GO59" s="34">
        <v>65042</v>
      </c>
      <c r="GP59" s="45" t="str">
        <f>IFERROR(VLOOKUP(GO59,'كدو الاصناف'!$A:$C,2),"")</f>
        <v>ديسبرس بودر</v>
      </c>
      <c r="GQ59" s="6"/>
      <c r="GR59" s="62">
        <v>4</v>
      </c>
      <c r="GS59" s="6">
        <f>IFERROR(VLOOKUP(GO59,'كدو الاصناف'!$A:$C,3),"")</f>
        <v>22</v>
      </c>
      <c r="GT59" s="7">
        <f t="shared" si="554"/>
        <v>88</v>
      </c>
      <c r="GV59" s="34">
        <v>60052</v>
      </c>
      <c r="GW59" s="45" t="str">
        <f>IFERROR(VLOOKUP(GV59,'كدو الاصناف'!$A:$C,2),"")</f>
        <v>صودا كاويه قشور محلوله</v>
      </c>
      <c r="GX59" s="6"/>
      <c r="GY59" s="62">
        <v>12</v>
      </c>
      <c r="GZ59" s="6">
        <f>IFERROR(VLOOKUP(GV59,'كدو الاصناف'!$A:$C,3),"")</f>
        <v>5</v>
      </c>
      <c r="HA59" s="7">
        <f t="shared" si="556"/>
        <v>60</v>
      </c>
      <c r="HC59" s="34">
        <v>60002</v>
      </c>
      <c r="HD59" s="45" t="str">
        <f>IFERROR(VLOOKUP(HC59,'كدو الاصناف'!$A:$C,2),"")</f>
        <v>هيدروسلفيت</v>
      </c>
      <c r="HE59" s="6"/>
      <c r="HF59" s="62">
        <v>12</v>
      </c>
      <c r="HG59" s="6">
        <f>IFERROR(VLOOKUP(HC59,'كدو الاصناف'!$A:$C,3),"")</f>
        <v>20.5</v>
      </c>
      <c r="HH59" s="7">
        <f t="shared" si="558"/>
        <v>246</v>
      </c>
      <c r="HJ59" s="34"/>
      <c r="HK59" s="45" t="str">
        <f>IFERROR(VLOOKUP(HJ59,'كدو الاصناف'!$A:$C,2),"")</f>
        <v/>
      </c>
      <c r="HL59" s="6"/>
      <c r="HM59" s="62">
        <f t="shared" si="559"/>
        <v>0</v>
      </c>
      <c r="HN59" s="6" t="str">
        <f>IFERROR(VLOOKUP(HJ59,'كدو الاصناف'!$A:$C,3),"")</f>
        <v/>
      </c>
      <c r="HO59" s="7" t="str">
        <f t="shared" si="560"/>
        <v/>
      </c>
      <c r="HQ59" s="34">
        <v>60002</v>
      </c>
      <c r="HR59" s="45" t="str">
        <f>IFERROR(VLOOKUP(HQ59,'كدو الاصناف'!$A:$C,2),"")</f>
        <v>هيدروسلفيت</v>
      </c>
      <c r="HS59" s="6"/>
      <c r="HT59" s="62">
        <v>12</v>
      </c>
      <c r="HU59" s="6">
        <f>IFERROR(VLOOKUP(HQ59,'كدو الاصناف'!$A:$C,3),"")</f>
        <v>20.5</v>
      </c>
      <c r="HV59" s="7">
        <f t="shared" si="562"/>
        <v>246</v>
      </c>
      <c r="HX59" s="34">
        <v>60002</v>
      </c>
      <c r="HY59" s="45" t="str">
        <f>IFERROR(VLOOKUP(HX59,'كدو الاصناف'!$A:$C,2),"")</f>
        <v>هيدروسلفيت</v>
      </c>
      <c r="HZ59" s="6"/>
      <c r="IA59" s="62">
        <v>10</v>
      </c>
      <c r="IB59" s="6">
        <f>IFERROR(VLOOKUP(HX59,'كدو الاصناف'!$A:$C,3),"")</f>
        <v>20.5</v>
      </c>
      <c r="IC59" s="7">
        <f t="shared" si="564"/>
        <v>205</v>
      </c>
      <c r="IE59" s="34">
        <v>60002</v>
      </c>
      <c r="IF59" s="45" t="str">
        <f>IFERROR(VLOOKUP(IE59,'كدو الاصناف'!$A:$C,2),"")</f>
        <v>هيدروسلفيت</v>
      </c>
      <c r="IG59" s="6"/>
      <c r="IH59" s="62">
        <v>16</v>
      </c>
      <c r="II59" s="6">
        <f>IFERROR(VLOOKUP(IE59,'كدو الاصناف'!$A:$C,3),"")</f>
        <v>20.5</v>
      </c>
      <c r="IJ59" s="7">
        <f t="shared" si="566"/>
        <v>328</v>
      </c>
      <c r="IL59" s="34"/>
      <c r="IM59" s="45" t="str">
        <f>IFERROR(VLOOKUP(IL59,'كدو الاصناف'!$A:$C,2),"")</f>
        <v/>
      </c>
      <c r="IN59" s="6"/>
      <c r="IO59" s="62">
        <f t="shared" si="567"/>
        <v>0</v>
      </c>
      <c r="IP59" s="6" t="str">
        <f>IFERROR(VLOOKUP(IL59,'كدو الاصناف'!$A:$C,3),"")</f>
        <v/>
      </c>
      <c r="IQ59" s="7" t="str">
        <f t="shared" si="568"/>
        <v/>
      </c>
      <c r="IS59" s="34">
        <v>60052</v>
      </c>
      <c r="IT59" s="45" t="str">
        <f>IFERROR(VLOOKUP(IS59,'كدو الاصناف'!$A:$C,2),"")</f>
        <v>صودا كاويه قشور محلوله</v>
      </c>
      <c r="IU59" s="6"/>
      <c r="IV59" s="62">
        <f>8+8</f>
        <v>16</v>
      </c>
      <c r="IW59" s="6">
        <f>IFERROR(VLOOKUP(IS59,'كدو الاصناف'!$A:$C,3),"")</f>
        <v>5</v>
      </c>
      <c r="IX59" s="7">
        <f t="shared" si="570"/>
        <v>80</v>
      </c>
      <c r="IZ59" s="34"/>
      <c r="JA59" s="45" t="str">
        <f>IFERROR(VLOOKUP(IZ59,'كدو الاصناف'!$A:$C,2),"")</f>
        <v/>
      </c>
      <c r="JB59" s="6"/>
      <c r="JC59" s="62">
        <f t="shared" si="571"/>
        <v>0</v>
      </c>
      <c r="JD59" s="6" t="str">
        <f>IFERROR(VLOOKUP(IZ59,'كدو الاصناف'!$A:$C,3),"")</f>
        <v/>
      </c>
      <c r="JE59" s="7" t="str">
        <f t="shared" si="572"/>
        <v/>
      </c>
      <c r="JG59" s="34">
        <v>60002</v>
      </c>
      <c r="JH59" s="45" t="str">
        <f>IFERROR(VLOOKUP(JG59,'كدو الاصناف'!$A:$C,2),"")</f>
        <v>هيدروسلفيت</v>
      </c>
      <c r="JI59" s="6"/>
      <c r="JJ59" s="62">
        <f>8+8</f>
        <v>16</v>
      </c>
      <c r="JK59" s="6">
        <f>IFERROR(VLOOKUP(JG59,'كدو الاصناف'!$A:$C,3),"")</f>
        <v>20.5</v>
      </c>
      <c r="JL59" s="7">
        <f t="shared" si="574"/>
        <v>328</v>
      </c>
      <c r="JN59" s="34"/>
      <c r="JO59" s="45" t="str">
        <f>IFERROR(VLOOKUP(JN59,'كدو الاصناف'!$A:$C,2),"")</f>
        <v/>
      </c>
      <c r="JP59" s="6"/>
      <c r="JQ59" s="62">
        <f t="shared" si="575"/>
        <v>0</v>
      </c>
      <c r="JR59" s="6" t="str">
        <f>IFERROR(VLOOKUP(JN59,'كدو الاصناف'!$A:$C,3),"")</f>
        <v/>
      </c>
      <c r="JS59" s="7" t="str">
        <f t="shared" si="576"/>
        <v/>
      </c>
      <c r="JU59" s="34">
        <v>60052</v>
      </c>
      <c r="JV59" s="45" t="str">
        <f>IFERROR(VLOOKUP(JU59,'كدو الاصناف'!$A:$C,2),"")</f>
        <v>صودا كاويه قشور محلوله</v>
      </c>
      <c r="JW59" s="6"/>
      <c r="JX59" s="62">
        <v>16</v>
      </c>
      <c r="JY59" s="6">
        <f>IFERROR(VLOOKUP(JU59,'كدو الاصناف'!$A:$C,3),"")</f>
        <v>5</v>
      </c>
      <c r="JZ59" s="7">
        <f t="shared" si="578"/>
        <v>80</v>
      </c>
      <c r="KB59" s="34">
        <v>60002</v>
      </c>
      <c r="KC59" s="45" t="str">
        <f>IFERROR(VLOOKUP(KB59,'كدو الاصناف'!$A:$C,2),"")</f>
        <v>هيدروسلفيت</v>
      </c>
      <c r="KD59" s="6"/>
      <c r="KE59" s="62">
        <v>10</v>
      </c>
      <c r="KF59" s="6">
        <f>IFERROR(VLOOKUP(KB59,'كدو الاصناف'!$A:$C,3),"")</f>
        <v>20.5</v>
      </c>
      <c r="KG59" s="7">
        <f t="shared" si="580"/>
        <v>205</v>
      </c>
      <c r="KI59" s="34">
        <v>60052</v>
      </c>
      <c r="KJ59" s="45" t="str">
        <f>IFERROR(VLOOKUP(KI59,'كدو الاصناف'!$A:$C,2),"")</f>
        <v>صودا كاويه قشور محلوله</v>
      </c>
      <c r="KK59" s="6"/>
      <c r="KL59" s="62">
        <v>10</v>
      </c>
      <c r="KM59" s="6">
        <f>IFERROR(VLOOKUP(KI59,'كدو الاصناف'!$A:$C,3),"")</f>
        <v>5</v>
      </c>
      <c r="KN59" s="7">
        <f t="shared" si="582"/>
        <v>50</v>
      </c>
      <c r="KP59" s="34"/>
      <c r="KQ59" s="45" t="str">
        <f>IFERROR(VLOOKUP(KP59,'كدو الاصناف'!$A:$C,2),"")</f>
        <v/>
      </c>
      <c r="KR59" s="6"/>
      <c r="KS59" s="62">
        <f t="shared" si="583"/>
        <v>0</v>
      </c>
      <c r="KT59" s="6" t="str">
        <f>IFERROR(VLOOKUP(KP59,'كدو الاصناف'!$A:$C,3),"")</f>
        <v/>
      </c>
      <c r="KU59" s="7" t="str">
        <f t="shared" si="584"/>
        <v/>
      </c>
      <c r="KW59" s="34">
        <v>60002</v>
      </c>
      <c r="KX59" s="45" t="str">
        <f>IFERROR(VLOOKUP(KW59,'كدو الاصناف'!$A:$C,2),"")</f>
        <v>هيدروسلفيت</v>
      </c>
      <c r="KY59" s="6"/>
      <c r="KZ59" s="62">
        <v>10</v>
      </c>
      <c r="LA59" s="6">
        <f>IFERROR(VLOOKUP(KW59,'كدو الاصناف'!$A:$C,3),"")</f>
        <v>20.5</v>
      </c>
      <c r="LB59" s="7">
        <f t="shared" si="586"/>
        <v>205</v>
      </c>
      <c r="LD59" s="34"/>
      <c r="LE59" s="45" t="str">
        <f>IFERROR(VLOOKUP(LD59,'كدو الاصناف'!$A:$C,2),"")</f>
        <v/>
      </c>
      <c r="LF59" s="6"/>
      <c r="LG59" s="62">
        <f t="shared" si="587"/>
        <v>0</v>
      </c>
      <c r="LH59" s="6" t="str">
        <f>IFERROR(VLOOKUP(LD59,'كدو الاصناف'!$A:$C,3),"")</f>
        <v/>
      </c>
      <c r="LI59" s="7" t="str">
        <f t="shared" si="588"/>
        <v/>
      </c>
      <c r="LK59" s="34">
        <v>60002</v>
      </c>
      <c r="LL59" s="45" t="str">
        <f>IFERROR(VLOOKUP(LK59,'كدو الاصناف'!$A:$C,2),"")</f>
        <v>هيدروسلفيت</v>
      </c>
      <c r="LM59" s="6"/>
      <c r="LN59" s="62">
        <v>12</v>
      </c>
      <c r="LO59" s="6">
        <f>IFERROR(VLOOKUP(LK59,'كدو الاصناف'!$A:$C,3),"")</f>
        <v>20.5</v>
      </c>
      <c r="LP59" s="7">
        <f t="shared" si="590"/>
        <v>246</v>
      </c>
      <c r="LR59" s="34">
        <v>60002</v>
      </c>
      <c r="LS59" s="45" t="str">
        <f>IFERROR(VLOOKUP(LR59,'كدو الاصناف'!$A:$C,2),"")</f>
        <v>هيدروسلفيت</v>
      </c>
      <c r="LT59" s="6"/>
      <c r="LU59" s="62">
        <v>12</v>
      </c>
      <c r="LV59" s="6">
        <f>IFERROR(VLOOKUP(LR59,'كدو الاصناف'!$A:$C,3),"")</f>
        <v>20.5</v>
      </c>
      <c r="LW59" s="7">
        <f t="shared" si="592"/>
        <v>246</v>
      </c>
      <c r="LY59" s="34">
        <v>60052</v>
      </c>
      <c r="LZ59" s="45" t="str">
        <f>IFERROR(VLOOKUP(LY59,'كدو الاصناف'!$A:$C,2),"")</f>
        <v>صودا كاويه قشور محلوله</v>
      </c>
      <c r="MA59" s="6"/>
      <c r="MB59" s="62">
        <v>10</v>
      </c>
      <c r="MC59" s="6">
        <f>IFERROR(VLOOKUP(LY59,'كدو الاصناف'!$A:$C,3),"")</f>
        <v>5</v>
      </c>
      <c r="MD59" s="7">
        <f t="shared" si="594"/>
        <v>50</v>
      </c>
      <c r="MF59" s="34"/>
      <c r="MG59" s="45" t="str">
        <f>IFERROR(VLOOKUP(MF59,'كدو الاصناف'!$A:$C,2),"")</f>
        <v/>
      </c>
      <c r="MH59" s="6"/>
      <c r="MI59" s="62">
        <f t="shared" si="595"/>
        <v>0</v>
      </c>
      <c r="MJ59" s="6" t="str">
        <f>IFERROR(VLOOKUP(MF59,'كدو الاصناف'!$A:$C,3),"")</f>
        <v/>
      </c>
      <c r="MK59" s="7" t="str">
        <f t="shared" si="596"/>
        <v/>
      </c>
      <c r="MM59" s="34"/>
      <c r="MN59" s="45" t="str">
        <f>IFERROR(VLOOKUP(MM59,'كدو الاصناف'!$A:$C,2),"")</f>
        <v/>
      </c>
      <c r="MO59" s="6"/>
      <c r="MP59" s="62">
        <f t="shared" si="597"/>
        <v>0</v>
      </c>
      <c r="MQ59" s="6" t="str">
        <f>IFERROR(VLOOKUP(MM59,'كدو الاصناف'!$A:$C,3),"")</f>
        <v/>
      </c>
      <c r="MR59" s="7" t="str">
        <f t="shared" si="598"/>
        <v/>
      </c>
      <c r="MT59" s="34"/>
      <c r="MU59" s="45" t="str">
        <f>IFERROR(VLOOKUP(MT59,'كدو الاصناف'!$A:$C,2),"")</f>
        <v/>
      </c>
      <c r="MV59" s="6"/>
      <c r="MW59" s="62">
        <f t="shared" si="599"/>
        <v>0</v>
      </c>
      <c r="MX59" s="6" t="str">
        <f>IFERROR(VLOOKUP(MT59,'كدو الاصناف'!$A:$C,3),"")</f>
        <v/>
      </c>
      <c r="MY59" s="7" t="str">
        <f t="shared" si="600"/>
        <v/>
      </c>
      <c r="NA59" s="34">
        <v>60002</v>
      </c>
      <c r="NB59" s="45" t="str">
        <f>IFERROR(VLOOKUP(NA59,'كدو الاصناف'!$A:$C,2),"")</f>
        <v>هيدروسلفيت</v>
      </c>
      <c r="NC59" s="6"/>
      <c r="ND59" s="62">
        <v>12</v>
      </c>
      <c r="NE59" s="6">
        <f>IFERROR(VLOOKUP(NA59,'كدو الاصناف'!$A:$C,3),"")</f>
        <v>20.5</v>
      </c>
      <c r="NF59" s="7">
        <f t="shared" si="602"/>
        <v>246</v>
      </c>
      <c r="NH59" s="34">
        <v>6002</v>
      </c>
      <c r="NI59" s="45" t="str">
        <f>IFERROR(VLOOKUP(NH59,'كدو الاصناف'!$A:$C,2),"")</f>
        <v/>
      </c>
      <c r="NJ59" s="6"/>
      <c r="NK59" s="62">
        <f t="shared" si="603"/>
        <v>0</v>
      </c>
      <c r="NL59" s="6" t="str">
        <f>IFERROR(VLOOKUP(NH59,'كدو الاصناف'!$A:$C,3),"")</f>
        <v/>
      </c>
      <c r="NM59" s="7" t="str">
        <f t="shared" si="604"/>
        <v/>
      </c>
      <c r="NO59" s="34">
        <v>60002</v>
      </c>
      <c r="NP59" s="45" t="str">
        <f>IFERROR(VLOOKUP(NO59,'كدو الاصناف'!$A:$C,2),"")</f>
        <v>هيدروسلفيت</v>
      </c>
      <c r="NQ59" s="6"/>
      <c r="NR59" s="62">
        <v>10</v>
      </c>
      <c r="NS59" s="6">
        <f>IFERROR(VLOOKUP(NO59,'كدو الاصناف'!$A:$C,3),"")</f>
        <v>20.5</v>
      </c>
      <c r="NT59" s="7">
        <f t="shared" si="606"/>
        <v>205</v>
      </c>
      <c r="NV59" s="34">
        <v>60060</v>
      </c>
      <c r="NW59" s="45" t="str">
        <f>IFERROR(VLOOKUP(NV59,'كدو الاصناف'!$A:$C,2),"")</f>
        <v xml:space="preserve">انتي فوم </v>
      </c>
      <c r="NX59" s="6"/>
      <c r="NY59" s="62">
        <v>1</v>
      </c>
      <c r="NZ59" s="6">
        <f>IFERROR(VLOOKUP(NV59,'كدو الاصناف'!$A:$C,3),"")</f>
        <v>10.94</v>
      </c>
      <c r="OA59" s="7">
        <f t="shared" si="608"/>
        <v>10.94</v>
      </c>
      <c r="OC59" s="34"/>
      <c r="OD59" s="45" t="str">
        <f>IFERROR(VLOOKUP(OC59,'كدو الاصناف'!$A:$C,2),"")</f>
        <v/>
      </c>
      <c r="OE59" s="6"/>
      <c r="OF59" s="62">
        <f t="shared" si="609"/>
        <v>0</v>
      </c>
      <c r="OG59" s="6" t="str">
        <f>IFERROR(VLOOKUP(OC59,'كدو الاصناف'!$A:$C,3),"")</f>
        <v/>
      </c>
      <c r="OH59" s="7" t="str">
        <f t="shared" si="610"/>
        <v/>
      </c>
      <c r="OJ59" s="34"/>
      <c r="OK59" s="45" t="str">
        <f>IFERROR(VLOOKUP(OJ59,'كدو الاصناف'!$A:$C,2),"")</f>
        <v/>
      </c>
      <c r="OL59" s="6"/>
      <c r="OM59" s="62">
        <f t="shared" si="611"/>
        <v>0</v>
      </c>
      <c r="ON59" s="6" t="str">
        <f>IFERROR(VLOOKUP(OJ59,'كدو الاصناف'!$A:$C,3),"")</f>
        <v/>
      </c>
      <c r="OO59" s="7" t="str">
        <f t="shared" si="612"/>
        <v/>
      </c>
      <c r="OQ59" s="34">
        <v>60002</v>
      </c>
      <c r="OR59" s="45" t="str">
        <f>IFERROR(VLOOKUP(OQ59,'كدو الاصناف'!$A:$C,2),"")</f>
        <v>هيدروسلفيت</v>
      </c>
      <c r="OS59" s="6"/>
      <c r="OT59" s="62">
        <v>12</v>
      </c>
      <c r="OU59" s="6">
        <f>IFERROR(VLOOKUP(OQ59,'كدو الاصناف'!$A:$C,3),"")</f>
        <v>20.5</v>
      </c>
      <c r="OV59" s="7">
        <f t="shared" si="614"/>
        <v>246</v>
      </c>
      <c r="OX59" s="34"/>
      <c r="OY59" s="45" t="str">
        <f>IFERROR(VLOOKUP(OX59,'كدو الاصناف'!$A:$C,2),"")</f>
        <v/>
      </c>
      <c r="OZ59" s="6"/>
      <c r="PA59" s="62">
        <f t="shared" si="615"/>
        <v>0</v>
      </c>
      <c r="PB59" s="6" t="str">
        <f>IFERROR(VLOOKUP(OX59,'كدو الاصناف'!$A:$C,3),"")</f>
        <v/>
      </c>
      <c r="PC59" s="7" t="str">
        <f t="shared" si="616"/>
        <v/>
      </c>
      <c r="PE59" s="34"/>
      <c r="PF59" s="45" t="str">
        <f>IFERROR(VLOOKUP(PE59,'كدو الاصناف'!$A:$C,2),"")</f>
        <v/>
      </c>
      <c r="PG59" s="6"/>
      <c r="PH59" s="62">
        <f t="shared" si="617"/>
        <v>0</v>
      </c>
      <c r="PI59" s="6" t="str">
        <f>IFERROR(VLOOKUP(PE59,'كدو الاصناف'!$A:$C,3),"")</f>
        <v/>
      </c>
      <c r="PJ59" s="7" t="str">
        <f t="shared" si="618"/>
        <v/>
      </c>
      <c r="PL59" s="34">
        <v>60002</v>
      </c>
      <c r="PM59" s="45" t="str">
        <f>IFERROR(VLOOKUP(PL59,'كدو الاصناف'!$A:$C,2),"")</f>
        <v>هيدروسلفيت</v>
      </c>
      <c r="PN59" s="6"/>
      <c r="PO59" s="62">
        <v>10</v>
      </c>
      <c r="PP59" s="6">
        <f>IFERROR(VLOOKUP(PL59,'كدو الاصناف'!$A:$C,3),"")</f>
        <v>20.5</v>
      </c>
      <c r="PQ59" s="7">
        <f t="shared" si="620"/>
        <v>205</v>
      </c>
      <c r="PS59" s="34">
        <v>60002</v>
      </c>
      <c r="PT59" s="45" t="str">
        <f>IFERROR(VLOOKUP(PS59,'كدو الاصناف'!$A:$C,2),"")</f>
        <v>هيدروسلفيت</v>
      </c>
      <c r="PU59" s="6"/>
      <c r="PV59" s="62">
        <v>12</v>
      </c>
      <c r="PW59" s="6">
        <f>IFERROR(VLOOKUP(PS59,'كدو الاصناف'!$A:$C,3),"")</f>
        <v>20.5</v>
      </c>
      <c r="PX59" s="7">
        <f t="shared" si="622"/>
        <v>246</v>
      </c>
      <c r="PZ59" s="34">
        <v>60002</v>
      </c>
      <c r="QA59" s="45" t="str">
        <f>IFERROR(VLOOKUP(PZ59,'كدو الاصناف'!$A:$C,2),"")</f>
        <v>هيدروسلفيت</v>
      </c>
      <c r="QB59" s="6"/>
      <c r="QC59" s="62">
        <v>10</v>
      </c>
      <c r="QD59" s="6">
        <f>IFERROR(VLOOKUP(PZ59,'كدو الاصناف'!$A:$C,3),"")</f>
        <v>20.5</v>
      </c>
      <c r="QE59" s="7">
        <f t="shared" si="624"/>
        <v>205</v>
      </c>
      <c r="QG59" s="34">
        <v>60002</v>
      </c>
      <c r="QH59" s="45" t="str">
        <f>IFERROR(VLOOKUP(QG59,'كدو الاصناف'!$A:$C,2),"")</f>
        <v>هيدروسلفيت</v>
      </c>
      <c r="QI59" s="6"/>
      <c r="QJ59" s="62">
        <v>10</v>
      </c>
      <c r="QK59" s="6">
        <f>IFERROR(VLOOKUP(QG59,'كدو الاصناف'!$A:$C,3),"")</f>
        <v>20.5</v>
      </c>
      <c r="QL59" s="7">
        <f t="shared" si="626"/>
        <v>205</v>
      </c>
      <c r="QN59" s="34">
        <v>60002</v>
      </c>
      <c r="QO59" s="45" t="str">
        <f>IFERROR(VLOOKUP(QN59,'كدو الاصناف'!$A:$C,2),"")</f>
        <v>هيدروسلفيت</v>
      </c>
      <c r="QP59" s="6"/>
      <c r="QQ59" s="62">
        <v>12</v>
      </c>
      <c r="QR59" s="6">
        <f>IFERROR(VLOOKUP(QN59,'كدو الاصناف'!$A:$C,3),"")</f>
        <v>20.5</v>
      </c>
      <c r="QS59" s="7">
        <f t="shared" si="628"/>
        <v>246</v>
      </c>
      <c r="QU59" s="34">
        <v>60020</v>
      </c>
      <c r="QV59" s="45" t="str">
        <f>IFERROR(VLOOKUP(QU59,'كدو الاصناف'!$A:$C,2),"")</f>
        <v>حامض خليك</v>
      </c>
      <c r="QW59" s="6"/>
      <c r="QX59" s="62">
        <v>8</v>
      </c>
      <c r="QY59" s="6">
        <f>IFERROR(VLOOKUP(QU59,'كدو الاصناف'!$A:$C,3),"")</f>
        <v>14.75</v>
      </c>
      <c r="QZ59" s="7">
        <f t="shared" si="629"/>
        <v>118</v>
      </c>
      <c r="RB59" s="34">
        <v>60002</v>
      </c>
      <c r="RC59" s="45" t="str">
        <f>IFERROR(VLOOKUP(RB59,'كدو الاصناف'!$A:$C,2),"")</f>
        <v>هيدروسلفيت</v>
      </c>
      <c r="RD59" s="6"/>
      <c r="RE59" s="62">
        <v>12</v>
      </c>
      <c r="RF59" s="6">
        <f>IFERROR(VLOOKUP(RB59,'كدو الاصناف'!$A:$C,3),"")</f>
        <v>20.5</v>
      </c>
      <c r="RG59" s="7">
        <f t="shared" si="631"/>
        <v>246</v>
      </c>
      <c r="RI59" s="34">
        <v>60002</v>
      </c>
      <c r="RJ59" s="45" t="str">
        <f>IFERROR(VLOOKUP(RI59,'كدو الاصناف'!$A:$C,2),"")</f>
        <v>هيدروسلفيت</v>
      </c>
      <c r="RK59" s="6"/>
      <c r="RL59" s="62">
        <v>12</v>
      </c>
      <c r="RM59" s="6">
        <f>IFERROR(VLOOKUP(RI59,'كدو الاصناف'!$A:$C,3),"")</f>
        <v>20.5</v>
      </c>
      <c r="RN59" s="7">
        <f t="shared" si="633"/>
        <v>246</v>
      </c>
      <c r="RP59" s="34">
        <v>60002</v>
      </c>
      <c r="RQ59" s="45" t="str">
        <f>IFERROR(VLOOKUP(RP59,'كدو الاصناف'!$A:$C,2),"")</f>
        <v>هيدروسلفيت</v>
      </c>
      <c r="RR59" s="6"/>
      <c r="RS59" s="62">
        <v>10</v>
      </c>
      <c r="RT59" s="6">
        <f>IFERROR(VLOOKUP(RP59,'كدو الاصناف'!$A:$C,3),"")</f>
        <v>20.5</v>
      </c>
      <c r="RU59" s="7">
        <f t="shared" si="635"/>
        <v>205</v>
      </c>
      <c r="RW59" s="34">
        <v>60052</v>
      </c>
      <c r="RX59" s="45" t="str">
        <f>IFERROR(VLOOKUP(RW59,'كدو الاصناف'!$A:$C,2),"")</f>
        <v>صودا كاويه قشور محلوله</v>
      </c>
      <c r="RY59" s="6"/>
      <c r="RZ59" s="62">
        <v>9</v>
      </c>
      <c r="SA59" s="6">
        <f>IFERROR(VLOOKUP(RW59,'كدو الاصناف'!$A:$C,3),"")</f>
        <v>5</v>
      </c>
      <c r="SB59" s="7">
        <f t="shared" si="637"/>
        <v>45</v>
      </c>
      <c r="SD59" s="34"/>
      <c r="SE59" s="45" t="str">
        <f>IFERROR(VLOOKUP(SD59,'كدو الاصناف'!$A:$C,2),"")</f>
        <v/>
      </c>
      <c r="SF59" s="6"/>
      <c r="SG59" s="62">
        <f t="shared" si="638"/>
        <v>0</v>
      </c>
      <c r="SH59" s="6" t="str">
        <f>IFERROR(VLOOKUP(SD59,'كدو الاصناف'!$A:$C,3),"")</f>
        <v/>
      </c>
      <c r="SI59" s="7" t="str">
        <f t="shared" si="639"/>
        <v/>
      </c>
      <c r="SK59" s="34"/>
      <c r="SL59" s="45" t="str">
        <f>IFERROR(VLOOKUP(SK59,'كدو الاصناف'!$A:$C,2),"")</f>
        <v/>
      </c>
      <c r="SM59" s="6"/>
      <c r="SN59" s="62">
        <f t="shared" si="640"/>
        <v>0</v>
      </c>
      <c r="SO59" s="6" t="str">
        <f>IFERROR(VLOOKUP(SK59,'كدو الاصناف'!$A:$C,3),"")</f>
        <v/>
      </c>
      <c r="SP59" s="7" t="str">
        <f t="shared" si="641"/>
        <v/>
      </c>
      <c r="SR59" s="34"/>
      <c r="SS59" s="45" t="str">
        <f>IFERROR(VLOOKUP(SR59,'كدو الاصناف'!$A:$C,2),"")</f>
        <v/>
      </c>
      <c r="ST59" s="6"/>
      <c r="SU59" s="62">
        <f t="shared" si="642"/>
        <v>0</v>
      </c>
      <c r="SV59" s="6" t="str">
        <f>IFERROR(VLOOKUP(SR59,'كدو الاصناف'!$A:$C,3),"")</f>
        <v/>
      </c>
      <c r="SW59" s="7" t="str">
        <f t="shared" si="643"/>
        <v/>
      </c>
      <c r="SY59" s="34"/>
      <c r="SZ59" s="45" t="str">
        <f>IFERROR(VLOOKUP(SY59,'كدو الاصناف'!$A:$C,2),"")</f>
        <v/>
      </c>
      <c r="TA59" s="6"/>
      <c r="TB59" s="62">
        <f t="shared" si="644"/>
        <v>0</v>
      </c>
      <c r="TC59" s="6" t="str">
        <f>IFERROR(VLOOKUP(SY59,'كدو الاصناف'!$A:$C,3),"")</f>
        <v/>
      </c>
      <c r="TD59" s="7" t="str">
        <f t="shared" si="645"/>
        <v/>
      </c>
      <c r="TF59" s="34">
        <v>60052</v>
      </c>
      <c r="TG59" s="45" t="str">
        <f>IFERROR(VLOOKUP(TF59,'كدو الاصناف'!$A:$C,2),"")</f>
        <v>صودا كاويه قشور محلوله</v>
      </c>
      <c r="TH59" s="6"/>
      <c r="TI59" s="62">
        <v>8</v>
      </c>
      <c r="TJ59" s="6">
        <f>IFERROR(VLOOKUP(TF59,'كدو الاصناف'!$A:$C,3),"")</f>
        <v>5</v>
      </c>
      <c r="TK59" s="7">
        <f t="shared" si="647"/>
        <v>40</v>
      </c>
      <c r="TM59" s="34">
        <v>60052</v>
      </c>
      <c r="TN59" s="45" t="str">
        <f>IFERROR(VLOOKUP(TM59,'كدو الاصناف'!$A:$C,2),"")</f>
        <v>صودا كاويه قشور محلوله</v>
      </c>
      <c r="TO59" s="6"/>
      <c r="TP59" s="62">
        <v>10</v>
      </c>
      <c r="TQ59" s="6">
        <f>IFERROR(VLOOKUP(TM59,'كدو الاصناف'!$A:$C,3),"")</f>
        <v>5</v>
      </c>
      <c r="TR59" s="7">
        <f t="shared" si="649"/>
        <v>50</v>
      </c>
      <c r="TT59" s="34">
        <v>60052</v>
      </c>
      <c r="TU59" s="45" t="str">
        <f>IFERROR(VLOOKUP(TT59,'كدو الاصناف'!$A:$C,2),"")</f>
        <v>صودا كاويه قشور محلوله</v>
      </c>
      <c r="TV59" s="6"/>
      <c r="TW59" s="62">
        <v>12</v>
      </c>
      <c r="TX59" s="6">
        <f>IFERROR(VLOOKUP(TT59,'كدو الاصناف'!$A:$C,3),"")</f>
        <v>5</v>
      </c>
      <c r="TY59" s="7">
        <f t="shared" si="651"/>
        <v>60</v>
      </c>
      <c r="UA59" s="34">
        <v>60052</v>
      </c>
      <c r="UB59" s="45" t="str">
        <f>IFERROR(VLOOKUP(UA59,'كدو الاصناف'!$A:$C,2),"")</f>
        <v>صودا كاويه قشور محلوله</v>
      </c>
      <c r="UC59" s="6"/>
      <c r="UD59" s="62">
        <v>10</v>
      </c>
      <c r="UE59" s="6">
        <f>IFERROR(VLOOKUP(UA59,'كدو الاصناف'!$A:$C,3),"")</f>
        <v>5</v>
      </c>
      <c r="UF59" s="7">
        <f t="shared" si="653"/>
        <v>50</v>
      </c>
      <c r="UH59" s="34"/>
      <c r="UI59" s="45" t="str">
        <f>IFERROR(VLOOKUP(UH59,'كدو الاصناف'!$A:$C,2),"")</f>
        <v/>
      </c>
      <c r="UJ59" s="6"/>
      <c r="UK59" s="62">
        <f t="shared" si="654"/>
        <v>0</v>
      </c>
      <c r="UL59" s="6" t="str">
        <f>IFERROR(VLOOKUP(UH59,'كدو الاصناف'!$A:$C,3),"")</f>
        <v/>
      </c>
      <c r="UM59" s="7" t="str">
        <f t="shared" si="655"/>
        <v/>
      </c>
      <c r="UO59" s="34"/>
      <c r="UP59" s="45" t="str">
        <f>IFERROR(VLOOKUP(UO59,'كدو الاصناف'!$A:$C,2),"")</f>
        <v/>
      </c>
      <c r="UQ59" s="6"/>
      <c r="UR59" s="62">
        <f t="shared" si="656"/>
        <v>0</v>
      </c>
      <c r="US59" s="6" t="str">
        <f>IFERROR(VLOOKUP(UO59,'كدو الاصناف'!$A:$C,3),"")</f>
        <v/>
      </c>
      <c r="UT59" s="7" t="str">
        <f t="shared" si="657"/>
        <v/>
      </c>
      <c r="UV59" s="34"/>
      <c r="UW59" s="45" t="str">
        <f>IFERROR(VLOOKUP(UV59,'كدو الاصناف'!$A:$C,2),"")</f>
        <v/>
      </c>
      <c r="UX59" s="6"/>
      <c r="UY59" s="62">
        <f t="shared" si="658"/>
        <v>0</v>
      </c>
      <c r="UZ59" s="6" t="str">
        <f>IFERROR(VLOOKUP(UV59,'كدو الاصناف'!$A:$C,3),"")</f>
        <v/>
      </c>
      <c r="VA59" s="7" t="str">
        <f t="shared" si="659"/>
        <v/>
      </c>
      <c r="VC59" s="34"/>
      <c r="VD59" s="45" t="str">
        <f>IFERROR(VLOOKUP(VC59,'كدو الاصناف'!$A:$C,2),"")</f>
        <v/>
      </c>
      <c r="VE59" s="6"/>
      <c r="VF59" s="62">
        <f t="shared" si="660"/>
        <v>0</v>
      </c>
      <c r="VG59" s="6" t="str">
        <f>IFERROR(VLOOKUP(VC59,'كدو الاصناف'!$A:$C,3),"")</f>
        <v/>
      </c>
      <c r="VH59" s="7" t="str">
        <f t="shared" si="661"/>
        <v/>
      </c>
      <c r="VJ59" s="34">
        <v>60002</v>
      </c>
      <c r="VK59" s="45" t="str">
        <f>IFERROR(VLOOKUP(VJ59,'كدو الاصناف'!$A:$C,2),"")</f>
        <v>هيدروسلفيت</v>
      </c>
      <c r="VL59" s="6"/>
      <c r="VM59" s="62">
        <v>12</v>
      </c>
      <c r="VN59" s="6">
        <f>IFERROR(VLOOKUP(VJ59,'كدو الاصناف'!$A:$C,3),"")</f>
        <v>20.5</v>
      </c>
      <c r="VO59" s="7">
        <f t="shared" si="663"/>
        <v>246</v>
      </c>
      <c r="VQ59" s="34">
        <v>60002</v>
      </c>
      <c r="VR59" s="45" t="str">
        <f>IFERROR(VLOOKUP(VQ59,'كدو الاصناف'!$A:$C,2),"")</f>
        <v>هيدروسلفيت</v>
      </c>
      <c r="VS59" s="6"/>
      <c r="VT59" s="62">
        <v>12</v>
      </c>
      <c r="VU59" s="6">
        <f>IFERROR(VLOOKUP(VQ59,'كدو الاصناف'!$A:$C,3),"")</f>
        <v>20.5</v>
      </c>
      <c r="VV59" s="7">
        <f t="shared" si="665"/>
        <v>246</v>
      </c>
      <c r="VX59" s="34">
        <v>60060</v>
      </c>
      <c r="VY59" s="45" t="str">
        <f>IFERROR(VLOOKUP(VX59,'كدو الاصناف'!$A:$C,2),"")</f>
        <v xml:space="preserve">انتي فوم </v>
      </c>
      <c r="VZ59" s="6"/>
      <c r="WA59" s="62">
        <v>1</v>
      </c>
      <c r="WB59" s="6">
        <f>IFERROR(VLOOKUP(VX59,'كدو الاصناف'!$A:$C,3),"")</f>
        <v>10.94</v>
      </c>
      <c r="WC59" s="7">
        <f t="shared" si="667"/>
        <v>10.94</v>
      </c>
      <c r="WE59" s="34">
        <v>60060</v>
      </c>
      <c r="WF59" s="45" t="str">
        <f>IFERROR(VLOOKUP(WE59,'كدو الاصناف'!$A:$C,2),"")</f>
        <v xml:space="preserve">انتي فوم </v>
      </c>
      <c r="WG59" s="6"/>
      <c r="WH59" s="62">
        <v>0.5</v>
      </c>
      <c r="WI59" s="6">
        <f>IFERROR(VLOOKUP(WE59,'كدو الاصناف'!$A:$C,3),"")</f>
        <v>10.94</v>
      </c>
      <c r="WJ59" s="7">
        <f t="shared" si="669"/>
        <v>5.47</v>
      </c>
      <c r="WL59" s="34">
        <v>60052</v>
      </c>
      <c r="WM59" s="45" t="str">
        <f>IFERROR(VLOOKUP(WL59,'كدو الاصناف'!$A:$C,2),"")</f>
        <v>صودا كاويه قشور محلوله</v>
      </c>
      <c r="WN59" s="6"/>
      <c r="WO59" s="62">
        <v>12</v>
      </c>
      <c r="WP59" s="6">
        <f>IFERROR(VLOOKUP(WL59,'كدو الاصناف'!$A:$C,3),"")</f>
        <v>5</v>
      </c>
      <c r="WQ59" s="7">
        <f t="shared" si="671"/>
        <v>60</v>
      </c>
      <c r="WS59" s="34">
        <v>60002</v>
      </c>
      <c r="WT59" s="45" t="str">
        <f>IFERROR(VLOOKUP(WS59,'كدو الاصناف'!$A:$C,2),"")</f>
        <v>هيدروسلفيت</v>
      </c>
      <c r="WU59" s="6"/>
      <c r="WV59" s="62">
        <v>12</v>
      </c>
      <c r="WW59" s="6">
        <f>IFERROR(VLOOKUP(WS59,'كدو الاصناف'!$A:$C,3),"")</f>
        <v>20.5</v>
      </c>
      <c r="WX59" s="7">
        <f t="shared" si="673"/>
        <v>246</v>
      </c>
      <c r="WZ59" s="34"/>
      <c r="XA59" s="45" t="str">
        <f>IFERROR(VLOOKUP(WZ59,'كدو الاصناف'!$A:$C,2),"")</f>
        <v/>
      </c>
      <c r="XB59" s="6"/>
      <c r="XC59" s="62">
        <f t="shared" si="674"/>
        <v>0</v>
      </c>
      <c r="XD59" s="6" t="str">
        <f>IFERROR(VLOOKUP(WZ59,'كدو الاصناف'!$A:$C,3),"")</f>
        <v/>
      </c>
      <c r="XE59" s="7" t="str">
        <f t="shared" si="675"/>
        <v/>
      </c>
      <c r="XG59" s="34">
        <v>60052</v>
      </c>
      <c r="XH59" s="45" t="str">
        <f>IFERROR(VLOOKUP(XG59,'كدو الاصناف'!$A:$C,2),"")</f>
        <v>صودا كاويه قشور محلوله</v>
      </c>
      <c r="XI59" s="6"/>
      <c r="XJ59" s="62">
        <v>9</v>
      </c>
      <c r="XK59" s="6">
        <f>IFERROR(VLOOKUP(XG59,'كدو الاصناف'!$A:$C,3),"")</f>
        <v>5</v>
      </c>
      <c r="XL59" s="7">
        <f t="shared" si="677"/>
        <v>45</v>
      </c>
      <c r="XN59" s="34">
        <v>60002</v>
      </c>
      <c r="XO59" s="45" t="str">
        <f>IFERROR(VLOOKUP(XN59,'كدو الاصناف'!$A:$C,2),"")</f>
        <v>هيدروسلفيت</v>
      </c>
      <c r="XP59" s="6"/>
      <c r="XQ59" s="62">
        <v>8</v>
      </c>
      <c r="XR59" s="6">
        <f>IFERROR(VLOOKUP(XN59,'كدو الاصناف'!$A:$C,3),"")</f>
        <v>20.5</v>
      </c>
      <c r="XS59" s="7">
        <f t="shared" si="679"/>
        <v>164</v>
      </c>
      <c r="XU59" s="34"/>
      <c r="XV59" s="45" t="str">
        <f>IFERROR(VLOOKUP(XU59,'كدو الاصناف'!$A:$C,2),"")</f>
        <v/>
      </c>
      <c r="XW59" s="6"/>
      <c r="XX59" s="62">
        <f t="shared" si="680"/>
        <v>0</v>
      </c>
      <c r="XY59" s="6" t="str">
        <f>IFERROR(VLOOKUP(XU59,'كدو الاصناف'!$A:$C,3),"")</f>
        <v/>
      </c>
      <c r="XZ59" s="7" t="str">
        <f t="shared" si="681"/>
        <v/>
      </c>
      <c r="YB59" s="34">
        <v>60052</v>
      </c>
      <c r="YC59" s="45" t="str">
        <f>IFERROR(VLOOKUP(YB59,'كدو الاصناف'!$A:$C,2),"")</f>
        <v>صودا كاويه قشور محلوله</v>
      </c>
      <c r="YD59" s="6"/>
      <c r="YE59" s="62">
        <v>12</v>
      </c>
      <c r="YF59" s="6">
        <f>IFERROR(VLOOKUP(YB59,'كدو الاصناف'!$A:$C,3),"")</f>
        <v>5</v>
      </c>
      <c r="YG59" s="7">
        <f t="shared" si="683"/>
        <v>60</v>
      </c>
      <c r="YI59" s="34"/>
      <c r="YJ59" s="45" t="str">
        <f>IFERROR(VLOOKUP(YI59,'كدو الاصناف'!$A:$C,2),"")</f>
        <v/>
      </c>
      <c r="YK59" s="6"/>
      <c r="YL59" s="62">
        <f t="shared" si="684"/>
        <v>0</v>
      </c>
      <c r="YM59" s="6" t="str">
        <f>IFERROR(VLOOKUP(YI59,'كدو الاصناف'!$A:$C,3),"")</f>
        <v/>
      </c>
      <c r="YN59" s="7" t="str">
        <f t="shared" si="685"/>
        <v/>
      </c>
      <c r="YP59" s="34">
        <v>60002</v>
      </c>
      <c r="YQ59" s="45" t="str">
        <f>IFERROR(VLOOKUP(YP59,'كدو الاصناف'!$A:$C,2),"")</f>
        <v>هيدروسلفيت</v>
      </c>
      <c r="YR59" s="6"/>
      <c r="YS59" s="62">
        <v>10</v>
      </c>
      <c r="YT59" s="6">
        <f>IFERROR(VLOOKUP(YP59,'كدو الاصناف'!$A:$C,3),"")</f>
        <v>20.5</v>
      </c>
      <c r="YU59" s="7">
        <f t="shared" si="687"/>
        <v>205</v>
      </c>
      <c r="YW59" s="34">
        <v>60060</v>
      </c>
      <c r="YX59" s="45" t="str">
        <f>IFERROR(VLOOKUP(YW59,'كدو الاصناف'!$A:$C,2),"")</f>
        <v xml:space="preserve">انتي فوم </v>
      </c>
      <c r="YY59" s="6"/>
      <c r="YZ59" s="62">
        <v>1</v>
      </c>
      <c r="ZA59" s="6">
        <f>IFERROR(VLOOKUP(YW59,'كدو الاصناف'!$A:$C,3),"")</f>
        <v>10.94</v>
      </c>
      <c r="ZB59" s="7">
        <f t="shared" si="689"/>
        <v>10.94</v>
      </c>
      <c r="ZD59" s="34">
        <v>60052</v>
      </c>
      <c r="ZE59" s="45" t="str">
        <f>IFERROR(VLOOKUP(ZD59,'كدو الاصناف'!$A:$C,2),"")</f>
        <v>صودا كاويه قشور محلوله</v>
      </c>
      <c r="ZF59" s="6"/>
      <c r="ZG59" s="62">
        <v>12</v>
      </c>
      <c r="ZH59" s="6">
        <f>IFERROR(VLOOKUP(ZD59,'كدو الاصناف'!$A:$C,3),"")</f>
        <v>5</v>
      </c>
      <c r="ZI59" s="7">
        <f t="shared" si="691"/>
        <v>60</v>
      </c>
      <c r="ZK59" s="34">
        <v>60002</v>
      </c>
      <c r="ZL59" s="45" t="str">
        <f>IFERROR(VLOOKUP(ZK59,'كدو الاصناف'!$A:$C,2),"")</f>
        <v>هيدروسلفيت</v>
      </c>
      <c r="ZM59" s="6"/>
      <c r="ZN59" s="62">
        <v>10</v>
      </c>
      <c r="ZO59" s="6">
        <f>IFERROR(VLOOKUP(ZK59,'كدو الاصناف'!$A:$C,3),"")</f>
        <v>20.5</v>
      </c>
      <c r="ZP59" s="7">
        <f t="shared" si="693"/>
        <v>205</v>
      </c>
      <c r="ZR59" s="34">
        <v>60052</v>
      </c>
      <c r="ZS59" s="45" t="str">
        <f>IFERROR(VLOOKUP(ZR59,'كدو الاصناف'!$A:$C,2),"")</f>
        <v>صودا كاويه قشور محلوله</v>
      </c>
      <c r="ZT59" s="6"/>
      <c r="ZU59" s="62">
        <v>12</v>
      </c>
      <c r="ZV59" s="6">
        <f>IFERROR(VLOOKUP(ZR59,'كدو الاصناف'!$A:$C,3),"")</f>
        <v>5</v>
      </c>
      <c r="ZW59" s="7">
        <f t="shared" si="695"/>
        <v>60</v>
      </c>
    </row>
    <row r="60" spans="1:699" ht="16.5" customHeight="1" thickTop="1" thickBot="1" x14ac:dyDescent="0.25">
      <c r="A60" s="34">
        <v>60052</v>
      </c>
      <c r="B60" s="45" t="str">
        <f>IFERROR(VLOOKUP(A60,'كدو الاصناف'!$A:$C,2),"")</f>
        <v>صودا كاويه قشور محلوله</v>
      </c>
      <c r="C60" s="6"/>
      <c r="D60" s="62">
        <v>8</v>
      </c>
      <c r="E60" s="6">
        <f>IFERROR(VLOOKUP(A60,'كدو الاصناف'!$A:$C,3),"")</f>
        <v>5</v>
      </c>
      <c r="F60" s="7">
        <f t="shared" si="498"/>
        <v>40</v>
      </c>
      <c r="H60" s="34">
        <v>60060</v>
      </c>
      <c r="I60" s="45" t="str">
        <f>IFERROR(VLOOKUP(H60,'كدو الاصناف'!$A:$C,2),"")</f>
        <v xml:space="preserve">انتي فوم </v>
      </c>
      <c r="J60" s="6"/>
      <c r="K60" s="62">
        <v>1</v>
      </c>
      <c r="L60" s="6">
        <f>IFERROR(VLOOKUP(H60,'كدو الاصناف'!$A:$C,3),"")</f>
        <v>10.94</v>
      </c>
      <c r="M60" s="7">
        <f t="shared" si="500"/>
        <v>10.94</v>
      </c>
      <c r="O60" s="34">
        <v>60052</v>
      </c>
      <c r="P60" s="45" t="str">
        <f>IFERROR(VLOOKUP(O60,'كدو الاصناف'!$A:$C,2),"")</f>
        <v>صودا كاويه قشور محلوله</v>
      </c>
      <c r="Q60" s="6"/>
      <c r="R60" s="62">
        <v>8</v>
      </c>
      <c r="S60" s="6">
        <f>IFERROR(VLOOKUP(O60,'كدو الاصناف'!$A:$C,3),"")</f>
        <v>5</v>
      </c>
      <c r="T60" s="7">
        <f t="shared" si="502"/>
        <v>40</v>
      </c>
      <c r="V60" s="34">
        <v>65042</v>
      </c>
      <c r="W60" s="45" t="str">
        <f>IFERROR(VLOOKUP(V60,'كدو الاصناف'!$A:$C,2),"")</f>
        <v>ديسبرس بودر</v>
      </c>
      <c r="X60" s="6"/>
      <c r="Y60" s="62">
        <v>4</v>
      </c>
      <c r="Z60" s="6">
        <f>IFERROR(VLOOKUP(V60,'كدو الاصناف'!$A:$C,3),"")</f>
        <v>22</v>
      </c>
      <c r="AA60" s="7">
        <f t="shared" si="504"/>
        <v>88</v>
      </c>
      <c r="AC60" s="34">
        <v>65042</v>
      </c>
      <c r="AD60" s="45" t="str">
        <f>IFERROR(VLOOKUP(AC60,'كدو الاصناف'!$A:$C,2),"")</f>
        <v>ديسبرس بودر</v>
      </c>
      <c r="AE60" s="6"/>
      <c r="AF60" s="62">
        <v>4</v>
      </c>
      <c r="AG60" s="6">
        <f>IFERROR(VLOOKUP(AC60,'كدو الاصناف'!$A:$C,3),"")</f>
        <v>22</v>
      </c>
      <c r="AH60" s="7">
        <f t="shared" si="506"/>
        <v>88</v>
      </c>
      <c r="AJ60" s="34">
        <v>65042</v>
      </c>
      <c r="AK60" s="45" t="str">
        <f>IFERROR(VLOOKUP(AJ60,'كدو الاصناف'!$A:$C,2),"")</f>
        <v>ديسبرس بودر</v>
      </c>
      <c r="AL60" s="6"/>
      <c r="AM60" s="62">
        <v>4</v>
      </c>
      <c r="AN60" s="6">
        <f>IFERROR(VLOOKUP(AJ60,'كدو الاصناف'!$A:$C,3),"")</f>
        <v>22</v>
      </c>
      <c r="AO60" s="7">
        <f t="shared" si="508"/>
        <v>88</v>
      </c>
      <c r="AQ60" s="34">
        <v>60060</v>
      </c>
      <c r="AR60" s="45" t="str">
        <f>IFERROR(VLOOKUP(AQ60,'كدو الاصناف'!$A:$C,2),"")</f>
        <v xml:space="preserve">انتي فوم </v>
      </c>
      <c r="AS60" s="6"/>
      <c r="AT60" s="62">
        <v>1</v>
      </c>
      <c r="AU60" s="6">
        <f>IFERROR(VLOOKUP(AQ60,'كدو الاصناف'!$A:$C,3),"")</f>
        <v>10.94</v>
      </c>
      <c r="AV60" s="7">
        <f t="shared" si="510"/>
        <v>10.94</v>
      </c>
      <c r="AX60" s="34">
        <v>60052</v>
      </c>
      <c r="AY60" s="45" t="str">
        <f>IFERROR(VLOOKUP(AX60,'كدو الاصناف'!$A:$C,2),"")</f>
        <v>صودا كاويه قشور محلوله</v>
      </c>
      <c r="AZ60" s="6"/>
      <c r="BA60" s="62">
        <v>8</v>
      </c>
      <c r="BB60" s="6">
        <f>IFERROR(VLOOKUP(AX60,'كدو الاصناف'!$A:$C,3),"")</f>
        <v>5</v>
      </c>
      <c r="BC60" s="7">
        <f t="shared" si="512"/>
        <v>40</v>
      </c>
      <c r="BE60" s="34">
        <v>60052</v>
      </c>
      <c r="BF60" s="45" t="str">
        <f>IFERROR(VLOOKUP(BE60,'كدو الاصناف'!$A:$C,2),"")</f>
        <v>صودا كاويه قشور محلوله</v>
      </c>
      <c r="BG60" s="6"/>
      <c r="BH60" s="62">
        <v>8</v>
      </c>
      <c r="BI60" s="6">
        <f>IFERROR(VLOOKUP(BE60,'كدو الاصناف'!$A:$C,3),"")</f>
        <v>5</v>
      </c>
      <c r="BJ60" s="7">
        <f t="shared" si="514"/>
        <v>40</v>
      </c>
      <c r="BL60" s="34">
        <v>60060</v>
      </c>
      <c r="BM60" s="45" t="str">
        <f>IFERROR(VLOOKUP(BL60,'كدو الاصناف'!$A:$C,2),"")</f>
        <v xml:space="preserve">انتي فوم </v>
      </c>
      <c r="BN60" s="6"/>
      <c r="BO60" s="62">
        <v>0.5</v>
      </c>
      <c r="BP60" s="6">
        <f>IFERROR(VLOOKUP(BL60,'كدو الاصناف'!$A:$C,3),"")</f>
        <v>10.94</v>
      </c>
      <c r="BQ60" s="7">
        <f t="shared" si="516"/>
        <v>5.47</v>
      </c>
      <c r="BS60" s="34">
        <v>60002</v>
      </c>
      <c r="BT60" s="45" t="str">
        <f>IFERROR(VLOOKUP(BS60,'كدو الاصناف'!$A:$C,2),"")</f>
        <v>هيدروسلفيت</v>
      </c>
      <c r="BU60" s="6"/>
      <c r="BV60" s="62">
        <v>16</v>
      </c>
      <c r="BW60" s="6">
        <f>IFERROR(VLOOKUP(BS60,'كدو الاصناف'!$A:$C,3),"")</f>
        <v>20.5</v>
      </c>
      <c r="BX60" s="7">
        <f t="shared" si="518"/>
        <v>328</v>
      </c>
      <c r="BZ60" s="34">
        <v>60052</v>
      </c>
      <c r="CA60" s="45" t="str">
        <f>IFERROR(VLOOKUP(BZ60,'كدو الاصناف'!$A:$C,2),"")</f>
        <v>صودا كاويه قشور محلوله</v>
      </c>
      <c r="CB60" s="6"/>
      <c r="CC60" s="62">
        <v>20</v>
      </c>
      <c r="CD60" s="6">
        <f>IFERROR(VLOOKUP(BZ60,'كدو الاصناف'!$A:$C,3),"")</f>
        <v>5</v>
      </c>
      <c r="CE60" s="7">
        <f t="shared" si="520"/>
        <v>100</v>
      </c>
      <c r="CG60" s="34">
        <v>60052</v>
      </c>
      <c r="CH60" s="45" t="str">
        <f>IFERROR(VLOOKUP(CG60,'كدو الاصناف'!$A:$C,2),"")</f>
        <v>صودا كاويه قشور محلوله</v>
      </c>
      <c r="CI60" s="6"/>
      <c r="CJ60" s="62">
        <v>20</v>
      </c>
      <c r="CK60" s="6">
        <f>IFERROR(VLOOKUP(CG60,'كدو الاصناف'!$A:$C,3),"")</f>
        <v>5</v>
      </c>
      <c r="CL60" s="7">
        <f t="shared" si="522"/>
        <v>100</v>
      </c>
      <c r="CN60" s="34">
        <v>60052</v>
      </c>
      <c r="CO60" s="45" t="str">
        <f>IFERROR(VLOOKUP(CN60,'كدو الاصناف'!$A:$C,2),"")</f>
        <v>صودا كاويه قشور محلوله</v>
      </c>
      <c r="CP60" s="6"/>
      <c r="CQ60" s="62">
        <v>10</v>
      </c>
      <c r="CR60" s="6">
        <f>IFERROR(VLOOKUP(CN60,'كدو الاصناف'!$A:$C,3),"")</f>
        <v>5</v>
      </c>
      <c r="CS60" s="7">
        <f t="shared" si="524"/>
        <v>50</v>
      </c>
      <c r="CU60" s="34">
        <v>65042</v>
      </c>
      <c r="CV60" s="45" t="str">
        <f>IFERROR(VLOOKUP(CU60,'كدو الاصناف'!$A:$C,2),"")</f>
        <v>ديسبرس بودر</v>
      </c>
      <c r="CW60" s="6"/>
      <c r="CX60" s="62">
        <v>5</v>
      </c>
      <c r="CY60" s="6">
        <f>IFERROR(VLOOKUP(CU60,'كدو الاصناف'!$A:$C,3),"")</f>
        <v>22</v>
      </c>
      <c r="CZ60" s="7">
        <f t="shared" si="526"/>
        <v>110</v>
      </c>
      <c r="DB60" s="34">
        <v>65042</v>
      </c>
      <c r="DC60" s="45" t="str">
        <f>IFERROR(VLOOKUP(DB60,'كدو الاصناف'!$A:$C,2),"")</f>
        <v>ديسبرس بودر</v>
      </c>
      <c r="DD60" s="6"/>
      <c r="DE60" s="62">
        <v>5</v>
      </c>
      <c r="DF60" s="6">
        <f>IFERROR(VLOOKUP(DB60,'كدو الاصناف'!$A:$C,3),"")</f>
        <v>22</v>
      </c>
      <c r="DG60" s="7">
        <f t="shared" si="528"/>
        <v>110</v>
      </c>
      <c r="DI60" s="34">
        <v>60002</v>
      </c>
      <c r="DJ60" s="45" t="str">
        <f>IFERROR(VLOOKUP(DI60,'كدو الاصناف'!$A:$C,2),"")</f>
        <v>هيدروسلفيت</v>
      </c>
      <c r="DK60" s="6"/>
      <c r="DL60" s="62">
        <f>8+5</f>
        <v>13</v>
      </c>
      <c r="DM60" s="6">
        <f>IFERROR(VLOOKUP(DI60,'كدو الاصناف'!$A:$C,3),"")</f>
        <v>20.5</v>
      </c>
      <c r="DN60" s="7">
        <f t="shared" si="530"/>
        <v>266.5</v>
      </c>
      <c r="DP60" s="34">
        <v>60052</v>
      </c>
      <c r="DQ60" s="45" t="str">
        <f>IFERROR(VLOOKUP(DP60,'كدو الاصناف'!$A:$C,2),"")</f>
        <v>صودا كاويه قشور محلوله</v>
      </c>
      <c r="DR60" s="6"/>
      <c r="DS60" s="62">
        <v>13</v>
      </c>
      <c r="DT60" s="6">
        <f>IFERROR(VLOOKUP(DP60,'كدو الاصناف'!$A:$C,3),"")</f>
        <v>5</v>
      </c>
      <c r="DU60" s="7">
        <f t="shared" si="532"/>
        <v>65</v>
      </c>
      <c r="DW60" s="34">
        <v>65042</v>
      </c>
      <c r="DX60" s="45" t="str">
        <f>IFERROR(VLOOKUP(DW60,'كدو الاصناف'!$A:$C,2),"")</f>
        <v>ديسبرس بودر</v>
      </c>
      <c r="DY60" s="6"/>
      <c r="DZ60" s="62">
        <v>6</v>
      </c>
      <c r="EA60" s="6">
        <f>IFERROR(VLOOKUP(DW60,'كدو الاصناف'!$A:$C,3),"")</f>
        <v>22</v>
      </c>
      <c r="EB60" s="7">
        <f t="shared" si="534"/>
        <v>132</v>
      </c>
      <c r="ED60" s="34">
        <v>60002</v>
      </c>
      <c r="EE60" s="45" t="str">
        <f>IFERROR(VLOOKUP(ED60,'كدو الاصناف'!$A:$C,2),"")</f>
        <v>هيدروسلفيت</v>
      </c>
      <c r="EF60" s="6"/>
      <c r="EG60" s="62">
        <v>10</v>
      </c>
      <c r="EH60" s="6">
        <f>IFERROR(VLOOKUP(ED60,'كدو الاصناف'!$A:$C,3),"")</f>
        <v>20.5</v>
      </c>
      <c r="EI60" s="7">
        <f t="shared" si="536"/>
        <v>205</v>
      </c>
      <c r="EK60" s="34"/>
      <c r="EL60" s="45" t="str">
        <f>IFERROR(VLOOKUP(EK60,'كدو الاصناف'!$A:$C,2),"")</f>
        <v/>
      </c>
      <c r="EM60" s="6"/>
      <c r="EN60" s="62">
        <f t="shared" si="537"/>
        <v>0</v>
      </c>
      <c r="EO60" s="6" t="str">
        <f>IFERROR(VLOOKUP(EK60,'كدو الاصناف'!$A:$C,3),"")</f>
        <v/>
      </c>
      <c r="EP60" s="7" t="str">
        <f t="shared" si="538"/>
        <v/>
      </c>
      <c r="ER60" s="34">
        <v>60052</v>
      </c>
      <c r="ES60" s="45" t="str">
        <f>IFERROR(VLOOKUP(ER60,'كدو الاصناف'!$A:$C,2),"")</f>
        <v>صودا كاويه قشور محلوله</v>
      </c>
      <c r="ET60" s="6"/>
      <c r="EU60" s="62">
        <v>8</v>
      </c>
      <c r="EV60" s="6">
        <f>IFERROR(VLOOKUP(ER60,'كدو الاصناف'!$A:$C,3),"")</f>
        <v>5</v>
      </c>
      <c r="EW60" s="7">
        <f t="shared" si="540"/>
        <v>40</v>
      </c>
      <c r="EY60" s="34">
        <v>65042</v>
      </c>
      <c r="EZ60" s="45" t="str">
        <f>IFERROR(VLOOKUP(EY60,'كدو الاصناف'!$A:$C,2),"")</f>
        <v>ديسبرس بودر</v>
      </c>
      <c r="FA60" s="6"/>
      <c r="FB60" s="62">
        <v>7</v>
      </c>
      <c r="FC60" s="6">
        <f>IFERROR(VLOOKUP(EY60,'كدو الاصناف'!$A:$C,3),"")</f>
        <v>22</v>
      </c>
      <c r="FD60" s="7">
        <f t="shared" si="542"/>
        <v>154</v>
      </c>
      <c r="FF60" s="34">
        <v>65042</v>
      </c>
      <c r="FG60" s="45" t="str">
        <f>IFERROR(VLOOKUP(FF60,'كدو الاصناف'!$A:$C,2),"")</f>
        <v>ديسبرس بودر</v>
      </c>
      <c r="FH60" s="6"/>
      <c r="FI60" s="62">
        <v>4</v>
      </c>
      <c r="FJ60" s="6">
        <f>IFERROR(VLOOKUP(FF60,'كدو الاصناف'!$A:$C,3),"")</f>
        <v>22</v>
      </c>
      <c r="FK60" s="7">
        <f t="shared" si="544"/>
        <v>88</v>
      </c>
      <c r="FM60" s="34">
        <v>65042</v>
      </c>
      <c r="FN60" s="45" t="str">
        <f>IFERROR(VLOOKUP(FM60,'كدو الاصناف'!$A:$C,2),"")</f>
        <v>ديسبرس بودر</v>
      </c>
      <c r="FO60" s="6"/>
      <c r="FP60" s="62">
        <v>4</v>
      </c>
      <c r="FQ60" s="6">
        <f>IFERROR(VLOOKUP(FM60,'كدو الاصناف'!$A:$C,3),"")</f>
        <v>22</v>
      </c>
      <c r="FR60" s="7">
        <f t="shared" si="546"/>
        <v>88</v>
      </c>
      <c r="FT60" s="34">
        <v>60002</v>
      </c>
      <c r="FU60" s="45" t="str">
        <f>IFERROR(VLOOKUP(FT60,'كدو الاصناف'!$A:$C,2),"")</f>
        <v>هيدروسلفيت</v>
      </c>
      <c r="FV60" s="6"/>
      <c r="FW60" s="62">
        <v>12</v>
      </c>
      <c r="FX60" s="6">
        <f>IFERROR(VLOOKUP(FT60,'كدو الاصناف'!$A:$C,3),"")</f>
        <v>20.5</v>
      </c>
      <c r="FY60" s="7">
        <f t="shared" si="548"/>
        <v>246</v>
      </c>
      <c r="GA60" s="34">
        <v>60052</v>
      </c>
      <c r="GB60" s="45" t="str">
        <f>IFERROR(VLOOKUP(GA60,'كدو الاصناف'!$A:$C,2),"")</f>
        <v>صودا كاويه قشور محلوله</v>
      </c>
      <c r="GC60" s="6"/>
      <c r="GD60" s="62">
        <v>7</v>
      </c>
      <c r="GE60" s="6">
        <f>IFERROR(VLOOKUP(GA60,'كدو الاصناف'!$A:$C,3),"")</f>
        <v>5</v>
      </c>
      <c r="GF60" s="7">
        <f t="shared" si="550"/>
        <v>35</v>
      </c>
      <c r="GH60" s="34"/>
      <c r="GI60" s="45" t="str">
        <f>IFERROR(VLOOKUP(GH60,'كدو الاصناف'!$A:$C,2),"")</f>
        <v/>
      </c>
      <c r="GJ60" s="6"/>
      <c r="GK60" s="62">
        <f t="shared" si="551"/>
        <v>0</v>
      </c>
      <c r="GL60" s="6" t="str">
        <f>IFERROR(VLOOKUP(GH60,'كدو الاصناف'!$A:$C,3),"")</f>
        <v/>
      </c>
      <c r="GM60" s="7" t="str">
        <f t="shared" si="552"/>
        <v/>
      </c>
      <c r="GO60" s="34">
        <v>60020</v>
      </c>
      <c r="GP60" s="45" t="str">
        <f>IFERROR(VLOOKUP(GO60,'كدو الاصناف'!$A:$C,2),"")</f>
        <v>حامض خليك</v>
      </c>
      <c r="GQ60" s="6"/>
      <c r="GR60" s="62">
        <v>2</v>
      </c>
      <c r="GS60" s="6">
        <f>IFERROR(VLOOKUP(GO60,'كدو الاصناف'!$A:$C,3),"")</f>
        <v>14.75</v>
      </c>
      <c r="GT60" s="7">
        <f t="shared" si="554"/>
        <v>29.5</v>
      </c>
      <c r="GV60" s="34">
        <v>60020</v>
      </c>
      <c r="GW60" s="45" t="str">
        <f>IFERROR(VLOOKUP(GV60,'كدو الاصناف'!$A:$C,2),"")</f>
        <v>حامض خليك</v>
      </c>
      <c r="GX60" s="6"/>
      <c r="GY60" s="62">
        <v>2</v>
      </c>
      <c r="GZ60" s="6">
        <f>IFERROR(VLOOKUP(GV60,'كدو الاصناف'!$A:$C,3),"")</f>
        <v>14.75</v>
      </c>
      <c r="HA60" s="7">
        <f t="shared" si="556"/>
        <v>29.5</v>
      </c>
      <c r="HC60" s="34">
        <v>60052</v>
      </c>
      <c r="HD60" s="45" t="str">
        <f>IFERROR(VLOOKUP(HC60,'كدو الاصناف'!$A:$C,2),"")</f>
        <v>صودا كاويه قشور محلوله</v>
      </c>
      <c r="HE60" s="6"/>
      <c r="HF60" s="62">
        <v>12</v>
      </c>
      <c r="HG60" s="6">
        <f>IFERROR(VLOOKUP(HC60,'كدو الاصناف'!$A:$C,3),"")</f>
        <v>5</v>
      </c>
      <c r="HH60" s="7">
        <f t="shared" si="558"/>
        <v>60</v>
      </c>
      <c r="HJ60" s="34">
        <v>60002</v>
      </c>
      <c r="HK60" s="45" t="str">
        <f>IFERROR(VLOOKUP(HJ60,'كدو الاصناف'!$A:$C,2),"")</f>
        <v>هيدروسلفيت</v>
      </c>
      <c r="HL60" s="6"/>
      <c r="HM60" s="62">
        <v>10</v>
      </c>
      <c r="HN60" s="6">
        <f>IFERROR(VLOOKUP(HJ60,'كدو الاصناف'!$A:$C,3),"")</f>
        <v>20.5</v>
      </c>
      <c r="HO60" s="7">
        <f t="shared" si="560"/>
        <v>205</v>
      </c>
      <c r="HQ60" s="34">
        <v>60052</v>
      </c>
      <c r="HR60" s="45" t="str">
        <f>IFERROR(VLOOKUP(HQ60,'كدو الاصناف'!$A:$C,2),"")</f>
        <v>صودا كاويه قشور محلوله</v>
      </c>
      <c r="HS60" s="6"/>
      <c r="HT60" s="62">
        <v>12</v>
      </c>
      <c r="HU60" s="6">
        <f>IFERROR(VLOOKUP(HQ60,'كدو الاصناف'!$A:$C,3),"")</f>
        <v>5</v>
      </c>
      <c r="HV60" s="7">
        <f t="shared" si="562"/>
        <v>60</v>
      </c>
      <c r="HX60" s="34">
        <v>60052</v>
      </c>
      <c r="HY60" s="45" t="str">
        <f>IFERROR(VLOOKUP(HX60,'كدو الاصناف'!$A:$C,2),"")</f>
        <v>صودا كاويه قشور محلوله</v>
      </c>
      <c r="HZ60" s="6"/>
      <c r="IA60" s="62">
        <v>10</v>
      </c>
      <c r="IB60" s="6">
        <f>IFERROR(VLOOKUP(HX60,'كدو الاصناف'!$A:$C,3),"")</f>
        <v>5</v>
      </c>
      <c r="IC60" s="7">
        <f t="shared" si="564"/>
        <v>50</v>
      </c>
      <c r="IE60" s="34">
        <v>60052</v>
      </c>
      <c r="IF60" s="45" t="str">
        <f>IFERROR(VLOOKUP(IE60,'كدو الاصناف'!$A:$C,2),"")</f>
        <v>صودا كاويه قشور محلوله</v>
      </c>
      <c r="IG60" s="6"/>
      <c r="IH60" s="62">
        <v>16</v>
      </c>
      <c r="II60" s="6">
        <f>IFERROR(VLOOKUP(IE60,'كدو الاصناف'!$A:$C,3),"")</f>
        <v>5</v>
      </c>
      <c r="IJ60" s="7">
        <f t="shared" si="566"/>
        <v>80</v>
      </c>
      <c r="IL60" s="34"/>
      <c r="IM60" s="45" t="str">
        <f>IFERROR(VLOOKUP(IL60,'كدو الاصناف'!$A:$C,2),"")</f>
        <v/>
      </c>
      <c r="IN60" s="6"/>
      <c r="IO60" s="62">
        <f t="shared" si="567"/>
        <v>0</v>
      </c>
      <c r="IP60" s="6" t="str">
        <f>IFERROR(VLOOKUP(IL60,'كدو الاصناف'!$A:$C,3),"")</f>
        <v/>
      </c>
      <c r="IQ60" s="7" t="str">
        <f t="shared" si="568"/>
        <v/>
      </c>
      <c r="IS60" s="34">
        <v>60060</v>
      </c>
      <c r="IT60" s="45" t="str">
        <f>IFERROR(VLOOKUP(IS60,'كدو الاصناف'!$A:$C,2),"")</f>
        <v xml:space="preserve">انتي فوم </v>
      </c>
      <c r="IU60" s="6"/>
      <c r="IV60" s="62">
        <v>2</v>
      </c>
      <c r="IW60" s="6">
        <f>IFERROR(VLOOKUP(IS60,'كدو الاصناف'!$A:$C,3),"")</f>
        <v>10.94</v>
      </c>
      <c r="IX60" s="7">
        <f t="shared" si="570"/>
        <v>21.88</v>
      </c>
      <c r="IZ60" s="34">
        <v>60002</v>
      </c>
      <c r="JA60" s="45" t="str">
        <f>IFERROR(VLOOKUP(IZ60,'كدو الاصناف'!$A:$C,2),"")</f>
        <v>هيدروسلفيت</v>
      </c>
      <c r="JB60" s="6"/>
      <c r="JC60" s="62">
        <v>12</v>
      </c>
      <c r="JD60" s="6">
        <f>IFERROR(VLOOKUP(IZ60,'كدو الاصناف'!$A:$C,3),"")</f>
        <v>20.5</v>
      </c>
      <c r="JE60" s="7">
        <f t="shared" si="572"/>
        <v>246</v>
      </c>
      <c r="JG60" s="34">
        <v>60052</v>
      </c>
      <c r="JH60" s="45" t="str">
        <f>IFERROR(VLOOKUP(JG60,'كدو الاصناف'!$A:$C,2),"")</f>
        <v>صودا كاويه قشور محلوله</v>
      </c>
      <c r="JI60" s="6"/>
      <c r="JJ60" s="62">
        <v>16</v>
      </c>
      <c r="JK60" s="6">
        <f>IFERROR(VLOOKUP(JG60,'كدو الاصناف'!$A:$C,3),"")</f>
        <v>5</v>
      </c>
      <c r="JL60" s="7">
        <f t="shared" si="574"/>
        <v>80</v>
      </c>
      <c r="JN60" s="34">
        <v>60052</v>
      </c>
      <c r="JO60" s="45" t="str">
        <f>IFERROR(VLOOKUP(JN60,'كدو الاصناف'!$A:$C,2),"")</f>
        <v>صودا كاويه قشور محلوله</v>
      </c>
      <c r="JP60" s="6"/>
      <c r="JQ60" s="62">
        <v>16</v>
      </c>
      <c r="JR60" s="6">
        <f>IFERROR(VLOOKUP(JN60,'كدو الاصناف'!$A:$C,3),"")</f>
        <v>5</v>
      </c>
      <c r="JS60" s="7">
        <f t="shared" si="576"/>
        <v>80</v>
      </c>
      <c r="JU60" s="34">
        <v>65042</v>
      </c>
      <c r="JV60" s="45" t="str">
        <f>IFERROR(VLOOKUP(JU60,'كدو الاصناف'!$A:$C,2),"")</f>
        <v>ديسبرس بودر</v>
      </c>
      <c r="JW60" s="6"/>
      <c r="JX60" s="62">
        <v>6</v>
      </c>
      <c r="JY60" s="6">
        <f>IFERROR(VLOOKUP(JU60,'كدو الاصناف'!$A:$C,3),"")</f>
        <v>22</v>
      </c>
      <c r="JZ60" s="7">
        <f t="shared" si="578"/>
        <v>132</v>
      </c>
      <c r="KB60" s="34">
        <v>60052</v>
      </c>
      <c r="KC60" s="45" t="str">
        <f>IFERROR(VLOOKUP(KB60,'كدو الاصناف'!$A:$C,2),"")</f>
        <v>صودا كاويه قشور محلوله</v>
      </c>
      <c r="KD60" s="6"/>
      <c r="KE60" s="62">
        <v>10</v>
      </c>
      <c r="KF60" s="6">
        <f>IFERROR(VLOOKUP(KB60,'كدو الاصناف'!$A:$C,3),"")</f>
        <v>5</v>
      </c>
      <c r="KG60" s="7">
        <f t="shared" si="580"/>
        <v>50</v>
      </c>
      <c r="KI60" s="34">
        <v>65042</v>
      </c>
      <c r="KJ60" s="45" t="str">
        <f>IFERROR(VLOOKUP(KI60,'كدو الاصناف'!$A:$C,2),"")</f>
        <v>ديسبرس بودر</v>
      </c>
      <c r="KK60" s="6"/>
      <c r="KL60" s="62">
        <v>4</v>
      </c>
      <c r="KM60" s="6">
        <f>IFERROR(VLOOKUP(KI60,'كدو الاصناف'!$A:$C,3),"")</f>
        <v>22</v>
      </c>
      <c r="KN60" s="7">
        <f t="shared" si="582"/>
        <v>88</v>
      </c>
      <c r="KP60" s="34"/>
      <c r="KQ60" s="45" t="str">
        <f>IFERROR(VLOOKUP(KP60,'كدو الاصناف'!$A:$C,2),"")</f>
        <v/>
      </c>
      <c r="KR60" s="6"/>
      <c r="KS60" s="62">
        <f t="shared" si="583"/>
        <v>0</v>
      </c>
      <c r="KT60" s="6" t="str">
        <f>IFERROR(VLOOKUP(KP60,'كدو الاصناف'!$A:$C,3),"")</f>
        <v/>
      </c>
      <c r="KU60" s="7" t="str">
        <f t="shared" si="584"/>
        <v/>
      </c>
      <c r="KW60" s="34">
        <v>60052</v>
      </c>
      <c r="KX60" s="45" t="str">
        <f>IFERROR(VLOOKUP(KW60,'كدو الاصناف'!$A:$C,2),"")</f>
        <v>صودا كاويه قشور محلوله</v>
      </c>
      <c r="KY60" s="6"/>
      <c r="KZ60" s="62">
        <v>10</v>
      </c>
      <c r="LA60" s="6">
        <f>IFERROR(VLOOKUP(KW60,'كدو الاصناف'!$A:$C,3),"")</f>
        <v>5</v>
      </c>
      <c r="LB60" s="7">
        <f t="shared" si="586"/>
        <v>50</v>
      </c>
      <c r="LD60" s="34"/>
      <c r="LE60" s="45" t="str">
        <f>IFERROR(VLOOKUP(LD60,'كدو الاصناف'!$A:$C,2),"")</f>
        <v/>
      </c>
      <c r="LF60" s="6"/>
      <c r="LG60" s="62">
        <f t="shared" si="587"/>
        <v>0</v>
      </c>
      <c r="LH60" s="6" t="str">
        <f>IFERROR(VLOOKUP(LD60,'كدو الاصناف'!$A:$C,3),"")</f>
        <v/>
      </c>
      <c r="LI60" s="7" t="str">
        <f t="shared" si="588"/>
        <v/>
      </c>
      <c r="LK60" s="34">
        <v>60052</v>
      </c>
      <c r="LL60" s="45" t="str">
        <f>IFERROR(VLOOKUP(LK60,'كدو الاصناف'!$A:$C,2),"")</f>
        <v>صودا كاويه قشور محلوله</v>
      </c>
      <c r="LM60" s="6"/>
      <c r="LN60" s="62">
        <v>12</v>
      </c>
      <c r="LO60" s="6">
        <f>IFERROR(VLOOKUP(LK60,'كدو الاصناف'!$A:$C,3),"")</f>
        <v>5</v>
      </c>
      <c r="LP60" s="7">
        <f t="shared" si="590"/>
        <v>60</v>
      </c>
      <c r="LR60" s="34">
        <v>60052</v>
      </c>
      <c r="LS60" s="45" t="str">
        <f>IFERROR(VLOOKUP(LR60,'كدو الاصناف'!$A:$C,2),"")</f>
        <v>صودا كاويه قشور محلوله</v>
      </c>
      <c r="LT60" s="6"/>
      <c r="LU60" s="62">
        <v>12</v>
      </c>
      <c r="LV60" s="6">
        <f>IFERROR(VLOOKUP(LR60,'كدو الاصناف'!$A:$C,3),"")</f>
        <v>5</v>
      </c>
      <c r="LW60" s="7">
        <f t="shared" si="592"/>
        <v>60</v>
      </c>
      <c r="LY60" s="34">
        <v>60020</v>
      </c>
      <c r="LZ60" s="45" t="str">
        <f>IFERROR(VLOOKUP(LY60,'كدو الاصناف'!$A:$C,2),"")</f>
        <v>حامض خليك</v>
      </c>
      <c r="MA60" s="6"/>
      <c r="MB60" s="62">
        <v>2</v>
      </c>
      <c r="MC60" s="6">
        <f>IFERROR(VLOOKUP(LY60,'كدو الاصناف'!$A:$C,3),"")</f>
        <v>14.75</v>
      </c>
      <c r="MD60" s="7">
        <f t="shared" si="594"/>
        <v>29.5</v>
      </c>
      <c r="MF60" s="34"/>
      <c r="MG60" s="45" t="str">
        <f>IFERROR(VLOOKUP(MF60,'كدو الاصناف'!$A:$C,2),"")</f>
        <v/>
      </c>
      <c r="MH60" s="6"/>
      <c r="MI60" s="62">
        <f t="shared" si="595"/>
        <v>0</v>
      </c>
      <c r="MJ60" s="6" t="str">
        <f>IFERROR(VLOOKUP(MF60,'كدو الاصناف'!$A:$C,3),"")</f>
        <v/>
      </c>
      <c r="MK60" s="7" t="str">
        <f t="shared" si="596"/>
        <v/>
      </c>
      <c r="MM60" s="34">
        <v>60002</v>
      </c>
      <c r="MN60" s="45" t="str">
        <f>IFERROR(VLOOKUP(MM60,'كدو الاصناف'!$A:$C,2),"")</f>
        <v>هيدروسلفيت</v>
      </c>
      <c r="MO60" s="6"/>
      <c r="MP60" s="62">
        <v>10</v>
      </c>
      <c r="MQ60" s="6">
        <f>IFERROR(VLOOKUP(MM60,'كدو الاصناف'!$A:$C,3),"")</f>
        <v>20.5</v>
      </c>
      <c r="MR60" s="7">
        <f t="shared" si="598"/>
        <v>205</v>
      </c>
      <c r="MT60" s="34">
        <v>60002</v>
      </c>
      <c r="MU60" s="45" t="str">
        <f>IFERROR(VLOOKUP(MT60,'كدو الاصناف'!$A:$C,2),"")</f>
        <v>هيدروسلفيت</v>
      </c>
      <c r="MV60" s="6"/>
      <c r="MW60" s="62">
        <v>12</v>
      </c>
      <c r="MX60" s="6">
        <f>IFERROR(VLOOKUP(MT60,'كدو الاصناف'!$A:$C,3),"")</f>
        <v>20.5</v>
      </c>
      <c r="MY60" s="7">
        <f t="shared" si="600"/>
        <v>246</v>
      </c>
      <c r="NA60" s="34">
        <v>60052</v>
      </c>
      <c r="NB60" s="45" t="str">
        <f>IFERROR(VLOOKUP(NA60,'كدو الاصناف'!$A:$C,2),"")</f>
        <v>صودا كاويه قشور محلوله</v>
      </c>
      <c r="NC60" s="6"/>
      <c r="ND60" s="62">
        <v>12</v>
      </c>
      <c r="NE60" s="6">
        <f>IFERROR(VLOOKUP(NA60,'كدو الاصناف'!$A:$C,3),"")</f>
        <v>5</v>
      </c>
      <c r="NF60" s="7">
        <f t="shared" si="602"/>
        <v>60</v>
      </c>
      <c r="NH60" s="34">
        <v>60052</v>
      </c>
      <c r="NI60" s="45" t="str">
        <f>IFERROR(VLOOKUP(NH60,'كدو الاصناف'!$A:$C,2),"")</f>
        <v>صودا كاويه قشور محلوله</v>
      </c>
      <c r="NJ60" s="6"/>
      <c r="NK60" s="62">
        <v>12</v>
      </c>
      <c r="NL60" s="6">
        <f>IFERROR(VLOOKUP(NH60,'كدو الاصناف'!$A:$C,3),"")</f>
        <v>5</v>
      </c>
      <c r="NM60" s="7">
        <f t="shared" si="604"/>
        <v>60</v>
      </c>
      <c r="NO60" s="34">
        <v>60060</v>
      </c>
      <c r="NP60" s="45" t="str">
        <f>IFERROR(VLOOKUP(NO60,'كدو الاصناف'!$A:$C,2),"")</f>
        <v xml:space="preserve">انتي فوم </v>
      </c>
      <c r="NQ60" s="6"/>
      <c r="NR60" s="62">
        <v>1</v>
      </c>
      <c r="NS60" s="6">
        <f>IFERROR(VLOOKUP(NO60,'كدو الاصناف'!$A:$C,3),"")</f>
        <v>10.94</v>
      </c>
      <c r="NT60" s="7">
        <f t="shared" si="606"/>
        <v>10.94</v>
      </c>
      <c r="NV60" s="34">
        <v>65042</v>
      </c>
      <c r="NW60" s="45" t="str">
        <f>IFERROR(VLOOKUP(NV60,'كدو الاصناف'!$A:$C,2),"")</f>
        <v>ديسبرس بودر</v>
      </c>
      <c r="NX60" s="6"/>
      <c r="NY60" s="62">
        <v>4</v>
      </c>
      <c r="NZ60" s="6">
        <f>IFERROR(VLOOKUP(NV60,'كدو الاصناف'!$A:$C,3),"")</f>
        <v>22</v>
      </c>
      <c r="OA60" s="7">
        <f t="shared" si="608"/>
        <v>88</v>
      </c>
      <c r="OC60" s="34">
        <v>60002</v>
      </c>
      <c r="OD60" s="45" t="str">
        <f>IFERROR(VLOOKUP(OC60,'كدو الاصناف'!$A:$C,2),"")</f>
        <v>هيدروسلفيت</v>
      </c>
      <c r="OE60" s="6"/>
      <c r="OF60" s="62">
        <v>12</v>
      </c>
      <c r="OG60" s="6">
        <f>IFERROR(VLOOKUP(OC60,'كدو الاصناف'!$A:$C,3),"")</f>
        <v>20.5</v>
      </c>
      <c r="OH60" s="7">
        <f t="shared" si="610"/>
        <v>246</v>
      </c>
      <c r="OJ60" s="34">
        <v>60002</v>
      </c>
      <c r="OK60" s="45" t="str">
        <f>IFERROR(VLOOKUP(OJ60,'كدو الاصناف'!$A:$C,2),"")</f>
        <v>هيدروسلفيت</v>
      </c>
      <c r="OL60" s="6"/>
      <c r="OM60" s="62">
        <v>10</v>
      </c>
      <c r="ON60" s="6">
        <f>IFERROR(VLOOKUP(OJ60,'كدو الاصناف'!$A:$C,3),"")</f>
        <v>20.5</v>
      </c>
      <c r="OO60" s="7">
        <f t="shared" si="612"/>
        <v>205</v>
      </c>
      <c r="OQ60" s="34">
        <v>60052</v>
      </c>
      <c r="OR60" s="45" t="str">
        <f>IFERROR(VLOOKUP(OQ60,'كدو الاصناف'!$A:$C,2),"")</f>
        <v>صودا كاويه قشور محلوله</v>
      </c>
      <c r="OS60" s="6"/>
      <c r="OT60" s="62">
        <v>12</v>
      </c>
      <c r="OU60" s="6">
        <f>IFERROR(VLOOKUP(OQ60,'كدو الاصناف'!$A:$C,3),"")</f>
        <v>5</v>
      </c>
      <c r="OV60" s="7">
        <f t="shared" si="614"/>
        <v>60</v>
      </c>
      <c r="OX60" s="34"/>
      <c r="OY60" s="45" t="str">
        <f>IFERROR(VLOOKUP(OX60,'كدو الاصناف'!$A:$C,2),"")</f>
        <v/>
      </c>
      <c r="OZ60" s="6"/>
      <c r="PA60" s="62">
        <f t="shared" si="615"/>
        <v>0</v>
      </c>
      <c r="PB60" s="6" t="str">
        <f>IFERROR(VLOOKUP(OX60,'كدو الاصناف'!$A:$C,3),"")</f>
        <v/>
      </c>
      <c r="PC60" s="7" t="str">
        <f t="shared" si="616"/>
        <v/>
      </c>
      <c r="PE60" s="34"/>
      <c r="PF60" s="45" t="str">
        <f>IFERROR(VLOOKUP(PE60,'كدو الاصناف'!$A:$C,2),"")</f>
        <v/>
      </c>
      <c r="PG60" s="6"/>
      <c r="PH60" s="62">
        <f t="shared" si="617"/>
        <v>0</v>
      </c>
      <c r="PI60" s="6" t="str">
        <f>IFERROR(VLOOKUP(PE60,'كدو الاصناف'!$A:$C,3),"")</f>
        <v/>
      </c>
      <c r="PJ60" s="7" t="str">
        <f t="shared" si="618"/>
        <v/>
      </c>
      <c r="PL60" s="34">
        <v>60052</v>
      </c>
      <c r="PM60" s="45" t="str">
        <f>IFERROR(VLOOKUP(PL60,'كدو الاصناف'!$A:$C,2),"")</f>
        <v>صودا كاويه قشور محلوله</v>
      </c>
      <c r="PN60" s="6"/>
      <c r="PO60" s="62">
        <v>10</v>
      </c>
      <c r="PP60" s="6">
        <f>IFERROR(VLOOKUP(PL60,'كدو الاصناف'!$A:$C,3),"")</f>
        <v>5</v>
      </c>
      <c r="PQ60" s="7">
        <f t="shared" si="620"/>
        <v>50</v>
      </c>
      <c r="PS60" s="34">
        <v>60052</v>
      </c>
      <c r="PT60" s="45" t="str">
        <f>IFERROR(VLOOKUP(PS60,'كدو الاصناف'!$A:$C,2),"")</f>
        <v>صودا كاويه قشور محلوله</v>
      </c>
      <c r="PU60" s="6"/>
      <c r="PV60" s="62">
        <v>12</v>
      </c>
      <c r="PW60" s="6">
        <f>IFERROR(VLOOKUP(PS60,'كدو الاصناف'!$A:$C,3),"")</f>
        <v>5</v>
      </c>
      <c r="PX60" s="7">
        <f t="shared" si="622"/>
        <v>60</v>
      </c>
      <c r="PZ60" s="34">
        <v>60052</v>
      </c>
      <c r="QA60" s="45" t="str">
        <f>IFERROR(VLOOKUP(PZ60,'كدو الاصناف'!$A:$C,2),"")</f>
        <v>صودا كاويه قشور محلوله</v>
      </c>
      <c r="QB60" s="6"/>
      <c r="QC60" s="62">
        <v>10</v>
      </c>
      <c r="QD60" s="6">
        <f>IFERROR(VLOOKUP(PZ60,'كدو الاصناف'!$A:$C,3),"")</f>
        <v>5</v>
      </c>
      <c r="QE60" s="7">
        <f t="shared" si="624"/>
        <v>50</v>
      </c>
      <c r="QG60" s="34">
        <v>60052</v>
      </c>
      <c r="QH60" s="45" t="str">
        <f>IFERROR(VLOOKUP(QG60,'كدو الاصناف'!$A:$C,2),"")</f>
        <v>صودا كاويه قشور محلوله</v>
      </c>
      <c r="QI60" s="6"/>
      <c r="QJ60" s="62">
        <v>10</v>
      </c>
      <c r="QK60" s="6">
        <f>IFERROR(VLOOKUP(QG60,'كدو الاصناف'!$A:$C,3),"")</f>
        <v>5</v>
      </c>
      <c r="QL60" s="7">
        <f t="shared" si="626"/>
        <v>50</v>
      </c>
      <c r="QN60" s="34">
        <v>60052</v>
      </c>
      <c r="QO60" s="45" t="str">
        <f>IFERROR(VLOOKUP(QN60,'كدو الاصناف'!$A:$C,2),"")</f>
        <v>صودا كاويه قشور محلوله</v>
      </c>
      <c r="QP60" s="6"/>
      <c r="QQ60" s="62">
        <v>12</v>
      </c>
      <c r="QR60" s="6">
        <f>IFERROR(VLOOKUP(QN60,'كدو الاصناف'!$A:$C,3),"")</f>
        <v>5</v>
      </c>
      <c r="QS60" s="7">
        <f t="shared" si="628"/>
        <v>60</v>
      </c>
      <c r="QU60" s="34">
        <v>65042</v>
      </c>
      <c r="QV60" s="45" t="str">
        <f>IFERROR(VLOOKUP(QU60,'كدو الاصناف'!$A:$C,2),"")</f>
        <v>ديسبرس بودر</v>
      </c>
      <c r="QW60" s="6"/>
      <c r="QX60" s="62">
        <v>8</v>
      </c>
      <c r="QY60" s="6">
        <f>IFERROR(VLOOKUP(QU60,'كدو الاصناف'!$A:$C,3),"")</f>
        <v>22</v>
      </c>
      <c r="QZ60" s="7">
        <f t="shared" si="629"/>
        <v>176</v>
      </c>
      <c r="RB60" s="34">
        <v>60052</v>
      </c>
      <c r="RC60" s="45" t="str">
        <f>IFERROR(VLOOKUP(RB60,'كدو الاصناف'!$A:$C,2),"")</f>
        <v>صودا كاويه قشور محلوله</v>
      </c>
      <c r="RD60" s="6"/>
      <c r="RE60" s="62">
        <v>12</v>
      </c>
      <c r="RF60" s="6">
        <f>IFERROR(VLOOKUP(RB60,'كدو الاصناف'!$A:$C,3),"")</f>
        <v>5</v>
      </c>
      <c r="RG60" s="7">
        <f t="shared" si="631"/>
        <v>60</v>
      </c>
      <c r="RI60" s="34">
        <v>60052</v>
      </c>
      <c r="RJ60" s="45" t="str">
        <f>IFERROR(VLOOKUP(RI60,'كدو الاصناف'!$A:$C,2),"")</f>
        <v>صودا كاويه قشور محلوله</v>
      </c>
      <c r="RK60" s="6"/>
      <c r="RL60" s="62">
        <v>12</v>
      </c>
      <c r="RM60" s="6">
        <f>IFERROR(VLOOKUP(RI60,'كدو الاصناف'!$A:$C,3),"")</f>
        <v>5</v>
      </c>
      <c r="RN60" s="7">
        <f t="shared" si="633"/>
        <v>60</v>
      </c>
      <c r="RP60" s="34">
        <v>60052</v>
      </c>
      <c r="RQ60" s="45" t="str">
        <f>IFERROR(VLOOKUP(RP60,'كدو الاصناف'!$A:$C,2),"")</f>
        <v>صودا كاويه قشور محلوله</v>
      </c>
      <c r="RR60" s="6"/>
      <c r="RS60" s="62">
        <v>10</v>
      </c>
      <c r="RT60" s="6">
        <f>IFERROR(VLOOKUP(RP60,'كدو الاصناف'!$A:$C,3),"")</f>
        <v>5</v>
      </c>
      <c r="RU60" s="7">
        <f t="shared" si="635"/>
        <v>50</v>
      </c>
      <c r="RW60" s="34">
        <v>60002</v>
      </c>
      <c r="RX60" s="45" t="str">
        <f>IFERROR(VLOOKUP(RW60,'كدو الاصناف'!$A:$C,2),"")</f>
        <v>هيدروسلفيت</v>
      </c>
      <c r="RY60" s="6"/>
      <c r="RZ60" s="62">
        <v>9</v>
      </c>
      <c r="SA60" s="6">
        <f>IFERROR(VLOOKUP(RW60,'كدو الاصناف'!$A:$C,3),"")</f>
        <v>20.5</v>
      </c>
      <c r="SB60" s="7">
        <f t="shared" si="637"/>
        <v>184.5</v>
      </c>
      <c r="SD60" s="34">
        <v>60052</v>
      </c>
      <c r="SE60" s="45" t="str">
        <f>IFERROR(VLOOKUP(SD60,'كدو الاصناف'!$A:$C,2),"")</f>
        <v>صودا كاويه قشور محلوله</v>
      </c>
      <c r="SF60" s="6"/>
      <c r="SG60" s="62">
        <v>10</v>
      </c>
      <c r="SH60" s="6">
        <f>IFERROR(VLOOKUP(SD60,'كدو الاصناف'!$A:$C,3),"")</f>
        <v>5</v>
      </c>
      <c r="SI60" s="7">
        <f t="shared" si="639"/>
        <v>50</v>
      </c>
      <c r="SK60" s="34">
        <v>60002</v>
      </c>
      <c r="SL60" s="45" t="str">
        <f>IFERROR(VLOOKUP(SK60,'كدو الاصناف'!$A:$C,2),"")</f>
        <v>هيدروسلفيت</v>
      </c>
      <c r="SM60" s="6"/>
      <c r="SN60" s="62">
        <v>18</v>
      </c>
      <c r="SO60" s="6">
        <f>IFERROR(VLOOKUP(SK60,'كدو الاصناف'!$A:$C,3),"")</f>
        <v>20.5</v>
      </c>
      <c r="SP60" s="7">
        <f t="shared" si="641"/>
        <v>369</v>
      </c>
      <c r="SR60" s="34">
        <v>60002</v>
      </c>
      <c r="SS60" s="45" t="str">
        <f>IFERROR(VLOOKUP(SR60,'كدو الاصناف'!$A:$C,2),"")</f>
        <v>هيدروسلفيت</v>
      </c>
      <c r="ST60" s="6"/>
      <c r="SU60" s="62">
        <v>10</v>
      </c>
      <c r="SV60" s="6">
        <f>IFERROR(VLOOKUP(SR60,'كدو الاصناف'!$A:$C,3),"")</f>
        <v>20.5</v>
      </c>
      <c r="SW60" s="7">
        <f t="shared" si="643"/>
        <v>205</v>
      </c>
      <c r="SY60" s="34">
        <v>65042</v>
      </c>
      <c r="SZ60" s="45" t="str">
        <f>IFERROR(VLOOKUP(SY60,'كدو الاصناف'!$A:$C,2),"")</f>
        <v>ديسبرس بودر</v>
      </c>
      <c r="TA60" s="6"/>
      <c r="TB60" s="62">
        <v>4</v>
      </c>
      <c r="TC60" s="6">
        <f>IFERROR(VLOOKUP(SY60,'كدو الاصناف'!$A:$C,3),"")</f>
        <v>22</v>
      </c>
      <c r="TD60" s="7">
        <f t="shared" si="645"/>
        <v>88</v>
      </c>
      <c r="TF60" s="34">
        <v>60002</v>
      </c>
      <c r="TG60" s="45" t="str">
        <f>IFERROR(VLOOKUP(TF60,'كدو الاصناف'!$A:$C,2),"")</f>
        <v>هيدروسلفيت</v>
      </c>
      <c r="TH60" s="6"/>
      <c r="TI60" s="62">
        <v>10</v>
      </c>
      <c r="TJ60" s="6">
        <f>IFERROR(VLOOKUP(TF60,'كدو الاصناف'!$A:$C,3),"")</f>
        <v>20.5</v>
      </c>
      <c r="TK60" s="7">
        <f t="shared" si="647"/>
        <v>205</v>
      </c>
      <c r="TM60" s="34">
        <v>60002</v>
      </c>
      <c r="TN60" s="45" t="str">
        <f>IFERROR(VLOOKUP(TM60,'كدو الاصناف'!$A:$C,2),"")</f>
        <v>هيدروسلفيت</v>
      </c>
      <c r="TO60" s="6"/>
      <c r="TP60" s="62">
        <v>10</v>
      </c>
      <c r="TQ60" s="6">
        <f>IFERROR(VLOOKUP(TM60,'كدو الاصناف'!$A:$C,3),"")</f>
        <v>20.5</v>
      </c>
      <c r="TR60" s="7">
        <f t="shared" si="649"/>
        <v>205</v>
      </c>
      <c r="TT60" s="34">
        <v>65042</v>
      </c>
      <c r="TU60" s="45" t="str">
        <f>IFERROR(VLOOKUP(TT60,'كدو الاصناف'!$A:$C,2),"")</f>
        <v>ديسبرس بودر</v>
      </c>
      <c r="TV60" s="6"/>
      <c r="TW60" s="62">
        <v>4</v>
      </c>
      <c r="TX60" s="6">
        <f>IFERROR(VLOOKUP(TT60,'كدو الاصناف'!$A:$C,3),"")</f>
        <v>22</v>
      </c>
      <c r="TY60" s="7">
        <f t="shared" si="651"/>
        <v>88</v>
      </c>
      <c r="UA60" s="34">
        <v>60002</v>
      </c>
      <c r="UB60" s="45" t="str">
        <f>IFERROR(VLOOKUP(UA60,'كدو الاصناف'!$A:$C,2),"")</f>
        <v>هيدروسلفيت</v>
      </c>
      <c r="UC60" s="6"/>
      <c r="UD60" s="62">
        <v>10</v>
      </c>
      <c r="UE60" s="6">
        <f>IFERROR(VLOOKUP(UA60,'كدو الاصناف'!$A:$C,3),"")</f>
        <v>20.5</v>
      </c>
      <c r="UF60" s="7">
        <f t="shared" si="653"/>
        <v>205</v>
      </c>
      <c r="UH60" s="34">
        <v>60002</v>
      </c>
      <c r="UI60" s="45" t="str">
        <f>IFERROR(VLOOKUP(UH60,'كدو الاصناف'!$A:$C,2),"")</f>
        <v>هيدروسلفيت</v>
      </c>
      <c r="UJ60" s="6"/>
      <c r="UK60" s="62">
        <v>10</v>
      </c>
      <c r="UL60" s="6">
        <f>IFERROR(VLOOKUP(UH60,'كدو الاصناف'!$A:$C,3),"")</f>
        <v>20.5</v>
      </c>
      <c r="UM60" s="7">
        <f t="shared" si="655"/>
        <v>205</v>
      </c>
      <c r="UO60" s="34"/>
      <c r="UP60" s="45" t="str">
        <f>IFERROR(VLOOKUP(UO60,'كدو الاصناف'!$A:$C,2),"")</f>
        <v/>
      </c>
      <c r="UQ60" s="6"/>
      <c r="UR60" s="62">
        <f t="shared" si="656"/>
        <v>0</v>
      </c>
      <c r="US60" s="6" t="str">
        <f>IFERROR(VLOOKUP(UO60,'كدو الاصناف'!$A:$C,3),"")</f>
        <v/>
      </c>
      <c r="UT60" s="7" t="str">
        <f t="shared" si="657"/>
        <v/>
      </c>
      <c r="UV60" s="34">
        <v>60002</v>
      </c>
      <c r="UW60" s="45" t="str">
        <f>IFERROR(VLOOKUP(UV60,'كدو الاصناف'!$A:$C,2),"")</f>
        <v>هيدروسلفيت</v>
      </c>
      <c r="UX60" s="6"/>
      <c r="UY60" s="62">
        <v>20</v>
      </c>
      <c r="UZ60" s="6">
        <f>IFERROR(VLOOKUP(UV60,'كدو الاصناف'!$A:$C,3),"")</f>
        <v>20.5</v>
      </c>
      <c r="VA60" s="7">
        <f t="shared" si="659"/>
        <v>410</v>
      </c>
      <c r="VC60" s="34">
        <v>60002</v>
      </c>
      <c r="VD60" s="45" t="str">
        <f>IFERROR(VLOOKUP(VC60,'كدو الاصناف'!$A:$C,2),"")</f>
        <v>هيدروسلفيت</v>
      </c>
      <c r="VE60" s="6"/>
      <c r="VF60" s="62">
        <f>8+10+10+12</f>
        <v>40</v>
      </c>
      <c r="VG60" s="6">
        <f>IFERROR(VLOOKUP(VC60,'كدو الاصناف'!$A:$C,3),"")</f>
        <v>20.5</v>
      </c>
      <c r="VH60" s="7">
        <f t="shared" si="661"/>
        <v>820</v>
      </c>
      <c r="VJ60" s="34">
        <v>60052</v>
      </c>
      <c r="VK60" s="45" t="str">
        <f>IFERROR(VLOOKUP(VJ60,'كدو الاصناف'!$A:$C,2),"")</f>
        <v>صودا كاويه قشور محلوله</v>
      </c>
      <c r="VL60" s="6"/>
      <c r="VM60" s="62">
        <v>12</v>
      </c>
      <c r="VN60" s="6">
        <f>IFERROR(VLOOKUP(VJ60,'كدو الاصناف'!$A:$C,3),"")</f>
        <v>5</v>
      </c>
      <c r="VO60" s="7">
        <f t="shared" si="663"/>
        <v>60</v>
      </c>
      <c r="VQ60" s="34">
        <v>60052</v>
      </c>
      <c r="VR60" s="45" t="str">
        <f>IFERROR(VLOOKUP(VQ60,'كدو الاصناف'!$A:$C,2),"")</f>
        <v>صودا كاويه قشور محلوله</v>
      </c>
      <c r="VS60" s="6"/>
      <c r="VT60" s="62">
        <v>12</v>
      </c>
      <c r="VU60" s="6">
        <f>IFERROR(VLOOKUP(VQ60,'كدو الاصناف'!$A:$C,3),"")</f>
        <v>5</v>
      </c>
      <c r="VV60" s="7">
        <f t="shared" si="665"/>
        <v>60</v>
      </c>
      <c r="VX60" s="34">
        <v>65042</v>
      </c>
      <c r="VY60" s="45" t="str">
        <f>IFERROR(VLOOKUP(VX60,'كدو الاصناف'!$A:$C,2),"")</f>
        <v>ديسبرس بودر</v>
      </c>
      <c r="VZ60" s="6"/>
      <c r="WA60" s="62">
        <v>4</v>
      </c>
      <c r="WB60" s="6">
        <f>IFERROR(VLOOKUP(VX60,'كدو الاصناف'!$A:$C,3),"")</f>
        <v>22</v>
      </c>
      <c r="WC60" s="7">
        <f t="shared" si="667"/>
        <v>88</v>
      </c>
      <c r="WE60" s="34">
        <v>65042</v>
      </c>
      <c r="WF60" s="45" t="str">
        <f>IFERROR(VLOOKUP(WE60,'كدو الاصناف'!$A:$C,2),"")</f>
        <v>ديسبرس بودر</v>
      </c>
      <c r="WG60" s="6"/>
      <c r="WH60" s="62">
        <v>4</v>
      </c>
      <c r="WI60" s="6">
        <f>IFERROR(VLOOKUP(WE60,'كدو الاصناف'!$A:$C,3),"")</f>
        <v>22</v>
      </c>
      <c r="WJ60" s="7">
        <f t="shared" si="669"/>
        <v>88</v>
      </c>
      <c r="WL60" s="34">
        <v>60060</v>
      </c>
      <c r="WM60" s="45" t="str">
        <f>IFERROR(VLOOKUP(WL60,'كدو الاصناف'!$A:$C,2),"")</f>
        <v xml:space="preserve">انتي فوم </v>
      </c>
      <c r="WN60" s="6"/>
      <c r="WO60" s="62">
        <v>0.5</v>
      </c>
      <c r="WP60" s="6">
        <f>IFERROR(VLOOKUP(WL60,'كدو الاصناف'!$A:$C,3),"")</f>
        <v>10.94</v>
      </c>
      <c r="WQ60" s="7">
        <f t="shared" si="671"/>
        <v>5.47</v>
      </c>
      <c r="WS60" s="34">
        <v>60052</v>
      </c>
      <c r="WT60" s="45" t="str">
        <f>IFERROR(VLOOKUP(WS60,'كدو الاصناف'!$A:$C,2),"")</f>
        <v>صودا كاويه قشور محلوله</v>
      </c>
      <c r="WU60" s="6"/>
      <c r="WV60" s="62">
        <v>12</v>
      </c>
      <c r="WW60" s="6">
        <f>IFERROR(VLOOKUP(WS60,'كدو الاصناف'!$A:$C,3),"")</f>
        <v>5</v>
      </c>
      <c r="WX60" s="7">
        <f t="shared" si="673"/>
        <v>60</v>
      </c>
      <c r="WZ60" s="34">
        <v>60002</v>
      </c>
      <c r="XA60" s="45" t="str">
        <f>IFERROR(VLOOKUP(WZ60,'كدو الاصناف'!$A:$C,2),"")</f>
        <v>هيدروسلفيت</v>
      </c>
      <c r="XB60" s="6"/>
      <c r="XC60" s="62">
        <v>12</v>
      </c>
      <c r="XD60" s="6">
        <f>IFERROR(VLOOKUP(WZ60,'كدو الاصناف'!$A:$C,3),"")</f>
        <v>20.5</v>
      </c>
      <c r="XE60" s="7">
        <f t="shared" si="675"/>
        <v>246</v>
      </c>
      <c r="XG60" s="34">
        <v>60002</v>
      </c>
      <c r="XH60" s="45" t="str">
        <f>IFERROR(VLOOKUP(XG60,'كدو الاصناف'!$A:$C,2),"")</f>
        <v>هيدروسلفيت</v>
      </c>
      <c r="XI60" s="6"/>
      <c r="XJ60" s="62">
        <v>9</v>
      </c>
      <c r="XK60" s="6">
        <f>IFERROR(VLOOKUP(XG60,'كدو الاصناف'!$A:$C,3),"")</f>
        <v>20.5</v>
      </c>
      <c r="XL60" s="7">
        <f t="shared" si="677"/>
        <v>184.5</v>
      </c>
      <c r="XN60" s="34">
        <v>60052</v>
      </c>
      <c r="XO60" s="45" t="str">
        <f>IFERROR(VLOOKUP(XN60,'كدو الاصناف'!$A:$C,2),"")</f>
        <v>صودا كاويه قشور محلوله</v>
      </c>
      <c r="XP60" s="6"/>
      <c r="XQ60" s="62">
        <v>8</v>
      </c>
      <c r="XR60" s="6">
        <f>IFERROR(VLOOKUP(XN60,'كدو الاصناف'!$A:$C,3),"")</f>
        <v>5</v>
      </c>
      <c r="XS60" s="7">
        <f t="shared" si="679"/>
        <v>40</v>
      </c>
      <c r="XU60" s="34">
        <v>60002</v>
      </c>
      <c r="XV60" s="45" t="str">
        <f>IFERROR(VLOOKUP(XU60,'كدو الاصناف'!$A:$C,2),"")</f>
        <v>هيدروسلفيت</v>
      </c>
      <c r="XW60" s="6"/>
      <c r="XX60" s="62">
        <v>8</v>
      </c>
      <c r="XY60" s="6">
        <f>IFERROR(VLOOKUP(XU60,'كدو الاصناف'!$A:$C,3),"")</f>
        <v>20.5</v>
      </c>
      <c r="XZ60" s="7">
        <f t="shared" si="681"/>
        <v>164</v>
      </c>
      <c r="YB60" s="34">
        <v>60060</v>
      </c>
      <c r="YC60" s="45" t="str">
        <f>IFERROR(VLOOKUP(YB60,'كدو الاصناف'!$A:$C,2),"")</f>
        <v xml:space="preserve">انتي فوم </v>
      </c>
      <c r="YD60" s="6"/>
      <c r="YE60" s="62">
        <v>1</v>
      </c>
      <c r="YF60" s="6">
        <f>IFERROR(VLOOKUP(YB60,'كدو الاصناف'!$A:$C,3),"")</f>
        <v>10.94</v>
      </c>
      <c r="YG60" s="7">
        <f t="shared" si="683"/>
        <v>10.94</v>
      </c>
      <c r="YI60" s="34"/>
      <c r="YJ60" s="45" t="str">
        <f>IFERROR(VLOOKUP(YI60,'كدو الاصناف'!$A:$C,2),"")</f>
        <v/>
      </c>
      <c r="YK60" s="6"/>
      <c r="YL60" s="62">
        <f t="shared" si="684"/>
        <v>0</v>
      </c>
      <c r="YM60" s="6" t="str">
        <f>IFERROR(VLOOKUP(YI60,'كدو الاصناف'!$A:$C,3),"")</f>
        <v/>
      </c>
      <c r="YN60" s="7" t="str">
        <f t="shared" si="685"/>
        <v/>
      </c>
      <c r="YP60" s="34">
        <v>60052</v>
      </c>
      <c r="YQ60" s="45" t="str">
        <f>IFERROR(VLOOKUP(YP60,'كدو الاصناف'!$A:$C,2),"")</f>
        <v>صودا كاويه قشور محلوله</v>
      </c>
      <c r="YR60" s="6"/>
      <c r="YS60" s="62">
        <v>10</v>
      </c>
      <c r="YT60" s="6">
        <f>IFERROR(VLOOKUP(YP60,'كدو الاصناف'!$A:$C,3),"")</f>
        <v>5</v>
      </c>
      <c r="YU60" s="7">
        <f t="shared" si="687"/>
        <v>50</v>
      </c>
      <c r="YW60" s="34">
        <v>65042</v>
      </c>
      <c r="YX60" s="45" t="str">
        <f>IFERROR(VLOOKUP(YW60,'كدو الاصناف'!$A:$C,2),"")</f>
        <v>ديسبرس بودر</v>
      </c>
      <c r="YY60" s="6"/>
      <c r="YZ60" s="62">
        <v>4</v>
      </c>
      <c r="ZA60" s="6">
        <f>IFERROR(VLOOKUP(YW60,'كدو الاصناف'!$A:$C,3),"")</f>
        <v>22</v>
      </c>
      <c r="ZB60" s="7">
        <f t="shared" si="689"/>
        <v>88</v>
      </c>
      <c r="ZD60" s="34">
        <v>60060</v>
      </c>
      <c r="ZE60" s="45" t="str">
        <f>IFERROR(VLOOKUP(ZD60,'كدو الاصناف'!$A:$C,2),"")</f>
        <v xml:space="preserve">انتي فوم </v>
      </c>
      <c r="ZF60" s="6"/>
      <c r="ZG60" s="62">
        <v>1</v>
      </c>
      <c r="ZH60" s="6">
        <f>IFERROR(VLOOKUP(ZD60,'كدو الاصناف'!$A:$C,3),"")</f>
        <v>10.94</v>
      </c>
      <c r="ZI60" s="7">
        <f t="shared" si="691"/>
        <v>10.94</v>
      </c>
      <c r="ZK60" s="34">
        <v>60052</v>
      </c>
      <c r="ZL60" s="45" t="str">
        <f>IFERROR(VLOOKUP(ZK60,'كدو الاصناف'!$A:$C,2),"")</f>
        <v>صودا كاويه قشور محلوله</v>
      </c>
      <c r="ZM60" s="6"/>
      <c r="ZN60" s="62">
        <v>10</v>
      </c>
      <c r="ZO60" s="6">
        <f>IFERROR(VLOOKUP(ZK60,'كدو الاصناف'!$A:$C,3),"")</f>
        <v>5</v>
      </c>
      <c r="ZP60" s="7">
        <f t="shared" si="693"/>
        <v>50</v>
      </c>
      <c r="ZR60" s="34">
        <v>60020</v>
      </c>
      <c r="ZS60" s="45" t="str">
        <f>IFERROR(VLOOKUP(ZR60,'كدو الاصناف'!$A:$C,2),"")</f>
        <v>حامض خليك</v>
      </c>
      <c r="ZT60" s="6"/>
      <c r="ZU60" s="62">
        <v>2</v>
      </c>
      <c r="ZV60" s="6">
        <f>IFERROR(VLOOKUP(ZR60,'كدو الاصناف'!$A:$C,3),"")</f>
        <v>14.75</v>
      </c>
      <c r="ZW60" s="7">
        <f t="shared" si="695"/>
        <v>29.5</v>
      </c>
    </row>
    <row r="61" spans="1:699" ht="16.5" customHeight="1" thickTop="1" thickBot="1" x14ac:dyDescent="0.25">
      <c r="A61" s="34">
        <v>60060</v>
      </c>
      <c r="B61" s="45" t="str">
        <f>IFERROR(VLOOKUP(A61,'كدو الاصناف'!$A:$C,2),"")</f>
        <v xml:space="preserve">انتي فوم </v>
      </c>
      <c r="C61" s="6"/>
      <c r="D61" s="62">
        <v>0.5</v>
      </c>
      <c r="E61" s="6">
        <f>IFERROR(VLOOKUP(A61,'كدو الاصناف'!$A:$C,3),"")</f>
        <v>10.94</v>
      </c>
      <c r="F61" s="7">
        <f t="shared" si="498"/>
        <v>5.47</v>
      </c>
      <c r="H61" s="34"/>
      <c r="I61" s="45" t="str">
        <f>IFERROR(VLOOKUP(H61,'كدو الاصناف'!$A:$C,2),"")</f>
        <v/>
      </c>
      <c r="J61" s="6"/>
      <c r="K61" s="62">
        <f t="shared" si="499"/>
        <v>0</v>
      </c>
      <c r="L61" s="6" t="str">
        <f>IFERROR(VLOOKUP(H61,'كدو الاصناف'!$A:$C,3),"")</f>
        <v/>
      </c>
      <c r="M61" s="7" t="str">
        <f t="shared" si="500"/>
        <v/>
      </c>
      <c r="O61" s="34">
        <v>60002</v>
      </c>
      <c r="P61" s="45" t="str">
        <f>IFERROR(VLOOKUP(O61,'كدو الاصناف'!$A:$C,2),"")</f>
        <v>هيدروسلفيت</v>
      </c>
      <c r="Q61" s="6"/>
      <c r="R61" s="62">
        <v>8</v>
      </c>
      <c r="S61" s="6">
        <f>IFERROR(VLOOKUP(O61,'كدو الاصناف'!$A:$C,3),"")</f>
        <v>20.5</v>
      </c>
      <c r="T61" s="7">
        <f t="shared" si="502"/>
        <v>164</v>
      </c>
      <c r="V61" s="34">
        <v>60020</v>
      </c>
      <c r="W61" s="45" t="str">
        <f>IFERROR(VLOOKUP(V61,'كدو الاصناف'!$A:$C,2),"")</f>
        <v>حامض خليك</v>
      </c>
      <c r="X61" s="6"/>
      <c r="Y61" s="62">
        <v>2</v>
      </c>
      <c r="Z61" s="6">
        <f>IFERROR(VLOOKUP(V61,'كدو الاصناف'!$A:$C,3),"")</f>
        <v>14.75</v>
      </c>
      <c r="AA61" s="7">
        <f t="shared" si="504"/>
        <v>29.5</v>
      </c>
      <c r="AC61" s="34">
        <v>60060</v>
      </c>
      <c r="AD61" s="45" t="str">
        <f>IFERROR(VLOOKUP(AC61,'كدو الاصناف'!$A:$C,2),"")</f>
        <v xml:space="preserve">انتي فوم </v>
      </c>
      <c r="AE61" s="6"/>
      <c r="AF61" s="62">
        <v>0.5</v>
      </c>
      <c r="AG61" s="6">
        <f>IFERROR(VLOOKUP(AC61,'كدو الاصناف'!$A:$C,3),"")</f>
        <v>10.94</v>
      </c>
      <c r="AH61" s="7">
        <f t="shared" si="506"/>
        <v>5.47</v>
      </c>
      <c r="AJ61" s="34">
        <v>60020</v>
      </c>
      <c r="AK61" s="45" t="str">
        <f>IFERROR(VLOOKUP(AJ61,'كدو الاصناف'!$A:$C,2),"")</f>
        <v>حامض خليك</v>
      </c>
      <c r="AL61" s="6"/>
      <c r="AM61" s="62">
        <v>2</v>
      </c>
      <c r="AN61" s="6">
        <f>IFERROR(VLOOKUP(AJ61,'كدو الاصناف'!$A:$C,3),"")</f>
        <v>14.75</v>
      </c>
      <c r="AO61" s="7">
        <f t="shared" si="508"/>
        <v>29.5</v>
      </c>
      <c r="AQ61" s="34">
        <v>60002</v>
      </c>
      <c r="AR61" s="45" t="str">
        <f>IFERROR(VLOOKUP(AQ61,'كدو الاصناف'!$A:$C,2),"")</f>
        <v>هيدروسلفيت</v>
      </c>
      <c r="AS61" s="6"/>
      <c r="AT61" s="62">
        <v>8</v>
      </c>
      <c r="AU61" s="6">
        <f>IFERROR(VLOOKUP(AQ61,'كدو الاصناف'!$A:$C,3),"")</f>
        <v>20.5</v>
      </c>
      <c r="AV61" s="7">
        <f t="shared" si="510"/>
        <v>164</v>
      </c>
      <c r="AX61" s="34">
        <v>65042</v>
      </c>
      <c r="AY61" s="45" t="str">
        <f>IFERROR(VLOOKUP(AX61,'كدو الاصناف'!$A:$C,2),"")</f>
        <v>ديسبرس بودر</v>
      </c>
      <c r="AZ61" s="6"/>
      <c r="BA61" s="62">
        <v>4</v>
      </c>
      <c r="BB61" s="6">
        <f>IFERROR(VLOOKUP(AX61,'كدو الاصناف'!$A:$C,3),"")</f>
        <v>22</v>
      </c>
      <c r="BC61" s="7">
        <f t="shared" si="512"/>
        <v>88</v>
      </c>
      <c r="BE61" s="34">
        <v>65042</v>
      </c>
      <c r="BF61" s="45" t="str">
        <f>IFERROR(VLOOKUP(BE61,'كدو الاصناف'!$A:$C,2),"")</f>
        <v>ديسبرس بودر</v>
      </c>
      <c r="BG61" s="6"/>
      <c r="BH61" s="62">
        <v>3</v>
      </c>
      <c r="BI61" s="6">
        <f>IFERROR(VLOOKUP(BE61,'كدو الاصناف'!$A:$C,3),"")</f>
        <v>22</v>
      </c>
      <c r="BJ61" s="7">
        <f t="shared" si="514"/>
        <v>66</v>
      </c>
      <c r="BL61" s="34">
        <v>60002</v>
      </c>
      <c r="BM61" s="45" t="str">
        <f>IFERROR(VLOOKUP(BL61,'كدو الاصناف'!$A:$C,2),"")</f>
        <v>هيدروسلفيت</v>
      </c>
      <c r="BN61" s="6"/>
      <c r="BO61" s="62">
        <v>8</v>
      </c>
      <c r="BP61" s="6">
        <f>IFERROR(VLOOKUP(BL61,'كدو الاصناف'!$A:$C,3),"")</f>
        <v>20.5</v>
      </c>
      <c r="BQ61" s="7">
        <f t="shared" si="516"/>
        <v>164</v>
      </c>
      <c r="BS61" s="34">
        <v>60060</v>
      </c>
      <c r="BT61" s="45" t="str">
        <f>IFERROR(VLOOKUP(BS61,'كدو الاصناف'!$A:$C,2),"")</f>
        <v xml:space="preserve">انتي فوم </v>
      </c>
      <c r="BU61" s="6"/>
      <c r="BV61" s="62">
        <v>1</v>
      </c>
      <c r="BW61" s="6">
        <f>IFERROR(VLOOKUP(BS61,'كدو الاصناف'!$A:$C,3),"")</f>
        <v>10.94</v>
      </c>
      <c r="BX61" s="7">
        <f t="shared" si="518"/>
        <v>10.94</v>
      </c>
      <c r="BZ61" s="34">
        <v>65042</v>
      </c>
      <c r="CA61" s="45" t="str">
        <f>IFERROR(VLOOKUP(BZ61,'كدو الاصناف'!$A:$C,2),"")</f>
        <v>ديسبرس بودر</v>
      </c>
      <c r="CB61" s="6"/>
      <c r="CC61" s="62">
        <v>7</v>
      </c>
      <c r="CD61" s="6">
        <f>IFERROR(VLOOKUP(BZ61,'كدو الاصناف'!$A:$C,3),"")</f>
        <v>22</v>
      </c>
      <c r="CE61" s="7">
        <f t="shared" si="520"/>
        <v>154</v>
      </c>
      <c r="CG61" s="34">
        <v>60002</v>
      </c>
      <c r="CH61" s="45" t="str">
        <f>IFERROR(VLOOKUP(CG61,'كدو الاصناف'!$A:$C,2),"")</f>
        <v>هيدروسلفيت</v>
      </c>
      <c r="CI61" s="6"/>
      <c r="CJ61" s="62">
        <v>20</v>
      </c>
      <c r="CK61" s="6">
        <f>IFERROR(VLOOKUP(CG61,'كدو الاصناف'!$A:$C,3),"")</f>
        <v>20.5</v>
      </c>
      <c r="CL61" s="7">
        <f t="shared" si="522"/>
        <v>410</v>
      </c>
      <c r="CN61" s="34">
        <v>65042</v>
      </c>
      <c r="CO61" s="45" t="str">
        <f>IFERROR(VLOOKUP(CN61,'كدو الاصناف'!$A:$C,2),"")</f>
        <v>ديسبرس بودر</v>
      </c>
      <c r="CP61" s="6"/>
      <c r="CQ61" s="62">
        <v>4</v>
      </c>
      <c r="CR61" s="6">
        <f>IFERROR(VLOOKUP(CN61,'كدو الاصناف'!$A:$C,3),"")</f>
        <v>22</v>
      </c>
      <c r="CS61" s="7">
        <f t="shared" si="524"/>
        <v>88</v>
      </c>
      <c r="CU61" s="34">
        <v>60060</v>
      </c>
      <c r="CV61" s="45" t="str">
        <f>IFERROR(VLOOKUP(CU61,'كدو الاصناف'!$A:$C,2),"")</f>
        <v xml:space="preserve">انتي فوم </v>
      </c>
      <c r="CW61" s="6"/>
      <c r="CX61" s="62">
        <v>0.5</v>
      </c>
      <c r="CY61" s="6">
        <f>IFERROR(VLOOKUP(CU61,'كدو الاصناف'!$A:$C,3),"")</f>
        <v>10.94</v>
      </c>
      <c r="CZ61" s="7">
        <f t="shared" si="526"/>
        <v>5.47</v>
      </c>
      <c r="DB61" s="34"/>
      <c r="DC61" s="45" t="str">
        <f>IFERROR(VLOOKUP(DB61,'كدو الاصناف'!$A:$C,2),"")</f>
        <v/>
      </c>
      <c r="DD61" s="6"/>
      <c r="DE61" s="62">
        <f t="shared" si="527"/>
        <v>0</v>
      </c>
      <c r="DF61" s="6" t="str">
        <f>IFERROR(VLOOKUP(DB61,'كدو الاصناف'!$A:$C,3),"")</f>
        <v/>
      </c>
      <c r="DG61" s="7" t="str">
        <f t="shared" si="528"/>
        <v/>
      </c>
      <c r="DI61" s="34">
        <v>60052</v>
      </c>
      <c r="DJ61" s="45" t="str">
        <f>IFERROR(VLOOKUP(DI61,'كدو الاصناف'!$A:$C,2),"")</f>
        <v>صودا كاويه قشور محلوله</v>
      </c>
      <c r="DK61" s="6"/>
      <c r="DL61" s="62">
        <v>13</v>
      </c>
      <c r="DM61" s="6">
        <f>IFERROR(VLOOKUP(DI61,'كدو الاصناف'!$A:$C,3),"")</f>
        <v>5</v>
      </c>
      <c r="DN61" s="7">
        <f t="shared" si="530"/>
        <v>65</v>
      </c>
      <c r="DP61" s="34">
        <v>65042</v>
      </c>
      <c r="DQ61" s="45" t="str">
        <f>IFERROR(VLOOKUP(DP61,'كدو الاصناف'!$A:$C,2),"")</f>
        <v>ديسبرس بودر</v>
      </c>
      <c r="DR61" s="6"/>
      <c r="DS61" s="62">
        <v>5</v>
      </c>
      <c r="DT61" s="6">
        <f>IFERROR(VLOOKUP(DP61,'كدو الاصناف'!$A:$C,3),"")</f>
        <v>22</v>
      </c>
      <c r="DU61" s="7">
        <f t="shared" si="532"/>
        <v>110</v>
      </c>
      <c r="DW61" s="34">
        <v>60060</v>
      </c>
      <c r="DX61" s="45" t="str">
        <f>IFERROR(VLOOKUP(DW61,'كدو الاصناف'!$A:$C,2),"")</f>
        <v xml:space="preserve">انتي فوم </v>
      </c>
      <c r="DY61" s="6"/>
      <c r="DZ61" s="62">
        <v>1</v>
      </c>
      <c r="EA61" s="6">
        <f>IFERROR(VLOOKUP(DW61,'كدو الاصناف'!$A:$C,3),"")</f>
        <v>10.94</v>
      </c>
      <c r="EB61" s="7">
        <f t="shared" si="534"/>
        <v>10.94</v>
      </c>
      <c r="ED61" s="34">
        <v>60052</v>
      </c>
      <c r="EE61" s="45" t="str">
        <f>IFERROR(VLOOKUP(ED61,'كدو الاصناف'!$A:$C,2),"")</f>
        <v>صودا كاويه قشور محلوله</v>
      </c>
      <c r="EF61" s="6"/>
      <c r="EG61" s="62">
        <v>10</v>
      </c>
      <c r="EH61" s="6">
        <f>IFERROR(VLOOKUP(ED61,'كدو الاصناف'!$A:$C,3),"")</f>
        <v>5</v>
      </c>
      <c r="EI61" s="7">
        <f t="shared" si="536"/>
        <v>50</v>
      </c>
      <c r="EK61" s="34">
        <v>60002</v>
      </c>
      <c r="EL61" s="45" t="str">
        <f>IFERROR(VLOOKUP(EK61,'كدو الاصناف'!$A:$C,2),"")</f>
        <v>هيدروسلفيت</v>
      </c>
      <c r="EM61" s="6"/>
      <c r="EN61" s="62">
        <v>10</v>
      </c>
      <c r="EO61" s="6">
        <f>IFERROR(VLOOKUP(EK61,'كدو الاصناف'!$A:$C,3),"")</f>
        <v>20.5</v>
      </c>
      <c r="EP61" s="7">
        <f t="shared" si="538"/>
        <v>205</v>
      </c>
      <c r="ER61" s="34">
        <v>65042</v>
      </c>
      <c r="ES61" s="45" t="str">
        <f>IFERROR(VLOOKUP(ER61,'كدو الاصناف'!$A:$C,2),"")</f>
        <v>ديسبرس بودر</v>
      </c>
      <c r="ET61" s="6"/>
      <c r="EU61" s="62">
        <v>4</v>
      </c>
      <c r="EV61" s="6">
        <f>IFERROR(VLOOKUP(ER61,'كدو الاصناف'!$A:$C,3),"")</f>
        <v>22</v>
      </c>
      <c r="EW61" s="7">
        <f t="shared" si="540"/>
        <v>88</v>
      </c>
      <c r="EY61" s="34">
        <v>60020</v>
      </c>
      <c r="EZ61" s="45" t="str">
        <f>IFERROR(VLOOKUP(EY61,'كدو الاصناف'!$A:$C,2),"")</f>
        <v>حامض خليك</v>
      </c>
      <c r="FA61" s="6"/>
      <c r="FB61" s="62">
        <v>2</v>
      </c>
      <c r="FC61" s="6">
        <f>IFERROR(VLOOKUP(EY61,'كدو الاصناف'!$A:$C,3),"")</f>
        <v>14.75</v>
      </c>
      <c r="FD61" s="7">
        <f t="shared" si="542"/>
        <v>29.5</v>
      </c>
      <c r="FF61" s="34">
        <v>60020</v>
      </c>
      <c r="FG61" s="45" t="str">
        <f>IFERROR(VLOOKUP(FF61,'كدو الاصناف'!$A:$C,2),"")</f>
        <v>حامض خليك</v>
      </c>
      <c r="FH61" s="6"/>
      <c r="FI61" s="62">
        <v>2</v>
      </c>
      <c r="FJ61" s="6">
        <f>IFERROR(VLOOKUP(FF61,'كدو الاصناف'!$A:$C,3),"")</f>
        <v>14.75</v>
      </c>
      <c r="FK61" s="7">
        <f t="shared" si="544"/>
        <v>29.5</v>
      </c>
      <c r="FM61" s="34">
        <v>60060</v>
      </c>
      <c r="FN61" s="45" t="str">
        <f>IFERROR(VLOOKUP(FM61,'كدو الاصناف'!$A:$C,2),"")</f>
        <v xml:space="preserve">انتي فوم </v>
      </c>
      <c r="FO61" s="6"/>
      <c r="FP61" s="62">
        <v>1</v>
      </c>
      <c r="FQ61" s="6">
        <f>IFERROR(VLOOKUP(FM61,'كدو الاصناف'!$A:$C,3),"")</f>
        <v>10.94</v>
      </c>
      <c r="FR61" s="7">
        <f t="shared" si="546"/>
        <v>10.94</v>
      </c>
      <c r="FT61" s="34">
        <v>60052</v>
      </c>
      <c r="FU61" s="45" t="str">
        <f>IFERROR(VLOOKUP(FT61,'كدو الاصناف'!$A:$C,2),"")</f>
        <v>صودا كاويه قشور محلوله</v>
      </c>
      <c r="FV61" s="6"/>
      <c r="FW61" s="62">
        <v>12</v>
      </c>
      <c r="FX61" s="6">
        <f>IFERROR(VLOOKUP(FT61,'كدو الاصناف'!$A:$C,3),"")</f>
        <v>5</v>
      </c>
      <c r="FY61" s="7">
        <f t="shared" si="548"/>
        <v>60</v>
      </c>
      <c r="GA61" s="34">
        <v>65042</v>
      </c>
      <c r="GB61" s="45" t="str">
        <f>IFERROR(VLOOKUP(GA61,'كدو الاصناف'!$A:$C,2),"")</f>
        <v>ديسبرس بودر</v>
      </c>
      <c r="GC61" s="6"/>
      <c r="GD61" s="62">
        <v>3</v>
      </c>
      <c r="GE61" s="6">
        <f>IFERROR(VLOOKUP(GA61,'كدو الاصناف'!$A:$C,3),"")</f>
        <v>22</v>
      </c>
      <c r="GF61" s="7">
        <f t="shared" si="550"/>
        <v>66</v>
      </c>
      <c r="GH61" s="34"/>
      <c r="GI61" s="45" t="str">
        <f>IFERROR(VLOOKUP(GH61,'كدو الاصناف'!$A:$C,2),"")</f>
        <v/>
      </c>
      <c r="GJ61" s="6"/>
      <c r="GK61" s="62">
        <f t="shared" si="551"/>
        <v>0</v>
      </c>
      <c r="GL61" s="6" t="str">
        <f>IFERROR(VLOOKUP(GH61,'كدو الاصناف'!$A:$C,3),"")</f>
        <v/>
      </c>
      <c r="GM61" s="7" t="str">
        <f t="shared" si="552"/>
        <v/>
      </c>
      <c r="GO61" s="34">
        <v>60060</v>
      </c>
      <c r="GP61" s="45" t="str">
        <f>IFERROR(VLOOKUP(GO61,'كدو الاصناف'!$A:$C,2),"")</f>
        <v xml:space="preserve">انتي فوم </v>
      </c>
      <c r="GQ61" s="6"/>
      <c r="GR61" s="62">
        <v>1</v>
      </c>
      <c r="GS61" s="6">
        <f>IFERROR(VLOOKUP(GO61,'كدو الاصناف'!$A:$C,3),"")</f>
        <v>10.94</v>
      </c>
      <c r="GT61" s="7">
        <f t="shared" si="554"/>
        <v>10.94</v>
      </c>
      <c r="GV61" s="34">
        <v>65042</v>
      </c>
      <c r="GW61" s="45" t="str">
        <f>IFERROR(VLOOKUP(GV61,'كدو الاصناف'!$A:$C,2),"")</f>
        <v>ديسبرس بودر</v>
      </c>
      <c r="GX61" s="6"/>
      <c r="GY61" s="62">
        <v>6</v>
      </c>
      <c r="GZ61" s="6">
        <f>IFERROR(VLOOKUP(GV61,'كدو الاصناف'!$A:$C,3),"")</f>
        <v>22</v>
      </c>
      <c r="HA61" s="7">
        <f t="shared" si="556"/>
        <v>132</v>
      </c>
      <c r="HC61" s="34">
        <v>65042</v>
      </c>
      <c r="HD61" s="45" t="str">
        <f>IFERROR(VLOOKUP(HC61,'كدو الاصناف'!$A:$C,2),"")</f>
        <v>ديسبرس بودر</v>
      </c>
      <c r="HE61" s="6"/>
      <c r="HF61" s="62">
        <v>4</v>
      </c>
      <c r="HG61" s="6">
        <f>IFERROR(VLOOKUP(HC61,'كدو الاصناف'!$A:$C,3),"")</f>
        <v>22</v>
      </c>
      <c r="HH61" s="7">
        <f t="shared" si="558"/>
        <v>88</v>
      </c>
      <c r="HJ61" s="34">
        <v>60052</v>
      </c>
      <c r="HK61" s="45" t="str">
        <f>IFERROR(VLOOKUP(HJ61,'كدو الاصناف'!$A:$C,2),"")</f>
        <v>صودا كاويه قشور محلوله</v>
      </c>
      <c r="HL61" s="6"/>
      <c r="HM61" s="62">
        <v>10</v>
      </c>
      <c r="HN61" s="6">
        <f>IFERROR(VLOOKUP(HJ61,'كدو الاصناف'!$A:$C,3),"")</f>
        <v>5</v>
      </c>
      <c r="HO61" s="7">
        <f t="shared" si="560"/>
        <v>50</v>
      </c>
      <c r="HQ61" s="34">
        <v>65042</v>
      </c>
      <c r="HR61" s="45" t="str">
        <f>IFERROR(VLOOKUP(HQ61,'كدو الاصناف'!$A:$C,2),"")</f>
        <v>ديسبرس بودر</v>
      </c>
      <c r="HS61" s="6"/>
      <c r="HT61" s="62">
        <v>4</v>
      </c>
      <c r="HU61" s="6">
        <f>IFERROR(VLOOKUP(HQ61,'كدو الاصناف'!$A:$C,3),"")</f>
        <v>22</v>
      </c>
      <c r="HV61" s="7">
        <f t="shared" si="562"/>
        <v>88</v>
      </c>
      <c r="HX61" s="34">
        <v>65042</v>
      </c>
      <c r="HY61" s="45" t="str">
        <f>IFERROR(VLOOKUP(HX61,'كدو الاصناف'!$A:$C,2),"")</f>
        <v>ديسبرس بودر</v>
      </c>
      <c r="HZ61" s="6"/>
      <c r="IA61" s="62">
        <v>4</v>
      </c>
      <c r="IB61" s="6">
        <f>IFERROR(VLOOKUP(HX61,'كدو الاصناف'!$A:$C,3),"")</f>
        <v>22</v>
      </c>
      <c r="IC61" s="7">
        <f t="shared" si="564"/>
        <v>88</v>
      </c>
      <c r="IE61" s="34">
        <v>65042</v>
      </c>
      <c r="IF61" s="45" t="str">
        <f>IFERROR(VLOOKUP(IE61,'كدو الاصناف'!$A:$C,2),"")</f>
        <v>ديسبرس بودر</v>
      </c>
      <c r="IG61" s="6"/>
      <c r="IH61" s="62">
        <v>7</v>
      </c>
      <c r="II61" s="6">
        <f>IFERROR(VLOOKUP(IE61,'كدو الاصناف'!$A:$C,3),"")</f>
        <v>22</v>
      </c>
      <c r="IJ61" s="7">
        <f t="shared" si="566"/>
        <v>154</v>
      </c>
      <c r="IL61" s="34">
        <v>60052</v>
      </c>
      <c r="IM61" s="45" t="str">
        <f>IFERROR(VLOOKUP(IL61,'كدو الاصناف'!$A:$C,2),"")</f>
        <v>صودا كاويه قشور محلوله</v>
      </c>
      <c r="IN61" s="6"/>
      <c r="IO61" s="62">
        <v>16</v>
      </c>
      <c r="IP61" s="6">
        <f>IFERROR(VLOOKUP(IL61,'كدو الاصناف'!$A:$C,3),"")</f>
        <v>5</v>
      </c>
      <c r="IQ61" s="7">
        <f t="shared" si="568"/>
        <v>80</v>
      </c>
      <c r="IS61" s="34">
        <v>65042</v>
      </c>
      <c r="IT61" s="45" t="str">
        <f>IFERROR(VLOOKUP(IS61,'كدو الاصناف'!$A:$C,2),"")</f>
        <v>ديسبرس بودر</v>
      </c>
      <c r="IU61" s="6"/>
      <c r="IV61" s="62">
        <v>6</v>
      </c>
      <c r="IW61" s="6">
        <f>IFERROR(VLOOKUP(IS61,'كدو الاصناف'!$A:$C,3),"")</f>
        <v>22</v>
      </c>
      <c r="IX61" s="7">
        <f t="shared" si="570"/>
        <v>132</v>
      </c>
      <c r="IZ61" s="34">
        <v>60052</v>
      </c>
      <c r="JA61" s="45" t="str">
        <f>IFERROR(VLOOKUP(IZ61,'كدو الاصناف'!$A:$C,2),"")</f>
        <v>صودا كاويه قشور محلوله</v>
      </c>
      <c r="JB61" s="6"/>
      <c r="JC61" s="62">
        <v>12</v>
      </c>
      <c r="JD61" s="6">
        <f>IFERROR(VLOOKUP(IZ61,'كدو الاصناف'!$A:$C,3),"")</f>
        <v>5</v>
      </c>
      <c r="JE61" s="7">
        <f t="shared" si="572"/>
        <v>60</v>
      </c>
      <c r="JG61" s="34">
        <v>60060</v>
      </c>
      <c r="JH61" s="45" t="str">
        <f>IFERROR(VLOOKUP(JG61,'كدو الاصناف'!$A:$C,2),"")</f>
        <v xml:space="preserve">انتي فوم </v>
      </c>
      <c r="JI61" s="6"/>
      <c r="JJ61" s="62">
        <v>2</v>
      </c>
      <c r="JK61" s="6">
        <f>IFERROR(VLOOKUP(JG61,'كدو الاصناف'!$A:$C,3),"")</f>
        <v>10.94</v>
      </c>
      <c r="JL61" s="7">
        <f t="shared" si="574"/>
        <v>21.88</v>
      </c>
      <c r="JN61" s="34">
        <v>65042</v>
      </c>
      <c r="JO61" s="45" t="str">
        <f>IFERROR(VLOOKUP(JN61,'كدو الاصناف'!$A:$C,2),"")</f>
        <v>ديسبرس بودر</v>
      </c>
      <c r="JP61" s="6"/>
      <c r="JQ61" s="62">
        <v>6</v>
      </c>
      <c r="JR61" s="6">
        <f>IFERROR(VLOOKUP(JN61,'كدو الاصناف'!$A:$C,3),"")</f>
        <v>22</v>
      </c>
      <c r="JS61" s="7">
        <f t="shared" si="576"/>
        <v>132</v>
      </c>
      <c r="JU61" s="34">
        <v>60060</v>
      </c>
      <c r="JV61" s="45" t="str">
        <f>IFERROR(VLOOKUP(JU61,'كدو الاصناف'!$A:$C,2),"")</f>
        <v xml:space="preserve">انتي فوم </v>
      </c>
      <c r="JW61" s="6"/>
      <c r="JX61" s="62">
        <v>2</v>
      </c>
      <c r="JY61" s="6">
        <f>IFERROR(VLOOKUP(JU61,'كدو الاصناف'!$A:$C,3),"")</f>
        <v>10.94</v>
      </c>
      <c r="JZ61" s="7">
        <f t="shared" si="578"/>
        <v>21.88</v>
      </c>
      <c r="KB61" s="34">
        <v>60060</v>
      </c>
      <c r="KC61" s="45" t="str">
        <f>IFERROR(VLOOKUP(KB61,'كدو الاصناف'!$A:$C,2),"")</f>
        <v xml:space="preserve">انتي فوم </v>
      </c>
      <c r="KD61" s="6"/>
      <c r="KE61" s="62">
        <v>1</v>
      </c>
      <c r="KF61" s="6">
        <f>IFERROR(VLOOKUP(KB61,'كدو الاصناف'!$A:$C,3),"")</f>
        <v>10.94</v>
      </c>
      <c r="KG61" s="7">
        <f t="shared" si="580"/>
        <v>10.94</v>
      </c>
      <c r="KI61" s="34">
        <v>60060</v>
      </c>
      <c r="KJ61" s="45" t="str">
        <f>IFERROR(VLOOKUP(KI61,'كدو الاصناف'!$A:$C,2),"")</f>
        <v xml:space="preserve">انتي فوم </v>
      </c>
      <c r="KK61" s="6"/>
      <c r="KL61" s="62">
        <v>1</v>
      </c>
      <c r="KM61" s="6">
        <f>IFERROR(VLOOKUP(KI61,'كدو الاصناف'!$A:$C,3),"")</f>
        <v>10.94</v>
      </c>
      <c r="KN61" s="7">
        <f t="shared" si="582"/>
        <v>10.94</v>
      </c>
      <c r="KP61" s="34">
        <v>60052</v>
      </c>
      <c r="KQ61" s="45" t="str">
        <f>IFERROR(VLOOKUP(KP61,'كدو الاصناف'!$A:$C,2),"")</f>
        <v>صودا كاويه قشور محلوله</v>
      </c>
      <c r="KR61" s="6"/>
      <c r="KS61" s="62">
        <v>10</v>
      </c>
      <c r="KT61" s="6">
        <f>IFERROR(VLOOKUP(KP61,'كدو الاصناف'!$A:$C,3),"")</f>
        <v>5</v>
      </c>
      <c r="KU61" s="7">
        <f t="shared" si="584"/>
        <v>50</v>
      </c>
      <c r="KW61" s="34">
        <v>60060</v>
      </c>
      <c r="KX61" s="45" t="str">
        <f>IFERROR(VLOOKUP(KW61,'كدو الاصناف'!$A:$C,2),"")</f>
        <v xml:space="preserve">انتي فوم </v>
      </c>
      <c r="KY61" s="6"/>
      <c r="KZ61" s="62">
        <v>1</v>
      </c>
      <c r="LA61" s="6">
        <f>IFERROR(VLOOKUP(KW61,'كدو الاصناف'!$A:$C,3),"")</f>
        <v>10.94</v>
      </c>
      <c r="LB61" s="7">
        <f t="shared" si="586"/>
        <v>10.94</v>
      </c>
      <c r="LD61" s="34">
        <v>60002</v>
      </c>
      <c r="LE61" s="45" t="str">
        <f>IFERROR(VLOOKUP(LD61,'كدو الاصناف'!$A:$C,2),"")</f>
        <v>هيدروسلفيت</v>
      </c>
      <c r="LF61" s="6"/>
      <c r="LG61" s="62">
        <v>12</v>
      </c>
      <c r="LH61" s="6">
        <f>IFERROR(VLOOKUP(LD61,'كدو الاصناف'!$A:$C,3),"")</f>
        <v>20.5</v>
      </c>
      <c r="LI61" s="7">
        <f t="shared" si="588"/>
        <v>246</v>
      </c>
      <c r="LK61" s="34">
        <v>60020</v>
      </c>
      <c r="LL61" s="45" t="str">
        <f>IFERROR(VLOOKUP(LK61,'كدو الاصناف'!$A:$C,2),"")</f>
        <v>حامض خليك</v>
      </c>
      <c r="LM61" s="6"/>
      <c r="LN61" s="62">
        <v>2</v>
      </c>
      <c r="LO61" s="6">
        <f>IFERROR(VLOOKUP(LK61,'كدو الاصناف'!$A:$C,3),"")</f>
        <v>14.75</v>
      </c>
      <c r="LP61" s="7">
        <f t="shared" si="590"/>
        <v>29.5</v>
      </c>
      <c r="LR61" s="34">
        <v>60060</v>
      </c>
      <c r="LS61" s="45" t="str">
        <f>IFERROR(VLOOKUP(LR61,'كدو الاصناف'!$A:$C,2),"")</f>
        <v xml:space="preserve">انتي فوم </v>
      </c>
      <c r="LT61" s="6"/>
      <c r="LU61" s="62">
        <v>1</v>
      </c>
      <c r="LV61" s="6">
        <f>IFERROR(VLOOKUP(LR61,'كدو الاصناف'!$A:$C,3),"")</f>
        <v>10.94</v>
      </c>
      <c r="LW61" s="7">
        <f t="shared" si="592"/>
        <v>10.94</v>
      </c>
      <c r="LY61" s="34">
        <v>65042</v>
      </c>
      <c r="LZ61" s="45" t="str">
        <f>IFERROR(VLOOKUP(LY61,'كدو الاصناف'!$A:$C,2),"")</f>
        <v>ديسبرس بودر</v>
      </c>
      <c r="MA61" s="6"/>
      <c r="MB61" s="62">
        <v>4</v>
      </c>
      <c r="MC61" s="6">
        <f>IFERROR(VLOOKUP(LY61,'كدو الاصناف'!$A:$C,3),"")</f>
        <v>22</v>
      </c>
      <c r="MD61" s="7">
        <f t="shared" si="594"/>
        <v>88</v>
      </c>
      <c r="MF61" s="34">
        <v>60002</v>
      </c>
      <c r="MG61" s="45" t="str">
        <f>IFERROR(VLOOKUP(MF61,'كدو الاصناف'!$A:$C,2),"")</f>
        <v>هيدروسلفيت</v>
      </c>
      <c r="MH61" s="6"/>
      <c r="MI61" s="62">
        <v>12</v>
      </c>
      <c r="MJ61" s="6">
        <f>IFERROR(VLOOKUP(MF61,'كدو الاصناف'!$A:$C,3),"")</f>
        <v>20.5</v>
      </c>
      <c r="MK61" s="7">
        <f t="shared" si="596"/>
        <v>246</v>
      </c>
      <c r="MM61" s="34">
        <v>60052</v>
      </c>
      <c r="MN61" s="45" t="str">
        <f>IFERROR(VLOOKUP(MM61,'كدو الاصناف'!$A:$C,2),"")</f>
        <v>صودا كاويه قشور محلوله</v>
      </c>
      <c r="MO61" s="6"/>
      <c r="MP61" s="62">
        <v>10</v>
      </c>
      <c r="MQ61" s="6">
        <f>IFERROR(VLOOKUP(MM61,'كدو الاصناف'!$A:$C,3),"")</f>
        <v>5</v>
      </c>
      <c r="MR61" s="7">
        <f t="shared" si="598"/>
        <v>50</v>
      </c>
      <c r="MT61" s="34">
        <v>60052</v>
      </c>
      <c r="MU61" s="45" t="str">
        <f>IFERROR(VLOOKUP(MT61,'كدو الاصناف'!$A:$C,2),"")</f>
        <v>صودا كاويه قشور محلوله</v>
      </c>
      <c r="MV61" s="6"/>
      <c r="MW61" s="62">
        <v>12</v>
      </c>
      <c r="MX61" s="6">
        <f>IFERROR(VLOOKUP(MT61,'كدو الاصناف'!$A:$C,3),"")</f>
        <v>5</v>
      </c>
      <c r="MY61" s="7">
        <f t="shared" si="600"/>
        <v>60</v>
      </c>
      <c r="NA61" s="34">
        <v>60060</v>
      </c>
      <c r="NB61" s="45" t="str">
        <f>IFERROR(VLOOKUP(NA61,'كدو الاصناف'!$A:$C,2),"")</f>
        <v xml:space="preserve">انتي فوم </v>
      </c>
      <c r="NC61" s="6"/>
      <c r="ND61" s="62">
        <v>1</v>
      </c>
      <c r="NE61" s="6">
        <f>IFERROR(VLOOKUP(NA61,'كدو الاصناف'!$A:$C,3),"")</f>
        <v>10.94</v>
      </c>
      <c r="NF61" s="7">
        <f t="shared" si="602"/>
        <v>10.94</v>
      </c>
      <c r="NH61" s="34">
        <v>60020</v>
      </c>
      <c r="NI61" s="45" t="str">
        <f>IFERROR(VLOOKUP(NH61,'كدو الاصناف'!$A:$C,2),"")</f>
        <v>حامض خليك</v>
      </c>
      <c r="NJ61" s="6"/>
      <c r="NK61" s="62">
        <v>12</v>
      </c>
      <c r="NL61" s="6">
        <f>IFERROR(VLOOKUP(NH61,'كدو الاصناف'!$A:$C,3),"")</f>
        <v>14.75</v>
      </c>
      <c r="NM61" s="7">
        <f t="shared" si="604"/>
        <v>177</v>
      </c>
      <c r="NO61" s="34">
        <v>65042</v>
      </c>
      <c r="NP61" s="45" t="str">
        <f>IFERROR(VLOOKUP(NO61,'كدو الاصناف'!$A:$C,2),"")</f>
        <v>ديسبرس بودر</v>
      </c>
      <c r="NQ61" s="6"/>
      <c r="NR61" s="62">
        <v>4</v>
      </c>
      <c r="NS61" s="6">
        <f>IFERROR(VLOOKUP(NO61,'كدو الاصناف'!$A:$C,3),"")</f>
        <v>22</v>
      </c>
      <c r="NT61" s="7">
        <f t="shared" si="606"/>
        <v>88</v>
      </c>
      <c r="NV61" s="34">
        <v>60020</v>
      </c>
      <c r="NW61" s="45" t="str">
        <f>IFERROR(VLOOKUP(NV61,'كدو الاصناف'!$A:$C,2),"")</f>
        <v>حامض خليك</v>
      </c>
      <c r="NX61" s="6"/>
      <c r="NY61" s="62">
        <v>2</v>
      </c>
      <c r="NZ61" s="6">
        <f>IFERROR(VLOOKUP(NV61,'كدو الاصناف'!$A:$C,3),"")</f>
        <v>14.75</v>
      </c>
      <c r="OA61" s="7">
        <f t="shared" si="608"/>
        <v>29.5</v>
      </c>
      <c r="OC61" s="34">
        <v>60052</v>
      </c>
      <c r="OD61" s="45" t="str">
        <f>IFERROR(VLOOKUP(OC61,'كدو الاصناف'!$A:$C,2),"")</f>
        <v>صودا كاويه قشور محلوله</v>
      </c>
      <c r="OE61" s="6"/>
      <c r="OF61" s="62">
        <v>12</v>
      </c>
      <c r="OG61" s="6">
        <f>IFERROR(VLOOKUP(OC61,'كدو الاصناف'!$A:$C,3),"")</f>
        <v>5</v>
      </c>
      <c r="OH61" s="7">
        <f t="shared" si="610"/>
        <v>60</v>
      </c>
      <c r="OJ61" s="34">
        <v>60052</v>
      </c>
      <c r="OK61" s="45" t="str">
        <f>IFERROR(VLOOKUP(OJ61,'كدو الاصناف'!$A:$C,2),"")</f>
        <v>صودا كاويه قشور محلوله</v>
      </c>
      <c r="OL61" s="6"/>
      <c r="OM61" s="62">
        <v>10</v>
      </c>
      <c r="ON61" s="6">
        <f>IFERROR(VLOOKUP(OJ61,'كدو الاصناف'!$A:$C,3),"")</f>
        <v>5</v>
      </c>
      <c r="OO61" s="7">
        <f t="shared" si="612"/>
        <v>50</v>
      </c>
      <c r="OQ61" s="34">
        <v>60020</v>
      </c>
      <c r="OR61" s="45" t="str">
        <f>IFERROR(VLOOKUP(OQ61,'كدو الاصناف'!$A:$C,2),"")</f>
        <v>حامض خليك</v>
      </c>
      <c r="OS61" s="6"/>
      <c r="OT61" s="62">
        <v>2</v>
      </c>
      <c r="OU61" s="6">
        <f>IFERROR(VLOOKUP(OQ61,'كدو الاصناف'!$A:$C,3),"")</f>
        <v>14.75</v>
      </c>
      <c r="OV61" s="7">
        <f t="shared" si="614"/>
        <v>29.5</v>
      </c>
      <c r="OX61" s="34">
        <v>60002</v>
      </c>
      <c r="OY61" s="45" t="str">
        <f>IFERROR(VLOOKUP(OX61,'كدو الاصناف'!$A:$C,2),"")</f>
        <v>هيدروسلفيت</v>
      </c>
      <c r="OZ61" s="6"/>
      <c r="PA61" s="62">
        <v>10</v>
      </c>
      <c r="PB61" s="6">
        <f>IFERROR(VLOOKUP(OX61,'كدو الاصناف'!$A:$C,3),"")</f>
        <v>20.5</v>
      </c>
      <c r="PC61" s="7">
        <f t="shared" si="616"/>
        <v>205</v>
      </c>
      <c r="PE61" s="34"/>
      <c r="PF61" s="45" t="str">
        <f>IFERROR(VLOOKUP(PE61,'كدو الاصناف'!$A:$C,2),"")</f>
        <v/>
      </c>
      <c r="PG61" s="6"/>
      <c r="PH61" s="62">
        <f t="shared" si="617"/>
        <v>0</v>
      </c>
      <c r="PI61" s="6" t="str">
        <f>IFERROR(VLOOKUP(PE61,'كدو الاصناف'!$A:$C,3),"")</f>
        <v/>
      </c>
      <c r="PJ61" s="7" t="str">
        <f t="shared" si="618"/>
        <v/>
      </c>
      <c r="PL61" s="34">
        <v>65042</v>
      </c>
      <c r="PM61" s="45" t="str">
        <f>IFERROR(VLOOKUP(PL61,'كدو الاصناف'!$A:$C,2),"")</f>
        <v>ديسبرس بودر</v>
      </c>
      <c r="PN61" s="6"/>
      <c r="PO61" s="62">
        <v>4</v>
      </c>
      <c r="PP61" s="6">
        <f>IFERROR(VLOOKUP(PL61,'كدو الاصناف'!$A:$C,3),"")</f>
        <v>22</v>
      </c>
      <c r="PQ61" s="7">
        <f t="shared" si="620"/>
        <v>88</v>
      </c>
      <c r="PS61" s="34">
        <v>60020</v>
      </c>
      <c r="PT61" s="45" t="str">
        <f>IFERROR(VLOOKUP(PS61,'كدو الاصناف'!$A:$C,2),"")</f>
        <v>حامض خليك</v>
      </c>
      <c r="PU61" s="6"/>
      <c r="PV61" s="62">
        <v>2</v>
      </c>
      <c r="PW61" s="6">
        <f>IFERROR(VLOOKUP(PS61,'كدو الاصناف'!$A:$C,3),"")</f>
        <v>14.75</v>
      </c>
      <c r="PX61" s="7">
        <f t="shared" si="622"/>
        <v>29.5</v>
      </c>
      <c r="PZ61" s="34">
        <v>60020</v>
      </c>
      <c r="QA61" s="45" t="str">
        <f>IFERROR(VLOOKUP(PZ61,'كدو الاصناف'!$A:$C,2),"")</f>
        <v>حامض خليك</v>
      </c>
      <c r="QB61" s="6"/>
      <c r="QC61" s="62">
        <v>2</v>
      </c>
      <c r="QD61" s="6">
        <f>IFERROR(VLOOKUP(PZ61,'كدو الاصناف'!$A:$C,3),"")</f>
        <v>14.75</v>
      </c>
      <c r="QE61" s="7">
        <f t="shared" si="624"/>
        <v>29.5</v>
      </c>
      <c r="QG61" s="34">
        <v>65042</v>
      </c>
      <c r="QH61" s="45" t="str">
        <f>IFERROR(VLOOKUP(QG61,'كدو الاصناف'!$A:$C,2),"")</f>
        <v>ديسبرس بودر</v>
      </c>
      <c r="QI61" s="6"/>
      <c r="QJ61" s="62">
        <v>4</v>
      </c>
      <c r="QK61" s="6">
        <f>IFERROR(VLOOKUP(QG61,'كدو الاصناف'!$A:$C,3),"")</f>
        <v>22</v>
      </c>
      <c r="QL61" s="7">
        <f t="shared" si="626"/>
        <v>88</v>
      </c>
      <c r="QN61" s="34">
        <v>65042</v>
      </c>
      <c r="QO61" s="45" t="str">
        <f>IFERROR(VLOOKUP(QN61,'كدو الاصناف'!$A:$C,2),"")</f>
        <v>ديسبرس بودر</v>
      </c>
      <c r="QP61" s="6"/>
      <c r="QQ61" s="62">
        <v>4</v>
      </c>
      <c r="QR61" s="6">
        <f>IFERROR(VLOOKUP(QN61,'كدو الاصناف'!$A:$C,3),"")</f>
        <v>22</v>
      </c>
      <c r="QS61" s="7">
        <f t="shared" si="628"/>
        <v>88</v>
      </c>
      <c r="QU61" s="34">
        <v>61016</v>
      </c>
      <c r="QV61" s="45" t="str">
        <f>IFERROR(VLOOKUP(QU61,'كدو الاصناف'!$A:$C,2),"")</f>
        <v>كلور مركز</v>
      </c>
      <c r="QW61" s="6"/>
      <c r="QX61" s="62">
        <v>12</v>
      </c>
      <c r="QY61" s="6">
        <f>IFERROR(VLOOKUP(QU61,'كدو الاصناف'!$A:$C,3),"")</f>
        <v>3</v>
      </c>
      <c r="QZ61" s="7">
        <f t="shared" si="629"/>
        <v>36</v>
      </c>
      <c r="RB61" s="34">
        <v>65042</v>
      </c>
      <c r="RC61" s="45" t="str">
        <f>IFERROR(VLOOKUP(RB61,'كدو الاصناف'!$A:$C,2),"")</f>
        <v>ديسبرس بودر</v>
      </c>
      <c r="RD61" s="6"/>
      <c r="RE61" s="62">
        <v>4</v>
      </c>
      <c r="RF61" s="6">
        <f>IFERROR(VLOOKUP(RB61,'كدو الاصناف'!$A:$C,3),"")</f>
        <v>22</v>
      </c>
      <c r="RG61" s="7">
        <f t="shared" si="631"/>
        <v>88</v>
      </c>
      <c r="RI61" s="34">
        <v>60020</v>
      </c>
      <c r="RJ61" s="45" t="str">
        <f>IFERROR(VLOOKUP(RI61,'كدو الاصناف'!$A:$C,2),"")</f>
        <v>حامض خليك</v>
      </c>
      <c r="RK61" s="6"/>
      <c r="RL61" s="62">
        <v>2</v>
      </c>
      <c r="RM61" s="6">
        <f>IFERROR(VLOOKUP(RI61,'كدو الاصناف'!$A:$C,3),"")</f>
        <v>14.75</v>
      </c>
      <c r="RN61" s="7">
        <f t="shared" si="633"/>
        <v>29.5</v>
      </c>
      <c r="RP61" s="34">
        <v>65042</v>
      </c>
      <c r="RQ61" s="45" t="str">
        <f>IFERROR(VLOOKUP(RP61,'كدو الاصناف'!$A:$C,2),"")</f>
        <v>ديسبرس بودر</v>
      </c>
      <c r="RR61" s="6"/>
      <c r="RS61" s="62">
        <v>4</v>
      </c>
      <c r="RT61" s="6">
        <f>IFERROR(VLOOKUP(RP61,'كدو الاصناف'!$A:$C,3),"")</f>
        <v>22</v>
      </c>
      <c r="RU61" s="7">
        <f t="shared" si="635"/>
        <v>88</v>
      </c>
      <c r="RW61" s="34">
        <v>60060</v>
      </c>
      <c r="RX61" s="45" t="str">
        <f>IFERROR(VLOOKUP(RW61,'كدو الاصناف'!$A:$C,2),"")</f>
        <v xml:space="preserve">انتي فوم </v>
      </c>
      <c r="RY61" s="6"/>
      <c r="RZ61" s="62">
        <v>1</v>
      </c>
      <c r="SA61" s="6">
        <f>IFERROR(VLOOKUP(RW61,'كدو الاصناف'!$A:$C,3),"")</f>
        <v>10.94</v>
      </c>
      <c r="SB61" s="7">
        <f t="shared" si="637"/>
        <v>10.94</v>
      </c>
      <c r="SD61" s="34">
        <v>60002</v>
      </c>
      <c r="SE61" s="45" t="str">
        <f>IFERROR(VLOOKUP(SD61,'كدو الاصناف'!$A:$C,2),"")</f>
        <v>هيدروسلفيت</v>
      </c>
      <c r="SF61" s="6"/>
      <c r="SG61" s="62">
        <v>10</v>
      </c>
      <c r="SH61" s="6">
        <f>IFERROR(VLOOKUP(SD61,'كدو الاصناف'!$A:$C,3),"")</f>
        <v>20.5</v>
      </c>
      <c r="SI61" s="7">
        <f t="shared" si="639"/>
        <v>205</v>
      </c>
      <c r="SK61" s="34">
        <v>60052</v>
      </c>
      <c r="SL61" s="45" t="str">
        <f>IFERROR(VLOOKUP(SK61,'كدو الاصناف'!$A:$C,2),"")</f>
        <v>صودا كاويه قشور محلوله</v>
      </c>
      <c r="SM61" s="6"/>
      <c r="SN61" s="62">
        <v>18</v>
      </c>
      <c r="SO61" s="6">
        <f>IFERROR(VLOOKUP(SK61,'كدو الاصناف'!$A:$C,3),"")</f>
        <v>5</v>
      </c>
      <c r="SP61" s="7">
        <f t="shared" si="641"/>
        <v>90</v>
      </c>
      <c r="SR61" s="34">
        <v>60052</v>
      </c>
      <c r="SS61" s="45" t="str">
        <f>IFERROR(VLOOKUP(SR61,'كدو الاصناف'!$A:$C,2),"")</f>
        <v>صودا كاويه قشور محلوله</v>
      </c>
      <c r="ST61" s="6"/>
      <c r="SU61" s="62">
        <v>10</v>
      </c>
      <c r="SV61" s="6">
        <f>IFERROR(VLOOKUP(SR61,'كدو الاصناف'!$A:$C,3),"")</f>
        <v>5</v>
      </c>
      <c r="SW61" s="7">
        <f t="shared" si="643"/>
        <v>50</v>
      </c>
      <c r="SY61" s="34">
        <v>60052</v>
      </c>
      <c r="SZ61" s="45" t="str">
        <f>IFERROR(VLOOKUP(SY61,'كدو الاصناف'!$A:$C,2),"")</f>
        <v>صودا كاويه قشور محلوله</v>
      </c>
      <c r="TA61" s="6"/>
      <c r="TB61" s="62">
        <v>10</v>
      </c>
      <c r="TC61" s="6">
        <f>IFERROR(VLOOKUP(SY61,'كدو الاصناف'!$A:$C,3),"")</f>
        <v>5</v>
      </c>
      <c r="TD61" s="7">
        <f t="shared" si="645"/>
        <v>50</v>
      </c>
      <c r="TF61" s="34">
        <v>60060</v>
      </c>
      <c r="TG61" s="45" t="str">
        <f>IFERROR(VLOOKUP(TF61,'كدو الاصناف'!$A:$C,2),"")</f>
        <v xml:space="preserve">انتي فوم </v>
      </c>
      <c r="TH61" s="6"/>
      <c r="TI61" s="62">
        <v>1</v>
      </c>
      <c r="TJ61" s="6">
        <f>IFERROR(VLOOKUP(TF61,'كدو الاصناف'!$A:$C,3),"")</f>
        <v>10.94</v>
      </c>
      <c r="TK61" s="7">
        <f t="shared" si="647"/>
        <v>10.94</v>
      </c>
      <c r="TM61" s="34">
        <v>60060</v>
      </c>
      <c r="TN61" s="45" t="str">
        <f>IFERROR(VLOOKUP(TM61,'كدو الاصناف'!$A:$C,2),"")</f>
        <v xml:space="preserve">انتي فوم </v>
      </c>
      <c r="TO61" s="6"/>
      <c r="TP61" s="62">
        <v>1</v>
      </c>
      <c r="TQ61" s="6">
        <f>IFERROR(VLOOKUP(TM61,'كدو الاصناف'!$A:$C,3),"")</f>
        <v>10.94</v>
      </c>
      <c r="TR61" s="7">
        <f t="shared" si="649"/>
        <v>10.94</v>
      </c>
      <c r="TT61" s="34">
        <v>60020</v>
      </c>
      <c r="TU61" s="45" t="str">
        <f>IFERROR(VLOOKUP(TT61,'كدو الاصناف'!$A:$C,2),"")</f>
        <v>حامض خليك</v>
      </c>
      <c r="TV61" s="6"/>
      <c r="TW61" s="62">
        <v>2</v>
      </c>
      <c r="TX61" s="6">
        <f>IFERROR(VLOOKUP(TT61,'كدو الاصناف'!$A:$C,3),"")</f>
        <v>14.75</v>
      </c>
      <c r="TY61" s="7">
        <f t="shared" si="651"/>
        <v>29.5</v>
      </c>
      <c r="UA61" s="34">
        <v>60060</v>
      </c>
      <c r="UB61" s="45" t="str">
        <f>IFERROR(VLOOKUP(UA61,'كدو الاصناف'!$A:$C,2),"")</f>
        <v xml:space="preserve">انتي فوم </v>
      </c>
      <c r="UC61" s="6"/>
      <c r="UD61" s="62">
        <v>1</v>
      </c>
      <c r="UE61" s="6">
        <f>IFERROR(VLOOKUP(UA61,'كدو الاصناف'!$A:$C,3),"")</f>
        <v>10.94</v>
      </c>
      <c r="UF61" s="7">
        <f t="shared" si="653"/>
        <v>10.94</v>
      </c>
      <c r="UH61" s="34">
        <v>60052</v>
      </c>
      <c r="UI61" s="45" t="str">
        <f>IFERROR(VLOOKUP(UH61,'كدو الاصناف'!$A:$C,2),"")</f>
        <v>صودا كاويه قشور محلوله</v>
      </c>
      <c r="UJ61" s="6"/>
      <c r="UK61" s="62">
        <v>10</v>
      </c>
      <c r="UL61" s="6">
        <f>IFERROR(VLOOKUP(UH61,'كدو الاصناف'!$A:$C,3),"")</f>
        <v>5</v>
      </c>
      <c r="UM61" s="7">
        <f t="shared" si="655"/>
        <v>50</v>
      </c>
      <c r="UO61" s="34">
        <v>60002</v>
      </c>
      <c r="UP61" s="45" t="str">
        <f>IFERROR(VLOOKUP(UO61,'كدو الاصناف'!$A:$C,2),"")</f>
        <v>هيدروسلفيت</v>
      </c>
      <c r="UQ61" s="6"/>
      <c r="UR61" s="62">
        <v>10</v>
      </c>
      <c r="US61" s="6">
        <f>IFERROR(VLOOKUP(UO61,'كدو الاصناف'!$A:$C,3),"")</f>
        <v>20.5</v>
      </c>
      <c r="UT61" s="7">
        <f t="shared" si="657"/>
        <v>205</v>
      </c>
      <c r="UV61" s="34">
        <v>60052</v>
      </c>
      <c r="UW61" s="45" t="str">
        <f>IFERROR(VLOOKUP(UV61,'كدو الاصناف'!$A:$C,2),"")</f>
        <v>صودا كاويه قشور محلوله</v>
      </c>
      <c r="UX61" s="6"/>
      <c r="UY61" s="62">
        <v>24</v>
      </c>
      <c r="UZ61" s="6">
        <f>IFERROR(VLOOKUP(UV61,'كدو الاصناف'!$A:$C,3),"")</f>
        <v>5</v>
      </c>
      <c r="VA61" s="7">
        <f t="shared" si="659"/>
        <v>120</v>
      </c>
      <c r="VC61" s="34">
        <v>60052</v>
      </c>
      <c r="VD61" s="45" t="str">
        <f>IFERROR(VLOOKUP(VC61,'كدو الاصناف'!$A:$C,2),"")</f>
        <v>صودا كاويه قشور محلوله</v>
      </c>
      <c r="VE61" s="6"/>
      <c r="VF61" s="62">
        <v>40</v>
      </c>
      <c r="VG61" s="6">
        <f>IFERROR(VLOOKUP(VC61,'كدو الاصناف'!$A:$C,3),"")</f>
        <v>5</v>
      </c>
      <c r="VH61" s="7">
        <f t="shared" si="661"/>
        <v>200</v>
      </c>
      <c r="VJ61" s="34">
        <v>60060</v>
      </c>
      <c r="VK61" s="45" t="str">
        <f>IFERROR(VLOOKUP(VJ61,'كدو الاصناف'!$A:$C,2),"")</f>
        <v xml:space="preserve">انتي فوم </v>
      </c>
      <c r="VL61" s="6"/>
      <c r="VM61" s="62">
        <v>1</v>
      </c>
      <c r="VN61" s="6">
        <f>IFERROR(VLOOKUP(VJ61,'كدو الاصناف'!$A:$C,3),"")</f>
        <v>10.94</v>
      </c>
      <c r="VO61" s="7">
        <f t="shared" si="663"/>
        <v>10.94</v>
      </c>
      <c r="VQ61" s="34">
        <v>65042</v>
      </c>
      <c r="VR61" s="45" t="str">
        <f>IFERROR(VLOOKUP(VQ61,'كدو الاصناف'!$A:$C,2),"")</f>
        <v>ديسبرس بودر</v>
      </c>
      <c r="VS61" s="6"/>
      <c r="VT61" s="62">
        <v>4</v>
      </c>
      <c r="VU61" s="6">
        <f>IFERROR(VLOOKUP(VQ61,'كدو الاصناف'!$A:$C,3),"")</f>
        <v>22</v>
      </c>
      <c r="VV61" s="7">
        <f t="shared" si="665"/>
        <v>88</v>
      </c>
      <c r="VX61" s="34">
        <v>60020</v>
      </c>
      <c r="VY61" s="45" t="str">
        <f>IFERROR(VLOOKUP(VX61,'كدو الاصناف'!$A:$C,2),"")</f>
        <v>حامض خليك</v>
      </c>
      <c r="VZ61" s="6"/>
      <c r="WA61" s="62">
        <v>2</v>
      </c>
      <c r="WB61" s="6">
        <f>IFERROR(VLOOKUP(VX61,'كدو الاصناف'!$A:$C,3),"")</f>
        <v>14.75</v>
      </c>
      <c r="WC61" s="7">
        <f t="shared" si="667"/>
        <v>29.5</v>
      </c>
      <c r="WE61" s="34">
        <v>60020</v>
      </c>
      <c r="WF61" s="45" t="str">
        <f>IFERROR(VLOOKUP(WE61,'كدو الاصناف'!$A:$C,2),"")</f>
        <v>حامض خليك</v>
      </c>
      <c r="WG61" s="6"/>
      <c r="WH61" s="62">
        <v>2</v>
      </c>
      <c r="WI61" s="6">
        <f>IFERROR(VLOOKUP(WE61,'كدو الاصناف'!$A:$C,3),"")</f>
        <v>14.75</v>
      </c>
      <c r="WJ61" s="7">
        <f t="shared" si="669"/>
        <v>29.5</v>
      </c>
      <c r="WL61" s="34">
        <v>65042</v>
      </c>
      <c r="WM61" s="45" t="str">
        <f>IFERROR(VLOOKUP(WL61,'كدو الاصناف'!$A:$C,2),"")</f>
        <v>ديسبرس بودر</v>
      </c>
      <c r="WN61" s="6"/>
      <c r="WO61" s="62">
        <v>4</v>
      </c>
      <c r="WP61" s="6">
        <f>IFERROR(VLOOKUP(WL61,'كدو الاصناف'!$A:$C,3),"")</f>
        <v>22</v>
      </c>
      <c r="WQ61" s="7">
        <f t="shared" si="671"/>
        <v>88</v>
      </c>
      <c r="WS61" s="34">
        <v>60060</v>
      </c>
      <c r="WT61" s="45" t="str">
        <f>IFERROR(VLOOKUP(WS61,'كدو الاصناف'!$A:$C,2),"")</f>
        <v xml:space="preserve">انتي فوم </v>
      </c>
      <c r="WU61" s="6"/>
      <c r="WV61" s="62">
        <v>1</v>
      </c>
      <c r="WW61" s="6">
        <f>IFERROR(VLOOKUP(WS61,'كدو الاصناف'!$A:$C,3),"")</f>
        <v>10.94</v>
      </c>
      <c r="WX61" s="7">
        <f t="shared" si="673"/>
        <v>10.94</v>
      </c>
      <c r="WZ61" s="34">
        <v>60052</v>
      </c>
      <c r="XA61" s="45" t="str">
        <f>IFERROR(VLOOKUP(WZ61,'كدو الاصناف'!$A:$C,2),"")</f>
        <v>صودا كاويه قشور محلوله</v>
      </c>
      <c r="XB61" s="6"/>
      <c r="XC61" s="62">
        <v>12</v>
      </c>
      <c r="XD61" s="6">
        <f>IFERROR(VLOOKUP(WZ61,'كدو الاصناف'!$A:$C,3),"")</f>
        <v>5</v>
      </c>
      <c r="XE61" s="7">
        <f t="shared" si="675"/>
        <v>60</v>
      </c>
      <c r="XG61" s="34">
        <v>65042</v>
      </c>
      <c r="XH61" s="45" t="str">
        <f>IFERROR(VLOOKUP(XG61,'كدو الاصناف'!$A:$C,2),"")</f>
        <v>ديسبرس بودر</v>
      </c>
      <c r="XI61" s="6"/>
      <c r="XJ61" s="62">
        <v>4</v>
      </c>
      <c r="XK61" s="6">
        <f>IFERROR(VLOOKUP(XG61,'كدو الاصناف'!$A:$C,3),"")</f>
        <v>22</v>
      </c>
      <c r="XL61" s="7">
        <f t="shared" si="677"/>
        <v>88</v>
      </c>
      <c r="XN61" s="34">
        <v>65042</v>
      </c>
      <c r="XO61" s="45" t="str">
        <f>IFERROR(VLOOKUP(XN61,'كدو الاصناف'!$A:$C,2),"")</f>
        <v>ديسبرس بودر</v>
      </c>
      <c r="XP61" s="6"/>
      <c r="XQ61" s="62">
        <v>4</v>
      </c>
      <c r="XR61" s="6">
        <f>IFERROR(VLOOKUP(XN61,'كدو الاصناف'!$A:$C,3),"")</f>
        <v>22</v>
      </c>
      <c r="XS61" s="7">
        <f t="shared" si="679"/>
        <v>88</v>
      </c>
      <c r="XU61" s="34">
        <v>60052</v>
      </c>
      <c r="XV61" s="45" t="str">
        <f>IFERROR(VLOOKUP(XU61,'كدو الاصناف'!$A:$C,2),"")</f>
        <v>صودا كاويه قشور محلوله</v>
      </c>
      <c r="XW61" s="6"/>
      <c r="XX61" s="62">
        <v>8</v>
      </c>
      <c r="XY61" s="6">
        <f>IFERROR(VLOOKUP(XU61,'كدو الاصناف'!$A:$C,3),"")</f>
        <v>5</v>
      </c>
      <c r="XZ61" s="7">
        <f t="shared" si="681"/>
        <v>40</v>
      </c>
      <c r="YB61" s="34">
        <v>65042</v>
      </c>
      <c r="YC61" s="45" t="str">
        <f>IFERROR(VLOOKUP(YB61,'كدو الاصناف'!$A:$C,2),"")</f>
        <v>ديسبرس بودر</v>
      </c>
      <c r="YD61" s="6"/>
      <c r="YE61" s="62">
        <v>4</v>
      </c>
      <c r="YF61" s="6">
        <f>IFERROR(VLOOKUP(YB61,'كدو الاصناف'!$A:$C,3),"")</f>
        <v>22</v>
      </c>
      <c r="YG61" s="7">
        <f t="shared" si="683"/>
        <v>88</v>
      </c>
      <c r="YI61" s="34">
        <v>60002</v>
      </c>
      <c r="YJ61" s="45" t="str">
        <f>IFERROR(VLOOKUP(YI61,'كدو الاصناف'!$A:$C,2),"")</f>
        <v>هيدروسلفيت</v>
      </c>
      <c r="YK61" s="6"/>
      <c r="YL61" s="62">
        <v>10</v>
      </c>
      <c r="YM61" s="6">
        <f>IFERROR(VLOOKUP(YI61,'كدو الاصناف'!$A:$C,3),"")</f>
        <v>20.5</v>
      </c>
      <c r="YN61" s="7">
        <f t="shared" si="685"/>
        <v>205</v>
      </c>
      <c r="YP61" s="34">
        <v>60060</v>
      </c>
      <c r="YQ61" s="45" t="str">
        <f>IFERROR(VLOOKUP(YP61,'كدو الاصناف'!$A:$C,2),"")</f>
        <v xml:space="preserve">انتي فوم </v>
      </c>
      <c r="YR61" s="6"/>
      <c r="YS61" s="62">
        <v>1</v>
      </c>
      <c r="YT61" s="6">
        <f>IFERROR(VLOOKUP(YP61,'كدو الاصناف'!$A:$C,3),"")</f>
        <v>10.94</v>
      </c>
      <c r="YU61" s="7">
        <f t="shared" si="687"/>
        <v>10.94</v>
      </c>
      <c r="YW61" s="34">
        <v>60020</v>
      </c>
      <c r="YX61" s="45" t="str">
        <f>IFERROR(VLOOKUP(YW61,'كدو الاصناف'!$A:$C,2),"")</f>
        <v>حامض خليك</v>
      </c>
      <c r="YY61" s="6"/>
      <c r="YZ61" s="62">
        <v>2</v>
      </c>
      <c r="ZA61" s="6">
        <f>IFERROR(VLOOKUP(YW61,'كدو الاصناف'!$A:$C,3),"")</f>
        <v>14.75</v>
      </c>
      <c r="ZB61" s="7">
        <f t="shared" si="689"/>
        <v>29.5</v>
      </c>
      <c r="ZD61" s="34">
        <v>65042</v>
      </c>
      <c r="ZE61" s="45" t="str">
        <f>IFERROR(VLOOKUP(ZD61,'كدو الاصناف'!$A:$C,2),"")</f>
        <v>ديسبرس بودر</v>
      </c>
      <c r="ZF61" s="6"/>
      <c r="ZG61" s="62">
        <v>4</v>
      </c>
      <c r="ZH61" s="6">
        <f>IFERROR(VLOOKUP(ZD61,'كدو الاصناف'!$A:$C,3),"")</f>
        <v>22</v>
      </c>
      <c r="ZI61" s="7">
        <f t="shared" si="691"/>
        <v>88</v>
      </c>
      <c r="ZK61" s="34">
        <v>60060</v>
      </c>
      <c r="ZL61" s="45" t="str">
        <f>IFERROR(VLOOKUP(ZK61,'كدو الاصناف'!$A:$C,2),"")</f>
        <v xml:space="preserve">انتي فوم </v>
      </c>
      <c r="ZM61" s="6"/>
      <c r="ZN61" s="62">
        <v>1</v>
      </c>
      <c r="ZO61" s="6">
        <f>IFERROR(VLOOKUP(ZK61,'كدو الاصناف'!$A:$C,3),"")</f>
        <v>10.94</v>
      </c>
      <c r="ZP61" s="7">
        <f t="shared" si="693"/>
        <v>10.94</v>
      </c>
      <c r="ZR61" s="34">
        <v>60060</v>
      </c>
      <c r="ZS61" s="45" t="str">
        <f>IFERROR(VLOOKUP(ZR61,'كدو الاصناف'!$A:$C,2),"")</f>
        <v xml:space="preserve">انتي فوم </v>
      </c>
      <c r="ZT61" s="6"/>
      <c r="ZU61" s="62">
        <v>0.5</v>
      </c>
      <c r="ZV61" s="6">
        <f>IFERROR(VLOOKUP(ZR61,'كدو الاصناف'!$A:$C,3),"")</f>
        <v>10.94</v>
      </c>
      <c r="ZW61" s="7">
        <f t="shared" si="695"/>
        <v>5.47</v>
      </c>
    </row>
    <row r="62" spans="1:699" ht="16.5" customHeight="1" thickTop="1" thickBot="1" x14ac:dyDescent="0.25">
      <c r="A62" s="34">
        <v>60002</v>
      </c>
      <c r="B62" s="45" t="str">
        <f>IFERROR(VLOOKUP(A62,'كدو الاصناف'!$A:$C,2),"")</f>
        <v>هيدروسلفيت</v>
      </c>
      <c r="C62" s="6"/>
      <c r="D62" s="62">
        <v>8</v>
      </c>
      <c r="E62" s="6">
        <f>IFERROR(VLOOKUP(A62,'كدو الاصناف'!$A:$C,3),"")</f>
        <v>20.5</v>
      </c>
      <c r="F62" s="7">
        <f t="shared" si="498"/>
        <v>164</v>
      </c>
      <c r="H62" s="34"/>
      <c r="I62" s="45" t="str">
        <f>IFERROR(VLOOKUP(H62,'كدو الاصناف'!$A:$C,2),"")</f>
        <v/>
      </c>
      <c r="J62" s="6"/>
      <c r="K62" s="62">
        <f t="shared" si="499"/>
        <v>0</v>
      </c>
      <c r="L62" s="6" t="str">
        <f>IFERROR(VLOOKUP(H62,'كدو الاصناف'!$A:$C,3),"")</f>
        <v/>
      </c>
      <c r="M62" s="7" t="str">
        <f t="shared" si="500"/>
        <v/>
      </c>
      <c r="O62" s="34"/>
      <c r="P62" s="45" t="str">
        <f>IFERROR(VLOOKUP(O62,'كدو الاصناف'!$A:$C,2),"")</f>
        <v/>
      </c>
      <c r="Q62" s="6"/>
      <c r="R62" s="62">
        <f t="shared" si="501"/>
        <v>0</v>
      </c>
      <c r="S62" s="6" t="str">
        <f>IFERROR(VLOOKUP(O62,'كدو الاصناف'!$A:$C,3),"")</f>
        <v/>
      </c>
      <c r="T62" s="7" t="str">
        <f t="shared" si="502"/>
        <v/>
      </c>
      <c r="V62" s="34"/>
      <c r="W62" s="45" t="str">
        <f>IFERROR(VLOOKUP(V62,'كدو الاصناف'!$A:$C,2),"")</f>
        <v/>
      </c>
      <c r="X62" s="6"/>
      <c r="Y62" s="62">
        <f t="shared" si="503"/>
        <v>0</v>
      </c>
      <c r="Z62" s="6" t="str">
        <f>IFERROR(VLOOKUP(V62,'كدو الاصناف'!$A:$C,3),"")</f>
        <v/>
      </c>
      <c r="AA62" s="7" t="str">
        <f t="shared" si="504"/>
        <v/>
      </c>
      <c r="AC62" s="34"/>
      <c r="AD62" s="45" t="str">
        <f>IFERROR(VLOOKUP(AC62,'كدو الاصناف'!$A:$C,2),"")</f>
        <v/>
      </c>
      <c r="AE62" s="6"/>
      <c r="AF62" s="62">
        <f t="shared" si="505"/>
        <v>0</v>
      </c>
      <c r="AG62" s="6" t="str">
        <f>IFERROR(VLOOKUP(AC62,'كدو الاصناف'!$A:$C,3),"")</f>
        <v/>
      </c>
      <c r="AH62" s="7" t="str">
        <f t="shared" si="506"/>
        <v/>
      </c>
      <c r="AJ62" s="34"/>
      <c r="AK62" s="45" t="str">
        <f>IFERROR(VLOOKUP(AJ62,'كدو الاصناف'!$A:$C,2),"")</f>
        <v/>
      </c>
      <c r="AL62" s="6"/>
      <c r="AM62" s="62">
        <f t="shared" si="507"/>
        <v>0</v>
      </c>
      <c r="AN62" s="6" t="str">
        <f>IFERROR(VLOOKUP(AJ62,'كدو الاصناف'!$A:$C,3),"")</f>
        <v/>
      </c>
      <c r="AO62" s="7" t="str">
        <f t="shared" si="508"/>
        <v/>
      </c>
      <c r="AQ62" s="34">
        <v>60020</v>
      </c>
      <c r="AR62" s="45" t="str">
        <f>IFERROR(VLOOKUP(AQ62,'كدو الاصناف'!$A:$C,2),"")</f>
        <v>حامض خليك</v>
      </c>
      <c r="AS62" s="6"/>
      <c r="AT62" s="62">
        <v>2</v>
      </c>
      <c r="AU62" s="6">
        <f>IFERROR(VLOOKUP(AQ62,'كدو الاصناف'!$A:$C,3),"")</f>
        <v>14.75</v>
      </c>
      <c r="AV62" s="7">
        <f t="shared" si="510"/>
        <v>29.5</v>
      </c>
      <c r="AX62" s="34">
        <v>60060</v>
      </c>
      <c r="AY62" s="45" t="str">
        <f>IFERROR(VLOOKUP(AX62,'كدو الاصناف'!$A:$C,2),"")</f>
        <v xml:space="preserve">انتي فوم </v>
      </c>
      <c r="AZ62" s="6"/>
      <c r="BA62" s="62">
        <v>0.5</v>
      </c>
      <c r="BB62" s="6">
        <f>IFERROR(VLOOKUP(AX62,'كدو الاصناف'!$A:$C,3),"")</f>
        <v>10.94</v>
      </c>
      <c r="BC62" s="7">
        <f t="shared" si="512"/>
        <v>5.47</v>
      </c>
      <c r="BE62" s="34">
        <v>60060</v>
      </c>
      <c r="BF62" s="45" t="str">
        <f>IFERROR(VLOOKUP(BE62,'كدو الاصناف'!$A:$C,2),"")</f>
        <v xml:space="preserve">انتي فوم </v>
      </c>
      <c r="BG62" s="6"/>
      <c r="BH62" s="62">
        <v>0.5</v>
      </c>
      <c r="BI62" s="6">
        <f>IFERROR(VLOOKUP(BE62,'كدو الاصناف'!$A:$C,3),"")</f>
        <v>10.94</v>
      </c>
      <c r="BJ62" s="7">
        <f t="shared" si="514"/>
        <v>5.47</v>
      </c>
      <c r="BL62" s="34"/>
      <c r="BM62" s="45" t="str">
        <f>IFERROR(VLOOKUP(BL62,'كدو الاصناف'!$A:$C,2),"")</f>
        <v/>
      </c>
      <c r="BN62" s="6"/>
      <c r="BO62" s="62">
        <f t="shared" si="515"/>
        <v>0</v>
      </c>
      <c r="BP62" s="6" t="str">
        <f>IFERROR(VLOOKUP(BL62,'كدو الاصناف'!$A:$C,3),"")</f>
        <v/>
      </c>
      <c r="BQ62" s="7" t="str">
        <f t="shared" si="516"/>
        <v/>
      </c>
      <c r="BS62" s="34"/>
      <c r="BT62" s="45" t="str">
        <f>IFERROR(VLOOKUP(BS62,'كدو الاصناف'!$A:$C,2),"")</f>
        <v/>
      </c>
      <c r="BU62" s="6"/>
      <c r="BV62" s="62">
        <f t="shared" si="517"/>
        <v>0</v>
      </c>
      <c r="BW62" s="6" t="str">
        <f>IFERROR(VLOOKUP(BS62,'كدو الاصناف'!$A:$C,3),"")</f>
        <v/>
      </c>
      <c r="BX62" s="7" t="str">
        <f t="shared" si="518"/>
        <v/>
      </c>
      <c r="BZ62" s="34">
        <v>60060</v>
      </c>
      <c r="CA62" s="45" t="str">
        <f>IFERROR(VLOOKUP(BZ62,'كدو الاصناف'!$A:$C,2),"")</f>
        <v xml:space="preserve">انتي فوم </v>
      </c>
      <c r="CB62" s="6"/>
      <c r="CC62" s="62">
        <v>1</v>
      </c>
      <c r="CD62" s="6">
        <f>IFERROR(VLOOKUP(BZ62,'كدو الاصناف'!$A:$C,3),"")</f>
        <v>10.94</v>
      </c>
      <c r="CE62" s="7">
        <f t="shared" si="520"/>
        <v>10.94</v>
      </c>
      <c r="CG62" s="34">
        <v>60060</v>
      </c>
      <c r="CH62" s="45" t="str">
        <f>IFERROR(VLOOKUP(CG62,'كدو الاصناف'!$A:$C,2),"")</f>
        <v xml:space="preserve">انتي فوم </v>
      </c>
      <c r="CI62" s="6"/>
      <c r="CJ62" s="62">
        <v>1.5</v>
      </c>
      <c r="CK62" s="6">
        <f>IFERROR(VLOOKUP(CG62,'كدو الاصناف'!$A:$C,3),"")</f>
        <v>10.94</v>
      </c>
      <c r="CL62" s="7">
        <f t="shared" si="522"/>
        <v>16.41</v>
      </c>
      <c r="CN62" s="34">
        <v>60060</v>
      </c>
      <c r="CO62" s="45" t="str">
        <f>IFERROR(VLOOKUP(CN62,'كدو الاصناف'!$A:$C,2),"")</f>
        <v xml:space="preserve">انتي فوم </v>
      </c>
      <c r="CP62" s="6"/>
      <c r="CQ62" s="62">
        <v>0.5</v>
      </c>
      <c r="CR62" s="6">
        <f>IFERROR(VLOOKUP(CN62,'كدو الاصناف'!$A:$C,3),"")</f>
        <v>10.94</v>
      </c>
      <c r="CS62" s="7">
        <f t="shared" si="524"/>
        <v>5.47</v>
      </c>
      <c r="CU62" s="34"/>
      <c r="CV62" s="45" t="str">
        <f>IFERROR(VLOOKUP(CU62,'كدو الاصناف'!$A:$C,2),"")</f>
        <v/>
      </c>
      <c r="CW62" s="6"/>
      <c r="CX62" s="62">
        <f t="shared" si="525"/>
        <v>0</v>
      </c>
      <c r="CY62" s="6" t="str">
        <f>IFERROR(VLOOKUP(CU62,'كدو الاصناف'!$A:$C,3),"")</f>
        <v/>
      </c>
      <c r="CZ62" s="7" t="str">
        <f t="shared" si="526"/>
        <v/>
      </c>
      <c r="DB62" s="34"/>
      <c r="DC62" s="45" t="str">
        <f>IFERROR(VLOOKUP(DB62,'كدو الاصناف'!$A:$C,2),"")</f>
        <v/>
      </c>
      <c r="DD62" s="6"/>
      <c r="DE62" s="62">
        <f t="shared" si="527"/>
        <v>0</v>
      </c>
      <c r="DF62" s="6" t="str">
        <f>IFERROR(VLOOKUP(DB62,'كدو الاصناف'!$A:$C,3),"")</f>
        <v/>
      </c>
      <c r="DG62" s="7" t="str">
        <f t="shared" si="528"/>
        <v/>
      </c>
      <c r="DI62" s="34">
        <v>65042</v>
      </c>
      <c r="DJ62" s="45" t="str">
        <f>IFERROR(VLOOKUP(DI62,'كدو الاصناف'!$A:$C,2),"")</f>
        <v>ديسبرس بودر</v>
      </c>
      <c r="DK62" s="6"/>
      <c r="DL62" s="62">
        <v>5</v>
      </c>
      <c r="DM62" s="6">
        <f>IFERROR(VLOOKUP(DI62,'كدو الاصناف'!$A:$C,3),"")</f>
        <v>22</v>
      </c>
      <c r="DN62" s="7">
        <f t="shared" si="530"/>
        <v>110</v>
      </c>
      <c r="DP62" s="34"/>
      <c r="DQ62" s="45" t="str">
        <f>IFERROR(VLOOKUP(DP62,'كدو الاصناف'!$A:$C,2),"")</f>
        <v/>
      </c>
      <c r="DR62" s="6"/>
      <c r="DS62" s="62">
        <f t="shared" si="531"/>
        <v>0</v>
      </c>
      <c r="DT62" s="6" t="str">
        <f>IFERROR(VLOOKUP(DP62,'كدو الاصناف'!$A:$C,3),"")</f>
        <v/>
      </c>
      <c r="DU62" s="7" t="str">
        <f t="shared" si="532"/>
        <v/>
      </c>
      <c r="DW62" s="34"/>
      <c r="DX62" s="45" t="str">
        <f>IFERROR(VLOOKUP(DW62,'كدو الاصناف'!$A:$C,2),"")</f>
        <v/>
      </c>
      <c r="DY62" s="6"/>
      <c r="DZ62" s="62">
        <f t="shared" si="533"/>
        <v>0</v>
      </c>
      <c r="EA62" s="6" t="str">
        <f>IFERROR(VLOOKUP(DW62,'كدو الاصناف'!$A:$C,3),"")</f>
        <v/>
      </c>
      <c r="EB62" s="7" t="str">
        <f t="shared" si="534"/>
        <v/>
      </c>
      <c r="ED62" s="34">
        <v>60060</v>
      </c>
      <c r="EE62" s="45" t="str">
        <f>IFERROR(VLOOKUP(ED62,'كدو الاصناف'!$A:$C,2),"")</f>
        <v xml:space="preserve">انتي فوم </v>
      </c>
      <c r="EF62" s="6"/>
      <c r="EG62" s="62">
        <v>1</v>
      </c>
      <c r="EH62" s="6">
        <f>IFERROR(VLOOKUP(ED62,'كدو الاصناف'!$A:$C,3),"")</f>
        <v>10.94</v>
      </c>
      <c r="EI62" s="7">
        <f t="shared" si="536"/>
        <v>10.94</v>
      </c>
      <c r="EK62" s="34">
        <v>60052</v>
      </c>
      <c r="EL62" s="45" t="str">
        <f>IFERROR(VLOOKUP(EK62,'كدو الاصناف'!$A:$C,2),"")</f>
        <v>صودا كاويه قشور محلوله</v>
      </c>
      <c r="EM62" s="6"/>
      <c r="EN62" s="62">
        <v>10</v>
      </c>
      <c r="EO62" s="6">
        <f>IFERROR(VLOOKUP(EK62,'كدو الاصناف'!$A:$C,3),"")</f>
        <v>5</v>
      </c>
      <c r="EP62" s="7">
        <f t="shared" si="538"/>
        <v>50</v>
      </c>
      <c r="ER62" s="34">
        <v>60020</v>
      </c>
      <c r="ES62" s="45" t="str">
        <f>IFERROR(VLOOKUP(ER62,'كدو الاصناف'!$A:$C,2),"")</f>
        <v>حامض خليك</v>
      </c>
      <c r="ET62" s="6"/>
      <c r="EU62" s="62">
        <v>2</v>
      </c>
      <c r="EV62" s="6">
        <f>IFERROR(VLOOKUP(ER62,'كدو الاصناف'!$A:$C,3),"")</f>
        <v>14.75</v>
      </c>
      <c r="EW62" s="7">
        <f t="shared" si="540"/>
        <v>29.5</v>
      </c>
      <c r="EY62" s="34">
        <v>60060</v>
      </c>
      <c r="EZ62" s="45" t="str">
        <f>IFERROR(VLOOKUP(EY62,'كدو الاصناف'!$A:$C,2),"")</f>
        <v xml:space="preserve">انتي فوم </v>
      </c>
      <c r="FA62" s="6"/>
      <c r="FB62" s="62">
        <v>2.5</v>
      </c>
      <c r="FC62" s="6">
        <f>IFERROR(VLOOKUP(EY62,'كدو الاصناف'!$A:$C,3),"")</f>
        <v>10.94</v>
      </c>
      <c r="FD62" s="7">
        <f t="shared" si="542"/>
        <v>27.349999999999998</v>
      </c>
      <c r="FF62" s="34"/>
      <c r="FG62" s="45" t="str">
        <f>IFERROR(VLOOKUP(FF62,'كدو الاصناف'!$A:$C,2),"")</f>
        <v/>
      </c>
      <c r="FH62" s="6"/>
      <c r="FI62" s="62">
        <f t="shared" si="543"/>
        <v>0</v>
      </c>
      <c r="FJ62" s="6" t="str">
        <f>IFERROR(VLOOKUP(FF62,'كدو الاصناف'!$A:$C,3),"")</f>
        <v/>
      </c>
      <c r="FK62" s="7" t="str">
        <f t="shared" si="544"/>
        <v/>
      </c>
      <c r="FM62" s="34"/>
      <c r="FN62" s="45" t="str">
        <f>IFERROR(VLOOKUP(FM62,'كدو الاصناف'!$A:$C,2),"")</f>
        <v/>
      </c>
      <c r="FO62" s="6"/>
      <c r="FP62" s="62">
        <f t="shared" si="545"/>
        <v>0</v>
      </c>
      <c r="FQ62" s="6" t="str">
        <f>IFERROR(VLOOKUP(FM62,'كدو الاصناف'!$A:$C,3),"")</f>
        <v/>
      </c>
      <c r="FR62" s="7" t="str">
        <f t="shared" si="546"/>
        <v/>
      </c>
      <c r="FT62" s="34">
        <v>65042</v>
      </c>
      <c r="FU62" s="45" t="str">
        <f>IFERROR(VLOOKUP(FT62,'كدو الاصناف'!$A:$C,2),"")</f>
        <v>ديسبرس بودر</v>
      </c>
      <c r="FV62" s="6"/>
      <c r="FW62" s="62">
        <v>4</v>
      </c>
      <c r="FX62" s="6">
        <f>IFERROR(VLOOKUP(FT62,'كدو الاصناف'!$A:$C,3),"")</f>
        <v>22</v>
      </c>
      <c r="FY62" s="7">
        <f t="shared" si="548"/>
        <v>88</v>
      </c>
      <c r="GA62" s="34">
        <v>60060</v>
      </c>
      <c r="GB62" s="45" t="str">
        <f>IFERROR(VLOOKUP(GA62,'كدو الاصناف'!$A:$C,2),"")</f>
        <v xml:space="preserve">انتي فوم </v>
      </c>
      <c r="GC62" s="6"/>
      <c r="GD62" s="62">
        <v>1.5</v>
      </c>
      <c r="GE62" s="6">
        <f>IFERROR(VLOOKUP(GA62,'كدو الاصناف'!$A:$C,3),"")</f>
        <v>10.94</v>
      </c>
      <c r="GF62" s="7">
        <f t="shared" si="550"/>
        <v>16.41</v>
      </c>
      <c r="GH62" s="34">
        <v>60052</v>
      </c>
      <c r="GI62" s="45" t="str">
        <f>IFERROR(VLOOKUP(GH62,'كدو الاصناف'!$A:$C,2),"")</f>
        <v>صودا كاويه قشور محلوله</v>
      </c>
      <c r="GJ62" s="6"/>
      <c r="GK62" s="62">
        <v>10</v>
      </c>
      <c r="GL62" s="6">
        <f>IFERROR(VLOOKUP(GH62,'كدو الاصناف'!$A:$C,3),"")</f>
        <v>5</v>
      </c>
      <c r="GM62" s="7">
        <f t="shared" si="552"/>
        <v>50</v>
      </c>
      <c r="GO62" s="34"/>
      <c r="GP62" s="45" t="str">
        <f>IFERROR(VLOOKUP(GO62,'كدو الاصناف'!$A:$C,2),"")</f>
        <v/>
      </c>
      <c r="GQ62" s="6"/>
      <c r="GR62" s="62">
        <f t="shared" si="553"/>
        <v>0</v>
      </c>
      <c r="GS62" s="6" t="str">
        <f>IFERROR(VLOOKUP(GO62,'كدو الاصناف'!$A:$C,3),"")</f>
        <v/>
      </c>
      <c r="GT62" s="7" t="str">
        <f t="shared" si="554"/>
        <v/>
      </c>
      <c r="GV62" s="34">
        <v>60060</v>
      </c>
      <c r="GW62" s="45" t="str">
        <f>IFERROR(VLOOKUP(GV62,'كدو الاصناف'!$A:$C,2),"")</f>
        <v xml:space="preserve">انتي فوم </v>
      </c>
      <c r="GX62" s="6"/>
      <c r="GY62" s="62">
        <v>2.5</v>
      </c>
      <c r="GZ62" s="6">
        <f>IFERROR(VLOOKUP(GV62,'كدو الاصناف'!$A:$C,3),"")</f>
        <v>10.94</v>
      </c>
      <c r="HA62" s="7">
        <f t="shared" si="556"/>
        <v>27.349999999999998</v>
      </c>
      <c r="HC62" s="34">
        <v>60020</v>
      </c>
      <c r="HD62" s="45" t="str">
        <f>IFERROR(VLOOKUP(HC62,'كدو الاصناف'!$A:$C,2),"")</f>
        <v>حامض خليك</v>
      </c>
      <c r="HE62" s="6"/>
      <c r="HF62" s="62">
        <v>2</v>
      </c>
      <c r="HG62" s="6">
        <f>IFERROR(VLOOKUP(HC62,'كدو الاصناف'!$A:$C,3),"")</f>
        <v>14.75</v>
      </c>
      <c r="HH62" s="7">
        <f t="shared" si="558"/>
        <v>29.5</v>
      </c>
      <c r="HJ62" s="34">
        <v>60060</v>
      </c>
      <c r="HK62" s="45" t="str">
        <f>IFERROR(VLOOKUP(HJ62,'كدو الاصناف'!$A:$C,2),"")</f>
        <v xml:space="preserve">انتي فوم </v>
      </c>
      <c r="HL62" s="6"/>
      <c r="HM62" s="62">
        <v>1</v>
      </c>
      <c r="HN62" s="6">
        <f>IFERROR(VLOOKUP(HJ62,'كدو الاصناف'!$A:$C,3),"")</f>
        <v>10.94</v>
      </c>
      <c r="HO62" s="7">
        <f t="shared" si="560"/>
        <v>10.94</v>
      </c>
      <c r="HQ62" s="34">
        <v>60060</v>
      </c>
      <c r="HR62" s="45" t="str">
        <f>IFERROR(VLOOKUP(HQ62,'كدو الاصناف'!$A:$C,2),"")</f>
        <v xml:space="preserve">انتي فوم </v>
      </c>
      <c r="HS62" s="6"/>
      <c r="HT62" s="62">
        <v>1</v>
      </c>
      <c r="HU62" s="6">
        <f>IFERROR(VLOOKUP(HQ62,'كدو الاصناف'!$A:$C,3),"")</f>
        <v>10.94</v>
      </c>
      <c r="HV62" s="7">
        <f t="shared" si="562"/>
        <v>10.94</v>
      </c>
      <c r="HX62" s="34"/>
      <c r="HY62" s="45" t="str">
        <f>IFERROR(VLOOKUP(HX62,'كدو الاصناف'!$A:$C,2),"")</f>
        <v/>
      </c>
      <c r="HZ62" s="6"/>
      <c r="IA62" s="62">
        <f t="shared" si="563"/>
        <v>0</v>
      </c>
      <c r="IB62" s="6" t="str">
        <f>IFERROR(VLOOKUP(HX62,'كدو الاصناف'!$A:$C,3),"")</f>
        <v/>
      </c>
      <c r="IC62" s="7" t="str">
        <f t="shared" si="564"/>
        <v/>
      </c>
      <c r="IE62" s="34">
        <v>60060</v>
      </c>
      <c r="IF62" s="45" t="str">
        <f>IFERROR(VLOOKUP(IE62,'كدو الاصناف'!$A:$C,2),"")</f>
        <v xml:space="preserve">انتي فوم </v>
      </c>
      <c r="IG62" s="6"/>
      <c r="IH62" s="62">
        <v>1</v>
      </c>
      <c r="II62" s="6">
        <f>IFERROR(VLOOKUP(IE62,'كدو الاصناف'!$A:$C,3),"")</f>
        <v>10.94</v>
      </c>
      <c r="IJ62" s="7">
        <f t="shared" si="566"/>
        <v>10.94</v>
      </c>
      <c r="IL62" s="34">
        <v>65042</v>
      </c>
      <c r="IM62" s="45" t="str">
        <f>IFERROR(VLOOKUP(IL62,'كدو الاصناف'!$A:$C,2),"")</f>
        <v>ديسبرس بودر</v>
      </c>
      <c r="IN62" s="6"/>
      <c r="IO62" s="62">
        <v>6</v>
      </c>
      <c r="IP62" s="6">
        <f>IFERROR(VLOOKUP(IL62,'كدو الاصناف'!$A:$C,3),"")</f>
        <v>22</v>
      </c>
      <c r="IQ62" s="7">
        <f t="shared" si="568"/>
        <v>132</v>
      </c>
      <c r="IS62" s="34">
        <v>60002</v>
      </c>
      <c r="IT62" s="45" t="str">
        <f>IFERROR(VLOOKUP(IS62,'كدو الاصناف'!$A:$C,2),"")</f>
        <v>هيدروسلفيت</v>
      </c>
      <c r="IU62" s="6"/>
      <c r="IV62" s="62">
        <v>16</v>
      </c>
      <c r="IW62" s="6">
        <f>IFERROR(VLOOKUP(IS62,'كدو الاصناف'!$A:$C,3),"")</f>
        <v>20.5</v>
      </c>
      <c r="IX62" s="7">
        <f t="shared" si="570"/>
        <v>328</v>
      </c>
      <c r="IZ62" s="34">
        <v>60060</v>
      </c>
      <c r="JA62" s="45" t="str">
        <f>IFERROR(VLOOKUP(IZ62,'كدو الاصناف'!$A:$C,2),"")</f>
        <v xml:space="preserve">انتي فوم </v>
      </c>
      <c r="JB62" s="6"/>
      <c r="JC62" s="62">
        <v>1</v>
      </c>
      <c r="JD62" s="6">
        <f>IFERROR(VLOOKUP(IZ62,'كدو الاصناف'!$A:$C,3),"")</f>
        <v>10.94</v>
      </c>
      <c r="JE62" s="7">
        <f t="shared" si="572"/>
        <v>10.94</v>
      </c>
      <c r="JG62" s="34">
        <v>65042</v>
      </c>
      <c r="JH62" s="45" t="str">
        <f>IFERROR(VLOOKUP(JG62,'كدو الاصناف'!$A:$C,2),"")</f>
        <v>ديسبرس بودر</v>
      </c>
      <c r="JI62" s="6"/>
      <c r="JJ62" s="62">
        <v>7</v>
      </c>
      <c r="JK62" s="6">
        <f>IFERROR(VLOOKUP(JG62,'كدو الاصناف'!$A:$C,3),"")</f>
        <v>22</v>
      </c>
      <c r="JL62" s="7">
        <f t="shared" si="574"/>
        <v>154</v>
      </c>
      <c r="JN62" s="34">
        <v>60060</v>
      </c>
      <c r="JO62" s="45" t="str">
        <f>IFERROR(VLOOKUP(JN62,'كدو الاصناف'!$A:$C,2),"")</f>
        <v xml:space="preserve">انتي فوم </v>
      </c>
      <c r="JP62" s="6"/>
      <c r="JQ62" s="62">
        <v>2</v>
      </c>
      <c r="JR62" s="6">
        <f>IFERROR(VLOOKUP(JN62,'كدو الاصناف'!$A:$C,3),"")</f>
        <v>10.94</v>
      </c>
      <c r="JS62" s="7">
        <f t="shared" si="576"/>
        <v>21.88</v>
      </c>
      <c r="JU62" s="34">
        <v>60002</v>
      </c>
      <c r="JV62" s="45" t="str">
        <f>IFERROR(VLOOKUP(JU62,'كدو الاصناف'!$A:$C,2),"")</f>
        <v>هيدروسلفيت</v>
      </c>
      <c r="JW62" s="6"/>
      <c r="JX62" s="62">
        <v>16</v>
      </c>
      <c r="JY62" s="6">
        <f>IFERROR(VLOOKUP(JU62,'كدو الاصناف'!$A:$C,3),"")</f>
        <v>20.5</v>
      </c>
      <c r="JZ62" s="7">
        <f t="shared" si="578"/>
        <v>328</v>
      </c>
      <c r="KB62" s="34">
        <v>60020</v>
      </c>
      <c r="KC62" s="45" t="str">
        <f>IFERROR(VLOOKUP(KB62,'كدو الاصناف'!$A:$C,2),"")</f>
        <v>حامض خليك</v>
      </c>
      <c r="KD62" s="6"/>
      <c r="KE62" s="62">
        <v>2</v>
      </c>
      <c r="KF62" s="6">
        <f>IFERROR(VLOOKUP(KB62,'كدو الاصناف'!$A:$C,3),"")</f>
        <v>14.75</v>
      </c>
      <c r="KG62" s="7">
        <f t="shared" si="580"/>
        <v>29.5</v>
      </c>
      <c r="KI62" s="34">
        <v>60002</v>
      </c>
      <c r="KJ62" s="45" t="str">
        <f>IFERROR(VLOOKUP(KI62,'كدو الاصناف'!$A:$C,2),"")</f>
        <v>هيدروسلفيت</v>
      </c>
      <c r="KK62" s="6"/>
      <c r="KL62" s="62">
        <v>10</v>
      </c>
      <c r="KM62" s="6">
        <f>IFERROR(VLOOKUP(KI62,'كدو الاصناف'!$A:$C,3),"")</f>
        <v>20.5</v>
      </c>
      <c r="KN62" s="7">
        <f t="shared" si="582"/>
        <v>205</v>
      </c>
      <c r="KP62" s="34">
        <v>60002</v>
      </c>
      <c r="KQ62" s="45" t="str">
        <f>IFERROR(VLOOKUP(KP62,'كدو الاصناف'!$A:$C,2),"")</f>
        <v>هيدروسلفيت</v>
      </c>
      <c r="KR62" s="6"/>
      <c r="KS62" s="62">
        <v>10</v>
      </c>
      <c r="KT62" s="6">
        <f>IFERROR(VLOOKUP(KP62,'كدو الاصناف'!$A:$C,3),"")</f>
        <v>20.5</v>
      </c>
      <c r="KU62" s="7">
        <f t="shared" si="584"/>
        <v>205</v>
      </c>
      <c r="KW62" s="34">
        <v>65042</v>
      </c>
      <c r="KX62" s="45" t="str">
        <f>IFERROR(VLOOKUP(KW62,'كدو الاصناف'!$A:$C,2),"")</f>
        <v>ديسبرس بودر</v>
      </c>
      <c r="KY62" s="6"/>
      <c r="KZ62" s="62">
        <v>4</v>
      </c>
      <c r="LA62" s="6">
        <f>IFERROR(VLOOKUP(KW62,'كدو الاصناف'!$A:$C,3),"")</f>
        <v>22</v>
      </c>
      <c r="LB62" s="7">
        <f t="shared" si="586"/>
        <v>88</v>
      </c>
      <c r="LD62" s="34">
        <v>60052</v>
      </c>
      <c r="LE62" s="45" t="str">
        <f>IFERROR(VLOOKUP(LD62,'كدو الاصناف'!$A:$C,2),"")</f>
        <v>صودا كاويه قشور محلوله</v>
      </c>
      <c r="LF62" s="6"/>
      <c r="LG62" s="62">
        <v>12</v>
      </c>
      <c r="LH62" s="6">
        <f>IFERROR(VLOOKUP(LD62,'كدو الاصناف'!$A:$C,3),"")</f>
        <v>5</v>
      </c>
      <c r="LI62" s="7">
        <f t="shared" si="588"/>
        <v>60</v>
      </c>
      <c r="LK62" s="34">
        <v>60060</v>
      </c>
      <c r="LL62" s="45" t="str">
        <f>IFERROR(VLOOKUP(LK62,'كدو الاصناف'!$A:$C,2),"")</f>
        <v xml:space="preserve">انتي فوم </v>
      </c>
      <c r="LM62" s="6"/>
      <c r="LN62" s="62">
        <v>1</v>
      </c>
      <c r="LO62" s="6">
        <f>IFERROR(VLOOKUP(LK62,'كدو الاصناف'!$A:$C,3),"")</f>
        <v>10.94</v>
      </c>
      <c r="LP62" s="7">
        <f t="shared" si="590"/>
        <v>10.94</v>
      </c>
      <c r="LR62" s="34">
        <v>65042</v>
      </c>
      <c r="LS62" s="45" t="str">
        <f>IFERROR(VLOOKUP(LR62,'كدو الاصناف'!$A:$C,2),"")</f>
        <v>ديسبرس بودر</v>
      </c>
      <c r="LT62" s="6"/>
      <c r="LU62" s="62">
        <v>4</v>
      </c>
      <c r="LV62" s="6">
        <f>IFERROR(VLOOKUP(LR62,'كدو الاصناف'!$A:$C,3),"")</f>
        <v>22</v>
      </c>
      <c r="LW62" s="7">
        <f t="shared" si="592"/>
        <v>88</v>
      </c>
      <c r="LY62" s="34"/>
      <c r="LZ62" s="45" t="str">
        <f>IFERROR(VLOOKUP(LY62,'كدو الاصناف'!$A:$C,2),"")</f>
        <v/>
      </c>
      <c r="MA62" s="6"/>
      <c r="MB62" s="62">
        <f t="shared" si="593"/>
        <v>0</v>
      </c>
      <c r="MC62" s="6" t="str">
        <f>IFERROR(VLOOKUP(LY62,'كدو الاصناف'!$A:$C,3),"")</f>
        <v/>
      </c>
      <c r="MD62" s="7" t="str">
        <f t="shared" si="594"/>
        <v/>
      </c>
      <c r="MF62" s="34">
        <v>60052</v>
      </c>
      <c r="MG62" s="45" t="str">
        <f>IFERROR(VLOOKUP(MF62,'كدو الاصناف'!$A:$C,2),"")</f>
        <v>صودا كاويه قشور محلوله</v>
      </c>
      <c r="MH62" s="6"/>
      <c r="MI62" s="62">
        <v>12</v>
      </c>
      <c r="MJ62" s="6">
        <f>IFERROR(VLOOKUP(MF62,'كدو الاصناف'!$A:$C,3),"")</f>
        <v>5</v>
      </c>
      <c r="MK62" s="7">
        <f t="shared" si="596"/>
        <v>60</v>
      </c>
      <c r="MM62" s="34">
        <v>60060</v>
      </c>
      <c r="MN62" s="45" t="str">
        <f>IFERROR(VLOOKUP(MM62,'كدو الاصناف'!$A:$C,2),"")</f>
        <v xml:space="preserve">انتي فوم </v>
      </c>
      <c r="MO62" s="6"/>
      <c r="MP62" s="62">
        <v>1</v>
      </c>
      <c r="MQ62" s="6">
        <f>IFERROR(VLOOKUP(MM62,'كدو الاصناف'!$A:$C,3),"")</f>
        <v>10.94</v>
      </c>
      <c r="MR62" s="7">
        <f t="shared" si="598"/>
        <v>10.94</v>
      </c>
      <c r="MT62" s="34">
        <v>65042</v>
      </c>
      <c r="MU62" s="45" t="str">
        <f>IFERROR(VLOOKUP(MT62,'كدو الاصناف'!$A:$C,2),"")</f>
        <v>ديسبرس بودر</v>
      </c>
      <c r="MV62" s="6"/>
      <c r="MW62" s="62">
        <v>4</v>
      </c>
      <c r="MX62" s="6">
        <f>IFERROR(VLOOKUP(MT62,'كدو الاصناف'!$A:$C,3),"")</f>
        <v>22</v>
      </c>
      <c r="MY62" s="7">
        <f t="shared" si="600"/>
        <v>88</v>
      </c>
      <c r="NA62" s="34">
        <v>65042</v>
      </c>
      <c r="NB62" s="45" t="str">
        <f>IFERROR(VLOOKUP(NA62,'كدو الاصناف'!$A:$C,2),"")</f>
        <v>ديسبرس بودر</v>
      </c>
      <c r="NC62" s="6"/>
      <c r="ND62" s="62">
        <v>4</v>
      </c>
      <c r="NE62" s="6">
        <f>IFERROR(VLOOKUP(NA62,'كدو الاصناف'!$A:$C,3),"")</f>
        <v>22</v>
      </c>
      <c r="NF62" s="7">
        <f t="shared" si="602"/>
        <v>88</v>
      </c>
      <c r="NH62" s="34">
        <v>60060</v>
      </c>
      <c r="NI62" s="45" t="str">
        <f>IFERROR(VLOOKUP(NH62,'كدو الاصناف'!$A:$C,2),"")</f>
        <v xml:space="preserve">انتي فوم </v>
      </c>
      <c r="NJ62" s="6"/>
      <c r="NK62" s="62">
        <v>2</v>
      </c>
      <c r="NL62" s="6">
        <f>IFERROR(VLOOKUP(NH62,'كدو الاصناف'!$A:$C,3),"")</f>
        <v>10.94</v>
      </c>
      <c r="NM62" s="7">
        <f t="shared" si="604"/>
        <v>21.88</v>
      </c>
      <c r="NO62" s="34"/>
      <c r="NP62" s="45" t="str">
        <f>IFERROR(VLOOKUP(NO62,'كدو الاصناف'!$A:$C,2),"")</f>
        <v/>
      </c>
      <c r="NQ62" s="6"/>
      <c r="NR62" s="62">
        <f t="shared" si="605"/>
        <v>0</v>
      </c>
      <c r="NS62" s="6" t="str">
        <f>IFERROR(VLOOKUP(NO62,'كدو الاصناف'!$A:$C,3),"")</f>
        <v/>
      </c>
      <c r="NT62" s="7" t="str">
        <f t="shared" si="606"/>
        <v/>
      </c>
      <c r="NV62" s="34"/>
      <c r="NW62" s="45" t="str">
        <f>IFERROR(VLOOKUP(NV62,'كدو الاصناف'!$A:$C,2),"")</f>
        <v/>
      </c>
      <c r="NX62" s="6"/>
      <c r="NY62" s="62">
        <f t="shared" si="607"/>
        <v>0</v>
      </c>
      <c r="NZ62" s="6" t="str">
        <f>IFERROR(VLOOKUP(NV62,'كدو الاصناف'!$A:$C,3),"")</f>
        <v/>
      </c>
      <c r="OA62" s="7" t="str">
        <f t="shared" si="608"/>
        <v/>
      </c>
      <c r="OC62" s="34">
        <v>60060</v>
      </c>
      <c r="OD62" s="45" t="str">
        <f>IFERROR(VLOOKUP(OC62,'كدو الاصناف'!$A:$C,2),"")</f>
        <v xml:space="preserve">انتي فوم </v>
      </c>
      <c r="OE62" s="6"/>
      <c r="OF62" s="62">
        <v>1</v>
      </c>
      <c r="OG62" s="6">
        <f>IFERROR(VLOOKUP(OC62,'كدو الاصناف'!$A:$C,3),"")</f>
        <v>10.94</v>
      </c>
      <c r="OH62" s="7">
        <f t="shared" si="610"/>
        <v>10.94</v>
      </c>
      <c r="OJ62" s="34">
        <v>60020</v>
      </c>
      <c r="OK62" s="45" t="str">
        <f>IFERROR(VLOOKUP(OJ62,'كدو الاصناف'!$A:$C,2),"")</f>
        <v>حامض خليك</v>
      </c>
      <c r="OL62" s="6"/>
      <c r="OM62" s="62">
        <v>2</v>
      </c>
      <c r="ON62" s="6">
        <f>IFERROR(VLOOKUP(OJ62,'كدو الاصناف'!$A:$C,3),"")</f>
        <v>14.75</v>
      </c>
      <c r="OO62" s="7">
        <f t="shared" si="612"/>
        <v>29.5</v>
      </c>
      <c r="OQ62" s="34">
        <v>60060</v>
      </c>
      <c r="OR62" s="45" t="str">
        <f>IFERROR(VLOOKUP(OQ62,'كدو الاصناف'!$A:$C,2),"")</f>
        <v xml:space="preserve">انتي فوم </v>
      </c>
      <c r="OS62" s="6"/>
      <c r="OT62" s="62">
        <v>1</v>
      </c>
      <c r="OU62" s="6">
        <f>IFERROR(VLOOKUP(OQ62,'كدو الاصناف'!$A:$C,3),"")</f>
        <v>10.94</v>
      </c>
      <c r="OV62" s="7">
        <f t="shared" si="614"/>
        <v>10.94</v>
      </c>
      <c r="OX62" s="34">
        <v>60052</v>
      </c>
      <c r="OY62" s="45" t="str">
        <f>IFERROR(VLOOKUP(OX62,'كدو الاصناف'!$A:$C,2),"")</f>
        <v>صودا كاويه قشور محلوله</v>
      </c>
      <c r="OZ62" s="6"/>
      <c r="PA62" s="62">
        <v>10</v>
      </c>
      <c r="PB62" s="6">
        <f>IFERROR(VLOOKUP(OX62,'كدو الاصناف'!$A:$C,3),"")</f>
        <v>5</v>
      </c>
      <c r="PC62" s="7">
        <f t="shared" si="616"/>
        <v>50</v>
      </c>
      <c r="PE62" s="34">
        <v>60052</v>
      </c>
      <c r="PF62" s="45" t="str">
        <f>IFERROR(VLOOKUP(PE62,'كدو الاصناف'!$A:$C,2),"")</f>
        <v>صودا كاويه قشور محلوله</v>
      </c>
      <c r="PG62" s="6"/>
      <c r="PH62" s="62">
        <v>10</v>
      </c>
      <c r="PI62" s="6">
        <f>IFERROR(VLOOKUP(PE62,'كدو الاصناف'!$A:$C,3),"")</f>
        <v>5</v>
      </c>
      <c r="PJ62" s="7">
        <f t="shared" si="618"/>
        <v>50</v>
      </c>
      <c r="PL62" s="34">
        <v>60020</v>
      </c>
      <c r="PM62" s="45" t="str">
        <f>IFERROR(VLOOKUP(PL62,'كدو الاصناف'!$A:$C,2),"")</f>
        <v>حامض خليك</v>
      </c>
      <c r="PN62" s="6"/>
      <c r="PO62" s="62">
        <v>2</v>
      </c>
      <c r="PP62" s="6">
        <f>IFERROR(VLOOKUP(PL62,'كدو الاصناف'!$A:$C,3),"")</f>
        <v>14.75</v>
      </c>
      <c r="PQ62" s="7">
        <f t="shared" si="620"/>
        <v>29.5</v>
      </c>
      <c r="PS62" s="34">
        <v>60060</v>
      </c>
      <c r="PT62" s="45" t="str">
        <f>IFERROR(VLOOKUP(PS62,'كدو الاصناف'!$A:$C,2),"")</f>
        <v xml:space="preserve">انتي فوم </v>
      </c>
      <c r="PU62" s="6"/>
      <c r="PV62" s="62">
        <v>1</v>
      </c>
      <c r="PW62" s="6">
        <f>IFERROR(VLOOKUP(PS62,'كدو الاصناف'!$A:$C,3),"")</f>
        <v>10.94</v>
      </c>
      <c r="PX62" s="7">
        <f t="shared" si="622"/>
        <v>10.94</v>
      </c>
      <c r="PZ62" s="34">
        <v>60060</v>
      </c>
      <c r="QA62" s="45" t="str">
        <f>IFERROR(VLOOKUP(PZ62,'كدو الاصناف'!$A:$C,2),"")</f>
        <v xml:space="preserve">انتي فوم </v>
      </c>
      <c r="QB62" s="6"/>
      <c r="QC62" s="62">
        <v>1</v>
      </c>
      <c r="QD62" s="6">
        <f>IFERROR(VLOOKUP(PZ62,'كدو الاصناف'!$A:$C,3),"")</f>
        <v>10.94</v>
      </c>
      <c r="QE62" s="7">
        <f t="shared" si="624"/>
        <v>10.94</v>
      </c>
      <c r="QG62" s="34">
        <v>60060</v>
      </c>
      <c r="QH62" s="45" t="str">
        <f>IFERROR(VLOOKUP(QG62,'كدو الاصناف'!$A:$C,2),"")</f>
        <v xml:space="preserve">انتي فوم </v>
      </c>
      <c r="QI62" s="6"/>
      <c r="QJ62" s="62">
        <v>1.5</v>
      </c>
      <c r="QK62" s="6">
        <f>IFERROR(VLOOKUP(QG62,'كدو الاصناف'!$A:$C,3),"")</f>
        <v>10.94</v>
      </c>
      <c r="QL62" s="7">
        <f t="shared" si="626"/>
        <v>16.41</v>
      </c>
      <c r="QN62" s="34">
        <v>60020</v>
      </c>
      <c r="QO62" s="45" t="str">
        <f>IFERROR(VLOOKUP(QN62,'كدو الاصناف'!$A:$C,2),"")</f>
        <v>حامض خليك</v>
      </c>
      <c r="QP62" s="6"/>
      <c r="QQ62" s="62">
        <v>2</v>
      </c>
      <c r="QR62" s="6">
        <f>IFERROR(VLOOKUP(QN62,'كدو الاصناف'!$A:$C,3),"")</f>
        <v>14.75</v>
      </c>
      <c r="QS62" s="7">
        <f t="shared" si="628"/>
        <v>29.5</v>
      </c>
      <c r="QU62" s="34"/>
      <c r="QV62" s="45" t="str">
        <f>IFERROR(VLOOKUP(QU62,'كدو الاصناف'!$A:$C,2),"")</f>
        <v/>
      </c>
      <c r="QW62" s="6"/>
      <c r="QX62" s="62">
        <f t="shared" ref="QX62:QX70" si="696">QW62*$QZ$3/100</f>
        <v>0</v>
      </c>
      <c r="QY62" s="6" t="str">
        <f>IFERROR(VLOOKUP(QU62,'كدو الاصناف'!$A:$C,3),"")</f>
        <v/>
      </c>
      <c r="QZ62" s="7" t="str">
        <f t="shared" si="629"/>
        <v/>
      </c>
      <c r="RB62" s="34">
        <v>60020</v>
      </c>
      <c r="RC62" s="45" t="str">
        <f>IFERROR(VLOOKUP(RB62,'كدو الاصناف'!$A:$C,2),"")</f>
        <v>حامض خليك</v>
      </c>
      <c r="RD62" s="6"/>
      <c r="RE62" s="62">
        <v>2</v>
      </c>
      <c r="RF62" s="6">
        <f>IFERROR(VLOOKUP(RB62,'كدو الاصناف'!$A:$C,3),"")</f>
        <v>14.75</v>
      </c>
      <c r="RG62" s="7">
        <f t="shared" si="631"/>
        <v>29.5</v>
      </c>
      <c r="RI62" s="34">
        <v>65042</v>
      </c>
      <c r="RJ62" s="45" t="str">
        <f>IFERROR(VLOOKUP(RI62,'كدو الاصناف'!$A:$C,2),"")</f>
        <v>ديسبرس بودر</v>
      </c>
      <c r="RK62" s="6"/>
      <c r="RL62" s="62">
        <v>4</v>
      </c>
      <c r="RM62" s="6">
        <f>IFERROR(VLOOKUP(RI62,'كدو الاصناف'!$A:$C,3),"")</f>
        <v>22</v>
      </c>
      <c r="RN62" s="7">
        <f t="shared" si="633"/>
        <v>88</v>
      </c>
      <c r="RP62" s="34">
        <v>60020</v>
      </c>
      <c r="RQ62" s="45" t="str">
        <f>IFERROR(VLOOKUP(RP62,'كدو الاصناف'!$A:$C,2),"")</f>
        <v>حامض خليك</v>
      </c>
      <c r="RR62" s="6"/>
      <c r="RS62" s="62">
        <v>2</v>
      </c>
      <c r="RT62" s="6">
        <f>IFERROR(VLOOKUP(RP62,'كدو الاصناف'!$A:$C,3),"")</f>
        <v>14.75</v>
      </c>
      <c r="RU62" s="7">
        <f t="shared" si="635"/>
        <v>29.5</v>
      </c>
      <c r="RW62" s="34">
        <v>65042</v>
      </c>
      <c r="RX62" s="45" t="str">
        <f>IFERROR(VLOOKUP(RW62,'كدو الاصناف'!$A:$C,2),"")</f>
        <v>ديسبرس بودر</v>
      </c>
      <c r="RY62" s="6"/>
      <c r="RZ62" s="62">
        <v>4</v>
      </c>
      <c r="SA62" s="6">
        <f>IFERROR(VLOOKUP(RW62,'كدو الاصناف'!$A:$C,3),"")</f>
        <v>22</v>
      </c>
      <c r="SB62" s="7">
        <f t="shared" si="637"/>
        <v>88</v>
      </c>
      <c r="SD62" s="34">
        <v>60060</v>
      </c>
      <c r="SE62" s="45" t="str">
        <f>IFERROR(VLOOKUP(SD62,'كدو الاصناف'!$A:$C,2),"")</f>
        <v xml:space="preserve">انتي فوم </v>
      </c>
      <c r="SF62" s="6"/>
      <c r="SG62" s="62">
        <v>1</v>
      </c>
      <c r="SH62" s="6">
        <f>IFERROR(VLOOKUP(SD62,'كدو الاصناف'!$A:$C,3),"")</f>
        <v>10.94</v>
      </c>
      <c r="SI62" s="7">
        <f t="shared" si="639"/>
        <v>10.94</v>
      </c>
      <c r="SK62" s="34">
        <v>65042</v>
      </c>
      <c r="SL62" s="45" t="str">
        <f>IFERROR(VLOOKUP(SK62,'كدو الاصناف'!$A:$C,2),"")</f>
        <v>ديسبرس بودر</v>
      </c>
      <c r="SM62" s="6"/>
      <c r="SN62" s="62">
        <v>8</v>
      </c>
      <c r="SO62" s="6">
        <f>IFERROR(VLOOKUP(SK62,'كدو الاصناف'!$A:$C,3),"")</f>
        <v>22</v>
      </c>
      <c r="SP62" s="7">
        <f t="shared" si="641"/>
        <v>176</v>
      </c>
      <c r="SR62" s="34">
        <v>65042</v>
      </c>
      <c r="SS62" s="45" t="str">
        <f>IFERROR(VLOOKUP(SR62,'كدو الاصناف'!$A:$C,2),"")</f>
        <v>ديسبرس بودر</v>
      </c>
      <c r="ST62" s="6"/>
      <c r="SU62" s="62">
        <v>4</v>
      </c>
      <c r="SV62" s="6">
        <f>IFERROR(VLOOKUP(SR62,'كدو الاصناف'!$A:$C,3),"")</f>
        <v>22</v>
      </c>
      <c r="SW62" s="7">
        <f t="shared" si="643"/>
        <v>88</v>
      </c>
      <c r="SY62" s="34">
        <v>60060</v>
      </c>
      <c r="SZ62" s="45" t="str">
        <f>IFERROR(VLOOKUP(SY62,'كدو الاصناف'!$A:$C,2),"")</f>
        <v xml:space="preserve">انتي فوم </v>
      </c>
      <c r="TA62" s="6"/>
      <c r="TB62" s="62">
        <v>1</v>
      </c>
      <c r="TC62" s="6">
        <f>IFERROR(VLOOKUP(SY62,'كدو الاصناف'!$A:$C,3),"")</f>
        <v>10.94</v>
      </c>
      <c r="TD62" s="7">
        <f t="shared" si="645"/>
        <v>10.94</v>
      </c>
      <c r="TF62" s="34">
        <v>65042</v>
      </c>
      <c r="TG62" s="45" t="str">
        <f>IFERROR(VLOOKUP(TF62,'كدو الاصناف'!$A:$C,2),"")</f>
        <v>ديسبرس بودر</v>
      </c>
      <c r="TH62" s="6"/>
      <c r="TI62" s="62">
        <v>4</v>
      </c>
      <c r="TJ62" s="6">
        <f>IFERROR(VLOOKUP(TF62,'كدو الاصناف'!$A:$C,3),"")</f>
        <v>22</v>
      </c>
      <c r="TK62" s="7">
        <f t="shared" si="647"/>
        <v>88</v>
      </c>
      <c r="TM62" s="34">
        <v>65042</v>
      </c>
      <c r="TN62" s="45" t="str">
        <f>IFERROR(VLOOKUP(TM62,'كدو الاصناف'!$A:$C,2),"")</f>
        <v>ديسبرس بودر</v>
      </c>
      <c r="TO62" s="6"/>
      <c r="TP62" s="62">
        <v>4</v>
      </c>
      <c r="TQ62" s="6">
        <f>IFERROR(VLOOKUP(TM62,'كدو الاصناف'!$A:$C,3),"")</f>
        <v>22</v>
      </c>
      <c r="TR62" s="7">
        <f t="shared" si="649"/>
        <v>88</v>
      </c>
      <c r="TT62" s="34"/>
      <c r="TU62" s="45" t="str">
        <f>IFERROR(VLOOKUP(TT62,'كدو الاصناف'!$A:$C,2),"")</f>
        <v/>
      </c>
      <c r="TV62" s="6"/>
      <c r="TW62" s="62">
        <f t="shared" si="650"/>
        <v>0</v>
      </c>
      <c r="TX62" s="6" t="str">
        <f>IFERROR(VLOOKUP(TT62,'كدو الاصناف'!$A:$C,3),"")</f>
        <v/>
      </c>
      <c r="TY62" s="7" t="str">
        <f t="shared" si="651"/>
        <v/>
      </c>
      <c r="UA62" s="34">
        <v>65042</v>
      </c>
      <c r="UB62" s="45" t="str">
        <f>IFERROR(VLOOKUP(UA62,'كدو الاصناف'!$A:$C,2),"")</f>
        <v>ديسبرس بودر</v>
      </c>
      <c r="UC62" s="6"/>
      <c r="UD62" s="62">
        <v>4</v>
      </c>
      <c r="UE62" s="6">
        <f>IFERROR(VLOOKUP(UA62,'كدو الاصناف'!$A:$C,3),"")</f>
        <v>22</v>
      </c>
      <c r="UF62" s="7">
        <f t="shared" si="653"/>
        <v>88</v>
      </c>
      <c r="UH62" s="34">
        <v>60060</v>
      </c>
      <c r="UI62" s="45" t="str">
        <f>IFERROR(VLOOKUP(UH62,'كدو الاصناف'!$A:$C,2),"")</f>
        <v xml:space="preserve">انتي فوم </v>
      </c>
      <c r="UJ62" s="6"/>
      <c r="UK62" s="62">
        <v>0.5</v>
      </c>
      <c r="UL62" s="6">
        <f>IFERROR(VLOOKUP(UH62,'كدو الاصناف'!$A:$C,3),"")</f>
        <v>10.94</v>
      </c>
      <c r="UM62" s="7">
        <f t="shared" si="655"/>
        <v>5.47</v>
      </c>
      <c r="UO62" s="34">
        <v>60052</v>
      </c>
      <c r="UP62" s="45" t="str">
        <f>IFERROR(VLOOKUP(UO62,'كدو الاصناف'!$A:$C,2),"")</f>
        <v>صودا كاويه قشور محلوله</v>
      </c>
      <c r="UQ62" s="6"/>
      <c r="UR62" s="62">
        <v>10</v>
      </c>
      <c r="US62" s="6">
        <f>IFERROR(VLOOKUP(UO62,'كدو الاصناف'!$A:$C,3),"")</f>
        <v>5</v>
      </c>
      <c r="UT62" s="7">
        <f t="shared" si="657"/>
        <v>50</v>
      </c>
      <c r="UV62" s="34">
        <v>65042</v>
      </c>
      <c r="UW62" s="45" t="str">
        <f>IFERROR(VLOOKUP(UV62,'كدو الاصناف'!$A:$C,2),"")</f>
        <v>ديسبرس بودر</v>
      </c>
      <c r="UX62" s="6"/>
      <c r="UY62" s="62">
        <v>8</v>
      </c>
      <c r="UZ62" s="6">
        <f>IFERROR(VLOOKUP(UV62,'كدو الاصناف'!$A:$C,3),"")</f>
        <v>22</v>
      </c>
      <c r="VA62" s="7">
        <f t="shared" si="659"/>
        <v>176</v>
      </c>
      <c r="VC62" s="34">
        <v>65042</v>
      </c>
      <c r="VD62" s="45" t="str">
        <f>IFERROR(VLOOKUP(VC62,'كدو الاصناف'!$A:$C,2),"")</f>
        <v>ديسبرس بودر</v>
      </c>
      <c r="VE62" s="6"/>
      <c r="VF62" s="62">
        <v>14</v>
      </c>
      <c r="VG62" s="6">
        <f>IFERROR(VLOOKUP(VC62,'كدو الاصناف'!$A:$C,3),"")</f>
        <v>22</v>
      </c>
      <c r="VH62" s="7">
        <f t="shared" si="661"/>
        <v>308</v>
      </c>
      <c r="VJ62" s="34">
        <v>65042</v>
      </c>
      <c r="VK62" s="45" t="str">
        <f>IFERROR(VLOOKUP(VJ62,'كدو الاصناف'!$A:$C,2),"")</f>
        <v>ديسبرس بودر</v>
      </c>
      <c r="VL62" s="6"/>
      <c r="VM62" s="62">
        <v>4</v>
      </c>
      <c r="VN62" s="6">
        <f>IFERROR(VLOOKUP(VJ62,'كدو الاصناف'!$A:$C,3),"")</f>
        <v>22</v>
      </c>
      <c r="VO62" s="7">
        <f t="shared" si="663"/>
        <v>88</v>
      </c>
      <c r="VQ62" s="34">
        <v>60020</v>
      </c>
      <c r="VR62" s="45" t="str">
        <f>IFERROR(VLOOKUP(VQ62,'كدو الاصناف'!$A:$C,2),"")</f>
        <v>حامض خليك</v>
      </c>
      <c r="VS62" s="6"/>
      <c r="VT62" s="62">
        <v>2</v>
      </c>
      <c r="VU62" s="6">
        <f>IFERROR(VLOOKUP(VQ62,'كدو الاصناف'!$A:$C,3),"")</f>
        <v>14.75</v>
      </c>
      <c r="VV62" s="7">
        <f t="shared" si="665"/>
        <v>29.5</v>
      </c>
      <c r="VX62" s="34"/>
      <c r="VY62" s="45" t="str">
        <f>IFERROR(VLOOKUP(VX62,'كدو الاصناف'!$A:$C,2),"")</f>
        <v/>
      </c>
      <c r="VZ62" s="6"/>
      <c r="WA62" s="62">
        <f t="shared" si="666"/>
        <v>0</v>
      </c>
      <c r="WB62" s="6" t="str">
        <f>IFERROR(VLOOKUP(VX62,'كدو الاصناف'!$A:$C,3),"")</f>
        <v/>
      </c>
      <c r="WC62" s="7" t="str">
        <f t="shared" si="667"/>
        <v/>
      </c>
      <c r="WE62" s="34"/>
      <c r="WF62" s="45" t="str">
        <f>IFERROR(VLOOKUP(WE62,'كدو الاصناف'!$A:$C,2),"")</f>
        <v/>
      </c>
      <c r="WG62" s="6"/>
      <c r="WH62" s="62">
        <f t="shared" si="668"/>
        <v>0</v>
      </c>
      <c r="WI62" s="6" t="str">
        <f>IFERROR(VLOOKUP(WE62,'كدو الاصناف'!$A:$C,3),"")</f>
        <v/>
      </c>
      <c r="WJ62" s="7" t="str">
        <f t="shared" si="669"/>
        <v/>
      </c>
      <c r="WL62" s="34">
        <v>60020</v>
      </c>
      <c r="WM62" s="45" t="str">
        <f>IFERROR(VLOOKUP(WL62,'كدو الاصناف'!$A:$C,2),"")</f>
        <v>حامض خليك</v>
      </c>
      <c r="WN62" s="6"/>
      <c r="WO62" s="62">
        <v>2</v>
      </c>
      <c r="WP62" s="6">
        <f>IFERROR(VLOOKUP(WL62,'كدو الاصناف'!$A:$C,3),"")</f>
        <v>14.75</v>
      </c>
      <c r="WQ62" s="7">
        <f t="shared" si="671"/>
        <v>29.5</v>
      </c>
      <c r="WS62" s="34">
        <v>65042</v>
      </c>
      <c r="WT62" s="45" t="str">
        <f>IFERROR(VLOOKUP(WS62,'كدو الاصناف'!$A:$C,2),"")</f>
        <v>ديسبرس بودر</v>
      </c>
      <c r="WU62" s="6"/>
      <c r="WV62" s="62">
        <v>4</v>
      </c>
      <c r="WW62" s="6">
        <f>IFERROR(VLOOKUP(WS62,'كدو الاصناف'!$A:$C,3),"")</f>
        <v>22</v>
      </c>
      <c r="WX62" s="7">
        <f t="shared" si="673"/>
        <v>88</v>
      </c>
      <c r="WZ62" s="34">
        <v>60060</v>
      </c>
      <c r="XA62" s="45" t="str">
        <f>IFERROR(VLOOKUP(WZ62,'كدو الاصناف'!$A:$C,2),"")</f>
        <v xml:space="preserve">انتي فوم </v>
      </c>
      <c r="XB62" s="6"/>
      <c r="XC62" s="62">
        <v>1</v>
      </c>
      <c r="XD62" s="6">
        <f>IFERROR(VLOOKUP(WZ62,'كدو الاصناف'!$A:$C,3),"")</f>
        <v>10.94</v>
      </c>
      <c r="XE62" s="7">
        <f t="shared" si="675"/>
        <v>10.94</v>
      </c>
      <c r="XG62" s="34"/>
      <c r="XH62" s="45" t="str">
        <f>IFERROR(VLOOKUP(XG62,'كدو الاصناف'!$A:$C,2),"")</f>
        <v/>
      </c>
      <c r="XI62" s="6"/>
      <c r="XJ62" s="62">
        <f t="shared" si="676"/>
        <v>0</v>
      </c>
      <c r="XK62" s="6" t="str">
        <f>IFERROR(VLOOKUP(XG62,'كدو الاصناف'!$A:$C,3),"")</f>
        <v/>
      </c>
      <c r="XL62" s="7" t="str">
        <f t="shared" si="677"/>
        <v/>
      </c>
      <c r="XN62" s="34">
        <v>60020</v>
      </c>
      <c r="XO62" s="45" t="str">
        <f>IFERROR(VLOOKUP(XN62,'كدو الاصناف'!$A:$C,2),"")</f>
        <v>حامض خليك</v>
      </c>
      <c r="XP62" s="6"/>
      <c r="XQ62" s="62">
        <v>2</v>
      </c>
      <c r="XR62" s="6">
        <f>IFERROR(VLOOKUP(XN62,'كدو الاصناف'!$A:$C,3),"")</f>
        <v>14.75</v>
      </c>
      <c r="XS62" s="7">
        <f t="shared" si="679"/>
        <v>29.5</v>
      </c>
      <c r="XU62" s="34">
        <v>65042</v>
      </c>
      <c r="XV62" s="45" t="str">
        <f>IFERROR(VLOOKUP(XU62,'كدو الاصناف'!$A:$C,2),"")</f>
        <v>ديسبرس بودر</v>
      </c>
      <c r="XW62" s="6"/>
      <c r="XX62" s="62">
        <v>4</v>
      </c>
      <c r="XY62" s="6">
        <f>IFERROR(VLOOKUP(XU62,'كدو الاصناف'!$A:$C,3),"")</f>
        <v>22</v>
      </c>
      <c r="XZ62" s="7">
        <f t="shared" si="681"/>
        <v>88</v>
      </c>
      <c r="YB62" s="34">
        <v>60020</v>
      </c>
      <c r="YC62" s="45" t="str">
        <f>IFERROR(VLOOKUP(YB62,'كدو الاصناف'!$A:$C,2),"")</f>
        <v>حامض خليك</v>
      </c>
      <c r="YD62" s="6"/>
      <c r="YE62" s="62">
        <v>2</v>
      </c>
      <c r="YF62" s="6">
        <f>IFERROR(VLOOKUP(YB62,'كدو الاصناف'!$A:$C,3),"")</f>
        <v>14.75</v>
      </c>
      <c r="YG62" s="7">
        <f t="shared" si="683"/>
        <v>29.5</v>
      </c>
      <c r="YI62" s="34">
        <v>60052</v>
      </c>
      <c r="YJ62" s="45" t="str">
        <f>IFERROR(VLOOKUP(YI62,'كدو الاصناف'!$A:$C,2),"")</f>
        <v>صودا كاويه قشور محلوله</v>
      </c>
      <c r="YK62" s="6"/>
      <c r="YL62" s="62">
        <v>10</v>
      </c>
      <c r="YM62" s="6">
        <f>IFERROR(VLOOKUP(YI62,'كدو الاصناف'!$A:$C,3),"")</f>
        <v>5</v>
      </c>
      <c r="YN62" s="7">
        <f t="shared" si="685"/>
        <v>50</v>
      </c>
      <c r="YP62" s="34">
        <v>65042</v>
      </c>
      <c r="YQ62" s="45" t="str">
        <f>IFERROR(VLOOKUP(YP62,'كدو الاصناف'!$A:$C,2),"")</f>
        <v>ديسبرس بودر</v>
      </c>
      <c r="YR62" s="6"/>
      <c r="YS62" s="62">
        <v>3</v>
      </c>
      <c r="YT62" s="6">
        <f>IFERROR(VLOOKUP(YP62,'كدو الاصناف'!$A:$C,3),"")</f>
        <v>22</v>
      </c>
      <c r="YU62" s="7">
        <f t="shared" si="687"/>
        <v>66</v>
      </c>
      <c r="YW62" s="34"/>
      <c r="YX62" s="45" t="str">
        <f>IFERROR(VLOOKUP(YW62,'كدو الاصناف'!$A:$C,2),"")</f>
        <v/>
      </c>
      <c r="YY62" s="6"/>
      <c r="YZ62" s="62">
        <f t="shared" si="688"/>
        <v>0</v>
      </c>
      <c r="ZA62" s="6" t="str">
        <f>IFERROR(VLOOKUP(YW62,'كدو الاصناف'!$A:$C,3),"")</f>
        <v/>
      </c>
      <c r="ZB62" s="7" t="str">
        <f t="shared" si="689"/>
        <v/>
      </c>
      <c r="ZD62" s="34">
        <v>60020</v>
      </c>
      <c r="ZE62" s="45" t="str">
        <f>IFERROR(VLOOKUP(ZD62,'كدو الاصناف'!$A:$C,2),"")</f>
        <v>حامض خليك</v>
      </c>
      <c r="ZF62" s="6"/>
      <c r="ZG62" s="62">
        <v>2</v>
      </c>
      <c r="ZH62" s="6">
        <f>IFERROR(VLOOKUP(ZD62,'كدو الاصناف'!$A:$C,3),"")</f>
        <v>14.75</v>
      </c>
      <c r="ZI62" s="7">
        <f t="shared" si="691"/>
        <v>29.5</v>
      </c>
      <c r="ZK62" s="34">
        <v>65042</v>
      </c>
      <c r="ZL62" s="45" t="str">
        <f>IFERROR(VLOOKUP(ZK62,'كدو الاصناف'!$A:$C,2),"")</f>
        <v>ديسبرس بودر</v>
      </c>
      <c r="ZM62" s="6"/>
      <c r="ZN62" s="62">
        <v>3</v>
      </c>
      <c r="ZO62" s="6">
        <f>IFERROR(VLOOKUP(ZK62,'كدو الاصناف'!$A:$C,3),"")</f>
        <v>22</v>
      </c>
      <c r="ZP62" s="7">
        <f t="shared" si="693"/>
        <v>66</v>
      </c>
      <c r="ZR62" s="34">
        <v>65042</v>
      </c>
      <c r="ZS62" s="45" t="str">
        <f>IFERROR(VLOOKUP(ZR62,'كدو الاصناف'!$A:$C,2),"")</f>
        <v>ديسبرس بودر</v>
      </c>
      <c r="ZT62" s="6"/>
      <c r="ZU62" s="62">
        <v>4</v>
      </c>
      <c r="ZV62" s="6">
        <f>IFERROR(VLOOKUP(ZR62,'كدو الاصناف'!$A:$C,3),"")</f>
        <v>22</v>
      </c>
      <c r="ZW62" s="7">
        <f t="shared" si="695"/>
        <v>88</v>
      </c>
    </row>
    <row r="63" spans="1:699" ht="16.5" customHeight="1" thickTop="1" thickBot="1" x14ac:dyDescent="0.25">
      <c r="A63" s="34"/>
      <c r="B63" s="45" t="str">
        <f>IFERROR(VLOOKUP(A63,'كدو الاصناف'!$A:$C,2),"")</f>
        <v/>
      </c>
      <c r="C63" s="6"/>
      <c r="D63" s="62">
        <f t="shared" si="497"/>
        <v>0</v>
      </c>
      <c r="E63" s="6" t="str">
        <f>IFERROR(VLOOKUP(A63,'كدو الاصناف'!$A:$C,3),"")</f>
        <v/>
      </c>
      <c r="F63" s="7" t="str">
        <f t="shared" si="498"/>
        <v/>
      </c>
      <c r="H63" s="34"/>
      <c r="I63" s="45" t="str">
        <f>IFERROR(VLOOKUP(H63,'كدو الاصناف'!$A:$C,2),"")</f>
        <v/>
      </c>
      <c r="J63" s="6"/>
      <c r="K63" s="62">
        <f t="shared" si="499"/>
        <v>0</v>
      </c>
      <c r="L63" s="6" t="str">
        <f>IFERROR(VLOOKUP(H63,'كدو الاصناف'!$A:$C,3),"")</f>
        <v/>
      </c>
      <c r="M63" s="7" t="str">
        <f t="shared" si="500"/>
        <v/>
      </c>
      <c r="O63" s="34"/>
      <c r="P63" s="45" t="str">
        <f>IFERROR(VLOOKUP(O63,'كدو الاصناف'!$A:$C,2),"")</f>
        <v/>
      </c>
      <c r="Q63" s="6"/>
      <c r="R63" s="62">
        <f t="shared" si="501"/>
        <v>0</v>
      </c>
      <c r="S63" s="6" t="str">
        <f>IFERROR(VLOOKUP(O63,'كدو الاصناف'!$A:$C,3),"")</f>
        <v/>
      </c>
      <c r="T63" s="7" t="str">
        <f t="shared" si="502"/>
        <v/>
      </c>
      <c r="V63" s="34"/>
      <c r="W63" s="45" t="str">
        <f>IFERROR(VLOOKUP(V63,'كدو الاصناف'!$A:$C,2),"")</f>
        <v/>
      </c>
      <c r="X63" s="6"/>
      <c r="Y63" s="62">
        <f t="shared" si="503"/>
        <v>0</v>
      </c>
      <c r="Z63" s="6" t="str">
        <f>IFERROR(VLOOKUP(V63,'كدو الاصناف'!$A:$C,3),"")</f>
        <v/>
      </c>
      <c r="AA63" s="7" t="str">
        <f t="shared" si="504"/>
        <v/>
      </c>
      <c r="AC63" s="34"/>
      <c r="AD63" s="45" t="str">
        <f>IFERROR(VLOOKUP(AC63,'كدو الاصناف'!$A:$C,2),"")</f>
        <v/>
      </c>
      <c r="AE63" s="6"/>
      <c r="AF63" s="62">
        <f t="shared" si="505"/>
        <v>0</v>
      </c>
      <c r="AG63" s="6" t="str">
        <f>IFERROR(VLOOKUP(AC63,'كدو الاصناف'!$A:$C,3),"")</f>
        <v/>
      </c>
      <c r="AH63" s="7" t="str">
        <f t="shared" si="506"/>
        <v/>
      </c>
      <c r="AJ63" s="34"/>
      <c r="AK63" s="45" t="str">
        <f>IFERROR(VLOOKUP(AJ63,'كدو الاصناف'!$A:$C,2),"")</f>
        <v/>
      </c>
      <c r="AL63" s="6"/>
      <c r="AM63" s="62">
        <f t="shared" si="507"/>
        <v>0</v>
      </c>
      <c r="AN63" s="6" t="str">
        <f>IFERROR(VLOOKUP(AJ63,'كدو الاصناف'!$A:$C,3),"")</f>
        <v/>
      </c>
      <c r="AO63" s="7" t="str">
        <f t="shared" si="508"/>
        <v/>
      </c>
      <c r="AQ63" s="34"/>
      <c r="AR63" s="45" t="str">
        <f>IFERROR(VLOOKUP(AQ63,'كدو الاصناف'!$A:$C,2),"")</f>
        <v/>
      </c>
      <c r="AS63" s="6"/>
      <c r="AT63" s="62">
        <f t="shared" si="509"/>
        <v>0</v>
      </c>
      <c r="AU63" s="6" t="str">
        <f>IFERROR(VLOOKUP(AQ63,'كدو الاصناف'!$A:$C,3),"")</f>
        <v/>
      </c>
      <c r="AV63" s="7" t="str">
        <f t="shared" si="510"/>
        <v/>
      </c>
      <c r="AX63" s="34"/>
      <c r="AY63" s="45" t="str">
        <f>IFERROR(VLOOKUP(AX63,'كدو الاصناف'!$A:$C,2),"")</f>
        <v/>
      </c>
      <c r="AZ63" s="6"/>
      <c r="BA63" s="62">
        <f t="shared" si="511"/>
        <v>0</v>
      </c>
      <c r="BB63" s="6" t="str">
        <f>IFERROR(VLOOKUP(AX63,'كدو الاصناف'!$A:$C,3),"")</f>
        <v/>
      </c>
      <c r="BC63" s="7" t="str">
        <f t="shared" si="512"/>
        <v/>
      </c>
      <c r="BE63" s="34"/>
      <c r="BF63" s="45" t="str">
        <f>IFERROR(VLOOKUP(BE63,'كدو الاصناف'!$A:$C,2),"")</f>
        <v/>
      </c>
      <c r="BG63" s="6"/>
      <c r="BH63" s="62">
        <f t="shared" si="513"/>
        <v>0</v>
      </c>
      <c r="BI63" s="6" t="str">
        <f>IFERROR(VLOOKUP(BE63,'كدو الاصناف'!$A:$C,3),"")</f>
        <v/>
      </c>
      <c r="BJ63" s="7" t="str">
        <f t="shared" si="514"/>
        <v/>
      </c>
      <c r="BL63" s="34"/>
      <c r="BM63" s="45" t="str">
        <f>IFERROR(VLOOKUP(BL63,'كدو الاصناف'!$A:$C,2),"")</f>
        <v/>
      </c>
      <c r="BN63" s="6"/>
      <c r="BO63" s="62">
        <f t="shared" si="515"/>
        <v>0</v>
      </c>
      <c r="BP63" s="6" t="str">
        <f>IFERROR(VLOOKUP(BL63,'كدو الاصناف'!$A:$C,3),"")</f>
        <v/>
      </c>
      <c r="BQ63" s="7" t="str">
        <f t="shared" si="516"/>
        <v/>
      </c>
      <c r="BS63" s="34"/>
      <c r="BT63" s="45" t="str">
        <f>IFERROR(VLOOKUP(BS63,'كدو الاصناف'!$A:$C,2),"")</f>
        <v/>
      </c>
      <c r="BU63" s="6"/>
      <c r="BV63" s="62">
        <f t="shared" si="517"/>
        <v>0</v>
      </c>
      <c r="BW63" s="6" t="str">
        <f>IFERROR(VLOOKUP(BS63,'كدو الاصناف'!$A:$C,3),"")</f>
        <v/>
      </c>
      <c r="BX63" s="7" t="str">
        <f t="shared" si="518"/>
        <v/>
      </c>
      <c r="BZ63" s="34"/>
      <c r="CA63" s="45" t="str">
        <f>IFERROR(VLOOKUP(BZ63,'كدو الاصناف'!$A:$C,2),"")</f>
        <v/>
      </c>
      <c r="CB63" s="6"/>
      <c r="CC63" s="62">
        <f t="shared" si="519"/>
        <v>0</v>
      </c>
      <c r="CD63" s="6" t="str">
        <f>IFERROR(VLOOKUP(BZ63,'كدو الاصناف'!$A:$C,3),"")</f>
        <v/>
      </c>
      <c r="CE63" s="7" t="str">
        <f t="shared" si="520"/>
        <v/>
      </c>
      <c r="CG63" s="34"/>
      <c r="CH63" s="45" t="str">
        <f>IFERROR(VLOOKUP(CG63,'كدو الاصناف'!$A:$C,2),"")</f>
        <v/>
      </c>
      <c r="CI63" s="6"/>
      <c r="CJ63" s="62">
        <f t="shared" si="521"/>
        <v>0</v>
      </c>
      <c r="CK63" s="6" t="str">
        <f>IFERROR(VLOOKUP(CG63,'كدو الاصناف'!$A:$C,3),"")</f>
        <v/>
      </c>
      <c r="CL63" s="7" t="str">
        <f t="shared" si="522"/>
        <v/>
      </c>
      <c r="CN63" s="34"/>
      <c r="CO63" s="45" t="str">
        <f>IFERROR(VLOOKUP(CN63,'كدو الاصناف'!$A:$C,2),"")</f>
        <v/>
      </c>
      <c r="CP63" s="6"/>
      <c r="CQ63" s="62">
        <f t="shared" si="523"/>
        <v>0</v>
      </c>
      <c r="CR63" s="6" t="str">
        <f>IFERROR(VLOOKUP(CN63,'كدو الاصناف'!$A:$C,3),"")</f>
        <v/>
      </c>
      <c r="CS63" s="7" t="str">
        <f t="shared" si="524"/>
        <v/>
      </c>
      <c r="CU63" s="34"/>
      <c r="CV63" s="45" t="str">
        <f>IFERROR(VLOOKUP(CU63,'كدو الاصناف'!$A:$C,2),"")</f>
        <v/>
      </c>
      <c r="CW63" s="6"/>
      <c r="CX63" s="62">
        <f t="shared" si="525"/>
        <v>0</v>
      </c>
      <c r="CY63" s="6" t="str">
        <f>IFERROR(VLOOKUP(CU63,'كدو الاصناف'!$A:$C,3),"")</f>
        <v/>
      </c>
      <c r="CZ63" s="7" t="str">
        <f t="shared" si="526"/>
        <v/>
      </c>
      <c r="DB63" s="34"/>
      <c r="DC63" s="45" t="str">
        <f>IFERROR(VLOOKUP(DB63,'كدو الاصناف'!$A:$C,2),"")</f>
        <v/>
      </c>
      <c r="DD63" s="6"/>
      <c r="DE63" s="62">
        <f t="shared" si="527"/>
        <v>0</v>
      </c>
      <c r="DF63" s="6" t="str">
        <f>IFERROR(VLOOKUP(DB63,'كدو الاصناف'!$A:$C,3),"")</f>
        <v/>
      </c>
      <c r="DG63" s="7" t="str">
        <f t="shared" si="528"/>
        <v/>
      </c>
      <c r="DI63" s="34">
        <v>60060</v>
      </c>
      <c r="DJ63" s="45" t="str">
        <f>IFERROR(VLOOKUP(DI63,'كدو الاصناف'!$A:$C,2),"")</f>
        <v xml:space="preserve">انتي فوم </v>
      </c>
      <c r="DK63" s="6"/>
      <c r="DL63" s="62">
        <v>0.5</v>
      </c>
      <c r="DM63" s="6">
        <f>IFERROR(VLOOKUP(DI63,'كدو الاصناف'!$A:$C,3),"")</f>
        <v>10.94</v>
      </c>
      <c r="DN63" s="7">
        <f t="shared" si="530"/>
        <v>5.47</v>
      </c>
      <c r="DP63" s="34"/>
      <c r="DQ63" s="45" t="str">
        <f>IFERROR(VLOOKUP(DP63,'كدو الاصناف'!$A:$C,2),"")</f>
        <v/>
      </c>
      <c r="DR63" s="6"/>
      <c r="DS63" s="62">
        <f t="shared" si="531"/>
        <v>0</v>
      </c>
      <c r="DT63" s="6" t="str">
        <f>IFERROR(VLOOKUP(DP63,'كدو الاصناف'!$A:$C,3),"")</f>
        <v/>
      </c>
      <c r="DU63" s="7" t="str">
        <f t="shared" si="532"/>
        <v/>
      </c>
      <c r="DW63" s="34"/>
      <c r="DX63" s="45" t="str">
        <f>IFERROR(VLOOKUP(DW63,'كدو الاصناف'!$A:$C,2),"")</f>
        <v/>
      </c>
      <c r="DY63" s="6"/>
      <c r="DZ63" s="62">
        <f t="shared" si="533"/>
        <v>0</v>
      </c>
      <c r="EA63" s="6" t="str">
        <f>IFERROR(VLOOKUP(DW63,'كدو الاصناف'!$A:$C,3),"")</f>
        <v/>
      </c>
      <c r="EB63" s="7" t="str">
        <f t="shared" si="534"/>
        <v/>
      </c>
      <c r="ED63" s="34">
        <v>65042</v>
      </c>
      <c r="EE63" s="45" t="str">
        <f>IFERROR(VLOOKUP(ED63,'كدو الاصناف'!$A:$C,2),"")</f>
        <v>ديسبرس بودر</v>
      </c>
      <c r="EF63" s="6"/>
      <c r="EG63" s="62">
        <v>4</v>
      </c>
      <c r="EH63" s="6">
        <f>IFERROR(VLOOKUP(ED63,'كدو الاصناف'!$A:$C,3),"")</f>
        <v>22</v>
      </c>
      <c r="EI63" s="7">
        <f t="shared" si="536"/>
        <v>88</v>
      </c>
      <c r="EK63" s="34">
        <v>65042</v>
      </c>
      <c r="EL63" s="45" t="str">
        <f>IFERROR(VLOOKUP(EK63,'كدو الاصناف'!$A:$C,2),"")</f>
        <v>ديسبرس بودر</v>
      </c>
      <c r="EM63" s="6"/>
      <c r="EN63" s="62">
        <v>4</v>
      </c>
      <c r="EO63" s="6">
        <f>IFERROR(VLOOKUP(EK63,'كدو الاصناف'!$A:$C,3),"")</f>
        <v>22</v>
      </c>
      <c r="EP63" s="7">
        <f t="shared" si="538"/>
        <v>88</v>
      </c>
      <c r="ER63" s="34">
        <v>60060</v>
      </c>
      <c r="ES63" s="45" t="str">
        <f>IFERROR(VLOOKUP(ER63,'كدو الاصناف'!$A:$C,2),"")</f>
        <v xml:space="preserve">انتي فوم </v>
      </c>
      <c r="ET63" s="6"/>
      <c r="EU63" s="62">
        <v>1</v>
      </c>
      <c r="EV63" s="6">
        <f>IFERROR(VLOOKUP(ER63,'كدو الاصناف'!$A:$C,3),"")</f>
        <v>10.94</v>
      </c>
      <c r="EW63" s="7">
        <f t="shared" si="540"/>
        <v>10.94</v>
      </c>
      <c r="EY63" s="34"/>
      <c r="EZ63" s="45" t="str">
        <f>IFERROR(VLOOKUP(EY63,'كدو الاصناف'!$A:$C,2),"")</f>
        <v/>
      </c>
      <c r="FA63" s="6"/>
      <c r="FB63" s="62">
        <f t="shared" si="541"/>
        <v>0</v>
      </c>
      <c r="FC63" s="6" t="str">
        <f>IFERROR(VLOOKUP(EY63,'كدو الاصناف'!$A:$C,3),"")</f>
        <v/>
      </c>
      <c r="FD63" s="7" t="str">
        <f t="shared" si="542"/>
        <v/>
      </c>
      <c r="FF63" s="34"/>
      <c r="FG63" s="45" t="str">
        <f>IFERROR(VLOOKUP(FF63,'كدو الاصناف'!$A:$C,2),"")</f>
        <v/>
      </c>
      <c r="FH63" s="6"/>
      <c r="FI63" s="62">
        <f t="shared" si="543"/>
        <v>0</v>
      </c>
      <c r="FJ63" s="6" t="str">
        <f>IFERROR(VLOOKUP(FF63,'كدو الاصناف'!$A:$C,3),"")</f>
        <v/>
      </c>
      <c r="FK63" s="7" t="str">
        <f t="shared" si="544"/>
        <v/>
      </c>
      <c r="FM63" s="34"/>
      <c r="FN63" s="45" t="str">
        <f>IFERROR(VLOOKUP(FM63,'كدو الاصناف'!$A:$C,2),"")</f>
        <v/>
      </c>
      <c r="FO63" s="6"/>
      <c r="FP63" s="62">
        <f t="shared" si="545"/>
        <v>0</v>
      </c>
      <c r="FQ63" s="6" t="str">
        <f>IFERROR(VLOOKUP(FM63,'كدو الاصناف'!$A:$C,3),"")</f>
        <v/>
      </c>
      <c r="FR63" s="7" t="str">
        <f t="shared" si="546"/>
        <v/>
      </c>
      <c r="FT63" s="34">
        <v>60060</v>
      </c>
      <c r="FU63" s="45" t="str">
        <f>IFERROR(VLOOKUP(FT63,'كدو الاصناف'!$A:$C,2),"")</f>
        <v xml:space="preserve">انتي فوم </v>
      </c>
      <c r="FV63" s="6"/>
      <c r="FW63" s="62">
        <v>0.5</v>
      </c>
      <c r="FX63" s="6">
        <f>IFERROR(VLOOKUP(FT63,'كدو الاصناف'!$A:$C,3),"")</f>
        <v>10.94</v>
      </c>
      <c r="FY63" s="7">
        <f t="shared" si="548"/>
        <v>5.47</v>
      </c>
      <c r="GA63" s="34"/>
      <c r="GB63" s="45" t="str">
        <f>IFERROR(VLOOKUP(GA63,'كدو الاصناف'!$A:$C,2),"")</f>
        <v/>
      </c>
      <c r="GC63" s="6"/>
      <c r="GD63" s="62">
        <f t="shared" si="549"/>
        <v>0</v>
      </c>
      <c r="GE63" s="6" t="str">
        <f>IFERROR(VLOOKUP(GA63,'كدو الاصناف'!$A:$C,3),"")</f>
        <v/>
      </c>
      <c r="GF63" s="7" t="str">
        <f t="shared" si="550"/>
        <v/>
      </c>
      <c r="GH63" s="34">
        <v>60002</v>
      </c>
      <c r="GI63" s="45" t="str">
        <f>IFERROR(VLOOKUP(GH63,'كدو الاصناف'!$A:$C,2),"")</f>
        <v>هيدروسلفيت</v>
      </c>
      <c r="GJ63" s="6"/>
      <c r="GK63" s="62">
        <v>10</v>
      </c>
      <c r="GL63" s="6">
        <f>IFERROR(VLOOKUP(GH63,'كدو الاصناف'!$A:$C,3),"")</f>
        <v>20.5</v>
      </c>
      <c r="GM63" s="7">
        <f t="shared" si="552"/>
        <v>205</v>
      </c>
      <c r="GO63" s="34"/>
      <c r="GP63" s="45" t="str">
        <f>IFERROR(VLOOKUP(GO63,'كدو الاصناف'!$A:$C,2),"")</f>
        <v/>
      </c>
      <c r="GQ63" s="6"/>
      <c r="GR63" s="62">
        <f t="shared" si="553"/>
        <v>0</v>
      </c>
      <c r="GS63" s="6" t="str">
        <f>IFERROR(VLOOKUP(GO63,'كدو الاصناف'!$A:$C,3),"")</f>
        <v/>
      </c>
      <c r="GT63" s="7" t="str">
        <f t="shared" si="554"/>
        <v/>
      </c>
      <c r="GV63" s="34"/>
      <c r="GW63" s="45" t="str">
        <f>IFERROR(VLOOKUP(GV63,'كدو الاصناف'!$A:$C,2),"")</f>
        <v/>
      </c>
      <c r="GX63" s="6"/>
      <c r="GY63" s="62">
        <f t="shared" si="555"/>
        <v>0</v>
      </c>
      <c r="GZ63" s="6" t="str">
        <f>IFERROR(VLOOKUP(GV63,'كدو الاصناف'!$A:$C,3),"")</f>
        <v/>
      </c>
      <c r="HA63" s="7" t="str">
        <f t="shared" si="556"/>
        <v/>
      </c>
      <c r="HC63" s="34">
        <v>60060</v>
      </c>
      <c r="HD63" s="45" t="str">
        <f>IFERROR(VLOOKUP(HC63,'كدو الاصناف'!$A:$C,2),"")</f>
        <v xml:space="preserve">انتي فوم </v>
      </c>
      <c r="HE63" s="6"/>
      <c r="HF63" s="62">
        <v>1</v>
      </c>
      <c r="HG63" s="6">
        <f>IFERROR(VLOOKUP(HC63,'كدو الاصناف'!$A:$C,3),"")</f>
        <v>10.94</v>
      </c>
      <c r="HH63" s="7">
        <f t="shared" si="558"/>
        <v>10.94</v>
      </c>
      <c r="HJ63" s="34">
        <v>65042</v>
      </c>
      <c r="HK63" s="45" t="str">
        <f>IFERROR(VLOOKUP(HJ63,'كدو الاصناف'!$A:$C,2),"")</f>
        <v>ديسبرس بودر</v>
      </c>
      <c r="HL63" s="6"/>
      <c r="HM63" s="62">
        <v>4</v>
      </c>
      <c r="HN63" s="6">
        <f>IFERROR(VLOOKUP(HJ63,'كدو الاصناف'!$A:$C,3),"")</f>
        <v>22</v>
      </c>
      <c r="HO63" s="7">
        <f t="shared" si="560"/>
        <v>88</v>
      </c>
      <c r="HQ63" s="34"/>
      <c r="HR63" s="45" t="str">
        <f>IFERROR(VLOOKUP(HQ63,'كدو الاصناف'!$A:$C,2),"")</f>
        <v/>
      </c>
      <c r="HS63" s="6"/>
      <c r="HT63" s="62">
        <f t="shared" si="561"/>
        <v>0</v>
      </c>
      <c r="HU63" s="6" t="str">
        <f>IFERROR(VLOOKUP(HQ63,'كدو الاصناف'!$A:$C,3),"")</f>
        <v/>
      </c>
      <c r="HV63" s="7" t="str">
        <f t="shared" si="562"/>
        <v/>
      </c>
      <c r="HX63" s="34"/>
      <c r="HY63" s="45" t="str">
        <f>IFERROR(VLOOKUP(HX63,'كدو الاصناف'!$A:$C,2),"")</f>
        <v/>
      </c>
      <c r="HZ63" s="6"/>
      <c r="IA63" s="62">
        <f t="shared" si="563"/>
        <v>0</v>
      </c>
      <c r="IB63" s="6" t="str">
        <f>IFERROR(VLOOKUP(HX63,'كدو الاصناف'!$A:$C,3),"")</f>
        <v/>
      </c>
      <c r="IC63" s="7" t="str">
        <f t="shared" si="564"/>
        <v/>
      </c>
      <c r="IE63" s="34"/>
      <c r="IF63" s="45" t="str">
        <f>IFERROR(VLOOKUP(IE63,'كدو الاصناف'!$A:$C,2),"")</f>
        <v/>
      </c>
      <c r="IG63" s="6"/>
      <c r="IH63" s="62">
        <f t="shared" si="565"/>
        <v>0</v>
      </c>
      <c r="II63" s="6" t="str">
        <f>IFERROR(VLOOKUP(IE63,'كدو الاصناف'!$A:$C,3),"")</f>
        <v/>
      </c>
      <c r="IJ63" s="7" t="str">
        <f t="shared" si="566"/>
        <v/>
      </c>
      <c r="IL63" s="34">
        <v>60060</v>
      </c>
      <c r="IM63" s="45" t="str">
        <f>IFERROR(VLOOKUP(IL63,'كدو الاصناف'!$A:$C,2),"")</f>
        <v xml:space="preserve">انتي فوم </v>
      </c>
      <c r="IN63" s="6"/>
      <c r="IO63" s="62">
        <v>2</v>
      </c>
      <c r="IP63" s="6">
        <f>IFERROR(VLOOKUP(IL63,'كدو الاصناف'!$A:$C,3),"")</f>
        <v>10.94</v>
      </c>
      <c r="IQ63" s="7">
        <f t="shared" si="568"/>
        <v>21.88</v>
      </c>
      <c r="IS63" s="34"/>
      <c r="IT63" s="45" t="str">
        <f>IFERROR(VLOOKUP(IS63,'كدو الاصناف'!$A:$C,2),"")</f>
        <v/>
      </c>
      <c r="IU63" s="6"/>
      <c r="IV63" s="62">
        <f t="shared" si="569"/>
        <v>0</v>
      </c>
      <c r="IW63" s="6" t="str">
        <f>IFERROR(VLOOKUP(IS63,'كدو الاصناف'!$A:$C,3),"")</f>
        <v/>
      </c>
      <c r="IX63" s="7" t="str">
        <f t="shared" si="570"/>
        <v/>
      </c>
      <c r="IZ63" s="34">
        <v>65042</v>
      </c>
      <c r="JA63" s="45" t="str">
        <f>IFERROR(VLOOKUP(IZ63,'كدو الاصناف'!$A:$C,2),"")</f>
        <v>ديسبرس بودر</v>
      </c>
      <c r="JB63" s="6"/>
      <c r="JC63" s="62">
        <v>4</v>
      </c>
      <c r="JD63" s="6">
        <f>IFERROR(VLOOKUP(IZ63,'كدو الاصناف'!$A:$C,3),"")</f>
        <v>22</v>
      </c>
      <c r="JE63" s="7">
        <f t="shared" si="572"/>
        <v>88</v>
      </c>
      <c r="JG63" s="34">
        <v>60020</v>
      </c>
      <c r="JH63" s="45" t="str">
        <f>IFERROR(VLOOKUP(JG63,'كدو الاصناف'!$A:$C,2),"")</f>
        <v>حامض خليك</v>
      </c>
      <c r="JI63" s="6"/>
      <c r="JJ63" s="62">
        <v>4</v>
      </c>
      <c r="JK63" s="6">
        <f>IFERROR(VLOOKUP(JG63,'كدو الاصناف'!$A:$C,3),"")</f>
        <v>14.75</v>
      </c>
      <c r="JL63" s="7">
        <f t="shared" si="574"/>
        <v>59</v>
      </c>
      <c r="JN63" s="34">
        <v>60002</v>
      </c>
      <c r="JO63" s="45" t="str">
        <f>IFERROR(VLOOKUP(JN63,'كدو الاصناف'!$A:$C,2),"")</f>
        <v>هيدروسلفيت</v>
      </c>
      <c r="JP63" s="6"/>
      <c r="JQ63" s="62">
        <v>16</v>
      </c>
      <c r="JR63" s="6">
        <f>IFERROR(VLOOKUP(JN63,'كدو الاصناف'!$A:$C,3),"")</f>
        <v>20.5</v>
      </c>
      <c r="JS63" s="7">
        <f t="shared" si="576"/>
        <v>328</v>
      </c>
      <c r="JU63" s="34"/>
      <c r="JV63" s="45" t="str">
        <f>IFERROR(VLOOKUP(JU63,'كدو الاصناف'!$A:$C,2),"")</f>
        <v/>
      </c>
      <c r="JW63" s="6"/>
      <c r="JX63" s="62">
        <f t="shared" si="577"/>
        <v>0</v>
      </c>
      <c r="JY63" s="6" t="str">
        <f>IFERROR(VLOOKUP(JU63,'كدو الاصناف'!$A:$C,3),"")</f>
        <v/>
      </c>
      <c r="JZ63" s="7" t="str">
        <f t="shared" si="578"/>
        <v/>
      </c>
      <c r="KB63" s="34">
        <v>65042</v>
      </c>
      <c r="KC63" s="45" t="str">
        <f>IFERROR(VLOOKUP(KB63,'كدو الاصناف'!$A:$C,2),"")</f>
        <v>ديسبرس بودر</v>
      </c>
      <c r="KD63" s="6"/>
      <c r="KE63" s="62">
        <v>4</v>
      </c>
      <c r="KF63" s="6">
        <f>IFERROR(VLOOKUP(KB63,'كدو الاصناف'!$A:$C,3),"")</f>
        <v>22</v>
      </c>
      <c r="KG63" s="7">
        <f t="shared" si="580"/>
        <v>88</v>
      </c>
      <c r="KI63" s="34"/>
      <c r="KJ63" s="45" t="str">
        <f>IFERROR(VLOOKUP(KI63,'كدو الاصناف'!$A:$C,2),"")</f>
        <v/>
      </c>
      <c r="KK63" s="6"/>
      <c r="KL63" s="62">
        <f t="shared" si="581"/>
        <v>0</v>
      </c>
      <c r="KM63" s="6" t="str">
        <f>IFERROR(VLOOKUP(KI63,'كدو الاصناف'!$A:$C,3),"")</f>
        <v/>
      </c>
      <c r="KN63" s="7" t="str">
        <f t="shared" si="582"/>
        <v/>
      </c>
      <c r="KP63" s="34">
        <v>65042</v>
      </c>
      <c r="KQ63" s="45" t="str">
        <f>IFERROR(VLOOKUP(KP63,'كدو الاصناف'!$A:$C,2),"")</f>
        <v>ديسبرس بودر</v>
      </c>
      <c r="KR63" s="6"/>
      <c r="KS63" s="62">
        <v>4</v>
      </c>
      <c r="KT63" s="6">
        <f>IFERROR(VLOOKUP(KP63,'كدو الاصناف'!$A:$C,3),"")</f>
        <v>22</v>
      </c>
      <c r="KU63" s="7">
        <f t="shared" si="584"/>
        <v>88</v>
      </c>
      <c r="KW63" s="34"/>
      <c r="KX63" s="45" t="str">
        <f>IFERROR(VLOOKUP(KW63,'كدو الاصناف'!$A:$C,2),"")</f>
        <v/>
      </c>
      <c r="KY63" s="6"/>
      <c r="KZ63" s="62">
        <f t="shared" si="585"/>
        <v>0</v>
      </c>
      <c r="LA63" s="6" t="str">
        <f>IFERROR(VLOOKUP(KW63,'كدو الاصناف'!$A:$C,3),"")</f>
        <v/>
      </c>
      <c r="LB63" s="7" t="str">
        <f t="shared" si="586"/>
        <v/>
      </c>
      <c r="LD63" s="34">
        <v>65042</v>
      </c>
      <c r="LE63" s="45" t="str">
        <f>IFERROR(VLOOKUP(LD63,'كدو الاصناف'!$A:$C,2),"")</f>
        <v>ديسبرس بودر</v>
      </c>
      <c r="LF63" s="6"/>
      <c r="LG63" s="62">
        <v>4</v>
      </c>
      <c r="LH63" s="6">
        <f>IFERROR(VLOOKUP(LD63,'كدو الاصناف'!$A:$C,3),"")</f>
        <v>22</v>
      </c>
      <c r="LI63" s="7">
        <f t="shared" si="588"/>
        <v>88</v>
      </c>
      <c r="LK63" s="34">
        <v>65042</v>
      </c>
      <c r="LL63" s="45" t="str">
        <f>IFERROR(VLOOKUP(LK63,'كدو الاصناف'!$A:$C,2),"")</f>
        <v>ديسبرس بودر</v>
      </c>
      <c r="LM63" s="6"/>
      <c r="LN63" s="62">
        <v>4</v>
      </c>
      <c r="LO63" s="6">
        <f>IFERROR(VLOOKUP(LK63,'كدو الاصناف'!$A:$C,3),"")</f>
        <v>22</v>
      </c>
      <c r="LP63" s="7">
        <f t="shared" si="590"/>
        <v>88</v>
      </c>
      <c r="LR63" s="34">
        <v>60020</v>
      </c>
      <c r="LS63" s="45" t="str">
        <f>IFERROR(VLOOKUP(LR63,'كدو الاصناف'!$A:$C,2),"")</f>
        <v>حامض خليك</v>
      </c>
      <c r="LT63" s="6"/>
      <c r="LU63" s="62">
        <v>2</v>
      </c>
      <c r="LV63" s="6">
        <f>IFERROR(VLOOKUP(LR63,'كدو الاصناف'!$A:$C,3),"")</f>
        <v>14.75</v>
      </c>
      <c r="LW63" s="7">
        <f t="shared" si="592"/>
        <v>29.5</v>
      </c>
      <c r="LY63" s="34"/>
      <c r="LZ63" s="45" t="str">
        <f>IFERROR(VLOOKUP(LY63,'كدو الاصناف'!$A:$C,2),"")</f>
        <v/>
      </c>
      <c r="MA63" s="6"/>
      <c r="MB63" s="62">
        <f t="shared" si="593"/>
        <v>0</v>
      </c>
      <c r="MC63" s="6" t="str">
        <f>IFERROR(VLOOKUP(LY63,'كدو الاصناف'!$A:$C,3),"")</f>
        <v/>
      </c>
      <c r="MD63" s="7" t="str">
        <f t="shared" si="594"/>
        <v/>
      </c>
      <c r="MF63" s="34">
        <v>65042</v>
      </c>
      <c r="MG63" s="45" t="str">
        <f>IFERROR(VLOOKUP(MF63,'كدو الاصناف'!$A:$C,2),"")</f>
        <v>ديسبرس بودر</v>
      </c>
      <c r="MH63" s="6"/>
      <c r="MI63" s="62">
        <v>4</v>
      </c>
      <c r="MJ63" s="6">
        <f>IFERROR(VLOOKUP(MF63,'كدو الاصناف'!$A:$C,3),"")</f>
        <v>22</v>
      </c>
      <c r="MK63" s="7">
        <f t="shared" si="596"/>
        <v>88</v>
      </c>
      <c r="MM63" s="34">
        <v>65042</v>
      </c>
      <c r="MN63" s="45" t="str">
        <f>IFERROR(VLOOKUP(MM63,'كدو الاصناف'!$A:$C,2),"")</f>
        <v>ديسبرس بودر</v>
      </c>
      <c r="MO63" s="6"/>
      <c r="MP63" s="62">
        <v>4</v>
      </c>
      <c r="MQ63" s="6">
        <f>IFERROR(VLOOKUP(MM63,'كدو الاصناف'!$A:$C,3),"")</f>
        <v>22</v>
      </c>
      <c r="MR63" s="7">
        <f t="shared" si="598"/>
        <v>88</v>
      </c>
      <c r="MT63" s="34">
        <v>60020</v>
      </c>
      <c r="MU63" s="45" t="str">
        <f>IFERROR(VLOOKUP(MT63,'كدو الاصناف'!$A:$C,2),"")</f>
        <v>حامض خليك</v>
      </c>
      <c r="MV63" s="6"/>
      <c r="MW63" s="62">
        <v>2</v>
      </c>
      <c r="MX63" s="6">
        <f>IFERROR(VLOOKUP(MT63,'كدو الاصناف'!$A:$C,3),"")</f>
        <v>14.75</v>
      </c>
      <c r="MY63" s="7">
        <f t="shared" si="600"/>
        <v>29.5</v>
      </c>
      <c r="NA63" s="34">
        <v>60020</v>
      </c>
      <c r="NB63" s="45" t="str">
        <f>IFERROR(VLOOKUP(NA63,'كدو الاصناف'!$A:$C,2),"")</f>
        <v>حامض خليك</v>
      </c>
      <c r="NC63" s="6"/>
      <c r="ND63" s="62">
        <v>2</v>
      </c>
      <c r="NE63" s="6">
        <f>IFERROR(VLOOKUP(NA63,'كدو الاصناف'!$A:$C,3),"")</f>
        <v>14.75</v>
      </c>
      <c r="NF63" s="7">
        <f t="shared" si="602"/>
        <v>29.5</v>
      </c>
      <c r="NH63" s="34">
        <v>65042</v>
      </c>
      <c r="NI63" s="45" t="str">
        <f>IFERROR(VLOOKUP(NH63,'كدو الاصناف'!$A:$C,2),"")</f>
        <v>ديسبرس بودر</v>
      </c>
      <c r="NJ63" s="6"/>
      <c r="NK63" s="62">
        <v>1</v>
      </c>
      <c r="NL63" s="6">
        <f>IFERROR(VLOOKUP(NH63,'كدو الاصناف'!$A:$C,3),"")</f>
        <v>22</v>
      </c>
      <c r="NM63" s="7">
        <f t="shared" si="604"/>
        <v>22</v>
      </c>
      <c r="NO63" s="34"/>
      <c r="NP63" s="45" t="str">
        <f>IFERROR(VLOOKUP(NO63,'كدو الاصناف'!$A:$C,2),"")</f>
        <v/>
      </c>
      <c r="NQ63" s="6"/>
      <c r="NR63" s="62">
        <f t="shared" si="605"/>
        <v>0</v>
      </c>
      <c r="NS63" s="6" t="str">
        <f>IFERROR(VLOOKUP(NO63,'كدو الاصناف'!$A:$C,3),"")</f>
        <v/>
      </c>
      <c r="NT63" s="7" t="str">
        <f t="shared" si="606"/>
        <v/>
      </c>
      <c r="NV63" s="34"/>
      <c r="NW63" s="45" t="str">
        <f>IFERROR(VLOOKUP(NV63,'كدو الاصناف'!$A:$C,2),"")</f>
        <v/>
      </c>
      <c r="NX63" s="6"/>
      <c r="NY63" s="62">
        <f t="shared" si="607"/>
        <v>0</v>
      </c>
      <c r="NZ63" s="6" t="str">
        <f>IFERROR(VLOOKUP(NV63,'كدو الاصناف'!$A:$C,3),"")</f>
        <v/>
      </c>
      <c r="OA63" s="7" t="str">
        <f t="shared" si="608"/>
        <v/>
      </c>
      <c r="OC63" s="34">
        <v>60020</v>
      </c>
      <c r="OD63" s="45" t="str">
        <f>IFERROR(VLOOKUP(OC63,'كدو الاصناف'!$A:$C,2),"")</f>
        <v>حامض خليك</v>
      </c>
      <c r="OE63" s="6"/>
      <c r="OF63" s="62">
        <v>2</v>
      </c>
      <c r="OG63" s="6">
        <f>IFERROR(VLOOKUP(OC63,'كدو الاصناف'!$A:$C,3),"")</f>
        <v>14.75</v>
      </c>
      <c r="OH63" s="7">
        <f t="shared" si="610"/>
        <v>29.5</v>
      </c>
      <c r="OJ63" s="34">
        <v>60060</v>
      </c>
      <c r="OK63" s="45" t="str">
        <f>IFERROR(VLOOKUP(OJ63,'كدو الاصناف'!$A:$C,2),"")</f>
        <v xml:space="preserve">انتي فوم </v>
      </c>
      <c r="OL63" s="6"/>
      <c r="OM63" s="62">
        <v>1</v>
      </c>
      <c r="ON63" s="6">
        <f>IFERROR(VLOOKUP(OJ63,'كدو الاصناف'!$A:$C,3),"")</f>
        <v>10.94</v>
      </c>
      <c r="OO63" s="7">
        <f t="shared" si="612"/>
        <v>10.94</v>
      </c>
      <c r="OQ63" s="34">
        <v>65042</v>
      </c>
      <c r="OR63" s="45" t="str">
        <f>IFERROR(VLOOKUP(OQ63,'كدو الاصناف'!$A:$C,2),"")</f>
        <v>ديسبرس بودر</v>
      </c>
      <c r="OS63" s="6"/>
      <c r="OT63" s="62">
        <v>4</v>
      </c>
      <c r="OU63" s="6">
        <f>IFERROR(VLOOKUP(OQ63,'كدو الاصناف'!$A:$C,3),"")</f>
        <v>22</v>
      </c>
      <c r="OV63" s="7">
        <f t="shared" si="614"/>
        <v>88</v>
      </c>
      <c r="OX63" s="34">
        <v>60020</v>
      </c>
      <c r="OY63" s="45" t="str">
        <f>IFERROR(VLOOKUP(OX63,'كدو الاصناف'!$A:$C,2),"")</f>
        <v>حامض خليك</v>
      </c>
      <c r="OZ63" s="6"/>
      <c r="PA63" s="62">
        <v>2</v>
      </c>
      <c r="PB63" s="6">
        <f>IFERROR(VLOOKUP(OX63,'كدو الاصناف'!$A:$C,3),"")</f>
        <v>14.75</v>
      </c>
      <c r="PC63" s="7">
        <f t="shared" si="616"/>
        <v>29.5</v>
      </c>
      <c r="PE63" s="34">
        <v>60002</v>
      </c>
      <c r="PF63" s="45" t="str">
        <f>IFERROR(VLOOKUP(PE63,'كدو الاصناف'!$A:$C,2),"")</f>
        <v>هيدروسلفيت</v>
      </c>
      <c r="PG63" s="6"/>
      <c r="PH63" s="62">
        <v>10</v>
      </c>
      <c r="PI63" s="6">
        <f>IFERROR(VLOOKUP(PE63,'كدو الاصناف'!$A:$C,3),"")</f>
        <v>20.5</v>
      </c>
      <c r="PJ63" s="7">
        <f t="shared" si="618"/>
        <v>205</v>
      </c>
      <c r="PL63" s="34"/>
      <c r="PM63" s="45" t="str">
        <f>IFERROR(VLOOKUP(PL63,'كدو الاصناف'!$A:$C,2),"")</f>
        <v/>
      </c>
      <c r="PN63" s="6"/>
      <c r="PO63" s="62">
        <f t="shared" si="619"/>
        <v>0</v>
      </c>
      <c r="PP63" s="6" t="str">
        <f>IFERROR(VLOOKUP(PL63,'كدو الاصناف'!$A:$C,3),"")</f>
        <v/>
      </c>
      <c r="PQ63" s="7" t="str">
        <f t="shared" si="620"/>
        <v/>
      </c>
      <c r="PS63" s="34">
        <v>65042</v>
      </c>
      <c r="PT63" s="45" t="str">
        <f>IFERROR(VLOOKUP(PS63,'كدو الاصناف'!$A:$C,2),"")</f>
        <v>ديسبرس بودر</v>
      </c>
      <c r="PU63" s="6"/>
      <c r="PV63" s="62">
        <v>2</v>
      </c>
      <c r="PW63" s="6">
        <f>IFERROR(VLOOKUP(PS63,'كدو الاصناف'!$A:$C,3),"")</f>
        <v>22</v>
      </c>
      <c r="PX63" s="7">
        <f t="shared" si="622"/>
        <v>44</v>
      </c>
      <c r="PZ63" s="34">
        <v>65042</v>
      </c>
      <c r="QA63" s="45" t="str">
        <f>IFERROR(VLOOKUP(PZ63,'كدو الاصناف'!$A:$C,2),"")</f>
        <v>ديسبرس بودر</v>
      </c>
      <c r="QB63" s="6"/>
      <c r="QC63" s="62">
        <v>4</v>
      </c>
      <c r="QD63" s="6">
        <f>IFERROR(VLOOKUP(PZ63,'كدو الاصناف'!$A:$C,3),"")</f>
        <v>22</v>
      </c>
      <c r="QE63" s="7">
        <f t="shared" si="624"/>
        <v>88</v>
      </c>
      <c r="QG63" s="34"/>
      <c r="QH63" s="45" t="str">
        <f>IFERROR(VLOOKUP(QG63,'كدو الاصناف'!$A:$C,2),"")</f>
        <v/>
      </c>
      <c r="QI63" s="6"/>
      <c r="QJ63" s="62">
        <f t="shared" si="625"/>
        <v>0</v>
      </c>
      <c r="QK63" s="6" t="str">
        <f>IFERROR(VLOOKUP(QG63,'كدو الاصناف'!$A:$C,3),"")</f>
        <v/>
      </c>
      <c r="QL63" s="7" t="str">
        <f t="shared" si="626"/>
        <v/>
      </c>
      <c r="QN63" s="34">
        <v>60060</v>
      </c>
      <c r="QO63" s="45" t="str">
        <f>IFERROR(VLOOKUP(QN63,'كدو الاصناف'!$A:$C,2),"")</f>
        <v xml:space="preserve">انتي فوم </v>
      </c>
      <c r="QP63" s="6"/>
      <c r="QQ63" s="62">
        <v>1.5</v>
      </c>
      <c r="QR63" s="6">
        <f>IFERROR(VLOOKUP(QN63,'كدو الاصناف'!$A:$C,3),"")</f>
        <v>10.94</v>
      </c>
      <c r="QS63" s="7">
        <f t="shared" si="628"/>
        <v>16.41</v>
      </c>
      <c r="QU63" s="34"/>
      <c r="QV63" s="45" t="str">
        <f>IFERROR(VLOOKUP(QU63,'كدو الاصناف'!$A:$C,2),"")</f>
        <v/>
      </c>
      <c r="QW63" s="6"/>
      <c r="QX63" s="62">
        <f t="shared" si="696"/>
        <v>0</v>
      </c>
      <c r="QY63" s="6" t="str">
        <f>IFERROR(VLOOKUP(QU63,'كدو الاصناف'!$A:$C,3),"")</f>
        <v/>
      </c>
      <c r="QZ63" s="7" t="str">
        <f t="shared" si="629"/>
        <v/>
      </c>
      <c r="RB63" s="34"/>
      <c r="RC63" s="45" t="str">
        <f>IFERROR(VLOOKUP(RB63,'كدو الاصناف'!$A:$C,2),"")</f>
        <v/>
      </c>
      <c r="RD63" s="6"/>
      <c r="RE63" s="62">
        <f t="shared" si="630"/>
        <v>0</v>
      </c>
      <c r="RF63" s="6" t="str">
        <f>IFERROR(VLOOKUP(RB63,'كدو الاصناف'!$A:$C,3),"")</f>
        <v/>
      </c>
      <c r="RG63" s="7" t="str">
        <f t="shared" si="631"/>
        <v/>
      </c>
      <c r="RI63" s="34">
        <v>60060</v>
      </c>
      <c r="RJ63" s="45" t="str">
        <f>IFERROR(VLOOKUP(RI63,'كدو الاصناف'!$A:$C,2),"")</f>
        <v xml:space="preserve">انتي فوم </v>
      </c>
      <c r="RK63" s="6"/>
      <c r="RL63" s="62">
        <v>1.5</v>
      </c>
      <c r="RM63" s="6">
        <f>IFERROR(VLOOKUP(RI63,'كدو الاصناف'!$A:$C,3),"")</f>
        <v>10.94</v>
      </c>
      <c r="RN63" s="7">
        <f t="shared" si="633"/>
        <v>16.41</v>
      </c>
      <c r="RP63" s="34">
        <v>60060</v>
      </c>
      <c r="RQ63" s="45" t="str">
        <f>IFERROR(VLOOKUP(RP63,'كدو الاصناف'!$A:$C,2),"")</f>
        <v xml:space="preserve">انتي فوم </v>
      </c>
      <c r="RR63" s="6"/>
      <c r="RS63" s="62">
        <v>1.5</v>
      </c>
      <c r="RT63" s="6">
        <f>IFERROR(VLOOKUP(RP63,'كدو الاصناف'!$A:$C,3),"")</f>
        <v>10.94</v>
      </c>
      <c r="RU63" s="7">
        <f t="shared" si="635"/>
        <v>16.41</v>
      </c>
      <c r="RW63" s="34"/>
      <c r="RX63" s="45" t="str">
        <f>IFERROR(VLOOKUP(RW63,'كدو الاصناف'!$A:$C,2),"")</f>
        <v/>
      </c>
      <c r="RY63" s="6"/>
      <c r="RZ63" s="62">
        <f t="shared" si="636"/>
        <v>0</v>
      </c>
      <c r="SA63" s="6" t="str">
        <f>IFERROR(VLOOKUP(RW63,'كدو الاصناف'!$A:$C,3),"")</f>
        <v/>
      </c>
      <c r="SB63" s="7" t="str">
        <f t="shared" si="637"/>
        <v/>
      </c>
      <c r="SD63" s="34">
        <v>65042</v>
      </c>
      <c r="SE63" s="45" t="str">
        <f>IFERROR(VLOOKUP(SD63,'كدو الاصناف'!$A:$C,2),"")</f>
        <v>ديسبرس بودر</v>
      </c>
      <c r="SF63" s="6"/>
      <c r="SG63" s="62">
        <v>4</v>
      </c>
      <c r="SH63" s="6">
        <f>IFERROR(VLOOKUP(SD63,'كدو الاصناف'!$A:$C,3),"")</f>
        <v>22</v>
      </c>
      <c r="SI63" s="7">
        <f t="shared" si="639"/>
        <v>88</v>
      </c>
      <c r="SK63" s="34">
        <v>60020</v>
      </c>
      <c r="SL63" s="45" t="str">
        <f>IFERROR(VLOOKUP(SK63,'كدو الاصناف'!$A:$C,2),"")</f>
        <v>حامض خليك</v>
      </c>
      <c r="SM63" s="6"/>
      <c r="SN63" s="62">
        <v>2</v>
      </c>
      <c r="SO63" s="6">
        <f>IFERROR(VLOOKUP(SK63,'كدو الاصناف'!$A:$C,3),"")</f>
        <v>14.75</v>
      </c>
      <c r="SP63" s="7">
        <f t="shared" si="641"/>
        <v>29.5</v>
      </c>
      <c r="SR63" s="34">
        <v>60020</v>
      </c>
      <c r="SS63" s="45" t="str">
        <f>IFERROR(VLOOKUP(SR63,'كدو الاصناف'!$A:$C,2),"")</f>
        <v>حامض خليك</v>
      </c>
      <c r="ST63" s="6"/>
      <c r="SU63" s="62">
        <v>2</v>
      </c>
      <c r="SV63" s="6">
        <f>IFERROR(VLOOKUP(SR63,'كدو الاصناف'!$A:$C,3),"")</f>
        <v>14.75</v>
      </c>
      <c r="SW63" s="7">
        <f t="shared" si="643"/>
        <v>29.5</v>
      </c>
      <c r="SY63" s="34">
        <v>60002</v>
      </c>
      <c r="SZ63" s="45" t="str">
        <f>IFERROR(VLOOKUP(SY63,'كدو الاصناف'!$A:$C,2),"")</f>
        <v>هيدروسلفيت</v>
      </c>
      <c r="TA63" s="6"/>
      <c r="TB63" s="62">
        <v>10</v>
      </c>
      <c r="TC63" s="6">
        <f>IFERROR(VLOOKUP(SY63,'كدو الاصناف'!$A:$C,3),"")</f>
        <v>20.5</v>
      </c>
      <c r="TD63" s="7">
        <f t="shared" si="645"/>
        <v>205</v>
      </c>
      <c r="TF63" s="34"/>
      <c r="TG63" s="45" t="str">
        <f>IFERROR(VLOOKUP(TF63,'كدو الاصناف'!$A:$C,2),"")</f>
        <v/>
      </c>
      <c r="TH63" s="6"/>
      <c r="TI63" s="62">
        <f t="shared" si="646"/>
        <v>0</v>
      </c>
      <c r="TJ63" s="6" t="str">
        <f>IFERROR(VLOOKUP(TF63,'كدو الاصناف'!$A:$C,3),"")</f>
        <v/>
      </c>
      <c r="TK63" s="7" t="str">
        <f t="shared" si="647"/>
        <v/>
      </c>
      <c r="TM63" s="34"/>
      <c r="TN63" s="45" t="str">
        <f>IFERROR(VLOOKUP(TM63,'كدو الاصناف'!$A:$C,2),"")</f>
        <v/>
      </c>
      <c r="TO63" s="6"/>
      <c r="TP63" s="62">
        <f t="shared" si="648"/>
        <v>0</v>
      </c>
      <c r="TQ63" s="6" t="str">
        <f>IFERROR(VLOOKUP(TM63,'كدو الاصناف'!$A:$C,3),"")</f>
        <v/>
      </c>
      <c r="TR63" s="7" t="str">
        <f t="shared" si="649"/>
        <v/>
      </c>
      <c r="TT63" s="34"/>
      <c r="TU63" s="45" t="str">
        <f>IFERROR(VLOOKUP(TT63,'كدو الاصناف'!$A:$C,2),"")</f>
        <v/>
      </c>
      <c r="TV63" s="6"/>
      <c r="TW63" s="62">
        <f t="shared" si="650"/>
        <v>0</v>
      </c>
      <c r="TX63" s="6" t="str">
        <f>IFERROR(VLOOKUP(TT63,'كدو الاصناف'!$A:$C,3),"")</f>
        <v/>
      </c>
      <c r="TY63" s="7" t="str">
        <f t="shared" si="651"/>
        <v/>
      </c>
      <c r="UA63" s="34"/>
      <c r="UB63" s="45" t="str">
        <f>IFERROR(VLOOKUP(UA63,'كدو الاصناف'!$A:$C,2),"")</f>
        <v/>
      </c>
      <c r="UC63" s="6"/>
      <c r="UD63" s="62">
        <f t="shared" si="652"/>
        <v>0</v>
      </c>
      <c r="UE63" s="6" t="str">
        <f>IFERROR(VLOOKUP(UA63,'كدو الاصناف'!$A:$C,3),"")</f>
        <v/>
      </c>
      <c r="UF63" s="7" t="str">
        <f t="shared" si="653"/>
        <v/>
      </c>
      <c r="UH63" s="34">
        <v>65042</v>
      </c>
      <c r="UI63" s="45" t="str">
        <f>IFERROR(VLOOKUP(UH63,'كدو الاصناف'!$A:$C,2),"")</f>
        <v>ديسبرس بودر</v>
      </c>
      <c r="UJ63" s="6"/>
      <c r="UK63" s="62">
        <v>3</v>
      </c>
      <c r="UL63" s="6">
        <f>IFERROR(VLOOKUP(UH63,'كدو الاصناف'!$A:$C,3),"")</f>
        <v>22</v>
      </c>
      <c r="UM63" s="7">
        <f t="shared" si="655"/>
        <v>66</v>
      </c>
      <c r="UO63" s="34">
        <v>60060</v>
      </c>
      <c r="UP63" s="45" t="str">
        <f>IFERROR(VLOOKUP(UO63,'كدو الاصناف'!$A:$C,2),"")</f>
        <v xml:space="preserve">انتي فوم </v>
      </c>
      <c r="UQ63" s="6"/>
      <c r="UR63" s="62">
        <v>0.5</v>
      </c>
      <c r="US63" s="6">
        <f>IFERROR(VLOOKUP(UO63,'كدو الاصناف'!$A:$C,3),"")</f>
        <v>10.94</v>
      </c>
      <c r="UT63" s="7">
        <f t="shared" si="657"/>
        <v>5.47</v>
      </c>
      <c r="UV63" s="34">
        <v>60020</v>
      </c>
      <c r="UW63" s="45" t="str">
        <f>IFERROR(VLOOKUP(UV63,'كدو الاصناف'!$A:$C,2),"")</f>
        <v>حامض خليك</v>
      </c>
      <c r="UX63" s="6"/>
      <c r="UY63" s="62">
        <v>4</v>
      </c>
      <c r="UZ63" s="6">
        <f>IFERROR(VLOOKUP(UV63,'كدو الاصناف'!$A:$C,3),"")</f>
        <v>14.75</v>
      </c>
      <c r="VA63" s="7">
        <f t="shared" si="659"/>
        <v>59</v>
      </c>
      <c r="VC63" s="34">
        <v>60020</v>
      </c>
      <c r="VD63" s="45" t="str">
        <f>IFERROR(VLOOKUP(VC63,'كدو الاصناف'!$A:$C,2),"")</f>
        <v>حامض خليك</v>
      </c>
      <c r="VE63" s="6"/>
      <c r="VF63" s="62">
        <v>6</v>
      </c>
      <c r="VG63" s="6">
        <f>IFERROR(VLOOKUP(VC63,'كدو الاصناف'!$A:$C,3),"")</f>
        <v>14.75</v>
      </c>
      <c r="VH63" s="7">
        <f t="shared" si="661"/>
        <v>88.5</v>
      </c>
      <c r="VJ63" s="34">
        <v>60020</v>
      </c>
      <c r="VK63" s="45" t="str">
        <f>IFERROR(VLOOKUP(VJ63,'كدو الاصناف'!$A:$C,2),"")</f>
        <v>حامض خليك</v>
      </c>
      <c r="VL63" s="6"/>
      <c r="VM63" s="62">
        <v>2</v>
      </c>
      <c r="VN63" s="6">
        <f>IFERROR(VLOOKUP(VJ63,'كدو الاصناف'!$A:$C,3),"")</f>
        <v>14.75</v>
      </c>
      <c r="VO63" s="7">
        <f t="shared" si="663"/>
        <v>29.5</v>
      </c>
      <c r="VQ63" s="34"/>
      <c r="VR63" s="45" t="str">
        <f>IFERROR(VLOOKUP(VQ63,'كدو الاصناف'!$A:$C,2),"")</f>
        <v/>
      </c>
      <c r="VS63" s="6"/>
      <c r="VT63" s="62">
        <f t="shared" si="664"/>
        <v>0</v>
      </c>
      <c r="VU63" s="6" t="str">
        <f>IFERROR(VLOOKUP(VQ63,'كدو الاصناف'!$A:$C,3),"")</f>
        <v/>
      </c>
      <c r="VV63" s="7" t="str">
        <f t="shared" si="665"/>
        <v/>
      </c>
      <c r="VX63" s="34"/>
      <c r="VY63" s="45" t="str">
        <f>IFERROR(VLOOKUP(VX63,'كدو الاصناف'!$A:$C,2),"")</f>
        <v/>
      </c>
      <c r="VZ63" s="6"/>
      <c r="WA63" s="62">
        <f t="shared" si="666"/>
        <v>0</v>
      </c>
      <c r="WB63" s="6" t="str">
        <f>IFERROR(VLOOKUP(VX63,'كدو الاصناف'!$A:$C,3),"")</f>
        <v/>
      </c>
      <c r="WC63" s="7" t="str">
        <f t="shared" si="667"/>
        <v/>
      </c>
      <c r="WE63" s="34"/>
      <c r="WF63" s="45" t="str">
        <f>IFERROR(VLOOKUP(WE63,'كدو الاصناف'!$A:$C,2),"")</f>
        <v/>
      </c>
      <c r="WG63" s="6"/>
      <c r="WH63" s="62">
        <f t="shared" si="668"/>
        <v>0</v>
      </c>
      <c r="WI63" s="6" t="str">
        <f>IFERROR(VLOOKUP(WE63,'كدو الاصناف'!$A:$C,3),"")</f>
        <v/>
      </c>
      <c r="WJ63" s="7" t="str">
        <f t="shared" si="669"/>
        <v/>
      </c>
      <c r="WL63" s="34"/>
      <c r="WM63" s="45" t="str">
        <f>IFERROR(VLOOKUP(WL63,'كدو الاصناف'!$A:$C,2),"")</f>
        <v/>
      </c>
      <c r="WN63" s="6"/>
      <c r="WO63" s="62">
        <f t="shared" si="670"/>
        <v>0</v>
      </c>
      <c r="WP63" s="6" t="str">
        <f>IFERROR(VLOOKUP(WL63,'كدو الاصناف'!$A:$C,3),"")</f>
        <v/>
      </c>
      <c r="WQ63" s="7" t="str">
        <f t="shared" si="671"/>
        <v/>
      </c>
      <c r="WS63" s="34">
        <v>60020</v>
      </c>
      <c r="WT63" s="45" t="str">
        <f>IFERROR(VLOOKUP(WS63,'كدو الاصناف'!$A:$C,2),"")</f>
        <v>حامض خليك</v>
      </c>
      <c r="WU63" s="6"/>
      <c r="WV63" s="62">
        <v>2</v>
      </c>
      <c r="WW63" s="6">
        <f>IFERROR(VLOOKUP(WS63,'كدو الاصناف'!$A:$C,3),"")</f>
        <v>14.75</v>
      </c>
      <c r="WX63" s="7">
        <f t="shared" si="673"/>
        <v>29.5</v>
      </c>
      <c r="WZ63" s="34">
        <v>65042</v>
      </c>
      <c r="XA63" s="45" t="str">
        <f>IFERROR(VLOOKUP(WZ63,'كدو الاصناف'!$A:$C,2),"")</f>
        <v>ديسبرس بودر</v>
      </c>
      <c r="XB63" s="6"/>
      <c r="XC63" s="62">
        <v>4</v>
      </c>
      <c r="XD63" s="6">
        <f>IFERROR(VLOOKUP(WZ63,'كدو الاصناف'!$A:$C,3),"")</f>
        <v>22</v>
      </c>
      <c r="XE63" s="7">
        <f t="shared" si="675"/>
        <v>88</v>
      </c>
      <c r="XG63" s="34"/>
      <c r="XH63" s="45" t="str">
        <f>IFERROR(VLOOKUP(XG63,'كدو الاصناف'!$A:$C,2),"")</f>
        <v/>
      </c>
      <c r="XI63" s="6"/>
      <c r="XJ63" s="62">
        <f t="shared" si="676"/>
        <v>0</v>
      </c>
      <c r="XK63" s="6" t="str">
        <f>IFERROR(VLOOKUP(XG63,'كدو الاصناف'!$A:$C,3),"")</f>
        <v/>
      </c>
      <c r="XL63" s="7" t="str">
        <f t="shared" si="677"/>
        <v/>
      </c>
      <c r="XN63" s="34"/>
      <c r="XO63" s="45" t="str">
        <f>IFERROR(VLOOKUP(XN63,'كدو الاصناف'!$A:$C,2),"")</f>
        <v/>
      </c>
      <c r="XP63" s="6"/>
      <c r="XQ63" s="62">
        <f t="shared" si="678"/>
        <v>0</v>
      </c>
      <c r="XR63" s="6" t="str">
        <f>IFERROR(VLOOKUP(XN63,'كدو الاصناف'!$A:$C,3),"")</f>
        <v/>
      </c>
      <c r="XS63" s="7" t="str">
        <f t="shared" si="679"/>
        <v/>
      </c>
      <c r="XU63" s="34">
        <v>60020</v>
      </c>
      <c r="XV63" s="45" t="str">
        <f>IFERROR(VLOOKUP(XU63,'كدو الاصناف'!$A:$C,2),"")</f>
        <v>حامض خليك</v>
      </c>
      <c r="XW63" s="6"/>
      <c r="XX63" s="62">
        <v>2</v>
      </c>
      <c r="XY63" s="6">
        <f>IFERROR(VLOOKUP(XU63,'كدو الاصناف'!$A:$C,3),"")</f>
        <v>14.75</v>
      </c>
      <c r="XZ63" s="7">
        <f t="shared" si="681"/>
        <v>29.5</v>
      </c>
      <c r="YB63" s="34"/>
      <c r="YC63" s="45" t="str">
        <f>IFERROR(VLOOKUP(YB63,'كدو الاصناف'!$A:$C,2),"")</f>
        <v/>
      </c>
      <c r="YD63" s="6"/>
      <c r="YE63" s="62">
        <f t="shared" si="682"/>
        <v>0</v>
      </c>
      <c r="YF63" s="6" t="str">
        <f>IFERROR(VLOOKUP(YB63,'كدو الاصناف'!$A:$C,3),"")</f>
        <v/>
      </c>
      <c r="YG63" s="7" t="str">
        <f t="shared" si="683"/>
        <v/>
      </c>
      <c r="YI63" s="34">
        <v>60020</v>
      </c>
      <c r="YJ63" s="45" t="str">
        <f>IFERROR(VLOOKUP(YI63,'كدو الاصناف'!$A:$C,2),"")</f>
        <v>حامض خليك</v>
      </c>
      <c r="YK63" s="6"/>
      <c r="YL63" s="62">
        <v>2</v>
      </c>
      <c r="YM63" s="6">
        <f>IFERROR(VLOOKUP(YI63,'كدو الاصناف'!$A:$C,3),"")</f>
        <v>14.75</v>
      </c>
      <c r="YN63" s="7">
        <f t="shared" si="685"/>
        <v>29.5</v>
      </c>
      <c r="YP63" s="34">
        <v>60020</v>
      </c>
      <c r="YQ63" s="45" t="str">
        <f>IFERROR(VLOOKUP(YP63,'كدو الاصناف'!$A:$C,2),"")</f>
        <v>حامض خليك</v>
      </c>
      <c r="YR63" s="6"/>
      <c r="YS63" s="62">
        <v>2</v>
      </c>
      <c r="YT63" s="6">
        <f>IFERROR(VLOOKUP(YP63,'كدو الاصناف'!$A:$C,3),"")</f>
        <v>14.75</v>
      </c>
      <c r="YU63" s="7">
        <f t="shared" si="687"/>
        <v>29.5</v>
      </c>
      <c r="YW63" s="34"/>
      <c r="YX63" s="45" t="str">
        <f>IFERROR(VLOOKUP(YW63,'كدو الاصناف'!$A:$C,2),"")</f>
        <v/>
      </c>
      <c r="YY63" s="6"/>
      <c r="YZ63" s="62">
        <f t="shared" si="688"/>
        <v>0</v>
      </c>
      <c r="ZA63" s="6" t="str">
        <f>IFERROR(VLOOKUP(YW63,'كدو الاصناف'!$A:$C,3),"")</f>
        <v/>
      </c>
      <c r="ZB63" s="7" t="str">
        <f t="shared" si="689"/>
        <v/>
      </c>
      <c r="ZD63" s="34"/>
      <c r="ZE63" s="45" t="str">
        <f>IFERROR(VLOOKUP(ZD63,'كدو الاصناف'!$A:$C,2),"")</f>
        <v/>
      </c>
      <c r="ZF63" s="6"/>
      <c r="ZG63" s="62">
        <f t="shared" si="690"/>
        <v>0</v>
      </c>
      <c r="ZH63" s="6" t="str">
        <f>IFERROR(VLOOKUP(ZD63,'كدو الاصناف'!$A:$C,3),"")</f>
        <v/>
      </c>
      <c r="ZI63" s="7" t="str">
        <f t="shared" si="691"/>
        <v/>
      </c>
      <c r="ZK63" s="34">
        <v>60020</v>
      </c>
      <c r="ZL63" s="45" t="str">
        <f>IFERROR(VLOOKUP(ZK63,'كدو الاصناف'!$A:$C,2),"")</f>
        <v>حامض خليك</v>
      </c>
      <c r="ZM63" s="6"/>
      <c r="ZN63" s="62">
        <v>2</v>
      </c>
      <c r="ZO63" s="6">
        <f>IFERROR(VLOOKUP(ZK63,'كدو الاصناف'!$A:$C,3),"")</f>
        <v>14.75</v>
      </c>
      <c r="ZP63" s="7">
        <f t="shared" si="693"/>
        <v>29.5</v>
      </c>
      <c r="ZR63" s="34"/>
      <c r="ZS63" s="45" t="str">
        <f>IFERROR(VLOOKUP(ZR63,'كدو الاصناف'!$A:$C,2),"")</f>
        <v/>
      </c>
      <c r="ZT63" s="6"/>
      <c r="ZU63" s="62">
        <f t="shared" si="694"/>
        <v>0</v>
      </c>
      <c r="ZV63" s="6" t="str">
        <f>IFERROR(VLOOKUP(ZR63,'كدو الاصناف'!$A:$C,3),"")</f>
        <v/>
      </c>
      <c r="ZW63" s="7" t="str">
        <f t="shared" si="695"/>
        <v/>
      </c>
    </row>
    <row r="64" spans="1:699" ht="16.5" customHeight="1" thickTop="1" thickBot="1" x14ac:dyDescent="0.25">
      <c r="A64" s="34"/>
      <c r="B64" s="45" t="str">
        <f>IFERROR(VLOOKUP(A64,'كدو الاصناف'!$A:$C,2),"")</f>
        <v/>
      </c>
      <c r="C64" s="6"/>
      <c r="D64" s="62">
        <f t="shared" si="497"/>
        <v>0</v>
      </c>
      <c r="E64" s="6" t="str">
        <f>IFERROR(VLOOKUP(A64,'كدو الاصناف'!$A:$C,3),"")</f>
        <v/>
      </c>
      <c r="F64" s="7" t="str">
        <f t="shared" si="498"/>
        <v/>
      </c>
      <c r="H64" s="34"/>
      <c r="I64" s="45" t="str">
        <f>IFERROR(VLOOKUP(H64,'كدو الاصناف'!$A:$C,2),"")</f>
        <v/>
      </c>
      <c r="J64" s="6"/>
      <c r="K64" s="62">
        <f t="shared" si="499"/>
        <v>0</v>
      </c>
      <c r="L64" s="6" t="str">
        <f>IFERROR(VLOOKUP(H64,'كدو الاصناف'!$A:$C,3),"")</f>
        <v/>
      </c>
      <c r="M64" s="7" t="str">
        <f t="shared" si="500"/>
        <v/>
      </c>
      <c r="O64" s="34"/>
      <c r="P64" s="45" t="str">
        <f>IFERROR(VLOOKUP(O64,'كدو الاصناف'!$A:$C,2),"")</f>
        <v/>
      </c>
      <c r="Q64" s="6"/>
      <c r="R64" s="62">
        <f t="shared" si="501"/>
        <v>0</v>
      </c>
      <c r="S64" s="6" t="str">
        <f>IFERROR(VLOOKUP(O64,'كدو الاصناف'!$A:$C,3),"")</f>
        <v/>
      </c>
      <c r="T64" s="7" t="str">
        <f t="shared" si="502"/>
        <v/>
      </c>
      <c r="V64" s="34"/>
      <c r="W64" s="45" t="str">
        <f>IFERROR(VLOOKUP(V64,'كدو الاصناف'!$A:$C,2),"")</f>
        <v/>
      </c>
      <c r="X64" s="6"/>
      <c r="Y64" s="62">
        <f t="shared" si="503"/>
        <v>0</v>
      </c>
      <c r="Z64" s="6" t="str">
        <f>IFERROR(VLOOKUP(V64,'كدو الاصناف'!$A:$C,3),"")</f>
        <v/>
      </c>
      <c r="AA64" s="7" t="str">
        <f t="shared" si="504"/>
        <v/>
      </c>
      <c r="AC64" s="34"/>
      <c r="AD64" s="45" t="str">
        <f>IFERROR(VLOOKUP(AC64,'كدو الاصناف'!$A:$C,2),"")</f>
        <v/>
      </c>
      <c r="AE64" s="6"/>
      <c r="AF64" s="62">
        <f t="shared" si="505"/>
        <v>0</v>
      </c>
      <c r="AG64" s="6" t="str">
        <f>IFERROR(VLOOKUP(AC64,'كدو الاصناف'!$A:$C,3),"")</f>
        <v/>
      </c>
      <c r="AH64" s="7" t="str">
        <f t="shared" si="506"/>
        <v/>
      </c>
      <c r="AJ64" s="34"/>
      <c r="AK64" s="45" t="str">
        <f>IFERROR(VLOOKUP(AJ64,'كدو الاصناف'!$A:$C,2),"")</f>
        <v/>
      </c>
      <c r="AL64" s="6"/>
      <c r="AM64" s="62">
        <f t="shared" si="507"/>
        <v>0</v>
      </c>
      <c r="AN64" s="6" t="str">
        <f>IFERROR(VLOOKUP(AJ64,'كدو الاصناف'!$A:$C,3),"")</f>
        <v/>
      </c>
      <c r="AO64" s="7" t="str">
        <f t="shared" si="508"/>
        <v/>
      </c>
      <c r="AQ64" s="34"/>
      <c r="AR64" s="45" t="str">
        <f>IFERROR(VLOOKUP(AQ64,'كدو الاصناف'!$A:$C,2),"")</f>
        <v/>
      </c>
      <c r="AS64" s="6"/>
      <c r="AT64" s="62">
        <f t="shared" si="509"/>
        <v>0</v>
      </c>
      <c r="AU64" s="6" t="str">
        <f>IFERROR(VLOOKUP(AQ64,'كدو الاصناف'!$A:$C,3),"")</f>
        <v/>
      </c>
      <c r="AV64" s="7" t="str">
        <f t="shared" si="510"/>
        <v/>
      </c>
      <c r="AX64" s="34"/>
      <c r="AY64" s="45" t="str">
        <f>IFERROR(VLOOKUP(AX64,'كدو الاصناف'!$A:$C,2),"")</f>
        <v/>
      </c>
      <c r="AZ64" s="6"/>
      <c r="BA64" s="62">
        <f t="shared" si="511"/>
        <v>0</v>
      </c>
      <c r="BB64" s="6" t="str">
        <f>IFERROR(VLOOKUP(AX64,'كدو الاصناف'!$A:$C,3),"")</f>
        <v/>
      </c>
      <c r="BC64" s="7" t="str">
        <f t="shared" si="512"/>
        <v/>
      </c>
      <c r="BE64" s="34"/>
      <c r="BF64" s="45" t="str">
        <f>IFERROR(VLOOKUP(BE64,'كدو الاصناف'!$A:$C,2),"")</f>
        <v/>
      </c>
      <c r="BG64" s="6"/>
      <c r="BH64" s="62">
        <f t="shared" si="513"/>
        <v>0</v>
      </c>
      <c r="BI64" s="6" t="str">
        <f>IFERROR(VLOOKUP(BE64,'كدو الاصناف'!$A:$C,3),"")</f>
        <v/>
      </c>
      <c r="BJ64" s="7" t="str">
        <f t="shared" si="514"/>
        <v/>
      </c>
      <c r="BL64" s="34"/>
      <c r="BM64" s="45" t="str">
        <f>IFERROR(VLOOKUP(BL64,'كدو الاصناف'!$A:$C,2),"")</f>
        <v/>
      </c>
      <c r="BN64" s="6"/>
      <c r="BO64" s="62">
        <f t="shared" si="515"/>
        <v>0</v>
      </c>
      <c r="BP64" s="6" t="str">
        <f>IFERROR(VLOOKUP(BL64,'كدو الاصناف'!$A:$C,3),"")</f>
        <v/>
      </c>
      <c r="BQ64" s="7" t="str">
        <f t="shared" si="516"/>
        <v/>
      </c>
      <c r="BS64" s="34"/>
      <c r="BT64" s="45" t="str">
        <f>IFERROR(VLOOKUP(BS64,'كدو الاصناف'!$A:$C,2),"")</f>
        <v/>
      </c>
      <c r="BU64" s="6"/>
      <c r="BV64" s="62">
        <f t="shared" si="517"/>
        <v>0</v>
      </c>
      <c r="BW64" s="6" t="str">
        <f>IFERROR(VLOOKUP(BS64,'كدو الاصناف'!$A:$C,3),"")</f>
        <v/>
      </c>
      <c r="BX64" s="7" t="str">
        <f t="shared" si="518"/>
        <v/>
      </c>
      <c r="BZ64" s="34"/>
      <c r="CA64" s="45" t="str">
        <f>IFERROR(VLOOKUP(BZ64,'كدو الاصناف'!$A:$C,2),"")</f>
        <v/>
      </c>
      <c r="CB64" s="6"/>
      <c r="CC64" s="62">
        <f t="shared" si="519"/>
        <v>0</v>
      </c>
      <c r="CD64" s="6" t="str">
        <f>IFERROR(VLOOKUP(BZ64,'كدو الاصناف'!$A:$C,3),"")</f>
        <v/>
      </c>
      <c r="CE64" s="7" t="str">
        <f t="shared" si="520"/>
        <v/>
      </c>
      <c r="CG64" s="34"/>
      <c r="CH64" s="45" t="str">
        <f>IFERROR(VLOOKUP(CG64,'كدو الاصناف'!$A:$C,2),"")</f>
        <v/>
      </c>
      <c r="CI64" s="6"/>
      <c r="CJ64" s="62">
        <f t="shared" si="521"/>
        <v>0</v>
      </c>
      <c r="CK64" s="6" t="str">
        <f>IFERROR(VLOOKUP(CG64,'كدو الاصناف'!$A:$C,3),"")</f>
        <v/>
      </c>
      <c r="CL64" s="7" t="str">
        <f t="shared" si="522"/>
        <v/>
      </c>
      <c r="CN64" s="34"/>
      <c r="CO64" s="45" t="str">
        <f>IFERROR(VLOOKUP(CN64,'كدو الاصناف'!$A:$C,2),"")</f>
        <v/>
      </c>
      <c r="CP64" s="6"/>
      <c r="CQ64" s="62">
        <f t="shared" si="523"/>
        <v>0</v>
      </c>
      <c r="CR64" s="6" t="str">
        <f>IFERROR(VLOOKUP(CN64,'كدو الاصناف'!$A:$C,3),"")</f>
        <v/>
      </c>
      <c r="CS64" s="7" t="str">
        <f t="shared" si="524"/>
        <v/>
      </c>
      <c r="CU64" s="34"/>
      <c r="CV64" s="45" t="str">
        <f>IFERROR(VLOOKUP(CU64,'كدو الاصناف'!$A:$C,2),"")</f>
        <v/>
      </c>
      <c r="CW64" s="6"/>
      <c r="CX64" s="62">
        <f t="shared" si="525"/>
        <v>0</v>
      </c>
      <c r="CY64" s="6" t="str">
        <f>IFERROR(VLOOKUP(CU64,'كدو الاصناف'!$A:$C,3),"")</f>
        <v/>
      </c>
      <c r="CZ64" s="7" t="str">
        <f t="shared" si="526"/>
        <v/>
      </c>
      <c r="DB64" s="34"/>
      <c r="DC64" s="45" t="str">
        <f>IFERROR(VLOOKUP(DB64,'كدو الاصناف'!$A:$C,2),"")</f>
        <v/>
      </c>
      <c r="DD64" s="6"/>
      <c r="DE64" s="62">
        <f t="shared" si="527"/>
        <v>0</v>
      </c>
      <c r="DF64" s="6" t="str">
        <f>IFERROR(VLOOKUP(DB64,'كدو الاصناف'!$A:$C,3),"")</f>
        <v/>
      </c>
      <c r="DG64" s="7" t="str">
        <f t="shared" si="528"/>
        <v/>
      </c>
      <c r="DI64" s="34"/>
      <c r="DJ64" s="45" t="str">
        <f>IFERROR(VLOOKUP(DI64,'كدو الاصناف'!$A:$C,2),"")</f>
        <v/>
      </c>
      <c r="DK64" s="6"/>
      <c r="DL64" s="62">
        <f t="shared" si="529"/>
        <v>0</v>
      </c>
      <c r="DM64" s="6" t="str">
        <f>IFERROR(VLOOKUP(DI64,'كدو الاصناف'!$A:$C,3),"")</f>
        <v/>
      </c>
      <c r="DN64" s="7" t="str">
        <f t="shared" si="530"/>
        <v/>
      </c>
      <c r="DP64" s="34"/>
      <c r="DQ64" s="45" t="str">
        <f>IFERROR(VLOOKUP(DP64,'كدو الاصناف'!$A:$C,2),"")</f>
        <v/>
      </c>
      <c r="DR64" s="6"/>
      <c r="DS64" s="62">
        <f t="shared" si="531"/>
        <v>0</v>
      </c>
      <c r="DT64" s="6" t="str">
        <f>IFERROR(VLOOKUP(DP64,'كدو الاصناف'!$A:$C,3),"")</f>
        <v/>
      </c>
      <c r="DU64" s="7" t="str">
        <f t="shared" si="532"/>
        <v/>
      </c>
      <c r="DW64" s="34"/>
      <c r="DX64" s="45" t="str">
        <f>IFERROR(VLOOKUP(DW64,'كدو الاصناف'!$A:$C,2),"")</f>
        <v/>
      </c>
      <c r="DY64" s="6"/>
      <c r="DZ64" s="62">
        <f t="shared" si="533"/>
        <v>0</v>
      </c>
      <c r="EA64" s="6" t="str">
        <f>IFERROR(VLOOKUP(DW64,'كدو الاصناف'!$A:$C,3),"")</f>
        <v/>
      </c>
      <c r="EB64" s="7" t="str">
        <f t="shared" si="534"/>
        <v/>
      </c>
      <c r="ED64" s="34"/>
      <c r="EE64" s="45" t="str">
        <f>IFERROR(VLOOKUP(ED64,'كدو الاصناف'!$A:$C,2),"")</f>
        <v/>
      </c>
      <c r="EF64" s="6"/>
      <c r="EG64" s="62">
        <f t="shared" si="535"/>
        <v>0</v>
      </c>
      <c r="EH64" s="6" t="str">
        <f>IFERROR(VLOOKUP(ED64,'كدو الاصناف'!$A:$C,3),"")</f>
        <v/>
      </c>
      <c r="EI64" s="7" t="str">
        <f t="shared" si="536"/>
        <v/>
      </c>
      <c r="EK64" s="34"/>
      <c r="EL64" s="45" t="str">
        <f>IFERROR(VLOOKUP(EK64,'كدو الاصناف'!$A:$C,2),"")</f>
        <v/>
      </c>
      <c r="EM64" s="6"/>
      <c r="EN64" s="62">
        <f t="shared" si="537"/>
        <v>0</v>
      </c>
      <c r="EO64" s="6" t="str">
        <f>IFERROR(VLOOKUP(EK64,'كدو الاصناف'!$A:$C,3),"")</f>
        <v/>
      </c>
      <c r="EP64" s="7" t="str">
        <f t="shared" si="538"/>
        <v/>
      </c>
      <c r="ER64" s="34"/>
      <c r="ES64" s="45" t="str">
        <f>IFERROR(VLOOKUP(ER64,'كدو الاصناف'!$A:$C,2),"")</f>
        <v/>
      </c>
      <c r="ET64" s="6"/>
      <c r="EU64" s="62">
        <f t="shared" si="539"/>
        <v>0</v>
      </c>
      <c r="EV64" s="6" t="str">
        <f>IFERROR(VLOOKUP(ER64,'كدو الاصناف'!$A:$C,3),"")</f>
        <v/>
      </c>
      <c r="EW64" s="7" t="str">
        <f t="shared" si="540"/>
        <v/>
      </c>
      <c r="EY64" s="34"/>
      <c r="EZ64" s="45" t="str">
        <f>IFERROR(VLOOKUP(EY64,'كدو الاصناف'!$A:$C,2),"")</f>
        <v/>
      </c>
      <c r="FA64" s="6"/>
      <c r="FB64" s="62">
        <f t="shared" si="541"/>
        <v>0</v>
      </c>
      <c r="FC64" s="6" t="str">
        <f>IFERROR(VLOOKUP(EY64,'كدو الاصناف'!$A:$C,3),"")</f>
        <v/>
      </c>
      <c r="FD64" s="7" t="str">
        <f t="shared" si="542"/>
        <v/>
      </c>
      <c r="FF64" s="34"/>
      <c r="FG64" s="45" t="str">
        <f>IFERROR(VLOOKUP(FF64,'كدو الاصناف'!$A:$C,2),"")</f>
        <v/>
      </c>
      <c r="FH64" s="6"/>
      <c r="FI64" s="62">
        <f t="shared" si="543"/>
        <v>0</v>
      </c>
      <c r="FJ64" s="6" t="str">
        <f>IFERROR(VLOOKUP(FF64,'كدو الاصناف'!$A:$C,3),"")</f>
        <v/>
      </c>
      <c r="FK64" s="7" t="str">
        <f t="shared" si="544"/>
        <v/>
      </c>
      <c r="FM64" s="34"/>
      <c r="FN64" s="45" t="str">
        <f>IFERROR(VLOOKUP(FM64,'كدو الاصناف'!$A:$C,2),"")</f>
        <v/>
      </c>
      <c r="FO64" s="6"/>
      <c r="FP64" s="62">
        <f t="shared" si="545"/>
        <v>0</v>
      </c>
      <c r="FQ64" s="6" t="str">
        <f>IFERROR(VLOOKUP(FM64,'كدو الاصناف'!$A:$C,3),"")</f>
        <v/>
      </c>
      <c r="FR64" s="7" t="str">
        <f t="shared" si="546"/>
        <v/>
      </c>
      <c r="FT64" s="34">
        <v>60020</v>
      </c>
      <c r="FU64" s="45" t="str">
        <f>IFERROR(VLOOKUP(FT64,'كدو الاصناف'!$A:$C,2),"")</f>
        <v>حامض خليك</v>
      </c>
      <c r="FV64" s="6"/>
      <c r="FW64" s="62">
        <v>2</v>
      </c>
      <c r="FX64" s="6">
        <f>IFERROR(VLOOKUP(FT64,'كدو الاصناف'!$A:$C,3),"")</f>
        <v>14.75</v>
      </c>
      <c r="FY64" s="7">
        <f t="shared" si="548"/>
        <v>29.5</v>
      </c>
      <c r="GA64" s="34"/>
      <c r="GB64" s="45" t="str">
        <f>IFERROR(VLOOKUP(GA64,'كدو الاصناف'!$A:$C,2),"")</f>
        <v/>
      </c>
      <c r="GC64" s="6"/>
      <c r="GD64" s="62">
        <f t="shared" si="549"/>
        <v>0</v>
      </c>
      <c r="GE64" s="6" t="str">
        <f>IFERROR(VLOOKUP(GA64,'كدو الاصناف'!$A:$C,3),"")</f>
        <v/>
      </c>
      <c r="GF64" s="7" t="str">
        <f t="shared" si="550"/>
        <v/>
      </c>
      <c r="GH64" s="34">
        <v>65042</v>
      </c>
      <c r="GI64" s="45" t="str">
        <f>IFERROR(VLOOKUP(GH64,'كدو الاصناف'!$A:$C,2),"")</f>
        <v>ديسبرس بودر</v>
      </c>
      <c r="GJ64" s="6"/>
      <c r="GK64" s="62">
        <v>4</v>
      </c>
      <c r="GL64" s="6">
        <f>IFERROR(VLOOKUP(GH64,'كدو الاصناف'!$A:$C,3),"")</f>
        <v>22</v>
      </c>
      <c r="GM64" s="7">
        <f t="shared" si="552"/>
        <v>88</v>
      </c>
      <c r="GO64" s="34"/>
      <c r="GP64" s="45" t="str">
        <f>IFERROR(VLOOKUP(GO64,'كدو الاصناف'!$A:$C,2),"")</f>
        <v/>
      </c>
      <c r="GQ64" s="6"/>
      <c r="GR64" s="62">
        <f t="shared" si="553"/>
        <v>0</v>
      </c>
      <c r="GS64" s="6" t="str">
        <f>IFERROR(VLOOKUP(GO64,'كدو الاصناف'!$A:$C,3),"")</f>
        <v/>
      </c>
      <c r="GT64" s="7" t="str">
        <f t="shared" si="554"/>
        <v/>
      </c>
      <c r="GV64" s="34"/>
      <c r="GW64" s="45" t="str">
        <f>IFERROR(VLOOKUP(GV64,'كدو الاصناف'!$A:$C,2),"")</f>
        <v/>
      </c>
      <c r="GX64" s="6"/>
      <c r="GY64" s="62">
        <f t="shared" si="555"/>
        <v>0</v>
      </c>
      <c r="GZ64" s="6" t="str">
        <f>IFERROR(VLOOKUP(GV64,'كدو الاصناف'!$A:$C,3),"")</f>
        <v/>
      </c>
      <c r="HA64" s="7" t="str">
        <f t="shared" si="556"/>
        <v/>
      </c>
      <c r="HC64" s="34"/>
      <c r="HD64" s="45" t="str">
        <f>IFERROR(VLOOKUP(HC64,'كدو الاصناف'!$A:$C,2),"")</f>
        <v/>
      </c>
      <c r="HE64" s="6"/>
      <c r="HF64" s="62">
        <f t="shared" si="557"/>
        <v>0</v>
      </c>
      <c r="HG64" s="6" t="str">
        <f>IFERROR(VLOOKUP(HC64,'كدو الاصناف'!$A:$C,3),"")</f>
        <v/>
      </c>
      <c r="HH64" s="7" t="str">
        <f t="shared" si="558"/>
        <v/>
      </c>
      <c r="HJ64" s="34"/>
      <c r="HK64" s="45" t="str">
        <f>IFERROR(VLOOKUP(HJ64,'كدو الاصناف'!$A:$C,2),"")</f>
        <v/>
      </c>
      <c r="HL64" s="6"/>
      <c r="HM64" s="62">
        <f t="shared" si="559"/>
        <v>0</v>
      </c>
      <c r="HN64" s="6" t="str">
        <f>IFERROR(VLOOKUP(HJ64,'كدو الاصناف'!$A:$C,3),"")</f>
        <v/>
      </c>
      <c r="HO64" s="7" t="str">
        <f t="shared" si="560"/>
        <v/>
      </c>
      <c r="HQ64" s="34"/>
      <c r="HR64" s="45" t="str">
        <f>IFERROR(VLOOKUP(HQ64,'كدو الاصناف'!$A:$C,2),"")</f>
        <v/>
      </c>
      <c r="HS64" s="6"/>
      <c r="HT64" s="62">
        <f t="shared" si="561"/>
        <v>0</v>
      </c>
      <c r="HU64" s="6" t="str">
        <f>IFERROR(VLOOKUP(HQ64,'كدو الاصناف'!$A:$C,3),"")</f>
        <v/>
      </c>
      <c r="HV64" s="7" t="str">
        <f t="shared" si="562"/>
        <v/>
      </c>
      <c r="HX64" s="34"/>
      <c r="HY64" s="45" t="str">
        <f>IFERROR(VLOOKUP(HX64,'كدو الاصناف'!$A:$C,2),"")</f>
        <v/>
      </c>
      <c r="HZ64" s="6"/>
      <c r="IA64" s="62">
        <f t="shared" si="563"/>
        <v>0</v>
      </c>
      <c r="IB64" s="6" t="str">
        <f>IFERROR(VLOOKUP(HX64,'كدو الاصناف'!$A:$C,3),"")</f>
        <v/>
      </c>
      <c r="IC64" s="7" t="str">
        <f t="shared" si="564"/>
        <v/>
      </c>
      <c r="IE64" s="34"/>
      <c r="IF64" s="45" t="str">
        <f>IFERROR(VLOOKUP(IE64,'كدو الاصناف'!$A:$C,2),"")</f>
        <v/>
      </c>
      <c r="IG64" s="6"/>
      <c r="IH64" s="62">
        <f t="shared" si="565"/>
        <v>0</v>
      </c>
      <c r="II64" s="6" t="str">
        <f>IFERROR(VLOOKUP(IE64,'كدو الاصناف'!$A:$C,3),"")</f>
        <v/>
      </c>
      <c r="IJ64" s="7" t="str">
        <f t="shared" si="566"/>
        <v/>
      </c>
      <c r="IL64" s="34">
        <v>60002</v>
      </c>
      <c r="IM64" s="45" t="str">
        <f>IFERROR(VLOOKUP(IL64,'كدو الاصناف'!$A:$C,2),"")</f>
        <v>هيدروسلفيت</v>
      </c>
      <c r="IN64" s="6"/>
      <c r="IO64" s="62">
        <v>18</v>
      </c>
      <c r="IP64" s="6">
        <f>IFERROR(VLOOKUP(IL64,'كدو الاصناف'!$A:$C,3),"")</f>
        <v>20.5</v>
      </c>
      <c r="IQ64" s="7">
        <f t="shared" si="568"/>
        <v>369</v>
      </c>
      <c r="IS64" s="34"/>
      <c r="IT64" s="45" t="str">
        <f>IFERROR(VLOOKUP(IS64,'كدو الاصناف'!$A:$C,2),"")</f>
        <v/>
      </c>
      <c r="IU64" s="6"/>
      <c r="IV64" s="62">
        <f t="shared" si="569"/>
        <v>0</v>
      </c>
      <c r="IW64" s="6" t="str">
        <f>IFERROR(VLOOKUP(IS64,'كدو الاصناف'!$A:$C,3),"")</f>
        <v/>
      </c>
      <c r="IX64" s="7" t="str">
        <f t="shared" si="570"/>
        <v/>
      </c>
      <c r="IZ64" s="34">
        <v>60020</v>
      </c>
      <c r="JA64" s="45" t="str">
        <f>IFERROR(VLOOKUP(IZ64,'كدو الاصناف'!$A:$C,2),"")</f>
        <v>حامض خليك</v>
      </c>
      <c r="JB64" s="6"/>
      <c r="JC64" s="62">
        <v>2</v>
      </c>
      <c r="JD64" s="6">
        <f>IFERROR(VLOOKUP(IZ64,'كدو الاصناف'!$A:$C,3),"")</f>
        <v>14.75</v>
      </c>
      <c r="JE64" s="7">
        <f t="shared" si="572"/>
        <v>29.5</v>
      </c>
      <c r="JG64" s="34"/>
      <c r="JH64" s="45" t="str">
        <f>IFERROR(VLOOKUP(JG64,'كدو الاصناف'!$A:$C,2),"")</f>
        <v/>
      </c>
      <c r="JI64" s="6"/>
      <c r="JJ64" s="62">
        <f t="shared" si="573"/>
        <v>0</v>
      </c>
      <c r="JK64" s="6" t="str">
        <f>IFERROR(VLOOKUP(JG64,'كدو الاصناف'!$A:$C,3),"")</f>
        <v/>
      </c>
      <c r="JL64" s="7" t="str">
        <f t="shared" si="574"/>
        <v/>
      </c>
      <c r="JN64" s="34"/>
      <c r="JO64" s="45" t="str">
        <f>IFERROR(VLOOKUP(JN64,'كدو الاصناف'!$A:$C,2),"")</f>
        <v/>
      </c>
      <c r="JP64" s="6"/>
      <c r="JQ64" s="62">
        <f t="shared" si="575"/>
        <v>0</v>
      </c>
      <c r="JR64" s="6" t="str">
        <f>IFERROR(VLOOKUP(JN64,'كدو الاصناف'!$A:$C,3),"")</f>
        <v/>
      </c>
      <c r="JS64" s="7" t="str">
        <f t="shared" si="576"/>
        <v/>
      </c>
      <c r="JU64" s="34"/>
      <c r="JV64" s="45" t="str">
        <f>IFERROR(VLOOKUP(JU64,'كدو الاصناف'!$A:$C,2),"")</f>
        <v/>
      </c>
      <c r="JW64" s="6"/>
      <c r="JX64" s="62">
        <f t="shared" si="577"/>
        <v>0</v>
      </c>
      <c r="JY64" s="6" t="str">
        <f>IFERROR(VLOOKUP(JU64,'كدو الاصناف'!$A:$C,3),"")</f>
        <v/>
      </c>
      <c r="JZ64" s="7" t="str">
        <f t="shared" si="578"/>
        <v/>
      </c>
      <c r="KB64" s="34"/>
      <c r="KC64" s="45" t="str">
        <f>IFERROR(VLOOKUP(KB64,'كدو الاصناف'!$A:$C,2),"")</f>
        <v/>
      </c>
      <c r="KD64" s="6"/>
      <c r="KE64" s="62">
        <f t="shared" si="579"/>
        <v>0</v>
      </c>
      <c r="KF64" s="6" t="str">
        <f>IFERROR(VLOOKUP(KB64,'كدو الاصناف'!$A:$C,3),"")</f>
        <v/>
      </c>
      <c r="KG64" s="7" t="str">
        <f t="shared" si="580"/>
        <v/>
      </c>
      <c r="KI64" s="34"/>
      <c r="KJ64" s="45" t="str">
        <f>IFERROR(VLOOKUP(KI64,'كدو الاصناف'!$A:$C,2),"")</f>
        <v/>
      </c>
      <c r="KK64" s="6"/>
      <c r="KL64" s="62">
        <f t="shared" si="581"/>
        <v>0</v>
      </c>
      <c r="KM64" s="6" t="str">
        <f>IFERROR(VLOOKUP(KI64,'كدو الاصناف'!$A:$C,3),"")</f>
        <v/>
      </c>
      <c r="KN64" s="7" t="str">
        <f t="shared" si="582"/>
        <v/>
      </c>
      <c r="KP64" s="34">
        <v>60060</v>
      </c>
      <c r="KQ64" s="45" t="str">
        <f>IFERROR(VLOOKUP(KP64,'كدو الاصناف'!$A:$C,2),"")</f>
        <v xml:space="preserve">انتي فوم </v>
      </c>
      <c r="KR64" s="6"/>
      <c r="KS64" s="62">
        <v>1</v>
      </c>
      <c r="KT64" s="6">
        <f>IFERROR(VLOOKUP(KP64,'كدو الاصناف'!$A:$C,3),"")</f>
        <v>10.94</v>
      </c>
      <c r="KU64" s="7">
        <f t="shared" si="584"/>
        <v>10.94</v>
      </c>
      <c r="KW64" s="34"/>
      <c r="KX64" s="45" t="str">
        <f>IFERROR(VLOOKUP(KW64,'كدو الاصناف'!$A:$C,2),"")</f>
        <v/>
      </c>
      <c r="KY64" s="6"/>
      <c r="KZ64" s="62">
        <f t="shared" si="585"/>
        <v>0</v>
      </c>
      <c r="LA64" s="6" t="str">
        <f>IFERROR(VLOOKUP(KW64,'كدو الاصناف'!$A:$C,3),"")</f>
        <v/>
      </c>
      <c r="LB64" s="7" t="str">
        <f t="shared" si="586"/>
        <v/>
      </c>
      <c r="LD64" s="34">
        <v>60020</v>
      </c>
      <c r="LE64" s="45" t="str">
        <f>IFERROR(VLOOKUP(LD64,'كدو الاصناف'!$A:$C,2),"")</f>
        <v>حامض خليك</v>
      </c>
      <c r="LF64" s="6"/>
      <c r="LG64" s="62">
        <v>2</v>
      </c>
      <c r="LH64" s="6">
        <f>IFERROR(VLOOKUP(LD64,'كدو الاصناف'!$A:$C,3),"")</f>
        <v>14.75</v>
      </c>
      <c r="LI64" s="7">
        <f t="shared" si="588"/>
        <v>29.5</v>
      </c>
      <c r="LK64" s="34"/>
      <c r="LL64" s="45" t="str">
        <f>IFERROR(VLOOKUP(LK64,'كدو الاصناف'!$A:$C,2),"")</f>
        <v/>
      </c>
      <c r="LM64" s="6"/>
      <c r="LN64" s="62">
        <f t="shared" si="589"/>
        <v>0</v>
      </c>
      <c r="LO64" s="6" t="str">
        <f>IFERROR(VLOOKUP(LK64,'كدو الاصناف'!$A:$C,3),"")</f>
        <v/>
      </c>
      <c r="LP64" s="7" t="str">
        <f t="shared" si="590"/>
        <v/>
      </c>
      <c r="LR64" s="34"/>
      <c r="LS64" s="45" t="str">
        <f>IFERROR(VLOOKUP(LR64,'كدو الاصناف'!$A:$C,2),"")</f>
        <v/>
      </c>
      <c r="LT64" s="6"/>
      <c r="LU64" s="62">
        <f t="shared" si="591"/>
        <v>0</v>
      </c>
      <c r="LV64" s="6" t="str">
        <f>IFERROR(VLOOKUP(LR64,'كدو الاصناف'!$A:$C,3),"")</f>
        <v/>
      </c>
      <c r="LW64" s="7" t="str">
        <f t="shared" si="592"/>
        <v/>
      </c>
      <c r="LY64" s="34"/>
      <c r="LZ64" s="45" t="str">
        <f>IFERROR(VLOOKUP(LY64,'كدو الاصناف'!$A:$C,2),"")</f>
        <v/>
      </c>
      <c r="MA64" s="6"/>
      <c r="MB64" s="62">
        <f t="shared" si="593"/>
        <v>0</v>
      </c>
      <c r="MC64" s="6" t="str">
        <f>IFERROR(VLOOKUP(LY64,'كدو الاصناف'!$A:$C,3),"")</f>
        <v/>
      </c>
      <c r="MD64" s="7" t="str">
        <f t="shared" si="594"/>
        <v/>
      </c>
      <c r="MF64" s="34">
        <v>60020</v>
      </c>
      <c r="MG64" s="45" t="str">
        <f>IFERROR(VLOOKUP(MF64,'كدو الاصناف'!$A:$C,2),"")</f>
        <v>حامض خليك</v>
      </c>
      <c r="MH64" s="6"/>
      <c r="MI64" s="62">
        <v>2</v>
      </c>
      <c r="MJ64" s="6">
        <f>IFERROR(VLOOKUP(MF64,'كدو الاصناف'!$A:$C,3),"")</f>
        <v>14.75</v>
      </c>
      <c r="MK64" s="7">
        <f t="shared" si="596"/>
        <v>29.5</v>
      </c>
      <c r="MM64" s="34">
        <v>60020</v>
      </c>
      <c r="MN64" s="45" t="str">
        <f>IFERROR(VLOOKUP(MM64,'كدو الاصناف'!$A:$C,2),"")</f>
        <v>حامض خليك</v>
      </c>
      <c r="MO64" s="6"/>
      <c r="MP64" s="62">
        <v>2</v>
      </c>
      <c r="MQ64" s="6">
        <f>IFERROR(VLOOKUP(MM64,'كدو الاصناف'!$A:$C,3),"")</f>
        <v>14.75</v>
      </c>
      <c r="MR64" s="7">
        <f t="shared" si="598"/>
        <v>29.5</v>
      </c>
      <c r="MT64" s="34">
        <v>60060</v>
      </c>
      <c r="MU64" s="45" t="str">
        <f>IFERROR(VLOOKUP(MT64,'كدو الاصناف'!$A:$C,2),"")</f>
        <v xml:space="preserve">انتي فوم </v>
      </c>
      <c r="MV64" s="6"/>
      <c r="MW64" s="62">
        <v>1</v>
      </c>
      <c r="MX64" s="6">
        <f>IFERROR(VLOOKUP(MT64,'كدو الاصناف'!$A:$C,3),"")</f>
        <v>10.94</v>
      </c>
      <c r="MY64" s="7">
        <f t="shared" si="600"/>
        <v>10.94</v>
      </c>
      <c r="NA64" s="34"/>
      <c r="NB64" s="45" t="str">
        <f>IFERROR(VLOOKUP(NA64,'كدو الاصناف'!$A:$C,2),"")</f>
        <v/>
      </c>
      <c r="NC64" s="6"/>
      <c r="ND64" s="62">
        <f t="shared" si="601"/>
        <v>0</v>
      </c>
      <c r="NE64" s="6" t="str">
        <f>IFERROR(VLOOKUP(NA64,'كدو الاصناف'!$A:$C,3),"")</f>
        <v/>
      </c>
      <c r="NF64" s="7" t="str">
        <f t="shared" si="602"/>
        <v/>
      </c>
      <c r="NH64" s="34"/>
      <c r="NI64" s="45" t="str">
        <f>IFERROR(VLOOKUP(NH64,'كدو الاصناف'!$A:$C,2),"")</f>
        <v/>
      </c>
      <c r="NJ64" s="6"/>
      <c r="NK64" s="62">
        <v>4</v>
      </c>
      <c r="NL64" s="6" t="str">
        <f>IFERROR(VLOOKUP(NH64,'كدو الاصناف'!$A:$C,3),"")</f>
        <v/>
      </c>
      <c r="NM64" s="7" t="str">
        <f t="shared" si="604"/>
        <v/>
      </c>
      <c r="NO64" s="34"/>
      <c r="NP64" s="45" t="str">
        <f>IFERROR(VLOOKUP(NO64,'كدو الاصناف'!$A:$C,2),"")</f>
        <v/>
      </c>
      <c r="NQ64" s="6"/>
      <c r="NR64" s="62">
        <f t="shared" si="605"/>
        <v>0</v>
      </c>
      <c r="NS64" s="6" t="str">
        <f>IFERROR(VLOOKUP(NO64,'كدو الاصناف'!$A:$C,3),"")</f>
        <v/>
      </c>
      <c r="NT64" s="7" t="str">
        <f t="shared" si="606"/>
        <v/>
      </c>
      <c r="NV64" s="34"/>
      <c r="NW64" s="45" t="str">
        <f>IFERROR(VLOOKUP(NV64,'كدو الاصناف'!$A:$C,2),"")</f>
        <v/>
      </c>
      <c r="NX64" s="6"/>
      <c r="NY64" s="62">
        <f t="shared" si="607"/>
        <v>0</v>
      </c>
      <c r="NZ64" s="6" t="str">
        <f>IFERROR(VLOOKUP(NV64,'كدو الاصناف'!$A:$C,3),"")</f>
        <v/>
      </c>
      <c r="OA64" s="7" t="str">
        <f t="shared" si="608"/>
        <v/>
      </c>
      <c r="OC64" s="34">
        <v>65042</v>
      </c>
      <c r="OD64" s="45" t="str">
        <f>IFERROR(VLOOKUP(OC64,'كدو الاصناف'!$A:$C,2),"")</f>
        <v>ديسبرس بودر</v>
      </c>
      <c r="OE64" s="6"/>
      <c r="OF64" s="62">
        <v>4</v>
      </c>
      <c r="OG64" s="6">
        <f>IFERROR(VLOOKUP(OC64,'كدو الاصناف'!$A:$C,3),"")</f>
        <v>22</v>
      </c>
      <c r="OH64" s="7">
        <f t="shared" si="610"/>
        <v>88</v>
      </c>
      <c r="OJ64" s="34">
        <v>65042</v>
      </c>
      <c r="OK64" s="45" t="str">
        <f>IFERROR(VLOOKUP(OJ64,'كدو الاصناف'!$A:$C,2),"")</f>
        <v>ديسبرس بودر</v>
      </c>
      <c r="OL64" s="6"/>
      <c r="OM64" s="62">
        <v>4</v>
      </c>
      <c r="ON64" s="6">
        <f>IFERROR(VLOOKUP(OJ64,'كدو الاصناف'!$A:$C,3),"")</f>
        <v>22</v>
      </c>
      <c r="OO64" s="7">
        <f t="shared" si="612"/>
        <v>88</v>
      </c>
      <c r="OQ64" s="34"/>
      <c r="OR64" s="45" t="str">
        <f>IFERROR(VLOOKUP(OQ64,'كدو الاصناف'!$A:$C,2),"")</f>
        <v/>
      </c>
      <c r="OS64" s="6"/>
      <c r="OT64" s="62">
        <f t="shared" si="613"/>
        <v>0</v>
      </c>
      <c r="OU64" s="6" t="str">
        <f>IFERROR(VLOOKUP(OQ64,'كدو الاصناف'!$A:$C,3),"")</f>
        <v/>
      </c>
      <c r="OV64" s="7" t="str">
        <f t="shared" si="614"/>
        <v/>
      </c>
      <c r="OX64" s="34">
        <v>60060</v>
      </c>
      <c r="OY64" s="45" t="str">
        <f>IFERROR(VLOOKUP(OX64,'كدو الاصناف'!$A:$C,2),"")</f>
        <v xml:space="preserve">انتي فوم </v>
      </c>
      <c r="OZ64" s="6"/>
      <c r="PA64" s="62">
        <v>1</v>
      </c>
      <c r="PB64" s="6">
        <f>IFERROR(VLOOKUP(OX64,'كدو الاصناف'!$A:$C,3),"")</f>
        <v>10.94</v>
      </c>
      <c r="PC64" s="7">
        <f t="shared" si="616"/>
        <v>10.94</v>
      </c>
      <c r="PE64" s="34">
        <v>60060</v>
      </c>
      <c r="PF64" s="45" t="str">
        <f>IFERROR(VLOOKUP(PE64,'كدو الاصناف'!$A:$C,2),"")</f>
        <v xml:space="preserve">انتي فوم </v>
      </c>
      <c r="PG64" s="6"/>
      <c r="PH64" s="62">
        <v>1</v>
      </c>
      <c r="PI64" s="6">
        <f>IFERROR(VLOOKUP(PE64,'كدو الاصناف'!$A:$C,3),"")</f>
        <v>10.94</v>
      </c>
      <c r="PJ64" s="7">
        <f t="shared" si="618"/>
        <v>10.94</v>
      </c>
      <c r="PL64" s="34"/>
      <c r="PM64" s="45" t="str">
        <f>IFERROR(VLOOKUP(PL64,'كدو الاصناف'!$A:$C,2),"")</f>
        <v/>
      </c>
      <c r="PN64" s="6"/>
      <c r="PO64" s="62">
        <f t="shared" si="619"/>
        <v>0</v>
      </c>
      <c r="PP64" s="6" t="str">
        <f>IFERROR(VLOOKUP(PL64,'كدو الاصناف'!$A:$C,3),"")</f>
        <v/>
      </c>
      <c r="PQ64" s="7" t="str">
        <f t="shared" si="620"/>
        <v/>
      </c>
      <c r="PS64" s="34"/>
      <c r="PT64" s="45" t="str">
        <f>IFERROR(VLOOKUP(PS64,'كدو الاصناف'!$A:$C,2),"")</f>
        <v/>
      </c>
      <c r="PU64" s="6"/>
      <c r="PV64" s="62">
        <f t="shared" si="621"/>
        <v>0</v>
      </c>
      <c r="PW64" s="6" t="str">
        <f>IFERROR(VLOOKUP(PS64,'كدو الاصناف'!$A:$C,3),"")</f>
        <v/>
      </c>
      <c r="PX64" s="7" t="str">
        <f t="shared" si="622"/>
        <v/>
      </c>
      <c r="PZ64" s="34"/>
      <c r="QA64" s="45" t="str">
        <f>IFERROR(VLOOKUP(PZ64,'كدو الاصناف'!$A:$C,2),"")</f>
        <v/>
      </c>
      <c r="QB64" s="6"/>
      <c r="QC64" s="62">
        <f t="shared" si="623"/>
        <v>0</v>
      </c>
      <c r="QD64" s="6" t="str">
        <f>IFERROR(VLOOKUP(PZ64,'كدو الاصناف'!$A:$C,3),"")</f>
        <v/>
      </c>
      <c r="QE64" s="7" t="str">
        <f t="shared" si="624"/>
        <v/>
      </c>
      <c r="QG64" s="34"/>
      <c r="QH64" s="45" t="str">
        <f>IFERROR(VLOOKUP(QG64,'كدو الاصناف'!$A:$C,2),"")</f>
        <v/>
      </c>
      <c r="QI64" s="6"/>
      <c r="QJ64" s="62">
        <f t="shared" si="625"/>
        <v>0</v>
      </c>
      <c r="QK64" s="6" t="str">
        <f>IFERROR(VLOOKUP(QG64,'كدو الاصناف'!$A:$C,3),"")</f>
        <v/>
      </c>
      <c r="QL64" s="7" t="str">
        <f t="shared" si="626"/>
        <v/>
      </c>
      <c r="QN64" s="34"/>
      <c r="QO64" s="45" t="str">
        <f>IFERROR(VLOOKUP(QN64,'كدو الاصناف'!$A:$C,2),"")</f>
        <v/>
      </c>
      <c r="QP64" s="6"/>
      <c r="QQ64" s="62">
        <f t="shared" si="627"/>
        <v>0</v>
      </c>
      <c r="QR64" s="6" t="str">
        <f>IFERROR(VLOOKUP(QN64,'كدو الاصناف'!$A:$C,3),"")</f>
        <v/>
      </c>
      <c r="QS64" s="7" t="str">
        <f t="shared" si="628"/>
        <v/>
      </c>
      <c r="QU64" s="34"/>
      <c r="QV64" s="45" t="str">
        <f>IFERROR(VLOOKUP(QU64,'كدو الاصناف'!$A:$C,2),"")</f>
        <v/>
      </c>
      <c r="QW64" s="6"/>
      <c r="QX64" s="62">
        <f t="shared" si="696"/>
        <v>0</v>
      </c>
      <c r="QY64" s="6" t="str">
        <f>IFERROR(VLOOKUP(QU64,'كدو الاصناف'!$A:$C,3),"")</f>
        <v/>
      </c>
      <c r="QZ64" s="7" t="str">
        <f t="shared" si="629"/>
        <v/>
      </c>
      <c r="RB64" s="34"/>
      <c r="RC64" s="45" t="str">
        <f>IFERROR(VLOOKUP(RB64,'كدو الاصناف'!$A:$C,2),"")</f>
        <v/>
      </c>
      <c r="RD64" s="6"/>
      <c r="RE64" s="62">
        <f t="shared" si="630"/>
        <v>0</v>
      </c>
      <c r="RF64" s="6" t="str">
        <f>IFERROR(VLOOKUP(RB64,'كدو الاصناف'!$A:$C,3),"")</f>
        <v/>
      </c>
      <c r="RG64" s="7" t="str">
        <f t="shared" si="631"/>
        <v/>
      </c>
      <c r="RI64" s="34"/>
      <c r="RJ64" s="45" t="str">
        <f>IFERROR(VLOOKUP(RI64,'كدو الاصناف'!$A:$C,2),"")</f>
        <v/>
      </c>
      <c r="RK64" s="6"/>
      <c r="RL64" s="62">
        <f t="shared" si="632"/>
        <v>0</v>
      </c>
      <c r="RM64" s="6" t="str">
        <f>IFERROR(VLOOKUP(RI64,'كدو الاصناف'!$A:$C,3),"")</f>
        <v/>
      </c>
      <c r="RN64" s="7" t="str">
        <f t="shared" si="633"/>
        <v/>
      </c>
      <c r="RP64" s="34"/>
      <c r="RQ64" s="45" t="str">
        <f>IFERROR(VLOOKUP(RP64,'كدو الاصناف'!$A:$C,2),"")</f>
        <v/>
      </c>
      <c r="RR64" s="6"/>
      <c r="RS64" s="62">
        <f t="shared" si="634"/>
        <v>0</v>
      </c>
      <c r="RT64" s="6" t="str">
        <f>IFERROR(VLOOKUP(RP64,'كدو الاصناف'!$A:$C,3),"")</f>
        <v/>
      </c>
      <c r="RU64" s="7" t="str">
        <f t="shared" si="635"/>
        <v/>
      </c>
      <c r="RW64" s="34"/>
      <c r="RX64" s="45" t="str">
        <f>IFERROR(VLOOKUP(RW64,'كدو الاصناف'!$A:$C,2),"")</f>
        <v/>
      </c>
      <c r="RY64" s="6"/>
      <c r="RZ64" s="62">
        <f t="shared" si="636"/>
        <v>0</v>
      </c>
      <c r="SA64" s="6" t="str">
        <f>IFERROR(VLOOKUP(RW64,'كدو الاصناف'!$A:$C,3),"")</f>
        <v/>
      </c>
      <c r="SB64" s="7" t="str">
        <f t="shared" si="637"/>
        <v/>
      </c>
      <c r="SD64" s="34"/>
      <c r="SE64" s="45" t="str">
        <f>IFERROR(VLOOKUP(SD64,'كدو الاصناف'!$A:$C,2),"")</f>
        <v/>
      </c>
      <c r="SF64" s="6"/>
      <c r="SG64" s="62">
        <f t="shared" si="638"/>
        <v>0</v>
      </c>
      <c r="SH64" s="6" t="str">
        <f>IFERROR(VLOOKUP(SD64,'كدو الاصناف'!$A:$C,3),"")</f>
        <v/>
      </c>
      <c r="SI64" s="7" t="str">
        <f t="shared" si="639"/>
        <v/>
      </c>
      <c r="SK64" s="34">
        <v>60060</v>
      </c>
      <c r="SL64" s="45" t="str">
        <f>IFERROR(VLOOKUP(SK64,'كدو الاصناف'!$A:$C,2),"")</f>
        <v xml:space="preserve">انتي فوم </v>
      </c>
      <c r="SM64" s="6"/>
      <c r="SN64" s="62">
        <v>1</v>
      </c>
      <c r="SO64" s="6">
        <f>IFERROR(VLOOKUP(SK64,'كدو الاصناف'!$A:$C,3),"")</f>
        <v>10.94</v>
      </c>
      <c r="SP64" s="7">
        <f t="shared" si="641"/>
        <v>10.94</v>
      </c>
      <c r="SR64" s="34">
        <v>60060</v>
      </c>
      <c r="SS64" s="45" t="str">
        <f>IFERROR(VLOOKUP(SR64,'كدو الاصناف'!$A:$C,2),"")</f>
        <v xml:space="preserve">انتي فوم </v>
      </c>
      <c r="ST64" s="6"/>
      <c r="SU64" s="62">
        <v>1</v>
      </c>
      <c r="SV64" s="6">
        <f>IFERROR(VLOOKUP(SR64,'كدو الاصناف'!$A:$C,3),"")</f>
        <v>10.94</v>
      </c>
      <c r="SW64" s="7">
        <f t="shared" si="643"/>
        <v>10.94</v>
      </c>
      <c r="SY64" s="34"/>
      <c r="SZ64" s="45" t="str">
        <f>IFERROR(VLOOKUP(SY64,'كدو الاصناف'!$A:$C,2),"")</f>
        <v/>
      </c>
      <c r="TA64" s="6"/>
      <c r="TB64" s="62">
        <f t="shared" si="644"/>
        <v>0</v>
      </c>
      <c r="TC64" s="6" t="str">
        <f>IFERROR(VLOOKUP(SY64,'كدو الاصناف'!$A:$C,3),"")</f>
        <v/>
      </c>
      <c r="TD64" s="7" t="str">
        <f t="shared" si="645"/>
        <v/>
      </c>
      <c r="TF64" s="34"/>
      <c r="TG64" s="45" t="str">
        <f>IFERROR(VLOOKUP(TF64,'كدو الاصناف'!$A:$C,2),"")</f>
        <v/>
      </c>
      <c r="TH64" s="6"/>
      <c r="TI64" s="62">
        <f t="shared" si="646"/>
        <v>0</v>
      </c>
      <c r="TJ64" s="6" t="str">
        <f>IFERROR(VLOOKUP(TF64,'كدو الاصناف'!$A:$C,3),"")</f>
        <v/>
      </c>
      <c r="TK64" s="7" t="str">
        <f t="shared" si="647"/>
        <v/>
      </c>
      <c r="TM64" s="34"/>
      <c r="TN64" s="45" t="str">
        <f>IFERROR(VLOOKUP(TM64,'كدو الاصناف'!$A:$C,2),"")</f>
        <v/>
      </c>
      <c r="TO64" s="6"/>
      <c r="TP64" s="62">
        <f t="shared" si="648"/>
        <v>0</v>
      </c>
      <c r="TQ64" s="6" t="str">
        <f>IFERROR(VLOOKUP(TM64,'كدو الاصناف'!$A:$C,3),"")</f>
        <v/>
      </c>
      <c r="TR64" s="7" t="str">
        <f t="shared" si="649"/>
        <v/>
      </c>
      <c r="TT64" s="34"/>
      <c r="TU64" s="45" t="str">
        <f>IFERROR(VLOOKUP(TT64,'كدو الاصناف'!$A:$C,2),"")</f>
        <v/>
      </c>
      <c r="TV64" s="6"/>
      <c r="TW64" s="62">
        <f t="shared" si="650"/>
        <v>0</v>
      </c>
      <c r="TX64" s="6" t="str">
        <f>IFERROR(VLOOKUP(TT64,'كدو الاصناف'!$A:$C,3),"")</f>
        <v/>
      </c>
      <c r="TY64" s="7" t="str">
        <f t="shared" si="651"/>
        <v/>
      </c>
      <c r="UA64" s="34"/>
      <c r="UB64" s="45" t="str">
        <f>IFERROR(VLOOKUP(UA64,'كدو الاصناف'!$A:$C,2),"")</f>
        <v/>
      </c>
      <c r="UC64" s="6"/>
      <c r="UD64" s="62">
        <f t="shared" si="652"/>
        <v>0</v>
      </c>
      <c r="UE64" s="6" t="str">
        <f>IFERROR(VLOOKUP(UA64,'كدو الاصناف'!$A:$C,3),"")</f>
        <v/>
      </c>
      <c r="UF64" s="7" t="str">
        <f t="shared" si="653"/>
        <v/>
      </c>
      <c r="UH64" s="34">
        <v>60020</v>
      </c>
      <c r="UI64" s="45" t="str">
        <f>IFERROR(VLOOKUP(UH64,'كدو الاصناف'!$A:$C,2),"")</f>
        <v>حامض خليك</v>
      </c>
      <c r="UJ64" s="6"/>
      <c r="UK64" s="62">
        <v>2</v>
      </c>
      <c r="UL64" s="6">
        <f>IFERROR(VLOOKUP(UH64,'كدو الاصناف'!$A:$C,3),"")</f>
        <v>14.75</v>
      </c>
      <c r="UM64" s="7">
        <f t="shared" si="655"/>
        <v>29.5</v>
      </c>
      <c r="UO64" s="34">
        <v>65042</v>
      </c>
      <c r="UP64" s="45" t="str">
        <f>IFERROR(VLOOKUP(UO64,'كدو الاصناف'!$A:$C,2),"")</f>
        <v>ديسبرس بودر</v>
      </c>
      <c r="UQ64" s="6"/>
      <c r="UR64" s="62">
        <v>3</v>
      </c>
      <c r="US64" s="6">
        <f>IFERROR(VLOOKUP(UO64,'كدو الاصناف'!$A:$C,3),"")</f>
        <v>22</v>
      </c>
      <c r="UT64" s="7">
        <f t="shared" si="657"/>
        <v>66</v>
      </c>
      <c r="UV64" s="34"/>
      <c r="UW64" s="45" t="str">
        <f>IFERROR(VLOOKUP(UV64,'كدو الاصناف'!$A:$C,2),"")</f>
        <v/>
      </c>
      <c r="UX64" s="6"/>
      <c r="UY64" s="62">
        <f t="shared" si="658"/>
        <v>0</v>
      </c>
      <c r="UZ64" s="6" t="str">
        <f>IFERROR(VLOOKUP(UV64,'كدو الاصناف'!$A:$C,3),"")</f>
        <v/>
      </c>
      <c r="VA64" s="7" t="str">
        <f t="shared" si="659"/>
        <v/>
      </c>
      <c r="VC64" s="34">
        <v>60060</v>
      </c>
      <c r="VD64" s="45" t="str">
        <f>IFERROR(VLOOKUP(VC64,'كدو الاصناف'!$A:$C,2),"")</f>
        <v xml:space="preserve">انتي فوم </v>
      </c>
      <c r="VE64" s="6"/>
      <c r="VF64" s="62">
        <v>2</v>
      </c>
      <c r="VG64" s="6">
        <f>IFERROR(VLOOKUP(VC64,'كدو الاصناف'!$A:$C,3),"")</f>
        <v>10.94</v>
      </c>
      <c r="VH64" s="7">
        <f t="shared" si="661"/>
        <v>21.88</v>
      </c>
      <c r="VJ64" s="34"/>
      <c r="VK64" s="45" t="str">
        <f>IFERROR(VLOOKUP(VJ64,'كدو الاصناف'!$A:$C,2),"")</f>
        <v/>
      </c>
      <c r="VL64" s="6"/>
      <c r="VM64" s="62">
        <f t="shared" si="662"/>
        <v>0</v>
      </c>
      <c r="VN64" s="6" t="str">
        <f>IFERROR(VLOOKUP(VJ64,'كدو الاصناف'!$A:$C,3),"")</f>
        <v/>
      </c>
      <c r="VO64" s="7" t="str">
        <f t="shared" si="663"/>
        <v/>
      </c>
      <c r="VQ64" s="34"/>
      <c r="VR64" s="45" t="str">
        <f>IFERROR(VLOOKUP(VQ64,'كدو الاصناف'!$A:$C,2),"")</f>
        <v/>
      </c>
      <c r="VS64" s="6"/>
      <c r="VT64" s="62">
        <f t="shared" si="664"/>
        <v>0</v>
      </c>
      <c r="VU64" s="6" t="str">
        <f>IFERROR(VLOOKUP(VQ64,'كدو الاصناف'!$A:$C,3),"")</f>
        <v/>
      </c>
      <c r="VV64" s="7" t="str">
        <f t="shared" si="665"/>
        <v/>
      </c>
      <c r="VX64" s="34"/>
      <c r="VY64" s="45" t="str">
        <f>IFERROR(VLOOKUP(VX64,'كدو الاصناف'!$A:$C,2),"")</f>
        <v/>
      </c>
      <c r="VZ64" s="6"/>
      <c r="WA64" s="62">
        <f t="shared" si="666"/>
        <v>0</v>
      </c>
      <c r="WB64" s="6" t="str">
        <f>IFERROR(VLOOKUP(VX64,'كدو الاصناف'!$A:$C,3),"")</f>
        <v/>
      </c>
      <c r="WC64" s="7" t="str">
        <f t="shared" si="667"/>
        <v/>
      </c>
      <c r="WE64" s="34"/>
      <c r="WF64" s="45" t="str">
        <f>IFERROR(VLOOKUP(WE64,'كدو الاصناف'!$A:$C,2),"")</f>
        <v/>
      </c>
      <c r="WG64" s="6"/>
      <c r="WH64" s="62">
        <f t="shared" si="668"/>
        <v>0</v>
      </c>
      <c r="WI64" s="6" t="str">
        <f>IFERROR(VLOOKUP(WE64,'كدو الاصناف'!$A:$C,3),"")</f>
        <v/>
      </c>
      <c r="WJ64" s="7" t="str">
        <f t="shared" si="669"/>
        <v/>
      </c>
      <c r="WL64" s="34"/>
      <c r="WM64" s="45" t="str">
        <f>IFERROR(VLOOKUP(WL64,'كدو الاصناف'!$A:$C,2),"")</f>
        <v/>
      </c>
      <c r="WN64" s="6"/>
      <c r="WO64" s="62">
        <f t="shared" si="670"/>
        <v>0</v>
      </c>
      <c r="WP64" s="6" t="str">
        <f>IFERROR(VLOOKUP(WL64,'كدو الاصناف'!$A:$C,3),"")</f>
        <v/>
      </c>
      <c r="WQ64" s="7" t="str">
        <f t="shared" si="671"/>
        <v/>
      </c>
      <c r="WS64" s="34"/>
      <c r="WT64" s="45" t="str">
        <f>IFERROR(VLOOKUP(WS64,'كدو الاصناف'!$A:$C,2),"")</f>
        <v/>
      </c>
      <c r="WU64" s="6"/>
      <c r="WV64" s="62">
        <f t="shared" si="672"/>
        <v>0</v>
      </c>
      <c r="WW64" s="6" t="str">
        <f>IFERROR(VLOOKUP(WS64,'كدو الاصناف'!$A:$C,3),"")</f>
        <v/>
      </c>
      <c r="WX64" s="7" t="str">
        <f t="shared" si="673"/>
        <v/>
      </c>
      <c r="WZ64" s="34">
        <v>60020</v>
      </c>
      <c r="XA64" s="45" t="str">
        <f>IFERROR(VLOOKUP(WZ64,'كدو الاصناف'!$A:$C,2),"")</f>
        <v>حامض خليك</v>
      </c>
      <c r="XB64" s="6"/>
      <c r="XC64" s="62">
        <v>2</v>
      </c>
      <c r="XD64" s="6">
        <f>IFERROR(VLOOKUP(WZ64,'كدو الاصناف'!$A:$C,3),"")</f>
        <v>14.75</v>
      </c>
      <c r="XE64" s="7">
        <f t="shared" si="675"/>
        <v>29.5</v>
      </c>
      <c r="XG64" s="34"/>
      <c r="XH64" s="45" t="str">
        <f>IFERROR(VLOOKUP(XG64,'كدو الاصناف'!$A:$C,2),"")</f>
        <v/>
      </c>
      <c r="XI64" s="6"/>
      <c r="XJ64" s="62">
        <f t="shared" si="676"/>
        <v>0</v>
      </c>
      <c r="XK64" s="6" t="str">
        <f>IFERROR(VLOOKUP(XG64,'كدو الاصناف'!$A:$C,3),"")</f>
        <v/>
      </c>
      <c r="XL64" s="7" t="str">
        <f t="shared" si="677"/>
        <v/>
      </c>
      <c r="XN64" s="34"/>
      <c r="XO64" s="45" t="str">
        <f>IFERROR(VLOOKUP(XN64,'كدو الاصناف'!$A:$C,2),"")</f>
        <v/>
      </c>
      <c r="XP64" s="6"/>
      <c r="XQ64" s="62">
        <f t="shared" si="678"/>
        <v>0</v>
      </c>
      <c r="XR64" s="6" t="str">
        <f>IFERROR(VLOOKUP(XN64,'كدو الاصناف'!$A:$C,3),"")</f>
        <v/>
      </c>
      <c r="XS64" s="7" t="str">
        <f t="shared" si="679"/>
        <v/>
      </c>
      <c r="XU64" s="34"/>
      <c r="XV64" s="45" t="str">
        <f>IFERROR(VLOOKUP(XU64,'كدو الاصناف'!$A:$C,2),"")</f>
        <v/>
      </c>
      <c r="XW64" s="6"/>
      <c r="XX64" s="62">
        <f t="shared" si="680"/>
        <v>0</v>
      </c>
      <c r="XY64" s="6" t="str">
        <f>IFERROR(VLOOKUP(XU64,'كدو الاصناف'!$A:$C,3),"")</f>
        <v/>
      </c>
      <c r="XZ64" s="7" t="str">
        <f t="shared" si="681"/>
        <v/>
      </c>
      <c r="YB64" s="34"/>
      <c r="YC64" s="45" t="str">
        <f>IFERROR(VLOOKUP(YB64,'كدو الاصناف'!$A:$C,2),"")</f>
        <v/>
      </c>
      <c r="YD64" s="6"/>
      <c r="YE64" s="62">
        <f t="shared" si="682"/>
        <v>0</v>
      </c>
      <c r="YF64" s="6" t="str">
        <f>IFERROR(VLOOKUP(YB64,'كدو الاصناف'!$A:$C,3),"")</f>
        <v/>
      </c>
      <c r="YG64" s="7" t="str">
        <f t="shared" si="683"/>
        <v/>
      </c>
      <c r="YI64" s="34">
        <v>60060</v>
      </c>
      <c r="YJ64" s="45" t="str">
        <f>IFERROR(VLOOKUP(YI64,'كدو الاصناف'!$A:$C,2),"")</f>
        <v xml:space="preserve">انتي فوم </v>
      </c>
      <c r="YK64" s="6"/>
      <c r="YL64" s="62">
        <v>1</v>
      </c>
      <c r="YM64" s="6">
        <f>IFERROR(VLOOKUP(YI64,'كدو الاصناف'!$A:$C,3),"")</f>
        <v>10.94</v>
      </c>
      <c r="YN64" s="7">
        <f t="shared" si="685"/>
        <v>10.94</v>
      </c>
      <c r="YP64" s="34"/>
      <c r="YQ64" s="45" t="str">
        <f>IFERROR(VLOOKUP(YP64,'كدو الاصناف'!$A:$C,2),"")</f>
        <v/>
      </c>
      <c r="YR64" s="6"/>
      <c r="YS64" s="62">
        <f t="shared" si="686"/>
        <v>0</v>
      </c>
      <c r="YT64" s="6" t="str">
        <f>IFERROR(VLOOKUP(YP64,'كدو الاصناف'!$A:$C,3),"")</f>
        <v/>
      </c>
      <c r="YU64" s="7" t="str">
        <f t="shared" si="687"/>
        <v/>
      </c>
      <c r="YW64" s="34"/>
      <c r="YX64" s="45" t="str">
        <f>IFERROR(VLOOKUP(YW64,'كدو الاصناف'!$A:$C,2),"")</f>
        <v/>
      </c>
      <c r="YY64" s="6"/>
      <c r="YZ64" s="62">
        <f t="shared" si="688"/>
        <v>0</v>
      </c>
      <c r="ZA64" s="6" t="str">
        <f>IFERROR(VLOOKUP(YW64,'كدو الاصناف'!$A:$C,3),"")</f>
        <v/>
      </c>
      <c r="ZB64" s="7" t="str">
        <f t="shared" si="689"/>
        <v/>
      </c>
      <c r="ZD64" s="34"/>
      <c r="ZE64" s="45" t="str">
        <f>IFERROR(VLOOKUP(ZD64,'كدو الاصناف'!$A:$C,2),"")</f>
        <v/>
      </c>
      <c r="ZF64" s="6"/>
      <c r="ZG64" s="62">
        <f t="shared" si="690"/>
        <v>0</v>
      </c>
      <c r="ZH64" s="6" t="str">
        <f>IFERROR(VLOOKUP(ZD64,'كدو الاصناف'!$A:$C,3),"")</f>
        <v/>
      </c>
      <c r="ZI64" s="7" t="str">
        <f t="shared" si="691"/>
        <v/>
      </c>
      <c r="ZK64" s="34"/>
      <c r="ZL64" s="45" t="str">
        <f>IFERROR(VLOOKUP(ZK64,'كدو الاصناف'!$A:$C,2),"")</f>
        <v/>
      </c>
      <c r="ZM64" s="6"/>
      <c r="ZN64" s="62">
        <f t="shared" si="692"/>
        <v>0</v>
      </c>
      <c r="ZO64" s="6" t="str">
        <f>IFERROR(VLOOKUP(ZK64,'كدو الاصناف'!$A:$C,3),"")</f>
        <v/>
      </c>
      <c r="ZP64" s="7" t="str">
        <f t="shared" si="693"/>
        <v/>
      </c>
      <c r="ZR64" s="34"/>
      <c r="ZS64" s="45" t="str">
        <f>IFERROR(VLOOKUP(ZR64,'كدو الاصناف'!$A:$C,2),"")</f>
        <v/>
      </c>
      <c r="ZT64" s="6"/>
      <c r="ZU64" s="62">
        <f t="shared" si="694"/>
        <v>0</v>
      </c>
      <c r="ZV64" s="6" t="str">
        <f>IFERROR(VLOOKUP(ZR64,'كدو الاصناف'!$A:$C,3),"")</f>
        <v/>
      </c>
      <c r="ZW64" s="7" t="str">
        <f t="shared" si="695"/>
        <v/>
      </c>
    </row>
    <row r="65" spans="1:699" ht="16.5" customHeight="1" thickTop="1" thickBot="1" x14ac:dyDescent="0.25">
      <c r="A65" s="34"/>
      <c r="B65" s="45" t="str">
        <f>IFERROR(VLOOKUP(A65,'كدو الاصناف'!$A:$C,2),"")</f>
        <v/>
      </c>
      <c r="C65" s="6"/>
      <c r="D65" s="62">
        <f t="shared" si="497"/>
        <v>0</v>
      </c>
      <c r="E65" s="6" t="str">
        <f>IFERROR(VLOOKUP(A65,'كدو الاصناف'!$A:$C,3),"")</f>
        <v/>
      </c>
      <c r="F65" s="7" t="str">
        <f t="shared" si="498"/>
        <v/>
      </c>
      <c r="H65" s="34"/>
      <c r="I65" s="45" t="str">
        <f>IFERROR(VLOOKUP(H65,'كدو الاصناف'!$A:$C,2),"")</f>
        <v/>
      </c>
      <c r="J65" s="6"/>
      <c r="K65" s="62">
        <f t="shared" si="499"/>
        <v>0</v>
      </c>
      <c r="L65" s="6" t="str">
        <f>IFERROR(VLOOKUP(H65,'كدو الاصناف'!$A:$C,3),"")</f>
        <v/>
      </c>
      <c r="M65" s="7" t="str">
        <f t="shared" si="500"/>
        <v/>
      </c>
      <c r="O65" s="34"/>
      <c r="P65" s="45" t="str">
        <f>IFERROR(VLOOKUP(O65,'كدو الاصناف'!$A:$C,2),"")</f>
        <v/>
      </c>
      <c r="Q65" s="6"/>
      <c r="R65" s="62">
        <f t="shared" si="501"/>
        <v>0</v>
      </c>
      <c r="S65" s="6" t="str">
        <f>IFERROR(VLOOKUP(O65,'كدو الاصناف'!$A:$C,3),"")</f>
        <v/>
      </c>
      <c r="T65" s="7" t="str">
        <f t="shared" si="502"/>
        <v/>
      </c>
      <c r="V65" s="34"/>
      <c r="W65" s="45" t="str">
        <f>IFERROR(VLOOKUP(V65,'كدو الاصناف'!$A:$C,2),"")</f>
        <v/>
      </c>
      <c r="X65" s="6"/>
      <c r="Y65" s="62">
        <f t="shared" si="503"/>
        <v>0</v>
      </c>
      <c r="Z65" s="6" t="str">
        <f>IFERROR(VLOOKUP(V65,'كدو الاصناف'!$A:$C,3),"")</f>
        <v/>
      </c>
      <c r="AA65" s="7" t="str">
        <f t="shared" si="504"/>
        <v/>
      </c>
      <c r="AC65" s="34"/>
      <c r="AD65" s="45" t="str">
        <f>IFERROR(VLOOKUP(AC65,'كدو الاصناف'!$A:$C,2),"")</f>
        <v/>
      </c>
      <c r="AE65" s="6"/>
      <c r="AF65" s="62">
        <f t="shared" si="505"/>
        <v>0</v>
      </c>
      <c r="AG65" s="6" t="str">
        <f>IFERROR(VLOOKUP(AC65,'كدو الاصناف'!$A:$C,3),"")</f>
        <v/>
      </c>
      <c r="AH65" s="7" t="str">
        <f t="shared" si="506"/>
        <v/>
      </c>
      <c r="AJ65" s="34"/>
      <c r="AK65" s="45" t="str">
        <f>IFERROR(VLOOKUP(AJ65,'كدو الاصناف'!$A:$C,2),"")</f>
        <v/>
      </c>
      <c r="AL65" s="6"/>
      <c r="AM65" s="62">
        <f t="shared" si="507"/>
        <v>0</v>
      </c>
      <c r="AN65" s="6" t="str">
        <f>IFERROR(VLOOKUP(AJ65,'كدو الاصناف'!$A:$C,3),"")</f>
        <v/>
      </c>
      <c r="AO65" s="7" t="str">
        <f t="shared" si="508"/>
        <v/>
      </c>
      <c r="AQ65" s="34"/>
      <c r="AR65" s="45" t="str">
        <f>IFERROR(VLOOKUP(AQ65,'كدو الاصناف'!$A:$C,2),"")</f>
        <v/>
      </c>
      <c r="AS65" s="6"/>
      <c r="AT65" s="62">
        <f t="shared" si="509"/>
        <v>0</v>
      </c>
      <c r="AU65" s="6" t="str">
        <f>IFERROR(VLOOKUP(AQ65,'كدو الاصناف'!$A:$C,3),"")</f>
        <v/>
      </c>
      <c r="AV65" s="7" t="str">
        <f t="shared" si="510"/>
        <v/>
      </c>
      <c r="AX65" s="34"/>
      <c r="AY65" s="45" t="str">
        <f>IFERROR(VLOOKUP(AX65,'كدو الاصناف'!$A:$C,2),"")</f>
        <v/>
      </c>
      <c r="AZ65" s="6"/>
      <c r="BA65" s="62">
        <f t="shared" si="511"/>
        <v>0</v>
      </c>
      <c r="BB65" s="6" t="str">
        <f>IFERROR(VLOOKUP(AX65,'كدو الاصناف'!$A:$C,3),"")</f>
        <v/>
      </c>
      <c r="BC65" s="7" t="str">
        <f t="shared" si="512"/>
        <v/>
      </c>
      <c r="BE65" s="34"/>
      <c r="BF65" s="45" t="str">
        <f>IFERROR(VLOOKUP(BE65,'كدو الاصناف'!$A:$C,2),"")</f>
        <v/>
      </c>
      <c r="BG65" s="6"/>
      <c r="BH65" s="62">
        <f t="shared" si="513"/>
        <v>0</v>
      </c>
      <c r="BI65" s="6" t="str">
        <f>IFERROR(VLOOKUP(BE65,'كدو الاصناف'!$A:$C,3),"")</f>
        <v/>
      </c>
      <c r="BJ65" s="7" t="str">
        <f t="shared" si="514"/>
        <v/>
      </c>
      <c r="BL65" s="34"/>
      <c r="BM65" s="45" t="str">
        <f>IFERROR(VLOOKUP(BL65,'كدو الاصناف'!$A:$C,2),"")</f>
        <v/>
      </c>
      <c r="BN65" s="6"/>
      <c r="BO65" s="62">
        <f t="shared" si="515"/>
        <v>0</v>
      </c>
      <c r="BP65" s="6" t="str">
        <f>IFERROR(VLOOKUP(BL65,'كدو الاصناف'!$A:$C,3),"")</f>
        <v/>
      </c>
      <c r="BQ65" s="7" t="str">
        <f t="shared" si="516"/>
        <v/>
      </c>
      <c r="BS65" s="34"/>
      <c r="BT65" s="45" t="str">
        <f>IFERROR(VLOOKUP(BS65,'كدو الاصناف'!$A:$C,2),"")</f>
        <v/>
      </c>
      <c r="BU65" s="6"/>
      <c r="BV65" s="62">
        <f t="shared" si="517"/>
        <v>0</v>
      </c>
      <c r="BW65" s="6" t="str">
        <f>IFERROR(VLOOKUP(BS65,'كدو الاصناف'!$A:$C,3),"")</f>
        <v/>
      </c>
      <c r="BX65" s="7" t="str">
        <f t="shared" si="518"/>
        <v/>
      </c>
      <c r="BZ65" s="34"/>
      <c r="CA65" s="45" t="str">
        <f>IFERROR(VLOOKUP(BZ65,'كدو الاصناف'!$A:$C,2),"")</f>
        <v/>
      </c>
      <c r="CB65" s="6"/>
      <c r="CC65" s="62">
        <f t="shared" si="519"/>
        <v>0</v>
      </c>
      <c r="CD65" s="6" t="str">
        <f>IFERROR(VLOOKUP(BZ65,'كدو الاصناف'!$A:$C,3),"")</f>
        <v/>
      </c>
      <c r="CE65" s="7" t="str">
        <f t="shared" si="520"/>
        <v/>
      </c>
      <c r="CG65" s="34"/>
      <c r="CH65" s="45" t="str">
        <f>IFERROR(VLOOKUP(CG65,'كدو الاصناف'!$A:$C,2),"")</f>
        <v/>
      </c>
      <c r="CI65" s="6"/>
      <c r="CJ65" s="62">
        <f t="shared" si="521"/>
        <v>0</v>
      </c>
      <c r="CK65" s="6" t="str">
        <f>IFERROR(VLOOKUP(CG65,'كدو الاصناف'!$A:$C,3),"")</f>
        <v/>
      </c>
      <c r="CL65" s="7" t="str">
        <f t="shared" si="522"/>
        <v/>
      </c>
      <c r="CN65" s="34"/>
      <c r="CO65" s="45" t="str">
        <f>IFERROR(VLOOKUP(CN65,'كدو الاصناف'!$A:$C,2),"")</f>
        <v/>
      </c>
      <c r="CP65" s="6"/>
      <c r="CQ65" s="62">
        <f t="shared" si="523"/>
        <v>0</v>
      </c>
      <c r="CR65" s="6" t="str">
        <f>IFERROR(VLOOKUP(CN65,'كدو الاصناف'!$A:$C,3),"")</f>
        <v/>
      </c>
      <c r="CS65" s="7" t="str">
        <f t="shared" si="524"/>
        <v/>
      </c>
      <c r="CU65" s="34"/>
      <c r="CV65" s="45" t="str">
        <f>IFERROR(VLOOKUP(CU65,'كدو الاصناف'!$A:$C,2),"")</f>
        <v/>
      </c>
      <c r="CW65" s="6"/>
      <c r="CX65" s="62">
        <f t="shared" si="525"/>
        <v>0</v>
      </c>
      <c r="CY65" s="6" t="str">
        <f>IFERROR(VLOOKUP(CU65,'كدو الاصناف'!$A:$C,3),"")</f>
        <v/>
      </c>
      <c r="CZ65" s="7" t="str">
        <f t="shared" si="526"/>
        <v/>
      </c>
      <c r="DB65" s="34"/>
      <c r="DC65" s="45" t="str">
        <f>IFERROR(VLOOKUP(DB65,'كدو الاصناف'!$A:$C,2),"")</f>
        <v/>
      </c>
      <c r="DD65" s="6"/>
      <c r="DE65" s="62">
        <f t="shared" si="527"/>
        <v>0</v>
      </c>
      <c r="DF65" s="6" t="str">
        <f>IFERROR(VLOOKUP(DB65,'كدو الاصناف'!$A:$C,3),"")</f>
        <v/>
      </c>
      <c r="DG65" s="7" t="str">
        <f t="shared" si="528"/>
        <v/>
      </c>
      <c r="DI65" s="34"/>
      <c r="DJ65" s="45" t="str">
        <f>IFERROR(VLOOKUP(DI65,'كدو الاصناف'!$A:$C,2),"")</f>
        <v/>
      </c>
      <c r="DK65" s="6"/>
      <c r="DL65" s="62">
        <f t="shared" si="529"/>
        <v>0</v>
      </c>
      <c r="DM65" s="6" t="str">
        <f>IFERROR(VLOOKUP(DI65,'كدو الاصناف'!$A:$C,3),"")</f>
        <v/>
      </c>
      <c r="DN65" s="7" t="str">
        <f t="shared" si="530"/>
        <v/>
      </c>
      <c r="DP65" s="34"/>
      <c r="DQ65" s="45" t="str">
        <f>IFERROR(VLOOKUP(DP65,'كدو الاصناف'!$A:$C,2),"")</f>
        <v/>
      </c>
      <c r="DR65" s="6"/>
      <c r="DS65" s="62">
        <f t="shared" si="531"/>
        <v>0</v>
      </c>
      <c r="DT65" s="6" t="str">
        <f>IFERROR(VLOOKUP(DP65,'كدو الاصناف'!$A:$C,3),"")</f>
        <v/>
      </c>
      <c r="DU65" s="7" t="str">
        <f t="shared" si="532"/>
        <v/>
      </c>
      <c r="DW65" s="34"/>
      <c r="DX65" s="45" t="str">
        <f>IFERROR(VLOOKUP(DW65,'كدو الاصناف'!$A:$C,2),"")</f>
        <v/>
      </c>
      <c r="DY65" s="6"/>
      <c r="DZ65" s="62">
        <f t="shared" si="533"/>
        <v>0</v>
      </c>
      <c r="EA65" s="6" t="str">
        <f>IFERROR(VLOOKUP(DW65,'كدو الاصناف'!$A:$C,3),"")</f>
        <v/>
      </c>
      <c r="EB65" s="7" t="str">
        <f t="shared" si="534"/>
        <v/>
      </c>
      <c r="ED65" s="34"/>
      <c r="EE65" s="45" t="str">
        <f>IFERROR(VLOOKUP(ED65,'كدو الاصناف'!$A:$C,2),"")</f>
        <v/>
      </c>
      <c r="EF65" s="6"/>
      <c r="EG65" s="62">
        <f t="shared" si="535"/>
        <v>0</v>
      </c>
      <c r="EH65" s="6" t="str">
        <f>IFERROR(VLOOKUP(ED65,'كدو الاصناف'!$A:$C,3),"")</f>
        <v/>
      </c>
      <c r="EI65" s="7" t="str">
        <f t="shared" si="536"/>
        <v/>
      </c>
      <c r="EK65" s="34"/>
      <c r="EL65" s="45" t="str">
        <f>IFERROR(VLOOKUP(EK65,'كدو الاصناف'!$A:$C,2),"")</f>
        <v/>
      </c>
      <c r="EM65" s="6"/>
      <c r="EN65" s="62">
        <f t="shared" si="537"/>
        <v>0</v>
      </c>
      <c r="EO65" s="6" t="str">
        <f>IFERROR(VLOOKUP(EK65,'كدو الاصناف'!$A:$C,3),"")</f>
        <v/>
      </c>
      <c r="EP65" s="7" t="str">
        <f t="shared" si="538"/>
        <v/>
      </c>
      <c r="ER65" s="34"/>
      <c r="ES65" s="45" t="str">
        <f>IFERROR(VLOOKUP(ER65,'كدو الاصناف'!$A:$C,2),"")</f>
        <v/>
      </c>
      <c r="ET65" s="6"/>
      <c r="EU65" s="62">
        <f t="shared" si="539"/>
        <v>0</v>
      </c>
      <c r="EV65" s="6" t="str">
        <f>IFERROR(VLOOKUP(ER65,'كدو الاصناف'!$A:$C,3),"")</f>
        <v/>
      </c>
      <c r="EW65" s="7" t="str">
        <f t="shared" si="540"/>
        <v/>
      </c>
      <c r="EY65" s="34"/>
      <c r="EZ65" s="45" t="str">
        <f>IFERROR(VLOOKUP(EY65,'كدو الاصناف'!$A:$C,2),"")</f>
        <v/>
      </c>
      <c r="FA65" s="6"/>
      <c r="FB65" s="62">
        <f t="shared" si="541"/>
        <v>0</v>
      </c>
      <c r="FC65" s="6" t="str">
        <f>IFERROR(VLOOKUP(EY65,'كدو الاصناف'!$A:$C,3),"")</f>
        <v/>
      </c>
      <c r="FD65" s="7" t="str">
        <f t="shared" si="542"/>
        <v/>
      </c>
      <c r="FF65" s="34"/>
      <c r="FG65" s="45" t="str">
        <f>IFERROR(VLOOKUP(FF65,'كدو الاصناف'!$A:$C,2),"")</f>
        <v/>
      </c>
      <c r="FH65" s="6"/>
      <c r="FI65" s="62">
        <f t="shared" si="543"/>
        <v>0</v>
      </c>
      <c r="FJ65" s="6" t="str">
        <f>IFERROR(VLOOKUP(FF65,'كدو الاصناف'!$A:$C,3),"")</f>
        <v/>
      </c>
      <c r="FK65" s="7" t="str">
        <f t="shared" si="544"/>
        <v/>
      </c>
      <c r="FM65" s="34"/>
      <c r="FN65" s="45" t="str">
        <f>IFERROR(VLOOKUP(FM65,'كدو الاصناف'!$A:$C,2),"")</f>
        <v/>
      </c>
      <c r="FO65" s="6"/>
      <c r="FP65" s="62">
        <f t="shared" si="545"/>
        <v>0</v>
      </c>
      <c r="FQ65" s="6" t="str">
        <f>IFERROR(VLOOKUP(FM65,'كدو الاصناف'!$A:$C,3),"")</f>
        <v/>
      </c>
      <c r="FR65" s="7" t="str">
        <f t="shared" si="546"/>
        <v/>
      </c>
      <c r="FT65" s="34"/>
      <c r="FU65" s="45" t="str">
        <f>IFERROR(VLOOKUP(FT65,'كدو الاصناف'!$A:$C,2),"")</f>
        <v/>
      </c>
      <c r="FV65" s="6"/>
      <c r="FW65" s="62">
        <f t="shared" si="547"/>
        <v>0</v>
      </c>
      <c r="FX65" s="6" t="str">
        <f>IFERROR(VLOOKUP(FT65,'كدو الاصناف'!$A:$C,3),"")</f>
        <v/>
      </c>
      <c r="FY65" s="7" t="str">
        <f t="shared" si="548"/>
        <v/>
      </c>
      <c r="GA65" s="34"/>
      <c r="GB65" s="45" t="str">
        <f>IFERROR(VLOOKUP(GA65,'كدو الاصناف'!$A:$C,2),"")</f>
        <v/>
      </c>
      <c r="GC65" s="6"/>
      <c r="GD65" s="62">
        <f t="shared" si="549"/>
        <v>0</v>
      </c>
      <c r="GE65" s="6" t="str">
        <f>IFERROR(VLOOKUP(GA65,'كدو الاصناف'!$A:$C,3),"")</f>
        <v/>
      </c>
      <c r="GF65" s="7" t="str">
        <f t="shared" si="550"/>
        <v/>
      </c>
      <c r="GH65" s="34"/>
      <c r="GI65" s="45" t="str">
        <f>IFERROR(VLOOKUP(GH65,'كدو الاصناف'!$A:$C,2),"")</f>
        <v/>
      </c>
      <c r="GJ65" s="6"/>
      <c r="GK65" s="62">
        <f t="shared" si="551"/>
        <v>0</v>
      </c>
      <c r="GL65" s="6" t="str">
        <f>IFERROR(VLOOKUP(GH65,'كدو الاصناف'!$A:$C,3),"")</f>
        <v/>
      </c>
      <c r="GM65" s="7" t="str">
        <f t="shared" si="552"/>
        <v/>
      </c>
      <c r="GO65" s="34"/>
      <c r="GP65" s="45" t="str">
        <f>IFERROR(VLOOKUP(GO65,'كدو الاصناف'!$A:$C,2),"")</f>
        <v/>
      </c>
      <c r="GQ65" s="6"/>
      <c r="GR65" s="62">
        <f t="shared" si="553"/>
        <v>0</v>
      </c>
      <c r="GS65" s="6" t="str">
        <f>IFERROR(VLOOKUP(GO65,'كدو الاصناف'!$A:$C,3),"")</f>
        <v/>
      </c>
      <c r="GT65" s="7" t="str">
        <f t="shared" si="554"/>
        <v/>
      </c>
      <c r="GV65" s="34"/>
      <c r="GW65" s="45" t="str">
        <f>IFERROR(VLOOKUP(GV65,'كدو الاصناف'!$A:$C,2),"")</f>
        <v/>
      </c>
      <c r="GX65" s="6"/>
      <c r="GY65" s="62">
        <f t="shared" si="555"/>
        <v>0</v>
      </c>
      <c r="GZ65" s="6" t="str">
        <f>IFERROR(VLOOKUP(GV65,'كدو الاصناف'!$A:$C,3),"")</f>
        <v/>
      </c>
      <c r="HA65" s="7" t="str">
        <f t="shared" si="556"/>
        <v/>
      </c>
      <c r="HC65" s="34"/>
      <c r="HD65" s="45" t="str">
        <f>IFERROR(VLOOKUP(HC65,'كدو الاصناف'!$A:$C,2),"")</f>
        <v/>
      </c>
      <c r="HE65" s="6"/>
      <c r="HF65" s="62">
        <f t="shared" si="557"/>
        <v>0</v>
      </c>
      <c r="HG65" s="6" t="str">
        <f>IFERROR(VLOOKUP(HC65,'كدو الاصناف'!$A:$C,3),"")</f>
        <v/>
      </c>
      <c r="HH65" s="7" t="str">
        <f t="shared" si="558"/>
        <v/>
      </c>
      <c r="HJ65" s="34"/>
      <c r="HK65" s="45" t="str">
        <f>IFERROR(VLOOKUP(HJ65,'كدو الاصناف'!$A:$C,2),"")</f>
        <v/>
      </c>
      <c r="HL65" s="6"/>
      <c r="HM65" s="62">
        <f t="shared" si="559"/>
        <v>0</v>
      </c>
      <c r="HN65" s="6" t="str">
        <f>IFERROR(VLOOKUP(HJ65,'كدو الاصناف'!$A:$C,3),"")</f>
        <v/>
      </c>
      <c r="HO65" s="7" t="str">
        <f t="shared" si="560"/>
        <v/>
      </c>
      <c r="HQ65" s="34"/>
      <c r="HR65" s="45" t="str">
        <f>IFERROR(VLOOKUP(HQ65,'كدو الاصناف'!$A:$C,2),"")</f>
        <v/>
      </c>
      <c r="HS65" s="6"/>
      <c r="HT65" s="62">
        <f t="shared" si="561"/>
        <v>0</v>
      </c>
      <c r="HU65" s="6" t="str">
        <f>IFERROR(VLOOKUP(HQ65,'كدو الاصناف'!$A:$C,3),"")</f>
        <v/>
      </c>
      <c r="HV65" s="7" t="str">
        <f t="shared" si="562"/>
        <v/>
      </c>
      <c r="HX65" s="34"/>
      <c r="HY65" s="45" t="str">
        <f>IFERROR(VLOOKUP(HX65,'كدو الاصناف'!$A:$C,2),"")</f>
        <v/>
      </c>
      <c r="HZ65" s="6"/>
      <c r="IA65" s="62">
        <f t="shared" si="563"/>
        <v>0</v>
      </c>
      <c r="IB65" s="6" t="str">
        <f>IFERROR(VLOOKUP(HX65,'كدو الاصناف'!$A:$C,3),"")</f>
        <v/>
      </c>
      <c r="IC65" s="7" t="str">
        <f t="shared" si="564"/>
        <v/>
      </c>
      <c r="IE65" s="34"/>
      <c r="IF65" s="45" t="str">
        <f>IFERROR(VLOOKUP(IE65,'كدو الاصناف'!$A:$C,2),"")</f>
        <v/>
      </c>
      <c r="IG65" s="6"/>
      <c r="IH65" s="62">
        <f t="shared" si="565"/>
        <v>0</v>
      </c>
      <c r="II65" s="6" t="str">
        <f>IFERROR(VLOOKUP(IE65,'كدو الاصناف'!$A:$C,3),"")</f>
        <v/>
      </c>
      <c r="IJ65" s="7" t="str">
        <f t="shared" si="566"/>
        <v/>
      </c>
      <c r="IL65" s="34"/>
      <c r="IM65" s="45" t="str">
        <f>IFERROR(VLOOKUP(IL65,'كدو الاصناف'!$A:$C,2),"")</f>
        <v/>
      </c>
      <c r="IN65" s="6"/>
      <c r="IO65" s="62">
        <f t="shared" si="567"/>
        <v>0</v>
      </c>
      <c r="IP65" s="6" t="str">
        <f>IFERROR(VLOOKUP(IL65,'كدو الاصناف'!$A:$C,3),"")</f>
        <v/>
      </c>
      <c r="IQ65" s="7" t="str">
        <f t="shared" si="568"/>
        <v/>
      </c>
      <c r="IS65" s="34"/>
      <c r="IT65" s="45" t="str">
        <f>IFERROR(VLOOKUP(IS65,'كدو الاصناف'!$A:$C,2),"")</f>
        <v/>
      </c>
      <c r="IU65" s="6"/>
      <c r="IV65" s="62">
        <f t="shared" si="569"/>
        <v>0</v>
      </c>
      <c r="IW65" s="6" t="str">
        <f>IFERROR(VLOOKUP(IS65,'كدو الاصناف'!$A:$C,3),"")</f>
        <v/>
      </c>
      <c r="IX65" s="7" t="str">
        <f t="shared" si="570"/>
        <v/>
      </c>
      <c r="IZ65" s="34"/>
      <c r="JA65" s="45" t="str">
        <f>IFERROR(VLOOKUP(IZ65,'كدو الاصناف'!$A:$C,2),"")</f>
        <v/>
      </c>
      <c r="JB65" s="6"/>
      <c r="JC65" s="62">
        <f t="shared" si="571"/>
        <v>0</v>
      </c>
      <c r="JD65" s="6" t="str">
        <f>IFERROR(VLOOKUP(IZ65,'كدو الاصناف'!$A:$C,3),"")</f>
        <v/>
      </c>
      <c r="JE65" s="7" t="str">
        <f t="shared" si="572"/>
        <v/>
      </c>
      <c r="JG65" s="34"/>
      <c r="JH65" s="45" t="str">
        <f>IFERROR(VLOOKUP(JG65,'كدو الاصناف'!$A:$C,2),"")</f>
        <v/>
      </c>
      <c r="JI65" s="6"/>
      <c r="JJ65" s="62">
        <f t="shared" si="573"/>
        <v>0</v>
      </c>
      <c r="JK65" s="6" t="str">
        <f>IFERROR(VLOOKUP(JG65,'كدو الاصناف'!$A:$C,3),"")</f>
        <v/>
      </c>
      <c r="JL65" s="7" t="str">
        <f t="shared" si="574"/>
        <v/>
      </c>
      <c r="JN65" s="34"/>
      <c r="JO65" s="45" t="str">
        <f>IFERROR(VLOOKUP(JN65,'كدو الاصناف'!$A:$C,2),"")</f>
        <v/>
      </c>
      <c r="JP65" s="6"/>
      <c r="JQ65" s="62">
        <f t="shared" si="575"/>
        <v>0</v>
      </c>
      <c r="JR65" s="6" t="str">
        <f>IFERROR(VLOOKUP(JN65,'كدو الاصناف'!$A:$C,3),"")</f>
        <v/>
      </c>
      <c r="JS65" s="7" t="str">
        <f t="shared" si="576"/>
        <v/>
      </c>
      <c r="JU65" s="34"/>
      <c r="JV65" s="45" t="str">
        <f>IFERROR(VLOOKUP(JU65,'كدو الاصناف'!$A:$C,2),"")</f>
        <v/>
      </c>
      <c r="JW65" s="6"/>
      <c r="JX65" s="62">
        <f t="shared" si="577"/>
        <v>0</v>
      </c>
      <c r="JY65" s="6" t="str">
        <f>IFERROR(VLOOKUP(JU65,'كدو الاصناف'!$A:$C,3),"")</f>
        <v/>
      </c>
      <c r="JZ65" s="7" t="str">
        <f t="shared" si="578"/>
        <v/>
      </c>
      <c r="KB65" s="34"/>
      <c r="KC65" s="45" t="str">
        <f>IFERROR(VLOOKUP(KB65,'كدو الاصناف'!$A:$C,2),"")</f>
        <v/>
      </c>
      <c r="KD65" s="6"/>
      <c r="KE65" s="62">
        <f t="shared" si="579"/>
        <v>0</v>
      </c>
      <c r="KF65" s="6" t="str">
        <f>IFERROR(VLOOKUP(KB65,'كدو الاصناف'!$A:$C,3),"")</f>
        <v/>
      </c>
      <c r="KG65" s="7" t="str">
        <f t="shared" si="580"/>
        <v/>
      </c>
      <c r="KI65" s="34"/>
      <c r="KJ65" s="45" t="str">
        <f>IFERROR(VLOOKUP(KI65,'كدو الاصناف'!$A:$C,2),"")</f>
        <v/>
      </c>
      <c r="KK65" s="6"/>
      <c r="KL65" s="62">
        <f t="shared" si="581"/>
        <v>0</v>
      </c>
      <c r="KM65" s="6" t="str">
        <f>IFERROR(VLOOKUP(KI65,'كدو الاصناف'!$A:$C,3),"")</f>
        <v/>
      </c>
      <c r="KN65" s="7" t="str">
        <f t="shared" si="582"/>
        <v/>
      </c>
      <c r="KP65" s="34"/>
      <c r="KQ65" s="45" t="str">
        <f>IFERROR(VLOOKUP(KP65,'كدو الاصناف'!$A:$C,2),"")</f>
        <v/>
      </c>
      <c r="KR65" s="6"/>
      <c r="KS65" s="62">
        <f t="shared" si="583"/>
        <v>0</v>
      </c>
      <c r="KT65" s="6" t="str">
        <f>IFERROR(VLOOKUP(KP65,'كدو الاصناف'!$A:$C,3),"")</f>
        <v/>
      </c>
      <c r="KU65" s="7" t="str">
        <f t="shared" si="584"/>
        <v/>
      </c>
      <c r="KW65" s="34"/>
      <c r="KX65" s="45" t="str">
        <f>IFERROR(VLOOKUP(KW65,'كدو الاصناف'!$A:$C,2),"")</f>
        <v/>
      </c>
      <c r="KY65" s="6"/>
      <c r="KZ65" s="62">
        <f t="shared" si="585"/>
        <v>0</v>
      </c>
      <c r="LA65" s="6" t="str">
        <f>IFERROR(VLOOKUP(KW65,'كدو الاصناف'!$A:$C,3),"")</f>
        <v/>
      </c>
      <c r="LB65" s="7" t="str">
        <f t="shared" si="586"/>
        <v/>
      </c>
      <c r="LD65" s="34">
        <v>60060</v>
      </c>
      <c r="LE65" s="45" t="str">
        <f>IFERROR(VLOOKUP(LD65,'كدو الاصناف'!$A:$C,2),"")</f>
        <v xml:space="preserve">انتي فوم </v>
      </c>
      <c r="LF65" s="6"/>
      <c r="LG65" s="62">
        <v>2</v>
      </c>
      <c r="LH65" s="6">
        <f>IFERROR(VLOOKUP(LD65,'كدو الاصناف'!$A:$C,3),"")</f>
        <v>10.94</v>
      </c>
      <c r="LI65" s="7">
        <f t="shared" si="588"/>
        <v>21.88</v>
      </c>
      <c r="LK65" s="34"/>
      <c r="LL65" s="45" t="str">
        <f>IFERROR(VLOOKUP(LK65,'كدو الاصناف'!$A:$C,2),"")</f>
        <v/>
      </c>
      <c r="LM65" s="6"/>
      <c r="LN65" s="62">
        <f t="shared" si="589"/>
        <v>0</v>
      </c>
      <c r="LO65" s="6" t="str">
        <f>IFERROR(VLOOKUP(LK65,'كدو الاصناف'!$A:$C,3),"")</f>
        <v/>
      </c>
      <c r="LP65" s="7" t="str">
        <f t="shared" si="590"/>
        <v/>
      </c>
      <c r="LR65" s="34"/>
      <c r="LS65" s="45" t="str">
        <f>IFERROR(VLOOKUP(LR65,'كدو الاصناف'!$A:$C,2),"")</f>
        <v/>
      </c>
      <c r="LT65" s="6"/>
      <c r="LU65" s="62">
        <f t="shared" si="591"/>
        <v>0</v>
      </c>
      <c r="LV65" s="6" t="str">
        <f>IFERROR(VLOOKUP(LR65,'كدو الاصناف'!$A:$C,3),"")</f>
        <v/>
      </c>
      <c r="LW65" s="7" t="str">
        <f t="shared" si="592"/>
        <v/>
      </c>
      <c r="LY65" s="34"/>
      <c r="LZ65" s="45" t="str">
        <f>IFERROR(VLOOKUP(LY65,'كدو الاصناف'!$A:$C,2),"")</f>
        <v/>
      </c>
      <c r="MA65" s="6"/>
      <c r="MB65" s="62">
        <f t="shared" si="593"/>
        <v>0</v>
      </c>
      <c r="MC65" s="6" t="str">
        <f>IFERROR(VLOOKUP(LY65,'كدو الاصناف'!$A:$C,3),"")</f>
        <v/>
      </c>
      <c r="MD65" s="7" t="str">
        <f t="shared" si="594"/>
        <v/>
      </c>
      <c r="MF65" s="34">
        <v>60060</v>
      </c>
      <c r="MG65" s="45" t="str">
        <f>IFERROR(VLOOKUP(MF65,'كدو الاصناف'!$A:$C,2),"")</f>
        <v xml:space="preserve">انتي فوم </v>
      </c>
      <c r="MH65" s="6"/>
      <c r="MI65" s="62">
        <v>1</v>
      </c>
      <c r="MJ65" s="6">
        <f>IFERROR(VLOOKUP(MF65,'كدو الاصناف'!$A:$C,3),"")</f>
        <v>10.94</v>
      </c>
      <c r="MK65" s="7">
        <f t="shared" si="596"/>
        <v>10.94</v>
      </c>
      <c r="MM65" s="34"/>
      <c r="MN65" s="45" t="str">
        <f>IFERROR(VLOOKUP(MM65,'كدو الاصناف'!$A:$C,2),"")</f>
        <v/>
      </c>
      <c r="MO65" s="6"/>
      <c r="MP65" s="62">
        <f t="shared" si="597"/>
        <v>0</v>
      </c>
      <c r="MQ65" s="6" t="str">
        <f>IFERROR(VLOOKUP(MM65,'كدو الاصناف'!$A:$C,3),"")</f>
        <v/>
      </c>
      <c r="MR65" s="7" t="str">
        <f t="shared" si="598"/>
        <v/>
      </c>
      <c r="MT65" s="34"/>
      <c r="MU65" s="45" t="str">
        <f>IFERROR(VLOOKUP(MT65,'كدو الاصناف'!$A:$C,2),"")</f>
        <v/>
      </c>
      <c r="MV65" s="6"/>
      <c r="MW65" s="62">
        <f t="shared" si="599"/>
        <v>0</v>
      </c>
      <c r="MX65" s="6" t="str">
        <f>IFERROR(VLOOKUP(MT65,'كدو الاصناف'!$A:$C,3),"")</f>
        <v/>
      </c>
      <c r="MY65" s="7" t="str">
        <f t="shared" si="600"/>
        <v/>
      </c>
      <c r="NA65" s="34"/>
      <c r="NB65" s="45" t="str">
        <f>IFERROR(VLOOKUP(NA65,'كدو الاصناف'!$A:$C,2),"")</f>
        <v/>
      </c>
      <c r="NC65" s="6"/>
      <c r="ND65" s="62">
        <f t="shared" si="601"/>
        <v>0</v>
      </c>
      <c r="NE65" s="6" t="str">
        <f>IFERROR(VLOOKUP(NA65,'كدو الاصناف'!$A:$C,3),"")</f>
        <v/>
      </c>
      <c r="NF65" s="7" t="str">
        <f t="shared" si="602"/>
        <v/>
      </c>
      <c r="NH65" s="34"/>
      <c r="NI65" s="45" t="str">
        <f>IFERROR(VLOOKUP(NH65,'كدو الاصناف'!$A:$C,2),"")</f>
        <v/>
      </c>
      <c r="NJ65" s="6"/>
      <c r="NK65" s="62">
        <f t="shared" si="603"/>
        <v>0</v>
      </c>
      <c r="NL65" s="6" t="str">
        <f>IFERROR(VLOOKUP(NH65,'كدو الاصناف'!$A:$C,3),"")</f>
        <v/>
      </c>
      <c r="NM65" s="7" t="str">
        <f t="shared" si="604"/>
        <v/>
      </c>
      <c r="NO65" s="34"/>
      <c r="NP65" s="45" t="str">
        <f>IFERROR(VLOOKUP(NO65,'كدو الاصناف'!$A:$C,2),"")</f>
        <v/>
      </c>
      <c r="NQ65" s="6"/>
      <c r="NR65" s="62">
        <f t="shared" si="605"/>
        <v>0</v>
      </c>
      <c r="NS65" s="6" t="str">
        <f>IFERROR(VLOOKUP(NO65,'كدو الاصناف'!$A:$C,3),"")</f>
        <v/>
      </c>
      <c r="NT65" s="7" t="str">
        <f t="shared" si="606"/>
        <v/>
      </c>
      <c r="NV65" s="34"/>
      <c r="NW65" s="45" t="str">
        <f>IFERROR(VLOOKUP(NV65,'كدو الاصناف'!$A:$C,2),"")</f>
        <v/>
      </c>
      <c r="NX65" s="6"/>
      <c r="NY65" s="62">
        <f t="shared" si="607"/>
        <v>0</v>
      </c>
      <c r="NZ65" s="6" t="str">
        <f>IFERROR(VLOOKUP(NV65,'كدو الاصناف'!$A:$C,3),"")</f>
        <v/>
      </c>
      <c r="OA65" s="7" t="str">
        <f t="shared" si="608"/>
        <v/>
      </c>
      <c r="OC65" s="34"/>
      <c r="OD65" s="45" t="str">
        <f>IFERROR(VLOOKUP(OC65,'كدو الاصناف'!$A:$C,2),"")</f>
        <v/>
      </c>
      <c r="OE65" s="6"/>
      <c r="OF65" s="62">
        <f t="shared" si="609"/>
        <v>0</v>
      </c>
      <c r="OG65" s="6" t="str">
        <f>IFERROR(VLOOKUP(OC65,'كدو الاصناف'!$A:$C,3),"")</f>
        <v/>
      </c>
      <c r="OH65" s="7" t="str">
        <f t="shared" si="610"/>
        <v/>
      </c>
      <c r="OJ65" s="34"/>
      <c r="OK65" s="45" t="str">
        <f>IFERROR(VLOOKUP(OJ65,'كدو الاصناف'!$A:$C,2),"")</f>
        <v/>
      </c>
      <c r="OL65" s="6"/>
      <c r="OM65" s="62">
        <f t="shared" si="611"/>
        <v>0</v>
      </c>
      <c r="ON65" s="6" t="str">
        <f>IFERROR(VLOOKUP(OJ65,'كدو الاصناف'!$A:$C,3),"")</f>
        <v/>
      </c>
      <c r="OO65" s="7" t="str">
        <f t="shared" si="612"/>
        <v/>
      </c>
      <c r="OQ65" s="34"/>
      <c r="OR65" s="45" t="str">
        <f>IFERROR(VLOOKUP(OQ65,'كدو الاصناف'!$A:$C,2),"")</f>
        <v/>
      </c>
      <c r="OS65" s="6"/>
      <c r="OT65" s="62">
        <f t="shared" si="613"/>
        <v>0</v>
      </c>
      <c r="OU65" s="6" t="str">
        <f>IFERROR(VLOOKUP(OQ65,'كدو الاصناف'!$A:$C,3),"")</f>
        <v/>
      </c>
      <c r="OV65" s="7" t="str">
        <f t="shared" si="614"/>
        <v/>
      </c>
      <c r="OX65" s="34">
        <v>65042</v>
      </c>
      <c r="OY65" s="45" t="str">
        <f>IFERROR(VLOOKUP(OX65,'كدو الاصناف'!$A:$C,2),"")</f>
        <v>ديسبرس بودر</v>
      </c>
      <c r="OZ65" s="6"/>
      <c r="PA65" s="62">
        <v>4</v>
      </c>
      <c r="PB65" s="6">
        <f>IFERROR(VLOOKUP(OX65,'كدو الاصناف'!$A:$C,3),"")</f>
        <v>22</v>
      </c>
      <c r="PC65" s="7">
        <f t="shared" si="616"/>
        <v>88</v>
      </c>
      <c r="PE65" s="34">
        <v>65042</v>
      </c>
      <c r="PF65" s="45" t="str">
        <f>IFERROR(VLOOKUP(PE65,'كدو الاصناف'!$A:$C,2),"")</f>
        <v>ديسبرس بودر</v>
      </c>
      <c r="PG65" s="6"/>
      <c r="PH65" s="62">
        <v>4</v>
      </c>
      <c r="PI65" s="6">
        <f>IFERROR(VLOOKUP(PE65,'كدو الاصناف'!$A:$C,3),"")</f>
        <v>22</v>
      </c>
      <c r="PJ65" s="7">
        <f t="shared" si="618"/>
        <v>88</v>
      </c>
      <c r="PL65" s="34"/>
      <c r="PM65" s="45" t="str">
        <f>IFERROR(VLOOKUP(PL65,'كدو الاصناف'!$A:$C,2),"")</f>
        <v/>
      </c>
      <c r="PN65" s="6"/>
      <c r="PO65" s="62">
        <f t="shared" si="619"/>
        <v>0</v>
      </c>
      <c r="PP65" s="6" t="str">
        <f>IFERROR(VLOOKUP(PL65,'كدو الاصناف'!$A:$C,3),"")</f>
        <v/>
      </c>
      <c r="PQ65" s="7" t="str">
        <f t="shared" si="620"/>
        <v/>
      </c>
      <c r="PS65" s="34"/>
      <c r="PT65" s="45" t="str">
        <f>IFERROR(VLOOKUP(PS65,'كدو الاصناف'!$A:$C,2),"")</f>
        <v/>
      </c>
      <c r="PU65" s="6"/>
      <c r="PV65" s="62">
        <f t="shared" si="621"/>
        <v>0</v>
      </c>
      <c r="PW65" s="6" t="str">
        <f>IFERROR(VLOOKUP(PS65,'كدو الاصناف'!$A:$C,3),"")</f>
        <v/>
      </c>
      <c r="PX65" s="7" t="str">
        <f t="shared" si="622"/>
        <v/>
      </c>
      <c r="PZ65" s="34"/>
      <c r="QA65" s="45" t="str">
        <f>IFERROR(VLOOKUP(PZ65,'كدو الاصناف'!$A:$C,2),"")</f>
        <v/>
      </c>
      <c r="QB65" s="6"/>
      <c r="QC65" s="62">
        <f t="shared" si="623"/>
        <v>0</v>
      </c>
      <c r="QD65" s="6" t="str">
        <f>IFERROR(VLOOKUP(PZ65,'كدو الاصناف'!$A:$C,3),"")</f>
        <v/>
      </c>
      <c r="QE65" s="7" t="str">
        <f t="shared" si="624"/>
        <v/>
      </c>
      <c r="QG65" s="34"/>
      <c r="QH65" s="45" t="str">
        <f>IFERROR(VLOOKUP(QG65,'كدو الاصناف'!$A:$C,2),"")</f>
        <v/>
      </c>
      <c r="QI65" s="6"/>
      <c r="QJ65" s="62">
        <f t="shared" si="625"/>
        <v>0</v>
      </c>
      <c r="QK65" s="6" t="str">
        <f>IFERROR(VLOOKUP(QG65,'كدو الاصناف'!$A:$C,3),"")</f>
        <v/>
      </c>
      <c r="QL65" s="7" t="str">
        <f t="shared" si="626"/>
        <v/>
      </c>
      <c r="QN65" s="34"/>
      <c r="QO65" s="45" t="str">
        <f>IFERROR(VLOOKUP(QN65,'كدو الاصناف'!$A:$C,2),"")</f>
        <v/>
      </c>
      <c r="QP65" s="6"/>
      <c r="QQ65" s="62">
        <f t="shared" si="627"/>
        <v>0</v>
      </c>
      <c r="QR65" s="6" t="str">
        <f>IFERROR(VLOOKUP(QN65,'كدو الاصناف'!$A:$C,3),"")</f>
        <v/>
      </c>
      <c r="QS65" s="7" t="str">
        <f t="shared" si="628"/>
        <v/>
      </c>
      <c r="QU65" s="34"/>
      <c r="QV65" s="45" t="str">
        <f>IFERROR(VLOOKUP(QU65,'كدو الاصناف'!$A:$C,2),"")</f>
        <v/>
      </c>
      <c r="QW65" s="6"/>
      <c r="QX65" s="62">
        <f t="shared" si="696"/>
        <v>0</v>
      </c>
      <c r="QY65" s="6" t="str">
        <f>IFERROR(VLOOKUP(QU65,'كدو الاصناف'!$A:$C,3),"")</f>
        <v/>
      </c>
      <c r="QZ65" s="7" t="str">
        <f t="shared" si="629"/>
        <v/>
      </c>
      <c r="RB65" s="34"/>
      <c r="RC65" s="45" t="str">
        <f>IFERROR(VLOOKUP(RB65,'كدو الاصناف'!$A:$C,2),"")</f>
        <v/>
      </c>
      <c r="RD65" s="6"/>
      <c r="RE65" s="62">
        <f t="shared" si="630"/>
        <v>0</v>
      </c>
      <c r="RF65" s="6" t="str">
        <f>IFERROR(VLOOKUP(RB65,'كدو الاصناف'!$A:$C,3),"")</f>
        <v/>
      </c>
      <c r="RG65" s="7" t="str">
        <f t="shared" si="631"/>
        <v/>
      </c>
      <c r="RI65" s="34"/>
      <c r="RJ65" s="45" t="str">
        <f>IFERROR(VLOOKUP(RI65,'كدو الاصناف'!$A:$C,2),"")</f>
        <v/>
      </c>
      <c r="RK65" s="6"/>
      <c r="RL65" s="62">
        <f t="shared" si="632"/>
        <v>0</v>
      </c>
      <c r="RM65" s="6" t="str">
        <f>IFERROR(VLOOKUP(RI65,'كدو الاصناف'!$A:$C,3),"")</f>
        <v/>
      </c>
      <c r="RN65" s="7" t="str">
        <f t="shared" si="633"/>
        <v/>
      </c>
      <c r="RP65" s="34"/>
      <c r="RQ65" s="45" t="str">
        <f>IFERROR(VLOOKUP(RP65,'كدو الاصناف'!$A:$C,2),"")</f>
        <v/>
      </c>
      <c r="RR65" s="6"/>
      <c r="RS65" s="62">
        <f t="shared" si="634"/>
        <v>0</v>
      </c>
      <c r="RT65" s="6" t="str">
        <f>IFERROR(VLOOKUP(RP65,'كدو الاصناف'!$A:$C,3),"")</f>
        <v/>
      </c>
      <c r="RU65" s="7" t="str">
        <f t="shared" si="635"/>
        <v/>
      </c>
      <c r="RW65" s="34"/>
      <c r="RX65" s="45" t="str">
        <f>IFERROR(VLOOKUP(RW65,'كدو الاصناف'!$A:$C,2),"")</f>
        <v/>
      </c>
      <c r="RY65" s="6"/>
      <c r="RZ65" s="62">
        <f t="shared" si="636"/>
        <v>0</v>
      </c>
      <c r="SA65" s="6" t="str">
        <f>IFERROR(VLOOKUP(RW65,'كدو الاصناف'!$A:$C,3),"")</f>
        <v/>
      </c>
      <c r="SB65" s="7" t="str">
        <f t="shared" si="637"/>
        <v/>
      </c>
      <c r="SD65" s="34"/>
      <c r="SE65" s="45" t="str">
        <f>IFERROR(VLOOKUP(SD65,'كدو الاصناف'!$A:$C,2),"")</f>
        <v/>
      </c>
      <c r="SF65" s="6"/>
      <c r="SG65" s="62">
        <f t="shared" si="638"/>
        <v>0</v>
      </c>
      <c r="SH65" s="6" t="str">
        <f>IFERROR(VLOOKUP(SD65,'كدو الاصناف'!$A:$C,3),"")</f>
        <v/>
      </c>
      <c r="SI65" s="7" t="str">
        <f t="shared" si="639"/>
        <v/>
      </c>
      <c r="SK65" s="34"/>
      <c r="SL65" s="45" t="str">
        <f>IFERROR(VLOOKUP(SK65,'كدو الاصناف'!$A:$C,2),"")</f>
        <v/>
      </c>
      <c r="SM65" s="6"/>
      <c r="SN65" s="62">
        <f t="shared" si="640"/>
        <v>0</v>
      </c>
      <c r="SO65" s="6" t="str">
        <f>IFERROR(VLOOKUP(SK65,'كدو الاصناف'!$A:$C,3),"")</f>
        <v/>
      </c>
      <c r="SP65" s="7" t="str">
        <f t="shared" si="641"/>
        <v/>
      </c>
      <c r="SR65" s="34"/>
      <c r="SS65" s="45" t="str">
        <f>IFERROR(VLOOKUP(SR65,'كدو الاصناف'!$A:$C,2),"")</f>
        <v/>
      </c>
      <c r="ST65" s="6"/>
      <c r="SU65" s="62">
        <f t="shared" si="642"/>
        <v>0</v>
      </c>
      <c r="SV65" s="6" t="str">
        <f>IFERROR(VLOOKUP(SR65,'كدو الاصناف'!$A:$C,3),"")</f>
        <v/>
      </c>
      <c r="SW65" s="7" t="str">
        <f t="shared" si="643"/>
        <v/>
      </c>
      <c r="SY65" s="34"/>
      <c r="SZ65" s="45" t="str">
        <f>IFERROR(VLOOKUP(SY65,'كدو الاصناف'!$A:$C,2),"")</f>
        <v/>
      </c>
      <c r="TA65" s="6"/>
      <c r="TB65" s="62">
        <f t="shared" si="644"/>
        <v>0</v>
      </c>
      <c r="TC65" s="6" t="str">
        <f>IFERROR(VLOOKUP(SY65,'كدو الاصناف'!$A:$C,3),"")</f>
        <v/>
      </c>
      <c r="TD65" s="7" t="str">
        <f t="shared" si="645"/>
        <v/>
      </c>
      <c r="TF65" s="34"/>
      <c r="TG65" s="45" t="str">
        <f>IFERROR(VLOOKUP(TF65,'كدو الاصناف'!$A:$C,2),"")</f>
        <v/>
      </c>
      <c r="TH65" s="6"/>
      <c r="TI65" s="62">
        <f t="shared" si="646"/>
        <v>0</v>
      </c>
      <c r="TJ65" s="6" t="str">
        <f>IFERROR(VLOOKUP(TF65,'كدو الاصناف'!$A:$C,3),"")</f>
        <v/>
      </c>
      <c r="TK65" s="7" t="str">
        <f t="shared" si="647"/>
        <v/>
      </c>
      <c r="TM65" s="34"/>
      <c r="TN65" s="45" t="str">
        <f>IFERROR(VLOOKUP(TM65,'كدو الاصناف'!$A:$C,2),"")</f>
        <v/>
      </c>
      <c r="TO65" s="6"/>
      <c r="TP65" s="62">
        <f t="shared" si="648"/>
        <v>0</v>
      </c>
      <c r="TQ65" s="6" t="str">
        <f>IFERROR(VLOOKUP(TM65,'كدو الاصناف'!$A:$C,3),"")</f>
        <v/>
      </c>
      <c r="TR65" s="7" t="str">
        <f t="shared" si="649"/>
        <v/>
      </c>
      <c r="TT65" s="34"/>
      <c r="TU65" s="45" t="str">
        <f>IFERROR(VLOOKUP(TT65,'كدو الاصناف'!$A:$C,2),"")</f>
        <v/>
      </c>
      <c r="TV65" s="6"/>
      <c r="TW65" s="62">
        <f t="shared" si="650"/>
        <v>0</v>
      </c>
      <c r="TX65" s="6" t="str">
        <f>IFERROR(VLOOKUP(TT65,'كدو الاصناف'!$A:$C,3),"")</f>
        <v/>
      </c>
      <c r="TY65" s="7" t="str">
        <f t="shared" si="651"/>
        <v/>
      </c>
      <c r="UA65" s="34"/>
      <c r="UB65" s="45" t="str">
        <f>IFERROR(VLOOKUP(UA65,'كدو الاصناف'!$A:$C,2),"")</f>
        <v/>
      </c>
      <c r="UC65" s="6"/>
      <c r="UD65" s="62">
        <f t="shared" si="652"/>
        <v>0</v>
      </c>
      <c r="UE65" s="6" t="str">
        <f>IFERROR(VLOOKUP(UA65,'كدو الاصناف'!$A:$C,3),"")</f>
        <v/>
      </c>
      <c r="UF65" s="7" t="str">
        <f t="shared" si="653"/>
        <v/>
      </c>
      <c r="UH65" s="34"/>
      <c r="UI65" s="45" t="str">
        <f>IFERROR(VLOOKUP(UH65,'كدو الاصناف'!$A:$C,2),"")</f>
        <v/>
      </c>
      <c r="UJ65" s="6"/>
      <c r="UK65" s="62">
        <f t="shared" si="654"/>
        <v>0</v>
      </c>
      <c r="UL65" s="6" t="str">
        <f>IFERROR(VLOOKUP(UH65,'كدو الاصناف'!$A:$C,3),"")</f>
        <v/>
      </c>
      <c r="UM65" s="7" t="str">
        <f t="shared" si="655"/>
        <v/>
      </c>
      <c r="UO65" s="34">
        <v>60020</v>
      </c>
      <c r="UP65" s="45" t="str">
        <f>IFERROR(VLOOKUP(UO65,'كدو الاصناف'!$A:$C,2),"")</f>
        <v>حامض خليك</v>
      </c>
      <c r="UQ65" s="6"/>
      <c r="UR65" s="62">
        <v>2</v>
      </c>
      <c r="US65" s="6">
        <f>IFERROR(VLOOKUP(UO65,'كدو الاصناف'!$A:$C,3),"")</f>
        <v>14.75</v>
      </c>
      <c r="UT65" s="7">
        <f t="shared" si="657"/>
        <v>29.5</v>
      </c>
      <c r="UV65" s="34"/>
      <c r="UW65" s="45" t="str">
        <f>IFERROR(VLOOKUP(UV65,'كدو الاصناف'!$A:$C,2),"")</f>
        <v/>
      </c>
      <c r="UX65" s="6"/>
      <c r="UY65" s="62">
        <f t="shared" si="658"/>
        <v>0</v>
      </c>
      <c r="UZ65" s="6" t="str">
        <f>IFERROR(VLOOKUP(UV65,'كدو الاصناف'!$A:$C,3),"")</f>
        <v/>
      </c>
      <c r="VA65" s="7" t="str">
        <f t="shared" si="659"/>
        <v/>
      </c>
      <c r="VC65" s="34"/>
      <c r="VD65" s="45" t="str">
        <f>IFERROR(VLOOKUP(VC65,'كدو الاصناف'!$A:$C,2),"")</f>
        <v/>
      </c>
      <c r="VE65" s="6"/>
      <c r="VF65" s="62">
        <f t="shared" si="660"/>
        <v>0</v>
      </c>
      <c r="VG65" s="6" t="str">
        <f>IFERROR(VLOOKUP(VC65,'كدو الاصناف'!$A:$C,3),"")</f>
        <v/>
      </c>
      <c r="VH65" s="7" t="str">
        <f t="shared" si="661"/>
        <v/>
      </c>
      <c r="VJ65" s="34"/>
      <c r="VK65" s="45" t="str">
        <f>IFERROR(VLOOKUP(VJ65,'كدو الاصناف'!$A:$C,2),"")</f>
        <v/>
      </c>
      <c r="VL65" s="6"/>
      <c r="VM65" s="62">
        <f t="shared" si="662"/>
        <v>0</v>
      </c>
      <c r="VN65" s="6" t="str">
        <f>IFERROR(VLOOKUP(VJ65,'كدو الاصناف'!$A:$C,3),"")</f>
        <v/>
      </c>
      <c r="VO65" s="7" t="str">
        <f t="shared" si="663"/>
        <v/>
      </c>
      <c r="VQ65" s="34"/>
      <c r="VR65" s="45" t="str">
        <f>IFERROR(VLOOKUP(VQ65,'كدو الاصناف'!$A:$C,2),"")</f>
        <v/>
      </c>
      <c r="VS65" s="6"/>
      <c r="VT65" s="62">
        <f t="shared" si="664"/>
        <v>0</v>
      </c>
      <c r="VU65" s="6" t="str">
        <f>IFERROR(VLOOKUP(VQ65,'كدو الاصناف'!$A:$C,3),"")</f>
        <v/>
      </c>
      <c r="VV65" s="7" t="str">
        <f t="shared" si="665"/>
        <v/>
      </c>
      <c r="VX65" s="34"/>
      <c r="VY65" s="45" t="str">
        <f>IFERROR(VLOOKUP(VX65,'كدو الاصناف'!$A:$C,2),"")</f>
        <v/>
      </c>
      <c r="VZ65" s="6"/>
      <c r="WA65" s="62">
        <f t="shared" si="666"/>
        <v>0</v>
      </c>
      <c r="WB65" s="6" t="str">
        <f>IFERROR(VLOOKUP(VX65,'كدو الاصناف'!$A:$C,3),"")</f>
        <v/>
      </c>
      <c r="WC65" s="7" t="str">
        <f t="shared" si="667"/>
        <v/>
      </c>
      <c r="WE65" s="34"/>
      <c r="WF65" s="45" t="str">
        <f>IFERROR(VLOOKUP(WE65,'كدو الاصناف'!$A:$C,2),"")</f>
        <v/>
      </c>
      <c r="WG65" s="6"/>
      <c r="WH65" s="62">
        <f t="shared" si="668"/>
        <v>0</v>
      </c>
      <c r="WI65" s="6" t="str">
        <f>IFERROR(VLOOKUP(WE65,'كدو الاصناف'!$A:$C,3),"")</f>
        <v/>
      </c>
      <c r="WJ65" s="7" t="str">
        <f t="shared" si="669"/>
        <v/>
      </c>
      <c r="WL65" s="34"/>
      <c r="WM65" s="45" t="str">
        <f>IFERROR(VLOOKUP(WL65,'كدو الاصناف'!$A:$C,2),"")</f>
        <v/>
      </c>
      <c r="WN65" s="6"/>
      <c r="WO65" s="62">
        <f t="shared" si="670"/>
        <v>0</v>
      </c>
      <c r="WP65" s="6" t="str">
        <f>IFERROR(VLOOKUP(WL65,'كدو الاصناف'!$A:$C,3),"")</f>
        <v/>
      </c>
      <c r="WQ65" s="7" t="str">
        <f t="shared" si="671"/>
        <v/>
      </c>
      <c r="WS65" s="34"/>
      <c r="WT65" s="45" t="str">
        <f>IFERROR(VLOOKUP(WS65,'كدو الاصناف'!$A:$C,2),"")</f>
        <v/>
      </c>
      <c r="WU65" s="6"/>
      <c r="WV65" s="62">
        <f t="shared" si="672"/>
        <v>0</v>
      </c>
      <c r="WW65" s="6" t="str">
        <f>IFERROR(VLOOKUP(WS65,'كدو الاصناف'!$A:$C,3),"")</f>
        <v/>
      </c>
      <c r="WX65" s="7" t="str">
        <f t="shared" si="673"/>
        <v/>
      </c>
      <c r="WZ65" s="34"/>
      <c r="XA65" s="45" t="str">
        <f>IFERROR(VLOOKUP(WZ65,'كدو الاصناف'!$A:$C,2),"")</f>
        <v/>
      </c>
      <c r="XB65" s="6"/>
      <c r="XC65" s="62">
        <f t="shared" si="674"/>
        <v>0</v>
      </c>
      <c r="XD65" s="6" t="str">
        <f>IFERROR(VLOOKUP(WZ65,'كدو الاصناف'!$A:$C,3),"")</f>
        <v/>
      </c>
      <c r="XE65" s="7" t="str">
        <f t="shared" si="675"/>
        <v/>
      </c>
      <c r="XG65" s="34"/>
      <c r="XH65" s="45" t="str">
        <f>IFERROR(VLOOKUP(XG65,'كدو الاصناف'!$A:$C,2),"")</f>
        <v/>
      </c>
      <c r="XI65" s="6"/>
      <c r="XJ65" s="62">
        <f t="shared" si="676"/>
        <v>0</v>
      </c>
      <c r="XK65" s="6" t="str">
        <f>IFERROR(VLOOKUP(XG65,'كدو الاصناف'!$A:$C,3),"")</f>
        <v/>
      </c>
      <c r="XL65" s="7" t="str">
        <f t="shared" si="677"/>
        <v/>
      </c>
      <c r="XN65" s="34"/>
      <c r="XO65" s="45" t="str">
        <f>IFERROR(VLOOKUP(XN65,'كدو الاصناف'!$A:$C,2),"")</f>
        <v/>
      </c>
      <c r="XP65" s="6"/>
      <c r="XQ65" s="62">
        <f t="shared" si="678"/>
        <v>0</v>
      </c>
      <c r="XR65" s="6" t="str">
        <f>IFERROR(VLOOKUP(XN65,'كدو الاصناف'!$A:$C,3),"")</f>
        <v/>
      </c>
      <c r="XS65" s="7" t="str">
        <f t="shared" si="679"/>
        <v/>
      </c>
      <c r="XU65" s="34"/>
      <c r="XV65" s="45" t="str">
        <f>IFERROR(VLOOKUP(XU65,'كدو الاصناف'!$A:$C,2),"")</f>
        <v/>
      </c>
      <c r="XW65" s="6"/>
      <c r="XX65" s="62">
        <f t="shared" si="680"/>
        <v>0</v>
      </c>
      <c r="XY65" s="6" t="str">
        <f>IFERROR(VLOOKUP(XU65,'كدو الاصناف'!$A:$C,3),"")</f>
        <v/>
      </c>
      <c r="XZ65" s="7" t="str">
        <f t="shared" si="681"/>
        <v/>
      </c>
      <c r="YB65" s="34"/>
      <c r="YC65" s="45" t="str">
        <f>IFERROR(VLOOKUP(YB65,'كدو الاصناف'!$A:$C,2),"")</f>
        <v/>
      </c>
      <c r="YD65" s="6"/>
      <c r="YE65" s="62">
        <f t="shared" si="682"/>
        <v>0</v>
      </c>
      <c r="YF65" s="6" t="str">
        <f>IFERROR(VLOOKUP(YB65,'كدو الاصناف'!$A:$C,3),"")</f>
        <v/>
      </c>
      <c r="YG65" s="7" t="str">
        <f t="shared" si="683"/>
        <v/>
      </c>
      <c r="YI65" s="34">
        <v>65042</v>
      </c>
      <c r="YJ65" s="45" t="str">
        <f>IFERROR(VLOOKUP(YI65,'كدو الاصناف'!$A:$C,2),"")</f>
        <v>ديسبرس بودر</v>
      </c>
      <c r="YK65" s="6"/>
      <c r="YL65" s="62">
        <v>4</v>
      </c>
      <c r="YM65" s="6">
        <f>IFERROR(VLOOKUP(YI65,'كدو الاصناف'!$A:$C,3),"")</f>
        <v>22</v>
      </c>
      <c r="YN65" s="7">
        <f t="shared" si="685"/>
        <v>88</v>
      </c>
      <c r="YP65" s="34"/>
      <c r="YQ65" s="45" t="str">
        <f>IFERROR(VLOOKUP(YP65,'كدو الاصناف'!$A:$C,2),"")</f>
        <v/>
      </c>
      <c r="YR65" s="6"/>
      <c r="YS65" s="62">
        <f t="shared" si="686"/>
        <v>0</v>
      </c>
      <c r="YT65" s="6" t="str">
        <f>IFERROR(VLOOKUP(YP65,'كدو الاصناف'!$A:$C,3),"")</f>
        <v/>
      </c>
      <c r="YU65" s="7" t="str">
        <f t="shared" si="687"/>
        <v/>
      </c>
      <c r="YW65" s="34"/>
      <c r="YX65" s="45" t="str">
        <f>IFERROR(VLOOKUP(YW65,'كدو الاصناف'!$A:$C,2),"")</f>
        <v/>
      </c>
      <c r="YY65" s="6"/>
      <c r="YZ65" s="62">
        <f t="shared" si="688"/>
        <v>0</v>
      </c>
      <c r="ZA65" s="6" t="str">
        <f>IFERROR(VLOOKUP(YW65,'كدو الاصناف'!$A:$C,3),"")</f>
        <v/>
      </c>
      <c r="ZB65" s="7" t="str">
        <f t="shared" si="689"/>
        <v/>
      </c>
      <c r="ZD65" s="34"/>
      <c r="ZE65" s="45" t="str">
        <f>IFERROR(VLOOKUP(ZD65,'كدو الاصناف'!$A:$C,2),"")</f>
        <v/>
      </c>
      <c r="ZF65" s="6"/>
      <c r="ZG65" s="62">
        <f t="shared" si="690"/>
        <v>0</v>
      </c>
      <c r="ZH65" s="6" t="str">
        <f>IFERROR(VLOOKUP(ZD65,'كدو الاصناف'!$A:$C,3),"")</f>
        <v/>
      </c>
      <c r="ZI65" s="7" t="str">
        <f t="shared" si="691"/>
        <v/>
      </c>
      <c r="ZK65" s="34"/>
      <c r="ZL65" s="45" t="str">
        <f>IFERROR(VLOOKUP(ZK65,'كدو الاصناف'!$A:$C,2),"")</f>
        <v/>
      </c>
      <c r="ZM65" s="6"/>
      <c r="ZN65" s="62">
        <f t="shared" si="692"/>
        <v>0</v>
      </c>
      <c r="ZO65" s="6" t="str">
        <f>IFERROR(VLOOKUP(ZK65,'كدو الاصناف'!$A:$C,3),"")</f>
        <v/>
      </c>
      <c r="ZP65" s="7" t="str">
        <f t="shared" si="693"/>
        <v/>
      </c>
      <c r="ZR65" s="34"/>
      <c r="ZS65" s="45" t="str">
        <f>IFERROR(VLOOKUP(ZR65,'كدو الاصناف'!$A:$C,2),"")</f>
        <v/>
      </c>
      <c r="ZT65" s="6"/>
      <c r="ZU65" s="62">
        <f t="shared" si="694"/>
        <v>0</v>
      </c>
      <c r="ZV65" s="6" t="str">
        <f>IFERROR(VLOOKUP(ZR65,'كدو الاصناف'!$A:$C,3),"")</f>
        <v/>
      </c>
      <c r="ZW65" s="7" t="str">
        <f t="shared" si="695"/>
        <v/>
      </c>
    </row>
    <row r="66" spans="1:699" ht="16.5" customHeight="1" thickTop="1" thickBot="1" x14ac:dyDescent="0.25">
      <c r="A66" s="34"/>
      <c r="B66" s="45" t="str">
        <f>IFERROR(VLOOKUP(A66,'كدو الاصناف'!$A:$C,2),"")</f>
        <v/>
      </c>
      <c r="C66" s="6"/>
      <c r="D66" s="62">
        <f t="shared" si="497"/>
        <v>0</v>
      </c>
      <c r="E66" s="6" t="str">
        <f>IFERROR(VLOOKUP(A66,'كدو الاصناف'!$A:$C,3),"")</f>
        <v/>
      </c>
      <c r="F66" s="7" t="str">
        <f t="shared" si="498"/>
        <v/>
      </c>
      <c r="H66" s="34"/>
      <c r="I66" s="45" t="str">
        <f>IFERROR(VLOOKUP(H66,'كدو الاصناف'!$A:$C,2),"")</f>
        <v/>
      </c>
      <c r="J66" s="6"/>
      <c r="K66" s="62">
        <f t="shared" si="499"/>
        <v>0</v>
      </c>
      <c r="L66" s="6" t="str">
        <f>IFERROR(VLOOKUP(H66,'كدو الاصناف'!$A:$C,3),"")</f>
        <v/>
      </c>
      <c r="M66" s="7" t="str">
        <f t="shared" si="500"/>
        <v/>
      </c>
      <c r="O66" s="34"/>
      <c r="P66" s="45" t="str">
        <f>IFERROR(VLOOKUP(O66,'كدو الاصناف'!$A:$C,2),"")</f>
        <v/>
      </c>
      <c r="Q66" s="6"/>
      <c r="R66" s="62">
        <f t="shared" si="501"/>
        <v>0</v>
      </c>
      <c r="S66" s="6" t="str">
        <f>IFERROR(VLOOKUP(O66,'كدو الاصناف'!$A:$C,3),"")</f>
        <v/>
      </c>
      <c r="T66" s="7" t="str">
        <f t="shared" si="502"/>
        <v/>
      </c>
      <c r="V66" s="34"/>
      <c r="W66" s="45" t="str">
        <f>IFERROR(VLOOKUP(V66,'كدو الاصناف'!$A:$C,2),"")</f>
        <v/>
      </c>
      <c r="X66" s="6"/>
      <c r="Y66" s="62">
        <f t="shared" si="503"/>
        <v>0</v>
      </c>
      <c r="Z66" s="6" t="str">
        <f>IFERROR(VLOOKUP(V66,'كدو الاصناف'!$A:$C,3),"")</f>
        <v/>
      </c>
      <c r="AA66" s="7" t="str">
        <f t="shared" si="504"/>
        <v/>
      </c>
      <c r="AC66" s="34"/>
      <c r="AD66" s="45" t="str">
        <f>IFERROR(VLOOKUP(AC66,'كدو الاصناف'!$A:$C,2),"")</f>
        <v/>
      </c>
      <c r="AE66" s="6"/>
      <c r="AF66" s="62">
        <f t="shared" si="505"/>
        <v>0</v>
      </c>
      <c r="AG66" s="6" t="str">
        <f>IFERROR(VLOOKUP(AC66,'كدو الاصناف'!$A:$C,3),"")</f>
        <v/>
      </c>
      <c r="AH66" s="7" t="str">
        <f t="shared" si="506"/>
        <v/>
      </c>
      <c r="AJ66" s="34"/>
      <c r="AK66" s="45" t="str">
        <f>IFERROR(VLOOKUP(AJ66,'كدو الاصناف'!$A:$C,2),"")</f>
        <v/>
      </c>
      <c r="AL66" s="6"/>
      <c r="AM66" s="62">
        <f t="shared" si="507"/>
        <v>0</v>
      </c>
      <c r="AN66" s="6" t="str">
        <f>IFERROR(VLOOKUP(AJ66,'كدو الاصناف'!$A:$C,3),"")</f>
        <v/>
      </c>
      <c r="AO66" s="7" t="str">
        <f t="shared" si="508"/>
        <v/>
      </c>
      <c r="AQ66" s="34"/>
      <c r="AR66" s="45" t="str">
        <f>IFERROR(VLOOKUP(AQ66,'كدو الاصناف'!$A:$C,2),"")</f>
        <v/>
      </c>
      <c r="AS66" s="6"/>
      <c r="AT66" s="62">
        <f t="shared" si="509"/>
        <v>0</v>
      </c>
      <c r="AU66" s="6" t="str">
        <f>IFERROR(VLOOKUP(AQ66,'كدو الاصناف'!$A:$C,3),"")</f>
        <v/>
      </c>
      <c r="AV66" s="7" t="str">
        <f t="shared" si="510"/>
        <v/>
      </c>
      <c r="AX66" s="34"/>
      <c r="AY66" s="45" t="str">
        <f>IFERROR(VLOOKUP(AX66,'كدو الاصناف'!$A:$C,2),"")</f>
        <v/>
      </c>
      <c r="AZ66" s="6"/>
      <c r="BA66" s="62">
        <f t="shared" si="511"/>
        <v>0</v>
      </c>
      <c r="BB66" s="6" t="str">
        <f>IFERROR(VLOOKUP(AX66,'كدو الاصناف'!$A:$C,3),"")</f>
        <v/>
      </c>
      <c r="BC66" s="7" t="str">
        <f t="shared" si="512"/>
        <v/>
      </c>
      <c r="BE66" s="34"/>
      <c r="BF66" s="45" t="str">
        <f>IFERROR(VLOOKUP(BE66,'كدو الاصناف'!$A:$C,2),"")</f>
        <v/>
      </c>
      <c r="BG66" s="6"/>
      <c r="BH66" s="62">
        <f t="shared" si="513"/>
        <v>0</v>
      </c>
      <c r="BI66" s="6" t="str">
        <f>IFERROR(VLOOKUP(BE66,'كدو الاصناف'!$A:$C,3),"")</f>
        <v/>
      </c>
      <c r="BJ66" s="7" t="str">
        <f t="shared" si="514"/>
        <v/>
      </c>
      <c r="BL66" s="34"/>
      <c r="BM66" s="45" t="str">
        <f>IFERROR(VLOOKUP(BL66,'كدو الاصناف'!$A:$C,2),"")</f>
        <v/>
      </c>
      <c r="BN66" s="6"/>
      <c r="BO66" s="62">
        <f t="shared" si="515"/>
        <v>0</v>
      </c>
      <c r="BP66" s="6" t="str">
        <f>IFERROR(VLOOKUP(BL66,'كدو الاصناف'!$A:$C,3),"")</f>
        <v/>
      </c>
      <c r="BQ66" s="7" t="str">
        <f t="shared" si="516"/>
        <v/>
      </c>
      <c r="BS66" s="34"/>
      <c r="BT66" s="45" t="str">
        <f>IFERROR(VLOOKUP(BS66,'كدو الاصناف'!$A:$C,2),"")</f>
        <v/>
      </c>
      <c r="BU66" s="6"/>
      <c r="BV66" s="62">
        <f t="shared" si="517"/>
        <v>0</v>
      </c>
      <c r="BW66" s="6" t="str">
        <f>IFERROR(VLOOKUP(BS66,'كدو الاصناف'!$A:$C,3),"")</f>
        <v/>
      </c>
      <c r="BX66" s="7" t="str">
        <f t="shared" si="518"/>
        <v/>
      </c>
      <c r="BZ66" s="34"/>
      <c r="CA66" s="45" t="str">
        <f>IFERROR(VLOOKUP(BZ66,'كدو الاصناف'!$A:$C,2),"")</f>
        <v/>
      </c>
      <c r="CB66" s="6"/>
      <c r="CC66" s="62">
        <f t="shared" si="519"/>
        <v>0</v>
      </c>
      <c r="CD66" s="6" t="str">
        <f>IFERROR(VLOOKUP(BZ66,'كدو الاصناف'!$A:$C,3),"")</f>
        <v/>
      </c>
      <c r="CE66" s="7" t="str">
        <f t="shared" si="520"/>
        <v/>
      </c>
      <c r="CG66" s="34"/>
      <c r="CH66" s="45" t="str">
        <f>IFERROR(VLOOKUP(CG66,'كدو الاصناف'!$A:$C,2),"")</f>
        <v/>
      </c>
      <c r="CI66" s="6"/>
      <c r="CJ66" s="62">
        <f t="shared" si="521"/>
        <v>0</v>
      </c>
      <c r="CK66" s="6" t="str">
        <f>IFERROR(VLOOKUP(CG66,'كدو الاصناف'!$A:$C,3),"")</f>
        <v/>
      </c>
      <c r="CL66" s="7" t="str">
        <f t="shared" si="522"/>
        <v/>
      </c>
      <c r="CN66" s="34"/>
      <c r="CO66" s="45" t="str">
        <f>IFERROR(VLOOKUP(CN66,'كدو الاصناف'!$A:$C,2),"")</f>
        <v/>
      </c>
      <c r="CP66" s="6"/>
      <c r="CQ66" s="62">
        <f t="shared" si="523"/>
        <v>0</v>
      </c>
      <c r="CR66" s="6" t="str">
        <f>IFERROR(VLOOKUP(CN66,'كدو الاصناف'!$A:$C,3),"")</f>
        <v/>
      </c>
      <c r="CS66" s="7" t="str">
        <f t="shared" si="524"/>
        <v/>
      </c>
      <c r="CU66" s="34"/>
      <c r="CV66" s="45" t="str">
        <f>IFERROR(VLOOKUP(CU66,'كدو الاصناف'!$A:$C,2),"")</f>
        <v/>
      </c>
      <c r="CW66" s="6"/>
      <c r="CX66" s="62">
        <f t="shared" si="525"/>
        <v>0</v>
      </c>
      <c r="CY66" s="6" t="str">
        <f>IFERROR(VLOOKUP(CU66,'كدو الاصناف'!$A:$C,3),"")</f>
        <v/>
      </c>
      <c r="CZ66" s="7" t="str">
        <f t="shared" si="526"/>
        <v/>
      </c>
      <c r="DB66" s="34"/>
      <c r="DC66" s="45" t="str">
        <f>IFERROR(VLOOKUP(DB66,'كدو الاصناف'!$A:$C,2),"")</f>
        <v/>
      </c>
      <c r="DD66" s="6"/>
      <c r="DE66" s="62">
        <f t="shared" si="527"/>
        <v>0</v>
      </c>
      <c r="DF66" s="6" t="str">
        <f>IFERROR(VLOOKUP(DB66,'كدو الاصناف'!$A:$C,3),"")</f>
        <v/>
      </c>
      <c r="DG66" s="7" t="str">
        <f t="shared" si="528"/>
        <v/>
      </c>
      <c r="DI66" s="34"/>
      <c r="DJ66" s="45" t="str">
        <f>IFERROR(VLOOKUP(DI66,'كدو الاصناف'!$A:$C,2),"")</f>
        <v/>
      </c>
      <c r="DK66" s="6"/>
      <c r="DL66" s="62">
        <f t="shared" si="529"/>
        <v>0</v>
      </c>
      <c r="DM66" s="6" t="str">
        <f>IFERROR(VLOOKUP(DI66,'كدو الاصناف'!$A:$C,3),"")</f>
        <v/>
      </c>
      <c r="DN66" s="7" t="str">
        <f t="shared" si="530"/>
        <v/>
      </c>
      <c r="DP66" s="34"/>
      <c r="DQ66" s="45" t="str">
        <f>IFERROR(VLOOKUP(DP66,'كدو الاصناف'!$A:$C,2),"")</f>
        <v/>
      </c>
      <c r="DR66" s="6"/>
      <c r="DS66" s="62">
        <f t="shared" si="531"/>
        <v>0</v>
      </c>
      <c r="DT66" s="6" t="str">
        <f>IFERROR(VLOOKUP(DP66,'كدو الاصناف'!$A:$C,3),"")</f>
        <v/>
      </c>
      <c r="DU66" s="7" t="str">
        <f t="shared" si="532"/>
        <v/>
      </c>
      <c r="DW66" s="34"/>
      <c r="DX66" s="45" t="str">
        <f>IFERROR(VLOOKUP(DW66,'كدو الاصناف'!$A:$C,2),"")</f>
        <v/>
      </c>
      <c r="DY66" s="6"/>
      <c r="DZ66" s="62">
        <f t="shared" si="533"/>
        <v>0</v>
      </c>
      <c r="EA66" s="6" t="str">
        <f>IFERROR(VLOOKUP(DW66,'كدو الاصناف'!$A:$C,3),"")</f>
        <v/>
      </c>
      <c r="EB66" s="7" t="str">
        <f t="shared" si="534"/>
        <v/>
      </c>
      <c r="ED66" s="34"/>
      <c r="EE66" s="45" t="str">
        <f>IFERROR(VLOOKUP(ED66,'كدو الاصناف'!$A:$C,2),"")</f>
        <v/>
      </c>
      <c r="EF66" s="6"/>
      <c r="EG66" s="62">
        <f t="shared" si="535"/>
        <v>0</v>
      </c>
      <c r="EH66" s="6" t="str">
        <f>IFERROR(VLOOKUP(ED66,'كدو الاصناف'!$A:$C,3),"")</f>
        <v/>
      </c>
      <c r="EI66" s="7" t="str">
        <f t="shared" si="536"/>
        <v/>
      </c>
      <c r="EK66" s="34"/>
      <c r="EL66" s="45" t="str">
        <f>IFERROR(VLOOKUP(EK66,'كدو الاصناف'!$A:$C,2),"")</f>
        <v/>
      </c>
      <c r="EM66" s="6"/>
      <c r="EN66" s="62">
        <f t="shared" si="537"/>
        <v>0</v>
      </c>
      <c r="EO66" s="6" t="str">
        <f>IFERROR(VLOOKUP(EK66,'كدو الاصناف'!$A:$C,3),"")</f>
        <v/>
      </c>
      <c r="EP66" s="7" t="str">
        <f t="shared" si="538"/>
        <v/>
      </c>
      <c r="ER66" s="34"/>
      <c r="ES66" s="45" t="str">
        <f>IFERROR(VLOOKUP(ER66,'كدو الاصناف'!$A:$C,2),"")</f>
        <v/>
      </c>
      <c r="ET66" s="6"/>
      <c r="EU66" s="62">
        <f t="shared" si="539"/>
        <v>0</v>
      </c>
      <c r="EV66" s="6" t="str">
        <f>IFERROR(VLOOKUP(ER66,'كدو الاصناف'!$A:$C,3),"")</f>
        <v/>
      </c>
      <c r="EW66" s="7" t="str">
        <f t="shared" si="540"/>
        <v/>
      </c>
      <c r="EY66" s="34"/>
      <c r="EZ66" s="45" t="str">
        <f>IFERROR(VLOOKUP(EY66,'كدو الاصناف'!$A:$C,2),"")</f>
        <v/>
      </c>
      <c r="FA66" s="6"/>
      <c r="FB66" s="62">
        <f t="shared" si="541"/>
        <v>0</v>
      </c>
      <c r="FC66" s="6" t="str">
        <f>IFERROR(VLOOKUP(EY66,'كدو الاصناف'!$A:$C,3),"")</f>
        <v/>
      </c>
      <c r="FD66" s="7" t="str">
        <f t="shared" si="542"/>
        <v/>
      </c>
      <c r="FF66" s="34"/>
      <c r="FG66" s="45" t="str">
        <f>IFERROR(VLOOKUP(FF66,'كدو الاصناف'!$A:$C,2),"")</f>
        <v/>
      </c>
      <c r="FH66" s="6"/>
      <c r="FI66" s="62">
        <f t="shared" si="543"/>
        <v>0</v>
      </c>
      <c r="FJ66" s="6" t="str">
        <f>IFERROR(VLOOKUP(FF66,'كدو الاصناف'!$A:$C,3),"")</f>
        <v/>
      </c>
      <c r="FK66" s="7" t="str">
        <f t="shared" si="544"/>
        <v/>
      </c>
      <c r="FM66" s="34"/>
      <c r="FN66" s="45" t="str">
        <f>IFERROR(VLOOKUP(FM66,'كدو الاصناف'!$A:$C,2),"")</f>
        <v/>
      </c>
      <c r="FO66" s="6"/>
      <c r="FP66" s="62">
        <f t="shared" si="545"/>
        <v>0</v>
      </c>
      <c r="FQ66" s="6" t="str">
        <f>IFERROR(VLOOKUP(FM66,'كدو الاصناف'!$A:$C,3),"")</f>
        <v/>
      </c>
      <c r="FR66" s="7" t="str">
        <f t="shared" si="546"/>
        <v/>
      </c>
      <c r="FT66" s="34"/>
      <c r="FU66" s="45" t="str">
        <f>IFERROR(VLOOKUP(FT66,'كدو الاصناف'!$A:$C,2),"")</f>
        <v/>
      </c>
      <c r="FV66" s="6"/>
      <c r="FW66" s="62">
        <f t="shared" si="547"/>
        <v>0</v>
      </c>
      <c r="FX66" s="6" t="str">
        <f>IFERROR(VLOOKUP(FT66,'كدو الاصناف'!$A:$C,3),"")</f>
        <v/>
      </c>
      <c r="FY66" s="7" t="str">
        <f t="shared" si="548"/>
        <v/>
      </c>
      <c r="GA66" s="34"/>
      <c r="GB66" s="45" t="str">
        <f>IFERROR(VLOOKUP(GA66,'كدو الاصناف'!$A:$C,2),"")</f>
        <v/>
      </c>
      <c r="GC66" s="6"/>
      <c r="GD66" s="62">
        <f t="shared" si="549"/>
        <v>0</v>
      </c>
      <c r="GE66" s="6" t="str">
        <f>IFERROR(VLOOKUP(GA66,'كدو الاصناف'!$A:$C,3),"")</f>
        <v/>
      </c>
      <c r="GF66" s="7" t="str">
        <f t="shared" si="550"/>
        <v/>
      </c>
      <c r="GH66" s="34"/>
      <c r="GI66" s="45" t="str">
        <f>IFERROR(VLOOKUP(GH66,'كدو الاصناف'!$A:$C,2),"")</f>
        <v/>
      </c>
      <c r="GJ66" s="6"/>
      <c r="GK66" s="62">
        <f t="shared" si="551"/>
        <v>0</v>
      </c>
      <c r="GL66" s="6" t="str">
        <f>IFERROR(VLOOKUP(GH66,'كدو الاصناف'!$A:$C,3),"")</f>
        <v/>
      </c>
      <c r="GM66" s="7" t="str">
        <f t="shared" si="552"/>
        <v/>
      </c>
      <c r="GO66" s="34"/>
      <c r="GP66" s="45" t="str">
        <f>IFERROR(VLOOKUP(GO66,'كدو الاصناف'!$A:$C,2),"")</f>
        <v/>
      </c>
      <c r="GQ66" s="6"/>
      <c r="GR66" s="62">
        <f t="shared" si="553"/>
        <v>0</v>
      </c>
      <c r="GS66" s="6" t="str">
        <f>IFERROR(VLOOKUP(GO66,'كدو الاصناف'!$A:$C,3),"")</f>
        <v/>
      </c>
      <c r="GT66" s="7" t="str">
        <f t="shared" si="554"/>
        <v/>
      </c>
      <c r="GV66" s="34"/>
      <c r="GW66" s="45" t="str">
        <f>IFERROR(VLOOKUP(GV66,'كدو الاصناف'!$A:$C,2),"")</f>
        <v/>
      </c>
      <c r="GX66" s="6"/>
      <c r="GY66" s="62">
        <f t="shared" si="555"/>
        <v>0</v>
      </c>
      <c r="GZ66" s="6" t="str">
        <f>IFERROR(VLOOKUP(GV66,'كدو الاصناف'!$A:$C,3),"")</f>
        <v/>
      </c>
      <c r="HA66" s="7" t="str">
        <f t="shared" si="556"/>
        <v/>
      </c>
      <c r="HC66" s="34"/>
      <c r="HD66" s="45" t="str">
        <f>IFERROR(VLOOKUP(HC66,'كدو الاصناف'!$A:$C,2),"")</f>
        <v/>
      </c>
      <c r="HE66" s="6"/>
      <c r="HF66" s="62">
        <f t="shared" si="557"/>
        <v>0</v>
      </c>
      <c r="HG66" s="6" t="str">
        <f>IFERROR(VLOOKUP(HC66,'كدو الاصناف'!$A:$C,3),"")</f>
        <v/>
      </c>
      <c r="HH66" s="7" t="str">
        <f t="shared" si="558"/>
        <v/>
      </c>
      <c r="HJ66" s="34"/>
      <c r="HK66" s="45" t="str">
        <f>IFERROR(VLOOKUP(HJ66,'كدو الاصناف'!$A:$C,2),"")</f>
        <v/>
      </c>
      <c r="HL66" s="6"/>
      <c r="HM66" s="62">
        <f t="shared" si="559"/>
        <v>0</v>
      </c>
      <c r="HN66" s="6" t="str">
        <f>IFERROR(VLOOKUP(HJ66,'كدو الاصناف'!$A:$C,3),"")</f>
        <v/>
      </c>
      <c r="HO66" s="7" t="str">
        <f t="shared" si="560"/>
        <v/>
      </c>
      <c r="HQ66" s="34"/>
      <c r="HR66" s="45" t="str">
        <f>IFERROR(VLOOKUP(HQ66,'كدو الاصناف'!$A:$C,2),"")</f>
        <v/>
      </c>
      <c r="HS66" s="6"/>
      <c r="HT66" s="62">
        <f t="shared" si="561"/>
        <v>0</v>
      </c>
      <c r="HU66" s="6" t="str">
        <f>IFERROR(VLOOKUP(HQ66,'كدو الاصناف'!$A:$C,3),"")</f>
        <v/>
      </c>
      <c r="HV66" s="7" t="str">
        <f t="shared" si="562"/>
        <v/>
      </c>
      <c r="HX66" s="34"/>
      <c r="HY66" s="45" t="str">
        <f>IFERROR(VLOOKUP(HX66,'كدو الاصناف'!$A:$C,2),"")</f>
        <v/>
      </c>
      <c r="HZ66" s="6"/>
      <c r="IA66" s="62">
        <f t="shared" si="563"/>
        <v>0</v>
      </c>
      <c r="IB66" s="6" t="str">
        <f>IFERROR(VLOOKUP(HX66,'كدو الاصناف'!$A:$C,3),"")</f>
        <v/>
      </c>
      <c r="IC66" s="7" t="str">
        <f t="shared" si="564"/>
        <v/>
      </c>
      <c r="IE66" s="34"/>
      <c r="IF66" s="45" t="str">
        <f>IFERROR(VLOOKUP(IE66,'كدو الاصناف'!$A:$C,2),"")</f>
        <v/>
      </c>
      <c r="IG66" s="6"/>
      <c r="IH66" s="62">
        <f t="shared" si="565"/>
        <v>0</v>
      </c>
      <c r="II66" s="6" t="str">
        <f>IFERROR(VLOOKUP(IE66,'كدو الاصناف'!$A:$C,3),"")</f>
        <v/>
      </c>
      <c r="IJ66" s="7" t="str">
        <f t="shared" si="566"/>
        <v/>
      </c>
      <c r="IL66" s="34"/>
      <c r="IM66" s="45" t="str">
        <f>IFERROR(VLOOKUP(IL66,'كدو الاصناف'!$A:$C,2),"")</f>
        <v/>
      </c>
      <c r="IN66" s="6"/>
      <c r="IO66" s="62">
        <f t="shared" si="567"/>
        <v>0</v>
      </c>
      <c r="IP66" s="6" t="str">
        <f>IFERROR(VLOOKUP(IL66,'كدو الاصناف'!$A:$C,3),"")</f>
        <v/>
      </c>
      <c r="IQ66" s="7" t="str">
        <f t="shared" si="568"/>
        <v/>
      </c>
      <c r="IS66" s="34"/>
      <c r="IT66" s="45" t="str">
        <f>IFERROR(VLOOKUP(IS66,'كدو الاصناف'!$A:$C,2),"")</f>
        <v/>
      </c>
      <c r="IU66" s="6"/>
      <c r="IV66" s="62">
        <f t="shared" si="569"/>
        <v>0</v>
      </c>
      <c r="IW66" s="6" t="str">
        <f>IFERROR(VLOOKUP(IS66,'كدو الاصناف'!$A:$C,3),"")</f>
        <v/>
      </c>
      <c r="IX66" s="7" t="str">
        <f t="shared" si="570"/>
        <v/>
      </c>
      <c r="IZ66" s="34"/>
      <c r="JA66" s="45" t="str">
        <f>IFERROR(VLOOKUP(IZ66,'كدو الاصناف'!$A:$C,2),"")</f>
        <v/>
      </c>
      <c r="JB66" s="6"/>
      <c r="JC66" s="62">
        <f t="shared" si="571"/>
        <v>0</v>
      </c>
      <c r="JD66" s="6" t="str">
        <f>IFERROR(VLOOKUP(IZ66,'كدو الاصناف'!$A:$C,3),"")</f>
        <v/>
      </c>
      <c r="JE66" s="7" t="str">
        <f t="shared" si="572"/>
        <v/>
      </c>
      <c r="JG66" s="34"/>
      <c r="JH66" s="45" t="str">
        <f>IFERROR(VLOOKUP(JG66,'كدو الاصناف'!$A:$C,2),"")</f>
        <v/>
      </c>
      <c r="JI66" s="6"/>
      <c r="JJ66" s="62">
        <f t="shared" si="573"/>
        <v>0</v>
      </c>
      <c r="JK66" s="6" t="str">
        <f>IFERROR(VLOOKUP(JG66,'كدو الاصناف'!$A:$C,3),"")</f>
        <v/>
      </c>
      <c r="JL66" s="7" t="str">
        <f t="shared" si="574"/>
        <v/>
      </c>
      <c r="JN66" s="34"/>
      <c r="JO66" s="45" t="str">
        <f>IFERROR(VLOOKUP(JN66,'كدو الاصناف'!$A:$C,2),"")</f>
        <v/>
      </c>
      <c r="JP66" s="6"/>
      <c r="JQ66" s="62">
        <f t="shared" si="575"/>
        <v>0</v>
      </c>
      <c r="JR66" s="6" t="str">
        <f>IFERROR(VLOOKUP(JN66,'كدو الاصناف'!$A:$C,3),"")</f>
        <v/>
      </c>
      <c r="JS66" s="7" t="str">
        <f t="shared" si="576"/>
        <v/>
      </c>
      <c r="JU66" s="34"/>
      <c r="JV66" s="45" t="str">
        <f>IFERROR(VLOOKUP(JU66,'كدو الاصناف'!$A:$C,2),"")</f>
        <v/>
      </c>
      <c r="JW66" s="6"/>
      <c r="JX66" s="62">
        <f t="shared" si="577"/>
        <v>0</v>
      </c>
      <c r="JY66" s="6" t="str">
        <f>IFERROR(VLOOKUP(JU66,'كدو الاصناف'!$A:$C,3),"")</f>
        <v/>
      </c>
      <c r="JZ66" s="7" t="str">
        <f t="shared" si="578"/>
        <v/>
      </c>
      <c r="KB66" s="34"/>
      <c r="KC66" s="45" t="str">
        <f>IFERROR(VLOOKUP(KB66,'كدو الاصناف'!$A:$C,2),"")</f>
        <v/>
      </c>
      <c r="KD66" s="6"/>
      <c r="KE66" s="62">
        <f t="shared" si="579"/>
        <v>0</v>
      </c>
      <c r="KF66" s="6" t="str">
        <f>IFERROR(VLOOKUP(KB66,'كدو الاصناف'!$A:$C,3),"")</f>
        <v/>
      </c>
      <c r="KG66" s="7" t="str">
        <f t="shared" si="580"/>
        <v/>
      </c>
      <c r="KI66" s="34"/>
      <c r="KJ66" s="45" t="str">
        <f>IFERROR(VLOOKUP(KI66,'كدو الاصناف'!$A:$C,2),"")</f>
        <v/>
      </c>
      <c r="KK66" s="6"/>
      <c r="KL66" s="62">
        <f t="shared" si="581"/>
        <v>0</v>
      </c>
      <c r="KM66" s="6" t="str">
        <f>IFERROR(VLOOKUP(KI66,'كدو الاصناف'!$A:$C,3),"")</f>
        <v/>
      </c>
      <c r="KN66" s="7" t="str">
        <f t="shared" si="582"/>
        <v/>
      </c>
      <c r="KP66" s="34"/>
      <c r="KQ66" s="45" t="str">
        <f>IFERROR(VLOOKUP(KP66,'كدو الاصناف'!$A:$C,2),"")</f>
        <v/>
      </c>
      <c r="KR66" s="6"/>
      <c r="KS66" s="62">
        <f t="shared" si="583"/>
        <v>0</v>
      </c>
      <c r="KT66" s="6" t="str">
        <f>IFERROR(VLOOKUP(KP66,'كدو الاصناف'!$A:$C,3),"")</f>
        <v/>
      </c>
      <c r="KU66" s="7" t="str">
        <f t="shared" si="584"/>
        <v/>
      </c>
      <c r="KW66" s="34"/>
      <c r="KX66" s="45" t="str">
        <f>IFERROR(VLOOKUP(KW66,'كدو الاصناف'!$A:$C,2),"")</f>
        <v/>
      </c>
      <c r="KY66" s="6"/>
      <c r="KZ66" s="62">
        <f t="shared" si="585"/>
        <v>0</v>
      </c>
      <c r="LA66" s="6" t="str">
        <f>IFERROR(VLOOKUP(KW66,'كدو الاصناف'!$A:$C,3),"")</f>
        <v/>
      </c>
      <c r="LB66" s="7" t="str">
        <f t="shared" si="586"/>
        <v/>
      </c>
      <c r="LD66" s="34"/>
      <c r="LE66" s="45" t="str">
        <f>IFERROR(VLOOKUP(LD66,'كدو الاصناف'!$A:$C,2),"")</f>
        <v/>
      </c>
      <c r="LF66" s="6"/>
      <c r="LG66" s="62">
        <f t="shared" si="587"/>
        <v>0</v>
      </c>
      <c r="LH66" s="6" t="str">
        <f>IFERROR(VLOOKUP(LD66,'كدو الاصناف'!$A:$C,3),"")</f>
        <v/>
      </c>
      <c r="LI66" s="7" t="str">
        <f t="shared" si="588"/>
        <v/>
      </c>
      <c r="LK66" s="34"/>
      <c r="LL66" s="45" t="str">
        <f>IFERROR(VLOOKUP(LK66,'كدو الاصناف'!$A:$C,2),"")</f>
        <v/>
      </c>
      <c r="LM66" s="6"/>
      <c r="LN66" s="62">
        <f t="shared" si="589"/>
        <v>0</v>
      </c>
      <c r="LO66" s="6" t="str">
        <f>IFERROR(VLOOKUP(LK66,'كدو الاصناف'!$A:$C,3),"")</f>
        <v/>
      </c>
      <c r="LP66" s="7" t="str">
        <f t="shared" si="590"/>
        <v/>
      </c>
      <c r="LR66" s="34"/>
      <c r="LS66" s="45" t="str">
        <f>IFERROR(VLOOKUP(LR66,'كدو الاصناف'!$A:$C,2),"")</f>
        <v/>
      </c>
      <c r="LT66" s="6"/>
      <c r="LU66" s="62">
        <f t="shared" si="591"/>
        <v>0</v>
      </c>
      <c r="LV66" s="6" t="str">
        <f>IFERROR(VLOOKUP(LR66,'كدو الاصناف'!$A:$C,3),"")</f>
        <v/>
      </c>
      <c r="LW66" s="7" t="str">
        <f t="shared" si="592"/>
        <v/>
      </c>
      <c r="LY66" s="34"/>
      <c r="LZ66" s="45" t="str">
        <f>IFERROR(VLOOKUP(LY66,'كدو الاصناف'!$A:$C,2),"")</f>
        <v/>
      </c>
      <c r="MA66" s="6"/>
      <c r="MB66" s="62">
        <f t="shared" si="593"/>
        <v>0</v>
      </c>
      <c r="MC66" s="6" t="str">
        <f>IFERROR(VLOOKUP(LY66,'كدو الاصناف'!$A:$C,3),"")</f>
        <v/>
      </c>
      <c r="MD66" s="7" t="str">
        <f t="shared" si="594"/>
        <v/>
      </c>
      <c r="MF66" s="34"/>
      <c r="MG66" s="45" t="str">
        <f>IFERROR(VLOOKUP(MF66,'كدو الاصناف'!$A:$C,2),"")</f>
        <v/>
      </c>
      <c r="MH66" s="6"/>
      <c r="MI66" s="62">
        <f t="shared" si="595"/>
        <v>0</v>
      </c>
      <c r="MJ66" s="6" t="str">
        <f>IFERROR(VLOOKUP(MF66,'كدو الاصناف'!$A:$C,3),"")</f>
        <v/>
      </c>
      <c r="MK66" s="7" t="str">
        <f t="shared" si="596"/>
        <v/>
      </c>
      <c r="MM66" s="34"/>
      <c r="MN66" s="45" t="str">
        <f>IFERROR(VLOOKUP(MM66,'كدو الاصناف'!$A:$C,2),"")</f>
        <v/>
      </c>
      <c r="MO66" s="6"/>
      <c r="MP66" s="62">
        <f t="shared" si="597"/>
        <v>0</v>
      </c>
      <c r="MQ66" s="6" t="str">
        <f>IFERROR(VLOOKUP(MM66,'كدو الاصناف'!$A:$C,3),"")</f>
        <v/>
      </c>
      <c r="MR66" s="7" t="str">
        <f t="shared" si="598"/>
        <v/>
      </c>
      <c r="MT66" s="34"/>
      <c r="MU66" s="45" t="str">
        <f>IFERROR(VLOOKUP(MT66,'كدو الاصناف'!$A:$C,2),"")</f>
        <v/>
      </c>
      <c r="MV66" s="6"/>
      <c r="MW66" s="62">
        <f t="shared" si="599"/>
        <v>0</v>
      </c>
      <c r="MX66" s="6" t="str">
        <f>IFERROR(VLOOKUP(MT66,'كدو الاصناف'!$A:$C,3),"")</f>
        <v/>
      </c>
      <c r="MY66" s="7" t="str">
        <f t="shared" si="600"/>
        <v/>
      </c>
      <c r="NA66" s="34"/>
      <c r="NB66" s="45" t="str">
        <f>IFERROR(VLOOKUP(NA66,'كدو الاصناف'!$A:$C,2),"")</f>
        <v/>
      </c>
      <c r="NC66" s="6"/>
      <c r="ND66" s="62">
        <f t="shared" si="601"/>
        <v>0</v>
      </c>
      <c r="NE66" s="6" t="str">
        <f>IFERROR(VLOOKUP(NA66,'كدو الاصناف'!$A:$C,3),"")</f>
        <v/>
      </c>
      <c r="NF66" s="7" t="str">
        <f t="shared" si="602"/>
        <v/>
      </c>
      <c r="NH66" s="34"/>
      <c r="NI66" s="45" t="str">
        <f>IFERROR(VLOOKUP(NH66,'كدو الاصناف'!$A:$C,2),"")</f>
        <v/>
      </c>
      <c r="NJ66" s="6"/>
      <c r="NK66" s="62">
        <f t="shared" si="603"/>
        <v>0</v>
      </c>
      <c r="NL66" s="6" t="str">
        <f>IFERROR(VLOOKUP(NH66,'كدو الاصناف'!$A:$C,3),"")</f>
        <v/>
      </c>
      <c r="NM66" s="7" t="str">
        <f t="shared" si="604"/>
        <v/>
      </c>
      <c r="NO66" s="34"/>
      <c r="NP66" s="45" t="str">
        <f>IFERROR(VLOOKUP(NO66,'كدو الاصناف'!$A:$C,2),"")</f>
        <v/>
      </c>
      <c r="NQ66" s="6"/>
      <c r="NR66" s="62">
        <f t="shared" si="605"/>
        <v>0</v>
      </c>
      <c r="NS66" s="6" t="str">
        <f>IFERROR(VLOOKUP(NO66,'كدو الاصناف'!$A:$C,3),"")</f>
        <v/>
      </c>
      <c r="NT66" s="7" t="str">
        <f t="shared" si="606"/>
        <v/>
      </c>
      <c r="NV66" s="34"/>
      <c r="NW66" s="45" t="str">
        <f>IFERROR(VLOOKUP(NV66,'كدو الاصناف'!$A:$C,2),"")</f>
        <v/>
      </c>
      <c r="NX66" s="6"/>
      <c r="NY66" s="62">
        <f t="shared" si="607"/>
        <v>0</v>
      </c>
      <c r="NZ66" s="6" t="str">
        <f>IFERROR(VLOOKUP(NV66,'كدو الاصناف'!$A:$C,3),"")</f>
        <v/>
      </c>
      <c r="OA66" s="7" t="str">
        <f t="shared" si="608"/>
        <v/>
      </c>
      <c r="OC66" s="34"/>
      <c r="OD66" s="45" t="str">
        <f>IFERROR(VLOOKUP(OC66,'كدو الاصناف'!$A:$C,2),"")</f>
        <v/>
      </c>
      <c r="OE66" s="6"/>
      <c r="OF66" s="62">
        <f t="shared" si="609"/>
        <v>0</v>
      </c>
      <c r="OG66" s="6" t="str">
        <f>IFERROR(VLOOKUP(OC66,'كدو الاصناف'!$A:$C,3),"")</f>
        <v/>
      </c>
      <c r="OH66" s="7" t="str">
        <f t="shared" si="610"/>
        <v/>
      </c>
      <c r="OJ66" s="34"/>
      <c r="OK66" s="45" t="str">
        <f>IFERROR(VLOOKUP(OJ66,'كدو الاصناف'!$A:$C,2),"")</f>
        <v/>
      </c>
      <c r="OL66" s="6"/>
      <c r="OM66" s="62">
        <f t="shared" si="611"/>
        <v>0</v>
      </c>
      <c r="ON66" s="6" t="str">
        <f>IFERROR(VLOOKUP(OJ66,'كدو الاصناف'!$A:$C,3),"")</f>
        <v/>
      </c>
      <c r="OO66" s="7" t="str">
        <f t="shared" si="612"/>
        <v/>
      </c>
      <c r="OQ66" s="34"/>
      <c r="OR66" s="45" t="str">
        <f>IFERROR(VLOOKUP(OQ66,'كدو الاصناف'!$A:$C,2),"")</f>
        <v/>
      </c>
      <c r="OS66" s="6"/>
      <c r="OT66" s="62">
        <f t="shared" si="613"/>
        <v>0</v>
      </c>
      <c r="OU66" s="6" t="str">
        <f>IFERROR(VLOOKUP(OQ66,'كدو الاصناف'!$A:$C,3),"")</f>
        <v/>
      </c>
      <c r="OV66" s="7" t="str">
        <f t="shared" si="614"/>
        <v/>
      </c>
      <c r="OX66" s="34"/>
      <c r="OY66" s="45" t="str">
        <f>IFERROR(VLOOKUP(OX66,'كدو الاصناف'!$A:$C,2),"")</f>
        <v/>
      </c>
      <c r="OZ66" s="6"/>
      <c r="PA66" s="62">
        <f t="shared" si="615"/>
        <v>0</v>
      </c>
      <c r="PB66" s="6" t="str">
        <f>IFERROR(VLOOKUP(OX66,'كدو الاصناف'!$A:$C,3),"")</f>
        <v/>
      </c>
      <c r="PC66" s="7" t="str">
        <f t="shared" si="616"/>
        <v/>
      </c>
      <c r="PE66" s="34"/>
      <c r="PF66" s="45" t="str">
        <f>IFERROR(VLOOKUP(PE66,'كدو الاصناف'!$A:$C,2),"")</f>
        <v/>
      </c>
      <c r="PG66" s="6"/>
      <c r="PH66" s="62">
        <f t="shared" si="617"/>
        <v>0</v>
      </c>
      <c r="PI66" s="6" t="str">
        <f>IFERROR(VLOOKUP(PE66,'كدو الاصناف'!$A:$C,3),"")</f>
        <v/>
      </c>
      <c r="PJ66" s="7" t="str">
        <f t="shared" si="618"/>
        <v/>
      </c>
      <c r="PL66" s="34"/>
      <c r="PM66" s="45" t="str">
        <f>IFERROR(VLOOKUP(PL66,'كدو الاصناف'!$A:$C,2),"")</f>
        <v/>
      </c>
      <c r="PN66" s="6"/>
      <c r="PO66" s="62">
        <f t="shared" si="619"/>
        <v>0</v>
      </c>
      <c r="PP66" s="6" t="str">
        <f>IFERROR(VLOOKUP(PL66,'كدو الاصناف'!$A:$C,3),"")</f>
        <v/>
      </c>
      <c r="PQ66" s="7" t="str">
        <f t="shared" si="620"/>
        <v/>
      </c>
      <c r="PS66" s="34"/>
      <c r="PT66" s="45" t="str">
        <f>IFERROR(VLOOKUP(PS66,'كدو الاصناف'!$A:$C,2),"")</f>
        <v/>
      </c>
      <c r="PU66" s="6"/>
      <c r="PV66" s="62">
        <f t="shared" si="621"/>
        <v>0</v>
      </c>
      <c r="PW66" s="6" t="str">
        <f>IFERROR(VLOOKUP(PS66,'كدو الاصناف'!$A:$C,3),"")</f>
        <v/>
      </c>
      <c r="PX66" s="7" t="str">
        <f t="shared" si="622"/>
        <v/>
      </c>
      <c r="PZ66" s="34"/>
      <c r="QA66" s="45" t="str">
        <f>IFERROR(VLOOKUP(PZ66,'كدو الاصناف'!$A:$C,2),"")</f>
        <v/>
      </c>
      <c r="QB66" s="6"/>
      <c r="QC66" s="62">
        <f t="shared" si="623"/>
        <v>0</v>
      </c>
      <c r="QD66" s="6" t="str">
        <f>IFERROR(VLOOKUP(PZ66,'كدو الاصناف'!$A:$C,3),"")</f>
        <v/>
      </c>
      <c r="QE66" s="7" t="str">
        <f t="shared" si="624"/>
        <v/>
      </c>
      <c r="QG66" s="34"/>
      <c r="QH66" s="45" t="str">
        <f>IFERROR(VLOOKUP(QG66,'كدو الاصناف'!$A:$C,2),"")</f>
        <v/>
      </c>
      <c r="QI66" s="6"/>
      <c r="QJ66" s="62">
        <f t="shared" si="625"/>
        <v>0</v>
      </c>
      <c r="QK66" s="6" t="str">
        <f>IFERROR(VLOOKUP(QG66,'كدو الاصناف'!$A:$C,3),"")</f>
        <v/>
      </c>
      <c r="QL66" s="7" t="str">
        <f t="shared" si="626"/>
        <v/>
      </c>
      <c r="QN66" s="34"/>
      <c r="QO66" s="45" t="str">
        <f>IFERROR(VLOOKUP(QN66,'كدو الاصناف'!$A:$C,2),"")</f>
        <v/>
      </c>
      <c r="QP66" s="6"/>
      <c r="QQ66" s="62">
        <f t="shared" si="627"/>
        <v>0</v>
      </c>
      <c r="QR66" s="6" t="str">
        <f>IFERROR(VLOOKUP(QN66,'كدو الاصناف'!$A:$C,3),"")</f>
        <v/>
      </c>
      <c r="QS66" s="7" t="str">
        <f t="shared" si="628"/>
        <v/>
      </c>
      <c r="QU66" s="34"/>
      <c r="QV66" s="45" t="str">
        <f>IFERROR(VLOOKUP(QU66,'كدو الاصناف'!$A:$C,2),"")</f>
        <v/>
      </c>
      <c r="QW66" s="6"/>
      <c r="QX66" s="62">
        <f t="shared" si="696"/>
        <v>0</v>
      </c>
      <c r="QY66" s="6" t="str">
        <f>IFERROR(VLOOKUP(QU66,'كدو الاصناف'!$A:$C,3),"")</f>
        <v/>
      </c>
      <c r="QZ66" s="7" t="str">
        <f t="shared" si="629"/>
        <v/>
      </c>
      <c r="RB66" s="34"/>
      <c r="RC66" s="45" t="str">
        <f>IFERROR(VLOOKUP(RB66,'كدو الاصناف'!$A:$C,2),"")</f>
        <v/>
      </c>
      <c r="RD66" s="6"/>
      <c r="RE66" s="62">
        <f t="shared" si="630"/>
        <v>0</v>
      </c>
      <c r="RF66" s="6" t="str">
        <f>IFERROR(VLOOKUP(RB66,'كدو الاصناف'!$A:$C,3),"")</f>
        <v/>
      </c>
      <c r="RG66" s="7" t="str">
        <f t="shared" si="631"/>
        <v/>
      </c>
      <c r="RI66" s="34"/>
      <c r="RJ66" s="45" t="str">
        <f>IFERROR(VLOOKUP(RI66,'كدو الاصناف'!$A:$C,2),"")</f>
        <v/>
      </c>
      <c r="RK66" s="6"/>
      <c r="RL66" s="62">
        <f t="shared" si="632"/>
        <v>0</v>
      </c>
      <c r="RM66" s="6" t="str">
        <f>IFERROR(VLOOKUP(RI66,'كدو الاصناف'!$A:$C,3),"")</f>
        <v/>
      </c>
      <c r="RN66" s="7" t="str">
        <f t="shared" si="633"/>
        <v/>
      </c>
      <c r="RP66" s="34"/>
      <c r="RQ66" s="45" t="str">
        <f>IFERROR(VLOOKUP(RP66,'كدو الاصناف'!$A:$C,2),"")</f>
        <v/>
      </c>
      <c r="RR66" s="6"/>
      <c r="RS66" s="62">
        <f t="shared" si="634"/>
        <v>0</v>
      </c>
      <c r="RT66" s="6" t="str">
        <f>IFERROR(VLOOKUP(RP66,'كدو الاصناف'!$A:$C,3),"")</f>
        <v/>
      </c>
      <c r="RU66" s="7" t="str">
        <f t="shared" si="635"/>
        <v/>
      </c>
      <c r="RW66" s="34"/>
      <c r="RX66" s="45" t="str">
        <f>IFERROR(VLOOKUP(RW66,'كدو الاصناف'!$A:$C,2),"")</f>
        <v/>
      </c>
      <c r="RY66" s="6"/>
      <c r="RZ66" s="62">
        <f t="shared" si="636"/>
        <v>0</v>
      </c>
      <c r="SA66" s="6" t="str">
        <f>IFERROR(VLOOKUP(RW66,'كدو الاصناف'!$A:$C,3),"")</f>
        <v/>
      </c>
      <c r="SB66" s="7" t="str">
        <f t="shared" si="637"/>
        <v/>
      </c>
      <c r="SD66" s="34"/>
      <c r="SE66" s="45" t="str">
        <f>IFERROR(VLOOKUP(SD66,'كدو الاصناف'!$A:$C,2),"")</f>
        <v/>
      </c>
      <c r="SF66" s="6"/>
      <c r="SG66" s="62">
        <f t="shared" si="638"/>
        <v>0</v>
      </c>
      <c r="SH66" s="6" t="str">
        <f>IFERROR(VLOOKUP(SD66,'كدو الاصناف'!$A:$C,3),"")</f>
        <v/>
      </c>
      <c r="SI66" s="7" t="str">
        <f t="shared" si="639"/>
        <v/>
      </c>
      <c r="SK66" s="34"/>
      <c r="SL66" s="45" t="str">
        <f>IFERROR(VLOOKUP(SK66,'كدو الاصناف'!$A:$C,2),"")</f>
        <v/>
      </c>
      <c r="SM66" s="6"/>
      <c r="SN66" s="62">
        <f t="shared" si="640"/>
        <v>0</v>
      </c>
      <c r="SO66" s="6" t="str">
        <f>IFERROR(VLOOKUP(SK66,'كدو الاصناف'!$A:$C,3),"")</f>
        <v/>
      </c>
      <c r="SP66" s="7" t="str">
        <f t="shared" si="641"/>
        <v/>
      </c>
      <c r="SR66" s="34"/>
      <c r="SS66" s="45" t="str">
        <f>IFERROR(VLOOKUP(SR66,'كدو الاصناف'!$A:$C,2),"")</f>
        <v/>
      </c>
      <c r="ST66" s="6"/>
      <c r="SU66" s="62">
        <f t="shared" si="642"/>
        <v>0</v>
      </c>
      <c r="SV66" s="6" t="str">
        <f>IFERROR(VLOOKUP(SR66,'كدو الاصناف'!$A:$C,3),"")</f>
        <v/>
      </c>
      <c r="SW66" s="7" t="str">
        <f t="shared" si="643"/>
        <v/>
      </c>
      <c r="SY66" s="34"/>
      <c r="SZ66" s="45" t="str">
        <f>IFERROR(VLOOKUP(SY66,'كدو الاصناف'!$A:$C,2),"")</f>
        <v/>
      </c>
      <c r="TA66" s="6"/>
      <c r="TB66" s="62">
        <f t="shared" si="644"/>
        <v>0</v>
      </c>
      <c r="TC66" s="6" t="str">
        <f>IFERROR(VLOOKUP(SY66,'كدو الاصناف'!$A:$C,3),"")</f>
        <v/>
      </c>
      <c r="TD66" s="7" t="str">
        <f t="shared" si="645"/>
        <v/>
      </c>
      <c r="TF66" s="34"/>
      <c r="TG66" s="45" t="str">
        <f>IFERROR(VLOOKUP(TF66,'كدو الاصناف'!$A:$C,2),"")</f>
        <v/>
      </c>
      <c r="TH66" s="6"/>
      <c r="TI66" s="62">
        <f t="shared" si="646"/>
        <v>0</v>
      </c>
      <c r="TJ66" s="6" t="str">
        <f>IFERROR(VLOOKUP(TF66,'كدو الاصناف'!$A:$C,3),"")</f>
        <v/>
      </c>
      <c r="TK66" s="7" t="str">
        <f t="shared" si="647"/>
        <v/>
      </c>
      <c r="TM66" s="34"/>
      <c r="TN66" s="45" t="str">
        <f>IFERROR(VLOOKUP(TM66,'كدو الاصناف'!$A:$C,2),"")</f>
        <v/>
      </c>
      <c r="TO66" s="6"/>
      <c r="TP66" s="62">
        <f t="shared" si="648"/>
        <v>0</v>
      </c>
      <c r="TQ66" s="6" t="str">
        <f>IFERROR(VLOOKUP(TM66,'كدو الاصناف'!$A:$C,3),"")</f>
        <v/>
      </c>
      <c r="TR66" s="7" t="str">
        <f t="shared" si="649"/>
        <v/>
      </c>
      <c r="TT66" s="34"/>
      <c r="TU66" s="45" t="str">
        <f>IFERROR(VLOOKUP(TT66,'كدو الاصناف'!$A:$C,2),"")</f>
        <v/>
      </c>
      <c r="TV66" s="6"/>
      <c r="TW66" s="62">
        <f t="shared" si="650"/>
        <v>0</v>
      </c>
      <c r="TX66" s="6" t="str">
        <f>IFERROR(VLOOKUP(TT66,'كدو الاصناف'!$A:$C,3),"")</f>
        <v/>
      </c>
      <c r="TY66" s="7" t="str">
        <f t="shared" si="651"/>
        <v/>
      </c>
      <c r="UA66" s="34"/>
      <c r="UB66" s="45" t="str">
        <f>IFERROR(VLOOKUP(UA66,'كدو الاصناف'!$A:$C,2),"")</f>
        <v/>
      </c>
      <c r="UC66" s="6"/>
      <c r="UD66" s="62">
        <f t="shared" si="652"/>
        <v>0</v>
      </c>
      <c r="UE66" s="6" t="str">
        <f>IFERROR(VLOOKUP(UA66,'كدو الاصناف'!$A:$C,3),"")</f>
        <v/>
      </c>
      <c r="UF66" s="7" t="str">
        <f t="shared" si="653"/>
        <v/>
      </c>
      <c r="UH66" s="34"/>
      <c r="UI66" s="45" t="str">
        <f>IFERROR(VLOOKUP(UH66,'كدو الاصناف'!$A:$C,2),"")</f>
        <v/>
      </c>
      <c r="UJ66" s="6"/>
      <c r="UK66" s="62">
        <f t="shared" si="654"/>
        <v>0</v>
      </c>
      <c r="UL66" s="6" t="str">
        <f>IFERROR(VLOOKUP(UH66,'كدو الاصناف'!$A:$C,3),"")</f>
        <v/>
      </c>
      <c r="UM66" s="7" t="str">
        <f t="shared" si="655"/>
        <v/>
      </c>
      <c r="UO66" s="34"/>
      <c r="UP66" s="45" t="str">
        <f>IFERROR(VLOOKUP(UO66,'كدو الاصناف'!$A:$C,2),"")</f>
        <v/>
      </c>
      <c r="UQ66" s="6"/>
      <c r="UR66" s="62">
        <f t="shared" si="656"/>
        <v>0</v>
      </c>
      <c r="US66" s="6" t="str">
        <f>IFERROR(VLOOKUP(UO66,'كدو الاصناف'!$A:$C,3),"")</f>
        <v/>
      </c>
      <c r="UT66" s="7" t="str">
        <f t="shared" si="657"/>
        <v/>
      </c>
      <c r="UV66" s="34"/>
      <c r="UW66" s="45" t="str">
        <f>IFERROR(VLOOKUP(UV66,'كدو الاصناف'!$A:$C,2),"")</f>
        <v/>
      </c>
      <c r="UX66" s="6"/>
      <c r="UY66" s="62">
        <f t="shared" si="658"/>
        <v>0</v>
      </c>
      <c r="UZ66" s="6" t="str">
        <f>IFERROR(VLOOKUP(UV66,'كدو الاصناف'!$A:$C,3),"")</f>
        <v/>
      </c>
      <c r="VA66" s="7" t="str">
        <f t="shared" si="659"/>
        <v/>
      </c>
      <c r="VC66" s="34"/>
      <c r="VD66" s="45" t="str">
        <f>IFERROR(VLOOKUP(VC66,'كدو الاصناف'!$A:$C,2),"")</f>
        <v/>
      </c>
      <c r="VE66" s="6"/>
      <c r="VF66" s="62">
        <f t="shared" si="660"/>
        <v>0</v>
      </c>
      <c r="VG66" s="6" t="str">
        <f>IFERROR(VLOOKUP(VC66,'كدو الاصناف'!$A:$C,3),"")</f>
        <v/>
      </c>
      <c r="VH66" s="7" t="str">
        <f t="shared" si="661"/>
        <v/>
      </c>
      <c r="VJ66" s="34"/>
      <c r="VK66" s="45" t="str">
        <f>IFERROR(VLOOKUP(VJ66,'كدو الاصناف'!$A:$C,2),"")</f>
        <v/>
      </c>
      <c r="VL66" s="6"/>
      <c r="VM66" s="62">
        <f t="shared" si="662"/>
        <v>0</v>
      </c>
      <c r="VN66" s="6" t="str">
        <f>IFERROR(VLOOKUP(VJ66,'كدو الاصناف'!$A:$C,3),"")</f>
        <v/>
      </c>
      <c r="VO66" s="7" t="str">
        <f t="shared" si="663"/>
        <v/>
      </c>
      <c r="VQ66" s="34"/>
      <c r="VR66" s="45" t="str">
        <f>IFERROR(VLOOKUP(VQ66,'كدو الاصناف'!$A:$C,2),"")</f>
        <v/>
      </c>
      <c r="VS66" s="6"/>
      <c r="VT66" s="62">
        <f t="shared" si="664"/>
        <v>0</v>
      </c>
      <c r="VU66" s="6" t="str">
        <f>IFERROR(VLOOKUP(VQ66,'كدو الاصناف'!$A:$C,3),"")</f>
        <v/>
      </c>
      <c r="VV66" s="7" t="str">
        <f t="shared" si="665"/>
        <v/>
      </c>
      <c r="VX66" s="34"/>
      <c r="VY66" s="45" t="str">
        <f>IFERROR(VLOOKUP(VX66,'كدو الاصناف'!$A:$C,2),"")</f>
        <v/>
      </c>
      <c r="VZ66" s="6"/>
      <c r="WA66" s="62">
        <f t="shared" si="666"/>
        <v>0</v>
      </c>
      <c r="WB66" s="6" t="str">
        <f>IFERROR(VLOOKUP(VX66,'كدو الاصناف'!$A:$C,3),"")</f>
        <v/>
      </c>
      <c r="WC66" s="7" t="str">
        <f t="shared" si="667"/>
        <v/>
      </c>
      <c r="WE66" s="34"/>
      <c r="WF66" s="45" t="str">
        <f>IFERROR(VLOOKUP(WE66,'كدو الاصناف'!$A:$C,2),"")</f>
        <v/>
      </c>
      <c r="WG66" s="6"/>
      <c r="WH66" s="62">
        <f t="shared" si="668"/>
        <v>0</v>
      </c>
      <c r="WI66" s="6" t="str">
        <f>IFERROR(VLOOKUP(WE66,'كدو الاصناف'!$A:$C,3),"")</f>
        <v/>
      </c>
      <c r="WJ66" s="7" t="str">
        <f t="shared" si="669"/>
        <v/>
      </c>
      <c r="WL66" s="34"/>
      <c r="WM66" s="45" t="str">
        <f>IFERROR(VLOOKUP(WL66,'كدو الاصناف'!$A:$C,2),"")</f>
        <v/>
      </c>
      <c r="WN66" s="6"/>
      <c r="WO66" s="62">
        <f t="shared" si="670"/>
        <v>0</v>
      </c>
      <c r="WP66" s="6" t="str">
        <f>IFERROR(VLOOKUP(WL66,'كدو الاصناف'!$A:$C,3),"")</f>
        <v/>
      </c>
      <c r="WQ66" s="7" t="str">
        <f t="shared" si="671"/>
        <v/>
      </c>
      <c r="WS66" s="34"/>
      <c r="WT66" s="45" t="str">
        <f>IFERROR(VLOOKUP(WS66,'كدو الاصناف'!$A:$C,2),"")</f>
        <v/>
      </c>
      <c r="WU66" s="6"/>
      <c r="WV66" s="62">
        <f t="shared" si="672"/>
        <v>0</v>
      </c>
      <c r="WW66" s="6" t="str">
        <f>IFERROR(VLOOKUP(WS66,'كدو الاصناف'!$A:$C,3),"")</f>
        <v/>
      </c>
      <c r="WX66" s="7" t="str">
        <f t="shared" si="673"/>
        <v/>
      </c>
      <c r="WZ66" s="34"/>
      <c r="XA66" s="45" t="str">
        <f>IFERROR(VLOOKUP(WZ66,'كدو الاصناف'!$A:$C,2),"")</f>
        <v/>
      </c>
      <c r="XB66" s="6"/>
      <c r="XC66" s="62">
        <f t="shared" si="674"/>
        <v>0</v>
      </c>
      <c r="XD66" s="6" t="str">
        <f>IFERROR(VLOOKUP(WZ66,'كدو الاصناف'!$A:$C,3),"")</f>
        <v/>
      </c>
      <c r="XE66" s="7" t="str">
        <f t="shared" si="675"/>
        <v/>
      </c>
      <c r="XG66" s="34"/>
      <c r="XH66" s="45" t="str">
        <f>IFERROR(VLOOKUP(XG66,'كدو الاصناف'!$A:$C,2),"")</f>
        <v/>
      </c>
      <c r="XI66" s="6"/>
      <c r="XJ66" s="62">
        <f t="shared" si="676"/>
        <v>0</v>
      </c>
      <c r="XK66" s="6" t="str">
        <f>IFERROR(VLOOKUP(XG66,'كدو الاصناف'!$A:$C,3),"")</f>
        <v/>
      </c>
      <c r="XL66" s="7" t="str">
        <f t="shared" si="677"/>
        <v/>
      </c>
      <c r="XN66" s="34"/>
      <c r="XO66" s="45" t="str">
        <f>IFERROR(VLOOKUP(XN66,'كدو الاصناف'!$A:$C,2),"")</f>
        <v/>
      </c>
      <c r="XP66" s="6"/>
      <c r="XQ66" s="62">
        <f t="shared" si="678"/>
        <v>0</v>
      </c>
      <c r="XR66" s="6" t="str">
        <f>IFERROR(VLOOKUP(XN66,'كدو الاصناف'!$A:$C,3),"")</f>
        <v/>
      </c>
      <c r="XS66" s="7" t="str">
        <f t="shared" si="679"/>
        <v/>
      </c>
      <c r="XU66" s="34"/>
      <c r="XV66" s="45" t="str">
        <f>IFERROR(VLOOKUP(XU66,'كدو الاصناف'!$A:$C,2),"")</f>
        <v/>
      </c>
      <c r="XW66" s="6"/>
      <c r="XX66" s="62">
        <f t="shared" si="680"/>
        <v>0</v>
      </c>
      <c r="XY66" s="6" t="str">
        <f>IFERROR(VLOOKUP(XU66,'كدو الاصناف'!$A:$C,3),"")</f>
        <v/>
      </c>
      <c r="XZ66" s="7" t="str">
        <f t="shared" si="681"/>
        <v/>
      </c>
      <c r="YB66" s="34"/>
      <c r="YC66" s="45" t="str">
        <f>IFERROR(VLOOKUP(YB66,'كدو الاصناف'!$A:$C,2),"")</f>
        <v/>
      </c>
      <c r="YD66" s="6"/>
      <c r="YE66" s="62">
        <f t="shared" si="682"/>
        <v>0</v>
      </c>
      <c r="YF66" s="6" t="str">
        <f>IFERROR(VLOOKUP(YB66,'كدو الاصناف'!$A:$C,3),"")</f>
        <v/>
      </c>
      <c r="YG66" s="7" t="str">
        <f t="shared" si="683"/>
        <v/>
      </c>
      <c r="YI66" s="34"/>
      <c r="YJ66" s="45" t="str">
        <f>IFERROR(VLOOKUP(YI66,'كدو الاصناف'!$A:$C,2),"")</f>
        <v/>
      </c>
      <c r="YK66" s="6"/>
      <c r="YL66" s="62">
        <f t="shared" si="684"/>
        <v>0</v>
      </c>
      <c r="YM66" s="6" t="str">
        <f>IFERROR(VLOOKUP(YI66,'كدو الاصناف'!$A:$C,3),"")</f>
        <v/>
      </c>
      <c r="YN66" s="7" t="str">
        <f t="shared" si="685"/>
        <v/>
      </c>
      <c r="YP66" s="34"/>
      <c r="YQ66" s="45" t="str">
        <f>IFERROR(VLOOKUP(YP66,'كدو الاصناف'!$A:$C,2),"")</f>
        <v/>
      </c>
      <c r="YR66" s="6"/>
      <c r="YS66" s="62">
        <f t="shared" si="686"/>
        <v>0</v>
      </c>
      <c r="YT66" s="6" t="str">
        <f>IFERROR(VLOOKUP(YP66,'كدو الاصناف'!$A:$C,3),"")</f>
        <v/>
      </c>
      <c r="YU66" s="7" t="str">
        <f t="shared" si="687"/>
        <v/>
      </c>
      <c r="YW66" s="34"/>
      <c r="YX66" s="45" t="str">
        <f>IFERROR(VLOOKUP(YW66,'كدو الاصناف'!$A:$C,2),"")</f>
        <v/>
      </c>
      <c r="YY66" s="6"/>
      <c r="YZ66" s="62">
        <f t="shared" si="688"/>
        <v>0</v>
      </c>
      <c r="ZA66" s="6" t="str">
        <f>IFERROR(VLOOKUP(YW66,'كدو الاصناف'!$A:$C,3),"")</f>
        <v/>
      </c>
      <c r="ZB66" s="7" t="str">
        <f t="shared" si="689"/>
        <v/>
      </c>
      <c r="ZD66" s="34"/>
      <c r="ZE66" s="45" t="str">
        <f>IFERROR(VLOOKUP(ZD66,'كدو الاصناف'!$A:$C,2),"")</f>
        <v/>
      </c>
      <c r="ZF66" s="6"/>
      <c r="ZG66" s="62">
        <f t="shared" si="690"/>
        <v>0</v>
      </c>
      <c r="ZH66" s="6" t="str">
        <f>IFERROR(VLOOKUP(ZD66,'كدو الاصناف'!$A:$C,3),"")</f>
        <v/>
      </c>
      <c r="ZI66" s="7" t="str">
        <f t="shared" si="691"/>
        <v/>
      </c>
      <c r="ZK66" s="34"/>
      <c r="ZL66" s="45" t="str">
        <f>IFERROR(VLOOKUP(ZK66,'كدو الاصناف'!$A:$C,2),"")</f>
        <v/>
      </c>
      <c r="ZM66" s="6"/>
      <c r="ZN66" s="62">
        <f t="shared" si="692"/>
        <v>0</v>
      </c>
      <c r="ZO66" s="6" t="str">
        <f>IFERROR(VLOOKUP(ZK66,'كدو الاصناف'!$A:$C,3),"")</f>
        <v/>
      </c>
      <c r="ZP66" s="7" t="str">
        <f t="shared" si="693"/>
        <v/>
      </c>
      <c r="ZR66" s="34"/>
      <c r="ZS66" s="45" t="str">
        <f>IFERROR(VLOOKUP(ZR66,'كدو الاصناف'!$A:$C,2),"")</f>
        <v/>
      </c>
      <c r="ZT66" s="6"/>
      <c r="ZU66" s="62">
        <f t="shared" si="694"/>
        <v>0</v>
      </c>
      <c r="ZV66" s="6" t="str">
        <f>IFERROR(VLOOKUP(ZR66,'كدو الاصناف'!$A:$C,3),"")</f>
        <v/>
      </c>
      <c r="ZW66" s="7" t="str">
        <f t="shared" si="695"/>
        <v/>
      </c>
    </row>
    <row r="67" spans="1:699" ht="16.5" customHeight="1" thickTop="1" thickBot="1" x14ac:dyDescent="0.25">
      <c r="A67" s="34"/>
      <c r="B67" s="45" t="str">
        <f>IFERROR(VLOOKUP(A67,'كدو الاصناف'!$A:$C,2),"")</f>
        <v/>
      </c>
      <c r="C67" s="6"/>
      <c r="D67" s="62">
        <f t="shared" si="497"/>
        <v>0</v>
      </c>
      <c r="E67" s="6" t="str">
        <f>IFERROR(VLOOKUP(A67,'كدو الاصناف'!$A:$C,3),"")</f>
        <v/>
      </c>
      <c r="F67" s="7" t="str">
        <f t="shared" si="498"/>
        <v/>
      </c>
      <c r="H67" s="34"/>
      <c r="I67" s="45" t="str">
        <f>IFERROR(VLOOKUP(H67,'كدو الاصناف'!$A:$C,2),"")</f>
        <v/>
      </c>
      <c r="J67" s="6"/>
      <c r="K67" s="62">
        <f t="shared" si="499"/>
        <v>0</v>
      </c>
      <c r="L67" s="6" t="str">
        <f>IFERROR(VLOOKUP(H67,'كدو الاصناف'!$A:$C,3),"")</f>
        <v/>
      </c>
      <c r="M67" s="7" t="str">
        <f t="shared" si="500"/>
        <v/>
      </c>
      <c r="O67" s="34"/>
      <c r="P67" s="45" t="str">
        <f>IFERROR(VLOOKUP(O67,'كدو الاصناف'!$A:$C,2),"")</f>
        <v/>
      </c>
      <c r="Q67" s="6"/>
      <c r="R67" s="62">
        <f t="shared" si="501"/>
        <v>0</v>
      </c>
      <c r="S67" s="6" t="str">
        <f>IFERROR(VLOOKUP(O67,'كدو الاصناف'!$A:$C,3),"")</f>
        <v/>
      </c>
      <c r="T67" s="7" t="str">
        <f t="shared" si="502"/>
        <v/>
      </c>
      <c r="V67" s="34"/>
      <c r="W67" s="45" t="str">
        <f>IFERROR(VLOOKUP(V67,'كدو الاصناف'!$A:$C,2),"")</f>
        <v/>
      </c>
      <c r="X67" s="6"/>
      <c r="Y67" s="62">
        <f t="shared" si="503"/>
        <v>0</v>
      </c>
      <c r="Z67" s="6" t="str">
        <f>IFERROR(VLOOKUP(V67,'كدو الاصناف'!$A:$C,3),"")</f>
        <v/>
      </c>
      <c r="AA67" s="7" t="str">
        <f t="shared" si="504"/>
        <v/>
      </c>
      <c r="AC67" s="34"/>
      <c r="AD67" s="45" t="str">
        <f>IFERROR(VLOOKUP(AC67,'كدو الاصناف'!$A:$C,2),"")</f>
        <v/>
      </c>
      <c r="AE67" s="6"/>
      <c r="AF67" s="62">
        <f t="shared" si="505"/>
        <v>0</v>
      </c>
      <c r="AG67" s="6" t="str">
        <f>IFERROR(VLOOKUP(AC67,'كدو الاصناف'!$A:$C,3),"")</f>
        <v/>
      </c>
      <c r="AH67" s="7" t="str">
        <f t="shared" si="506"/>
        <v/>
      </c>
      <c r="AJ67" s="34"/>
      <c r="AK67" s="45" t="str">
        <f>IFERROR(VLOOKUP(AJ67,'كدو الاصناف'!$A:$C,2),"")</f>
        <v/>
      </c>
      <c r="AL67" s="6"/>
      <c r="AM67" s="62">
        <f t="shared" si="507"/>
        <v>0</v>
      </c>
      <c r="AN67" s="6" t="str">
        <f>IFERROR(VLOOKUP(AJ67,'كدو الاصناف'!$A:$C,3),"")</f>
        <v/>
      </c>
      <c r="AO67" s="7" t="str">
        <f t="shared" si="508"/>
        <v/>
      </c>
      <c r="AQ67" s="34"/>
      <c r="AR67" s="45" t="str">
        <f>IFERROR(VLOOKUP(AQ67,'كدو الاصناف'!$A:$C,2),"")</f>
        <v/>
      </c>
      <c r="AS67" s="6"/>
      <c r="AT67" s="62">
        <f t="shared" si="509"/>
        <v>0</v>
      </c>
      <c r="AU67" s="6" t="str">
        <f>IFERROR(VLOOKUP(AQ67,'كدو الاصناف'!$A:$C,3),"")</f>
        <v/>
      </c>
      <c r="AV67" s="7" t="str">
        <f t="shared" si="510"/>
        <v/>
      </c>
      <c r="AX67" s="34"/>
      <c r="AY67" s="45" t="str">
        <f>IFERROR(VLOOKUP(AX67,'كدو الاصناف'!$A:$C,2),"")</f>
        <v/>
      </c>
      <c r="AZ67" s="6"/>
      <c r="BA67" s="62">
        <f t="shared" si="511"/>
        <v>0</v>
      </c>
      <c r="BB67" s="6" t="str">
        <f>IFERROR(VLOOKUP(AX67,'كدو الاصناف'!$A:$C,3),"")</f>
        <v/>
      </c>
      <c r="BC67" s="7" t="str">
        <f t="shared" si="512"/>
        <v/>
      </c>
      <c r="BE67" s="34"/>
      <c r="BF67" s="45" t="str">
        <f>IFERROR(VLOOKUP(BE67,'كدو الاصناف'!$A:$C,2),"")</f>
        <v/>
      </c>
      <c r="BG67" s="6"/>
      <c r="BH67" s="62">
        <f t="shared" si="513"/>
        <v>0</v>
      </c>
      <c r="BI67" s="6" t="str">
        <f>IFERROR(VLOOKUP(BE67,'كدو الاصناف'!$A:$C,3),"")</f>
        <v/>
      </c>
      <c r="BJ67" s="7" t="str">
        <f t="shared" si="514"/>
        <v/>
      </c>
      <c r="BL67" s="34"/>
      <c r="BM67" s="45" t="str">
        <f>IFERROR(VLOOKUP(BL67,'كدو الاصناف'!$A:$C,2),"")</f>
        <v/>
      </c>
      <c r="BN67" s="6"/>
      <c r="BO67" s="62">
        <f t="shared" si="515"/>
        <v>0</v>
      </c>
      <c r="BP67" s="6" t="str">
        <f>IFERROR(VLOOKUP(BL67,'كدو الاصناف'!$A:$C,3),"")</f>
        <v/>
      </c>
      <c r="BQ67" s="7" t="str">
        <f t="shared" si="516"/>
        <v/>
      </c>
      <c r="BS67" s="34"/>
      <c r="BT67" s="45" t="str">
        <f>IFERROR(VLOOKUP(BS67,'كدو الاصناف'!$A:$C,2),"")</f>
        <v/>
      </c>
      <c r="BU67" s="6"/>
      <c r="BV67" s="62">
        <f t="shared" si="517"/>
        <v>0</v>
      </c>
      <c r="BW67" s="6" t="str">
        <f>IFERROR(VLOOKUP(BS67,'كدو الاصناف'!$A:$C,3),"")</f>
        <v/>
      </c>
      <c r="BX67" s="7" t="str">
        <f t="shared" si="518"/>
        <v/>
      </c>
      <c r="BZ67" s="34"/>
      <c r="CA67" s="45" t="str">
        <f>IFERROR(VLOOKUP(BZ67,'كدو الاصناف'!$A:$C,2),"")</f>
        <v/>
      </c>
      <c r="CB67" s="6"/>
      <c r="CC67" s="62">
        <f t="shared" si="519"/>
        <v>0</v>
      </c>
      <c r="CD67" s="6" t="str">
        <f>IFERROR(VLOOKUP(BZ67,'كدو الاصناف'!$A:$C,3),"")</f>
        <v/>
      </c>
      <c r="CE67" s="7" t="str">
        <f t="shared" si="520"/>
        <v/>
      </c>
      <c r="CG67" s="34"/>
      <c r="CH67" s="45" t="str">
        <f>IFERROR(VLOOKUP(CG67,'كدو الاصناف'!$A:$C,2),"")</f>
        <v/>
      </c>
      <c r="CI67" s="6"/>
      <c r="CJ67" s="62">
        <f t="shared" si="521"/>
        <v>0</v>
      </c>
      <c r="CK67" s="6" t="str">
        <f>IFERROR(VLOOKUP(CG67,'كدو الاصناف'!$A:$C,3),"")</f>
        <v/>
      </c>
      <c r="CL67" s="7" t="str">
        <f t="shared" si="522"/>
        <v/>
      </c>
      <c r="CN67" s="34"/>
      <c r="CO67" s="45" t="str">
        <f>IFERROR(VLOOKUP(CN67,'كدو الاصناف'!$A:$C,2),"")</f>
        <v/>
      </c>
      <c r="CP67" s="6"/>
      <c r="CQ67" s="62">
        <f t="shared" si="523"/>
        <v>0</v>
      </c>
      <c r="CR67" s="6" t="str">
        <f>IFERROR(VLOOKUP(CN67,'كدو الاصناف'!$A:$C,3),"")</f>
        <v/>
      </c>
      <c r="CS67" s="7" t="str">
        <f t="shared" si="524"/>
        <v/>
      </c>
      <c r="CU67" s="34"/>
      <c r="CV67" s="45" t="str">
        <f>IFERROR(VLOOKUP(CU67,'كدو الاصناف'!$A:$C,2),"")</f>
        <v/>
      </c>
      <c r="CW67" s="6"/>
      <c r="CX67" s="62">
        <f t="shared" si="525"/>
        <v>0</v>
      </c>
      <c r="CY67" s="6" t="str">
        <f>IFERROR(VLOOKUP(CU67,'كدو الاصناف'!$A:$C,3),"")</f>
        <v/>
      </c>
      <c r="CZ67" s="7" t="str">
        <f t="shared" si="526"/>
        <v/>
      </c>
      <c r="DB67" s="34"/>
      <c r="DC67" s="45" t="str">
        <f>IFERROR(VLOOKUP(DB67,'كدو الاصناف'!$A:$C,2),"")</f>
        <v/>
      </c>
      <c r="DD67" s="6"/>
      <c r="DE67" s="62">
        <f t="shared" si="527"/>
        <v>0</v>
      </c>
      <c r="DF67" s="6" t="str">
        <f>IFERROR(VLOOKUP(DB67,'كدو الاصناف'!$A:$C,3),"")</f>
        <v/>
      </c>
      <c r="DG67" s="7" t="str">
        <f t="shared" si="528"/>
        <v/>
      </c>
      <c r="DI67" s="34"/>
      <c r="DJ67" s="45" t="str">
        <f>IFERROR(VLOOKUP(DI67,'كدو الاصناف'!$A:$C,2),"")</f>
        <v/>
      </c>
      <c r="DK67" s="6"/>
      <c r="DL67" s="62">
        <f t="shared" si="529"/>
        <v>0</v>
      </c>
      <c r="DM67" s="6" t="str">
        <f>IFERROR(VLOOKUP(DI67,'كدو الاصناف'!$A:$C,3),"")</f>
        <v/>
      </c>
      <c r="DN67" s="7" t="str">
        <f t="shared" si="530"/>
        <v/>
      </c>
      <c r="DP67" s="34"/>
      <c r="DQ67" s="45" t="str">
        <f>IFERROR(VLOOKUP(DP67,'كدو الاصناف'!$A:$C,2),"")</f>
        <v/>
      </c>
      <c r="DR67" s="6"/>
      <c r="DS67" s="62">
        <f t="shared" si="531"/>
        <v>0</v>
      </c>
      <c r="DT67" s="6" t="str">
        <f>IFERROR(VLOOKUP(DP67,'كدو الاصناف'!$A:$C,3),"")</f>
        <v/>
      </c>
      <c r="DU67" s="7" t="str">
        <f t="shared" si="532"/>
        <v/>
      </c>
      <c r="DW67" s="34"/>
      <c r="DX67" s="45" t="str">
        <f>IFERROR(VLOOKUP(DW67,'كدو الاصناف'!$A:$C,2),"")</f>
        <v/>
      </c>
      <c r="DY67" s="6"/>
      <c r="DZ67" s="62">
        <f t="shared" si="533"/>
        <v>0</v>
      </c>
      <c r="EA67" s="6" t="str">
        <f>IFERROR(VLOOKUP(DW67,'كدو الاصناف'!$A:$C,3),"")</f>
        <v/>
      </c>
      <c r="EB67" s="7" t="str">
        <f t="shared" si="534"/>
        <v/>
      </c>
      <c r="ED67" s="34"/>
      <c r="EE67" s="45" t="str">
        <f>IFERROR(VLOOKUP(ED67,'كدو الاصناف'!$A:$C,2),"")</f>
        <v/>
      </c>
      <c r="EF67" s="6"/>
      <c r="EG67" s="62">
        <f t="shared" si="535"/>
        <v>0</v>
      </c>
      <c r="EH67" s="6" t="str">
        <f>IFERROR(VLOOKUP(ED67,'كدو الاصناف'!$A:$C,3),"")</f>
        <v/>
      </c>
      <c r="EI67" s="7" t="str">
        <f t="shared" si="536"/>
        <v/>
      </c>
      <c r="EK67" s="34"/>
      <c r="EL67" s="45" t="str">
        <f>IFERROR(VLOOKUP(EK67,'كدو الاصناف'!$A:$C,2),"")</f>
        <v/>
      </c>
      <c r="EM67" s="6"/>
      <c r="EN67" s="62">
        <f t="shared" si="537"/>
        <v>0</v>
      </c>
      <c r="EO67" s="6" t="str">
        <f>IFERROR(VLOOKUP(EK67,'كدو الاصناف'!$A:$C,3),"")</f>
        <v/>
      </c>
      <c r="EP67" s="7" t="str">
        <f t="shared" si="538"/>
        <v/>
      </c>
      <c r="ER67" s="34"/>
      <c r="ES67" s="45" t="str">
        <f>IFERROR(VLOOKUP(ER67,'كدو الاصناف'!$A:$C,2),"")</f>
        <v/>
      </c>
      <c r="ET67" s="6"/>
      <c r="EU67" s="62">
        <f t="shared" si="539"/>
        <v>0</v>
      </c>
      <c r="EV67" s="6" t="str">
        <f>IFERROR(VLOOKUP(ER67,'كدو الاصناف'!$A:$C,3),"")</f>
        <v/>
      </c>
      <c r="EW67" s="7" t="str">
        <f t="shared" si="540"/>
        <v/>
      </c>
      <c r="EY67" s="34"/>
      <c r="EZ67" s="45" t="str">
        <f>IFERROR(VLOOKUP(EY67,'كدو الاصناف'!$A:$C,2),"")</f>
        <v/>
      </c>
      <c r="FA67" s="6"/>
      <c r="FB67" s="62">
        <f t="shared" si="541"/>
        <v>0</v>
      </c>
      <c r="FC67" s="6" t="str">
        <f>IFERROR(VLOOKUP(EY67,'كدو الاصناف'!$A:$C,3),"")</f>
        <v/>
      </c>
      <c r="FD67" s="7" t="str">
        <f t="shared" si="542"/>
        <v/>
      </c>
      <c r="FF67" s="34"/>
      <c r="FG67" s="45" t="str">
        <f>IFERROR(VLOOKUP(FF67,'كدو الاصناف'!$A:$C,2),"")</f>
        <v/>
      </c>
      <c r="FH67" s="6"/>
      <c r="FI67" s="62">
        <f t="shared" si="543"/>
        <v>0</v>
      </c>
      <c r="FJ67" s="6" t="str">
        <f>IFERROR(VLOOKUP(FF67,'كدو الاصناف'!$A:$C,3),"")</f>
        <v/>
      </c>
      <c r="FK67" s="7" t="str">
        <f t="shared" si="544"/>
        <v/>
      </c>
      <c r="FM67" s="34"/>
      <c r="FN67" s="45" t="str">
        <f>IFERROR(VLOOKUP(FM67,'كدو الاصناف'!$A:$C,2),"")</f>
        <v/>
      </c>
      <c r="FO67" s="6"/>
      <c r="FP67" s="62">
        <f t="shared" si="545"/>
        <v>0</v>
      </c>
      <c r="FQ67" s="6" t="str">
        <f>IFERROR(VLOOKUP(FM67,'كدو الاصناف'!$A:$C,3),"")</f>
        <v/>
      </c>
      <c r="FR67" s="7" t="str">
        <f t="shared" si="546"/>
        <v/>
      </c>
      <c r="FT67" s="34"/>
      <c r="FU67" s="45" t="str">
        <f>IFERROR(VLOOKUP(FT67,'كدو الاصناف'!$A:$C,2),"")</f>
        <v/>
      </c>
      <c r="FV67" s="6"/>
      <c r="FW67" s="62">
        <f t="shared" si="547"/>
        <v>0</v>
      </c>
      <c r="FX67" s="6" t="str">
        <f>IFERROR(VLOOKUP(FT67,'كدو الاصناف'!$A:$C,3),"")</f>
        <v/>
      </c>
      <c r="FY67" s="7" t="str">
        <f t="shared" si="548"/>
        <v/>
      </c>
      <c r="GA67" s="34"/>
      <c r="GB67" s="45" t="str">
        <f>IFERROR(VLOOKUP(GA67,'كدو الاصناف'!$A:$C,2),"")</f>
        <v/>
      </c>
      <c r="GC67" s="6"/>
      <c r="GD67" s="62">
        <f t="shared" si="549"/>
        <v>0</v>
      </c>
      <c r="GE67" s="6" t="str">
        <f>IFERROR(VLOOKUP(GA67,'كدو الاصناف'!$A:$C,3),"")</f>
        <v/>
      </c>
      <c r="GF67" s="7" t="str">
        <f t="shared" si="550"/>
        <v/>
      </c>
      <c r="GH67" s="34"/>
      <c r="GI67" s="45" t="str">
        <f>IFERROR(VLOOKUP(GH67,'كدو الاصناف'!$A:$C,2),"")</f>
        <v/>
      </c>
      <c r="GJ67" s="6"/>
      <c r="GK67" s="62">
        <f t="shared" si="551"/>
        <v>0</v>
      </c>
      <c r="GL67" s="6" t="str">
        <f>IFERROR(VLOOKUP(GH67,'كدو الاصناف'!$A:$C,3),"")</f>
        <v/>
      </c>
      <c r="GM67" s="7" t="str">
        <f t="shared" si="552"/>
        <v/>
      </c>
      <c r="GO67" s="34"/>
      <c r="GP67" s="45" t="str">
        <f>IFERROR(VLOOKUP(GO67,'كدو الاصناف'!$A:$C,2),"")</f>
        <v/>
      </c>
      <c r="GQ67" s="6"/>
      <c r="GR67" s="62">
        <f t="shared" si="553"/>
        <v>0</v>
      </c>
      <c r="GS67" s="6" t="str">
        <f>IFERROR(VLOOKUP(GO67,'كدو الاصناف'!$A:$C,3),"")</f>
        <v/>
      </c>
      <c r="GT67" s="7" t="str">
        <f t="shared" si="554"/>
        <v/>
      </c>
      <c r="GV67" s="34"/>
      <c r="GW67" s="45" t="str">
        <f>IFERROR(VLOOKUP(GV67,'كدو الاصناف'!$A:$C,2),"")</f>
        <v/>
      </c>
      <c r="GX67" s="6"/>
      <c r="GY67" s="62">
        <f t="shared" si="555"/>
        <v>0</v>
      </c>
      <c r="GZ67" s="6" t="str">
        <f>IFERROR(VLOOKUP(GV67,'كدو الاصناف'!$A:$C,3),"")</f>
        <v/>
      </c>
      <c r="HA67" s="7" t="str">
        <f t="shared" si="556"/>
        <v/>
      </c>
      <c r="HC67" s="34"/>
      <c r="HD67" s="45" t="str">
        <f>IFERROR(VLOOKUP(HC67,'كدو الاصناف'!$A:$C,2),"")</f>
        <v/>
      </c>
      <c r="HE67" s="6"/>
      <c r="HF67" s="62">
        <f t="shared" si="557"/>
        <v>0</v>
      </c>
      <c r="HG67" s="6" t="str">
        <f>IFERROR(VLOOKUP(HC67,'كدو الاصناف'!$A:$C,3),"")</f>
        <v/>
      </c>
      <c r="HH67" s="7" t="str">
        <f t="shared" si="558"/>
        <v/>
      </c>
      <c r="HJ67" s="34"/>
      <c r="HK67" s="45" t="str">
        <f>IFERROR(VLOOKUP(HJ67,'كدو الاصناف'!$A:$C,2),"")</f>
        <v/>
      </c>
      <c r="HL67" s="6"/>
      <c r="HM67" s="62">
        <f t="shared" si="559"/>
        <v>0</v>
      </c>
      <c r="HN67" s="6" t="str">
        <f>IFERROR(VLOOKUP(HJ67,'كدو الاصناف'!$A:$C,3),"")</f>
        <v/>
      </c>
      <c r="HO67" s="7" t="str">
        <f t="shared" si="560"/>
        <v/>
      </c>
      <c r="HQ67" s="34"/>
      <c r="HR67" s="45" t="str">
        <f>IFERROR(VLOOKUP(HQ67,'كدو الاصناف'!$A:$C,2),"")</f>
        <v/>
      </c>
      <c r="HS67" s="6"/>
      <c r="HT67" s="62">
        <f t="shared" si="561"/>
        <v>0</v>
      </c>
      <c r="HU67" s="6" t="str">
        <f>IFERROR(VLOOKUP(HQ67,'كدو الاصناف'!$A:$C,3),"")</f>
        <v/>
      </c>
      <c r="HV67" s="7" t="str">
        <f t="shared" si="562"/>
        <v/>
      </c>
      <c r="HX67" s="34"/>
      <c r="HY67" s="45" t="str">
        <f>IFERROR(VLOOKUP(HX67,'كدو الاصناف'!$A:$C,2),"")</f>
        <v/>
      </c>
      <c r="HZ67" s="6"/>
      <c r="IA67" s="62">
        <f t="shared" si="563"/>
        <v>0</v>
      </c>
      <c r="IB67" s="6" t="str">
        <f>IFERROR(VLOOKUP(HX67,'كدو الاصناف'!$A:$C,3),"")</f>
        <v/>
      </c>
      <c r="IC67" s="7" t="str">
        <f t="shared" si="564"/>
        <v/>
      </c>
      <c r="IE67" s="34"/>
      <c r="IF67" s="45" t="str">
        <f>IFERROR(VLOOKUP(IE67,'كدو الاصناف'!$A:$C,2),"")</f>
        <v/>
      </c>
      <c r="IG67" s="6"/>
      <c r="IH67" s="62">
        <f t="shared" si="565"/>
        <v>0</v>
      </c>
      <c r="II67" s="6" t="str">
        <f>IFERROR(VLOOKUP(IE67,'كدو الاصناف'!$A:$C,3),"")</f>
        <v/>
      </c>
      <c r="IJ67" s="7" t="str">
        <f t="shared" si="566"/>
        <v/>
      </c>
      <c r="IL67" s="34"/>
      <c r="IM67" s="45" t="str">
        <f>IFERROR(VLOOKUP(IL67,'كدو الاصناف'!$A:$C,2),"")</f>
        <v/>
      </c>
      <c r="IN67" s="6"/>
      <c r="IO67" s="62">
        <f t="shared" si="567"/>
        <v>0</v>
      </c>
      <c r="IP67" s="6" t="str">
        <f>IFERROR(VLOOKUP(IL67,'كدو الاصناف'!$A:$C,3),"")</f>
        <v/>
      </c>
      <c r="IQ67" s="7" t="str">
        <f t="shared" si="568"/>
        <v/>
      </c>
      <c r="IS67" s="34"/>
      <c r="IT67" s="45" t="str">
        <f>IFERROR(VLOOKUP(IS67,'كدو الاصناف'!$A:$C,2),"")</f>
        <v/>
      </c>
      <c r="IU67" s="6"/>
      <c r="IV67" s="62">
        <f t="shared" si="569"/>
        <v>0</v>
      </c>
      <c r="IW67" s="6" t="str">
        <f>IFERROR(VLOOKUP(IS67,'كدو الاصناف'!$A:$C,3),"")</f>
        <v/>
      </c>
      <c r="IX67" s="7" t="str">
        <f t="shared" si="570"/>
        <v/>
      </c>
      <c r="IZ67" s="34"/>
      <c r="JA67" s="45" t="str">
        <f>IFERROR(VLOOKUP(IZ67,'كدو الاصناف'!$A:$C,2),"")</f>
        <v/>
      </c>
      <c r="JB67" s="6"/>
      <c r="JC67" s="62">
        <f t="shared" si="571"/>
        <v>0</v>
      </c>
      <c r="JD67" s="6" t="str">
        <f>IFERROR(VLOOKUP(IZ67,'كدو الاصناف'!$A:$C,3),"")</f>
        <v/>
      </c>
      <c r="JE67" s="7" t="str">
        <f t="shared" si="572"/>
        <v/>
      </c>
      <c r="JG67" s="34"/>
      <c r="JH67" s="45" t="str">
        <f>IFERROR(VLOOKUP(JG67,'كدو الاصناف'!$A:$C,2),"")</f>
        <v/>
      </c>
      <c r="JI67" s="6"/>
      <c r="JJ67" s="62">
        <f t="shared" si="573"/>
        <v>0</v>
      </c>
      <c r="JK67" s="6" t="str">
        <f>IFERROR(VLOOKUP(JG67,'كدو الاصناف'!$A:$C,3),"")</f>
        <v/>
      </c>
      <c r="JL67" s="7" t="str">
        <f t="shared" si="574"/>
        <v/>
      </c>
      <c r="JN67" s="34"/>
      <c r="JO67" s="45" t="str">
        <f>IFERROR(VLOOKUP(JN67,'كدو الاصناف'!$A:$C,2),"")</f>
        <v/>
      </c>
      <c r="JP67" s="6"/>
      <c r="JQ67" s="62">
        <f t="shared" si="575"/>
        <v>0</v>
      </c>
      <c r="JR67" s="6" t="str">
        <f>IFERROR(VLOOKUP(JN67,'كدو الاصناف'!$A:$C,3),"")</f>
        <v/>
      </c>
      <c r="JS67" s="7" t="str">
        <f t="shared" si="576"/>
        <v/>
      </c>
      <c r="JU67" s="34"/>
      <c r="JV67" s="45" t="str">
        <f>IFERROR(VLOOKUP(JU67,'كدو الاصناف'!$A:$C,2),"")</f>
        <v/>
      </c>
      <c r="JW67" s="6"/>
      <c r="JX67" s="62">
        <f t="shared" si="577"/>
        <v>0</v>
      </c>
      <c r="JY67" s="6" t="str">
        <f>IFERROR(VLOOKUP(JU67,'كدو الاصناف'!$A:$C,3),"")</f>
        <v/>
      </c>
      <c r="JZ67" s="7" t="str">
        <f t="shared" si="578"/>
        <v/>
      </c>
      <c r="KB67" s="34"/>
      <c r="KC67" s="45" t="str">
        <f>IFERROR(VLOOKUP(KB67,'كدو الاصناف'!$A:$C,2),"")</f>
        <v/>
      </c>
      <c r="KD67" s="6"/>
      <c r="KE67" s="62">
        <f t="shared" si="579"/>
        <v>0</v>
      </c>
      <c r="KF67" s="6" t="str">
        <f>IFERROR(VLOOKUP(KB67,'كدو الاصناف'!$A:$C,3),"")</f>
        <v/>
      </c>
      <c r="KG67" s="7" t="str">
        <f t="shared" si="580"/>
        <v/>
      </c>
      <c r="KI67" s="34"/>
      <c r="KJ67" s="45" t="str">
        <f>IFERROR(VLOOKUP(KI67,'كدو الاصناف'!$A:$C,2),"")</f>
        <v/>
      </c>
      <c r="KK67" s="6"/>
      <c r="KL67" s="62">
        <f t="shared" si="581"/>
        <v>0</v>
      </c>
      <c r="KM67" s="6" t="str">
        <f>IFERROR(VLOOKUP(KI67,'كدو الاصناف'!$A:$C,3),"")</f>
        <v/>
      </c>
      <c r="KN67" s="7" t="str">
        <f t="shared" si="582"/>
        <v/>
      </c>
      <c r="KP67" s="34"/>
      <c r="KQ67" s="45" t="str">
        <f>IFERROR(VLOOKUP(KP67,'كدو الاصناف'!$A:$C,2),"")</f>
        <v/>
      </c>
      <c r="KR67" s="6"/>
      <c r="KS67" s="62">
        <f t="shared" si="583"/>
        <v>0</v>
      </c>
      <c r="KT67" s="6" t="str">
        <f>IFERROR(VLOOKUP(KP67,'كدو الاصناف'!$A:$C,3),"")</f>
        <v/>
      </c>
      <c r="KU67" s="7" t="str">
        <f t="shared" si="584"/>
        <v/>
      </c>
      <c r="KW67" s="34"/>
      <c r="KX67" s="45" t="str">
        <f>IFERROR(VLOOKUP(KW67,'كدو الاصناف'!$A:$C,2),"")</f>
        <v/>
      </c>
      <c r="KY67" s="6"/>
      <c r="KZ67" s="62">
        <f t="shared" si="585"/>
        <v>0</v>
      </c>
      <c r="LA67" s="6" t="str">
        <f>IFERROR(VLOOKUP(KW67,'كدو الاصناف'!$A:$C,3),"")</f>
        <v/>
      </c>
      <c r="LB67" s="7" t="str">
        <f t="shared" si="586"/>
        <v/>
      </c>
      <c r="LD67" s="34"/>
      <c r="LE67" s="45" t="str">
        <f>IFERROR(VLOOKUP(LD67,'كدو الاصناف'!$A:$C,2),"")</f>
        <v/>
      </c>
      <c r="LF67" s="6"/>
      <c r="LG67" s="62">
        <f t="shared" si="587"/>
        <v>0</v>
      </c>
      <c r="LH67" s="6" t="str">
        <f>IFERROR(VLOOKUP(LD67,'كدو الاصناف'!$A:$C,3),"")</f>
        <v/>
      </c>
      <c r="LI67" s="7" t="str">
        <f t="shared" si="588"/>
        <v/>
      </c>
      <c r="LK67" s="34"/>
      <c r="LL67" s="45" t="str">
        <f>IFERROR(VLOOKUP(LK67,'كدو الاصناف'!$A:$C,2),"")</f>
        <v/>
      </c>
      <c r="LM67" s="6"/>
      <c r="LN67" s="62">
        <f t="shared" si="589"/>
        <v>0</v>
      </c>
      <c r="LO67" s="6" t="str">
        <f>IFERROR(VLOOKUP(LK67,'كدو الاصناف'!$A:$C,3),"")</f>
        <v/>
      </c>
      <c r="LP67" s="7" t="str">
        <f t="shared" si="590"/>
        <v/>
      </c>
      <c r="LR67" s="34"/>
      <c r="LS67" s="45" t="str">
        <f>IFERROR(VLOOKUP(LR67,'كدو الاصناف'!$A:$C,2),"")</f>
        <v/>
      </c>
      <c r="LT67" s="6"/>
      <c r="LU67" s="62">
        <f t="shared" si="591"/>
        <v>0</v>
      </c>
      <c r="LV67" s="6" t="str">
        <f>IFERROR(VLOOKUP(LR67,'كدو الاصناف'!$A:$C,3),"")</f>
        <v/>
      </c>
      <c r="LW67" s="7" t="str">
        <f t="shared" si="592"/>
        <v/>
      </c>
      <c r="LY67" s="34"/>
      <c r="LZ67" s="45" t="str">
        <f>IFERROR(VLOOKUP(LY67,'كدو الاصناف'!$A:$C,2),"")</f>
        <v/>
      </c>
      <c r="MA67" s="6"/>
      <c r="MB67" s="62">
        <f t="shared" si="593"/>
        <v>0</v>
      </c>
      <c r="MC67" s="6" t="str">
        <f>IFERROR(VLOOKUP(LY67,'كدو الاصناف'!$A:$C,3),"")</f>
        <v/>
      </c>
      <c r="MD67" s="7" t="str">
        <f t="shared" si="594"/>
        <v/>
      </c>
      <c r="MF67" s="34"/>
      <c r="MG67" s="45" t="str">
        <f>IFERROR(VLOOKUP(MF67,'كدو الاصناف'!$A:$C,2),"")</f>
        <v/>
      </c>
      <c r="MH67" s="6"/>
      <c r="MI67" s="62">
        <f t="shared" si="595"/>
        <v>0</v>
      </c>
      <c r="MJ67" s="6" t="str">
        <f>IFERROR(VLOOKUP(MF67,'كدو الاصناف'!$A:$C,3),"")</f>
        <v/>
      </c>
      <c r="MK67" s="7" t="str">
        <f t="shared" si="596"/>
        <v/>
      </c>
      <c r="MM67" s="34"/>
      <c r="MN67" s="45" t="str">
        <f>IFERROR(VLOOKUP(MM67,'كدو الاصناف'!$A:$C,2),"")</f>
        <v/>
      </c>
      <c r="MO67" s="6"/>
      <c r="MP67" s="62">
        <f t="shared" si="597"/>
        <v>0</v>
      </c>
      <c r="MQ67" s="6" t="str">
        <f>IFERROR(VLOOKUP(MM67,'كدو الاصناف'!$A:$C,3),"")</f>
        <v/>
      </c>
      <c r="MR67" s="7" t="str">
        <f t="shared" si="598"/>
        <v/>
      </c>
      <c r="MT67" s="34"/>
      <c r="MU67" s="45" t="str">
        <f>IFERROR(VLOOKUP(MT67,'كدو الاصناف'!$A:$C,2),"")</f>
        <v/>
      </c>
      <c r="MV67" s="6"/>
      <c r="MW67" s="62">
        <f t="shared" si="599"/>
        <v>0</v>
      </c>
      <c r="MX67" s="6" t="str">
        <f>IFERROR(VLOOKUP(MT67,'كدو الاصناف'!$A:$C,3),"")</f>
        <v/>
      </c>
      <c r="MY67" s="7" t="str">
        <f t="shared" si="600"/>
        <v/>
      </c>
      <c r="NA67" s="34"/>
      <c r="NB67" s="45" t="str">
        <f>IFERROR(VLOOKUP(NA67,'كدو الاصناف'!$A:$C,2),"")</f>
        <v/>
      </c>
      <c r="NC67" s="6"/>
      <c r="ND67" s="62">
        <f t="shared" si="601"/>
        <v>0</v>
      </c>
      <c r="NE67" s="6" t="str">
        <f>IFERROR(VLOOKUP(NA67,'كدو الاصناف'!$A:$C,3),"")</f>
        <v/>
      </c>
      <c r="NF67" s="7" t="str">
        <f t="shared" si="602"/>
        <v/>
      </c>
      <c r="NH67" s="34"/>
      <c r="NI67" s="45" t="str">
        <f>IFERROR(VLOOKUP(NH67,'كدو الاصناف'!$A:$C,2),"")</f>
        <v/>
      </c>
      <c r="NJ67" s="6"/>
      <c r="NK67" s="62">
        <f t="shared" si="603"/>
        <v>0</v>
      </c>
      <c r="NL67" s="6" t="str">
        <f>IFERROR(VLOOKUP(NH67,'كدو الاصناف'!$A:$C,3),"")</f>
        <v/>
      </c>
      <c r="NM67" s="7" t="str">
        <f t="shared" si="604"/>
        <v/>
      </c>
      <c r="NO67" s="34"/>
      <c r="NP67" s="45" t="str">
        <f>IFERROR(VLOOKUP(NO67,'كدو الاصناف'!$A:$C,2),"")</f>
        <v/>
      </c>
      <c r="NQ67" s="6"/>
      <c r="NR67" s="62">
        <f t="shared" si="605"/>
        <v>0</v>
      </c>
      <c r="NS67" s="6" t="str">
        <f>IFERROR(VLOOKUP(NO67,'كدو الاصناف'!$A:$C,3),"")</f>
        <v/>
      </c>
      <c r="NT67" s="7" t="str">
        <f t="shared" si="606"/>
        <v/>
      </c>
      <c r="NV67" s="34"/>
      <c r="NW67" s="45" t="str">
        <f>IFERROR(VLOOKUP(NV67,'كدو الاصناف'!$A:$C,2),"")</f>
        <v/>
      </c>
      <c r="NX67" s="6"/>
      <c r="NY67" s="62">
        <f t="shared" si="607"/>
        <v>0</v>
      </c>
      <c r="NZ67" s="6" t="str">
        <f>IFERROR(VLOOKUP(NV67,'كدو الاصناف'!$A:$C,3),"")</f>
        <v/>
      </c>
      <c r="OA67" s="7" t="str">
        <f t="shared" si="608"/>
        <v/>
      </c>
      <c r="OC67" s="34"/>
      <c r="OD67" s="45" t="str">
        <f>IFERROR(VLOOKUP(OC67,'كدو الاصناف'!$A:$C,2),"")</f>
        <v/>
      </c>
      <c r="OE67" s="6"/>
      <c r="OF67" s="62">
        <f t="shared" si="609"/>
        <v>0</v>
      </c>
      <c r="OG67" s="6" t="str">
        <f>IFERROR(VLOOKUP(OC67,'كدو الاصناف'!$A:$C,3),"")</f>
        <v/>
      </c>
      <c r="OH67" s="7" t="str">
        <f t="shared" si="610"/>
        <v/>
      </c>
      <c r="OJ67" s="34"/>
      <c r="OK67" s="45" t="str">
        <f>IFERROR(VLOOKUP(OJ67,'كدو الاصناف'!$A:$C,2),"")</f>
        <v/>
      </c>
      <c r="OL67" s="6"/>
      <c r="OM67" s="62">
        <f t="shared" si="611"/>
        <v>0</v>
      </c>
      <c r="ON67" s="6" t="str">
        <f>IFERROR(VLOOKUP(OJ67,'كدو الاصناف'!$A:$C,3),"")</f>
        <v/>
      </c>
      <c r="OO67" s="7" t="str">
        <f t="shared" si="612"/>
        <v/>
      </c>
      <c r="OQ67" s="34"/>
      <c r="OR67" s="45" t="str">
        <f>IFERROR(VLOOKUP(OQ67,'كدو الاصناف'!$A:$C,2),"")</f>
        <v/>
      </c>
      <c r="OS67" s="6"/>
      <c r="OT67" s="62">
        <f t="shared" si="613"/>
        <v>0</v>
      </c>
      <c r="OU67" s="6" t="str">
        <f>IFERROR(VLOOKUP(OQ67,'كدو الاصناف'!$A:$C,3),"")</f>
        <v/>
      </c>
      <c r="OV67" s="7" t="str">
        <f t="shared" si="614"/>
        <v/>
      </c>
      <c r="OX67" s="34"/>
      <c r="OY67" s="45" t="str">
        <f>IFERROR(VLOOKUP(OX67,'كدو الاصناف'!$A:$C,2),"")</f>
        <v/>
      </c>
      <c r="OZ67" s="6"/>
      <c r="PA67" s="62">
        <f t="shared" si="615"/>
        <v>0</v>
      </c>
      <c r="PB67" s="6" t="str">
        <f>IFERROR(VLOOKUP(OX67,'كدو الاصناف'!$A:$C,3),"")</f>
        <v/>
      </c>
      <c r="PC67" s="7" t="str">
        <f t="shared" si="616"/>
        <v/>
      </c>
      <c r="PE67" s="34"/>
      <c r="PF67" s="45" t="str">
        <f>IFERROR(VLOOKUP(PE67,'كدو الاصناف'!$A:$C,2),"")</f>
        <v/>
      </c>
      <c r="PG67" s="6"/>
      <c r="PH67" s="62">
        <f t="shared" si="617"/>
        <v>0</v>
      </c>
      <c r="PI67" s="6" t="str">
        <f>IFERROR(VLOOKUP(PE67,'كدو الاصناف'!$A:$C,3),"")</f>
        <v/>
      </c>
      <c r="PJ67" s="7" t="str">
        <f t="shared" si="618"/>
        <v/>
      </c>
      <c r="PL67" s="34"/>
      <c r="PM67" s="45" t="str">
        <f>IFERROR(VLOOKUP(PL67,'كدو الاصناف'!$A:$C,2),"")</f>
        <v/>
      </c>
      <c r="PN67" s="6"/>
      <c r="PO67" s="62">
        <f t="shared" si="619"/>
        <v>0</v>
      </c>
      <c r="PP67" s="6" t="str">
        <f>IFERROR(VLOOKUP(PL67,'كدو الاصناف'!$A:$C,3),"")</f>
        <v/>
      </c>
      <c r="PQ67" s="7" t="str">
        <f t="shared" si="620"/>
        <v/>
      </c>
      <c r="PS67" s="34"/>
      <c r="PT67" s="45" t="str">
        <f>IFERROR(VLOOKUP(PS67,'كدو الاصناف'!$A:$C,2),"")</f>
        <v/>
      </c>
      <c r="PU67" s="6"/>
      <c r="PV67" s="62">
        <f t="shared" si="621"/>
        <v>0</v>
      </c>
      <c r="PW67" s="6" t="str">
        <f>IFERROR(VLOOKUP(PS67,'كدو الاصناف'!$A:$C,3),"")</f>
        <v/>
      </c>
      <c r="PX67" s="7" t="str">
        <f t="shared" si="622"/>
        <v/>
      </c>
      <c r="PZ67" s="34"/>
      <c r="QA67" s="45" t="str">
        <f>IFERROR(VLOOKUP(PZ67,'كدو الاصناف'!$A:$C,2),"")</f>
        <v/>
      </c>
      <c r="QB67" s="6"/>
      <c r="QC67" s="62">
        <f t="shared" si="623"/>
        <v>0</v>
      </c>
      <c r="QD67" s="6" t="str">
        <f>IFERROR(VLOOKUP(PZ67,'كدو الاصناف'!$A:$C,3),"")</f>
        <v/>
      </c>
      <c r="QE67" s="7" t="str">
        <f t="shared" si="624"/>
        <v/>
      </c>
      <c r="QG67" s="34"/>
      <c r="QH67" s="45" t="str">
        <f>IFERROR(VLOOKUP(QG67,'كدو الاصناف'!$A:$C,2),"")</f>
        <v/>
      </c>
      <c r="QI67" s="6"/>
      <c r="QJ67" s="62">
        <f t="shared" si="625"/>
        <v>0</v>
      </c>
      <c r="QK67" s="6" t="str">
        <f>IFERROR(VLOOKUP(QG67,'كدو الاصناف'!$A:$C,3),"")</f>
        <v/>
      </c>
      <c r="QL67" s="7" t="str">
        <f t="shared" si="626"/>
        <v/>
      </c>
      <c r="QN67" s="34"/>
      <c r="QO67" s="45" t="str">
        <f>IFERROR(VLOOKUP(QN67,'كدو الاصناف'!$A:$C,2),"")</f>
        <v/>
      </c>
      <c r="QP67" s="6"/>
      <c r="QQ67" s="62">
        <f t="shared" si="627"/>
        <v>0</v>
      </c>
      <c r="QR67" s="6" t="str">
        <f>IFERROR(VLOOKUP(QN67,'كدو الاصناف'!$A:$C,3),"")</f>
        <v/>
      </c>
      <c r="QS67" s="7" t="str">
        <f t="shared" si="628"/>
        <v/>
      </c>
      <c r="QU67" s="34"/>
      <c r="QV67" s="45" t="str">
        <f>IFERROR(VLOOKUP(QU67,'كدو الاصناف'!$A:$C,2),"")</f>
        <v/>
      </c>
      <c r="QW67" s="6"/>
      <c r="QX67" s="62">
        <f t="shared" si="696"/>
        <v>0</v>
      </c>
      <c r="QY67" s="6" t="str">
        <f>IFERROR(VLOOKUP(QU67,'كدو الاصناف'!$A:$C,3),"")</f>
        <v/>
      </c>
      <c r="QZ67" s="7" t="str">
        <f t="shared" si="629"/>
        <v/>
      </c>
      <c r="RB67" s="34"/>
      <c r="RC67" s="45" t="str">
        <f>IFERROR(VLOOKUP(RB67,'كدو الاصناف'!$A:$C,2),"")</f>
        <v/>
      </c>
      <c r="RD67" s="6"/>
      <c r="RE67" s="62">
        <f t="shared" si="630"/>
        <v>0</v>
      </c>
      <c r="RF67" s="6" t="str">
        <f>IFERROR(VLOOKUP(RB67,'كدو الاصناف'!$A:$C,3),"")</f>
        <v/>
      </c>
      <c r="RG67" s="7" t="str">
        <f t="shared" si="631"/>
        <v/>
      </c>
      <c r="RI67" s="34"/>
      <c r="RJ67" s="45" t="str">
        <f>IFERROR(VLOOKUP(RI67,'كدو الاصناف'!$A:$C,2),"")</f>
        <v/>
      </c>
      <c r="RK67" s="6"/>
      <c r="RL67" s="62">
        <f t="shared" si="632"/>
        <v>0</v>
      </c>
      <c r="RM67" s="6" t="str">
        <f>IFERROR(VLOOKUP(RI67,'كدو الاصناف'!$A:$C,3),"")</f>
        <v/>
      </c>
      <c r="RN67" s="7" t="str">
        <f t="shared" si="633"/>
        <v/>
      </c>
      <c r="RP67" s="34"/>
      <c r="RQ67" s="45" t="str">
        <f>IFERROR(VLOOKUP(RP67,'كدو الاصناف'!$A:$C,2),"")</f>
        <v/>
      </c>
      <c r="RR67" s="6"/>
      <c r="RS67" s="62">
        <f t="shared" si="634"/>
        <v>0</v>
      </c>
      <c r="RT67" s="6" t="str">
        <f>IFERROR(VLOOKUP(RP67,'كدو الاصناف'!$A:$C,3),"")</f>
        <v/>
      </c>
      <c r="RU67" s="7" t="str">
        <f t="shared" si="635"/>
        <v/>
      </c>
      <c r="RW67" s="34"/>
      <c r="RX67" s="45" t="str">
        <f>IFERROR(VLOOKUP(RW67,'كدو الاصناف'!$A:$C,2),"")</f>
        <v/>
      </c>
      <c r="RY67" s="6"/>
      <c r="RZ67" s="62">
        <f t="shared" si="636"/>
        <v>0</v>
      </c>
      <c r="SA67" s="6" t="str">
        <f>IFERROR(VLOOKUP(RW67,'كدو الاصناف'!$A:$C,3),"")</f>
        <v/>
      </c>
      <c r="SB67" s="7" t="str">
        <f t="shared" si="637"/>
        <v/>
      </c>
      <c r="SD67" s="34"/>
      <c r="SE67" s="45" t="str">
        <f>IFERROR(VLOOKUP(SD67,'كدو الاصناف'!$A:$C,2),"")</f>
        <v/>
      </c>
      <c r="SF67" s="6"/>
      <c r="SG67" s="62">
        <f t="shared" si="638"/>
        <v>0</v>
      </c>
      <c r="SH67" s="6" t="str">
        <f>IFERROR(VLOOKUP(SD67,'كدو الاصناف'!$A:$C,3),"")</f>
        <v/>
      </c>
      <c r="SI67" s="7" t="str">
        <f t="shared" si="639"/>
        <v/>
      </c>
      <c r="SK67" s="34"/>
      <c r="SL67" s="45" t="str">
        <f>IFERROR(VLOOKUP(SK67,'كدو الاصناف'!$A:$C,2),"")</f>
        <v/>
      </c>
      <c r="SM67" s="6"/>
      <c r="SN67" s="62">
        <f t="shared" si="640"/>
        <v>0</v>
      </c>
      <c r="SO67" s="6" t="str">
        <f>IFERROR(VLOOKUP(SK67,'كدو الاصناف'!$A:$C,3),"")</f>
        <v/>
      </c>
      <c r="SP67" s="7" t="str">
        <f t="shared" si="641"/>
        <v/>
      </c>
      <c r="SR67" s="34"/>
      <c r="SS67" s="45" t="str">
        <f>IFERROR(VLOOKUP(SR67,'كدو الاصناف'!$A:$C,2),"")</f>
        <v/>
      </c>
      <c r="ST67" s="6"/>
      <c r="SU67" s="62">
        <f t="shared" si="642"/>
        <v>0</v>
      </c>
      <c r="SV67" s="6" t="str">
        <f>IFERROR(VLOOKUP(SR67,'كدو الاصناف'!$A:$C,3),"")</f>
        <v/>
      </c>
      <c r="SW67" s="7" t="str">
        <f t="shared" si="643"/>
        <v/>
      </c>
      <c r="SY67" s="34"/>
      <c r="SZ67" s="45" t="str">
        <f>IFERROR(VLOOKUP(SY67,'كدو الاصناف'!$A:$C,2),"")</f>
        <v/>
      </c>
      <c r="TA67" s="6"/>
      <c r="TB67" s="62">
        <f t="shared" si="644"/>
        <v>0</v>
      </c>
      <c r="TC67" s="6" t="str">
        <f>IFERROR(VLOOKUP(SY67,'كدو الاصناف'!$A:$C,3),"")</f>
        <v/>
      </c>
      <c r="TD67" s="7" t="str">
        <f t="shared" si="645"/>
        <v/>
      </c>
      <c r="TF67" s="34"/>
      <c r="TG67" s="45" t="str">
        <f>IFERROR(VLOOKUP(TF67,'كدو الاصناف'!$A:$C,2),"")</f>
        <v/>
      </c>
      <c r="TH67" s="6"/>
      <c r="TI67" s="62">
        <f t="shared" si="646"/>
        <v>0</v>
      </c>
      <c r="TJ67" s="6" t="str">
        <f>IFERROR(VLOOKUP(TF67,'كدو الاصناف'!$A:$C,3),"")</f>
        <v/>
      </c>
      <c r="TK67" s="7" t="str">
        <f t="shared" si="647"/>
        <v/>
      </c>
      <c r="TM67" s="34"/>
      <c r="TN67" s="45" t="str">
        <f>IFERROR(VLOOKUP(TM67,'كدو الاصناف'!$A:$C,2),"")</f>
        <v/>
      </c>
      <c r="TO67" s="6"/>
      <c r="TP67" s="62">
        <f t="shared" si="648"/>
        <v>0</v>
      </c>
      <c r="TQ67" s="6" t="str">
        <f>IFERROR(VLOOKUP(TM67,'كدو الاصناف'!$A:$C,3),"")</f>
        <v/>
      </c>
      <c r="TR67" s="7" t="str">
        <f t="shared" si="649"/>
        <v/>
      </c>
      <c r="TT67" s="34"/>
      <c r="TU67" s="45" t="str">
        <f>IFERROR(VLOOKUP(TT67,'كدو الاصناف'!$A:$C,2),"")</f>
        <v/>
      </c>
      <c r="TV67" s="6"/>
      <c r="TW67" s="62">
        <f t="shared" si="650"/>
        <v>0</v>
      </c>
      <c r="TX67" s="6" t="str">
        <f>IFERROR(VLOOKUP(TT67,'كدو الاصناف'!$A:$C,3),"")</f>
        <v/>
      </c>
      <c r="TY67" s="7" t="str">
        <f t="shared" si="651"/>
        <v/>
      </c>
      <c r="UA67" s="34"/>
      <c r="UB67" s="45" t="str">
        <f>IFERROR(VLOOKUP(UA67,'كدو الاصناف'!$A:$C,2),"")</f>
        <v/>
      </c>
      <c r="UC67" s="6"/>
      <c r="UD67" s="62">
        <f t="shared" si="652"/>
        <v>0</v>
      </c>
      <c r="UE67" s="6" t="str">
        <f>IFERROR(VLOOKUP(UA67,'كدو الاصناف'!$A:$C,3),"")</f>
        <v/>
      </c>
      <c r="UF67" s="7" t="str">
        <f t="shared" si="653"/>
        <v/>
      </c>
      <c r="UH67" s="34"/>
      <c r="UI67" s="45" t="str">
        <f>IFERROR(VLOOKUP(UH67,'كدو الاصناف'!$A:$C,2),"")</f>
        <v/>
      </c>
      <c r="UJ67" s="6"/>
      <c r="UK67" s="62">
        <f t="shared" si="654"/>
        <v>0</v>
      </c>
      <c r="UL67" s="6" t="str">
        <f>IFERROR(VLOOKUP(UH67,'كدو الاصناف'!$A:$C,3),"")</f>
        <v/>
      </c>
      <c r="UM67" s="7" t="str">
        <f t="shared" si="655"/>
        <v/>
      </c>
      <c r="UO67" s="34"/>
      <c r="UP67" s="45" t="str">
        <f>IFERROR(VLOOKUP(UO67,'كدو الاصناف'!$A:$C,2),"")</f>
        <v/>
      </c>
      <c r="UQ67" s="6"/>
      <c r="UR67" s="62">
        <f t="shared" si="656"/>
        <v>0</v>
      </c>
      <c r="US67" s="6" t="str">
        <f>IFERROR(VLOOKUP(UO67,'كدو الاصناف'!$A:$C,3),"")</f>
        <v/>
      </c>
      <c r="UT67" s="7" t="str">
        <f t="shared" si="657"/>
        <v/>
      </c>
      <c r="UV67" s="34"/>
      <c r="UW67" s="45" t="str">
        <f>IFERROR(VLOOKUP(UV67,'كدو الاصناف'!$A:$C,2),"")</f>
        <v/>
      </c>
      <c r="UX67" s="6"/>
      <c r="UY67" s="62">
        <f t="shared" si="658"/>
        <v>0</v>
      </c>
      <c r="UZ67" s="6" t="str">
        <f>IFERROR(VLOOKUP(UV67,'كدو الاصناف'!$A:$C,3),"")</f>
        <v/>
      </c>
      <c r="VA67" s="7" t="str">
        <f t="shared" si="659"/>
        <v/>
      </c>
      <c r="VC67" s="34"/>
      <c r="VD67" s="45" t="str">
        <f>IFERROR(VLOOKUP(VC67,'كدو الاصناف'!$A:$C,2),"")</f>
        <v/>
      </c>
      <c r="VE67" s="6"/>
      <c r="VF67" s="62">
        <f t="shared" si="660"/>
        <v>0</v>
      </c>
      <c r="VG67" s="6" t="str">
        <f>IFERROR(VLOOKUP(VC67,'كدو الاصناف'!$A:$C,3),"")</f>
        <v/>
      </c>
      <c r="VH67" s="7" t="str">
        <f t="shared" si="661"/>
        <v/>
      </c>
      <c r="VJ67" s="34"/>
      <c r="VK67" s="45" t="str">
        <f>IFERROR(VLOOKUP(VJ67,'كدو الاصناف'!$A:$C,2),"")</f>
        <v/>
      </c>
      <c r="VL67" s="6"/>
      <c r="VM67" s="62">
        <f t="shared" si="662"/>
        <v>0</v>
      </c>
      <c r="VN67" s="6" t="str">
        <f>IFERROR(VLOOKUP(VJ67,'كدو الاصناف'!$A:$C,3),"")</f>
        <v/>
      </c>
      <c r="VO67" s="7" t="str">
        <f t="shared" si="663"/>
        <v/>
      </c>
      <c r="VQ67" s="34"/>
      <c r="VR67" s="45" t="str">
        <f>IFERROR(VLOOKUP(VQ67,'كدو الاصناف'!$A:$C,2),"")</f>
        <v/>
      </c>
      <c r="VS67" s="6"/>
      <c r="VT67" s="62">
        <f t="shared" si="664"/>
        <v>0</v>
      </c>
      <c r="VU67" s="6" t="str">
        <f>IFERROR(VLOOKUP(VQ67,'كدو الاصناف'!$A:$C,3),"")</f>
        <v/>
      </c>
      <c r="VV67" s="7" t="str">
        <f t="shared" si="665"/>
        <v/>
      </c>
      <c r="VX67" s="34"/>
      <c r="VY67" s="45" t="str">
        <f>IFERROR(VLOOKUP(VX67,'كدو الاصناف'!$A:$C,2),"")</f>
        <v/>
      </c>
      <c r="VZ67" s="6"/>
      <c r="WA67" s="62">
        <f t="shared" si="666"/>
        <v>0</v>
      </c>
      <c r="WB67" s="6" t="str">
        <f>IFERROR(VLOOKUP(VX67,'كدو الاصناف'!$A:$C,3),"")</f>
        <v/>
      </c>
      <c r="WC67" s="7" t="str">
        <f t="shared" si="667"/>
        <v/>
      </c>
      <c r="WE67" s="34"/>
      <c r="WF67" s="45" t="str">
        <f>IFERROR(VLOOKUP(WE67,'كدو الاصناف'!$A:$C,2),"")</f>
        <v/>
      </c>
      <c r="WG67" s="6"/>
      <c r="WH67" s="62">
        <f t="shared" si="668"/>
        <v>0</v>
      </c>
      <c r="WI67" s="6" t="str">
        <f>IFERROR(VLOOKUP(WE67,'كدو الاصناف'!$A:$C,3),"")</f>
        <v/>
      </c>
      <c r="WJ67" s="7" t="str">
        <f t="shared" si="669"/>
        <v/>
      </c>
      <c r="WL67" s="34"/>
      <c r="WM67" s="45" t="str">
        <f>IFERROR(VLOOKUP(WL67,'كدو الاصناف'!$A:$C,2),"")</f>
        <v/>
      </c>
      <c r="WN67" s="6"/>
      <c r="WO67" s="62">
        <f t="shared" si="670"/>
        <v>0</v>
      </c>
      <c r="WP67" s="6" t="str">
        <f>IFERROR(VLOOKUP(WL67,'كدو الاصناف'!$A:$C,3),"")</f>
        <v/>
      </c>
      <c r="WQ67" s="7" t="str">
        <f t="shared" si="671"/>
        <v/>
      </c>
      <c r="WS67" s="34"/>
      <c r="WT67" s="45" t="str">
        <f>IFERROR(VLOOKUP(WS67,'كدو الاصناف'!$A:$C,2),"")</f>
        <v/>
      </c>
      <c r="WU67" s="6"/>
      <c r="WV67" s="62">
        <f t="shared" si="672"/>
        <v>0</v>
      </c>
      <c r="WW67" s="6" t="str">
        <f>IFERROR(VLOOKUP(WS67,'كدو الاصناف'!$A:$C,3),"")</f>
        <v/>
      </c>
      <c r="WX67" s="7" t="str">
        <f t="shared" si="673"/>
        <v/>
      </c>
      <c r="WZ67" s="34"/>
      <c r="XA67" s="45" t="str">
        <f>IFERROR(VLOOKUP(WZ67,'كدو الاصناف'!$A:$C,2),"")</f>
        <v/>
      </c>
      <c r="XB67" s="6"/>
      <c r="XC67" s="62">
        <f t="shared" si="674"/>
        <v>0</v>
      </c>
      <c r="XD67" s="6" t="str">
        <f>IFERROR(VLOOKUP(WZ67,'كدو الاصناف'!$A:$C,3),"")</f>
        <v/>
      </c>
      <c r="XE67" s="7" t="str">
        <f t="shared" si="675"/>
        <v/>
      </c>
      <c r="XG67" s="34"/>
      <c r="XH67" s="45" t="str">
        <f>IFERROR(VLOOKUP(XG67,'كدو الاصناف'!$A:$C,2),"")</f>
        <v/>
      </c>
      <c r="XI67" s="6"/>
      <c r="XJ67" s="62">
        <f t="shared" si="676"/>
        <v>0</v>
      </c>
      <c r="XK67" s="6" t="str">
        <f>IFERROR(VLOOKUP(XG67,'كدو الاصناف'!$A:$C,3),"")</f>
        <v/>
      </c>
      <c r="XL67" s="7" t="str">
        <f t="shared" si="677"/>
        <v/>
      </c>
      <c r="XN67" s="34"/>
      <c r="XO67" s="45" t="str">
        <f>IFERROR(VLOOKUP(XN67,'كدو الاصناف'!$A:$C,2),"")</f>
        <v/>
      </c>
      <c r="XP67" s="6"/>
      <c r="XQ67" s="62">
        <f t="shared" si="678"/>
        <v>0</v>
      </c>
      <c r="XR67" s="6" t="str">
        <f>IFERROR(VLOOKUP(XN67,'كدو الاصناف'!$A:$C,3),"")</f>
        <v/>
      </c>
      <c r="XS67" s="7" t="str">
        <f t="shared" si="679"/>
        <v/>
      </c>
      <c r="XU67" s="34"/>
      <c r="XV67" s="45" t="str">
        <f>IFERROR(VLOOKUP(XU67,'كدو الاصناف'!$A:$C,2),"")</f>
        <v/>
      </c>
      <c r="XW67" s="6"/>
      <c r="XX67" s="62">
        <f t="shared" si="680"/>
        <v>0</v>
      </c>
      <c r="XY67" s="6" t="str">
        <f>IFERROR(VLOOKUP(XU67,'كدو الاصناف'!$A:$C,3),"")</f>
        <v/>
      </c>
      <c r="XZ67" s="7" t="str">
        <f t="shared" si="681"/>
        <v/>
      </c>
      <c r="YB67" s="34"/>
      <c r="YC67" s="45" t="str">
        <f>IFERROR(VLOOKUP(YB67,'كدو الاصناف'!$A:$C,2),"")</f>
        <v/>
      </c>
      <c r="YD67" s="6"/>
      <c r="YE67" s="62">
        <f t="shared" si="682"/>
        <v>0</v>
      </c>
      <c r="YF67" s="6" t="str">
        <f>IFERROR(VLOOKUP(YB67,'كدو الاصناف'!$A:$C,3),"")</f>
        <v/>
      </c>
      <c r="YG67" s="7" t="str">
        <f t="shared" si="683"/>
        <v/>
      </c>
      <c r="YI67" s="34"/>
      <c r="YJ67" s="45" t="str">
        <f>IFERROR(VLOOKUP(YI67,'كدو الاصناف'!$A:$C,2),"")</f>
        <v/>
      </c>
      <c r="YK67" s="6"/>
      <c r="YL67" s="62">
        <f t="shared" si="684"/>
        <v>0</v>
      </c>
      <c r="YM67" s="6" t="str">
        <f>IFERROR(VLOOKUP(YI67,'كدو الاصناف'!$A:$C,3),"")</f>
        <v/>
      </c>
      <c r="YN67" s="7" t="str">
        <f t="shared" si="685"/>
        <v/>
      </c>
      <c r="YP67" s="34"/>
      <c r="YQ67" s="45" t="str">
        <f>IFERROR(VLOOKUP(YP67,'كدو الاصناف'!$A:$C,2),"")</f>
        <v/>
      </c>
      <c r="YR67" s="6"/>
      <c r="YS67" s="62">
        <f t="shared" si="686"/>
        <v>0</v>
      </c>
      <c r="YT67" s="6" t="str">
        <f>IFERROR(VLOOKUP(YP67,'كدو الاصناف'!$A:$C,3),"")</f>
        <v/>
      </c>
      <c r="YU67" s="7" t="str">
        <f t="shared" si="687"/>
        <v/>
      </c>
      <c r="YW67" s="34"/>
      <c r="YX67" s="45" t="str">
        <f>IFERROR(VLOOKUP(YW67,'كدو الاصناف'!$A:$C,2),"")</f>
        <v/>
      </c>
      <c r="YY67" s="6"/>
      <c r="YZ67" s="62">
        <f t="shared" si="688"/>
        <v>0</v>
      </c>
      <c r="ZA67" s="6" t="str">
        <f>IFERROR(VLOOKUP(YW67,'كدو الاصناف'!$A:$C,3),"")</f>
        <v/>
      </c>
      <c r="ZB67" s="7" t="str">
        <f t="shared" si="689"/>
        <v/>
      </c>
      <c r="ZD67" s="34"/>
      <c r="ZE67" s="45" t="str">
        <f>IFERROR(VLOOKUP(ZD67,'كدو الاصناف'!$A:$C,2),"")</f>
        <v/>
      </c>
      <c r="ZF67" s="6"/>
      <c r="ZG67" s="62">
        <f t="shared" si="690"/>
        <v>0</v>
      </c>
      <c r="ZH67" s="6" t="str">
        <f>IFERROR(VLOOKUP(ZD67,'كدو الاصناف'!$A:$C,3),"")</f>
        <v/>
      </c>
      <c r="ZI67" s="7" t="str">
        <f t="shared" si="691"/>
        <v/>
      </c>
      <c r="ZK67" s="34"/>
      <c r="ZL67" s="45" t="str">
        <f>IFERROR(VLOOKUP(ZK67,'كدو الاصناف'!$A:$C,2),"")</f>
        <v/>
      </c>
      <c r="ZM67" s="6"/>
      <c r="ZN67" s="62">
        <f t="shared" si="692"/>
        <v>0</v>
      </c>
      <c r="ZO67" s="6" t="str">
        <f>IFERROR(VLOOKUP(ZK67,'كدو الاصناف'!$A:$C,3),"")</f>
        <v/>
      </c>
      <c r="ZP67" s="7" t="str">
        <f t="shared" si="693"/>
        <v/>
      </c>
      <c r="ZR67" s="34"/>
      <c r="ZS67" s="45" t="str">
        <f>IFERROR(VLOOKUP(ZR67,'كدو الاصناف'!$A:$C,2),"")</f>
        <v/>
      </c>
      <c r="ZT67" s="6"/>
      <c r="ZU67" s="62">
        <f t="shared" si="694"/>
        <v>0</v>
      </c>
      <c r="ZV67" s="6" t="str">
        <f>IFERROR(VLOOKUP(ZR67,'كدو الاصناف'!$A:$C,3),"")</f>
        <v/>
      </c>
      <c r="ZW67" s="7" t="str">
        <f t="shared" si="695"/>
        <v/>
      </c>
    </row>
    <row r="68" spans="1:699" ht="16.5" customHeight="1" thickTop="1" thickBot="1" x14ac:dyDescent="0.25">
      <c r="A68" s="34"/>
      <c r="B68" s="45" t="str">
        <f>IFERROR(VLOOKUP(A68,'كدو الاصناف'!$A:$C,2),"")</f>
        <v/>
      </c>
      <c r="C68" s="6"/>
      <c r="D68" s="62">
        <f t="shared" si="497"/>
        <v>0</v>
      </c>
      <c r="E68" s="6" t="str">
        <f>IFERROR(VLOOKUP(A68,'كدو الاصناف'!$A:$C,3),"")</f>
        <v/>
      </c>
      <c r="F68" s="7" t="str">
        <f t="shared" si="498"/>
        <v/>
      </c>
      <c r="H68" s="34"/>
      <c r="I68" s="45" t="str">
        <f>IFERROR(VLOOKUP(H68,'كدو الاصناف'!$A:$C,2),"")</f>
        <v/>
      </c>
      <c r="J68" s="6"/>
      <c r="K68" s="62">
        <f t="shared" si="499"/>
        <v>0</v>
      </c>
      <c r="L68" s="6" t="str">
        <f>IFERROR(VLOOKUP(H68,'كدو الاصناف'!$A:$C,3),"")</f>
        <v/>
      </c>
      <c r="M68" s="7" t="str">
        <f t="shared" si="500"/>
        <v/>
      </c>
      <c r="O68" s="34"/>
      <c r="P68" s="45" t="str">
        <f>IFERROR(VLOOKUP(O68,'كدو الاصناف'!$A:$C,2),"")</f>
        <v/>
      </c>
      <c r="Q68" s="6"/>
      <c r="R68" s="62">
        <f t="shared" si="501"/>
        <v>0</v>
      </c>
      <c r="S68" s="6" t="str">
        <f>IFERROR(VLOOKUP(O68,'كدو الاصناف'!$A:$C,3),"")</f>
        <v/>
      </c>
      <c r="T68" s="7" t="str">
        <f t="shared" si="502"/>
        <v/>
      </c>
      <c r="V68" s="34"/>
      <c r="W68" s="45" t="str">
        <f>IFERROR(VLOOKUP(V68,'كدو الاصناف'!$A:$C,2),"")</f>
        <v/>
      </c>
      <c r="X68" s="6"/>
      <c r="Y68" s="62">
        <f t="shared" si="503"/>
        <v>0</v>
      </c>
      <c r="Z68" s="6" t="str">
        <f>IFERROR(VLOOKUP(V68,'كدو الاصناف'!$A:$C,3),"")</f>
        <v/>
      </c>
      <c r="AA68" s="7" t="str">
        <f t="shared" si="504"/>
        <v/>
      </c>
      <c r="AC68" s="34"/>
      <c r="AD68" s="45" t="str">
        <f>IFERROR(VLOOKUP(AC68,'كدو الاصناف'!$A:$C,2),"")</f>
        <v/>
      </c>
      <c r="AE68" s="6"/>
      <c r="AF68" s="62">
        <f t="shared" si="505"/>
        <v>0</v>
      </c>
      <c r="AG68" s="6" t="str">
        <f>IFERROR(VLOOKUP(AC68,'كدو الاصناف'!$A:$C,3),"")</f>
        <v/>
      </c>
      <c r="AH68" s="7" t="str">
        <f t="shared" si="506"/>
        <v/>
      </c>
      <c r="AJ68" s="34"/>
      <c r="AK68" s="45" t="str">
        <f>IFERROR(VLOOKUP(AJ68,'كدو الاصناف'!$A:$C,2),"")</f>
        <v/>
      </c>
      <c r="AL68" s="6"/>
      <c r="AM68" s="62">
        <f t="shared" si="507"/>
        <v>0</v>
      </c>
      <c r="AN68" s="6" t="str">
        <f>IFERROR(VLOOKUP(AJ68,'كدو الاصناف'!$A:$C,3),"")</f>
        <v/>
      </c>
      <c r="AO68" s="7" t="str">
        <f t="shared" si="508"/>
        <v/>
      </c>
      <c r="AQ68" s="34"/>
      <c r="AR68" s="45" t="str">
        <f>IFERROR(VLOOKUP(AQ68,'كدو الاصناف'!$A:$C,2),"")</f>
        <v/>
      </c>
      <c r="AS68" s="6"/>
      <c r="AT68" s="62">
        <f t="shared" si="509"/>
        <v>0</v>
      </c>
      <c r="AU68" s="6" t="str">
        <f>IFERROR(VLOOKUP(AQ68,'كدو الاصناف'!$A:$C,3),"")</f>
        <v/>
      </c>
      <c r="AV68" s="7" t="str">
        <f t="shared" si="510"/>
        <v/>
      </c>
      <c r="AX68" s="34"/>
      <c r="AY68" s="45" t="str">
        <f>IFERROR(VLOOKUP(AX68,'كدو الاصناف'!$A:$C,2),"")</f>
        <v/>
      </c>
      <c r="AZ68" s="6"/>
      <c r="BA68" s="62">
        <f t="shared" si="511"/>
        <v>0</v>
      </c>
      <c r="BB68" s="6" t="str">
        <f>IFERROR(VLOOKUP(AX68,'كدو الاصناف'!$A:$C,3),"")</f>
        <v/>
      </c>
      <c r="BC68" s="7" t="str">
        <f t="shared" si="512"/>
        <v/>
      </c>
      <c r="BE68" s="34"/>
      <c r="BF68" s="45" t="str">
        <f>IFERROR(VLOOKUP(BE68,'كدو الاصناف'!$A:$C,2),"")</f>
        <v/>
      </c>
      <c r="BG68" s="6"/>
      <c r="BH68" s="62">
        <f t="shared" si="513"/>
        <v>0</v>
      </c>
      <c r="BI68" s="6" t="str">
        <f>IFERROR(VLOOKUP(BE68,'كدو الاصناف'!$A:$C,3),"")</f>
        <v/>
      </c>
      <c r="BJ68" s="7" t="str">
        <f t="shared" si="514"/>
        <v/>
      </c>
      <c r="BL68" s="34"/>
      <c r="BM68" s="45" t="str">
        <f>IFERROR(VLOOKUP(BL68,'كدو الاصناف'!$A:$C,2),"")</f>
        <v/>
      </c>
      <c r="BN68" s="6"/>
      <c r="BO68" s="62">
        <f t="shared" si="515"/>
        <v>0</v>
      </c>
      <c r="BP68" s="6" t="str">
        <f>IFERROR(VLOOKUP(BL68,'كدو الاصناف'!$A:$C,3),"")</f>
        <v/>
      </c>
      <c r="BQ68" s="7" t="str">
        <f t="shared" si="516"/>
        <v/>
      </c>
      <c r="BS68" s="34"/>
      <c r="BT68" s="45" t="str">
        <f>IFERROR(VLOOKUP(BS68,'كدو الاصناف'!$A:$C,2),"")</f>
        <v/>
      </c>
      <c r="BU68" s="6"/>
      <c r="BV68" s="62">
        <f t="shared" si="517"/>
        <v>0</v>
      </c>
      <c r="BW68" s="6" t="str">
        <f>IFERROR(VLOOKUP(BS68,'كدو الاصناف'!$A:$C,3),"")</f>
        <v/>
      </c>
      <c r="BX68" s="7" t="str">
        <f t="shared" si="518"/>
        <v/>
      </c>
      <c r="BZ68" s="34"/>
      <c r="CA68" s="45" t="str">
        <f>IFERROR(VLOOKUP(BZ68,'كدو الاصناف'!$A:$C,2),"")</f>
        <v/>
      </c>
      <c r="CB68" s="6"/>
      <c r="CC68" s="62">
        <f t="shared" si="519"/>
        <v>0</v>
      </c>
      <c r="CD68" s="6" t="str">
        <f>IFERROR(VLOOKUP(BZ68,'كدو الاصناف'!$A:$C,3),"")</f>
        <v/>
      </c>
      <c r="CE68" s="7" t="str">
        <f t="shared" si="520"/>
        <v/>
      </c>
      <c r="CG68" s="34"/>
      <c r="CH68" s="45" t="str">
        <f>IFERROR(VLOOKUP(CG68,'كدو الاصناف'!$A:$C,2),"")</f>
        <v/>
      </c>
      <c r="CI68" s="6"/>
      <c r="CJ68" s="62">
        <f t="shared" si="521"/>
        <v>0</v>
      </c>
      <c r="CK68" s="6" t="str">
        <f>IFERROR(VLOOKUP(CG68,'كدو الاصناف'!$A:$C,3),"")</f>
        <v/>
      </c>
      <c r="CL68" s="7" t="str">
        <f t="shared" si="522"/>
        <v/>
      </c>
      <c r="CN68" s="34"/>
      <c r="CO68" s="45" t="str">
        <f>IFERROR(VLOOKUP(CN68,'كدو الاصناف'!$A:$C,2),"")</f>
        <v/>
      </c>
      <c r="CP68" s="6"/>
      <c r="CQ68" s="62">
        <f t="shared" si="523"/>
        <v>0</v>
      </c>
      <c r="CR68" s="6" t="str">
        <f>IFERROR(VLOOKUP(CN68,'كدو الاصناف'!$A:$C,3),"")</f>
        <v/>
      </c>
      <c r="CS68" s="7" t="str">
        <f t="shared" si="524"/>
        <v/>
      </c>
      <c r="CU68" s="34"/>
      <c r="CV68" s="45" t="str">
        <f>IFERROR(VLOOKUP(CU68,'كدو الاصناف'!$A:$C,2),"")</f>
        <v/>
      </c>
      <c r="CW68" s="6"/>
      <c r="CX68" s="62">
        <f t="shared" si="525"/>
        <v>0</v>
      </c>
      <c r="CY68" s="6" t="str">
        <f>IFERROR(VLOOKUP(CU68,'كدو الاصناف'!$A:$C,3),"")</f>
        <v/>
      </c>
      <c r="CZ68" s="7" t="str">
        <f t="shared" si="526"/>
        <v/>
      </c>
      <c r="DB68" s="34"/>
      <c r="DC68" s="45" t="str">
        <f>IFERROR(VLOOKUP(DB68,'كدو الاصناف'!$A:$C,2),"")</f>
        <v/>
      </c>
      <c r="DD68" s="6"/>
      <c r="DE68" s="62">
        <f t="shared" si="527"/>
        <v>0</v>
      </c>
      <c r="DF68" s="6" t="str">
        <f>IFERROR(VLOOKUP(DB68,'كدو الاصناف'!$A:$C,3),"")</f>
        <v/>
      </c>
      <c r="DG68" s="7" t="str">
        <f t="shared" si="528"/>
        <v/>
      </c>
      <c r="DI68" s="34"/>
      <c r="DJ68" s="45" t="str">
        <f>IFERROR(VLOOKUP(DI68,'كدو الاصناف'!$A:$C,2),"")</f>
        <v/>
      </c>
      <c r="DK68" s="6"/>
      <c r="DL68" s="62">
        <f t="shared" si="529"/>
        <v>0</v>
      </c>
      <c r="DM68" s="6" t="str">
        <f>IFERROR(VLOOKUP(DI68,'كدو الاصناف'!$A:$C,3),"")</f>
        <v/>
      </c>
      <c r="DN68" s="7" t="str">
        <f t="shared" si="530"/>
        <v/>
      </c>
      <c r="DP68" s="34"/>
      <c r="DQ68" s="45" t="str">
        <f>IFERROR(VLOOKUP(DP68,'كدو الاصناف'!$A:$C,2),"")</f>
        <v/>
      </c>
      <c r="DR68" s="6"/>
      <c r="DS68" s="62">
        <f t="shared" si="531"/>
        <v>0</v>
      </c>
      <c r="DT68" s="6" t="str">
        <f>IFERROR(VLOOKUP(DP68,'كدو الاصناف'!$A:$C,3),"")</f>
        <v/>
      </c>
      <c r="DU68" s="7" t="str">
        <f t="shared" si="532"/>
        <v/>
      </c>
      <c r="DW68" s="34"/>
      <c r="DX68" s="45" t="str">
        <f>IFERROR(VLOOKUP(DW68,'كدو الاصناف'!$A:$C,2),"")</f>
        <v/>
      </c>
      <c r="DY68" s="6"/>
      <c r="DZ68" s="62">
        <f t="shared" si="533"/>
        <v>0</v>
      </c>
      <c r="EA68" s="6" t="str">
        <f>IFERROR(VLOOKUP(DW68,'كدو الاصناف'!$A:$C,3),"")</f>
        <v/>
      </c>
      <c r="EB68" s="7" t="str">
        <f t="shared" si="534"/>
        <v/>
      </c>
      <c r="ED68" s="34"/>
      <c r="EE68" s="45" t="str">
        <f>IFERROR(VLOOKUP(ED68,'كدو الاصناف'!$A:$C,2),"")</f>
        <v/>
      </c>
      <c r="EF68" s="6"/>
      <c r="EG68" s="62">
        <f t="shared" si="535"/>
        <v>0</v>
      </c>
      <c r="EH68" s="6" t="str">
        <f>IFERROR(VLOOKUP(ED68,'كدو الاصناف'!$A:$C,3),"")</f>
        <v/>
      </c>
      <c r="EI68" s="7" t="str">
        <f t="shared" si="536"/>
        <v/>
      </c>
      <c r="EK68" s="34"/>
      <c r="EL68" s="45" t="str">
        <f>IFERROR(VLOOKUP(EK68,'كدو الاصناف'!$A:$C,2),"")</f>
        <v/>
      </c>
      <c r="EM68" s="6"/>
      <c r="EN68" s="62">
        <f t="shared" si="537"/>
        <v>0</v>
      </c>
      <c r="EO68" s="6" t="str">
        <f>IFERROR(VLOOKUP(EK68,'كدو الاصناف'!$A:$C,3),"")</f>
        <v/>
      </c>
      <c r="EP68" s="7" t="str">
        <f t="shared" si="538"/>
        <v/>
      </c>
      <c r="ER68" s="34"/>
      <c r="ES68" s="45" t="str">
        <f>IFERROR(VLOOKUP(ER68,'كدو الاصناف'!$A:$C,2),"")</f>
        <v/>
      </c>
      <c r="ET68" s="6"/>
      <c r="EU68" s="62">
        <f t="shared" si="539"/>
        <v>0</v>
      </c>
      <c r="EV68" s="6" t="str">
        <f>IFERROR(VLOOKUP(ER68,'كدو الاصناف'!$A:$C,3),"")</f>
        <v/>
      </c>
      <c r="EW68" s="7" t="str">
        <f t="shared" si="540"/>
        <v/>
      </c>
      <c r="EY68" s="34"/>
      <c r="EZ68" s="45" t="str">
        <f>IFERROR(VLOOKUP(EY68,'كدو الاصناف'!$A:$C,2),"")</f>
        <v/>
      </c>
      <c r="FA68" s="6"/>
      <c r="FB68" s="62">
        <f t="shared" si="541"/>
        <v>0</v>
      </c>
      <c r="FC68" s="6" t="str">
        <f>IFERROR(VLOOKUP(EY68,'كدو الاصناف'!$A:$C,3),"")</f>
        <v/>
      </c>
      <c r="FD68" s="7" t="str">
        <f t="shared" si="542"/>
        <v/>
      </c>
      <c r="FF68" s="34"/>
      <c r="FG68" s="45" t="str">
        <f>IFERROR(VLOOKUP(FF68,'كدو الاصناف'!$A:$C,2),"")</f>
        <v/>
      </c>
      <c r="FH68" s="6"/>
      <c r="FI68" s="62">
        <f t="shared" si="543"/>
        <v>0</v>
      </c>
      <c r="FJ68" s="6" t="str">
        <f>IFERROR(VLOOKUP(FF68,'كدو الاصناف'!$A:$C,3),"")</f>
        <v/>
      </c>
      <c r="FK68" s="7" t="str">
        <f t="shared" si="544"/>
        <v/>
      </c>
      <c r="FM68" s="34"/>
      <c r="FN68" s="45" t="str">
        <f>IFERROR(VLOOKUP(FM68,'كدو الاصناف'!$A:$C,2),"")</f>
        <v/>
      </c>
      <c r="FO68" s="6"/>
      <c r="FP68" s="62">
        <f t="shared" si="545"/>
        <v>0</v>
      </c>
      <c r="FQ68" s="6" t="str">
        <f>IFERROR(VLOOKUP(FM68,'كدو الاصناف'!$A:$C,3),"")</f>
        <v/>
      </c>
      <c r="FR68" s="7" t="str">
        <f t="shared" si="546"/>
        <v/>
      </c>
      <c r="FT68" s="34"/>
      <c r="FU68" s="45" t="str">
        <f>IFERROR(VLOOKUP(FT68,'كدو الاصناف'!$A:$C,2),"")</f>
        <v/>
      </c>
      <c r="FV68" s="6"/>
      <c r="FW68" s="62">
        <f t="shared" si="547"/>
        <v>0</v>
      </c>
      <c r="FX68" s="6" t="str">
        <f>IFERROR(VLOOKUP(FT68,'كدو الاصناف'!$A:$C,3),"")</f>
        <v/>
      </c>
      <c r="FY68" s="7" t="str">
        <f t="shared" si="548"/>
        <v/>
      </c>
      <c r="GA68" s="34"/>
      <c r="GB68" s="45" t="str">
        <f>IFERROR(VLOOKUP(GA68,'كدو الاصناف'!$A:$C,2),"")</f>
        <v/>
      </c>
      <c r="GC68" s="6"/>
      <c r="GD68" s="62">
        <f t="shared" si="549"/>
        <v>0</v>
      </c>
      <c r="GE68" s="6" t="str">
        <f>IFERROR(VLOOKUP(GA68,'كدو الاصناف'!$A:$C,3),"")</f>
        <v/>
      </c>
      <c r="GF68" s="7" t="str">
        <f t="shared" si="550"/>
        <v/>
      </c>
      <c r="GH68" s="34"/>
      <c r="GI68" s="45" t="str">
        <f>IFERROR(VLOOKUP(GH68,'كدو الاصناف'!$A:$C,2),"")</f>
        <v/>
      </c>
      <c r="GJ68" s="6"/>
      <c r="GK68" s="62">
        <f t="shared" si="551"/>
        <v>0</v>
      </c>
      <c r="GL68" s="6" t="str">
        <f>IFERROR(VLOOKUP(GH68,'كدو الاصناف'!$A:$C,3),"")</f>
        <v/>
      </c>
      <c r="GM68" s="7" t="str">
        <f t="shared" si="552"/>
        <v/>
      </c>
      <c r="GO68" s="34"/>
      <c r="GP68" s="45" t="str">
        <f>IFERROR(VLOOKUP(GO68,'كدو الاصناف'!$A:$C,2),"")</f>
        <v/>
      </c>
      <c r="GQ68" s="6"/>
      <c r="GR68" s="62">
        <f t="shared" si="553"/>
        <v>0</v>
      </c>
      <c r="GS68" s="6" t="str">
        <f>IFERROR(VLOOKUP(GO68,'كدو الاصناف'!$A:$C,3),"")</f>
        <v/>
      </c>
      <c r="GT68" s="7" t="str">
        <f t="shared" si="554"/>
        <v/>
      </c>
      <c r="GV68" s="34"/>
      <c r="GW68" s="45" t="str">
        <f>IFERROR(VLOOKUP(GV68,'كدو الاصناف'!$A:$C,2),"")</f>
        <v/>
      </c>
      <c r="GX68" s="6"/>
      <c r="GY68" s="62">
        <f t="shared" si="555"/>
        <v>0</v>
      </c>
      <c r="GZ68" s="6" t="str">
        <f>IFERROR(VLOOKUP(GV68,'كدو الاصناف'!$A:$C,3),"")</f>
        <v/>
      </c>
      <c r="HA68" s="7" t="str">
        <f t="shared" si="556"/>
        <v/>
      </c>
      <c r="HC68" s="34"/>
      <c r="HD68" s="45" t="str">
        <f>IFERROR(VLOOKUP(HC68,'كدو الاصناف'!$A:$C,2),"")</f>
        <v/>
      </c>
      <c r="HE68" s="6"/>
      <c r="HF68" s="62">
        <f t="shared" si="557"/>
        <v>0</v>
      </c>
      <c r="HG68" s="6" t="str">
        <f>IFERROR(VLOOKUP(HC68,'كدو الاصناف'!$A:$C,3),"")</f>
        <v/>
      </c>
      <c r="HH68" s="7" t="str">
        <f t="shared" si="558"/>
        <v/>
      </c>
      <c r="HJ68" s="34"/>
      <c r="HK68" s="45" t="str">
        <f>IFERROR(VLOOKUP(HJ68,'كدو الاصناف'!$A:$C,2),"")</f>
        <v/>
      </c>
      <c r="HL68" s="6"/>
      <c r="HM68" s="62">
        <f t="shared" si="559"/>
        <v>0</v>
      </c>
      <c r="HN68" s="6" t="str">
        <f>IFERROR(VLOOKUP(HJ68,'كدو الاصناف'!$A:$C,3),"")</f>
        <v/>
      </c>
      <c r="HO68" s="7" t="str">
        <f t="shared" si="560"/>
        <v/>
      </c>
      <c r="HQ68" s="34"/>
      <c r="HR68" s="45" t="str">
        <f>IFERROR(VLOOKUP(HQ68,'كدو الاصناف'!$A:$C,2),"")</f>
        <v/>
      </c>
      <c r="HS68" s="6"/>
      <c r="HT68" s="62">
        <f t="shared" si="561"/>
        <v>0</v>
      </c>
      <c r="HU68" s="6" t="str">
        <f>IFERROR(VLOOKUP(HQ68,'كدو الاصناف'!$A:$C,3),"")</f>
        <v/>
      </c>
      <c r="HV68" s="7" t="str">
        <f t="shared" si="562"/>
        <v/>
      </c>
      <c r="HX68" s="34"/>
      <c r="HY68" s="45" t="str">
        <f>IFERROR(VLOOKUP(HX68,'كدو الاصناف'!$A:$C,2),"")</f>
        <v/>
      </c>
      <c r="HZ68" s="6"/>
      <c r="IA68" s="62">
        <f t="shared" si="563"/>
        <v>0</v>
      </c>
      <c r="IB68" s="6" t="str">
        <f>IFERROR(VLOOKUP(HX68,'كدو الاصناف'!$A:$C,3),"")</f>
        <v/>
      </c>
      <c r="IC68" s="7" t="str">
        <f t="shared" si="564"/>
        <v/>
      </c>
      <c r="IE68" s="34"/>
      <c r="IF68" s="45" t="str">
        <f>IFERROR(VLOOKUP(IE68,'كدو الاصناف'!$A:$C,2),"")</f>
        <v/>
      </c>
      <c r="IG68" s="6"/>
      <c r="IH68" s="62">
        <f t="shared" si="565"/>
        <v>0</v>
      </c>
      <c r="II68" s="6" t="str">
        <f>IFERROR(VLOOKUP(IE68,'كدو الاصناف'!$A:$C,3),"")</f>
        <v/>
      </c>
      <c r="IJ68" s="7" t="str">
        <f t="shared" si="566"/>
        <v/>
      </c>
      <c r="IL68" s="34"/>
      <c r="IM68" s="45" t="str">
        <f>IFERROR(VLOOKUP(IL68,'كدو الاصناف'!$A:$C,2),"")</f>
        <v/>
      </c>
      <c r="IN68" s="6"/>
      <c r="IO68" s="62">
        <f t="shared" si="567"/>
        <v>0</v>
      </c>
      <c r="IP68" s="6" t="str">
        <f>IFERROR(VLOOKUP(IL68,'كدو الاصناف'!$A:$C,3),"")</f>
        <v/>
      </c>
      <c r="IQ68" s="7" t="str">
        <f t="shared" si="568"/>
        <v/>
      </c>
      <c r="IS68" s="34"/>
      <c r="IT68" s="45" t="str">
        <f>IFERROR(VLOOKUP(IS68,'كدو الاصناف'!$A:$C,2),"")</f>
        <v/>
      </c>
      <c r="IU68" s="6"/>
      <c r="IV68" s="62">
        <f t="shared" si="569"/>
        <v>0</v>
      </c>
      <c r="IW68" s="6" t="str">
        <f>IFERROR(VLOOKUP(IS68,'كدو الاصناف'!$A:$C,3),"")</f>
        <v/>
      </c>
      <c r="IX68" s="7" t="str">
        <f t="shared" si="570"/>
        <v/>
      </c>
      <c r="IZ68" s="34"/>
      <c r="JA68" s="45" t="str">
        <f>IFERROR(VLOOKUP(IZ68,'كدو الاصناف'!$A:$C,2),"")</f>
        <v/>
      </c>
      <c r="JB68" s="6"/>
      <c r="JC68" s="62">
        <f t="shared" si="571"/>
        <v>0</v>
      </c>
      <c r="JD68" s="6" t="str">
        <f>IFERROR(VLOOKUP(IZ68,'كدو الاصناف'!$A:$C,3),"")</f>
        <v/>
      </c>
      <c r="JE68" s="7" t="str">
        <f t="shared" si="572"/>
        <v/>
      </c>
      <c r="JG68" s="34"/>
      <c r="JH68" s="45" t="str">
        <f>IFERROR(VLOOKUP(JG68,'كدو الاصناف'!$A:$C,2),"")</f>
        <v/>
      </c>
      <c r="JI68" s="6"/>
      <c r="JJ68" s="62">
        <f t="shared" si="573"/>
        <v>0</v>
      </c>
      <c r="JK68" s="6" t="str">
        <f>IFERROR(VLOOKUP(JG68,'كدو الاصناف'!$A:$C,3),"")</f>
        <v/>
      </c>
      <c r="JL68" s="7" t="str">
        <f t="shared" si="574"/>
        <v/>
      </c>
      <c r="JN68" s="34"/>
      <c r="JO68" s="45" t="str">
        <f>IFERROR(VLOOKUP(JN68,'كدو الاصناف'!$A:$C,2),"")</f>
        <v/>
      </c>
      <c r="JP68" s="6"/>
      <c r="JQ68" s="62">
        <f t="shared" si="575"/>
        <v>0</v>
      </c>
      <c r="JR68" s="6" t="str">
        <f>IFERROR(VLOOKUP(JN68,'كدو الاصناف'!$A:$C,3),"")</f>
        <v/>
      </c>
      <c r="JS68" s="7" t="str">
        <f t="shared" si="576"/>
        <v/>
      </c>
      <c r="JU68" s="34"/>
      <c r="JV68" s="45" t="str">
        <f>IFERROR(VLOOKUP(JU68,'كدو الاصناف'!$A:$C,2),"")</f>
        <v/>
      </c>
      <c r="JW68" s="6"/>
      <c r="JX68" s="62">
        <f t="shared" si="577"/>
        <v>0</v>
      </c>
      <c r="JY68" s="6" t="str">
        <f>IFERROR(VLOOKUP(JU68,'كدو الاصناف'!$A:$C,3),"")</f>
        <v/>
      </c>
      <c r="JZ68" s="7" t="str">
        <f t="shared" si="578"/>
        <v/>
      </c>
      <c r="KB68" s="34"/>
      <c r="KC68" s="45" t="str">
        <f>IFERROR(VLOOKUP(KB68,'كدو الاصناف'!$A:$C,2),"")</f>
        <v/>
      </c>
      <c r="KD68" s="6"/>
      <c r="KE68" s="62">
        <f t="shared" si="579"/>
        <v>0</v>
      </c>
      <c r="KF68" s="6" t="str">
        <f>IFERROR(VLOOKUP(KB68,'كدو الاصناف'!$A:$C,3),"")</f>
        <v/>
      </c>
      <c r="KG68" s="7" t="str">
        <f t="shared" si="580"/>
        <v/>
      </c>
      <c r="KI68" s="34"/>
      <c r="KJ68" s="45" t="str">
        <f>IFERROR(VLOOKUP(KI68,'كدو الاصناف'!$A:$C,2),"")</f>
        <v/>
      </c>
      <c r="KK68" s="6"/>
      <c r="KL68" s="62">
        <f t="shared" si="581"/>
        <v>0</v>
      </c>
      <c r="KM68" s="6" t="str">
        <f>IFERROR(VLOOKUP(KI68,'كدو الاصناف'!$A:$C,3),"")</f>
        <v/>
      </c>
      <c r="KN68" s="7" t="str">
        <f t="shared" si="582"/>
        <v/>
      </c>
      <c r="KP68" s="34"/>
      <c r="KQ68" s="45" t="str">
        <f>IFERROR(VLOOKUP(KP68,'كدو الاصناف'!$A:$C,2),"")</f>
        <v/>
      </c>
      <c r="KR68" s="6"/>
      <c r="KS68" s="62">
        <f t="shared" si="583"/>
        <v>0</v>
      </c>
      <c r="KT68" s="6" t="str">
        <f>IFERROR(VLOOKUP(KP68,'كدو الاصناف'!$A:$C,3),"")</f>
        <v/>
      </c>
      <c r="KU68" s="7" t="str">
        <f t="shared" si="584"/>
        <v/>
      </c>
      <c r="KW68" s="34"/>
      <c r="KX68" s="45" t="str">
        <f>IFERROR(VLOOKUP(KW68,'كدو الاصناف'!$A:$C,2),"")</f>
        <v/>
      </c>
      <c r="KY68" s="6"/>
      <c r="KZ68" s="62">
        <f t="shared" si="585"/>
        <v>0</v>
      </c>
      <c r="LA68" s="6" t="str">
        <f>IFERROR(VLOOKUP(KW68,'كدو الاصناف'!$A:$C,3),"")</f>
        <v/>
      </c>
      <c r="LB68" s="7" t="str">
        <f t="shared" si="586"/>
        <v/>
      </c>
      <c r="LD68" s="34"/>
      <c r="LE68" s="45" t="str">
        <f>IFERROR(VLOOKUP(LD68,'كدو الاصناف'!$A:$C,2),"")</f>
        <v/>
      </c>
      <c r="LF68" s="6"/>
      <c r="LG68" s="62">
        <f t="shared" si="587"/>
        <v>0</v>
      </c>
      <c r="LH68" s="6" t="str">
        <f>IFERROR(VLOOKUP(LD68,'كدو الاصناف'!$A:$C,3),"")</f>
        <v/>
      </c>
      <c r="LI68" s="7" t="str">
        <f t="shared" si="588"/>
        <v/>
      </c>
      <c r="LK68" s="34"/>
      <c r="LL68" s="45" t="str">
        <f>IFERROR(VLOOKUP(LK68,'كدو الاصناف'!$A:$C,2),"")</f>
        <v/>
      </c>
      <c r="LM68" s="6"/>
      <c r="LN68" s="62">
        <f t="shared" si="589"/>
        <v>0</v>
      </c>
      <c r="LO68" s="6" t="str">
        <f>IFERROR(VLOOKUP(LK68,'كدو الاصناف'!$A:$C,3),"")</f>
        <v/>
      </c>
      <c r="LP68" s="7" t="str">
        <f t="shared" si="590"/>
        <v/>
      </c>
      <c r="LR68" s="34"/>
      <c r="LS68" s="45" t="str">
        <f>IFERROR(VLOOKUP(LR68,'كدو الاصناف'!$A:$C,2),"")</f>
        <v/>
      </c>
      <c r="LT68" s="6"/>
      <c r="LU68" s="62">
        <f t="shared" si="591"/>
        <v>0</v>
      </c>
      <c r="LV68" s="6" t="str">
        <f>IFERROR(VLOOKUP(LR68,'كدو الاصناف'!$A:$C,3),"")</f>
        <v/>
      </c>
      <c r="LW68" s="7" t="str">
        <f t="shared" si="592"/>
        <v/>
      </c>
      <c r="LY68" s="34"/>
      <c r="LZ68" s="45" t="str">
        <f>IFERROR(VLOOKUP(LY68,'كدو الاصناف'!$A:$C,2),"")</f>
        <v/>
      </c>
      <c r="MA68" s="6"/>
      <c r="MB68" s="62">
        <f t="shared" si="593"/>
        <v>0</v>
      </c>
      <c r="MC68" s="6" t="str">
        <f>IFERROR(VLOOKUP(LY68,'كدو الاصناف'!$A:$C,3),"")</f>
        <v/>
      </c>
      <c r="MD68" s="7" t="str">
        <f t="shared" si="594"/>
        <v/>
      </c>
      <c r="MF68" s="34"/>
      <c r="MG68" s="45" t="str">
        <f>IFERROR(VLOOKUP(MF68,'كدو الاصناف'!$A:$C,2),"")</f>
        <v/>
      </c>
      <c r="MH68" s="6"/>
      <c r="MI68" s="62">
        <f t="shared" si="595"/>
        <v>0</v>
      </c>
      <c r="MJ68" s="6" t="str">
        <f>IFERROR(VLOOKUP(MF68,'كدو الاصناف'!$A:$C,3),"")</f>
        <v/>
      </c>
      <c r="MK68" s="7" t="str">
        <f t="shared" si="596"/>
        <v/>
      </c>
      <c r="MM68" s="34"/>
      <c r="MN68" s="45" t="str">
        <f>IFERROR(VLOOKUP(MM68,'كدو الاصناف'!$A:$C,2),"")</f>
        <v/>
      </c>
      <c r="MO68" s="6"/>
      <c r="MP68" s="62">
        <f t="shared" si="597"/>
        <v>0</v>
      </c>
      <c r="MQ68" s="6" t="str">
        <f>IFERROR(VLOOKUP(MM68,'كدو الاصناف'!$A:$C,3),"")</f>
        <v/>
      </c>
      <c r="MR68" s="7" t="str">
        <f t="shared" si="598"/>
        <v/>
      </c>
      <c r="MT68" s="34"/>
      <c r="MU68" s="45" t="str">
        <f>IFERROR(VLOOKUP(MT68,'كدو الاصناف'!$A:$C,2),"")</f>
        <v/>
      </c>
      <c r="MV68" s="6"/>
      <c r="MW68" s="62">
        <f t="shared" si="599"/>
        <v>0</v>
      </c>
      <c r="MX68" s="6" t="str">
        <f>IFERROR(VLOOKUP(MT68,'كدو الاصناف'!$A:$C,3),"")</f>
        <v/>
      </c>
      <c r="MY68" s="7" t="str">
        <f t="shared" si="600"/>
        <v/>
      </c>
      <c r="NA68" s="34"/>
      <c r="NB68" s="45" t="str">
        <f>IFERROR(VLOOKUP(NA68,'كدو الاصناف'!$A:$C,2),"")</f>
        <v/>
      </c>
      <c r="NC68" s="6"/>
      <c r="ND68" s="62">
        <f t="shared" si="601"/>
        <v>0</v>
      </c>
      <c r="NE68" s="6" t="str">
        <f>IFERROR(VLOOKUP(NA68,'كدو الاصناف'!$A:$C,3),"")</f>
        <v/>
      </c>
      <c r="NF68" s="7" t="str">
        <f t="shared" si="602"/>
        <v/>
      </c>
      <c r="NH68" s="34"/>
      <c r="NI68" s="45" t="str">
        <f>IFERROR(VLOOKUP(NH68,'كدو الاصناف'!$A:$C,2),"")</f>
        <v/>
      </c>
      <c r="NJ68" s="6"/>
      <c r="NK68" s="62">
        <f t="shared" si="603"/>
        <v>0</v>
      </c>
      <c r="NL68" s="6" t="str">
        <f>IFERROR(VLOOKUP(NH68,'كدو الاصناف'!$A:$C,3),"")</f>
        <v/>
      </c>
      <c r="NM68" s="7" t="str">
        <f t="shared" si="604"/>
        <v/>
      </c>
      <c r="NO68" s="34"/>
      <c r="NP68" s="45" t="str">
        <f>IFERROR(VLOOKUP(NO68,'كدو الاصناف'!$A:$C,2),"")</f>
        <v/>
      </c>
      <c r="NQ68" s="6"/>
      <c r="NR68" s="62">
        <f t="shared" si="605"/>
        <v>0</v>
      </c>
      <c r="NS68" s="6" t="str">
        <f>IFERROR(VLOOKUP(NO68,'كدو الاصناف'!$A:$C,3),"")</f>
        <v/>
      </c>
      <c r="NT68" s="7" t="str">
        <f t="shared" si="606"/>
        <v/>
      </c>
      <c r="NV68" s="34"/>
      <c r="NW68" s="45" t="str">
        <f>IFERROR(VLOOKUP(NV68,'كدو الاصناف'!$A:$C,2),"")</f>
        <v/>
      </c>
      <c r="NX68" s="6"/>
      <c r="NY68" s="62">
        <f t="shared" si="607"/>
        <v>0</v>
      </c>
      <c r="NZ68" s="6" t="str">
        <f>IFERROR(VLOOKUP(NV68,'كدو الاصناف'!$A:$C,3),"")</f>
        <v/>
      </c>
      <c r="OA68" s="7" t="str">
        <f t="shared" si="608"/>
        <v/>
      </c>
      <c r="OC68" s="34"/>
      <c r="OD68" s="45" t="str">
        <f>IFERROR(VLOOKUP(OC68,'كدو الاصناف'!$A:$C,2),"")</f>
        <v/>
      </c>
      <c r="OE68" s="6"/>
      <c r="OF68" s="62">
        <f t="shared" si="609"/>
        <v>0</v>
      </c>
      <c r="OG68" s="6" t="str">
        <f>IFERROR(VLOOKUP(OC68,'كدو الاصناف'!$A:$C,3),"")</f>
        <v/>
      </c>
      <c r="OH68" s="7" t="str">
        <f t="shared" si="610"/>
        <v/>
      </c>
      <c r="OJ68" s="34"/>
      <c r="OK68" s="45" t="str">
        <f>IFERROR(VLOOKUP(OJ68,'كدو الاصناف'!$A:$C,2),"")</f>
        <v/>
      </c>
      <c r="OL68" s="6"/>
      <c r="OM68" s="62">
        <f t="shared" si="611"/>
        <v>0</v>
      </c>
      <c r="ON68" s="6" t="str">
        <f>IFERROR(VLOOKUP(OJ68,'كدو الاصناف'!$A:$C,3),"")</f>
        <v/>
      </c>
      <c r="OO68" s="7" t="str">
        <f t="shared" si="612"/>
        <v/>
      </c>
      <c r="OQ68" s="34"/>
      <c r="OR68" s="45" t="str">
        <f>IFERROR(VLOOKUP(OQ68,'كدو الاصناف'!$A:$C,2),"")</f>
        <v/>
      </c>
      <c r="OS68" s="6"/>
      <c r="OT68" s="62">
        <f t="shared" si="613"/>
        <v>0</v>
      </c>
      <c r="OU68" s="6" t="str">
        <f>IFERROR(VLOOKUP(OQ68,'كدو الاصناف'!$A:$C,3),"")</f>
        <v/>
      </c>
      <c r="OV68" s="7" t="str">
        <f t="shared" si="614"/>
        <v/>
      </c>
      <c r="OX68" s="34"/>
      <c r="OY68" s="45" t="str">
        <f>IFERROR(VLOOKUP(OX68,'كدو الاصناف'!$A:$C,2),"")</f>
        <v/>
      </c>
      <c r="OZ68" s="6"/>
      <c r="PA68" s="62">
        <f t="shared" si="615"/>
        <v>0</v>
      </c>
      <c r="PB68" s="6" t="str">
        <f>IFERROR(VLOOKUP(OX68,'كدو الاصناف'!$A:$C,3),"")</f>
        <v/>
      </c>
      <c r="PC68" s="7" t="str">
        <f t="shared" si="616"/>
        <v/>
      </c>
      <c r="PE68" s="34"/>
      <c r="PF68" s="45" t="str">
        <f>IFERROR(VLOOKUP(PE68,'كدو الاصناف'!$A:$C,2),"")</f>
        <v/>
      </c>
      <c r="PG68" s="6"/>
      <c r="PH68" s="62">
        <f t="shared" si="617"/>
        <v>0</v>
      </c>
      <c r="PI68" s="6" t="str">
        <f>IFERROR(VLOOKUP(PE68,'كدو الاصناف'!$A:$C,3),"")</f>
        <v/>
      </c>
      <c r="PJ68" s="7" t="str">
        <f t="shared" si="618"/>
        <v/>
      </c>
      <c r="PL68" s="34"/>
      <c r="PM68" s="45" t="str">
        <f>IFERROR(VLOOKUP(PL68,'كدو الاصناف'!$A:$C,2),"")</f>
        <v/>
      </c>
      <c r="PN68" s="6"/>
      <c r="PO68" s="62">
        <f t="shared" si="619"/>
        <v>0</v>
      </c>
      <c r="PP68" s="6" t="str">
        <f>IFERROR(VLOOKUP(PL68,'كدو الاصناف'!$A:$C,3),"")</f>
        <v/>
      </c>
      <c r="PQ68" s="7" t="str">
        <f t="shared" si="620"/>
        <v/>
      </c>
      <c r="PS68" s="34"/>
      <c r="PT68" s="45" t="str">
        <f>IFERROR(VLOOKUP(PS68,'كدو الاصناف'!$A:$C,2),"")</f>
        <v/>
      </c>
      <c r="PU68" s="6"/>
      <c r="PV68" s="62">
        <f t="shared" si="621"/>
        <v>0</v>
      </c>
      <c r="PW68" s="6" t="str">
        <f>IFERROR(VLOOKUP(PS68,'كدو الاصناف'!$A:$C,3),"")</f>
        <v/>
      </c>
      <c r="PX68" s="7" t="str">
        <f t="shared" si="622"/>
        <v/>
      </c>
      <c r="PZ68" s="34"/>
      <c r="QA68" s="45" t="str">
        <f>IFERROR(VLOOKUP(PZ68,'كدو الاصناف'!$A:$C,2),"")</f>
        <v/>
      </c>
      <c r="QB68" s="6"/>
      <c r="QC68" s="62">
        <f t="shared" si="623"/>
        <v>0</v>
      </c>
      <c r="QD68" s="6" t="str">
        <f>IFERROR(VLOOKUP(PZ68,'كدو الاصناف'!$A:$C,3),"")</f>
        <v/>
      </c>
      <c r="QE68" s="7" t="str">
        <f t="shared" si="624"/>
        <v/>
      </c>
      <c r="QG68" s="34"/>
      <c r="QH68" s="45" t="str">
        <f>IFERROR(VLOOKUP(QG68,'كدو الاصناف'!$A:$C,2),"")</f>
        <v/>
      </c>
      <c r="QI68" s="6"/>
      <c r="QJ68" s="62">
        <f t="shared" si="625"/>
        <v>0</v>
      </c>
      <c r="QK68" s="6" t="str">
        <f>IFERROR(VLOOKUP(QG68,'كدو الاصناف'!$A:$C,3),"")</f>
        <v/>
      </c>
      <c r="QL68" s="7" t="str">
        <f t="shared" si="626"/>
        <v/>
      </c>
      <c r="QN68" s="34"/>
      <c r="QO68" s="45" t="str">
        <f>IFERROR(VLOOKUP(QN68,'كدو الاصناف'!$A:$C,2),"")</f>
        <v/>
      </c>
      <c r="QP68" s="6"/>
      <c r="QQ68" s="62">
        <f t="shared" si="627"/>
        <v>0</v>
      </c>
      <c r="QR68" s="6" t="str">
        <f>IFERROR(VLOOKUP(QN68,'كدو الاصناف'!$A:$C,3),"")</f>
        <v/>
      </c>
      <c r="QS68" s="7" t="str">
        <f t="shared" si="628"/>
        <v/>
      </c>
      <c r="QU68" s="34"/>
      <c r="QV68" s="45" t="str">
        <f>IFERROR(VLOOKUP(QU68,'كدو الاصناف'!$A:$C,2),"")</f>
        <v/>
      </c>
      <c r="QW68" s="6"/>
      <c r="QX68" s="62">
        <f t="shared" si="696"/>
        <v>0</v>
      </c>
      <c r="QY68" s="6" t="str">
        <f>IFERROR(VLOOKUP(QU68,'كدو الاصناف'!$A:$C,3),"")</f>
        <v/>
      </c>
      <c r="QZ68" s="7" t="str">
        <f t="shared" si="629"/>
        <v/>
      </c>
      <c r="RB68" s="34"/>
      <c r="RC68" s="45" t="str">
        <f>IFERROR(VLOOKUP(RB68,'كدو الاصناف'!$A:$C,2),"")</f>
        <v/>
      </c>
      <c r="RD68" s="6"/>
      <c r="RE68" s="62">
        <f t="shared" si="630"/>
        <v>0</v>
      </c>
      <c r="RF68" s="6" t="str">
        <f>IFERROR(VLOOKUP(RB68,'كدو الاصناف'!$A:$C,3),"")</f>
        <v/>
      </c>
      <c r="RG68" s="7" t="str">
        <f t="shared" si="631"/>
        <v/>
      </c>
      <c r="RI68" s="34"/>
      <c r="RJ68" s="45" t="str">
        <f>IFERROR(VLOOKUP(RI68,'كدو الاصناف'!$A:$C,2),"")</f>
        <v/>
      </c>
      <c r="RK68" s="6"/>
      <c r="RL68" s="62">
        <f t="shared" si="632"/>
        <v>0</v>
      </c>
      <c r="RM68" s="6" t="str">
        <f>IFERROR(VLOOKUP(RI68,'كدو الاصناف'!$A:$C,3),"")</f>
        <v/>
      </c>
      <c r="RN68" s="7" t="str">
        <f t="shared" si="633"/>
        <v/>
      </c>
      <c r="RP68" s="34"/>
      <c r="RQ68" s="45" t="str">
        <f>IFERROR(VLOOKUP(RP68,'كدو الاصناف'!$A:$C,2),"")</f>
        <v/>
      </c>
      <c r="RR68" s="6"/>
      <c r="RS68" s="62">
        <f t="shared" si="634"/>
        <v>0</v>
      </c>
      <c r="RT68" s="6" t="str">
        <f>IFERROR(VLOOKUP(RP68,'كدو الاصناف'!$A:$C,3),"")</f>
        <v/>
      </c>
      <c r="RU68" s="7" t="str">
        <f t="shared" si="635"/>
        <v/>
      </c>
      <c r="RW68" s="34"/>
      <c r="RX68" s="45" t="str">
        <f>IFERROR(VLOOKUP(RW68,'كدو الاصناف'!$A:$C,2),"")</f>
        <v/>
      </c>
      <c r="RY68" s="6"/>
      <c r="RZ68" s="62">
        <f t="shared" si="636"/>
        <v>0</v>
      </c>
      <c r="SA68" s="6" t="str">
        <f>IFERROR(VLOOKUP(RW68,'كدو الاصناف'!$A:$C,3),"")</f>
        <v/>
      </c>
      <c r="SB68" s="7" t="str">
        <f t="shared" si="637"/>
        <v/>
      </c>
      <c r="SD68" s="34"/>
      <c r="SE68" s="45" t="str">
        <f>IFERROR(VLOOKUP(SD68,'كدو الاصناف'!$A:$C,2),"")</f>
        <v/>
      </c>
      <c r="SF68" s="6"/>
      <c r="SG68" s="62">
        <f t="shared" si="638"/>
        <v>0</v>
      </c>
      <c r="SH68" s="6" t="str">
        <f>IFERROR(VLOOKUP(SD68,'كدو الاصناف'!$A:$C,3),"")</f>
        <v/>
      </c>
      <c r="SI68" s="7" t="str">
        <f t="shared" si="639"/>
        <v/>
      </c>
      <c r="SK68" s="34"/>
      <c r="SL68" s="45" t="str">
        <f>IFERROR(VLOOKUP(SK68,'كدو الاصناف'!$A:$C,2),"")</f>
        <v/>
      </c>
      <c r="SM68" s="6"/>
      <c r="SN68" s="62">
        <f t="shared" si="640"/>
        <v>0</v>
      </c>
      <c r="SO68" s="6" t="str">
        <f>IFERROR(VLOOKUP(SK68,'كدو الاصناف'!$A:$C,3),"")</f>
        <v/>
      </c>
      <c r="SP68" s="7" t="str">
        <f t="shared" si="641"/>
        <v/>
      </c>
      <c r="SR68" s="34"/>
      <c r="SS68" s="45" t="str">
        <f>IFERROR(VLOOKUP(SR68,'كدو الاصناف'!$A:$C,2),"")</f>
        <v/>
      </c>
      <c r="ST68" s="6"/>
      <c r="SU68" s="62">
        <f t="shared" si="642"/>
        <v>0</v>
      </c>
      <c r="SV68" s="6" t="str">
        <f>IFERROR(VLOOKUP(SR68,'كدو الاصناف'!$A:$C,3),"")</f>
        <v/>
      </c>
      <c r="SW68" s="7" t="str">
        <f t="shared" si="643"/>
        <v/>
      </c>
      <c r="SY68" s="34"/>
      <c r="SZ68" s="45" t="str">
        <f>IFERROR(VLOOKUP(SY68,'كدو الاصناف'!$A:$C,2),"")</f>
        <v/>
      </c>
      <c r="TA68" s="6"/>
      <c r="TB68" s="62">
        <f t="shared" si="644"/>
        <v>0</v>
      </c>
      <c r="TC68" s="6" t="str">
        <f>IFERROR(VLOOKUP(SY68,'كدو الاصناف'!$A:$C,3),"")</f>
        <v/>
      </c>
      <c r="TD68" s="7" t="str">
        <f t="shared" si="645"/>
        <v/>
      </c>
      <c r="TF68" s="34"/>
      <c r="TG68" s="45" t="str">
        <f>IFERROR(VLOOKUP(TF68,'كدو الاصناف'!$A:$C,2),"")</f>
        <v/>
      </c>
      <c r="TH68" s="6"/>
      <c r="TI68" s="62">
        <f t="shared" si="646"/>
        <v>0</v>
      </c>
      <c r="TJ68" s="6" t="str">
        <f>IFERROR(VLOOKUP(TF68,'كدو الاصناف'!$A:$C,3),"")</f>
        <v/>
      </c>
      <c r="TK68" s="7" t="str">
        <f t="shared" si="647"/>
        <v/>
      </c>
      <c r="TM68" s="34"/>
      <c r="TN68" s="45" t="str">
        <f>IFERROR(VLOOKUP(TM68,'كدو الاصناف'!$A:$C,2),"")</f>
        <v/>
      </c>
      <c r="TO68" s="6"/>
      <c r="TP68" s="62">
        <f t="shared" si="648"/>
        <v>0</v>
      </c>
      <c r="TQ68" s="6" t="str">
        <f>IFERROR(VLOOKUP(TM68,'كدو الاصناف'!$A:$C,3),"")</f>
        <v/>
      </c>
      <c r="TR68" s="7" t="str">
        <f t="shared" si="649"/>
        <v/>
      </c>
      <c r="TT68" s="34"/>
      <c r="TU68" s="45" t="str">
        <f>IFERROR(VLOOKUP(TT68,'كدو الاصناف'!$A:$C,2),"")</f>
        <v/>
      </c>
      <c r="TV68" s="6"/>
      <c r="TW68" s="62">
        <f t="shared" si="650"/>
        <v>0</v>
      </c>
      <c r="TX68" s="6" t="str">
        <f>IFERROR(VLOOKUP(TT68,'كدو الاصناف'!$A:$C,3),"")</f>
        <v/>
      </c>
      <c r="TY68" s="7" t="str">
        <f t="shared" si="651"/>
        <v/>
      </c>
      <c r="UA68" s="34"/>
      <c r="UB68" s="45" t="str">
        <f>IFERROR(VLOOKUP(UA68,'كدو الاصناف'!$A:$C,2),"")</f>
        <v/>
      </c>
      <c r="UC68" s="6"/>
      <c r="UD68" s="62">
        <f t="shared" si="652"/>
        <v>0</v>
      </c>
      <c r="UE68" s="6" t="str">
        <f>IFERROR(VLOOKUP(UA68,'كدو الاصناف'!$A:$C,3),"")</f>
        <v/>
      </c>
      <c r="UF68" s="7" t="str">
        <f t="shared" si="653"/>
        <v/>
      </c>
      <c r="UH68" s="34"/>
      <c r="UI68" s="45" t="str">
        <f>IFERROR(VLOOKUP(UH68,'كدو الاصناف'!$A:$C,2),"")</f>
        <v/>
      </c>
      <c r="UJ68" s="6"/>
      <c r="UK68" s="62">
        <f t="shared" si="654"/>
        <v>0</v>
      </c>
      <c r="UL68" s="6" t="str">
        <f>IFERROR(VLOOKUP(UH68,'كدو الاصناف'!$A:$C,3),"")</f>
        <v/>
      </c>
      <c r="UM68" s="7" t="str">
        <f t="shared" si="655"/>
        <v/>
      </c>
      <c r="UO68" s="34"/>
      <c r="UP68" s="45" t="str">
        <f>IFERROR(VLOOKUP(UO68,'كدو الاصناف'!$A:$C,2),"")</f>
        <v/>
      </c>
      <c r="UQ68" s="6"/>
      <c r="UR68" s="62">
        <f t="shared" si="656"/>
        <v>0</v>
      </c>
      <c r="US68" s="6" t="str">
        <f>IFERROR(VLOOKUP(UO68,'كدو الاصناف'!$A:$C,3),"")</f>
        <v/>
      </c>
      <c r="UT68" s="7" t="str">
        <f t="shared" si="657"/>
        <v/>
      </c>
      <c r="UV68" s="34"/>
      <c r="UW68" s="45" t="str">
        <f>IFERROR(VLOOKUP(UV68,'كدو الاصناف'!$A:$C,2),"")</f>
        <v/>
      </c>
      <c r="UX68" s="6"/>
      <c r="UY68" s="62">
        <f t="shared" si="658"/>
        <v>0</v>
      </c>
      <c r="UZ68" s="6" t="str">
        <f>IFERROR(VLOOKUP(UV68,'كدو الاصناف'!$A:$C,3),"")</f>
        <v/>
      </c>
      <c r="VA68" s="7" t="str">
        <f t="shared" si="659"/>
        <v/>
      </c>
      <c r="VC68" s="34"/>
      <c r="VD68" s="45" t="str">
        <f>IFERROR(VLOOKUP(VC68,'كدو الاصناف'!$A:$C,2),"")</f>
        <v/>
      </c>
      <c r="VE68" s="6"/>
      <c r="VF68" s="62">
        <f t="shared" si="660"/>
        <v>0</v>
      </c>
      <c r="VG68" s="6" t="str">
        <f>IFERROR(VLOOKUP(VC68,'كدو الاصناف'!$A:$C,3),"")</f>
        <v/>
      </c>
      <c r="VH68" s="7" t="str">
        <f t="shared" si="661"/>
        <v/>
      </c>
      <c r="VJ68" s="34"/>
      <c r="VK68" s="45" t="str">
        <f>IFERROR(VLOOKUP(VJ68,'كدو الاصناف'!$A:$C,2),"")</f>
        <v/>
      </c>
      <c r="VL68" s="6"/>
      <c r="VM68" s="62">
        <f t="shared" si="662"/>
        <v>0</v>
      </c>
      <c r="VN68" s="6" t="str">
        <f>IFERROR(VLOOKUP(VJ68,'كدو الاصناف'!$A:$C,3),"")</f>
        <v/>
      </c>
      <c r="VO68" s="7" t="str">
        <f t="shared" si="663"/>
        <v/>
      </c>
      <c r="VQ68" s="34"/>
      <c r="VR68" s="45" t="str">
        <f>IFERROR(VLOOKUP(VQ68,'كدو الاصناف'!$A:$C,2),"")</f>
        <v/>
      </c>
      <c r="VS68" s="6"/>
      <c r="VT68" s="62">
        <f t="shared" si="664"/>
        <v>0</v>
      </c>
      <c r="VU68" s="6" t="str">
        <f>IFERROR(VLOOKUP(VQ68,'كدو الاصناف'!$A:$C,3),"")</f>
        <v/>
      </c>
      <c r="VV68" s="7" t="str">
        <f t="shared" si="665"/>
        <v/>
      </c>
      <c r="VX68" s="34"/>
      <c r="VY68" s="45" t="str">
        <f>IFERROR(VLOOKUP(VX68,'كدو الاصناف'!$A:$C,2),"")</f>
        <v/>
      </c>
      <c r="VZ68" s="6"/>
      <c r="WA68" s="62">
        <f t="shared" si="666"/>
        <v>0</v>
      </c>
      <c r="WB68" s="6" t="str">
        <f>IFERROR(VLOOKUP(VX68,'كدو الاصناف'!$A:$C,3),"")</f>
        <v/>
      </c>
      <c r="WC68" s="7" t="str">
        <f t="shared" si="667"/>
        <v/>
      </c>
      <c r="WE68" s="34"/>
      <c r="WF68" s="45" t="str">
        <f>IFERROR(VLOOKUP(WE68,'كدو الاصناف'!$A:$C,2),"")</f>
        <v/>
      </c>
      <c r="WG68" s="6"/>
      <c r="WH68" s="62">
        <f t="shared" si="668"/>
        <v>0</v>
      </c>
      <c r="WI68" s="6" t="str">
        <f>IFERROR(VLOOKUP(WE68,'كدو الاصناف'!$A:$C,3),"")</f>
        <v/>
      </c>
      <c r="WJ68" s="7" t="str">
        <f t="shared" si="669"/>
        <v/>
      </c>
      <c r="WL68" s="34"/>
      <c r="WM68" s="45" t="str">
        <f>IFERROR(VLOOKUP(WL68,'كدو الاصناف'!$A:$C,2),"")</f>
        <v/>
      </c>
      <c r="WN68" s="6"/>
      <c r="WO68" s="62">
        <f t="shared" si="670"/>
        <v>0</v>
      </c>
      <c r="WP68" s="6" t="str">
        <f>IFERROR(VLOOKUP(WL68,'كدو الاصناف'!$A:$C,3),"")</f>
        <v/>
      </c>
      <c r="WQ68" s="7" t="str">
        <f t="shared" si="671"/>
        <v/>
      </c>
      <c r="WS68" s="34"/>
      <c r="WT68" s="45" t="str">
        <f>IFERROR(VLOOKUP(WS68,'كدو الاصناف'!$A:$C,2),"")</f>
        <v/>
      </c>
      <c r="WU68" s="6"/>
      <c r="WV68" s="62">
        <f t="shared" si="672"/>
        <v>0</v>
      </c>
      <c r="WW68" s="6" t="str">
        <f>IFERROR(VLOOKUP(WS68,'كدو الاصناف'!$A:$C,3),"")</f>
        <v/>
      </c>
      <c r="WX68" s="7" t="str">
        <f t="shared" si="673"/>
        <v/>
      </c>
      <c r="WZ68" s="34"/>
      <c r="XA68" s="45" t="str">
        <f>IFERROR(VLOOKUP(WZ68,'كدو الاصناف'!$A:$C,2),"")</f>
        <v/>
      </c>
      <c r="XB68" s="6"/>
      <c r="XC68" s="62">
        <f t="shared" si="674"/>
        <v>0</v>
      </c>
      <c r="XD68" s="6" t="str">
        <f>IFERROR(VLOOKUP(WZ68,'كدو الاصناف'!$A:$C,3),"")</f>
        <v/>
      </c>
      <c r="XE68" s="7" t="str">
        <f t="shared" si="675"/>
        <v/>
      </c>
      <c r="XG68" s="34"/>
      <c r="XH68" s="45" t="str">
        <f>IFERROR(VLOOKUP(XG68,'كدو الاصناف'!$A:$C,2),"")</f>
        <v/>
      </c>
      <c r="XI68" s="6"/>
      <c r="XJ68" s="62">
        <f t="shared" si="676"/>
        <v>0</v>
      </c>
      <c r="XK68" s="6" t="str">
        <f>IFERROR(VLOOKUP(XG68,'كدو الاصناف'!$A:$C,3),"")</f>
        <v/>
      </c>
      <c r="XL68" s="7" t="str">
        <f t="shared" si="677"/>
        <v/>
      </c>
      <c r="XN68" s="34"/>
      <c r="XO68" s="45" t="str">
        <f>IFERROR(VLOOKUP(XN68,'كدو الاصناف'!$A:$C,2),"")</f>
        <v/>
      </c>
      <c r="XP68" s="6"/>
      <c r="XQ68" s="62">
        <f t="shared" si="678"/>
        <v>0</v>
      </c>
      <c r="XR68" s="6" t="str">
        <f>IFERROR(VLOOKUP(XN68,'كدو الاصناف'!$A:$C,3),"")</f>
        <v/>
      </c>
      <c r="XS68" s="7" t="str">
        <f t="shared" si="679"/>
        <v/>
      </c>
      <c r="XU68" s="34"/>
      <c r="XV68" s="45" t="str">
        <f>IFERROR(VLOOKUP(XU68,'كدو الاصناف'!$A:$C,2),"")</f>
        <v/>
      </c>
      <c r="XW68" s="6"/>
      <c r="XX68" s="62">
        <f t="shared" si="680"/>
        <v>0</v>
      </c>
      <c r="XY68" s="6" t="str">
        <f>IFERROR(VLOOKUP(XU68,'كدو الاصناف'!$A:$C,3),"")</f>
        <v/>
      </c>
      <c r="XZ68" s="7" t="str">
        <f t="shared" si="681"/>
        <v/>
      </c>
      <c r="YB68" s="34"/>
      <c r="YC68" s="45" t="str">
        <f>IFERROR(VLOOKUP(YB68,'كدو الاصناف'!$A:$C,2),"")</f>
        <v/>
      </c>
      <c r="YD68" s="6"/>
      <c r="YE68" s="62">
        <f t="shared" si="682"/>
        <v>0</v>
      </c>
      <c r="YF68" s="6" t="str">
        <f>IFERROR(VLOOKUP(YB68,'كدو الاصناف'!$A:$C,3),"")</f>
        <v/>
      </c>
      <c r="YG68" s="7" t="str">
        <f t="shared" si="683"/>
        <v/>
      </c>
      <c r="YI68" s="34"/>
      <c r="YJ68" s="45" t="str">
        <f>IFERROR(VLOOKUP(YI68,'كدو الاصناف'!$A:$C,2),"")</f>
        <v/>
      </c>
      <c r="YK68" s="6"/>
      <c r="YL68" s="62">
        <f t="shared" si="684"/>
        <v>0</v>
      </c>
      <c r="YM68" s="6" t="str">
        <f>IFERROR(VLOOKUP(YI68,'كدو الاصناف'!$A:$C,3),"")</f>
        <v/>
      </c>
      <c r="YN68" s="7" t="str">
        <f t="shared" si="685"/>
        <v/>
      </c>
      <c r="YP68" s="34"/>
      <c r="YQ68" s="45" t="str">
        <f>IFERROR(VLOOKUP(YP68,'كدو الاصناف'!$A:$C,2),"")</f>
        <v/>
      </c>
      <c r="YR68" s="6"/>
      <c r="YS68" s="62">
        <f t="shared" si="686"/>
        <v>0</v>
      </c>
      <c r="YT68" s="6" t="str">
        <f>IFERROR(VLOOKUP(YP68,'كدو الاصناف'!$A:$C,3),"")</f>
        <v/>
      </c>
      <c r="YU68" s="7" t="str">
        <f t="shared" si="687"/>
        <v/>
      </c>
      <c r="YW68" s="34"/>
      <c r="YX68" s="45" t="str">
        <f>IFERROR(VLOOKUP(YW68,'كدو الاصناف'!$A:$C,2),"")</f>
        <v/>
      </c>
      <c r="YY68" s="6"/>
      <c r="YZ68" s="62">
        <f t="shared" si="688"/>
        <v>0</v>
      </c>
      <c r="ZA68" s="6" t="str">
        <f>IFERROR(VLOOKUP(YW68,'كدو الاصناف'!$A:$C,3),"")</f>
        <v/>
      </c>
      <c r="ZB68" s="7" t="str">
        <f t="shared" si="689"/>
        <v/>
      </c>
      <c r="ZD68" s="34"/>
      <c r="ZE68" s="45" t="str">
        <f>IFERROR(VLOOKUP(ZD68,'كدو الاصناف'!$A:$C,2),"")</f>
        <v/>
      </c>
      <c r="ZF68" s="6"/>
      <c r="ZG68" s="62">
        <f t="shared" si="690"/>
        <v>0</v>
      </c>
      <c r="ZH68" s="6" t="str">
        <f>IFERROR(VLOOKUP(ZD68,'كدو الاصناف'!$A:$C,3),"")</f>
        <v/>
      </c>
      <c r="ZI68" s="7" t="str">
        <f t="shared" si="691"/>
        <v/>
      </c>
      <c r="ZK68" s="34"/>
      <c r="ZL68" s="45" t="str">
        <f>IFERROR(VLOOKUP(ZK68,'كدو الاصناف'!$A:$C,2),"")</f>
        <v/>
      </c>
      <c r="ZM68" s="6"/>
      <c r="ZN68" s="62">
        <f t="shared" si="692"/>
        <v>0</v>
      </c>
      <c r="ZO68" s="6" t="str">
        <f>IFERROR(VLOOKUP(ZK68,'كدو الاصناف'!$A:$C,3),"")</f>
        <v/>
      </c>
      <c r="ZP68" s="7" t="str">
        <f t="shared" si="693"/>
        <v/>
      </c>
      <c r="ZR68" s="34"/>
      <c r="ZS68" s="45" t="str">
        <f>IFERROR(VLOOKUP(ZR68,'كدو الاصناف'!$A:$C,2),"")</f>
        <v/>
      </c>
      <c r="ZT68" s="6"/>
      <c r="ZU68" s="62">
        <f t="shared" si="694"/>
        <v>0</v>
      </c>
      <c r="ZV68" s="6" t="str">
        <f>IFERROR(VLOOKUP(ZR68,'كدو الاصناف'!$A:$C,3),"")</f>
        <v/>
      </c>
      <c r="ZW68" s="7" t="str">
        <f t="shared" si="695"/>
        <v/>
      </c>
    </row>
    <row r="69" spans="1:699" ht="16.5" customHeight="1" thickTop="1" thickBot="1" x14ac:dyDescent="0.25">
      <c r="A69" s="34"/>
      <c r="B69" s="45" t="str">
        <f>IFERROR(VLOOKUP(A69,'كدو الاصناف'!$A:$C,2),"")</f>
        <v/>
      </c>
      <c r="C69" s="6"/>
      <c r="D69" s="62">
        <f t="shared" si="497"/>
        <v>0</v>
      </c>
      <c r="E69" s="6" t="str">
        <f>IFERROR(VLOOKUP(A69,'كدو الاصناف'!$A:$C,3),"")</f>
        <v/>
      </c>
      <c r="F69" s="7" t="str">
        <f t="shared" si="498"/>
        <v/>
      </c>
      <c r="H69" s="34"/>
      <c r="I69" s="45" t="str">
        <f>IFERROR(VLOOKUP(H69,'كدو الاصناف'!$A:$C,2),"")</f>
        <v/>
      </c>
      <c r="J69" s="6"/>
      <c r="K69" s="62">
        <f t="shared" si="499"/>
        <v>0</v>
      </c>
      <c r="L69" s="6" t="str">
        <f>IFERROR(VLOOKUP(H69,'كدو الاصناف'!$A:$C,3),"")</f>
        <v/>
      </c>
      <c r="M69" s="7" t="str">
        <f t="shared" si="500"/>
        <v/>
      </c>
      <c r="O69" s="34"/>
      <c r="P69" s="45" t="str">
        <f>IFERROR(VLOOKUP(O69,'كدو الاصناف'!$A:$C,2),"")</f>
        <v/>
      </c>
      <c r="Q69" s="6"/>
      <c r="R69" s="62">
        <f t="shared" si="501"/>
        <v>0</v>
      </c>
      <c r="S69" s="6" t="str">
        <f>IFERROR(VLOOKUP(O69,'كدو الاصناف'!$A:$C,3),"")</f>
        <v/>
      </c>
      <c r="T69" s="7" t="str">
        <f t="shared" si="502"/>
        <v/>
      </c>
      <c r="V69" s="34"/>
      <c r="W69" s="45" t="str">
        <f>IFERROR(VLOOKUP(V69,'كدو الاصناف'!$A:$C,2),"")</f>
        <v/>
      </c>
      <c r="X69" s="6"/>
      <c r="Y69" s="62">
        <f t="shared" si="503"/>
        <v>0</v>
      </c>
      <c r="Z69" s="6" t="str">
        <f>IFERROR(VLOOKUP(V69,'كدو الاصناف'!$A:$C,3),"")</f>
        <v/>
      </c>
      <c r="AA69" s="7" t="str">
        <f t="shared" si="504"/>
        <v/>
      </c>
      <c r="AC69" s="34"/>
      <c r="AD69" s="45" t="str">
        <f>IFERROR(VLOOKUP(AC69,'كدو الاصناف'!$A:$C,2),"")</f>
        <v/>
      </c>
      <c r="AE69" s="6"/>
      <c r="AF69" s="62">
        <f t="shared" si="505"/>
        <v>0</v>
      </c>
      <c r="AG69" s="6" t="str">
        <f>IFERROR(VLOOKUP(AC69,'كدو الاصناف'!$A:$C,3),"")</f>
        <v/>
      </c>
      <c r="AH69" s="7" t="str">
        <f t="shared" si="506"/>
        <v/>
      </c>
      <c r="AJ69" s="34"/>
      <c r="AK69" s="45" t="str">
        <f>IFERROR(VLOOKUP(AJ69,'كدو الاصناف'!$A:$C,2),"")</f>
        <v/>
      </c>
      <c r="AL69" s="6"/>
      <c r="AM69" s="62">
        <f t="shared" si="507"/>
        <v>0</v>
      </c>
      <c r="AN69" s="6" t="str">
        <f>IFERROR(VLOOKUP(AJ69,'كدو الاصناف'!$A:$C,3),"")</f>
        <v/>
      </c>
      <c r="AO69" s="7" t="str">
        <f t="shared" si="508"/>
        <v/>
      </c>
      <c r="AQ69" s="34"/>
      <c r="AR69" s="45" t="str">
        <f>IFERROR(VLOOKUP(AQ69,'كدو الاصناف'!$A:$C,2),"")</f>
        <v/>
      </c>
      <c r="AS69" s="6"/>
      <c r="AT69" s="62">
        <f t="shared" si="509"/>
        <v>0</v>
      </c>
      <c r="AU69" s="6" t="str">
        <f>IFERROR(VLOOKUP(AQ69,'كدو الاصناف'!$A:$C,3),"")</f>
        <v/>
      </c>
      <c r="AV69" s="7" t="str">
        <f t="shared" si="510"/>
        <v/>
      </c>
      <c r="AX69" s="34"/>
      <c r="AY69" s="45" t="str">
        <f>IFERROR(VLOOKUP(AX69,'كدو الاصناف'!$A:$C,2),"")</f>
        <v/>
      </c>
      <c r="AZ69" s="6"/>
      <c r="BA69" s="62">
        <f t="shared" si="511"/>
        <v>0</v>
      </c>
      <c r="BB69" s="6" t="str">
        <f>IFERROR(VLOOKUP(AX69,'كدو الاصناف'!$A:$C,3),"")</f>
        <v/>
      </c>
      <c r="BC69" s="7" t="str">
        <f t="shared" si="512"/>
        <v/>
      </c>
      <c r="BE69" s="34"/>
      <c r="BF69" s="45" t="str">
        <f>IFERROR(VLOOKUP(BE69,'كدو الاصناف'!$A:$C,2),"")</f>
        <v/>
      </c>
      <c r="BG69" s="6"/>
      <c r="BH69" s="62">
        <f t="shared" si="513"/>
        <v>0</v>
      </c>
      <c r="BI69" s="6" t="str">
        <f>IFERROR(VLOOKUP(BE69,'كدو الاصناف'!$A:$C,3),"")</f>
        <v/>
      </c>
      <c r="BJ69" s="7" t="str">
        <f t="shared" si="514"/>
        <v/>
      </c>
      <c r="BL69" s="34"/>
      <c r="BM69" s="45" t="str">
        <f>IFERROR(VLOOKUP(BL69,'كدو الاصناف'!$A:$C,2),"")</f>
        <v/>
      </c>
      <c r="BN69" s="6"/>
      <c r="BO69" s="62">
        <f t="shared" si="515"/>
        <v>0</v>
      </c>
      <c r="BP69" s="6" t="str">
        <f>IFERROR(VLOOKUP(BL69,'كدو الاصناف'!$A:$C,3),"")</f>
        <v/>
      </c>
      <c r="BQ69" s="7" t="str">
        <f t="shared" si="516"/>
        <v/>
      </c>
      <c r="BS69" s="34"/>
      <c r="BT69" s="45" t="str">
        <f>IFERROR(VLOOKUP(BS69,'كدو الاصناف'!$A:$C,2),"")</f>
        <v/>
      </c>
      <c r="BU69" s="6"/>
      <c r="BV69" s="62">
        <f t="shared" si="517"/>
        <v>0</v>
      </c>
      <c r="BW69" s="6" t="str">
        <f>IFERROR(VLOOKUP(BS69,'كدو الاصناف'!$A:$C,3),"")</f>
        <v/>
      </c>
      <c r="BX69" s="7" t="str">
        <f t="shared" si="518"/>
        <v/>
      </c>
      <c r="BZ69" s="34"/>
      <c r="CA69" s="45" t="str">
        <f>IFERROR(VLOOKUP(BZ69,'كدو الاصناف'!$A:$C,2),"")</f>
        <v/>
      </c>
      <c r="CB69" s="6"/>
      <c r="CC69" s="62">
        <f t="shared" si="519"/>
        <v>0</v>
      </c>
      <c r="CD69" s="6" t="str">
        <f>IFERROR(VLOOKUP(BZ69,'كدو الاصناف'!$A:$C,3),"")</f>
        <v/>
      </c>
      <c r="CE69" s="7" t="str">
        <f t="shared" si="520"/>
        <v/>
      </c>
      <c r="CG69" s="34"/>
      <c r="CH69" s="45" t="str">
        <f>IFERROR(VLOOKUP(CG69,'كدو الاصناف'!$A:$C,2),"")</f>
        <v/>
      </c>
      <c r="CI69" s="6"/>
      <c r="CJ69" s="62">
        <f t="shared" si="521"/>
        <v>0</v>
      </c>
      <c r="CK69" s="6" t="str">
        <f>IFERROR(VLOOKUP(CG69,'كدو الاصناف'!$A:$C,3),"")</f>
        <v/>
      </c>
      <c r="CL69" s="7" t="str">
        <f t="shared" si="522"/>
        <v/>
      </c>
      <c r="CN69" s="34"/>
      <c r="CO69" s="45" t="str">
        <f>IFERROR(VLOOKUP(CN69,'كدو الاصناف'!$A:$C,2),"")</f>
        <v/>
      </c>
      <c r="CP69" s="6"/>
      <c r="CQ69" s="62">
        <f t="shared" si="523"/>
        <v>0</v>
      </c>
      <c r="CR69" s="6" t="str">
        <f>IFERROR(VLOOKUP(CN69,'كدو الاصناف'!$A:$C,3),"")</f>
        <v/>
      </c>
      <c r="CS69" s="7" t="str">
        <f t="shared" si="524"/>
        <v/>
      </c>
      <c r="CU69" s="34"/>
      <c r="CV69" s="45" t="str">
        <f>IFERROR(VLOOKUP(CU69,'كدو الاصناف'!$A:$C,2),"")</f>
        <v/>
      </c>
      <c r="CW69" s="6"/>
      <c r="CX69" s="62">
        <f t="shared" si="525"/>
        <v>0</v>
      </c>
      <c r="CY69" s="6" t="str">
        <f>IFERROR(VLOOKUP(CU69,'كدو الاصناف'!$A:$C,3),"")</f>
        <v/>
      </c>
      <c r="CZ69" s="7" t="str">
        <f t="shared" si="526"/>
        <v/>
      </c>
      <c r="DB69" s="34"/>
      <c r="DC69" s="45" t="str">
        <f>IFERROR(VLOOKUP(DB69,'كدو الاصناف'!$A:$C,2),"")</f>
        <v/>
      </c>
      <c r="DD69" s="6"/>
      <c r="DE69" s="62">
        <f t="shared" si="527"/>
        <v>0</v>
      </c>
      <c r="DF69" s="6" t="str">
        <f>IFERROR(VLOOKUP(DB69,'كدو الاصناف'!$A:$C,3),"")</f>
        <v/>
      </c>
      <c r="DG69" s="7" t="str">
        <f t="shared" si="528"/>
        <v/>
      </c>
      <c r="DI69" s="34"/>
      <c r="DJ69" s="45" t="str">
        <f>IFERROR(VLOOKUP(DI69,'كدو الاصناف'!$A:$C,2),"")</f>
        <v/>
      </c>
      <c r="DK69" s="6"/>
      <c r="DL69" s="62">
        <f t="shared" si="529"/>
        <v>0</v>
      </c>
      <c r="DM69" s="6" t="str">
        <f>IFERROR(VLOOKUP(DI69,'كدو الاصناف'!$A:$C,3),"")</f>
        <v/>
      </c>
      <c r="DN69" s="7" t="str">
        <f t="shared" si="530"/>
        <v/>
      </c>
      <c r="DP69" s="34"/>
      <c r="DQ69" s="45" t="str">
        <f>IFERROR(VLOOKUP(DP69,'كدو الاصناف'!$A:$C,2),"")</f>
        <v/>
      </c>
      <c r="DR69" s="6"/>
      <c r="DS69" s="62">
        <f t="shared" si="531"/>
        <v>0</v>
      </c>
      <c r="DT69" s="6" t="str">
        <f>IFERROR(VLOOKUP(DP69,'كدو الاصناف'!$A:$C,3),"")</f>
        <v/>
      </c>
      <c r="DU69" s="7" t="str">
        <f t="shared" si="532"/>
        <v/>
      </c>
      <c r="DW69" s="34"/>
      <c r="DX69" s="45" t="str">
        <f>IFERROR(VLOOKUP(DW69,'كدو الاصناف'!$A:$C,2),"")</f>
        <v/>
      </c>
      <c r="DY69" s="6"/>
      <c r="DZ69" s="62">
        <f t="shared" si="533"/>
        <v>0</v>
      </c>
      <c r="EA69" s="6" t="str">
        <f>IFERROR(VLOOKUP(DW69,'كدو الاصناف'!$A:$C,3),"")</f>
        <v/>
      </c>
      <c r="EB69" s="7" t="str">
        <f t="shared" si="534"/>
        <v/>
      </c>
      <c r="ED69" s="34"/>
      <c r="EE69" s="45" t="str">
        <f>IFERROR(VLOOKUP(ED69,'كدو الاصناف'!$A:$C,2),"")</f>
        <v/>
      </c>
      <c r="EF69" s="6"/>
      <c r="EG69" s="62">
        <f t="shared" si="535"/>
        <v>0</v>
      </c>
      <c r="EH69" s="6" t="str">
        <f>IFERROR(VLOOKUP(ED69,'كدو الاصناف'!$A:$C,3),"")</f>
        <v/>
      </c>
      <c r="EI69" s="7" t="str">
        <f t="shared" si="536"/>
        <v/>
      </c>
      <c r="EK69" s="34"/>
      <c r="EL69" s="45" t="str">
        <f>IFERROR(VLOOKUP(EK69,'كدو الاصناف'!$A:$C,2),"")</f>
        <v/>
      </c>
      <c r="EM69" s="6"/>
      <c r="EN69" s="62">
        <f t="shared" si="537"/>
        <v>0</v>
      </c>
      <c r="EO69" s="6" t="str">
        <f>IFERROR(VLOOKUP(EK69,'كدو الاصناف'!$A:$C,3),"")</f>
        <v/>
      </c>
      <c r="EP69" s="7" t="str">
        <f t="shared" si="538"/>
        <v/>
      </c>
      <c r="ER69" s="34"/>
      <c r="ES69" s="45" t="str">
        <f>IFERROR(VLOOKUP(ER69,'كدو الاصناف'!$A:$C,2),"")</f>
        <v/>
      </c>
      <c r="ET69" s="6"/>
      <c r="EU69" s="62">
        <f t="shared" si="539"/>
        <v>0</v>
      </c>
      <c r="EV69" s="6" t="str">
        <f>IFERROR(VLOOKUP(ER69,'كدو الاصناف'!$A:$C,3),"")</f>
        <v/>
      </c>
      <c r="EW69" s="7" t="str">
        <f t="shared" si="540"/>
        <v/>
      </c>
      <c r="EY69" s="34"/>
      <c r="EZ69" s="45" t="str">
        <f>IFERROR(VLOOKUP(EY69,'كدو الاصناف'!$A:$C,2),"")</f>
        <v/>
      </c>
      <c r="FA69" s="6"/>
      <c r="FB69" s="62">
        <f t="shared" si="541"/>
        <v>0</v>
      </c>
      <c r="FC69" s="6" t="str">
        <f>IFERROR(VLOOKUP(EY69,'كدو الاصناف'!$A:$C,3),"")</f>
        <v/>
      </c>
      <c r="FD69" s="7" t="str">
        <f t="shared" si="542"/>
        <v/>
      </c>
      <c r="FF69" s="34"/>
      <c r="FG69" s="45" t="str">
        <f>IFERROR(VLOOKUP(FF69,'كدو الاصناف'!$A:$C,2),"")</f>
        <v/>
      </c>
      <c r="FH69" s="6"/>
      <c r="FI69" s="62">
        <f t="shared" si="543"/>
        <v>0</v>
      </c>
      <c r="FJ69" s="6" t="str">
        <f>IFERROR(VLOOKUP(FF69,'كدو الاصناف'!$A:$C,3),"")</f>
        <v/>
      </c>
      <c r="FK69" s="7" t="str">
        <f t="shared" si="544"/>
        <v/>
      </c>
      <c r="FM69" s="34"/>
      <c r="FN69" s="45" t="str">
        <f>IFERROR(VLOOKUP(FM69,'كدو الاصناف'!$A:$C,2),"")</f>
        <v/>
      </c>
      <c r="FO69" s="6"/>
      <c r="FP69" s="62">
        <f t="shared" si="545"/>
        <v>0</v>
      </c>
      <c r="FQ69" s="6" t="str">
        <f>IFERROR(VLOOKUP(FM69,'كدو الاصناف'!$A:$C,3),"")</f>
        <v/>
      </c>
      <c r="FR69" s="7" t="str">
        <f t="shared" si="546"/>
        <v/>
      </c>
      <c r="FT69" s="34"/>
      <c r="FU69" s="45" t="str">
        <f>IFERROR(VLOOKUP(FT69,'كدو الاصناف'!$A:$C,2),"")</f>
        <v/>
      </c>
      <c r="FV69" s="6"/>
      <c r="FW69" s="62">
        <f t="shared" si="547"/>
        <v>0</v>
      </c>
      <c r="FX69" s="6" t="str">
        <f>IFERROR(VLOOKUP(FT69,'كدو الاصناف'!$A:$C,3),"")</f>
        <v/>
      </c>
      <c r="FY69" s="7" t="str">
        <f t="shared" si="548"/>
        <v/>
      </c>
      <c r="GA69" s="34"/>
      <c r="GB69" s="45" t="str">
        <f>IFERROR(VLOOKUP(GA69,'كدو الاصناف'!$A:$C,2),"")</f>
        <v/>
      </c>
      <c r="GC69" s="6"/>
      <c r="GD69" s="62">
        <f t="shared" si="549"/>
        <v>0</v>
      </c>
      <c r="GE69" s="6" t="str">
        <f>IFERROR(VLOOKUP(GA69,'كدو الاصناف'!$A:$C,3),"")</f>
        <v/>
      </c>
      <c r="GF69" s="7" t="str">
        <f t="shared" si="550"/>
        <v/>
      </c>
      <c r="GH69" s="34"/>
      <c r="GI69" s="45" t="str">
        <f>IFERROR(VLOOKUP(GH69,'كدو الاصناف'!$A:$C,2),"")</f>
        <v/>
      </c>
      <c r="GJ69" s="6"/>
      <c r="GK69" s="62">
        <f t="shared" si="551"/>
        <v>0</v>
      </c>
      <c r="GL69" s="6" t="str">
        <f>IFERROR(VLOOKUP(GH69,'كدو الاصناف'!$A:$C,3),"")</f>
        <v/>
      </c>
      <c r="GM69" s="7" t="str">
        <f t="shared" si="552"/>
        <v/>
      </c>
      <c r="GO69" s="34"/>
      <c r="GP69" s="45" t="str">
        <f>IFERROR(VLOOKUP(GO69,'كدو الاصناف'!$A:$C,2),"")</f>
        <v/>
      </c>
      <c r="GQ69" s="6"/>
      <c r="GR69" s="62">
        <f t="shared" si="553"/>
        <v>0</v>
      </c>
      <c r="GS69" s="6" t="str">
        <f>IFERROR(VLOOKUP(GO69,'كدو الاصناف'!$A:$C,3),"")</f>
        <v/>
      </c>
      <c r="GT69" s="7" t="str">
        <f t="shared" si="554"/>
        <v/>
      </c>
      <c r="GV69" s="34"/>
      <c r="GW69" s="45" t="str">
        <f>IFERROR(VLOOKUP(GV69,'كدو الاصناف'!$A:$C,2),"")</f>
        <v/>
      </c>
      <c r="GX69" s="6"/>
      <c r="GY69" s="62">
        <f t="shared" si="555"/>
        <v>0</v>
      </c>
      <c r="GZ69" s="6" t="str">
        <f>IFERROR(VLOOKUP(GV69,'كدو الاصناف'!$A:$C,3),"")</f>
        <v/>
      </c>
      <c r="HA69" s="7" t="str">
        <f t="shared" si="556"/>
        <v/>
      </c>
      <c r="HC69" s="34"/>
      <c r="HD69" s="45" t="str">
        <f>IFERROR(VLOOKUP(HC69,'كدو الاصناف'!$A:$C,2),"")</f>
        <v/>
      </c>
      <c r="HE69" s="6"/>
      <c r="HF69" s="62">
        <f t="shared" si="557"/>
        <v>0</v>
      </c>
      <c r="HG69" s="6" t="str">
        <f>IFERROR(VLOOKUP(HC69,'كدو الاصناف'!$A:$C,3),"")</f>
        <v/>
      </c>
      <c r="HH69" s="7" t="str">
        <f t="shared" si="558"/>
        <v/>
      </c>
      <c r="HJ69" s="34"/>
      <c r="HK69" s="45" t="str">
        <f>IFERROR(VLOOKUP(HJ69,'كدو الاصناف'!$A:$C,2),"")</f>
        <v/>
      </c>
      <c r="HL69" s="6"/>
      <c r="HM69" s="62">
        <f t="shared" si="559"/>
        <v>0</v>
      </c>
      <c r="HN69" s="6" t="str">
        <f>IFERROR(VLOOKUP(HJ69,'كدو الاصناف'!$A:$C,3),"")</f>
        <v/>
      </c>
      <c r="HO69" s="7" t="str">
        <f t="shared" si="560"/>
        <v/>
      </c>
      <c r="HQ69" s="34"/>
      <c r="HR69" s="45" t="str">
        <f>IFERROR(VLOOKUP(HQ69,'كدو الاصناف'!$A:$C,2),"")</f>
        <v/>
      </c>
      <c r="HS69" s="6"/>
      <c r="HT69" s="62">
        <f t="shared" si="561"/>
        <v>0</v>
      </c>
      <c r="HU69" s="6" t="str">
        <f>IFERROR(VLOOKUP(HQ69,'كدو الاصناف'!$A:$C,3),"")</f>
        <v/>
      </c>
      <c r="HV69" s="7" t="str">
        <f t="shared" si="562"/>
        <v/>
      </c>
      <c r="HX69" s="34"/>
      <c r="HY69" s="45" t="str">
        <f>IFERROR(VLOOKUP(HX69,'كدو الاصناف'!$A:$C,2),"")</f>
        <v/>
      </c>
      <c r="HZ69" s="6"/>
      <c r="IA69" s="62">
        <f t="shared" si="563"/>
        <v>0</v>
      </c>
      <c r="IB69" s="6" t="str">
        <f>IFERROR(VLOOKUP(HX69,'كدو الاصناف'!$A:$C,3),"")</f>
        <v/>
      </c>
      <c r="IC69" s="7" t="str">
        <f t="shared" si="564"/>
        <v/>
      </c>
      <c r="IE69" s="34"/>
      <c r="IF69" s="45" t="str">
        <f>IFERROR(VLOOKUP(IE69,'كدو الاصناف'!$A:$C,2),"")</f>
        <v/>
      </c>
      <c r="IG69" s="6"/>
      <c r="IH69" s="62">
        <f t="shared" si="565"/>
        <v>0</v>
      </c>
      <c r="II69" s="6" t="str">
        <f>IFERROR(VLOOKUP(IE69,'كدو الاصناف'!$A:$C,3),"")</f>
        <v/>
      </c>
      <c r="IJ69" s="7" t="str">
        <f t="shared" si="566"/>
        <v/>
      </c>
      <c r="IL69" s="34"/>
      <c r="IM69" s="45" t="str">
        <f>IFERROR(VLOOKUP(IL69,'كدو الاصناف'!$A:$C,2),"")</f>
        <v/>
      </c>
      <c r="IN69" s="6"/>
      <c r="IO69" s="62">
        <f t="shared" si="567"/>
        <v>0</v>
      </c>
      <c r="IP69" s="6" t="str">
        <f>IFERROR(VLOOKUP(IL69,'كدو الاصناف'!$A:$C,3),"")</f>
        <v/>
      </c>
      <c r="IQ69" s="7" t="str">
        <f t="shared" si="568"/>
        <v/>
      </c>
      <c r="IS69" s="34"/>
      <c r="IT69" s="45" t="str">
        <f>IFERROR(VLOOKUP(IS69,'كدو الاصناف'!$A:$C,2),"")</f>
        <v/>
      </c>
      <c r="IU69" s="6"/>
      <c r="IV69" s="62">
        <f t="shared" si="569"/>
        <v>0</v>
      </c>
      <c r="IW69" s="6" t="str">
        <f>IFERROR(VLOOKUP(IS69,'كدو الاصناف'!$A:$C,3),"")</f>
        <v/>
      </c>
      <c r="IX69" s="7" t="str">
        <f t="shared" si="570"/>
        <v/>
      </c>
      <c r="IZ69" s="34"/>
      <c r="JA69" s="45" t="str">
        <f>IFERROR(VLOOKUP(IZ69,'كدو الاصناف'!$A:$C,2),"")</f>
        <v/>
      </c>
      <c r="JB69" s="6"/>
      <c r="JC69" s="62">
        <f t="shared" si="571"/>
        <v>0</v>
      </c>
      <c r="JD69" s="6" t="str">
        <f>IFERROR(VLOOKUP(IZ69,'كدو الاصناف'!$A:$C,3),"")</f>
        <v/>
      </c>
      <c r="JE69" s="7" t="str">
        <f t="shared" si="572"/>
        <v/>
      </c>
      <c r="JG69" s="34"/>
      <c r="JH69" s="45" t="str">
        <f>IFERROR(VLOOKUP(JG69,'كدو الاصناف'!$A:$C,2),"")</f>
        <v/>
      </c>
      <c r="JI69" s="6"/>
      <c r="JJ69" s="62">
        <f t="shared" si="573"/>
        <v>0</v>
      </c>
      <c r="JK69" s="6" t="str">
        <f>IFERROR(VLOOKUP(JG69,'كدو الاصناف'!$A:$C,3),"")</f>
        <v/>
      </c>
      <c r="JL69" s="7" t="str">
        <f t="shared" si="574"/>
        <v/>
      </c>
      <c r="JN69" s="34"/>
      <c r="JO69" s="45" t="str">
        <f>IFERROR(VLOOKUP(JN69,'كدو الاصناف'!$A:$C,2),"")</f>
        <v/>
      </c>
      <c r="JP69" s="6"/>
      <c r="JQ69" s="62">
        <f t="shared" si="575"/>
        <v>0</v>
      </c>
      <c r="JR69" s="6" t="str">
        <f>IFERROR(VLOOKUP(JN69,'كدو الاصناف'!$A:$C,3),"")</f>
        <v/>
      </c>
      <c r="JS69" s="7" t="str">
        <f t="shared" si="576"/>
        <v/>
      </c>
      <c r="JU69" s="34"/>
      <c r="JV69" s="45" t="str">
        <f>IFERROR(VLOOKUP(JU69,'كدو الاصناف'!$A:$C,2),"")</f>
        <v/>
      </c>
      <c r="JW69" s="6"/>
      <c r="JX69" s="62">
        <f t="shared" si="577"/>
        <v>0</v>
      </c>
      <c r="JY69" s="6" t="str">
        <f>IFERROR(VLOOKUP(JU69,'كدو الاصناف'!$A:$C,3),"")</f>
        <v/>
      </c>
      <c r="JZ69" s="7" t="str">
        <f t="shared" si="578"/>
        <v/>
      </c>
      <c r="KB69" s="34"/>
      <c r="KC69" s="45" t="str">
        <f>IFERROR(VLOOKUP(KB69,'كدو الاصناف'!$A:$C,2),"")</f>
        <v/>
      </c>
      <c r="KD69" s="6"/>
      <c r="KE69" s="62">
        <f t="shared" si="579"/>
        <v>0</v>
      </c>
      <c r="KF69" s="6" t="str">
        <f>IFERROR(VLOOKUP(KB69,'كدو الاصناف'!$A:$C,3),"")</f>
        <v/>
      </c>
      <c r="KG69" s="7" t="str">
        <f t="shared" si="580"/>
        <v/>
      </c>
      <c r="KI69" s="34"/>
      <c r="KJ69" s="45" t="str">
        <f>IFERROR(VLOOKUP(KI69,'كدو الاصناف'!$A:$C,2),"")</f>
        <v/>
      </c>
      <c r="KK69" s="6"/>
      <c r="KL69" s="62">
        <f t="shared" si="581"/>
        <v>0</v>
      </c>
      <c r="KM69" s="6" t="str">
        <f>IFERROR(VLOOKUP(KI69,'كدو الاصناف'!$A:$C,3),"")</f>
        <v/>
      </c>
      <c r="KN69" s="7" t="str">
        <f t="shared" si="582"/>
        <v/>
      </c>
      <c r="KP69" s="34"/>
      <c r="KQ69" s="45" t="str">
        <f>IFERROR(VLOOKUP(KP69,'كدو الاصناف'!$A:$C,2),"")</f>
        <v/>
      </c>
      <c r="KR69" s="6"/>
      <c r="KS69" s="62">
        <f t="shared" si="583"/>
        <v>0</v>
      </c>
      <c r="KT69" s="6" t="str">
        <f>IFERROR(VLOOKUP(KP69,'كدو الاصناف'!$A:$C,3),"")</f>
        <v/>
      </c>
      <c r="KU69" s="7" t="str">
        <f t="shared" si="584"/>
        <v/>
      </c>
      <c r="KW69" s="34"/>
      <c r="KX69" s="45" t="str">
        <f>IFERROR(VLOOKUP(KW69,'كدو الاصناف'!$A:$C,2),"")</f>
        <v/>
      </c>
      <c r="KY69" s="6"/>
      <c r="KZ69" s="62">
        <f t="shared" si="585"/>
        <v>0</v>
      </c>
      <c r="LA69" s="6" t="str">
        <f>IFERROR(VLOOKUP(KW69,'كدو الاصناف'!$A:$C,3),"")</f>
        <v/>
      </c>
      <c r="LB69" s="7" t="str">
        <f t="shared" si="586"/>
        <v/>
      </c>
      <c r="LD69" s="34"/>
      <c r="LE69" s="45" t="str">
        <f>IFERROR(VLOOKUP(LD69,'كدو الاصناف'!$A:$C,2),"")</f>
        <v/>
      </c>
      <c r="LF69" s="6"/>
      <c r="LG69" s="62">
        <f t="shared" si="587"/>
        <v>0</v>
      </c>
      <c r="LH69" s="6" t="str">
        <f>IFERROR(VLOOKUP(LD69,'كدو الاصناف'!$A:$C,3),"")</f>
        <v/>
      </c>
      <c r="LI69" s="7" t="str">
        <f t="shared" si="588"/>
        <v/>
      </c>
      <c r="LK69" s="34"/>
      <c r="LL69" s="45" t="str">
        <f>IFERROR(VLOOKUP(LK69,'كدو الاصناف'!$A:$C,2),"")</f>
        <v/>
      </c>
      <c r="LM69" s="6"/>
      <c r="LN69" s="62">
        <f t="shared" si="589"/>
        <v>0</v>
      </c>
      <c r="LO69" s="6" t="str">
        <f>IFERROR(VLOOKUP(LK69,'كدو الاصناف'!$A:$C,3),"")</f>
        <v/>
      </c>
      <c r="LP69" s="7" t="str">
        <f t="shared" si="590"/>
        <v/>
      </c>
      <c r="LR69" s="34"/>
      <c r="LS69" s="45" t="str">
        <f>IFERROR(VLOOKUP(LR69,'كدو الاصناف'!$A:$C,2),"")</f>
        <v/>
      </c>
      <c r="LT69" s="6"/>
      <c r="LU69" s="62">
        <f t="shared" si="591"/>
        <v>0</v>
      </c>
      <c r="LV69" s="6" t="str">
        <f>IFERROR(VLOOKUP(LR69,'كدو الاصناف'!$A:$C,3),"")</f>
        <v/>
      </c>
      <c r="LW69" s="7" t="str">
        <f t="shared" si="592"/>
        <v/>
      </c>
      <c r="LY69" s="34"/>
      <c r="LZ69" s="45" t="str">
        <f>IFERROR(VLOOKUP(LY69,'كدو الاصناف'!$A:$C,2),"")</f>
        <v/>
      </c>
      <c r="MA69" s="6"/>
      <c r="MB69" s="62">
        <f t="shared" si="593"/>
        <v>0</v>
      </c>
      <c r="MC69" s="6" t="str">
        <f>IFERROR(VLOOKUP(LY69,'كدو الاصناف'!$A:$C,3),"")</f>
        <v/>
      </c>
      <c r="MD69" s="7" t="str">
        <f t="shared" si="594"/>
        <v/>
      </c>
      <c r="MF69" s="34"/>
      <c r="MG69" s="45" t="str">
        <f>IFERROR(VLOOKUP(MF69,'كدو الاصناف'!$A:$C,2),"")</f>
        <v/>
      </c>
      <c r="MH69" s="6"/>
      <c r="MI69" s="62">
        <f t="shared" si="595"/>
        <v>0</v>
      </c>
      <c r="MJ69" s="6" t="str">
        <f>IFERROR(VLOOKUP(MF69,'كدو الاصناف'!$A:$C,3),"")</f>
        <v/>
      </c>
      <c r="MK69" s="7" t="str">
        <f t="shared" si="596"/>
        <v/>
      </c>
      <c r="MM69" s="34"/>
      <c r="MN69" s="45" t="str">
        <f>IFERROR(VLOOKUP(MM69,'كدو الاصناف'!$A:$C,2),"")</f>
        <v/>
      </c>
      <c r="MO69" s="6"/>
      <c r="MP69" s="62">
        <f t="shared" si="597"/>
        <v>0</v>
      </c>
      <c r="MQ69" s="6" t="str">
        <f>IFERROR(VLOOKUP(MM69,'كدو الاصناف'!$A:$C,3),"")</f>
        <v/>
      </c>
      <c r="MR69" s="7" t="str">
        <f t="shared" si="598"/>
        <v/>
      </c>
      <c r="MT69" s="34"/>
      <c r="MU69" s="45" t="str">
        <f>IFERROR(VLOOKUP(MT69,'كدو الاصناف'!$A:$C,2),"")</f>
        <v/>
      </c>
      <c r="MV69" s="6"/>
      <c r="MW69" s="62">
        <f t="shared" si="599"/>
        <v>0</v>
      </c>
      <c r="MX69" s="6" t="str">
        <f>IFERROR(VLOOKUP(MT69,'كدو الاصناف'!$A:$C,3),"")</f>
        <v/>
      </c>
      <c r="MY69" s="7" t="str">
        <f t="shared" si="600"/>
        <v/>
      </c>
      <c r="NA69" s="34"/>
      <c r="NB69" s="45" t="str">
        <f>IFERROR(VLOOKUP(NA69,'كدو الاصناف'!$A:$C,2),"")</f>
        <v/>
      </c>
      <c r="NC69" s="6"/>
      <c r="ND69" s="62">
        <f t="shared" si="601"/>
        <v>0</v>
      </c>
      <c r="NE69" s="6" t="str">
        <f>IFERROR(VLOOKUP(NA69,'كدو الاصناف'!$A:$C,3),"")</f>
        <v/>
      </c>
      <c r="NF69" s="7" t="str">
        <f t="shared" si="602"/>
        <v/>
      </c>
      <c r="NH69" s="34"/>
      <c r="NI69" s="45" t="str">
        <f>IFERROR(VLOOKUP(NH69,'كدو الاصناف'!$A:$C,2),"")</f>
        <v/>
      </c>
      <c r="NJ69" s="6"/>
      <c r="NK69" s="62">
        <f t="shared" si="603"/>
        <v>0</v>
      </c>
      <c r="NL69" s="6" t="str">
        <f>IFERROR(VLOOKUP(NH69,'كدو الاصناف'!$A:$C,3),"")</f>
        <v/>
      </c>
      <c r="NM69" s="7" t="str">
        <f t="shared" si="604"/>
        <v/>
      </c>
      <c r="NO69" s="34"/>
      <c r="NP69" s="45" t="str">
        <f>IFERROR(VLOOKUP(NO69,'كدو الاصناف'!$A:$C,2),"")</f>
        <v/>
      </c>
      <c r="NQ69" s="6"/>
      <c r="NR69" s="62">
        <f t="shared" si="605"/>
        <v>0</v>
      </c>
      <c r="NS69" s="6" t="str">
        <f>IFERROR(VLOOKUP(NO69,'كدو الاصناف'!$A:$C,3),"")</f>
        <v/>
      </c>
      <c r="NT69" s="7" t="str">
        <f t="shared" si="606"/>
        <v/>
      </c>
      <c r="NV69" s="34"/>
      <c r="NW69" s="45" t="str">
        <f>IFERROR(VLOOKUP(NV69,'كدو الاصناف'!$A:$C,2),"")</f>
        <v/>
      </c>
      <c r="NX69" s="6"/>
      <c r="NY69" s="62">
        <f t="shared" si="607"/>
        <v>0</v>
      </c>
      <c r="NZ69" s="6" t="str">
        <f>IFERROR(VLOOKUP(NV69,'كدو الاصناف'!$A:$C,3),"")</f>
        <v/>
      </c>
      <c r="OA69" s="7" t="str">
        <f t="shared" si="608"/>
        <v/>
      </c>
      <c r="OC69" s="34"/>
      <c r="OD69" s="45" t="str">
        <f>IFERROR(VLOOKUP(OC69,'كدو الاصناف'!$A:$C,2),"")</f>
        <v/>
      </c>
      <c r="OE69" s="6"/>
      <c r="OF69" s="62">
        <f t="shared" si="609"/>
        <v>0</v>
      </c>
      <c r="OG69" s="6" t="str">
        <f>IFERROR(VLOOKUP(OC69,'كدو الاصناف'!$A:$C,3),"")</f>
        <v/>
      </c>
      <c r="OH69" s="7" t="str">
        <f t="shared" si="610"/>
        <v/>
      </c>
      <c r="OJ69" s="34"/>
      <c r="OK69" s="45" t="str">
        <f>IFERROR(VLOOKUP(OJ69,'كدو الاصناف'!$A:$C,2),"")</f>
        <v/>
      </c>
      <c r="OL69" s="6"/>
      <c r="OM69" s="62">
        <f t="shared" si="611"/>
        <v>0</v>
      </c>
      <c r="ON69" s="6" t="str">
        <f>IFERROR(VLOOKUP(OJ69,'كدو الاصناف'!$A:$C,3),"")</f>
        <v/>
      </c>
      <c r="OO69" s="7" t="str">
        <f t="shared" si="612"/>
        <v/>
      </c>
      <c r="OQ69" s="34"/>
      <c r="OR69" s="45" t="str">
        <f>IFERROR(VLOOKUP(OQ69,'كدو الاصناف'!$A:$C,2),"")</f>
        <v/>
      </c>
      <c r="OS69" s="6"/>
      <c r="OT69" s="62">
        <f t="shared" si="613"/>
        <v>0</v>
      </c>
      <c r="OU69" s="6" t="str">
        <f>IFERROR(VLOOKUP(OQ69,'كدو الاصناف'!$A:$C,3),"")</f>
        <v/>
      </c>
      <c r="OV69" s="7" t="str">
        <f t="shared" si="614"/>
        <v/>
      </c>
      <c r="OX69" s="34"/>
      <c r="OY69" s="45" t="str">
        <f>IFERROR(VLOOKUP(OX69,'كدو الاصناف'!$A:$C,2),"")</f>
        <v/>
      </c>
      <c r="OZ69" s="6"/>
      <c r="PA69" s="62">
        <f t="shared" si="615"/>
        <v>0</v>
      </c>
      <c r="PB69" s="6" t="str">
        <f>IFERROR(VLOOKUP(OX69,'كدو الاصناف'!$A:$C,3),"")</f>
        <v/>
      </c>
      <c r="PC69" s="7" t="str">
        <f t="shared" si="616"/>
        <v/>
      </c>
      <c r="PE69" s="34"/>
      <c r="PF69" s="45" t="str">
        <f>IFERROR(VLOOKUP(PE69,'كدو الاصناف'!$A:$C,2),"")</f>
        <v/>
      </c>
      <c r="PG69" s="6"/>
      <c r="PH69" s="62">
        <f t="shared" si="617"/>
        <v>0</v>
      </c>
      <c r="PI69" s="6" t="str">
        <f>IFERROR(VLOOKUP(PE69,'كدو الاصناف'!$A:$C,3),"")</f>
        <v/>
      </c>
      <c r="PJ69" s="7" t="str">
        <f t="shared" si="618"/>
        <v/>
      </c>
      <c r="PL69" s="34"/>
      <c r="PM69" s="45" t="str">
        <f>IFERROR(VLOOKUP(PL69,'كدو الاصناف'!$A:$C,2),"")</f>
        <v/>
      </c>
      <c r="PN69" s="6"/>
      <c r="PO69" s="62">
        <f t="shared" si="619"/>
        <v>0</v>
      </c>
      <c r="PP69" s="6" t="str">
        <f>IFERROR(VLOOKUP(PL69,'كدو الاصناف'!$A:$C,3),"")</f>
        <v/>
      </c>
      <c r="PQ69" s="7" t="str">
        <f t="shared" si="620"/>
        <v/>
      </c>
      <c r="PS69" s="34"/>
      <c r="PT69" s="45" t="str">
        <f>IFERROR(VLOOKUP(PS69,'كدو الاصناف'!$A:$C,2),"")</f>
        <v/>
      </c>
      <c r="PU69" s="6"/>
      <c r="PV69" s="62">
        <f t="shared" si="621"/>
        <v>0</v>
      </c>
      <c r="PW69" s="6" t="str">
        <f>IFERROR(VLOOKUP(PS69,'كدو الاصناف'!$A:$C,3),"")</f>
        <v/>
      </c>
      <c r="PX69" s="7" t="str">
        <f t="shared" si="622"/>
        <v/>
      </c>
      <c r="PZ69" s="34"/>
      <c r="QA69" s="45" t="str">
        <f>IFERROR(VLOOKUP(PZ69,'كدو الاصناف'!$A:$C,2),"")</f>
        <v/>
      </c>
      <c r="QB69" s="6"/>
      <c r="QC69" s="62">
        <f t="shared" si="623"/>
        <v>0</v>
      </c>
      <c r="QD69" s="6" t="str">
        <f>IFERROR(VLOOKUP(PZ69,'كدو الاصناف'!$A:$C,3),"")</f>
        <v/>
      </c>
      <c r="QE69" s="7" t="str">
        <f t="shared" si="624"/>
        <v/>
      </c>
      <c r="QG69" s="34"/>
      <c r="QH69" s="45" t="str">
        <f>IFERROR(VLOOKUP(QG69,'كدو الاصناف'!$A:$C,2),"")</f>
        <v/>
      </c>
      <c r="QI69" s="6"/>
      <c r="QJ69" s="62">
        <f t="shared" si="625"/>
        <v>0</v>
      </c>
      <c r="QK69" s="6" t="str">
        <f>IFERROR(VLOOKUP(QG69,'كدو الاصناف'!$A:$C,3),"")</f>
        <v/>
      </c>
      <c r="QL69" s="7" t="str">
        <f t="shared" si="626"/>
        <v/>
      </c>
      <c r="QN69" s="34"/>
      <c r="QO69" s="45" t="str">
        <f>IFERROR(VLOOKUP(QN69,'كدو الاصناف'!$A:$C,2),"")</f>
        <v/>
      </c>
      <c r="QP69" s="6"/>
      <c r="QQ69" s="62">
        <f t="shared" si="627"/>
        <v>0</v>
      </c>
      <c r="QR69" s="6" t="str">
        <f>IFERROR(VLOOKUP(QN69,'كدو الاصناف'!$A:$C,3),"")</f>
        <v/>
      </c>
      <c r="QS69" s="7" t="str">
        <f t="shared" si="628"/>
        <v/>
      </c>
      <c r="QU69" s="34"/>
      <c r="QV69" s="45" t="str">
        <f>IFERROR(VLOOKUP(QU69,'كدو الاصناف'!$A:$C,2),"")</f>
        <v/>
      </c>
      <c r="QW69" s="6"/>
      <c r="QX69" s="62">
        <f t="shared" si="696"/>
        <v>0</v>
      </c>
      <c r="QY69" s="6" t="str">
        <f>IFERROR(VLOOKUP(QU69,'كدو الاصناف'!$A:$C,3),"")</f>
        <v/>
      </c>
      <c r="QZ69" s="7" t="str">
        <f t="shared" si="629"/>
        <v/>
      </c>
      <c r="RB69" s="34"/>
      <c r="RC69" s="45" t="str">
        <f>IFERROR(VLOOKUP(RB69,'كدو الاصناف'!$A:$C,2),"")</f>
        <v/>
      </c>
      <c r="RD69" s="6"/>
      <c r="RE69" s="62">
        <f t="shared" si="630"/>
        <v>0</v>
      </c>
      <c r="RF69" s="6" t="str">
        <f>IFERROR(VLOOKUP(RB69,'كدو الاصناف'!$A:$C,3),"")</f>
        <v/>
      </c>
      <c r="RG69" s="7" t="str">
        <f t="shared" si="631"/>
        <v/>
      </c>
      <c r="RI69" s="34"/>
      <c r="RJ69" s="45" t="str">
        <f>IFERROR(VLOOKUP(RI69,'كدو الاصناف'!$A:$C,2),"")</f>
        <v/>
      </c>
      <c r="RK69" s="6"/>
      <c r="RL69" s="62">
        <f t="shared" si="632"/>
        <v>0</v>
      </c>
      <c r="RM69" s="6" t="str">
        <f>IFERROR(VLOOKUP(RI69,'كدو الاصناف'!$A:$C,3),"")</f>
        <v/>
      </c>
      <c r="RN69" s="7" t="str">
        <f t="shared" si="633"/>
        <v/>
      </c>
      <c r="RP69" s="34"/>
      <c r="RQ69" s="45" t="str">
        <f>IFERROR(VLOOKUP(RP69,'كدو الاصناف'!$A:$C,2),"")</f>
        <v/>
      </c>
      <c r="RR69" s="6"/>
      <c r="RS69" s="62">
        <f t="shared" si="634"/>
        <v>0</v>
      </c>
      <c r="RT69" s="6" t="str">
        <f>IFERROR(VLOOKUP(RP69,'كدو الاصناف'!$A:$C,3),"")</f>
        <v/>
      </c>
      <c r="RU69" s="7" t="str">
        <f t="shared" si="635"/>
        <v/>
      </c>
      <c r="RW69" s="34"/>
      <c r="RX69" s="45" t="str">
        <f>IFERROR(VLOOKUP(RW69,'كدو الاصناف'!$A:$C,2),"")</f>
        <v/>
      </c>
      <c r="RY69" s="6"/>
      <c r="RZ69" s="62">
        <f t="shared" si="636"/>
        <v>0</v>
      </c>
      <c r="SA69" s="6" t="str">
        <f>IFERROR(VLOOKUP(RW69,'كدو الاصناف'!$A:$C,3),"")</f>
        <v/>
      </c>
      <c r="SB69" s="7" t="str">
        <f t="shared" si="637"/>
        <v/>
      </c>
      <c r="SD69" s="34"/>
      <c r="SE69" s="45" t="str">
        <f>IFERROR(VLOOKUP(SD69,'كدو الاصناف'!$A:$C,2),"")</f>
        <v/>
      </c>
      <c r="SF69" s="6"/>
      <c r="SG69" s="62">
        <f t="shared" si="638"/>
        <v>0</v>
      </c>
      <c r="SH69" s="6" t="str">
        <f>IFERROR(VLOOKUP(SD69,'كدو الاصناف'!$A:$C,3),"")</f>
        <v/>
      </c>
      <c r="SI69" s="7" t="str">
        <f t="shared" si="639"/>
        <v/>
      </c>
      <c r="SK69" s="34"/>
      <c r="SL69" s="45" t="str">
        <f>IFERROR(VLOOKUP(SK69,'كدو الاصناف'!$A:$C,2),"")</f>
        <v/>
      </c>
      <c r="SM69" s="6"/>
      <c r="SN69" s="62">
        <f t="shared" si="640"/>
        <v>0</v>
      </c>
      <c r="SO69" s="6" t="str">
        <f>IFERROR(VLOOKUP(SK69,'كدو الاصناف'!$A:$C,3),"")</f>
        <v/>
      </c>
      <c r="SP69" s="7" t="str">
        <f t="shared" si="641"/>
        <v/>
      </c>
      <c r="SR69" s="34"/>
      <c r="SS69" s="45" t="str">
        <f>IFERROR(VLOOKUP(SR69,'كدو الاصناف'!$A:$C,2),"")</f>
        <v/>
      </c>
      <c r="ST69" s="6"/>
      <c r="SU69" s="62">
        <f t="shared" si="642"/>
        <v>0</v>
      </c>
      <c r="SV69" s="6" t="str">
        <f>IFERROR(VLOOKUP(SR69,'كدو الاصناف'!$A:$C,3),"")</f>
        <v/>
      </c>
      <c r="SW69" s="7" t="str">
        <f t="shared" si="643"/>
        <v/>
      </c>
      <c r="SY69" s="34"/>
      <c r="SZ69" s="45" t="str">
        <f>IFERROR(VLOOKUP(SY69,'كدو الاصناف'!$A:$C,2),"")</f>
        <v/>
      </c>
      <c r="TA69" s="6"/>
      <c r="TB69" s="62">
        <f t="shared" si="644"/>
        <v>0</v>
      </c>
      <c r="TC69" s="6" t="str">
        <f>IFERROR(VLOOKUP(SY69,'كدو الاصناف'!$A:$C,3),"")</f>
        <v/>
      </c>
      <c r="TD69" s="7" t="str">
        <f t="shared" si="645"/>
        <v/>
      </c>
      <c r="TF69" s="34"/>
      <c r="TG69" s="45" t="str">
        <f>IFERROR(VLOOKUP(TF69,'كدو الاصناف'!$A:$C,2),"")</f>
        <v/>
      </c>
      <c r="TH69" s="6"/>
      <c r="TI69" s="62">
        <f t="shared" si="646"/>
        <v>0</v>
      </c>
      <c r="TJ69" s="6" t="str">
        <f>IFERROR(VLOOKUP(TF69,'كدو الاصناف'!$A:$C,3),"")</f>
        <v/>
      </c>
      <c r="TK69" s="7" t="str">
        <f t="shared" si="647"/>
        <v/>
      </c>
      <c r="TM69" s="34"/>
      <c r="TN69" s="45" t="str">
        <f>IFERROR(VLOOKUP(TM69,'كدو الاصناف'!$A:$C,2),"")</f>
        <v/>
      </c>
      <c r="TO69" s="6"/>
      <c r="TP69" s="62">
        <f t="shared" si="648"/>
        <v>0</v>
      </c>
      <c r="TQ69" s="6" t="str">
        <f>IFERROR(VLOOKUP(TM69,'كدو الاصناف'!$A:$C,3),"")</f>
        <v/>
      </c>
      <c r="TR69" s="7" t="str">
        <f t="shared" si="649"/>
        <v/>
      </c>
      <c r="TT69" s="34"/>
      <c r="TU69" s="45" t="str">
        <f>IFERROR(VLOOKUP(TT69,'كدو الاصناف'!$A:$C,2),"")</f>
        <v/>
      </c>
      <c r="TV69" s="6"/>
      <c r="TW69" s="62">
        <f t="shared" si="650"/>
        <v>0</v>
      </c>
      <c r="TX69" s="6" t="str">
        <f>IFERROR(VLOOKUP(TT69,'كدو الاصناف'!$A:$C,3),"")</f>
        <v/>
      </c>
      <c r="TY69" s="7" t="str">
        <f t="shared" si="651"/>
        <v/>
      </c>
      <c r="UA69" s="34"/>
      <c r="UB69" s="45" t="str">
        <f>IFERROR(VLOOKUP(UA69,'كدو الاصناف'!$A:$C,2),"")</f>
        <v/>
      </c>
      <c r="UC69" s="6"/>
      <c r="UD69" s="62">
        <f t="shared" si="652"/>
        <v>0</v>
      </c>
      <c r="UE69" s="6" t="str">
        <f>IFERROR(VLOOKUP(UA69,'كدو الاصناف'!$A:$C,3),"")</f>
        <v/>
      </c>
      <c r="UF69" s="7" t="str">
        <f t="shared" si="653"/>
        <v/>
      </c>
      <c r="UH69" s="34"/>
      <c r="UI69" s="45" t="str">
        <f>IFERROR(VLOOKUP(UH69,'كدو الاصناف'!$A:$C,2),"")</f>
        <v/>
      </c>
      <c r="UJ69" s="6"/>
      <c r="UK69" s="62">
        <f t="shared" si="654"/>
        <v>0</v>
      </c>
      <c r="UL69" s="6" t="str">
        <f>IFERROR(VLOOKUP(UH69,'كدو الاصناف'!$A:$C,3),"")</f>
        <v/>
      </c>
      <c r="UM69" s="7" t="str">
        <f t="shared" si="655"/>
        <v/>
      </c>
      <c r="UO69" s="34"/>
      <c r="UP69" s="45" t="str">
        <f>IFERROR(VLOOKUP(UO69,'كدو الاصناف'!$A:$C,2),"")</f>
        <v/>
      </c>
      <c r="UQ69" s="6"/>
      <c r="UR69" s="62">
        <f t="shared" si="656"/>
        <v>0</v>
      </c>
      <c r="US69" s="6" t="str">
        <f>IFERROR(VLOOKUP(UO69,'كدو الاصناف'!$A:$C,3),"")</f>
        <v/>
      </c>
      <c r="UT69" s="7" t="str">
        <f t="shared" si="657"/>
        <v/>
      </c>
      <c r="UV69" s="34"/>
      <c r="UW69" s="45" t="str">
        <f>IFERROR(VLOOKUP(UV69,'كدو الاصناف'!$A:$C,2),"")</f>
        <v/>
      </c>
      <c r="UX69" s="6"/>
      <c r="UY69" s="62">
        <f t="shared" si="658"/>
        <v>0</v>
      </c>
      <c r="UZ69" s="6" t="str">
        <f>IFERROR(VLOOKUP(UV69,'كدو الاصناف'!$A:$C,3),"")</f>
        <v/>
      </c>
      <c r="VA69" s="7" t="str">
        <f t="shared" si="659"/>
        <v/>
      </c>
      <c r="VC69" s="34"/>
      <c r="VD69" s="45" t="str">
        <f>IFERROR(VLOOKUP(VC69,'كدو الاصناف'!$A:$C,2),"")</f>
        <v/>
      </c>
      <c r="VE69" s="6"/>
      <c r="VF69" s="62">
        <f t="shared" si="660"/>
        <v>0</v>
      </c>
      <c r="VG69" s="6" t="str">
        <f>IFERROR(VLOOKUP(VC69,'كدو الاصناف'!$A:$C,3),"")</f>
        <v/>
      </c>
      <c r="VH69" s="7" t="str">
        <f t="shared" si="661"/>
        <v/>
      </c>
      <c r="VJ69" s="34"/>
      <c r="VK69" s="45" t="str">
        <f>IFERROR(VLOOKUP(VJ69,'كدو الاصناف'!$A:$C,2),"")</f>
        <v/>
      </c>
      <c r="VL69" s="6"/>
      <c r="VM69" s="62">
        <f t="shared" si="662"/>
        <v>0</v>
      </c>
      <c r="VN69" s="6" t="str">
        <f>IFERROR(VLOOKUP(VJ69,'كدو الاصناف'!$A:$C,3),"")</f>
        <v/>
      </c>
      <c r="VO69" s="7" t="str">
        <f t="shared" si="663"/>
        <v/>
      </c>
      <c r="VQ69" s="34"/>
      <c r="VR69" s="45" t="str">
        <f>IFERROR(VLOOKUP(VQ69,'كدو الاصناف'!$A:$C,2),"")</f>
        <v/>
      </c>
      <c r="VS69" s="6"/>
      <c r="VT69" s="62">
        <f t="shared" si="664"/>
        <v>0</v>
      </c>
      <c r="VU69" s="6" t="str">
        <f>IFERROR(VLOOKUP(VQ69,'كدو الاصناف'!$A:$C,3),"")</f>
        <v/>
      </c>
      <c r="VV69" s="7" t="str">
        <f t="shared" si="665"/>
        <v/>
      </c>
      <c r="VX69" s="34"/>
      <c r="VY69" s="45" t="str">
        <f>IFERROR(VLOOKUP(VX69,'كدو الاصناف'!$A:$C,2),"")</f>
        <v/>
      </c>
      <c r="VZ69" s="6"/>
      <c r="WA69" s="62">
        <f t="shared" si="666"/>
        <v>0</v>
      </c>
      <c r="WB69" s="6" t="str">
        <f>IFERROR(VLOOKUP(VX69,'كدو الاصناف'!$A:$C,3),"")</f>
        <v/>
      </c>
      <c r="WC69" s="7" t="str">
        <f t="shared" si="667"/>
        <v/>
      </c>
      <c r="WE69" s="34"/>
      <c r="WF69" s="45" t="str">
        <f>IFERROR(VLOOKUP(WE69,'كدو الاصناف'!$A:$C,2),"")</f>
        <v/>
      </c>
      <c r="WG69" s="6"/>
      <c r="WH69" s="62">
        <f t="shared" si="668"/>
        <v>0</v>
      </c>
      <c r="WI69" s="6" t="str">
        <f>IFERROR(VLOOKUP(WE69,'كدو الاصناف'!$A:$C,3),"")</f>
        <v/>
      </c>
      <c r="WJ69" s="7" t="str">
        <f t="shared" si="669"/>
        <v/>
      </c>
      <c r="WL69" s="34"/>
      <c r="WM69" s="45" t="str">
        <f>IFERROR(VLOOKUP(WL69,'كدو الاصناف'!$A:$C,2),"")</f>
        <v/>
      </c>
      <c r="WN69" s="6"/>
      <c r="WO69" s="62">
        <f t="shared" si="670"/>
        <v>0</v>
      </c>
      <c r="WP69" s="6" t="str">
        <f>IFERROR(VLOOKUP(WL69,'كدو الاصناف'!$A:$C,3),"")</f>
        <v/>
      </c>
      <c r="WQ69" s="7" t="str">
        <f t="shared" si="671"/>
        <v/>
      </c>
      <c r="WS69" s="34"/>
      <c r="WT69" s="45" t="str">
        <f>IFERROR(VLOOKUP(WS69,'كدو الاصناف'!$A:$C,2),"")</f>
        <v/>
      </c>
      <c r="WU69" s="6"/>
      <c r="WV69" s="62">
        <f t="shared" si="672"/>
        <v>0</v>
      </c>
      <c r="WW69" s="6" t="str">
        <f>IFERROR(VLOOKUP(WS69,'كدو الاصناف'!$A:$C,3),"")</f>
        <v/>
      </c>
      <c r="WX69" s="7" t="str">
        <f t="shared" si="673"/>
        <v/>
      </c>
      <c r="WZ69" s="34"/>
      <c r="XA69" s="45" t="str">
        <f>IFERROR(VLOOKUP(WZ69,'كدو الاصناف'!$A:$C,2),"")</f>
        <v/>
      </c>
      <c r="XB69" s="6"/>
      <c r="XC69" s="62">
        <f t="shared" si="674"/>
        <v>0</v>
      </c>
      <c r="XD69" s="6" t="str">
        <f>IFERROR(VLOOKUP(WZ69,'كدو الاصناف'!$A:$C,3),"")</f>
        <v/>
      </c>
      <c r="XE69" s="7" t="str">
        <f t="shared" si="675"/>
        <v/>
      </c>
      <c r="XG69" s="34"/>
      <c r="XH69" s="45" t="str">
        <f>IFERROR(VLOOKUP(XG69,'كدو الاصناف'!$A:$C,2),"")</f>
        <v/>
      </c>
      <c r="XI69" s="6"/>
      <c r="XJ69" s="62">
        <f t="shared" si="676"/>
        <v>0</v>
      </c>
      <c r="XK69" s="6" t="str">
        <f>IFERROR(VLOOKUP(XG69,'كدو الاصناف'!$A:$C,3),"")</f>
        <v/>
      </c>
      <c r="XL69" s="7" t="str">
        <f t="shared" si="677"/>
        <v/>
      </c>
      <c r="XN69" s="34"/>
      <c r="XO69" s="45" t="str">
        <f>IFERROR(VLOOKUP(XN69,'كدو الاصناف'!$A:$C,2),"")</f>
        <v/>
      </c>
      <c r="XP69" s="6"/>
      <c r="XQ69" s="62">
        <f t="shared" si="678"/>
        <v>0</v>
      </c>
      <c r="XR69" s="6" t="str">
        <f>IFERROR(VLOOKUP(XN69,'كدو الاصناف'!$A:$C,3),"")</f>
        <v/>
      </c>
      <c r="XS69" s="7" t="str">
        <f t="shared" si="679"/>
        <v/>
      </c>
      <c r="XU69" s="34"/>
      <c r="XV69" s="45" t="str">
        <f>IFERROR(VLOOKUP(XU69,'كدو الاصناف'!$A:$C,2),"")</f>
        <v/>
      </c>
      <c r="XW69" s="6"/>
      <c r="XX69" s="62">
        <f t="shared" si="680"/>
        <v>0</v>
      </c>
      <c r="XY69" s="6" t="str">
        <f>IFERROR(VLOOKUP(XU69,'كدو الاصناف'!$A:$C,3),"")</f>
        <v/>
      </c>
      <c r="XZ69" s="7" t="str">
        <f t="shared" si="681"/>
        <v/>
      </c>
      <c r="YB69" s="34"/>
      <c r="YC69" s="45" t="str">
        <f>IFERROR(VLOOKUP(YB69,'كدو الاصناف'!$A:$C,2),"")</f>
        <v/>
      </c>
      <c r="YD69" s="6"/>
      <c r="YE69" s="62">
        <f t="shared" si="682"/>
        <v>0</v>
      </c>
      <c r="YF69" s="6" t="str">
        <f>IFERROR(VLOOKUP(YB69,'كدو الاصناف'!$A:$C,3),"")</f>
        <v/>
      </c>
      <c r="YG69" s="7" t="str">
        <f t="shared" si="683"/>
        <v/>
      </c>
      <c r="YI69" s="34"/>
      <c r="YJ69" s="45" t="str">
        <f>IFERROR(VLOOKUP(YI69,'كدو الاصناف'!$A:$C,2),"")</f>
        <v/>
      </c>
      <c r="YK69" s="6"/>
      <c r="YL69" s="62">
        <f t="shared" si="684"/>
        <v>0</v>
      </c>
      <c r="YM69" s="6" t="str">
        <f>IFERROR(VLOOKUP(YI69,'كدو الاصناف'!$A:$C,3),"")</f>
        <v/>
      </c>
      <c r="YN69" s="7" t="str">
        <f t="shared" si="685"/>
        <v/>
      </c>
      <c r="YP69" s="34"/>
      <c r="YQ69" s="45" t="str">
        <f>IFERROR(VLOOKUP(YP69,'كدو الاصناف'!$A:$C,2),"")</f>
        <v/>
      </c>
      <c r="YR69" s="6"/>
      <c r="YS69" s="62">
        <f t="shared" si="686"/>
        <v>0</v>
      </c>
      <c r="YT69" s="6" t="str">
        <f>IFERROR(VLOOKUP(YP69,'كدو الاصناف'!$A:$C,3),"")</f>
        <v/>
      </c>
      <c r="YU69" s="7" t="str">
        <f t="shared" si="687"/>
        <v/>
      </c>
      <c r="YW69" s="34"/>
      <c r="YX69" s="45" t="str">
        <f>IFERROR(VLOOKUP(YW69,'كدو الاصناف'!$A:$C,2),"")</f>
        <v/>
      </c>
      <c r="YY69" s="6"/>
      <c r="YZ69" s="62">
        <f t="shared" si="688"/>
        <v>0</v>
      </c>
      <c r="ZA69" s="6" t="str">
        <f>IFERROR(VLOOKUP(YW69,'كدو الاصناف'!$A:$C,3),"")</f>
        <v/>
      </c>
      <c r="ZB69" s="7" t="str">
        <f t="shared" si="689"/>
        <v/>
      </c>
      <c r="ZD69" s="34"/>
      <c r="ZE69" s="45" t="str">
        <f>IFERROR(VLOOKUP(ZD69,'كدو الاصناف'!$A:$C,2),"")</f>
        <v/>
      </c>
      <c r="ZF69" s="6"/>
      <c r="ZG69" s="62">
        <f t="shared" si="690"/>
        <v>0</v>
      </c>
      <c r="ZH69" s="6" t="str">
        <f>IFERROR(VLOOKUP(ZD69,'كدو الاصناف'!$A:$C,3),"")</f>
        <v/>
      </c>
      <c r="ZI69" s="7" t="str">
        <f t="shared" si="691"/>
        <v/>
      </c>
      <c r="ZK69" s="34"/>
      <c r="ZL69" s="45" t="str">
        <f>IFERROR(VLOOKUP(ZK69,'كدو الاصناف'!$A:$C,2),"")</f>
        <v/>
      </c>
      <c r="ZM69" s="6"/>
      <c r="ZN69" s="62">
        <f t="shared" si="692"/>
        <v>0</v>
      </c>
      <c r="ZO69" s="6" t="str">
        <f>IFERROR(VLOOKUP(ZK69,'كدو الاصناف'!$A:$C,3),"")</f>
        <v/>
      </c>
      <c r="ZP69" s="7" t="str">
        <f t="shared" si="693"/>
        <v/>
      </c>
      <c r="ZR69" s="34"/>
      <c r="ZS69" s="45" t="str">
        <f>IFERROR(VLOOKUP(ZR69,'كدو الاصناف'!$A:$C,2),"")</f>
        <v/>
      </c>
      <c r="ZT69" s="6"/>
      <c r="ZU69" s="62">
        <f t="shared" si="694"/>
        <v>0</v>
      </c>
      <c r="ZV69" s="6" t="str">
        <f>IFERROR(VLOOKUP(ZR69,'كدو الاصناف'!$A:$C,3),"")</f>
        <v/>
      </c>
      <c r="ZW69" s="7" t="str">
        <f t="shared" si="695"/>
        <v/>
      </c>
    </row>
    <row r="70" spans="1:699" ht="16.5" customHeight="1" thickTop="1" thickBot="1" x14ac:dyDescent="0.25">
      <c r="A70" s="41"/>
      <c r="B70" s="48" t="str">
        <f>IFERROR(VLOOKUP(A70,'كدو الاصناف'!$A:$C,2),"")</f>
        <v/>
      </c>
      <c r="C70" s="8"/>
      <c r="D70" s="62">
        <f t="shared" si="497"/>
        <v>0</v>
      </c>
      <c r="E70" s="8" t="str">
        <f>IFERROR(VLOOKUP(A70,'كدو الاصناف'!$A:$C,3),"")</f>
        <v/>
      </c>
      <c r="F70" s="7" t="str">
        <f t="shared" si="498"/>
        <v/>
      </c>
      <c r="H70" s="41"/>
      <c r="I70" s="48" t="str">
        <f>IFERROR(VLOOKUP(H70,'كدو الاصناف'!$A:$C,2),"")</f>
        <v/>
      </c>
      <c r="J70" s="8"/>
      <c r="K70" s="62">
        <f t="shared" si="499"/>
        <v>0</v>
      </c>
      <c r="L70" s="8" t="str">
        <f>IFERROR(VLOOKUP(H70,'كدو الاصناف'!$A:$C,3),"")</f>
        <v/>
      </c>
      <c r="M70" s="7" t="str">
        <f t="shared" si="500"/>
        <v/>
      </c>
      <c r="O70" s="41"/>
      <c r="P70" s="48" t="str">
        <f>IFERROR(VLOOKUP(O70,'كدو الاصناف'!$A:$C,2),"")</f>
        <v/>
      </c>
      <c r="Q70" s="8"/>
      <c r="R70" s="62">
        <f t="shared" si="501"/>
        <v>0</v>
      </c>
      <c r="S70" s="8" t="str">
        <f>IFERROR(VLOOKUP(O70,'كدو الاصناف'!$A:$C,3),"")</f>
        <v/>
      </c>
      <c r="T70" s="7" t="str">
        <f t="shared" si="502"/>
        <v/>
      </c>
      <c r="V70" s="41"/>
      <c r="W70" s="48" t="str">
        <f>IFERROR(VLOOKUP(V70,'كدو الاصناف'!$A:$C,2),"")</f>
        <v/>
      </c>
      <c r="X70" s="8"/>
      <c r="Y70" s="62">
        <f t="shared" si="503"/>
        <v>0</v>
      </c>
      <c r="Z70" s="8" t="str">
        <f>IFERROR(VLOOKUP(V70,'كدو الاصناف'!$A:$C,3),"")</f>
        <v/>
      </c>
      <c r="AA70" s="7" t="str">
        <f t="shared" si="504"/>
        <v/>
      </c>
      <c r="AC70" s="41"/>
      <c r="AD70" s="48" t="str">
        <f>IFERROR(VLOOKUP(AC70,'كدو الاصناف'!$A:$C,2),"")</f>
        <v/>
      </c>
      <c r="AE70" s="8"/>
      <c r="AF70" s="62">
        <f t="shared" si="505"/>
        <v>0</v>
      </c>
      <c r="AG70" s="8" t="str">
        <f>IFERROR(VLOOKUP(AC70,'كدو الاصناف'!$A:$C,3),"")</f>
        <v/>
      </c>
      <c r="AH70" s="7" t="str">
        <f t="shared" si="506"/>
        <v/>
      </c>
      <c r="AJ70" s="41"/>
      <c r="AK70" s="48" t="str">
        <f>IFERROR(VLOOKUP(AJ70,'كدو الاصناف'!$A:$C,2),"")</f>
        <v/>
      </c>
      <c r="AL70" s="8"/>
      <c r="AM70" s="62">
        <f t="shared" si="507"/>
        <v>0</v>
      </c>
      <c r="AN70" s="8" t="str">
        <f>IFERROR(VLOOKUP(AJ70,'كدو الاصناف'!$A:$C,3),"")</f>
        <v/>
      </c>
      <c r="AO70" s="7" t="str">
        <f t="shared" si="508"/>
        <v/>
      </c>
      <c r="AQ70" s="41"/>
      <c r="AR70" s="48" t="str">
        <f>IFERROR(VLOOKUP(AQ70,'كدو الاصناف'!$A:$C,2),"")</f>
        <v/>
      </c>
      <c r="AS70" s="8"/>
      <c r="AT70" s="62">
        <f t="shared" si="509"/>
        <v>0</v>
      </c>
      <c r="AU70" s="8" t="str">
        <f>IFERROR(VLOOKUP(AQ70,'كدو الاصناف'!$A:$C,3),"")</f>
        <v/>
      </c>
      <c r="AV70" s="7" t="str">
        <f t="shared" si="510"/>
        <v/>
      </c>
      <c r="AX70" s="41"/>
      <c r="AY70" s="48" t="str">
        <f>IFERROR(VLOOKUP(AX70,'كدو الاصناف'!$A:$C,2),"")</f>
        <v/>
      </c>
      <c r="AZ70" s="8"/>
      <c r="BA70" s="62">
        <f t="shared" si="511"/>
        <v>0</v>
      </c>
      <c r="BB70" s="8" t="str">
        <f>IFERROR(VLOOKUP(AX70,'كدو الاصناف'!$A:$C,3),"")</f>
        <v/>
      </c>
      <c r="BC70" s="7" t="str">
        <f t="shared" si="512"/>
        <v/>
      </c>
      <c r="BE70" s="41"/>
      <c r="BF70" s="48" t="str">
        <f>IFERROR(VLOOKUP(BE70,'كدو الاصناف'!$A:$C,2),"")</f>
        <v/>
      </c>
      <c r="BG70" s="8"/>
      <c r="BH70" s="62">
        <f t="shared" si="513"/>
        <v>0</v>
      </c>
      <c r="BI70" s="8" t="str">
        <f>IFERROR(VLOOKUP(BE70,'كدو الاصناف'!$A:$C,3),"")</f>
        <v/>
      </c>
      <c r="BJ70" s="7" t="str">
        <f t="shared" si="514"/>
        <v/>
      </c>
      <c r="BL70" s="41"/>
      <c r="BM70" s="48" t="str">
        <f>IFERROR(VLOOKUP(BL70,'كدو الاصناف'!$A:$C,2),"")</f>
        <v/>
      </c>
      <c r="BN70" s="8"/>
      <c r="BO70" s="62">
        <f t="shared" si="515"/>
        <v>0</v>
      </c>
      <c r="BP70" s="8" t="str">
        <f>IFERROR(VLOOKUP(BL70,'كدو الاصناف'!$A:$C,3),"")</f>
        <v/>
      </c>
      <c r="BQ70" s="7" t="str">
        <f t="shared" si="516"/>
        <v/>
      </c>
      <c r="BS70" s="41"/>
      <c r="BT70" s="48" t="str">
        <f>IFERROR(VLOOKUP(BS70,'كدو الاصناف'!$A:$C,2),"")</f>
        <v/>
      </c>
      <c r="BU70" s="8"/>
      <c r="BV70" s="62">
        <f t="shared" si="517"/>
        <v>0</v>
      </c>
      <c r="BW70" s="8" t="str">
        <f>IFERROR(VLOOKUP(BS70,'كدو الاصناف'!$A:$C,3),"")</f>
        <v/>
      </c>
      <c r="BX70" s="7" t="str">
        <f t="shared" si="518"/>
        <v/>
      </c>
      <c r="BZ70" s="41"/>
      <c r="CA70" s="48" t="str">
        <f>IFERROR(VLOOKUP(BZ70,'كدو الاصناف'!$A:$C,2),"")</f>
        <v/>
      </c>
      <c r="CB70" s="8"/>
      <c r="CC70" s="62">
        <f t="shared" si="519"/>
        <v>0</v>
      </c>
      <c r="CD70" s="8" t="str">
        <f>IFERROR(VLOOKUP(BZ70,'كدو الاصناف'!$A:$C,3),"")</f>
        <v/>
      </c>
      <c r="CE70" s="7" t="str">
        <f t="shared" si="520"/>
        <v/>
      </c>
      <c r="CG70" s="41"/>
      <c r="CH70" s="48" t="str">
        <f>IFERROR(VLOOKUP(CG70,'كدو الاصناف'!$A:$C,2),"")</f>
        <v/>
      </c>
      <c r="CI70" s="8"/>
      <c r="CJ70" s="62">
        <f t="shared" si="521"/>
        <v>0</v>
      </c>
      <c r="CK70" s="8" t="str">
        <f>IFERROR(VLOOKUP(CG70,'كدو الاصناف'!$A:$C,3),"")</f>
        <v/>
      </c>
      <c r="CL70" s="7" t="str">
        <f t="shared" si="522"/>
        <v/>
      </c>
      <c r="CN70" s="41"/>
      <c r="CO70" s="48" t="str">
        <f>IFERROR(VLOOKUP(CN70,'كدو الاصناف'!$A:$C,2),"")</f>
        <v/>
      </c>
      <c r="CP70" s="8"/>
      <c r="CQ70" s="62">
        <f t="shared" si="523"/>
        <v>0</v>
      </c>
      <c r="CR70" s="8" t="str">
        <f>IFERROR(VLOOKUP(CN70,'كدو الاصناف'!$A:$C,3),"")</f>
        <v/>
      </c>
      <c r="CS70" s="7" t="str">
        <f t="shared" si="524"/>
        <v/>
      </c>
      <c r="CU70" s="41"/>
      <c r="CV70" s="48" t="str">
        <f>IFERROR(VLOOKUP(CU70,'كدو الاصناف'!$A:$C,2),"")</f>
        <v/>
      </c>
      <c r="CW70" s="8"/>
      <c r="CX70" s="62">
        <f t="shared" si="525"/>
        <v>0</v>
      </c>
      <c r="CY70" s="8" t="str">
        <f>IFERROR(VLOOKUP(CU70,'كدو الاصناف'!$A:$C,3),"")</f>
        <v/>
      </c>
      <c r="CZ70" s="7" t="str">
        <f t="shared" si="526"/>
        <v/>
      </c>
      <c r="DB70" s="41"/>
      <c r="DC70" s="48" t="str">
        <f>IFERROR(VLOOKUP(DB70,'كدو الاصناف'!$A:$C,2),"")</f>
        <v/>
      </c>
      <c r="DD70" s="8"/>
      <c r="DE70" s="62">
        <f t="shared" si="527"/>
        <v>0</v>
      </c>
      <c r="DF70" s="8" t="str">
        <f>IFERROR(VLOOKUP(DB70,'كدو الاصناف'!$A:$C,3),"")</f>
        <v/>
      </c>
      <c r="DG70" s="7" t="str">
        <f t="shared" si="528"/>
        <v/>
      </c>
      <c r="DI70" s="41"/>
      <c r="DJ70" s="48" t="str">
        <f>IFERROR(VLOOKUP(DI70,'كدو الاصناف'!$A:$C,2),"")</f>
        <v/>
      </c>
      <c r="DK70" s="8"/>
      <c r="DL70" s="62">
        <f t="shared" si="529"/>
        <v>0</v>
      </c>
      <c r="DM70" s="8" t="str">
        <f>IFERROR(VLOOKUP(DI70,'كدو الاصناف'!$A:$C,3),"")</f>
        <v/>
      </c>
      <c r="DN70" s="7" t="str">
        <f t="shared" si="530"/>
        <v/>
      </c>
      <c r="DP70" s="41"/>
      <c r="DQ70" s="48" t="str">
        <f>IFERROR(VLOOKUP(DP70,'كدو الاصناف'!$A:$C,2),"")</f>
        <v/>
      </c>
      <c r="DR70" s="8"/>
      <c r="DS70" s="62">
        <f t="shared" si="531"/>
        <v>0</v>
      </c>
      <c r="DT70" s="8" t="str">
        <f>IFERROR(VLOOKUP(DP70,'كدو الاصناف'!$A:$C,3),"")</f>
        <v/>
      </c>
      <c r="DU70" s="7" t="str">
        <f t="shared" si="532"/>
        <v/>
      </c>
      <c r="DW70" s="41"/>
      <c r="DX70" s="48" t="str">
        <f>IFERROR(VLOOKUP(DW70,'كدو الاصناف'!$A:$C,2),"")</f>
        <v/>
      </c>
      <c r="DY70" s="8"/>
      <c r="DZ70" s="62">
        <f t="shared" si="533"/>
        <v>0</v>
      </c>
      <c r="EA70" s="8" t="str">
        <f>IFERROR(VLOOKUP(DW70,'كدو الاصناف'!$A:$C,3),"")</f>
        <v/>
      </c>
      <c r="EB70" s="7" t="str">
        <f t="shared" si="534"/>
        <v/>
      </c>
      <c r="ED70" s="41"/>
      <c r="EE70" s="48" t="str">
        <f>IFERROR(VLOOKUP(ED70,'كدو الاصناف'!$A:$C,2),"")</f>
        <v/>
      </c>
      <c r="EF70" s="8"/>
      <c r="EG70" s="62">
        <f t="shared" si="535"/>
        <v>0</v>
      </c>
      <c r="EH70" s="8" t="str">
        <f>IFERROR(VLOOKUP(ED70,'كدو الاصناف'!$A:$C,3),"")</f>
        <v/>
      </c>
      <c r="EI70" s="7" t="str">
        <f t="shared" si="536"/>
        <v/>
      </c>
      <c r="EK70" s="41"/>
      <c r="EL70" s="48" t="str">
        <f>IFERROR(VLOOKUP(EK70,'كدو الاصناف'!$A:$C,2),"")</f>
        <v/>
      </c>
      <c r="EM70" s="8"/>
      <c r="EN70" s="62">
        <f t="shared" si="537"/>
        <v>0</v>
      </c>
      <c r="EO70" s="8" t="str">
        <f>IFERROR(VLOOKUP(EK70,'كدو الاصناف'!$A:$C,3),"")</f>
        <v/>
      </c>
      <c r="EP70" s="7" t="str">
        <f t="shared" si="538"/>
        <v/>
      </c>
      <c r="ER70" s="41"/>
      <c r="ES70" s="48" t="str">
        <f>IFERROR(VLOOKUP(ER70,'كدو الاصناف'!$A:$C,2),"")</f>
        <v/>
      </c>
      <c r="ET70" s="8"/>
      <c r="EU70" s="62">
        <f t="shared" si="539"/>
        <v>0</v>
      </c>
      <c r="EV70" s="8" t="str">
        <f>IFERROR(VLOOKUP(ER70,'كدو الاصناف'!$A:$C,3),"")</f>
        <v/>
      </c>
      <c r="EW70" s="7" t="str">
        <f t="shared" si="540"/>
        <v/>
      </c>
      <c r="EY70" s="41"/>
      <c r="EZ70" s="48" t="str">
        <f>IFERROR(VLOOKUP(EY70,'كدو الاصناف'!$A:$C,2),"")</f>
        <v/>
      </c>
      <c r="FA70" s="8"/>
      <c r="FB70" s="62">
        <f t="shared" si="541"/>
        <v>0</v>
      </c>
      <c r="FC70" s="8" t="str">
        <f>IFERROR(VLOOKUP(EY70,'كدو الاصناف'!$A:$C,3),"")</f>
        <v/>
      </c>
      <c r="FD70" s="7" t="str">
        <f t="shared" si="542"/>
        <v/>
      </c>
      <c r="FF70" s="41"/>
      <c r="FG70" s="48" t="str">
        <f>IFERROR(VLOOKUP(FF70,'كدو الاصناف'!$A:$C,2),"")</f>
        <v/>
      </c>
      <c r="FH70" s="8"/>
      <c r="FI70" s="62">
        <f t="shared" si="543"/>
        <v>0</v>
      </c>
      <c r="FJ70" s="8" t="str">
        <f>IFERROR(VLOOKUP(FF70,'كدو الاصناف'!$A:$C,3),"")</f>
        <v/>
      </c>
      <c r="FK70" s="7" t="str">
        <f t="shared" si="544"/>
        <v/>
      </c>
      <c r="FM70" s="41"/>
      <c r="FN70" s="48" t="str">
        <f>IFERROR(VLOOKUP(FM70,'كدو الاصناف'!$A:$C,2),"")</f>
        <v/>
      </c>
      <c r="FO70" s="8"/>
      <c r="FP70" s="62">
        <f t="shared" si="545"/>
        <v>0</v>
      </c>
      <c r="FQ70" s="8" t="str">
        <f>IFERROR(VLOOKUP(FM70,'كدو الاصناف'!$A:$C,3),"")</f>
        <v/>
      </c>
      <c r="FR70" s="7" t="str">
        <f t="shared" si="546"/>
        <v/>
      </c>
      <c r="FT70" s="41"/>
      <c r="FU70" s="48" t="str">
        <f>IFERROR(VLOOKUP(FT70,'كدو الاصناف'!$A:$C,2),"")</f>
        <v/>
      </c>
      <c r="FV70" s="8"/>
      <c r="FW70" s="62">
        <f t="shared" si="547"/>
        <v>0</v>
      </c>
      <c r="FX70" s="8" t="str">
        <f>IFERROR(VLOOKUP(FT70,'كدو الاصناف'!$A:$C,3),"")</f>
        <v/>
      </c>
      <c r="FY70" s="7" t="str">
        <f t="shared" si="548"/>
        <v/>
      </c>
      <c r="GA70" s="41"/>
      <c r="GB70" s="48" t="str">
        <f>IFERROR(VLOOKUP(GA70,'كدو الاصناف'!$A:$C,2),"")</f>
        <v/>
      </c>
      <c r="GC70" s="8"/>
      <c r="GD70" s="62">
        <f t="shared" si="549"/>
        <v>0</v>
      </c>
      <c r="GE70" s="8" t="str">
        <f>IFERROR(VLOOKUP(GA70,'كدو الاصناف'!$A:$C,3),"")</f>
        <v/>
      </c>
      <c r="GF70" s="7" t="str">
        <f t="shared" si="550"/>
        <v/>
      </c>
      <c r="GH70" s="41"/>
      <c r="GI70" s="48" t="str">
        <f>IFERROR(VLOOKUP(GH70,'كدو الاصناف'!$A:$C,2),"")</f>
        <v/>
      </c>
      <c r="GJ70" s="8"/>
      <c r="GK70" s="62">
        <f t="shared" si="551"/>
        <v>0</v>
      </c>
      <c r="GL70" s="8" t="str">
        <f>IFERROR(VLOOKUP(GH70,'كدو الاصناف'!$A:$C,3),"")</f>
        <v/>
      </c>
      <c r="GM70" s="7" t="str">
        <f t="shared" si="552"/>
        <v/>
      </c>
      <c r="GO70" s="41"/>
      <c r="GP70" s="48" t="str">
        <f>IFERROR(VLOOKUP(GO70,'كدو الاصناف'!$A:$C,2),"")</f>
        <v/>
      </c>
      <c r="GQ70" s="8"/>
      <c r="GR70" s="62">
        <f t="shared" si="553"/>
        <v>0</v>
      </c>
      <c r="GS70" s="8" t="str">
        <f>IFERROR(VLOOKUP(GO70,'كدو الاصناف'!$A:$C,3),"")</f>
        <v/>
      </c>
      <c r="GT70" s="7" t="str">
        <f t="shared" si="554"/>
        <v/>
      </c>
      <c r="GV70" s="41"/>
      <c r="GW70" s="48" t="str">
        <f>IFERROR(VLOOKUP(GV70,'كدو الاصناف'!$A:$C,2),"")</f>
        <v/>
      </c>
      <c r="GX70" s="8"/>
      <c r="GY70" s="62">
        <f t="shared" si="555"/>
        <v>0</v>
      </c>
      <c r="GZ70" s="8" t="str">
        <f>IFERROR(VLOOKUP(GV70,'كدو الاصناف'!$A:$C,3),"")</f>
        <v/>
      </c>
      <c r="HA70" s="7" t="str">
        <f t="shared" si="556"/>
        <v/>
      </c>
      <c r="HC70" s="41"/>
      <c r="HD70" s="48" t="str">
        <f>IFERROR(VLOOKUP(HC70,'كدو الاصناف'!$A:$C,2),"")</f>
        <v/>
      </c>
      <c r="HE70" s="8"/>
      <c r="HF70" s="62">
        <f t="shared" si="557"/>
        <v>0</v>
      </c>
      <c r="HG70" s="8" t="str">
        <f>IFERROR(VLOOKUP(HC70,'كدو الاصناف'!$A:$C,3),"")</f>
        <v/>
      </c>
      <c r="HH70" s="7" t="str">
        <f t="shared" si="558"/>
        <v/>
      </c>
      <c r="HJ70" s="41"/>
      <c r="HK70" s="48" t="str">
        <f>IFERROR(VLOOKUP(HJ70,'كدو الاصناف'!$A:$C,2),"")</f>
        <v/>
      </c>
      <c r="HL70" s="8"/>
      <c r="HM70" s="62">
        <f t="shared" si="559"/>
        <v>0</v>
      </c>
      <c r="HN70" s="8" t="str">
        <f>IFERROR(VLOOKUP(HJ70,'كدو الاصناف'!$A:$C,3),"")</f>
        <v/>
      </c>
      <c r="HO70" s="7" t="str">
        <f t="shared" si="560"/>
        <v/>
      </c>
      <c r="HQ70" s="41"/>
      <c r="HR70" s="48" t="str">
        <f>IFERROR(VLOOKUP(HQ70,'كدو الاصناف'!$A:$C,2),"")</f>
        <v/>
      </c>
      <c r="HS70" s="8"/>
      <c r="HT70" s="62">
        <f t="shared" si="561"/>
        <v>0</v>
      </c>
      <c r="HU70" s="8" t="str">
        <f>IFERROR(VLOOKUP(HQ70,'كدو الاصناف'!$A:$C,3),"")</f>
        <v/>
      </c>
      <c r="HV70" s="7" t="str">
        <f t="shared" si="562"/>
        <v/>
      </c>
      <c r="HX70" s="41"/>
      <c r="HY70" s="48" t="str">
        <f>IFERROR(VLOOKUP(HX70,'كدو الاصناف'!$A:$C,2),"")</f>
        <v/>
      </c>
      <c r="HZ70" s="8"/>
      <c r="IA70" s="62">
        <f t="shared" si="563"/>
        <v>0</v>
      </c>
      <c r="IB70" s="8" t="str">
        <f>IFERROR(VLOOKUP(HX70,'كدو الاصناف'!$A:$C,3),"")</f>
        <v/>
      </c>
      <c r="IC70" s="7" t="str">
        <f t="shared" si="564"/>
        <v/>
      </c>
      <c r="IE70" s="41"/>
      <c r="IF70" s="48" t="str">
        <f>IFERROR(VLOOKUP(IE70,'كدو الاصناف'!$A:$C,2),"")</f>
        <v/>
      </c>
      <c r="IG70" s="8"/>
      <c r="IH70" s="62">
        <f t="shared" si="565"/>
        <v>0</v>
      </c>
      <c r="II70" s="8" t="str">
        <f>IFERROR(VLOOKUP(IE70,'كدو الاصناف'!$A:$C,3),"")</f>
        <v/>
      </c>
      <c r="IJ70" s="7" t="str">
        <f t="shared" si="566"/>
        <v/>
      </c>
      <c r="IL70" s="41"/>
      <c r="IM70" s="48" t="str">
        <f>IFERROR(VLOOKUP(IL70,'كدو الاصناف'!$A:$C,2),"")</f>
        <v/>
      </c>
      <c r="IN70" s="8"/>
      <c r="IO70" s="62">
        <f t="shared" si="567"/>
        <v>0</v>
      </c>
      <c r="IP70" s="8" t="str">
        <f>IFERROR(VLOOKUP(IL70,'كدو الاصناف'!$A:$C,3),"")</f>
        <v/>
      </c>
      <c r="IQ70" s="7" t="str">
        <f t="shared" si="568"/>
        <v/>
      </c>
      <c r="IS70" s="41"/>
      <c r="IT70" s="48" t="str">
        <f>IFERROR(VLOOKUP(IS70,'كدو الاصناف'!$A:$C,2),"")</f>
        <v/>
      </c>
      <c r="IU70" s="8"/>
      <c r="IV70" s="62">
        <f t="shared" si="569"/>
        <v>0</v>
      </c>
      <c r="IW70" s="8" t="str">
        <f>IFERROR(VLOOKUP(IS70,'كدو الاصناف'!$A:$C,3),"")</f>
        <v/>
      </c>
      <c r="IX70" s="7" t="str">
        <f t="shared" si="570"/>
        <v/>
      </c>
      <c r="IZ70" s="41"/>
      <c r="JA70" s="48" t="str">
        <f>IFERROR(VLOOKUP(IZ70,'كدو الاصناف'!$A:$C,2),"")</f>
        <v/>
      </c>
      <c r="JB70" s="8"/>
      <c r="JC70" s="62">
        <f t="shared" si="571"/>
        <v>0</v>
      </c>
      <c r="JD70" s="8" t="str">
        <f>IFERROR(VLOOKUP(IZ70,'كدو الاصناف'!$A:$C,3),"")</f>
        <v/>
      </c>
      <c r="JE70" s="7" t="str">
        <f t="shared" si="572"/>
        <v/>
      </c>
      <c r="JG70" s="41"/>
      <c r="JH70" s="48" t="str">
        <f>IFERROR(VLOOKUP(JG70,'كدو الاصناف'!$A:$C,2),"")</f>
        <v/>
      </c>
      <c r="JI70" s="8"/>
      <c r="JJ70" s="62">
        <f t="shared" si="573"/>
        <v>0</v>
      </c>
      <c r="JK70" s="8" t="str">
        <f>IFERROR(VLOOKUP(JG70,'كدو الاصناف'!$A:$C,3),"")</f>
        <v/>
      </c>
      <c r="JL70" s="7" t="str">
        <f t="shared" si="574"/>
        <v/>
      </c>
      <c r="JN70" s="41"/>
      <c r="JO70" s="48" t="str">
        <f>IFERROR(VLOOKUP(JN70,'كدو الاصناف'!$A:$C,2),"")</f>
        <v/>
      </c>
      <c r="JP70" s="8"/>
      <c r="JQ70" s="62">
        <f t="shared" si="575"/>
        <v>0</v>
      </c>
      <c r="JR70" s="8" t="str">
        <f>IFERROR(VLOOKUP(JN70,'كدو الاصناف'!$A:$C,3),"")</f>
        <v/>
      </c>
      <c r="JS70" s="7" t="str">
        <f t="shared" si="576"/>
        <v/>
      </c>
      <c r="JU70" s="41"/>
      <c r="JV70" s="48" t="str">
        <f>IFERROR(VLOOKUP(JU70,'كدو الاصناف'!$A:$C,2),"")</f>
        <v/>
      </c>
      <c r="JW70" s="8"/>
      <c r="JX70" s="62">
        <f t="shared" si="577"/>
        <v>0</v>
      </c>
      <c r="JY70" s="8" t="str">
        <f>IFERROR(VLOOKUP(JU70,'كدو الاصناف'!$A:$C,3),"")</f>
        <v/>
      </c>
      <c r="JZ70" s="7" t="str">
        <f t="shared" si="578"/>
        <v/>
      </c>
      <c r="KB70" s="41"/>
      <c r="KC70" s="48" t="str">
        <f>IFERROR(VLOOKUP(KB70,'كدو الاصناف'!$A:$C,2),"")</f>
        <v/>
      </c>
      <c r="KD70" s="8"/>
      <c r="KE70" s="62">
        <f t="shared" si="579"/>
        <v>0</v>
      </c>
      <c r="KF70" s="8" t="str">
        <f>IFERROR(VLOOKUP(KB70,'كدو الاصناف'!$A:$C,3),"")</f>
        <v/>
      </c>
      <c r="KG70" s="7" t="str">
        <f t="shared" si="580"/>
        <v/>
      </c>
      <c r="KI70" s="41"/>
      <c r="KJ70" s="48" t="str">
        <f>IFERROR(VLOOKUP(KI70,'كدو الاصناف'!$A:$C,2),"")</f>
        <v/>
      </c>
      <c r="KK70" s="8"/>
      <c r="KL70" s="62">
        <f t="shared" si="581"/>
        <v>0</v>
      </c>
      <c r="KM70" s="8" t="str">
        <f>IFERROR(VLOOKUP(KI70,'كدو الاصناف'!$A:$C,3),"")</f>
        <v/>
      </c>
      <c r="KN70" s="7" t="str">
        <f t="shared" si="582"/>
        <v/>
      </c>
      <c r="KP70" s="41"/>
      <c r="KQ70" s="48" t="str">
        <f>IFERROR(VLOOKUP(KP70,'كدو الاصناف'!$A:$C,2),"")</f>
        <v/>
      </c>
      <c r="KR70" s="8"/>
      <c r="KS70" s="62">
        <f t="shared" si="583"/>
        <v>0</v>
      </c>
      <c r="KT70" s="8" t="str">
        <f>IFERROR(VLOOKUP(KP70,'كدو الاصناف'!$A:$C,3),"")</f>
        <v/>
      </c>
      <c r="KU70" s="7" t="str">
        <f t="shared" si="584"/>
        <v/>
      </c>
      <c r="KW70" s="41"/>
      <c r="KX70" s="48" t="str">
        <f>IFERROR(VLOOKUP(KW70,'كدو الاصناف'!$A:$C,2),"")</f>
        <v/>
      </c>
      <c r="KY70" s="8"/>
      <c r="KZ70" s="62">
        <f t="shared" si="585"/>
        <v>0</v>
      </c>
      <c r="LA70" s="8" t="str">
        <f>IFERROR(VLOOKUP(KW70,'كدو الاصناف'!$A:$C,3),"")</f>
        <v/>
      </c>
      <c r="LB70" s="7" t="str">
        <f t="shared" si="586"/>
        <v/>
      </c>
      <c r="LD70" s="41"/>
      <c r="LE70" s="48" t="str">
        <f>IFERROR(VLOOKUP(LD70,'كدو الاصناف'!$A:$C,2),"")</f>
        <v/>
      </c>
      <c r="LF70" s="8"/>
      <c r="LG70" s="62">
        <f t="shared" si="587"/>
        <v>0</v>
      </c>
      <c r="LH70" s="8" t="str">
        <f>IFERROR(VLOOKUP(LD70,'كدو الاصناف'!$A:$C,3),"")</f>
        <v/>
      </c>
      <c r="LI70" s="7" t="str">
        <f t="shared" si="588"/>
        <v/>
      </c>
      <c r="LK70" s="41"/>
      <c r="LL70" s="48" t="str">
        <f>IFERROR(VLOOKUP(LK70,'كدو الاصناف'!$A:$C,2),"")</f>
        <v/>
      </c>
      <c r="LM70" s="8"/>
      <c r="LN70" s="62">
        <f t="shared" si="589"/>
        <v>0</v>
      </c>
      <c r="LO70" s="8" t="str">
        <f>IFERROR(VLOOKUP(LK70,'كدو الاصناف'!$A:$C,3),"")</f>
        <v/>
      </c>
      <c r="LP70" s="7" t="str">
        <f t="shared" si="590"/>
        <v/>
      </c>
      <c r="LR70" s="41"/>
      <c r="LS70" s="48" t="str">
        <f>IFERROR(VLOOKUP(LR70,'كدو الاصناف'!$A:$C,2),"")</f>
        <v/>
      </c>
      <c r="LT70" s="8"/>
      <c r="LU70" s="62">
        <f t="shared" si="591"/>
        <v>0</v>
      </c>
      <c r="LV70" s="8" t="str">
        <f>IFERROR(VLOOKUP(LR70,'كدو الاصناف'!$A:$C,3),"")</f>
        <v/>
      </c>
      <c r="LW70" s="7" t="str">
        <f t="shared" si="592"/>
        <v/>
      </c>
      <c r="LY70" s="41"/>
      <c r="LZ70" s="48" t="str">
        <f>IFERROR(VLOOKUP(LY70,'كدو الاصناف'!$A:$C,2),"")</f>
        <v/>
      </c>
      <c r="MA70" s="8"/>
      <c r="MB70" s="62">
        <f t="shared" si="593"/>
        <v>0</v>
      </c>
      <c r="MC70" s="8" t="str">
        <f>IFERROR(VLOOKUP(LY70,'كدو الاصناف'!$A:$C,3),"")</f>
        <v/>
      </c>
      <c r="MD70" s="7" t="str">
        <f t="shared" si="594"/>
        <v/>
      </c>
      <c r="MF70" s="41"/>
      <c r="MG70" s="48" t="str">
        <f>IFERROR(VLOOKUP(MF70,'كدو الاصناف'!$A:$C,2),"")</f>
        <v/>
      </c>
      <c r="MH70" s="8"/>
      <c r="MI70" s="62">
        <f t="shared" si="595"/>
        <v>0</v>
      </c>
      <c r="MJ70" s="8" t="str">
        <f>IFERROR(VLOOKUP(MF70,'كدو الاصناف'!$A:$C,3),"")</f>
        <v/>
      </c>
      <c r="MK70" s="7" t="str">
        <f t="shared" si="596"/>
        <v/>
      </c>
      <c r="MM70" s="41"/>
      <c r="MN70" s="48" t="str">
        <f>IFERROR(VLOOKUP(MM70,'كدو الاصناف'!$A:$C,2),"")</f>
        <v/>
      </c>
      <c r="MO70" s="8"/>
      <c r="MP70" s="62">
        <f t="shared" si="597"/>
        <v>0</v>
      </c>
      <c r="MQ70" s="8" t="str">
        <f>IFERROR(VLOOKUP(MM70,'كدو الاصناف'!$A:$C,3),"")</f>
        <v/>
      </c>
      <c r="MR70" s="7" t="str">
        <f t="shared" si="598"/>
        <v/>
      </c>
      <c r="MT70" s="41"/>
      <c r="MU70" s="48" t="str">
        <f>IFERROR(VLOOKUP(MT70,'كدو الاصناف'!$A:$C,2),"")</f>
        <v/>
      </c>
      <c r="MV70" s="8"/>
      <c r="MW70" s="62">
        <f t="shared" si="599"/>
        <v>0</v>
      </c>
      <c r="MX70" s="8" t="str">
        <f>IFERROR(VLOOKUP(MT70,'كدو الاصناف'!$A:$C,3),"")</f>
        <v/>
      </c>
      <c r="MY70" s="7" t="str">
        <f t="shared" si="600"/>
        <v/>
      </c>
      <c r="NA70" s="41"/>
      <c r="NB70" s="48" t="str">
        <f>IFERROR(VLOOKUP(NA70,'كدو الاصناف'!$A:$C,2),"")</f>
        <v/>
      </c>
      <c r="NC70" s="8"/>
      <c r="ND70" s="62">
        <f t="shared" si="601"/>
        <v>0</v>
      </c>
      <c r="NE70" s="8" t="str">
        <f>IFERROR(VLOOKUP(NA70,'كدو الاصناف'!$A:$C,3),"")</f>
        <v/>
      </c>
      <c r="NF70" s="7" t="str">
        <f t="shared" si="602"/>
        <v/>
      </c>
      <c r="NH70" s="41"/>
      <c r="NI70" s="48" t="str">
        <f>IFERROR(VLOOKUP(NH70,'كدو الاصناف'!$A:$C,2),"")</f>
        <v/>
      </c>
      <c r="NJ70" s="8"/>
      <c r="NK70" s="62">
        <f t="shared" si="603"/>
        <v>0</v>
      </c>
      <c r="NL70" s="8" t="str">
        <f>IFERROR(VLOOKUP(NH70,'كدو الاصناف'!$A:$C,3),"")</f>
        <v/>
      </c>
      <c r="NM70" s="7" t="str">
        <f t="shared" si="604"/>
        <v/>
      </c>
      <c r="NO70" s="41"/>
      <c r="NP70" s="48" t="str">
        <f>IFERROR(VLOOKUP(NO70,'كدو الاصناف'!$A:$C,2),"")</f>
        <v/>
      </c>
      <c r="NQ70" s="8"/>
      <c r="NR70" s="62">
        <f t="shared" si="605"/>
        <v>0</v>
      </c>
      <c r="NS70" s="8" t="str">
        <f>IFERROR(VLOOKUP(NO70,'كدو الاصناف'!$A:$C,3),"")</f>
        <v/>
      </c>
      <c r="NT70" s="7" t="str">
        <f t="shared" si="606"/>
        <v/>
      </c>
      <c r="NV70" s="41"/>
      <c r="NW70" s="48" t="str">
        <f>IFERROR(VLOOKUP(NV70,'كدو الاصناف'!$A:$C,2),"")</f>
        <v/>
      </c>
      <c r="NX70" s="8"/>
      <c r="NY70" s="62">
        <f t="shared" si="607"/>
        <v>0</v>
      </c>
      <c r="NZ70" s="8" t="str">
        <f>IFERROR(VLOOKUP(NV70,'كدو الاصناف'!$A:$C,3),"")</f>
        <v/>
      </c>
      <c r="OA70" s="7" t="str">
        <f t="shared" si="608"/>
        <v/>
      </c>
      <c r="OC70" s="41"/>
      <c r="OD70" s="48" t="str">
        <f>IFERROR(VLOOKUP(OC70,'كدو الاصناف'!$A:$C,2),"")</f>
        <v/>
      </c>
      <c r="OE70" s="8"/>
      <c r="OF70" s="62">
        <f t="shared" si="609"/>
        <v>0</v>
      </c>
      <c r="OG70" s="8" t="str">
        <f>IFERROR(VLOOKUP(OC70,'كدو الاصناف'!$A:$C,3),"")</f>
        <v/>
      </c>
      <c r="OH70" s="7" t="str">
        <f t="shared" si="610"/>
        <v/>
      </c>
      <c r="OJ70" s="41"/>
      <c r="OK70" s="48" t="str">
        <f>IFERROR(VLOOKUP(OJ70,'كدو الاصناف'!$A:$C,2),"")</f>
        <v/>
      </c>
      <c r="OL70" s="8"/>
      <c r="OM70" s="62">
        <f t="shared" si="611"/>
        <v>0</v>
      </c>
      <c r="ON70" s="8" t="str">
        <f>IFERROR(VLOOKUP(OJ70,'كدو الاصناف'!$A:$C,3),"")</f>
        <v/>
      </c>
      <c r="OO70" s="7" t="str">
        <f t="shared" si="612"/>
        <v/>
      </c>
      <c r="OQ70" s="41"/>
      <c r="OR70" s="48" t="str">
        <f>IFERROR(VLOOKUP(OQ70,'كدو الاصناف'!$A:$C,2),"")</f>
        <v/>
      </c>
      <c r="OS70" s="8"/>
      <c r="OT70" s="62">
        <f t="shared" si="613"/>
        <v>0</v>
      </c>
      <c r="OU70" s="8" t="str">
        <f>IFERROR(VLOOKUP(OQ70,'كدو الاصناف'!$A:$C,3),"")</f>
        <v/>
      </c>
      <c r="OV70" s="7" t="str">
        <f t="shared" si="614"/>
        <v/>
      </c>
      <c r="OX70" s="41"/>
      <c r="OY70" s="48" t="str">
        <f>IFERROR(VLOOKUP(OX70,'كدو الاصناف'!$A:$C,2),"")</f>
        <v/>
      </c>
      <c r="OZ70" s="8"/>
      <c r="PA70" s="62">
        <f t="shared" si="615"/>
        <v>0</v>
      </c>
      <c r="PB70" s="8" t="str">
        <f>IFERROR(VLOOKUP(OX70,'كدو الاصناف'!$A:$C,3),"")</f>
        <v/>
      </c>
      <c r="PC70" s="7" t="str">
        <f t="shared" si="616"/>
        <v/>
      </c>
      <c r="PE70" s="41"/>
      <c r="PF70" s="48" t="str">
        <f>IFERROR(VLOOKUP(PE70,'كدو الاصناف'!$A:$C,2),"")</f>
        <v/>
      </c>
      <c r="PG70" s="8"/>
      <c r="PH70" s="62">
        <f t="shared" si="617"/>
        <v>0</v>
      </c>
      <c r="PI70" s="8" t="str">
        <f>IFERROR(VLOOKUP(PE70,'كدو الاصناف'!$A:$C,3),"")</f>
        <v/>
      </c>
      <c r="PJ70" s="7" t="str">
        <f t="shared" si="618"/>
        <v/>
      </c>
      <c r="PL70" s="41"/>
      <c r="PM70" s="48" t="str">
        <f>IFERROR(VLOOKUP(PL70,'كدو الاصناف'!$A:$C,2),"")</f>
        <v/>
      </c>
      <c r="PN70" s="8"/>
      <c r="PO70" s="62">
        <f t="shared" si="619"/>
        <v>0</v>
      </c>
      <c r="PP70" s="8" t="str">
        <f>IFERROR(VLOOKUP(PL70,'كدو الاصناف'!$A:$C,3),"")</f>
        <v/>
      </c>
      <c r="PQ70" s="7" t="str">
        <f t="shared" si="620"/>
        <v/>
      </c>
      <c r="PS70" s="41"/>
      <c r="PT70" s="48" t="str">
        <f>IFERROR(VLOOKUP(PS70,'كدو الاصناف'!$A:$C,2),"")</f>
        <v/>
      </c>
      <c r="PU70" s="8"/>
      <c r="PV70" s="62">
        <f t="shared" si="621"/>
        <v>0</v>
      </c>
      <c r="PW70" s="8" t="str">
        <f>IFERROR(VLOOKUP(PS70,'كدو الاصناف'!$A:$C,3),"")</f>
        <v/>
      </c>
      <c r="PX70" s="7" t="str">
        <f t="shared" si="622"/>
        <v/>
      </c>
      <c r="PZ70" s="41"/>
      <c r="QA70" s="48" t="str">
        <f>IFERROR(VLOOKUP(PZ70,'كدو الاصناف'!$A:$C,2),"")</f>
        <v/>
      </c>
      <c r="QB70" s="8"/>
      <c r="QC70" s="62">
        <f t="shared" si="623"/>
        <v>0</v>
      </c>
      <c r="QD70" s="8" t="str">
        <f>IFERROR(VLOOKUP(PZ70,'كدو الاصناف'!$A:$C,3),"")</f>
        <v/>
      </c>
      <c r="QE70" s="7" t="str">
        <f t="shared" si="624"/>
        <v/>
      </c>
      <c r="QG70" s="41"/>
      <c r="QH70" s="48" t="str">
        <f>IFERROR(VLOOKUP(QG70,'كدو الاصناف'!$A:$C,2),"")</f>
        <v/>
      </c>
      <c r="QI70" s="8"/>
      <c r="QJ70" s="62">
        <f t="shared" si="625"/>
        <v>0</v>
      </c>
      <c r="QK70" s="8" t="str">
        <f>IFERROR(VLOOKUP(QG70,'كدو الاصناف'!$A:$C,3),"")</f>
        <v/>
      </c>
      <c r="QL70" s="7" t="str">
        <f t="shared" si="626"/>
        <v/>
      </c>
      <c r="QN70" s="41"/>
      <c r="QO70" s="48" t="str">
        <f>IFERROR(VLOOKUP(QN70,'كدو الاصناف'!$A:$C,2),"")</f>
        <v/>
      </c>
      <c r="QP70" s="8"/>
      <c r="QQ70" s="62">
        <f t="shared" si="627"/>
        <v>0</v>
      </c>
      <c r="QR70" s="8" t="str">
        <f>IFERROR(VLOOKUP(QN70,'كدو الاصناف'!$A:$C,3),"")</f>
        <v/>
      </c>
      <c r="QS70" s="7" t="str">
        <f t="shared" si="628"/>
        <v/>
      </c>
      <c r="QU70" s="41"/>
      <c r="QV70" s="48" t="str">
        <f>IFERROR(VLOOKUP(QU70,'كدو الاصناف'!$A:$C,2),"")</f>
        <v/>
      </c>
      <c r="QW70" s="8"/>
      <c r="QX70" s="62">
        <f t="shared" si="696"/>
        <v>0</v>
      </c>
      <c r="QY70" s="8" t="str">
        <f>IFERROR(VLOOKUP(QU70,'كدو الاصناف'!$A:$C,3),"")</f>
        <v/>
      </c>
      <c r="QZ70" s="7" t="str">
        <f t="shared" si="629"/>
        <v/>
      </c>
      <c r="RB70" s="41"/>
      <c r="RC70" s="48" t="str">
        <f>IFERROR(VLOOKUP(RB70,'كدو الاصناف'!$A:$C,2),"")</f>
        <v/>
      </c>
      <c r="RD70" s="8"/>
      <c r="RE70" s="62">
        <f t="shared" si="630"/>
        <v>0</v>
      </c>
      <c r="RF70" s="8" t="str">
        <f>IFERROR(VLOOKUP(RB70,'كدو الاصناف'!$A:$C,3),"")</f>
        <v/>
      </c>
      <c r="RG70" s="7" t="str">
        <f t="shared" si="631"/>
        <v/>
      </c>
      <c r="RI70" s="41"/>
      <c r="RJ70" s="48" t="str">
        <f>IFERROR(VLOOKUP(RI70,'كدو الاصناف'!$A:$C,2),"")</f>
        <v/>
      </c>
      <c r="RK70" s="8"/>
      <c r="RL70" s="62">
        <f t="shared" si="632"/>
        <v>0</v>
      </c>
      <c r="RM70" s="8" t="str">
        <f>IFERROR(VLOOKUP(RI70,'كدو الاصناف'!$A:$C,3),"")</f>
        <v/>
      </c>
      <c r="RN70" s="7" t="str">
        <f t="shared" si="633"/>
        <v/>
      </c>
      <c r="RP70" s="41"/>
      <c r="RQ70" s="48" t="str">
        <f>IFERROR(VLOOKUP(RP70,'كدو الاصناف'!$A:$C,2),"")</f>
        <v/>
      </c>
      <c r="RR70" s="8"/>
      <c r="RS70" s="62">
        <f t="shared" si="634"/>
        <v>0</v>
      </c>
      <c r="RT70" s="8" t="str">
        <f>IFERROR(VLOOKUP(RP70,'كدو الاصناف'!$A:$C,3),"")</f>
        <v/>
      </c>
      <c r="RU70" s="7" t="str">
        <f t="shared" si="635"/>
        <v/>
      </c>
      <c r="RW70" s="41"/>
      <c r="RX70" s="48" t="str">
        <f>IFERROR(VLOOKUP(RW70,'كدو الاصناف'!$A:$C,2),"")</f>
        <v/>
      </c>
      <c r="RY70" s="8"/>
      <c r="RZ70" s="62">
        <f t="shared" si="636"/>
        <v>0</v>
      </c>
      <c r="SA70" s="8" t="str">
        <f>IFERROR(VLOOKUP(RW70,'كدو الاصناف'!$A:$C,3),"")</f>
        <v/>
      </c>
      <c r="SB70" s="7" t="str">
        <f t="shared" si="637"/>
        <v/>
      </c>
      <c r="SD70" s="41"/>
      <c r="SE70" s="48" t="str">
        <f>IFERROR(VLOOKUP(SD70,'كدو الاصناف'!$A:$C,2),"")</f>
        <v/>
      </c>
      <c r="SF70" s="8"/>
      <c r="SG70" s="62">
        <f t="shared" si="638"/>
        <v>0</v>
      </c>
      <c r="SH70" s="8" t="str">
        <f>IFERROR(VLOOKUP(SD70,'كدو الاصناف'!$A:$C,3),"")</f>
        <v/>
      </c>
      <c r="SI70" s="7" t="str">
        <f t="shared" si="639"/>
        <v/>
      </c>
      <c r="SK70" s="41"/>
      <c r="SL70" s="48" t="str">
        <f>IFERROR(VLOOKUP(SK70,'كدو الاصناف'!$A:$C,2),"")</f>
        <v/>
      </c>
      <c r="SM70" s="8"/>
      <c r="SN70" s="62">
        <f t="shared" si="640"/>
        <v>0</v>
      </c>
      <c r="SO70" s="8" t="str">
        <f>IFERROR(VLOOKUP(SK70,'كدو الاصناف'!$A:$C,3),"")</f>
        <v/>
      </c>
      <c r="SP70" s="7" t="str">
        <f t="shared" si="641"/>
        <v/>
      </c>
      <c r="SR70" s="41"/>
      <c r="SS70" s="48" t="str">
        <f>IFERROR(VLOOKUP(SR70,'كدو الاصناف'!$A:$C,2),"")</f>
        <v/>
      </c>
      <c r="ST70" s="8"/>
      <c r="SU70" s="62">
        <f t="shared" si="642"/>
        <v>0</v>
      </c>
      <c r="SV70" s="8" t="str">
        <f>IFERROR(VLOOKUP(SR70,'كدو الاصناف'!$A:$C,3),"")</f>
        <v/>
      </c>
      <c r="SW70" s="7" t="str">
        <f t="shared" si="643"/>
        <v/>
      </c>
      <c r="SY70" s="41"/>
      <c r="SZ70" s="48" t="str">
        <f>IFERROR(VLOOKUP(SY70,'كدو الاصناف'!$A:$C,2),"")</f>
        <v/>
      </c>
      <c r="TA70" s="8"/>
      <c r="TB70" s="62">
        <f t="shared" si="644"/>
        <v>0</v>
      </c>
      <c r="TC70" s="8" t="str">
        <f>IFERROR(VLOOKUP(SY70,'كدو الاصناف'!$A:$C,3),"")</f>
        <v/>
      </c>
      <c r="TD70" s="7" t="str">
        <f t="shared" si="645"/>
        <v/>
      </c>
      <c r="TF70" s="41"/>
      <c r="TG70" s="48" t="str">
        <f>IFERROR(VLOOKUP(TF70,'كدو الاصناف'!$A:$C,2),"")</f>
        <v/>
      </c>
      <c r="TH70" s="8"/>
      <c r="TI70" s="62">
        <f t="shared" si="646"/>
        <v>0</v>
      </c>
      <c r="TJ70" s="8" t="str">
        <f>IFERROR(VLOOKUP(TF70,'كدو الاصناف'!$A:$C,3),"")</f>
        <v/>
      </c>
      <c r="TK70" s="7" t="str">
        <f t="shared" si="647"/>
        <v/>
      </c>
      <c r="TM70" s="41"/>
      <c r="TN70" s="48" t="str">
        <f>IFERROR(VLOOKUP(TM70,'كدو الاصناف'!$A:$C,2),"")</f>
        <v/>
      </c>
      <c r="TO70" s="8"/>
      <c r="TP70" s="62">
        <f t="shared" si="648"/>
        <v>0</v>
      </c>
      <c r="TQ70" s="8" t="str">
        <f>IFERROR(VLOOKUP(TM70,'كدو الاصناف'!$A:$C,3),"")</f>
        <v/>
      </c>
      <c r="TR70" s="7" t="str">
        <f t="shared" si="649"/>
        <v/>
      </c>
      <c r="TT70" s="41"/>
      <c r="TU70" s="48" t="str">
        <f>IFERROR(VLOOKUP(TT70,'كدو الاصناف'!$A:$C,2),"")</f>
        <v/>
      </c>
      <c r="TV70" s="8"/>
      <c r="TW70" s="62">
        <f t="shared" si="650"/>
        <v>0</v>
      </c>
      <c r="TX70" s="8" t="str">
        <f>IFERROR(VLOOKUP(TT70,'كدو الاصناف'!$A:$C,3),"")</f>
        <v/>
      </c>
      <c r="TY70" s="7" t="str">
        <f t="shared" si="651"/>
        <v/>
      </c>
      <c r="UA70" s="41"/>
      <c r="UB70" s="48" t="str">
        <f>IFERROR(VLOOKUP(UA70,'كدو الاصناف'!$A:$C,2),"")</f>
        <v/>
      </c>
      <c r="UC70" s="8"/>
      <c r="UD70" s="62">
        <f t="shared" si="652"/>
        <v>0</v>
      </c>
      <c r="UE70" s="8" t="str">
        <f>IFERROR(VLOOKUP(UA70,'كدو الاصناف'!$A:$C,3),"")</f>
        <v/>
      </c>
      <c r="UF70" s="7" t="str">
        <f t="shared" si="653"/>
        <v/>
      </c>
      <c r="UH70" s="41"/>
      <c r="UI70" s="48" t="str">
        <f>IFERROR(VLOOKUP(UH70,'كدو الاصناف'!$A:$C,2),"")</f>
        <v/>
      </c>
      <c r="UJ70" s="8"/>
      <c r="UK70" s="62">
        <f t="shared" si="654"/>
        <v>0</v>
      </c>
      <c r="UL70" s="8" t="str">
        <f>IFERROR(VLOOKUP(UH70,'كدو الاصناف'!$A:$C,3),"")</f>
        <v/>
      </c>
      <c r="UM70" s="7" t="str">
        <f t="shared" si="655"/>
        <v/>
      </c>
      <c r="UO70" s="41"/>
      <c r="UP70" s="48" t="str">
        <f>IFERROR(VLOOKUP(UO70,'كدو الاصناف'!$A:$C,2),"")</f>
        <v/>
      </c>
      <c r="UQ70" s="8"/>
      <c r="UR70" s="62">
        <f t="shared" si="656"/>
        <v>0</v>
      </c>
      <c r="US70" s="8" t="str">
        <f>IFERROR(VLOOKUP(UO70,'كدو الاصناف'!$A:$C,3),"")</f>
        <v/>
      </c>
      <c r="UT70" s="7" t="str">
        <f t="shared" si="657"/>
        <v/>
      </c>
      <c r="UV70" s="41"/>
      <c r="UW70" s="48" t="str">
        <f>IFERROR(VLOOKUP(UV70,'كدو الاصناف'!$A:$C,2),"")</f>
        <v/>
      </c>
      <c r="UX70" s="8"/>
      <c r="UY70" s="62">
        <f t="shared" si="658"/>
        <v>0</v>
      </c>
      <c r="UZ70" s="8" t="str">
        <f>IFERROR(VLOOKUP(UV70,'كدو الاصناف'!$A:$C,3),"")</f>
        <v/>
      </c>
      <c r="VA70" s="7" t="str">
        <f t="shared" si="659"/>
        <v/>
      </c>
      <c r="VC70" s="41"/>
      <c r="VD70" s="48" t="str">
        <f>IFERROR(VLOOKUP(VC70,'كدو الاصناف'!$A:$C,2),"")</f>
        <v/>
      </c>
      <c r="VE70" s="8"/>
      <c r="VF70" s="62">
        <f t="shared" si="660"/>
        <v>0</v>
      </c>
      <c r="VG70" s="8" t="str">
        <f>IFERROR(VLOOKUP(VC70,'كدو الاصناف'!$A:$C,3),"")</f>
        <v/>
      </c>
      <c r="VH70" s="7" t="str">
        <f t="shared" si="661"/>
        <v/>
      </c>
      <c r="VJ70" s="41"/>
      <c r="VK70" s="48" t="str">
        <f>IFERROR(VLOOKUP(VJ70,'كدو الاصناف'!$A:$C,2),"")</f>
        <v/>
      </c>
      <c r="VL70" s="8"/>
      <c r="VM70" s="62">
        <f t="shared" si="662"/>
        <v>0</v>
      </c>
      <c r="VN70" s="8" t="str">
        <f>IFERROR(VLOOKUP(VJ70,'كدو الاصناف'!$A:$C,3),"")</f>
        <v/>
      </c>
      <c r="VO70" s="7" t="str">
        <f t="shared" si="663"/>
        <v/>
      </c>
      <c r="VQ70" s="41"/>
      <c r="VR70" s="48" t="str">
        <f>IFERROR(VLOOKUP(VQ70,'كدو الاصناف'!$A:$C,2),"")</f>
        <v/>
      </c>
      <c r="VS70" s="8"/>
      <c r="VT70" s="62">
        <f t="shared" si="664"/>
        <v>0</v>
      </c>
      <c r="VU70" s="8" t="str">
        <f>IFERROR(VLOOKUP(VQ70,'كدو الاصناف'!$A:$C,3),"")</f>
        <v/>
      </c>
      <c r="VV70" s="7" t="str">
        <f t="shared" si="665"/>
        <v/>
      </c>
      <c r="VX70" s="41"/>
      <c r="VY70" s="48" t="str">
        <f>IFERROR(VLOOKUP(VX70,'كدو الاصناف'!$A:$C,2),"")</f>
        <v/>
      </c>
      <c r="VZ70" s="8"/>
      <c r="WA70" s="62">
        <f t="shared" si="666"/>
        <v>0</v>
      </c>
      <c r="WB70" s="8" t="str">
        <f>IFERROR(VLOOKUP(VX70,'كدو الاصناف'!$A:$C,3),"")</f>
        <v/>
      </c>
      <c r="WC70" s="7" t="str">
        <f t="shared" si="667"/>
        <v/>
      </c>
      <c r="WE70" s="41"/>
      <c r="WF70" s="48" t="str">
        <f>IFERROR(VLOOKUP(WE70,'كدو الاصناف'!$A:$C,2),"")</f>
        <v/>
      </c>
      <c r="WG70" s="8"/>
      <c r="WH70" s="62">
        <f t="shared" si="668"/>
        <v>0</v>
      </c>
      <c r="WI70" s="8" t="str">
        <f>IFERROR(VLOOKUP(WE70,'كدو الاصناف'!$A:$C,3),"")</f>
        <v/>
      </c>
      <c r="WJ70" s="7" t="str">
        <f t="shared" si="669"/>
        <v/>
      </c>
      <c r="WL70" s="41"/>
      <c r="WM70" s="48" t="str">
        <f>IFERROR(VLOOKUP(WL70,'كدو الاصناف'!$A:$C,2),"")</f>
        <v/>
      </c>
      <c r="WN70" s="8"/>
      <c r="WO70" s="62">
        <f t="shared" si="670"/>
        <v>0</v>
      </c>
      <c r="WP70" s="8" t="str">
        <f>IFERROR(VLOOKUP(WL70,'كدو الاصناف'!$A:$C,3),"")</f>
        <v/>
      </c>
      <c r="WQ70" s="7" t="str">
        <f t="shared" si="671"/>
        <v/>
      </c>
      <c r="WS70" s="41"/>
      <c r="WT70" s="48" t="str">
        <f>IFERROR(VLOOKUP(WS70,'كدو الاصناف'!$A:$C,2),"")</f>
        <v/>
      </c>
      <c r="WU70" s="8"/>
      <c r="WV70" s="62">
        <f t="shared" si="672"/>
        <v>0</v>
      </c>
      <c r="WW70" s="8" t="str">
        <f>IFERROR(VLOOKUP(WS70,'كدو الاصناف'!$A:$C,3),"")</f>
        <v/>
      </c>
      <c r="WX70" s="7" t="str">
        <f t="shared" si="673"/>
        <v/>
      </c>
      <c r="WZ70" s="41"/>
      <c r="XA70" s="48" t="str">
        <f>IFERROR(VLOOKUP(WZ70,'كدو الاصناف'!$A:$C,2),"")</f>
        <v/>
      </c>
      <c r="XB70" s="8"/>
      <c r="XC70" s="62">
        <f t="shared" si="674"/>
        <v>0</v>
      </c>
      <c r="XD70" s="8" t="str">
        <f>IFERROR(VLOOKUP(WZ70,'كدو الاصناف'!$A:$C,3),"")</f>
        <v/>
      </c>
      <c r="XE70" s="7" t="str">
        <f t="shared" si="675"/>
        <v/>
      </c>
      <c r="XG70" s="41"/>
      <c r="XH70" s="48" t="str">
        <f>IFERROR(VLOOKUP(XG70,'كدو الاصناف'!$A:$C,2),"")</f>
        <v/>
      </c>
      <c r="XI70" s="8"/>
      <c r="XJ70" s="62">
        <f t="shared" si="676"/>
        <v>0</v>
      </c>
      <c r="XK70" s="8" t="str">
        <f>IFERROR(VLOOKUP(XG70,'كدو الاصناف'!$A:$C,3),"")</f>
        <v/>
      </c>
      <c r="XL70" s="7" t="str">
        <f t="shared" si="677"/>
        <v/>
      </c>
      <c r="XN70" s="41"/>
      <c r="XO70" s="48" t="str">
        <f>IFERROR(VLOOKUP(XN70,'كدو الاصناف'!$A:$C,2),"")</f>
        <v/>
      </c>
      <c r="XP70" s="8"/>
      <c r="XQ70" s="62">
        <f t="shared" si="678"/>
        <v>0</v>
      </c>
      <c r="XR70" s="8" t="str">
        <f>IFERROR(VLOOKUP(XN70,'كدو الاصناف'!$A:$C,3),"")</f>
        <v/>
      </c>
      <c r="XS70" s="7" t="str">
        <f t="shared" si="679"/>
        <v/>
      </c>
      <c r="XU70" s="41"/>
      <c r="XV70" s="48" t="str">
        <f>IFERROR(VLOOKUP(XU70,'كدو الاصناف'!$A:$C,2),"")</f>
        <v/>
      </c>
      <c r="XW70" s="8"/>
      <c r="XX70" s="62">
        <f t="shared" si="680"/>
        <v>0</v>
      </c>
      <c r="XY70" s="8" t="str">
        <f>IFERROR(VLOOKUP(XU70,'كدو الاصناف'!$A:$C,3),"")</f>
        <v/>
      </c>
      <c r="XZ70" s="7" t="str">
        <f t="shared" si="681"/>
        <v/>
      </c>
      <c r="YB70" s="41"/>
      <c r="YC70" s="48" t="str">
        <f>IFERROR(VLOOKUP(YB70,'كدو الاصناف'!$A:$C,2),"")</f>
        <v/>
      </c>
      <c r="YD70" s="8"/>
      <c r="YE70" s="62">
        <f t="shared" si="682"/>
        <v>0</v>
      </c>
      <c r="YF70" s="8" t="str">
        <f>IFERROR(VLOOKUP(YB70,'كدو الاصناف'!$A:$C,3),"")</f>
        <v/>
      </c>
      <c r="YG70" s="7" t="str">
        <f t="shared" si="683"/>
        <v/>
      </c>
      <c r="YI70" s="41"/>
      <c r="YJ70" s="48" t="str">
        <f>IFERROR(VLOOKUP(YI70,'كدو الاصناف'!$A:$C,2),"")</f>
        <v/>
      </c>
      <c r="YK70" s="8"/>
      <c r="YL70" s="62">
        <f t="shared" si="684"/>
        <v>0</v>
      </c>
      <c r="YM70" s="8" t="str">
        <f>IFERROR(VLOOKUP(YI70,'كدو الاصناف'!$A:$C,3),"")</f>
        <v/>
      </c>
      <c r="YN70" s="7" t="str">
        <f t="shared" si="685"/>
        <v/>
      </c>
      <c r="YP70" s="41"/>
      <c r="YQ70" s="48" t="str">
        <f>IFERROR(VLOOKUP(YP70,'كدو الاصناف'!$A:$C,2),"")</f>
        <v/>
      </c>
      <c r="YR70" s="8"/>
      <c r="YS70" s="62">
        <f t="shared" si="686"/>
        <v>0</v>
      </c>
      <c r="YT70" s="8" t="str">
        <f>IFERROR(VLOOKUP(YP70,'كدو الاصناف'!$A:$C,3),"")</f>
        <v/>
      </c>
      <c r="YU70" s="7" t="str">
        <f t="shared" si="687"/>
        <v/>
      </c>
      <c r="YW70" s="41"/>
      <c r="YX70" s="48" t="str">
        <f>IFERROR(VLOOKUP(YW70,'كدو الاصناف'!$A:$C,2),"")</f>
        <v/>
      </c>
      <c r="YY70" s="8"/>
      <c r="YZ70" s="62">
        <f t="shared" si="688"/>
        <v>0</v>
      </c>
      <c r="ZA70" s="8" t="str">
        <f>IFERROR(VLOOKUP(YW70,'كدو الاصناف'!$A:$C,3),"")</f>
        <v/>
      </c>
      <c r="ZB70" s="7" t="str">
        <f t="shared" si="689"/>
        <v/>
      </c>
      <c r="ZD70" s="41"/>
      <c r="ZE70" s="48" t="str">
        <f>IFERROR(VLOOKUP(ZD70,'كدو الاصناف'!$A:$C,2),"")</f>
        <v/>
      </c>
      <c r="ZF70" s="8"/>
      <c r="ZG70" s="62">
        <f t="shared" si="690"/>
        <v>0</v>
      </c>
      <c r="ZH70" s="8" t="str">
        <f>IFERROR(VLOOKUP(ZD70,'كدو الاصناف'!$A:$C,3),"")</f>
        <v/>
      </c>
      <c r="ZI70" s="7" t="str">
        <f t="shared" si="691"/>
        <v/>
      </c>
      <c r="ZK70" s="41"/>
      <c r="ZL70" s="48" t="str">
        <f>IFERROR(VLOOKUP(ZK70,'كدو الاصناف'!$A:$C,2),"")</f>
        <v/>
      </c>
      <c r="ZM70" s="8"/>
      <c r="ZN70" s="62">
        <f t="shared" si="692"/>
        <v>0</v>
      </c>
      <c r="ZO70" s="8" t="str">
        <f>IFERROR(VLOOKUP(ZK70,'كدو الاصناف'!$A:$C,3),"")</f>
        <v/>
      </c>
      <c r="ZP70" s="7" t="str">
        <f t="shared" si="693"/>
        <v/>
      </c>
      <c r="ZR70" s="41"/>
      <c r="ZS70" s="48" t="str">
        <f>IFERROR(VLOOKUP(ZR70,'كدو الاصناف'!$A:$C,2),"")</f>
        <v/>
      </c>
      <c r="ZT70" s="8"/>
      <c r="ZU70" s="62">
        <f t="shared" si="694"/>
        <v>0</v>
      </c>
      <c r="ZV70" s="8" t="str">
        <f>IFERROR(VLOOKUP(ZR70,'كدو الاصناف'!$A:$C,3),"")</f>
        <v/>
      </c>
      <c r="ZW70" s="7" t="str">
        <f t="shared" si="695"/>
        <v/>
      </c>
    </row>
    <row r="71" spans="1:699" ht="16.5" customHeight="1" thickTop="1" thickBot="1" x14ac:dyDescent="0.25">
      <c r="A71" s="42">
        <f>IFERROR(+F77/A77,"")</f>
        <v>2.7417137188208618</v>
      </c>
      <c r="B71" s="85" t="s">
        <v>112</v>
      </c>
      <c r="C71" s="86"/>
      <c r="D71" s="86"/>
      <c r="E71" s="87"/>
      <c r="F71" s="43">
        <f>SUM(F56:F70)</f>
        <v>297.47000000000003</v>
      </c>
      <c r="H71" s="42">
        <f>IFERROR(+M77/H77,"")</f>
        <v>4.0574281984334197</v>
      </c>
      <c r="I71" s="85" t="s">
        <v>112</v>
      </c>
      <c r="J71" s="86"/>
      <c r="K71" s="86"/>
      <c r="L71" s="87"/>
      <c r="M71" s="43">
        <f>SUM(M56:M70)</f>
        <v>280.94</v>
      </c>
      <c r="O71" s="42">
        <f>IFERROR(+T77/O77,"")</f>
        <v>4.6234778184778182</v>
      </c>
      <c r="P71" s="85" t="s">
        <v>112</v>
      </c>
      <c r="Q71" s="86"/>
      <c r="R71" s="86"/>
      <c r="S71" s="87"/>
      <c r="T71" s="43">
        <f>SUM(T56:T70)</f>
        <v>270</v>
      </c>
      <c r="V71" s="42">
        <f>IFERROR(+AA77/V77,"")</f>
        <v>3.8425560157790928</v>
      </c>
      <c r="W71" s="85" t="s">
        <v>112</v>
      </c>
      <c r="X71" s="86"/>
      <c r="Y71" s="86"/>
      <c r="Z71" s="87"/>
      <c r="AA71" s="43">
        <f>SUM(AA56:AA70)</f>
        <v>372.5</v>
      </c>
      <c r="AC71" s="42">
        <f>IFERROR(+AH77/AC77,"")</f>
        <v>3.7337670886075949</v>
      </c>
      <c r="AD71" s="85" t="s">
        <v>112</v>
      </c>
      <c r="AE71" s="86"/>
      <c r="AF71" s="86"/>
      <c r="AG71" s="87"/>
      <c r="AH71" s="43">
        <f>SUM(AH56:AH70)</f>
        <v>297.47000000000003</v>
      </c>
      <c r="AJ71" s="42">
        <f>IFERROR(+AO77/AJ77,"")</f>
        <v>4.3287548076923077</v>
      </c>
      <c r="AK71" s="85" t="s">
        <v>112</v>
      </c>
      <c r="AL71" s="86"/>
      <c r="AM71" s="86"/>
      <c r="AN71" s="87"/>
      <c r="AO71" s="43">
        <f>SUM(AO56:AO70)</f>
        <v>423.5</v>
      </c>
      <c r="AQ71" s="42">
        <f>IFERROR(+AV77/AQ77,"")</f>
        <v>5.9759814779814784</v>
      </c>
      <c r="AR71" s="85" t="s">
        <v>112</v>
      </c>
      <c r="AS71" s="86"/>
      <c r="AT71" s="86"/>
      <c r="AU71" s="87"/>
      <c r="AV71" s="43">
        <f>SUM(AV56:AV70)</f>
        <v>310.44</v>
      </c>
      <c r="AX71" s="42">
        <f>IFERROR(+BC77/AX77,"")</f>
        <v>3.6561344729344727</v>
      </c>
      <c r="AY71" s="85" t="s">
        <v>112</v>
      </c>
      <c r="AZ71" s="86"/>
      <c r="BA71" s="86"/>
      <c r="BB71" s="87"/>
      <c r="BC71" s="43">
        <f>SUM(BC56:BC70)</f>
        <v>297.47000000000003</v>
      </c>
      <c r="BE71" s="42">
        <f>IFERROR(+BJ77/BE77,"")</f>
        <v>3.5302455322455324</v>
      </c>
      <c r="BF71" s="85" t="s">
        <v>112</v>
      </c>
      <c r="BG71" s="86"/>
      <c r="BH71" s="86"/>
      <c r="BI71" s="87"/>
      <c r="BJ71" s="43">
        <f>SUM(BJ56:BJ70)</f>
        <v>275.47000000000003</v>
      </c>
      <c r="BL71" s="42">
        <f>IFERROR(+BQ77/BL77,"")</f>
        <v>4.2429627158555725</v>
      </c>
      <c r="BM71" s="85" t="s">
        <v>112</v>
      </c>
      <c r="BN71" s="86"/>
      <c r="BO71" s="86"/>
      <c r="BP71" s="87"/>
      <c r="BQ71" s="43">
        <f>SUM(BQ56:BQ70)</f>
        <v>275.47000000000003</v>
      </c>
      <c r="BS71" s="42">
        <f>IFERROR(+BX77/BS77,"")</f>
        <v>3.8547991120976688</v>
      </c>
      <c r="BT71" s="85" t="s">
        <v>112</v>
      </c>
      <c r="BU71" s="86"/>
      <c r="BV71" s="86"/>
      <c r="BW71" s="87"/>
      <c r="BX71" s="43">
        <f>SUM(BX56:BX70)</f>
        <v>550.94000000000005</v>
      </c>
      <c r="BZ71" s="42">
        <f>IFERROR(+CE77/BZ77,"")</f>
        <v>3.8016280176810606</v>
      </c>
      <c r="CA71" s="85" t="s">
        <v>112</v>
      </c>
      <c r="CB71" s="86"/>
      <c r="CC71" s="86"/>
      <c r="CD71" s="87"/>
      <c r="CE71" s="43">
        <f>SUM(CE56:CE70)</f>
        <v>674.94</v>
      </c>
      <c r="CG71" s="42">
        <f>IFERROR(+CL77/CG77,"")</f>
        <v>3.7703345658263308</v>
      </c>
      <c r="CH71" s="85" t="s">
        <v>112</v>
      </c>
      <c r="CI71" s="86"/>
      <c r="CJ71" s="86"/>
      <c r="CK71" s="87"/>
      <c r="CL71" s="43">
        <f>SUM(CL56:CL70)</f>
        <v>702.41</v>
      </c>
      <c r="CN71" s="42">
        <f>IFERROR(+CS77/CN77,"")</f>
        <v>3.1933278579356266</v>
      </c>
      <c r="CO71" s="85" t="s">
        <v>112</v>
      </c>
      <c r="CP71" s="86"/>
      <c r="CQ71" s="86"/>
      <c r="CR71" s="87"/>
      <c r="CS71" s="43">
        <f>SUM(CS56:CS70)</f>
        <v>348.47</v>
      </c>
      <c r="CU71" s="42">
        <f>IFERROR(+CZ77/CU77,"")</f>
        <v>4.4811744097486672</v>
      </c>
      <c r="CV71" s="85" t="s">
        <v>112</v>
      </c>
      <c r="CW71" s="86"/>
      <c r="CX71" s="86"/>
      <c r="CY71" s="87"/>
      <c r="CZ71" s="43">
        <f>SUM(CZ56:CZ70)</f>
        <v>446.97</v>
      </c>
      <c r="DB71" s="42">
        <f>IFERROR(+DG77/DB77,"")</f>
        <v>3.7446374714394515</v>
      </c>
      <c r="DC71" s="85" t="s">
        <v>112</v>
      </c>
      <c r="DD71" s="86"/>
      <c r="DE71" s="86"/>
      <c r="DF71" s="87"/>
      <c r="DG71" s="43">
        <f>SUM(DG56:DG70)</f>
        <v>401.44</v>
      </c>
      <c r="DI71" s="42">
        <f>IFERROR(+DN77/DI77,"")</f>
        <v>3.6138122398643442</v>
      </c>
      <c r="DJ71" s="85" t="s">
        <v>112</v>
      </c>
      <c r="DK71" s="86"/>
      <c r="DL71" s="86"/>
      <c r="DM71" s="87"/>
      <c r="DN71" s="43">
        <f>SUM(DN56:DN70)</f>
        <v>446.97</v>
      </c>
      <c r="DP71" s="42">
        <f>IFERROR(+DU77/DP77,"")</f>
        <v>3.4744654754694126</v>
      </c>
      <c r="DQ71" s="85" t="s">
        <v>112</v>
      </c>
      <c r="DR71" s="86"/>
      <c r="DS71" s="86"/>
      <c r="DT71" s="87"/>
      <c r="DU71" s="43">
        <f>SUM(DU56:DU70)</f>
        <v>441.5</v>
      </c>
      <c r="DW71" s="42">
        <f>IFERROR(+EB77/DW77,"")</f>
        <v>3.604107291506089</v>
      </c>
      <c r="DX71" s="85" t="s">
        <v>112</v>
      </c>
      <c r="DY71" s="86"/>
      <c r="DZ71" s="86"/>
      <c r="EA71" s="87"/>
      <c r="EB71" s="43">
        <f>SUM(EB56:EB70)</f>
        <v>474.44</v>
      </c>
      <c r="ED71" s="42">
        <f>IFERROR(+EI77/ED77,"")</f>
        <v>3.5371516129032261</v>
      </c>
      <c r="EE71" s="85" t="s">
        <v>112</v>
      </c>
      <c r="EF71" s="86"/>
      <c r="EG71" s="86"/>
      <c r="EH71" s="87"/>
      <c r="EI71" s="43">
        <f>SUM(EI56:EI70)</f>
        <v>353.94</v>
      </c>
      <c r="EK71" s="42">
        <f>IFERROR(+EP77/EK77,"")</f>
        <v>3.3911117172675525</v>
      </c>
      <c r="EL71" s="85" t="s">
        <v>112</v>
      </c>
      <c r="EM71" s="86"/>
      <c r="EN71" s="86"/>
      <c r="EO71" s="87"/>
      <c r="EP71" s="43">
        <f>SUM(EP56:EP70)</f>
        <v>343</v>
      </c>
      <c r="ER71" s="42">
        <f>IFERROR(+EW77/ER77,"")</f>
        <v>3.0049143738140418</v>
      </c>
      <c r="ES71" s="85" t="s">
        <v>112</v>
      </c>
      <c r="ET71" s="86"/>
      <c r="EU71" s="86"/>
      <c r="EV71" s="87"/>
      <c r="EW71" s="43">
        <f>SUM(EW56:EW70)</f>
        <v>332.44</v>
      </c>
      <c r="EY71" s="42">
        <f>IFERROR(+FD77/EY77,"")</f>
        <v>3.7933128936423053</v>
      </c>
      <c r="EZ71" s="85" t="s">
        <v>112</v>
      </c>
      <c r="FA71" s="86"/>
      <c r="FB71" s="86"/>
      <c r="FC71" s="87"/>
      <c r="FD71" s="43">
        <f>SUM(FD56:FD70)</f>
        <v>567.85</v>
      </c>
      <c r="FF71" s="42">
        <f>IFERROR(+FK77/FF77,"")</f>
        <v>3.1327377302436124</v>
      </c>
      <c r="FG71" s="85" t="s">
        <v>112</v>
      </c>
      <c r="FH71" s="86"/>
      <c r="FI71" s="86"/>
      <c r="FJ71" s="87"/>
      <c r="FK71" s="43">
        <f>SUM(FK56:FK70)</f>
        <v>321.5</v>
      </c>
      <c r="FM71" s="42">
        <f>IFERROR(+FR77/FM77,"")</f>
        <v>3.4256009724857686</v>
      </c>
      <c r="FN71" s="85" t="s">
        <v>112</v>
      </c>
      <c r="FO71" s="86"/>
      <c r="FP71" s="86"/>
      <c r="FQ71" s="87"/>
      <c r="FR71" s="43">
        <f>SUM(FR56:FR70)</f>
        <v>404.94</v>
      </c>
      <c r="FT71" s="42">
        <f>IFERROR(+FY77/FT77,"")</f>
        <v>3.2005592296090035</v>
      </c>
      <c r="FU71" s="85" t="s">
        <v>112</v>
      </c>
      <c r="FV71" s="86"/>
      <c r="FW71" s="86"/>
      <c r="FX71" s="87"/>
      <c r="FY71" s="43">
        <f>SUM(FY56:FY70)</f>
        <v>428.97</v>
      </c>
      <c r="GA71" s="42">
        <f>IFERROR(+GF77/GA77,"")</f>
        <v>3.2112047244094488</v>
      </c>
      <c r="GB71" s="85" t="s">
        <v>112</v>
      </c>
      <c r="GC71" s="86"/>
      <c r="GD71" s="86"/>
      <c r="GE71" s="87"/>
      <c r="GF71" s="43">
        <f>SUM(GF56:GF70)</f>
        <v>260.91000000000003</v>
      </c>
      <c r="GH71" s="42">
        <f>IFERROR(+GM77/GH77,"")</f>
        <v>3.7623244094488193</v>
      </c>
      <c r="GI71" s="85" t="s">
        <v>112</v>
      </c>
      <c r="GJ71" s="86"/>
      <c r="GK71" s="86"/>
      <c r="GL71" s="87"/>
      <c r="GM71" s="43">
        <f>SUM(GM56:GM70)</f>
        <v>343</v>
      </c>
      <c r="GO71" s="42">
        <f>IFERROR(+GT77/GO77,"")</f>
        <v>2.9335481704492818</v>
      </c>
      <c r="GP71" s="85" t="s">
        <v>112</v>
      </c>
      <c r="GQ71" s="86"/>
      <c r="GR71" s="86"/>
      <c r="GS71" s="87"/>
      <c r="GT71" s="43">
        <f>SUM(GT56:GT70)</f>
        <v>332.44</v>
      </c>
      <c r="GV71" s="42">
        <f>IFERROR(+HA77/GV77,"")</f>
        <v>3.8778839740620659</v>
      </c>
      <c r="GW71" s="85" t="s">
        <v>112</v>
      </c>
      <c r="GX71" s="86"/>
      <c r="GY71" s="86"/>
      <c r="GZ71" s="87"/>
      <c r="HA71" s="43">
        <f>SUM(HA56:HA70)</f>
        <v>494.85</v>
      </c>
      <c r="HC71" s="42">
        <f>IFERROR(+HH77/HC77,"")</f>
        <v>2.5461308476146365</v>
      </c>
      <c r="HD71" s="85" t="s">
        <v>112</v>
      </c>
      <c r="HE71" s="86"/>
      <c r="HF71" s="86"/>
      <c r="HG71" s="87"/>
      <c r="HH71" s="43">
        <f>SUM(HH56:HH70)</f>
        <v>434.44</v>
      </c>
      <c r="HJ71" s="42">
        <f>IFERROR(+HO77/HJ77,"")</f>
        <v>3.39976215840667</v>
      </c>
      <c r="HK71" s="85" t="s">
        <v>112</v>
      </c>
      <c r="HL71" s="86"/>
      <c r="HM71" s="86"/>
      <c r="HN71" s="87"/>
      <c r="HO71" s="43">
        <f>SUM(HO56:HO70)</f>
        <v>353.94</v>
      </c>
      <c r="HQ71" s="42">
        <f>IFERROR(+HV77/HQ77,"")</f>
        <v>3.8789517051956968</v>
      </c>
      <c r="HR71" s="85" t="s">
        <v>112</v>
      </c>
      <c r="HS71" s="86"/>
      <c r="HT71" s="86"/>
      <c r="HU71" s="87"/>
      <c r="HV71" s="43">
        <f>SUM(HV56:HV70)</f>
        <v>404.94</v>
      </c>
      <c r="HX71" s="42">
        <f>IFERROR(+IC77/HX77,"")</f>
        <v>3.4649572503419974</v>
      </c>
      <c r="HY71" s="85" t="s">
        <v>112</v>
      </c>
      <c r="HZ71" s="86"/>
      <c r="IA71" s="86"/>
      <c r="IB71" s="87"/>
      <c r="IC71" s="43">
        <f>SUM(IC56:IC70)</f>
        <v>343</v>
      </c>
      <c r="IE71" s="42">
        <f>IFERROR(+IJ77/IE77,"")</f>
        <v>3.7172269235179449</v>
      </c>
      <c r="IF71" s="85" t="s">
        <v>112</v>
      </c>
      <c r="IG71" s="86"/>
      <c r="IH71" s="86"/>
      <c r="II71" s="87"/>
      <c r="IJ71" s="43">
        <f>SUM(IJ56:IJ70)</f>
        <v>572.94000000000005</v>
      </c>
      <c r="IL71" s="42">
        <f>IFERROR(+IQ77/IL77,"")</f>
        <v>3.3887858332602785</v>
      </c>
      <c r="IM71" s="85" t="s">
        <v>112</v>
      </c>
      <c r="IN71" s="86"/>
      <c r="IO71" s="86"/>
      <c r="IP71" s="87"/>
      <c r="IQ71" s="43">
        <f>SUM(IQ56:IQ70)</f>
        <v>602.88</v>
      </c>
      <c r="IS71" s="42">
        <f>IFERROR(+IX77/IS77,"")</f>
        <v>3.9519310224089632</v>
      </c>
      <c r="IT71" s="85" t="s">
        <v>112</v>
      </c>
      <c r="IU71" s="86"/>
      <c r="IV71" s="86"/>
      <c r="IW71" s="87"/>
      <c r="IX71" s="43">
        <f>SUM(IX56:IX70)</f>
        <v>561.88</v>
      </c>
      <c r="IZ71" s="42">
        <f>IFERROR(+JE77/IZ77,"")</f>
        <v>3.6296583303980272</v>
      </c>
      <c r="JA71" s="85" t="s">
        <v>112</v>
      </c>
      <c r="JB71" s="86"/>
      <c r="JC71" s="86"/>
      <c r="JD71" s="87"/>
      <c r="JE71" s="43">
        <f>SUM(JE56:JE70)</f>
        <v>434.44</v>
      </c>
      <c r="JG71" s="42">
        <f>IFERROR(+JL77/JG77,"")</f>
        <v>4.549693289632569</v>
      </c>
      <c r="JH71" s="85" t="s">
        <v>112</v>
      </c>
      <c r="JI71" s="86"/>
      <c r="JJ71" s="86"/>
      <c r="JK71" s="87"/>
      <c r="JL71" s="43">
        <f>SUM(JL56:JL70)</f>
        <v>642.88</v>
      </c>
      <c r="JN71" s="42">
        <f>IFERROR(+JS77/JN77,"")</f>
        <v>3.6295012787723788</v>
      </c>
      <c r="JO71" s="85" t="s">
        <v>112</v>
      </c>
      <c r="JP71" s="86"/>
      <c r="JQ71" s="86"/>
      <c r="JR71" s="87"/>
      <c r="JS71" s="43">
        <f>SUM(JS56:JS70)</f>
        <v>561.88</v>
      </c>
      <c r="JU71" s="42">
        <f>IFERROR(+JZ77/JU77,"")</f>
        <v>3.5229329359165424</v>
      </c>
      <c r="JV71" s="85" t="s">
        <v>112</v>
      </c>
      <c r="JW71" s="86"/>
      <c r="JX71" s="86"/>
      <c r="JY71" s="87"/>
      <c r="JZ71" s="43">
        <f>SUM(JZ56:JZ70)</f>
        <v>561.88</v>
      </c>
      <c r="KB71" s="42">
        <f>IFERROR(+KG77/KB77,"")</f>
        <v>3.7099947164494544</v>
      </c>
      <c r="KC71" s="85" t="s">
        <v>112</v>
      </c>
      <c r="KD71" s="86"/>
      <c r="KE71" s="86"/>
      <c r="KF71" s="87"/>
      <c r="KG71" s="43">
        <f>SUM(KG56:KG70)</f>
        <v>383.44</v>
      </c>
      <c r="KI71" s="42">
        <f>IFERROR(+KN77/KI77,"")</f>
        <v>4.2572408413267073</v>
      </c>
      <c r="KJ71" s="85" t="s">
        <v>112</v>
      </c>
      <c r="KK71" s="86"/>
      <c r="KL71" s="86"/>
      <c r="KM71" s="87"/>
      <c r="KN71" s="43">
        <f>SUM(KN56:KN70)</f>
        <v>353.94</v>
      </c>
      <c r="KP71" s="42">
        <f>IFERROR(+KU77/KP77,"")</f>
        <v>3.3202843137254905</v>
      </c>
      <c r="KQ71" s="85" t="s">
        <v>112</v>
      </c>
      <c r="KR71" s="86"/>
      <c r="KS71" s="86"/>
      <c r="KT71" s="87"/>
      <c r="KU71" s="43">
        <f>SUM(KU56:KU70)</f>
        <v>353.94</v>
      </c>
      <c r="KW71" s="42">
        <f>IFERROR(+LB77/KW77,"")</f>
        <v>3.4579782306623437</v>
      </c>
      <c r="KX71" s="85" t="s">
        <v>112</v>
      </c>
      <c r="KY71" s="86"/>
      <c r="KZ71" s="86"/>
      <c r="LA71" s="87"/>
      <c r="LB71" s="43">
        <f>SUM(LB56:LB70)</f>
        <v>353.94</v>
      </c>
      <c r="LD71" s="42">
        <f>IFERROR(+LI77/LD77,"")</f>
        <v>3.4269132323588116</v>
      </c>
      <c r="LE71" s="85" t="s">
        <v>112</v>
      </c>
      <c r="LF71" s="86"/>
      <c r="LG71" s="86"/>
      <c r="LH71" s="87"/>
      <c r="LI71" s="43">
        <f>SUM(LI56:LI70)</f>
        <v>445.38</v>
      </c>
      <c r="LK71" s="42">
        <f>IFERROR(+LP77/LK77,"")</f>
        <v>3.4187086946332319</v>
      </c>
      <c r="LL71" s="85" t="s">
        <v>112</v>
      </c>
      <c r="LM71" s="86"/>
      <c r="LN71" s="86"/>
      <c r="LO71" s="87"/>
      <c r="LP71" s="43">
        <f>SUM(LP56:LP70)</f>
        <v>434.44</v>
      </c>
      <c r="LR71" s="42">
        <f>IFERROR(+LW77/LR77,"")</f>
        <v>2.9903280993672365</v>
      </c>
      <c r="LS71" s="85" t="s">
        <v>112</v>
      </c>
      <c r="LT71" s="86"/>
      <c r="LU71" s="86"/>
      <c r="LV71" s="87"/>
      <c r="LW71" s="43">
        <f>SUM(LW56:LW70)</f>
        <v>434.44</v>
      </c>
      <c r="LY71" s="42">
        <f>IFERROR(+MD77/LY77,"")</f>
        <v>2.7352094826631217</v>
      </c>
      <c r="LZ71" s="85" t="s">
        <v>112</v>
      </c>
      <c r="MA71" s="86"/>
      <c r="MB71" s="86"/>
      <c r="MC71" s="87"/>
      <c r="MD71" s="43">
        <f>SUM(MD56:MD70)</f>
        <v>372.5</v>
      </c>
      <c r="MF71" s="42">
        <f>IFERROR(+MK77/MF77,"")</f>
        <v>2.8001732760519937</v>
      </c>
      <c r="MG71" s="85" t="s">
        <v>112</v>
      </c>
      <c r="MH71" s="86"/>
      <c r="MI71" s="86"/>
      <c r="MJ71" s="87"/>
      <c r="MK71" s="43">
        <f>SUM(MK56:MK70)</f>
        <v>434.44</v>
      </c>
      <c r="MM71" s="42">
        <f>IFERROR(+MR77/MM77,"")</f>
        <v>2.7780958518865715</v>
      </c>
      <c r="MN71" s="85" t="s">
        <v>112</v>
      </c>
      <c r="MO71" s="86"/>
      <c r="MP71" s="86"/>
      <c r="MQ71" s="87"/>
      <c r="MR71" s="43">
        <f>SUM(MR56:MR70)</f>
        <v>383.44</v>
      </c>
      <c r="MT71" s="42">
        <f>IFERROR(+MY77/MT77,"")</f>
        <v>2.6270505599652059</v>
      </c>
      <c r="MU71" s="85" t="s">
        <v>112</v>
      </c>
      <c r="MV71" s="86"/>
      <c r="MW71" s="86"/>
      <c r="MX71" s="87"/>
      <c r="MY71" s="43">
        <f>SUM(MY56:MY70)</f>
        <v>434.44</v>
      </c>
      <c r="NA71" s="42">
        <f>IFERROR(+NF77/NA77,"")</f>
        <v>2.8030527302554487</v>
      </c>
      <c r="NB71" s="85" t="s">
        <v>112</v>
      </c>
      <c r="NC71" s="86"/>
      <c r="ND71" s="86"/>
      <c r="NE71" s="87"/>
      <c r="NF71" s="43">
        <f>SUM(NF56:NF70)</f>
        <v>434.44</v>
      </c>
      <c r="NH71" s="42">
        <f>IFERROR(+NM77/NH77,"")</f>
        <v>2.5313300885661851</v>
      </c>
      <c r="NI71" s="85" t="s">
        <v>112</v>
      </c>
      <c r="NJ71" s="86"/>
      <c r="NK71" s="86"/>
      <c r="NL71" s="87"/>
      <c r="NM71" s="43">
        <f>SUM(NM56:NM70)</f>
        <v>280.88</v>
      </c>
      <c r="NO71" s="42">
        <f>IFERROR(+NT77/NO77,"")</f>
        <v>2.5863273922134815</v>
      </c>
      <c r="NP71" s="85" t="s">
        <v>112</v>
      </c>
      <c r="NQ71" s="86"/>
      <c r="NR71" s="86"/>
      <c r="NS71" s="87"/>
      <c r="NT71" s="43">
        <f>SUM(NT56:NT70)</f>
        <v>353.94</v>
      </c>
      <c r="NV71" s="42">
        <f>IFERROR(+OA77/NV77,"")</f>
        <v>2.7277164193965944</v>
      </c>
      <c r="NW71" s="85" t="s">
        <v>112</v>
      </c>
      <c r="NX71" s="86"/>
      <c r="NY71" s="86"/>
      <c r="NZ71" s="87"/>
      <c r="OA71" s="43">
        <f>SUM(OA56:OA70)</f>
        <v>434.44</v>
      </c>
      <c r="OC71" s="42">
        <f>IFERROR(+OH77/OC77,"")</f>
        <v>2.6318037749649528</v>
      </c>
      <c r="OD71" s="85" t="s">
        <v>112</v>
      </c>
      <c r="OE71" s="86"/>
      <c r="OF71" s="86"/>
      <c r="OG71" s="87"/>
      <c r="OH71" s="43">
        <f>SUM(OH56:OH70)</f>
        <v>434.44</v>
      </c>
      <c r="OJ71" s="42">
        <f>IFERROR(+OO77/OJ77,"")</f>
        <v>2.8327789814721065</v>
      </c>
      <c r="OK71" s="85" t="s">
        <v>112</v>
      </c>
      <c r="OL71" s="86"/>
      <c r="OM71" s="86"/>
      <c r="ON71" s="87"/>
      <c r="OO71" s="43">
        <f>SUM(OO56:OO70)</f>
        <v>383.44</v>
      </c>
      <c r="OQ71" s="42">
        <f>IFERROR(+OV77/OQ77,"")</f>
        <v>2.9769029637371087</v>
      </c>
      <c r="OR71" s="85" t="s">
        <v>112</v>
      </c>
      <c r="OS71" s="86"/>
      <c r="OT71" s="86"/>
      <c r="OU71" s="87"/>
      <c r="OV71" s="43">
        <f>SUM(OV56:OV70)</f>
        <v>434.44</v>
      </c>
      <c r="OX71" s="42">
        <f>IFERROR(+PC77/OX77,"")</f>
        <v>2.6319576124567474</v>
      </c>
      <c r="OY71" s="85" t="s">
        <v>112</v>
      </c>
      <c r="OZ71" s="86"/>
      <c r="PA71" s="86"/>
      <c r="PB71" s="87"/>
      <c r="PC71" s="43">
        <f>SUM(PC56:PC70)</f>
        <v>383.44</v>
      </c>
      <c r="PE71" s="42">
        <f>IFERROR(+PJ77/PE77,"")</f>
        <v>3.3358574652207249</v>
      </c>
      <c r="PF71" s="85" t="s">
        <v>112</v>
      </c>
      <c r="PG71" s="86"/>
      <c r="PH71" s="86"/>
      <c r="PI71" s="87"/>
      <c r="PJ71" s="43">
        <f>SUM(PJ56:PJ70)</f>
        <v>353.94</v>
      </c>
      <c r="PL71" s="42">
        <f>IFERROR(+PQ77/PL77,"")</f>
        <v>2.736078275134755</v>
      </c>
      <c r="PM71" s="85" t="s">
        <v>112</v>
      </c>
      <c r="PN71" s="86"/>
      <c r="PO71" s="86"/>
      <c r="PP71" s="87"/>
      <c r="PQ71" s="43">
        <f>SUM(PQ56:PQ70)</f>
        <v>372.5</v>
      </c>
      <c r="PS71" s="42">
        <f>IFERROR(+PX77/PS77,"")</f>
        <v>2.9346756404174572</v>
      </c>
      <c r="PT71" s="85" t="s">
        <v>112</v>
      </c>
      <c r="PU71" s="86"/>
      <c r="PV71" s="86"/>
      <c r="PW71" s="87"/>
      <c r="PX71" s="43">
        <f>SUM(PX56:PX70)</f>
        <v>390.44</v>
      </c>
      <c r="PZ71" s="42">
        <f>IFERROR(+QE77/PZ77,"")</f>
        <v>2.7353006415135366</v>
      </c>
      <c r="QA71" s="85" t="s">
        <v>112</v>
      </c>
      <c r="QB71" s="86"/>
      <c r="QC71" s="86"/>
      <c r="QD71" s="87"/>
      <c r="QE71" s="43">
        <f>SUM(QE56:QE70)</f>
        <v>383.44</v>
      </c>
      <c r="QG71" s="42">
        <f>IFERROR(+QL77/QG77,"")</f>
        <v>2.7603395354212417</v>
      </c>
      <c r="QH71" s="85" t="s">
        <v>112</v>
      </c>
      <c r="QI71" s="86"/>
      <c r="QJ71" s="86"/>
      <c r="QK71" s="87"/>
      <c r="QL71" s="43">
        <f>SUM(QL56:QL70)</f>
        <v>359.41</v>
      </c>
      <c r="QN71" s="42">
        <f>IFERROR(+QS77/QN77,"")</f>
        <v>3.3598223529411761</v>
      </c>
      <c r="QO71" s="85" t="s">
        <v>112</v>
      </c>
      <c r="QP71" s="86"/>
      <c r="QQ71" s="86"/>
      <c r="QR71" s="87"/>
      <c r="QS71" s="43">
        <f>SUM(QS56:QS70)</f>
        <v>439.91</v>
      </c>
      <c r="QU71" s="42">
        <f>IFERROR(+QZ77/QU77,"")</f>
        <v>3.6380885311871229</v>
      </c>
      <c r="QV71" s="85" t="s">
        <v>112</v>
      </c>
      <c r="QW71" s="86"/>
      <c r="QX71" s="86"/>
      <c r="QY71" s="87"/>
      <c r="QZ71" s="43">
        <f>SUM(QZ56:QZ70)</f>
        <v>1271.8800000000001</v>
      </c>
      <c r="RB71" s="42">
        <f>IFERROR(+RG77/RB77,"")</f>
        <v>3.5974696726939803</v>
      </c>
      <c r="RC71" s="85" t="s">
        <v>112</v>
      </c>
      <c r="RD71" s="86"/>
      <c r="RE71" s="86"/>
      <c r="RF71" s="87"/>
      <c r="RG71" s="43">
        <f>SUM(RG56:RG70)</f>
        <v>423.5</v>
      </c>
      <c r="RI71" s="42">
        <f>IFERROR(+RN77/RI77,"")</f>
        <v>3.1293164259715858</v>
      </c>
      <c r="RJ71" s="85" t="s">
        <v>112</v>
      </c>
      <c r="RK71" s="86"/>
      <c r="RL71" s="86"/>
      <c r="RM71" s="87"/>
      <c r="RN71" s="43">
        <f>SUM(RN56:RN70)</f>
        <v>439.91</v>
      </c>
      <c r="RP71" s="42">
        <f>IFERROR(+RU77/RP77,"")</f>
        <v>2.8275456429146999</v>
      </c>
      <c r="RQ71" s="85" t="s">
        <v>112</v>
      </c>
      <c r="RR71" s="86"/>
      <c r="RS71" s="86"/>
      <c r="RT71" s="87"/>
      <c r="RU71" s="43">
        <f>SUM(RU56:RU70)</f>
        <v>388.91</v>
      </c>
      <c r="RW71" s="42">
        <f>IFERROR(+SB77/RW77,"")</f>
        <v>3.7880979143249656</v>
      </c>
      <c r="RX71" s="85" t="s">
        <v>112</v>
      </c>
      <c r="RY71" s="86"/>
      <c r="RZ71" s="86"/>
      <c r="SA71" s="87"/>
      <c r="SB71" s="43">
        <f>SUM(SB56:SB70)</f>
        <v>328.44</v>
      </c>
      <c r="SD71" s="42">
        <f>IFERROR(+SI77/SD77,"")</f>
        <v>3.8391332583989008</v>
      </c>
      <c r="SE71" s="85" t="s">
        <v>112</v>
      </c>
      <c r="SF71" s="86"/>
      <c r="SG71" s="86"/>
      <c r="SH71" s="87"/>
      <c r="SI71" s="43">
        <f>SUM(SI56:SI70)</f>
        <v>353.94</v>
      </c>
      <c r="SK71" s="42">
        <f>IFERROR(+SP77/SK77,"")</f>
        <v>3.7554210526315792</v>
      </c>
      <c r="SL71" s="85" t="s">
        <v>112</v>
      </c>
      <c r="SM71" s="86"/>
      <c r="SN71" s="86"/>
      <c r="SO71" s="87"/>
      <c r="SP71" s="43">
        <f>SUM(SP56:SP70)</f>
        <v>675.44</v>
      </c>
      <c r="SR71" s="42">
        <f>IFERROR(+SW77/SR77,"")</f>
        <v>4.5391084051454982</v>
      </c>
      <c r="SS71" s="85" t="s">
        <v>112</v>
      </c>
      <c r="ST71" s="86"/>
      <c r="SU71" s="86"/>
      <c r="SV71" s="87"/>
      <c r="SW71" s="43">
        <f>SUM(SW56:SW70)</f>
        <v>383.44</v>
      </c>
      <c r="SY71" s="42">
        <f>IFERROR(+TD77/SY77,"")</f>
        <v>3.5483723828514457</v>
      </c>
      <c r="SZ71" s="85" t="s">
        <v>112</v>
      </c>
      <c r="TA71" s="86"/>
      <c r="TB71" s="86"/>
      <c r="TC71" s="87"/>
      <c r="TD71" s="43">
        <f>SUM(TD56:TD70)</f>
        <v>353.94</v>
      </c>
      <c r="TF71" s="42">
        <f>IFERROR(+TK77/TF77,"")</f>
        <v>3.3069294826364279</v>
      </c>
      <c r="TG71" s="85" t="s">
        <v>112</v>
      </c>
      <c r="TH71" s="86"/>
      <c r="TI71" s="86"/>
      <c r="TJ71" s="87"/>
      <c r="TK71" s="43">
        <f>SUM(TK56:TK70)</f>
        <v>343.94</v>
      </c>
      <c r="TM71" s="42">
        <f>IFERROR(+TR77/TM77,"")</f>
        <v>5.0228303666155849</v>
      </c>
      <c r="TN71" s="85" t="s">
        <v>112</v>
      </c>
      <c r="TO71" s="86"/>
      <c r="TP71" s="86"/>
      <c r="TQ71" s="87"/>
      <c r="TR71" s="43">
        <f>SUM(TR56:TR70)</f>
        <v>353.94</v>
      </c>
      <c r="TT71" s="42">
        <f>IFERROR(+TY77/TT77,"")</f>
        <v>3.7830053255870251</v>
      </c>
      <c r="TU71" s="85" t="s">
        <v>112</v>
      </c>
      <c r="TV71" s="86"/>
      <c r="TW71" s="86"/>
      <c r="TX71" s="87"/>
      <c r="TY71" s="43">
        <f>SUM(TY56:TY70)</f>
        <v>444</v>
      </c>
      <c r="UA71" s="42">
        <f>IFERROR(+UF77/UA77,"")</f>
        <v>3.3883562485235057</v>
      </c>
      <c r="UB71" s="85" t="s">
        <v>112</v>
      </c>
      <c r="UC71" s="86"/>
      <c r="UD71" s="86"/>
      <c r="UE71" s="87"/>
      <c r="UF71" s="43">
        <f>SUM(UF56:UF70)</f>
        <v>353.94</v>
      </c>
      <c r="UH71" s="42">
        <f>IFERROR(+UM77/UH77,"")</f>
        <v>2.659462983082415</v>
      </c>
      <c r="UI71" s="85" t="s">
        <v>112</v>
      </c>
      <c r="UJ71" s="86"/>
      <c r="UK71" s="86"/>
      <c r="UL71" s="87"/>
      <c r="UM71" s="43">
        <f>SUM(UM56:UM70)</f>
        <v>355.97</v>
      </c>
      <c r="UO71" s="42">
        <f>IFERROR(+UT77/UO77,"")</f>
        <v>3.2643184851777125</v>
      </c>
      <c r="UP71" s="85" t="s">
        <v>112</v>
      </c>
      <c r="UQ71" s="86"/>
      <c r="UR71" s="86"/>
      <c r="US71" s="87"/>
      <c r="UT71" s="43">
        <f>SUM(UT56:UT70)</f>
        <v>355.97</v>
      </c>
      <c r="UV71" s="42">
        <f>IFERROR(+VA77/UV77,"")</f>
        <v>4.9358325702075696</v>
      </c>
      <c r="UW71" s="85" t="s">
        <v>112</v>
      </c>
      <c r="UX71" s="86"/>
      <c r="UY71" s="86"/>
      <c r="UZ71" s="87"/>
      <c r="VA71" s="43">
        <f>SUM(VA56:VA70)</f>
        <v>765</v>
      </c>
      <c r="VC71" s="42">
        <f>IFERROR(+VH77/VC77,"")</f>
        <v>5.0012148415393316</v>
      </c>
      <c r="VD71" s="85" t="s">
        <v>112</v>
      </c>
      <c r="VE71" s="86"/>
      <c r="VF71" s="86"/>
      <c r="VG71" s="87"/>
      <c r="VH71" s="43">
        <f>SUM(VH56:VH70)</f>
        <v>1438.38</v>
      </c>
      <c r="VJ71" s="42">
        <f>IFERROR(+VO77/VJ77,"")</f>
        <v>3.3038156203657931</v>
      </c>
      <c r="VK71" s="85" t="s">
        <v>112</v>
      </c>
      <c r="VL71" s="86"/>
      <c r="VM71" s="86"/>
      <c r="VN71" s="87"/>
      <c r="VO71" s="43">
        <f>SUM(VO56:VO70)</f>
        <v>434.44</v>
      </c>
      <c r="VQ71" s="42">
        <f>IFERROR(+VV77/VQ77,"")</f>
        <v>3.2681363014550429</v>
      </c>
      <c r="VR71" s="85" t="s">
        <v>112</v>
      </c>
      <c r="VS71" s="86"/>
      <c r="VT71" s="86"/>
      <c r="VU71" s="87"/>
      <c r="VV71" s="43">
        <f>SUM(VV56:VV70)</f>
        <v>423.5</v>
      </c>
      <c r="VX71" s="42">
        <f>IFERROR(+WC77/VX77,"")</f>
        <v>3.2093996539792387</v>
      </c>
      <c r="VY71" s="85" t="s">
        <v>112</v>
      </c>
      <c r="VZ71" s="86"/>
      <c r="WA71" s="86"/>
      <c r="WB71" s="87"/>
      <c r="WC71" s="43">
        <f>SUM(WC56:WC70)</f>
        <v>383.44</v>
      </c>
      <c r="WE71" s="42">
        <f>IFERROR(+WJ77/WE77,"")</f>
        <v>3.9648532323820622</v>
      </c>
      <c r="WF71" s="85" t="s">
        <v>112</v>
      </c>
      <c r="WG71" s="86"/>
      <c r="WH71" s="86"/>
      <c r="WI71" s="87"/>
      <c r="WJ71" s="43">
        <f>SUM(WJ56:WJ70)</f>
        <v>428.97</v>
      </c>
      <c r="WL71" s="42">
        <f>IFERROR(+WQ77/WL77,"")</f>
        <v>3.4232518337408315</v>
      </c>
      <c r="WM71" s="85" t="s">
        <v>112</v>
      </c>
      <c r="WN71" s="86"/>
      <c r="WO71" s="86"/>
      <c r="WP71" s="87"/>
      <c r="WQ71" s="43">
        <f>SUM(WQ56:WQ70)</f>
        <v>428.97</v>
      </c>
      <c r="WS71" s="42">
        <f>IFERROR(+WX77/WS77,"")</f>
        <v>2.7747792207792203</v>
      </c>
      <c r="WT71" s="85" t="s">
        <v>112</v>
      </c>
      <c r="WU71" s="86"/>
      <c r="WV71" s="86"/>
      <c r="WW71" s="87"/>
      <c r="WX71" s="43">
        <f>SUM(WX56:WX70)</f>
        <v>434.44</v>
      </c>
      <c r="WZ71" s="42">
        <f>IFERROR(+XE77/WZ77,"")</f>
        <v>3.1304658539472126</v>
      </c>
      <c r="XA71" s="85" t="s">
        <v>112</v>
      </c>
      <c r="XB71" s="86"/>
      <c r="XC71" s="86"/>
      <c r="XD71" s="87"/>
      <c r="XE71" s="43">
        <f>SUM(XE56:XE70)</f>
        <v>434.44</v>
      </c>
      <c r="XG71" s="42">
        <f>IFERROR(+XL77/XG77,"")</f>
        <v>2.7882345839744347</v>
      </c>
      <c r="XH71" s="85" t="s">
        <v>112</v>
      </c>
      <c r="XI71" s="86"/>
      <c r="XJ71" s="86"/>
      <c r="XK71" s="87"/>
      <c r="XL71" s="43">
        <f>SUM(XL56:XL70)</f>
        <v>317.5</v>
      </c>
      <c r="XN71" s="42">
        <f>IFERROR(+XS77/XN77,"")</f>
        <v>3.2406774766244526</v>
      </c>
      <c r="XO71" s="85" t="s">
        <v>112</v>
      </c>
      <c r="XP71" s="86"/>
      <c r="XQ71" s="86"/>
      <c r="XR71" s="87"/>
      <c r="XS71" s="43">
        <f>SUM(XS56:XS70)</f>
        <v>321.5</v>
      </c>
      <c r="XU71" s="42">
        <f>IFERROR(+XZ77/XU77,"")</f>
        <v>2.9027529885193513</v>
      </c>
      <c r="XV71" s="85" t="s">
        <v>112</v>
      </c>
      <c r="XW71" s="86"/>
      <c r="XX71" s="86"/>
      <c r="XY71" s="87"/>
      <c r="XZ71" s="43">
        <f>SUM(XZ56:XZ70)</f>
        <v>321.5</v>
      </c>
      <c r="YB71" s="42">
        <f>IFERROR(+YG77/YB77,"")</f>
        <v>2.8249179784589891</v>
      </c>
      <c r="YC71" s="85" t="s">
        <v>112</v>
      </c>
      <c r="YD71" s="86"/>
      <c r="YE71" s="86"/>
      <c r="YF71" s="87"/>
      <c r="YG71" s="43">
        <f>SUM(YG56:YG70)</f>
        <v>434.44</v>
      </c>
      <c r="YI71" s="42">
        <f>IFERROR(+YN77/YI77,"")</f>
        <v>2.9552013256006631</v>
      </c>
      <c r="YJ71" s="85" t="s">
        <v>112</v>
      </c>
      <c r="YK71" s="86"/>
      <c r="YL71" s="86"/>
      <c r="YM71" s="87"/>
      <c r="YN71" s="43">
        <f>SUM(YN56:YN70)</f>
        <v>383.44</v>
      </c>
      <c r="YP71" s="42">
        <f>IFERROR(+YU77/YP77,"")</f>
        <v>3.9752884615384616</v>
      </c>
      <c r="YQ71" s="85" t="s">
        <v>112</v>
      </c>
      <c r="YR71" s="86"/>
      <c r="YS71" s="86"/>
      <c r="YT71" s="87"/>
      <c r="YU71" s="43">
        <f>SUM(YU56:YU70)</f>
        <v>361.44</v>
      </c>
      <c r="YW71" s="42">
        <f>IFERROR(+ZB77/YW77,"")</f>
        <v>4.2889769553072625</v>
      </c>
      <c r="YX71" s="85" t="s">
        <v>112</v>
      </c>
      <c r="YY71" s="86"/>
      <c r="YZ71" s="86"/>
      <c r="ZA71" s="87"/>
      <c r="ZB71" s="43">
        <f>SUM(ZB56:ZB70)</f>
        <v>434.44</v>
      </c>
      <c r="ZD71" s="42">
        <f>IFERROR(+ZI77/ZD77,"")</f>
        <v>3.3541802763819097</v>
      </c>
      <c r="ZE71" s="85" t="s">
        <v>112</v>
      </c>
      <c r="ZF71" s="86"/>
      <c r="ZG71" s="86"/>
      <c r="ZH71" s="87"/>
      <c r="ZI71" s="43">
        <f>SUM(ZI56:ZI70)</f>
        <v>434.44</v>
      </c>
      <c r="ZK71" s="42">
        <f>IFERROR(+ZP77/ZK77,"")</f>
        <v>3.5735779494382021</v>
      </c>
      <c r="ZL71" s="85" t="s">
        <v>112</v>
      </c>
      <c r="ZM71" s="86"/>
      <c r="ZN71" s="86"/>
      <c r="ZO71" s="87"/>
      <c r="ZP71" s="43">
        <f>SUM(ZP56:ZP70)</f>
        <v>361.44</v>
      </c>
      <c r="ZR71" s="42">
        <f>IFERROR(+ZW77/ZR77,"")</f>
        <v>3.2643587482525001</v>
      </c>
      <c r="ZS71" s="85" t="s">
        <v>112</v>
      </c>
      <c r="ZT71" s="86"/>
      <c r="ZU71" s="86"/>
      <c r="ZV71" s="87"/>
      <c r="ZW71" s="43">
        <f>SUM(ZW56:ZW70)</f>
        <v>428.97</v>
      </c>
    </row>
    <row r="72" spans="1:699" ht="16.5" customHeight="1" thickTop="1" thickBot="1" x14ac:dyDescent="0.25">
      <c r="A72" s="46"/>
      <c r="B72" s="82" t="s">
        <v>113</v>
      </c>
      <c r="C72" s="83"/>
      <c r="D72" s="83"/>
      <c r="E72" s="84"/>
      <c r="F72" s="47">
        <f>IFERROR(F71/F3,"")</f>
        <v>0.75885204081632662</v>
      </c>
      <c r="H72" s="46"/>
      <c r="I72" s="82" t="s">
        <v>113</v>
      </c>
      <c r="J72" s="83"/>
      <c r="K72" s="83"/>
      <c r="L72" s="84"/>
      <c r="M72" s="47">
        <f>IFERROR(M71/M3,"")</f>
        <v>0.73352480417754573</v>
      </c>
      <c r="O72" s="46"/>
      <c r="P72" s="82" t="s">
        <v>113</v>
      </c>
      <c r="Q72" s="83"/>
      <c r="R72" s="83"/>
      <c r="S72" s="84"/>
      <c r="T72" s="47">
        <f>IFERROR(T71/T3,"")</f>
        <v>0.7142857142857143</v>
      </c>
      <c r="V72" s="46"/>
      <c r="W72" s="82" t="s">
        <v>113</v>
      </c>
      <c r="X72" s="83"/>
      <c r="Y72" s="83"/>
      <c r="Z72" s="84"/>
      <c r="AA72" s="47">
        <f>IFERROR(AA71/AA3,"")</f>
        <v>0.95512820512820518</v>
      </c>
      <c r="AC72" s="46"/>
      <c r="AD72" s="82" t="s">
        <v>113</v>
      </c>
      <c r="AE72" s="83"/>
      <c r="AF72" s="83"/>
      <c r="AG72" s="84"/>
      <c r="AH72" s="47">
        <f>IFERROR(AH71/AH3,"")</f>
        <v>0.75308860759493679</v>
      </c>
      <c r="AJ72" s="46"/>
      <c r="AK72" s="82" t="s">
        <v>113</v>
      </c>
      <c r="AL72" s="83"/>
      <c r="AM72" s="83"/>
      <c r="AN72" s="84"/>
      <c r="AO72" s="47">
        <f>IFERROR(AO71/AO3,"")</f>
        <v>1.1028645833333333</v>
      </c>
      <c r="AQ72" s="46"/>
      <c r="AR72" s="82" t="s">
        <v>113</v>
      </c>
      <c r="AS72" s="83"/>
      <c r="AT72" s="83"/>
      <c r="AU72" s="84"/>
      <c r="AV72" s="47">
        <f>IFERROR(AV71/AV3,"")</f>
        <v>0.76275184275184271</v>
      </c>
      <c r="AX72" s="46"/>
      <c r="AY72" s="82" t="s">
        <v>113</v>
      </c>
      <c r="AZ72" s="83"/>
      <c r="BA72" s="83"/>
      <c r="BB72" s="84"/>
      <c r="BC72" s="47">
        <f>IFERROR(BC71/BC3,"")</f>
        <v>0.73449382716049394</v>
      </c>
      <c r="BE72" s="46"/>
      <c r="BF72" s="82" t="s">
        <v>113</v>
      </c>
      <c r="BG72" s="83"/>
      <c r="BH72" s="83"/>
      <c r="BI72" s="84"/>
      <c r="BJ72" s="47">
        <f>IFERROR(BJ71/BJ3,"")</f>
        <v>0.69563131313131321</v>
      </c>
      <c r="BL72" s="46"/>
      <c r="BM72" s="82" t="s">
        <v>113</v>
      </c>
      <c r="BN72" s="83"/>
      <c r="BO72" s="83"/>
      <c r="BP72" s="84"/>
      <c r="BQ72" s="47">
        <f>IFERROR(BQ71/BQ3,"")</f>
        <v>0.70272959183673478</v>
      </c>
      <c r="BS72" s="46"/>
      <c r="BT72" s="82" t="s">
        <v>113</v>
      </c>
      <c r="BU72" s="83"/>
      <c r="BV72" s="83"/>
      <c r="BW72" s="84"/>
      <c r="BX72" s="47">
        <f>IFERROR(BX71/BX3,"")</f>
        <v>1.0395094339622644</v>
      </c>
      <c r="BZ72" s="46"/>
      <c r="CA72" s="82" t="s">
        <v>113</v>
      </c>
      <c r="CB72" s="83"/>
      <c r="CC72" s="83"/>
      <c r="CD72" s="84"/>
      <c r="CE72" s="47">
        <f>IFERROR(CE71/CE3,"")</f>
        <v>1.3004624277456649</v>
      </c>
      <c r="CG72" s="46"/>
      <c r="CH72" s="82" t="s">
        <v>113</v>
      </c>
      <c r="CI72" s="83"/>
      <c r="CJ72" s="83"/>
      <c r="CK72" s="84"/>
      <c r="CL72" s="47">
        <f>IFERROR(CL71/CL3,"")</f>
        <v>1.3379238095238095</v>
      </c>
      <c r="CN72" s="46"/>
      <c r="CO72" s="82" t="s">
        <v>113</v>
      </c>
      <c r="CP72" s="83"/>
      <c r="CQ72" s="83"/>
      <c r="CR72" s="84"/>
      <c r="CS72" s="47">
        <f>IFERROR(CS71/CS3,"")</f>
        <v>0.65749056603773592</v>
      </c>
      <c r="CU72" s="46"/>
      <c r="CV72" s="82" t="s">
        <v>113</v>
      </c>
      <c r="CW72" s="83"/>
      <c r="CX72" s="83"/>
      <c r="CY72" s="84"/>
      <c r="CZ72" s="47">
        <f>IFERROR(CZ71/CZ3,"")</f>
        <v>0.8850891089108911</v>
      </c>
      <c r="DB72" s="46"/>
      <c r="DC72" s="82" t="s">
        <v>113</v>
      </c>
      <c r="DD72" s="83"/>
      <c r="DE72" s="83"/>
      <c r="DF72" s="84"/>
      <c r="DG72" s="47">
        <f>IFERROR(DG71/DG3,"")</f>
        <v>0.79493069306930697</v>
      </c>
      <c r="DI72" s="46"/>
      <c r="DJ72" s="82" t="s">
        <v>113</v>
      </c>
      <c r="DK72" s="83"/>
      <c r="DL72" s="83"/>
      <c r="DM72" s="84"/>
      <c r="DN72" s="47">
        <f>IFERROR(DN71/DN3,"")</f>
        <v>0.89573146292585171</v>
      </c>
      <c r="DP72" s="46"/>
      <c r="DQ72" s="82" t="s">
        <v>113</v>
      </c>
      <c r="DR72" s="83"/>
      <c r="DS72" s="83"/>
      <c r="DT72" s="84"/>
      <c r="DU72" s="47">
        <f>IFERROR(DU71/DU3,"")</f>
        <v>0.86909448818897639</v>
      </c>
      <c r="DW72" s="46"/>
      <c r="DX72" s="82" t="s">
        <v>113</v>
      </c>
      <c r="DY72" s="83"/>
      <c r="DZ72" s="83"/>
      <c r="EA72" s="84"/>
      <c r="EB72" s="47">
        <f>IFERROR(EB71/EB3,"")</f>
        <v>0.9507815631262525</v>
      </c>
      <c r="ED72" s="46"/>
      <c r="EE72" s="82" t="s">
        <v>113</v>
      </c>
      <c r="EF72" s="83"/>
      <c r="EG72" s="83"/>
      <c r="EH72" s="84"/>
      <c r="EI72" s="47">
        <f>IFERROR(EI71/EI3,"")</f>
        <v>0.71358870967741939</v>
      </c>
      <c r="EK72" s="46"/>
      <c r="EL72" s="82" t="s">
        <v>113</v>
      </c>
      <c r="EM72" s="83"/>
      <c r="EN72" s="83"/>
      <c r="EO72" s="84"/>
      <c r="EP72" s="47">
        <f>IFERROR(EP71/EP3,"")</f>
        <v>0.69153225806451613</v>
      </c>
      <c r="ER72" s="46"/>
      <c r="ES72" s="82" t="s">
        <v>113</v>
      </c>
      <c r="ET72" s="83"/>
      <c r="EU72" s="83"/>
      <c r="EV72" s="84"/>
      <c r="EW72" s="47">
        <f>IFERROR(EW71/EW3,"")</f>
        <v>0.67024193548387101</v>
      </c>
      <c r="EY72" s="46"/>
      <c r="EZ72" s="82" t="s">
        <v>113</v>
      </c>
      <c r="FA72" s="83"/>
      <c r="FB72" s="83"/>
      <c r="FC72" s="84"/>
      <c r="FD72" s="47">
        <f>IFERROR(FD71/FD3,"")</f>
        <v>1.1471717171717173</v>
      </c>
      <c r="FF72" s="46"/>
      <c r="FG72" s="82" t="s">
        <v>113</v>
      </c>
      <c r="FH72" s="83"/>
      <c r="FI72" s="83"/>
      <c r="FJ72" s="84"/>
      <c r="FK72" s="47">
        <f>IFERROR(FK71/FK3,"")</f>
        <v>0.64949494949494946</v>
      </c>
      <c r="FM72" s="46"/>
      <c r="FN72" s="82" t="s">
        <v>113</v>
      </c>
      <c r="FO72" s="83"/>
      <c r="FP72" s="83"/>
      <c r="FQ72" s="84"/>
      <c r="FR72" s="47">
        <f>IFERROR(FR71/FR3,"")</f>
        <v>0.81641129032258064</v>
      </c>
      <c r="FT72" s="46"/>
      <c r="FU72" s="82" t="s">
        <v>113</v>
      </c>
      <c r="FV72" s="83"/>
      <c r="FW72" s="83"/>
      <c r="FX72" s="84"/>
      <c r="FY72" s="47">
        <f>IFERROR(FY71/FY3,"")</f>
        <v>0.84609467455621312</v>
      </c>
      <c r="GA72" s="46"/>
      <c r="GB72" s="82" t="s">
        <v>113</v>
      </c>
      <c r="GC72" s="83"/>
      <c r="GD72" s="83"/>
      <c r="GE72" s="84"/>
      <c r="GF72" s="47">
        <f>IFERROR(GF71/GF3,"")</f>
        <v>0.51360236220472444</v>
      </c>
      <c r="GH72" s="46"/>
      <c r="GI72" s="82" t="s">
        <v>113</v>
      </c>
      <c r="GJ72" s="83"/>
      <c r="GK72" s="83"/>
      <c r="GL72" s="84"/>
      <c r="GM72" s="47">
        <f>IFERROR(GM71/GM3,"")</f>
        <v>0.67519685039370081</v>
      </c>
      <c r="GO72" s="46"/>
      <c r="GP72" s="82" t="s">
        <v>113</v>
      </c>
      <c r="GQ72" s="83"/>
      <c r="GR72" s="83"/>
      <c r="GS72" s="84"/>
      <c r="GT72" s="47">
        <f>IFERROR(GT71/GT3,"")</f>
        <v>0.65440944881889762</v>
      </c>
      <c r="GV72" s="46"/>
      <c r="GW72" s="82" t="s">
        <v>113</v>
      </c>
      <c r="GX72" s="83"/>
      <c r="GY72" s="83"/>
      <c r="GZ72" s="84"/>
      <c r="HA72" s="47">
        <f>IFERROR(HA71/HA3,"")</f>
        <v>0.97411417322834648</v>
      </c>
      <c r="HC72" s="46"/>
      <c r="HD72" s="82" t="s">
        <v>113</v>
      </c>
      <c r="HE72" s="83"/>
      <c r="HF72" s="83"/>
      <c r="HG72" s="84"/>
      <c r="HH72" s="47">
        <f>IFERROR(HH71/HH3,"")</f>
        <v>0.85519685039370075</v>
      </c>
      <c r="HJ72" s="46"/>
      <c r="HK72" s="82" t="s">
        <v>113</v>
      </c>
      <c r="HL72" s="83"/>
      <c r="HM72" s="83"/>
      <c r="HN72" s="84"/>
      <c r="HO72" s="47">
        <f>IFERROR(HO71/HO3,"")</f>
        <v>0.69673228346456695</v>
      </c>
      <c r="HQ72" s="46"/>
      <c r="HR72" s="82" t="s">
        <v>113</v>
      </c>
      <c r="HS72" s="83"/>
      <c r="HT72" s="83"/>
      <c r="HU72" s="84"/>
      <c r="HV72" s="47">
        <f>IFERROR(HV71/HV3,"")</f>
        <v>0.78782101167315177</v>
      </c>
      <c r="HX72" s="46"/>
      <c r="HY72" s="82" t="s">
        <v>113</v>
      </c>
      <c r="HZ72" s="83"/>
      <c r="IA72" s="83"/>
      <c r="IB72" s="84"/>
      <c r="IC72" s="47">
        <f>IFERROR(IC71/IC3,"")</f>
        <v>0.6647286821705426</v>
      </c>
      <c r="IE72" s="46"/>
      <c r="IF72" s="82" t="s">
        <v>113</v>
      </c>
      <c r="IG72" s="83"/>
      <c r="IH72" s="83"/>
      <c r="II72" s="84"/>
      <c r="IJ72" s="47">
        <f>IFERROR(IJ71/IJ3,"")</f>
        <v>1.1168421052631581</v>
      </c>
      <c r="IL72" s="46"/>
      <c r="IM72" s="82" t="s">
        <v>113</v>
      </c>
      <c r="IN72" s="83"/>
      <c r="IO72" s="83"/>
      <c r="IP72" s="84"/>
      <c r="IQ72" s="47">
        <f>IFERROR(IQ71/IQ3,"")</f>
        <v>0.89847988077496277</v>
      </c>
      <c r="IS72" s="46"/>
      <c r="IT72" s="82" t="s">
        <v>113</v>
      </c>
      <c r="IU72" s="83"/>
      <c r="IV72" s="83"/>
      <c r="IW72" s="84"/>
      <c r="IX72" s="47">
        <f>IFERROR(IX71/IX3,"")</f>
        <v>0.83613095238095236</v>
      </c>
      <c r="IZ72" s="46"/>
      <c r="JA72" s="82" t="s">
        <v>113</v>
      </c>
      <c r="JB72" s="83"/>
      <c r="JC72" s="83"/>
      <c r="JD72" s="84"/>
      <c r="JE72" s="47">
        <f>IFERROR(JE71/JE3,"")</f>
        <v>0.86714570858283435</v>
      </c>
      <c r="JG72" s="46"/>
      <c r="JH72" s="82" t="s">
        <v>113</v>
      </c>
      <c r="JI72" s="83"/>
      <c r="JJ72" s="83"/>
      <c r="JK72" s="84"/>
      <c r="JL72" s="47">
        <f>IFERROR(JL71/JL3,"")</f>
        <v>0.94263929618768327</v>
      </c>
      <c r="JN72" s="46"/>
      <c r="JO72" s="82" t="s">
        <v>113</v>
      </c>
      <c r="JP72" s="83"/>
      <c r="JQ72" s="83"/>
      <c r="JR72" s="84"/>
      <c r="JS72" s="47">
        <f>IFERROR(JS71/JS3,"")</f>
        <v>0.81431884057971016</v>
      </c>
      <c r="JU72" s="46"/>
      <c r="JV72" s="82" t="s">
        <v>113</v>
      </c>
      <c r="JW72" s="83"/>
      <c r="JX72" s="83"/>
      <c r="JY72" s="84"/>
      <c r="JZ72" s="47">
        <f>IFERROR(JZ71/JZ3,"")</f>
        <v>0.83737704918032785</v>
      </c>
      <c r="KB72" s="46"/>
      <c r="KC72" s="82" t="s">
        <v>113</v>
      </c>
      <c r="KD72" s="83"/>
      <c r="KE72" s="83"/>
      <c r="KF72" s="84"/>
      <c r="KG72" s="47">
        <f>IFERROR(KG71/KG3,"")</f>
        <v>0.57401197604790422</v>
      </c>
      <c r="KI72" s="46"/>
      <c r="KJ72" s="82" t="s">
        <v>113</v>
      </c>
      <c r="KK72" s="83"/>
      <c r="KL72" s="83"/>
      <c r="KM72" s="84"/>
      <c r="KN72" s="47">
        <f>IFERROR(KN71/KN3,"")</f>
        <v>0.69536345776031439</v>
      </c>
      <c r="KP72" s="46"/>
      <c r="KQ72" s="82" t="s">
        <v>113</v>
      </c>
      <c r="KR72" s="83"/>
      <c r="KS72" s="83"/>
      <c r="KT72" s="84"/>
      <c r="KU72" s="47">
        <f>IFERROR(KU71/KU3,"")</f>
        <v>0.69399999999999995</v>
      </c>
      <c r="KW72" s="46"/>
      <c r="KX72" s="82" t="s">
        <v>113</v>
      </c>
      <c r="KY72" s="83"/>
      <c r="KZ72" s="83"/>
      <c r="LA72" s="84"/>
      <c r="LB72" s="47">
        <f>IFERROR(LB71/LB3,"")</f>
        <v>0.69673228346456695</v>
      </c>
      <c r="LD72" s="46"/>
      <c r="LE72" s="82" t="s">
        <v>113</v>
      </c>
      <c r="LF72" s="83"/>
      <c r="LG72" s="83"/>
      <c r="LH72" s="84"/>
      <c r="LI72" s="47">
        <f>IFERROR(LI71/LI3,"")</f>
        <v>0.88898203592814373</v>
      </c>
      <c r="LK72" s="46"/>
      <c r="LL72" s="82" t="s">
        <v>113</v>
      </c>
      <c r="LM72" s="83"/>
      <c r="LN72" s="83"/>
      <c r="LO72" s="84"/>
      <c r="LP72" s="47">
        <f>IFERROR(LP71/LP3,"")</f>
        <v>0.86541832669322705</v>
      </c>
      <c r="LR72" s="46"/>
      <c r="LS72" s="82" t="s">
        <v>113</v>
      </c>
      <c r="LT72" s="83"/>
      <c r="LU72" s="83"/>
      <c r="LV72" s="84"/>
      <c r="LW72" s="47">
        <f>IFERROR(LW71/LW3,"")</f>
        <v>0.86541832669322705</v>
      </c>
      <c r="LY72" s="46"/>
      <c r="LZ72" s="82" t="s">
        <v>113</v>
      </c>
      <c r="MA72" s="83"/>
      <c r="MB72" s="83"/>
      <c r="MC72" s="84"/>
      <c r="MD72" s="47">
        <f>IFERROR(MD71/MD3,"")</f>
        <v>0.70150659133709981</v>
      </c>
      <c r="MF72" s="46"/>
      <c r="MG72" s="82" t="s">
        <v>113</v>
      </c>
      <c r="MH72" s="83"/>
      <c r="MI72" s="83"/>
      <c r="MJ72" s="84"/>
      <c r="MK72" s="47">
        <f>IFERROR(MK71/MK3,"")</f>
        <v>0.81355805243445689</v>
      </c>
      <c r="MM72" s="46"/>
      <c r="MN72" s="82" t="s">
        <v>113</v>
      </c>
      <c r="MO72" s="83"/>
      <c r="MP72" s="83"/>
      <c r="MQ72" s="84"/>
      <c r="MR72" s="47">
        <f>IFERROR(MR71/MR3,"")</f>
        <v>0.76382470119521917</v>
      </c>
      <c r="MT72" s="46"/>
      <c r="MU72" s="82" t="s">
        <v>113</v>
      </c>
      <c r="MV72" s="83"/>
      <c r="MW72" s="83"/>
      <c r="MX72" s="84"/>
      <c r="MY72" s="47">
        <f>IFERROR(MY71/MY3,"")</f>
        <v>0.80303142329020327</v>
      </c>
      <c r="NA72" s="46"/>
      <c r="NB72" s="82" t="s">
        <v>113</v>
      </c>
      <c r="NC72" s="83"/>
      <c r="ND72" s="83"/>
      <c r="NE72" s="84"/>
      <c r="NF72" s="47">
        <f>IFERROR(NF71/NF3,"")</f>
        <v>0.86541832669322705</v>
      </c>
      <c r="NH72" s="46"/>
      <c r="NI72" s="82" t="s">
        <v>113</v>
      </c>
      <c r="NJ72" s="83"/>
      <c r="NK72" s="83"/>
      <c r="NL72" s="84"/>
      <c r="NM72" s="47">
        <f>IFERROR(NM71/NM3,"")</f>
        <v>0.46503311258278146</v>
      </c>
      <c r="NO72" s="46"/>
      <c r="NP72" s="82" t="s">
        <v>113</v>
      </c>
      <c r="NQ72" s="83"/>
      <c r="NR72" s="83"/>
      <c r="NS72" s="84"/>
      <c r="NT72" s="47">
        <f>IFERROR(NT71/NT3,"")</f>
        <v>0.58502479338842972</v>
      </c>
      <c r="NV72" s="46"/>
      <c r="NW72" s="82" t="s">
        <v>113</v>
      </c>
      <c r="NX72" s="83"/>
      <c r="NY72" s="83"/>
      <c r="NZ72" s="84"/>
      <c r="OA72" s="47">
        <f>IFERROR(OA71/OA3,"")</f>
        <v>0.71808264462809912</v>
      </c>
      <c r="OC72" s="46"/>
      <c r="OD72" s="82" t="s">
        <v>113</v>
      </c>
      <c r="OE72" s="83"/>
      <c r="OF72" s="83"/>
      <c r="OG72" s="84"/>
      <c r="OH72" s="47">
        <f>IFERROR(OH71/OH3,"")</f>
        <v>0.73261382799325458</v>
      </c>
      <c r="OJ72" s="46"/>
      <c r="OK72" s="82" t="s">
        <v>113</v>
      </c>
      <c r="OL72" s="83"/>
      <c r="OM72" s="83"/>
      <c r="ON72" s="84"/>
      <c r="OO72" s="47">
        <f>IFERROR(OO71/OO3,"")</f>
        <v>0.64443697478991602</v>
      </c>
      <c r="OQ72" s="46"/>
      <c r="OR72" s="82" t="s">
        <v>113</v>
      </c>
      <c r="OS72" s="83"/>
      <c r="OT72" s="83"/>
      <c r="OU72" s="84"/>
      <c r="OV72" s="47">
        <f>IFERROR(OV71/OV3,"")</f>
        <v>0.71103109656301144</v>
      </c>
      <c r="OX72" s="46"/>
      <c r="OY72" s="82" t="s">
        <v>113</v>
      </c>
      <c r="OZ72" s="83"/>
      <c r="PA72" s="83"/>
      <c r="PB72" s="84"/>
      <c r="PC72" s="47">
        <f>IFERROR(PC71/PC3,"")</f>
        <v>0.70485294117647057</v>
      </c>
      <c r="PE72" s="46"/>
      <c r="PF72" s="82" t="s">
        <v>113</v>
      </c>
      <c r="PG72" s="83"/>
      <c r="PH72" s="83"/>
      <c r="PI72" s="84"/>
      <c r="PJ72" s="47">
        <f>IFERROR(PJ71/PJ3,"")</f>
        <v>0.65910614525139666</v>
      </c>
      <c r="PL72" s="46"/>
      <c r="PM72" s="82" t="s">
        <v>113</v>
      </c>
      <c r="PN72" s="83"/>
      <c r="PO72" s="83"/>
      <c r="PP72" s="84"/>
      <c r="PQ72" s="47">
        <f>IFERROR(PQ71/PQ3,"")</f>
        <v>0.74203187250996017</v>
      </c>
      <c r="PS72" s="46"/>
      <c r="PT72" s="82" t="s">
        <v>113</v>
      </c>
      <c r="PU72" s="83"/>
      <c r="PV72" s="83"/>
      <c r="PW72" s="84"/>
      <c r="PX72" s="47">
        <f>IFERROR(PX71/PX3,"")</f>
        <v>0.78717741935483876</v>
      </c>
      <c r="PZ72" s="46"/>
      <c r="QA72" s="82" t="s">
        <v>113</v>
      </c>
      <c r="QB72" s="83"/>
      <c r="QC72" s="83"/>
      <c r="QD72" s="84"/>
      <c r="QE72" s="47">
        <f>IFERROR(QE71/QE3,"")</f>
        <v>0.70876155268022178</v>
      </c>
      <c r="QG72" s="46"/>
      <c r="QH72" s="82" t="s">
        <v>113</v>
      </c>
      <c r="QI72" s="83"/>
      <c r="QJ72" s="83"/>
      <c r="QK72" s="84"/>
      <c r="QL72" s="47">
        <f>IFERROR(QL71/QL3,"")</f>
        <v>0.70611001964636544</v>
      </c>
      <c r="QN72" s="46"/>
      <c r="QO72" s="82" t="s">
        <v>113</v>
      </c>
      <c r="QP72" s="83"/>
      <c r="QQ72" s="83"/>
      <c r="QR72" s="84"/>
      <c r="QS72" s="47">
        <f>IFERROR(QS71/QS3,"")</f>
        <v>0.87982000000000005</v>
      </c>
      <c r="QU72" s="46"/>
      <c r="QV72" s="82" t="s">
        <v>113</v>
      </c>
      <c r="QW72" s="83"/>
      <c r="QX72" s="83"/>
      <c r="QY72" s="84"/>
      <c r="QZ72" s="47">
        <f>IFERROR(QZ71/QZ3,"")</f>
        <v>2.5591146881287727</v>
      </c>
      <c r="RB72" s="46"/>
      <c r="RC72" s="82" t="s">
        <v>113</v>
      </c>
      <c r="RD72" s="83"/>
      <c r="RE72" s="83"/>
      <c r="RF72" s="84"/>
      <c r="RG72" s="47">
        <f>IFERROR(RG71/RG3,"")</f>
        <v>0.82392996108949412</v>
      </c>
      <c r="RI72" s="46"/>
      <c r="RJ72" s="82" t="s">
        <v>113</v>
      </c>
      <c r="RK72" s="83"/>
      <c r="RL72" s="83"/>
      <c r="RM72" s="84"/>
      <c r="RN72" s="47">
        <f>IFERROR(RN71/RN3,"")</f>
        <v>0.8780638722554891</v>
      </c>
      <c r="RP72" s="46"/>
      <c r="RQ72" s="82" t="s">
        <v>113</v>
      </c>
      <c r="RR72" s="83"/>
      <c r="RS72" s="83"/>
      <c r="RT72" s="84"/>
      <c r="RU72" s="47">
        <f>IFERROR(RU71/RU3,"")</f>
        <v>0.76107632093933464</v>
      </c>
      <c r="RW72" s="46"/>
      <c r="RX72" s="82" t="s">
        <v>113</v>
      </c>
      <c r="RY72" s="83"/>
      <c r="RZ72" s="83"/>
      <c r="SA72" s="84"/>
      <c r="SB72" s="47">
        <f>IFERROR(SB71/SB3,"")</f>
        <v>0.69732484076433121</v>
      </c>
      <c r="SD72" s="46"/>
      <c r="SE72" s="82" t="s">
        <v>113</v>
      </c>
      <c r="SF72" s="83"/>
      <c r="SG72" s="83"/>
      <c r="SH72" s="84"/>
      <c r="SI72" s="47">
        <f>IFERROR(SI71/SI3,"")</f>
        <v>0.75146496815286623</v>
      </c>
      <c r="SK72" s="46"/>
      <c r="SL72" s="82" t="s">
        <v>113</v>
      </c>
      <c r="SM72" s="83"/>
      <c r="SN72" s="83"/>
      <c r="SO72" s="84"/>
      <c r="SP72" s="47">
        <f>IFERROR(SP71/SP3,"")</f>
        <v>1.4219789473684212</v>
      </c>
      <c r="SR72" s="46"/>
      <c r="SS72" s="82" t="s">
        <v>113</v>
      </c>
      <c r="ST72" s="83"/>
      <c r="SU72" s="83"/>
      <c r="SV72" s="84"/>
      <c r="SW72" s="47">
        <f>IFERROR(SW71/SW3,"")</f>
        <v>0.81409766454352439</v>
      </c>
      <c r="SY72" s="46"/>
      <c r="SZ72" s="82" t="s">
        <v>113</v>
      </c>
      <c r="TA72" s="83"/>
      <c r="TB72" s="83"/>
      <c r="TC72" s="84"/>
      <c r="TD72" s="47">
        <f>IFERROR(TD71/TD3,"")</f>
        <v>0.74987288135593222</v>
      </c>
      <c r="TF72" s="46"/>
      <c r="TG72" s="82" t="s">
        <v>113</v>
      </c>
      <c r="TH72" s="83"/>
      <c r="TI72" s="83"/>
      <c r="TJ72" s="84"/>
      <c r="TK72" s="47">
        <f>IFERROR(TK71/TK3,"")</f>
        <v>0.69064257028112452</v>
      </c>
      <c r="TM72" s="46"/>
      <c r="TN72" s="82" t="s">
        <v>113</v>
      </c>
      <c r="TO72" s="83"/>
      <c r="TP72" s="83"/>
      <c r="TQ72" s="84"/>
      <c r="TR72" s="47">
        <f>IFERROR(TR71/TR3,"")</f>
        <v>0.70929859719438881</v>
      </c>
      <c r="TT72" s="46"/>
      <c r="TU72" s="82" t="s">
        <v>113</v>
      </c>
      <c r="TV72" s="83"/>
      <c r="TW72" s="83"/>
      <c r="TX72" s="84"/>
      <c r="TY72" s="47">
        <f>IFERROR(TY71/TY3,"")</f>
        <v>0.9135802469135802</v>
      </c>
      <c r="UA72" s="46"/>
      <c r="UB72" s="82" t="s">
        <v>113</v>
      </c>
      <c r="UC72" s="83"/>
      <c r="UD72" s="83"/>
      <c r="UE72" s="84"/>
      <c r="UF72" s="47">
        <f>IFERROR(UF71/UF3,"")</f>
        <v>0.710722891566265</v>
      </c>
      <c r="UH72" s="46"/>
      <c r="UI72" s="82" t="s">
        <v>113</v>
      </c>
      <c r="UJ72" s="83"/>
      <c r="UK72" s="83"/>
      <c r="UL72" s="84"/>
      <c r="UM72" s="47">
        <f>IFERROR(UM71/UM3,"")</f>
        <v>0.93923482849604234</v>
      </c>
      <c r="UO72" s="46"/>
      <c r="UP72" s="82" t="s">
        <v>113</v>
      </c>
      <c r="UQ72" s="83"/>
      <c r="UR72" s="83"/>
      <c r="US72" s="84"/>
      <c r="UT72" s="47">
        <f>IFERROR(UT71/UT3,"")</f>
        <v>0.93923482849604234</v>
      </c>
      <c r="UV72" s="46"/>
      <c r="UW72" s="82" t="s">
        <v>113</v>
      </c>
      <c r="UX72" s="83"/>
      <c r="UY72" s="83"/>
      <c r="UZ72" s="84"/>
      <c r="VA72" s="47">
        <f>IFERROR(VA71/VA3,"")</f>
        <v>0.7589285714285714</v>
      </c>
      <c r="VC72" s="46"/>
      <c r="VD72" s="82" t="s">
        <v>113</v>
      </c>
      <c r="VE72" s="83"/>
      <c r="VF72" s="83"/>
      <c r="VG72" s="84"/>
      <c r="VH72" s="47">
        <f>IFERROR(VH71/VH3,"")</f>
        <v>0.70096491228070179</v>
      </c>
      <c r="VJ72" s="46"/>
      <c r="VK72" s="82" t="s">
        <v>113</v>
      </c>
      <c r="VL72" s="83"/>
      <c r="VM72" s="83"/>
      <c r="VN72" s="84"/>
      <c r="VO72" s="47">
        <f>IFERROR(VO71/VO3,"")</f>
        <v>0.91268907563025214</v>
      </c>
      <c r="VQ72" s="46"/>
      <c r="VR72" s="82" t="s">
        <v>113</v>
      </c>
      <c r="VS72" s="83"/>
      <c r="VT72" s="83"/>
      <c r="VU72" s="84"/>
      <c r="VV72" s="47">
        <f>IFERROR(VV71/VV3,"")</f>
        <v>0.89534883720930236</v>
      </c>
      <c r="VX72" s="46"/>
      <c r="VY72" s="82" t="s">
        <v>113</v>
      </c>
      <c r="VZ72" s="83"/>
      <c r="WA72" s="83"/>
      <c r="WB72" s="84"/>
      <c r="WC72" s="47">
        <f>IFERROR(WC71/WC3,"")</f>
        <v>0.93980392156862746</v>
      </c>
      <c r="WE72" s="46"/>
      <c r="WF72" s="82" t="s">
        <v>113</v>
      </c>
      <c r="WG72" s="83"/>
      <c r="WH72" s="83"/>
      <c r="WI72" s="84"/>
      <c r="WJ72" s="47">
        <f>IFERROR(WJ71/WJ3,"")</f>
        <v>1.0618069306930693</v>
      </c>
      <c r="WL72" s="46"/>
      <c r="WM72" s="82" t="s">
        <v>113</v>
      </c>
      <c r="WN72" s="83"/>
      <c r="WO72" s="83"/>
      <c r="WP72" s="84"/>
      <c r="WQ72" s="47">
        <f>IFERROR(WQ71/WQ3,"")</f>
        <v>1.0488264058679708</v>
      </c>
      <c r="WS72" s="46"/>
      <c r="WT72" s="82" t="s">
        <v>113</v>
      </c>
      <c r="WU72" s="83"/>
      <c r="WV72" s="83"/>
      <c r="WW72" s="84"/>
      <c r="WX72" s="47">
        <f>IFERROR(WX71/WX3,"")</f>
        <v>0.94034632034632037</v>
      </c>
      <c r="WZ72" s="46"/>
      <c r="XA72" s="82" t="s">
        <v>113</v>
      </c>
      <c r="XB72" s="83"/>
      <c r="XC72" s="83"/>
      <c r="XD72" s="84"/>
      <c r="XE72" s="47">
        <f>IFERROR(XE71/XE3,"")</f>
        <v>0.87412474849094568</v>
      </c>
      <c r="XG72" s="46"/>
      <c r="XH72" s="82" t="s">
        <v>113</v>
      </c>
      <c r="XI72" s="83"/>
      <c r="XJ72" s="83"/>
      <c r="XK72" s="84"/>
      <c r="XL72" s="47">
        <f>IFERROR(XL71/XL3,"")</f>
        <v>0.63883299798792759</v>
      </c>
      <c r="XN72" s="46"/>
      <c r="XO72" s="82" t="s">
        <v>113</v>
      </c>
      <c r="XP72" s="83"/>
      <c r="XQ72" s="83"/>
      <c r="XR72" s="84"/>
      <c r="XS72" s="47">
        <f>IFERROR(XS71/XS3,"")</f>
        <v>0.64688128772635811</v>
      </c>
      <c r="XU72" s="46"/>
      <c r="XV72" s="82" t="s">
        <v>113</v>
      </c>
      <c r="XW72" s="83"/>
      <c r="XX72" s="83"/>
      <c r="XY72" s="84"/>
      <c r="XZ72" s="47">
        <f>IFERROR(XZ71/XZ3,"")</f>
        <v>0.64688128772635811</v>
      </c>
      <c r="YB72" s="46"/>
      <c r="YC72" s="82" t="s">
        <v>113</v>
      </c>
      <c r="YD72" s="83"/>
      <c r="YE72" s="83"/>
      <c r="YF72" s="84"/>
      <c r="YG72" s="47">
        <f>IFERROR(YG71/YG3,"")</f>
        <v>0.87412474849094568</v>
      </c>
      <c r="YI72" s="46"/>
      <c r="YJ72" s="82" t="s">
        <v>113</v>
      </c>
      <c r="YK72" s="83"/>
      <c r="YL72" s="83"/>
      <c r="YM72" s="84"/>
      <c r="YN72" s="47">
        <f>IFERROR(YN71/YN3,"")</f>
        <v>0.77150905432595573</v>
      </c>
      <c r="YP72" s="46"/>
      <c r="YQ72" s="82" t="s">
        <v>113</v>
      </c>
      <c r="YR72" s="83"/>
      <c r="YS72" s="83"/>
      <c r="YT72" s="84"/>
      <c r="YU72" s="47">
        <f>IFERROR(YU71/YU3,"")</f>
        <v>0.95872679045092835</v>
      </c>
      <c r="YW72" s="46"/>
      <c r="YX72" s="82" t="s">
        <v>113</v>
      </c>
      <c r="YY72" s="83"/>
      <c r="YZ72" s="83"/>
      <c r="ZA72" s="84"/>
      <c r="ZB72" s="47">
        <f>IFERROR(ZB71/ZB3,"")</f>
        <v>1.2135195530726257</v>
      </c>
      <c r="ZD72" s="46"/>
      <c r="ZE72" s="82" t="s">
        <v>113</v>
      </c>
      <c r="ZF72" s="83"/>
      <c r="ZG72" s="83"/>
      <c r="ZH72" s="84"/>
      <c r="ZI72" s="47">
        <f>IFERROR(ZI71/ZI3,"")</f>
        <v>1.0915577889447237</v>
      </c>
      <c r="ZK72" s="46"/>
      <c r="ZL72" s="82" t="s">
        <v>113</v>
      </c>
      <c r="ZM72" s="83"/>
      <c r="ZN72" s="83"/>
      <c r="ZO72" s="84"/>
      <c r="ZP72" s="47">
        <f>IFERROR(ZP71/ZP3,"")</f>
        <v>1.0152808988764044</v>
      </c>
      <c r="ZR72" s="46"/>
      <c r="ZS72" s="82" t="s">
        <v>113</v>
      </c>
      <c r="ZT72" s="83"/>
      <c r="ZU72" s="83"/>
      <c r="ZV72" s="84"/>
      <c r="ZW72" s="47">
        <f>IFERROR(ZW71/ZW3,"")</f>
        <v>0.78422303473491783</v>
      </c>
    </row>
    <row r="73" spans="1:699" ht="16.5" customHeight="1" thickTop="1" thickBot="1" x14ac:dyDescent="0.25">
      <c r="A73" s="49"/>
      <c r="B73" s="79" t="s">
        <v>82</v>
      </c>
      <c r="C73" s="80"/>
      <c r="D73" s="80"/>
      <c r="E73" s="81"/>
      <c r="F73" s="50">
        <f>IFERROR(+F72+F55+F38+F31,"")</f>
        <v>4.3377117346938778</v>
      </c>
      <c r="H73" s="49"/>
      <c r="I73" s="79" t="s">
        <v>82</v>
      </c>
      <c r="J73" s="80"/>
      <c r="K73" s="80"/>
      <c r="L73" s="81"/>
      <c r="M73" s="50">
        <f>IFERROR(+M72+M55+M38+M31,"")</f>
        <v>5.1866416449086161</v>
      </c>
      <c r="O73" s="49"/>
      <c r="P73" s="79" t="s">
        <v>82</v>
      </c>
      <c r="Q73" s="80"/>
      <c r="R73" s="80"/>
      <c r="S73" s="81"/>
      <c r="T73" s="50">
        <f>IFERROR(+T72+T55+T38+T31,"")</f>
        <v>7.0263029100529106</v>
      </c>
      <c r="V73" s="49"/>
      <c r="W73" s="79" t="s">
        <v>82</v>
      </c>
      <c r="X73" s="80"/>
      <c r="Y73" s="80"/>
      <c r="Z73" s="81"/>
      <c r="AA73" s="50">
        <f>IFERROR(+AA72+AA55+AA38+AA31,"")</f>
        <v>4.4883070512820513</v>
      </c>
      <c r="AC73" s="49"/>
      <c r="AD73" s="79" t="s">
        <v>82</v>
      </c>
      <c r="AE73" s="80"/>
      <c r="AF73" s="80"/>
      <c r="AG73" s="81"/>
      <c r="AH73" s="50">
        <f>IFERROR(+AH72+AH55+AH38+AH31,"")</f>
        <v>4.1347430379746841</v>
      </c>
      <c r="AJ73" s="49"/>
      <c r="AK73" s="79" t="s">
        <v>82</v>
      </c>
      <c r="AL73" s="80"/>
      <c r="AM73" s="80"/>
      <c r="AN73" s="81"/>
      <c r="AO73" s="50">
        <f>IFERROR(+AO72+AO55+AO38+AO31,"")</f>
        <v>6.0684531249999996</v>
      </c>
      <c r="AQ73" s="49"/>
      <c r="AR73" s="79" t="s">
        <v>82</v>
      </c>
      <c r="AS73" s="80"/>
      <c r="AT73" s="80"/>
      <c r="AU73" s="81"/>
      <c r="AV73" s="50">
        <f>IFERROR(+AV72+AV55+AV38+AV31,"")</f>
        <v>11.421939803439804</v>
      </c>
      <c r="AX73" s="49"/>
      <c r="AY73" s="79" t="s">
        <v>82</v>
      </c>
      <c r="AZ73" s="80"/>
      <c r="BA73" s="80"/>
      <c r="BB73" s="81"/>
      <c r="BC73" s="50">
        <f>IFERROR(+BC72+BC55+BC38+BC31,"")</f>
        <v>3.8824370370370369</v>
      </c>
      <c r="BE73" s="49"/>
      <c r="BF73" s="79" t="s">
        <v>82</v>
      </c>
      <c r="BG73" s="80"/>
      <c r="BH73" s="80"/>
      <c r="BI73" s="81"/>
      <c r="BJ73" s="50">
        <f>IFERROR(+BJ72+BJ55+BJ38+BJ31,"")</f>
        <v>3.4732979797979802</v>
      </c>
      <c r="BL73" s="49"/>
      <c r="BM73" s="79" t="s">
        <v>82</v>
      </c>
      <c r="BN73" s="80"/>
      <c r="BO73" s="80"/>
      <c r="BP73" s="81"/>
      <c r="BQ73" s="50">
        <f>IFERROR(+BQ72+BQ55+BQ38+BQ31,"")</f>
        <v>5.7896288265306115</v>
      </c>
      <c r="BS73" s="49"/>
      <c r="BT73" s="79" t="s">
        <v>82</v>
      </c>
      <c r="BU73" s="80"/>
      <c r="BV73" s="80"/>
      <c r="BW73" s="81"/>
      <c r="BX73" s="50">
        <f>IFERROR(+BX72+BX55+BX38+BX31,"")</f>
        <v>8.3828962264150935</v>
      </c>
      <c r="BZ73" s="49"/>
      <c r="CA73" s="79" t="s">
        <v>82</v>
      </c>
      <c r="CB73" s="80"/>
      <c r="CC73" s="80"/>
      <c r="CD73" s="81"/>
      <c r="CE73" s="50">
        <f>IFERROR(+CE72+CE55+CE38+CE31,"")</f>
        <v>8.1569190751445078</v>
      </c>
      <c r="CG73" s="49"/>
      <c r="CH73" s="79" t="s">
        <v>82</v>
      </c>
      <c r="CI73" s="80"/>
      <c r="CJ73" s="80"/>
      <c r="CK73" s="81"/>
      <c r="CL73" s="50">
        <f>IFERROR(+CL72+CL55+CL38+CL31,"")</f>
        <v>8.0239219047619041</v>
      </c>
      <c r="CN73" s="49"/>
      <c r="CO73" s="79" t="s">
        <v>82</v>
      </c>
      <c r="CP73" s="80"/>
      <c r="CQ73" s="80"/>
      <c r="CR73" s="81"/>
      <c r="CS73" s="50">
        <f>IFERROR(+CS72+CS55+CS38+CS31,"")</f>
        <v>5.5716433962264142</v>
      </c>
      <c r="CU73" s="49"/>
      <c r="CV73" s="79" t="s">
        <v>82</v>
      </c>
      <c r="CW73" s="80"/>
      <c r="CX73" s="80"/>
      <c r="CY73" s="81"/>
      <c r="CZ73" s="50">
        <f>IFERROR(+CZ72+CZ55+CZ38+CZ31,"")</f>
        <v>6.5638168316831687</v>
      </c>
      <c r="DB73" s="49"/>
      <c r="DC73" s="79" t="s">
        <v>82</v>
      </c>
      <c r="DD73" s="80"/>
      <c r="DE73" s="80"/>
      <c r="DF73" s="81"/>
      <c r="DG73" s="50">
        <f>IFERROR(+DG72+DG55+DG38+DG31,"")</f>
        <v>4.1700717821782174</v>
      </c>
      <c r="DI73" s="49"/>
      <c r="DJ73" s="79" t="s">
        <v>82</v>
      </c>
      <c r="DK73" s="80"/>
      <c r="DL73" s="80"/>
      <c r="DM73" s="81"/>
      <c r="DN73" s="50">
        <f>IFERROR(+DN72+DN55+DN38+DN31,"")</f>
        <v>3.7448897795591183</v>
      </c>
      <c r="DP73" s="49"/>
      <c r="DQ73" s="79" t="s">
        <v>82</v>
      </c>
      <c r="DR73" s="80"/>
      <c r="DS73" s="80"/>
      <c r="DT73" s="81"/>
      <c r="DU73" s="50">
        <f>IFERROR(+DU72+DU55+DU38+DU31,"")</f>
        <v>3.2920127952755909</v>
      </c>
      <c r="DW73" s="49"/>
      <c r="DX73" s="79" t="s">
        <v>82</v>
      </c>
      <c r="DY73" s="80"/>
      <c r="DZ73" s="80"/>
      <c r="EA73" s="81"/>
      <c r="EB73" s="50">
        <f>IFERROR(+EB72+EB55+EB38+EB31,"")</f>
        <v>3.7133486973947893</v>
      </c>
      <c r="ED73" s="49"/>
      <c r="EE73" s="79" t="s">
        <v>82</v>
      </c>
      <c r="EF73" s="80"/>
      <c r="EG73" s="80"/>
      <c r="EH73" s="81"/>
      <c r="EI73" s="50">
        <f>IFERROR(+EI72+EI55+EI38+EI31,"")</f>
        <v>7.0328943548387102</v>
      </c>
      <c r="EK73" s="49"/>
      <c r="EL73" s="79" t="s">
        <v>82</v>
      </c>
      <c r="EM73" s="80"/>
      <c r="EN73" s="80"/>
      <c r="EO73" s="81"/>
      <c r="EP73" s="50">
        <f>IFERROR(+EP72+EP55+EP38+EP31,"")</f>
        <v>6.4122247983870961</v>
      </c>
      <c r="ER73" s="49"/>
      <c r="ES73" s="79" t="s">
        <v>82</v>
      </c>
      <c r="ET73" s="80"/>
      <c r="EU73" s="80"/>
      <c r="EV73" s="81"/>
      <c r="EW73" s="50">
        <f>IFERROR(+EW72+EW55+EW38+EW31,"")</f>
        <v>4.7708860887096778</v>
      </c>
      <c r="EY73" s="49"/>
      <c r="EZ73" s="79" t="s">
        <v>82</v>
      </c>
      <c r="FA73" s="80"/>
      <c r="FB73" s="80"/>
      <c r="FC73" s="81"/>
      <c r="FD73" s="50">
        <f>IFERROR(+FD72+FD55+FD38+FD31,"")</f>
        <v>8.1215797979797983</v>
      </c>
      <c r="FF73" s="49"/>
      <c r="FG73" s="79" t="s">
        <v>82</v>
      </c>
      <c r="FH73" s="80"/>
      <c r="FI73" s="80"/>
      <c r="FJ73" s="81"/>
      <c r="FK73" s="50">
        <f>IFERROR(+FK72+FK55+FK38+FK31,"")</f>
        <v>5.3141353535353533</v>
      </c>
      <c r="FM73" s="49"/>
      <c r="FN73" s="79" t="s">
        <v>82</v>
      </c>
      <c r="FO73" s="80"/>
      <c r="FP73" s="80"/>
      <c r="FQ73" s="81"/>
      <c r="FR73" s="50">
        <f>IFERROR(+FR72+FR55+FR38+FR31,"")</f>
        <v>6.558804133064517</v>
      </c>
      <c r="FT73" s="49"/>
      <c r="FU73" s="79" t="s">
        <v>82</v>
      </c>
      <c r="FV73" s="80"/>
      <c r="FW73" s="80"/>
      <c r="FX73" s="81"/>
      <c r="FY73" s="50">
        <f>IFERROR(+FY72+FY55+FY38+FY31,"")</f>
        <v>5.6023767258382646</v>
      </c>
      <c r="GA73" s="49"/>
      <c r="GB73" s="79" t="s">
        <v>82</v>
      </c>
      <c r="GC73" s="80"/>
      <c r="GD73" s="80"/>
      <c r="GE73" s="81"/>
      <c r="GF73" s="50">
        <f>IFERROR(+GF72+GF55+GF38+GF31,"")</f>
        <v>5.6476200787401574</v>
      </c>
      <c r="GH73" s="49"/>
      <c r="GI73" s="79" t="s">
        <v>82</v>
      </c>
      <c r="GJ73" s="80"/>
      <c r="GK73" s="80"/>
      <c r="GL73" s="81"/>
      <c r="GM73" s="50">
        <f>IFERROR(+GM72+GM55+GM38+GM31,"")</f>
        <v>7.9898787401574811</v>
      </c>
      <c r="GO73" s="49"/>
      <c r="GP73" s="79" t="s">
        <v>82</v>
      </c>
      <c r="GQ73" s="80"/>
      <c r="GR73" s="80"/>
      <c r="GS73" s="81"/>
      <c r="GT73" s="50">
        <f>IFERROR(+GT72+GT55+GT38+GT31,"")</f>
        <v>4.4675797244094486</v>
      </c>
      <c r="GV73" s="49"/>
      <c r="GW73" s="79" t="s">
        <v>82</v>
      </c>
      <c r="GX73" s="80"/>
      <c r="GY73" s="80"/>
      <c r="GZ73" s="81"/>
      <c r="HA73" s="50">
        <f>IFERROR(+HA72+HA55+HA38+HA31,"")</f>
        <v>8.4810068897637798</v>
      </c>
      <c r="HC73" s="49"/>
      <c r="HD73" s="79" t="s">
        <v>82</v>
      </c>
      <c r="HE73" s="80"/>
      <c r="HF73" s="80"/>
      <c r="HG73" s="81"/>
      <c r="HH73" s="50">
        <f>IFERROR(+HH72+HH55+HH38+HH31,"")</f>
        <v>2.8210561023622045</v>
      </c>
      <c r="HJ73" s="49"/>
      <c r="HK73" s="79" t="s">
        <v>82</v>
      </c>
      <c r="HL73" s="80"/>
      <c r="HM73" s="80"/>
      <c r="HN73" s="81"/>
      <c r="HO73" s="50">
        <f>IFERROR(+HO72+HO55+HO38+HO31,"")</f>
        <v>6.4489891732283464</v>
      </c>
      <c r="HQ73" s="49"/>
      <c r="HR73" s="79" t="s">
        <v>82</v>
      </c>
      <c r="HS73" s="80"/>
      <c r="HT73" s="80"/>
      <c r="HU73" s="81"/>
      <c r="HV73" s="50">
        <f>IFERROR(+HV72+HV55+HV38+HV31,"")</f>
        <v>8.4855447470817129</v>
      </c>
      <c r="HX73" s="49"/>
      <c r="HY73" s="79" t="s">
        <v>82</v>
      </c>
      <c r="HZ73" s="80"/>
      <c r="IA73" s="80"/>
      <c r="IB73" s="81"/>
      <c r="IC73" s="50">
        <f>IFERROR(+IC72+IC55+IC38+IC31,"")</f>
        <v>6.7260683139534887</v>
      </c>
      <c r="IE73" s="49"/>
      <c r="IF73" s="79" t="s">
        <v>82</v>
      </c>
      <c r="IG73" s="80"/>
      <c r="IH73" s="80"/>
      <c r="II73" s="81"/>
      <c r="IJ73" s="50">
        <f>IFERROR(+IJ72+IJ55+IJ38+IJ31,"")</f>
        <v>7.7982144249512668</v>
      </c>
      <c r="IL73" s="49"/>
      <c r="IM73" s="79" t="s">
        <v>82</v>
      </c>
      <c r="IN73" s="80"/>
      <c r="IO73" s="80"/>
      <c r="IP73" s="81"/>
      <c r="IQ73" s="50">
        <f>IFERROR(+IQ72+IQ55+IQ38+IQ31,"")</f>
        <v>6.4023397913561846</v>
      </c>
      <c r="IS73" s="49"/>
      <c r="IT73" s="79" t="s">
        <v>82</v>
      </c>
      <c r="IU73" s="80"/>
      <c r="IV73" s="80"/>
      <c r="IW73" s="81"/>
      <c r="IX73" s="50">
        <f>IFERROR(+IX72+IX55+IX38+IX31,"")</f>
        <v>8.7957068452380955</v>
      </c>
      <c r="IZ73" s="49"/>
      <c r="JA73" s="79" t="s">
        <v>82</v>
      </c>
      <c r="JB73" s="80"/>
      <c r="JC73" s="80"/>
      <c r="JD73" s="81"/>
      <c r="JE73" s="50">
        <f>IFERROR(+JE72+JE55+JE38+JE31,"")</f>
        <v>7.4260479041916163</v>
      </c>
      <c r="JG73" s="49"/>
      <c r="JH73" s="79" t="s">
        <v>82</v>
      </c>
      <c r="JI73" s="80"/>
      <c r="JJ73" s="80"/>
      <c r="JK73" s="81"/>
      <c r="JL73" s="50">
        <f>IFERROR(+JL72+JL55+JL38+JL31,"")</f>
        <v>11.336196480938417</v>
      </c>
      <c r="JN73" s="49"/>
      <c r="JO73" s="79" t="s">
        <v>82</v>
      </c>
      <c r="JP73" s="80"/>
      <c r="JQ73" s="80"/>
      <c r="JR73" s="81"/>
      <c r="JS73" s="50">
        <f>IFERROR(+JS72+JS55+JS38+JS31,"")</f>
        <v>7.4253804347826096</v>
      </c>
      <c r="JU73" s="49"/>
      <c r="JV73" s="79" t="s">
        <v>82</v>
      </c>
      <c r="JW73" s="80"/>
      <c r="JX73" s="80"/>
      <c r="JY73" s="81"/>
      <c r="JZ73" s="50">
        <f>IFERROR(+JZ72+JZ55+JZ38+JZ31,"")</f>
        <v>6.9724649776453056</v>
      </c>
      <c r="KB73" s="49"/>
      <c r="KC73" s="79" t="s">
        <v>82</v>
      </c>
      <c r="KD73" s="80"/>
      <c r="KE73" s="80"/>
      <c r="KF73" s="81"/>
      <c r="KG73" s="50">
        <f>IFERROR(+KG72+KG55+KG38+KG31,"")</f>
        <v>7.7674775449101805</v>
      </c>
      <c r="KI73" s="49"/>
      <c r="KJ73" s="79" t="s">
        <v>82</v>
      </c>
      <c r="KK73" s="80"/>
      <c r="KL73" s="80"/>
      <c r="KM73" s="81"/>
      <c r="KN73" s="50">
        <f>IFERROR(+KN72+KN55+KN38+KN31,"")</f>
        <v>10.093273575638506</v>
      </c>
      <c r="KP73" s="49"/>
      <c r="KQ73" s="79" t="s">
        <v>82</v>
      </c>
      <c r="KR73" s="80"/>
      <c r="KS73" s="80"/>
      <c r="KT73" s="81"/>
      <c r="KU73" s="50">
        <f>IFERROR(+KU72+KU55+KU38+KU31,"")</f>
        <v>6.1112083333333338</v>
      </c>
      <c r="KW73" s="49"/>
      <c r="KX73" s="79" t="s">
        <v>82</v>
      </c>
      <c r="KY73" s="80"/>
      <c r="KZ73" s="80"/>
      <c r="LA73" s="81"/>
      <c r="LB73" s="50">
        <f>IFERROR(+LB72+LB55+LB38+LB31,"")</f>
        <v>6.69640748031496</v>
      </c>
      <c r="LD73" s="49"/>
      <c r="LE73" s="79" t="s">
        <v>82</v>
      </c>
      <c r="LF73" s="80"/>
      <c r="LG73" s="80"/>
      <c r="LH73" s="81"/>
      <c r="LI73" s="50">
        <f>IFERROR(+LI72+LI55+LI38+LI31,"")</f>
        <v>6.56438123752495</v>
      </c>
      <c r="LK73" s="49"/>
      <c r="LL73" s="79" t="s">
        <v>82</v>
      </c>
      <c r="LM73" s="80"/>
      <c r="LN73" s="80"/>
      <c r="LO73" s="81"/>
      <c r="LP73" s="50">
        <f>IFERROR(+LP72+LP55+LP38+LP31,"")</f>
        <v>6.5295119521912346</v>
      </c>
      <c r="LR73" s="49"/>
      <c r="LS73" s="79" t="s">
        <v>82</v>
      </c>
      <c r="LT73" s="80"/>
      <c r="LU73" s="80"/>
      <c r="LV73" s="81"/>
      <c r="LW73" s="50">
        <f>IFERROR(+LW72+LW55+LW38+LW31,"")</f>
        <v>4.7088944223107569</v>
      </c>
      <c r="LY73" s="49"/>
      <c r="LZ73" s="79" t="s">
        <v>82</v>
      </c>
      <c r="MA73" s="80"/>
      <c r="MB73" s="80"/>
      <c r="MC73" s="81"/>
      <c r="MD73" s="50">
        <f>IFERROR(+MD72+MD55+MD38+MD31,"")</f>
        <v>3.6246403013182671</v>
      </c>
      <c r="MF73" s="49"/>
      <c r="MG73" s="79" t="s">
        <v>82</v>
      </c>
      <c r="MH73" s="80"/>
      <c r="MI73" s="80"/>
      <c r="MJ73" s="81"/>
      <c r="MK73" s="50">
        <f>IFERROR(+MK72+MK55+MK38+MK31,"")</f>
        <v>3.9007364232209731</v>
      </c>
      <c r="MM73" s="49"/>
      <c r="MN73" s="79" t="s">
        <v>82</v>
      </c>
      <c r="MO73" s="80"/>
      <c r="MP73" s="80"/>
      <c r="MQ73" s="81"/>
      <c r="MR73" s="50">
        <f>IFERROR(+MR72+MR55+MR38+MR31,"")</f>
        <v>3.8069073705179282</v>
      </c>
      <c r="MT73" s="49"/>
      <c r="MU73" s="79" t="s">
        <v>82</v>
      </c>
      <c r="MV73" s="80"/>
      <c r="MW73" s="80"/>
      <c r="MX73" s="81"/>
      <c r="MY73" s="50">
        <f>IFERROR(+MY72+MY55+MY38+MY31,"")</f>
        <v>3.1649648798521257</v>
      </c>
      <c r="NA73" s="49"/>
      <c r="NB73" s="79" t="s">
        <v>82</v>
      </c>
      <c r="NC73" s="80"/>
      <c r="ND73" s="80"/>
      <c r="NE73" s="81"/>
      <c r="NF73" s="50">
        <f>IFERROR(+NF72+NF55+NF38+NF31,"")</f>
        <v>3.9129741035856576</v>
      </c>
      <c r="NH73" s="49"/>
      <c r="NI73" s="79" t="s">
        <v>82</v>
      </c>
      <c r="NJ73" s="80"/>
      <c r="NK73" s="80"/>
      <c r="NL73" s="81"/>
      <c r="NM73" s="50">
        <f>IFERROR(+NM72+NM55+NM38+NM31,"")</f>
        <v>2.5050198675496684</v>
      </c>
      <c r="NO73" s="49"/>
      <c r="NP73" s="79" t="s">
        <v>82</v>
      </c>
      <c r="NQ73" s="80"/>
      <c r="NR73" s="80"/>
      <c r="NS73" s="81"/>
      <c r="NT73" s="50">
        <f>IFERROR(+NT72+NT55+NT38+NT31,"")</f>
        <v>2.7332586776859502</v>
      </c>
      <c r="NV73" s="49"/>
      <c r="NW73" s="79" t="s">
        <v>82</v>
      </c>
      <c r="NX73" s="80"/>
      <c r="NY73" s="80"/>
      <c r="NZ73" s="81"/>
      <c r="OA73" s="50">
        <f>IFERROR(+OA72+OA55+OA38+OA31,"")</f>
        <v>3.3200231404958678</v>
      </c>
      <c r="OC73" s="49"/>
      <c r="OD73" s="79" t="s">
        <v>82</v>
      </c>
      <c r="OE73" s="80"/>
      <c r="OF73" s="80"/>
      <c r="OG73" s="81"/>
      <c r="OH73" s="50">
        <f>IFERROR(+OH72+OH55+OH38+OH31,"")</f>
        <v>2.9219856661045531</v>
      </c>
      <c r="OJ73" s="49"/>
      <c r="OK73" s="79" t="s">
        <v>82</v>
      </c>
      <c r="OL73" s="80"/>
      <c r="OM73" s="80"/>
      <c r="ON73" s="81"/>
      <c r="OO73" s="50">
        <f>IFERROR(+OO72+OO55+OO38+OO31,"")</f>
        <v>3.756032773109244</v>
      </c>
      <c r="OQ73" s="49"/>
      <c r="OR73" s="79" t="s">
        <v>82</v>
      </c>
      <c r="OS73" s="80"/>
      <c r="OT73" s="80"/>
      <c r="OU73" s="81"/>
      <c r="OV73" s="50">
        <f>IFERROR(+OV72+OV55+OV38+OV31,"")</f>
        <v>4.3541472995090018</v>
      </c>
      <c r="OX73" s="49"/>
      <c r="OY73" s="79" t="s">
        <v>82</v>
      </c>
      <c r="OZ73" s="80"/>
      <c r="PA73" s="80"/>
      <c r="PB73" s="81"/>
      <c r="PC73" s="50">
        <f>IFERROR(+PC72+PC55+PC38+PC31,"")</f>
        <v>3.1858198529411768</v>
      </c>
      <c r="PE73" s="49"/>
      <c r="PF73" s="79" t="s">
        <v>82</v>
      </c>
      <c r="PG73" s="80"/>
      <c r="PH73" s="80"/>
      <c r="PI73" s="81"/>
      <c r="PJ73" s="50">
        <f>IFERROR(+PJ72+PJ55+PJ38+PJ31,"")</f>
        <v>6.1773942271880813</v>
      </c>
      <c r="PL73" s="49"/>
      <c r="PM73" s="79" t="s">
        <v>82</v>
      </c>
      <c r="PN73" s="80"/>
      <c r="PO73" s="80"/>
      <c r="PP73" s="81"/>
      <c r="PQ73" s="50">
        <f>IFERROR(+PQ72+PQ55+PQ38+PQ31,"")</f>
        <v>3.6283326693227096</v>
      </c>
      <c r="PS73" s="49"/>
      <c r="PT73" s="79" t="s">
        <v>82</v>
      </c>
      <c r="PU73" s="80"/>
      <c r="PV73" s="80"/>
      <c r="PW73" s="81"/>
      <c r="PX73" s="50">
        <f>IFERROR(+PX72+PX55+PX38+PX31,"")</f>
        <v>4.4723714717741938</v>
      </c>
      <c r="PZ73" s="49"/>
      <c r="QA73" s="79" t="s">
        <v>82</v>
      </c>
      <c r="QB73" s="80"/>
      <c r="QC73" s="80"/>
      <c r="QD73" s="81"/>
      <c r="QE73" s="50">
        <f>IFERROR(+QE72+QE55+QE38+QE31,"")</f>
        <v>3.6250277264325321</v>
      </c>
      <c r="QG73" s="49"/>
      <c r="QH73" s="79" t="s">
        <v>82</v>
      </c>
      <c r="QI73" s="80"/>
      <c r="QJ73" s="80"/>
      <c r="QK73" s="81"/>
      <c r="QL73" s="50">
        <f>IFERROR(+QL72+QL55+QL38+QL31,"")</f>
        <v>3.7314430255402753</v>
      </c>
      <c r="QN73" s="49"/>
      <c r="QO73" s="79" t="s">
        <v>82</v>
      </c>
      <c r="QP73" s="80"/>
      <c r="QQ73" s="80"/>
      <c r="QR73" s="81"/>
      <c r="QS73" s="50">
        <f>IFERROR(+QS72+QS55+QS38+QS31,"")</f>
        <v>6.2792450000000004</v>
      </c>
      <c r="QU73" s="49"/>
      <c r="QV73" s="79" t="s">
        <v>82</v>
      </c>
      <c r="QW73" s="80"/>
      <c r="QX73" s="80"/>
      <c r="QY73" s="81"/>
      <c r="QZ73" s="50">
        <f>IFERROR(+QZ72+QZ55+QZ38+QZ31,"")</f>
        <v>7.4618762575452724</v>
      </c>
      <c r="RB73" s="49"/>
      <c r="RC73" s="79" t="s">
        <v>82</v>
      </c>
      <c r="RD73" s="80"/>
      <c r="RE73" s="80"/>
      <c r="RF73" s="81"/>
      <c r="RG73" s="50">
        <f>IFERROR(+RG72+RG55+RG38+RG31,"")</f>
        <v>7.2892461089494169</v>
      </c>
      <c r="RI73" s="49"/>
      <c r="RJ73" s="79" t="s">
        <v>82</v>
      </c>
      <c r="RK73" s="80"/>
      <c r="RL73" s="80"/>
      <c r="RM73" s="81"/>
      <c r="RN73" s="50">
        <f>IFERROR(+RN72+RN55+RN38+RN31,"")</f>
        <v>5.299594810379241</v>
      </c>
      <c r="RP73" s="49"/>
      <c r="RQ73" s="79" t="s">
        <v>82</v>
      </c>
      <c r="RR73" s="80"/>
      <c r="RS73" s="80"/>
      <c r="RT73" s="81"/>
      <c r="RU73" s="50">
        <f>IFERROR(+RU72+RU55+RU38+RU31,"")</f>
        <v>4.0170689823874755</v>
      </c>
      <c r="RW73" s="49"/>
      <c r="RX73" s="79" t="s">
        <v>82</v>
      </c>
      <c r="RY73" s="80"/>
      <c r="RZ73" s="80"/>
      <c r="SA73" s="81"/>
      <c r="SB73" s="50">
        <f>IFERROR(+SB72+SB55+SB38+SB31,"")</f>
        <v>8.0994161358811034</v>
      </c>
      <c r="SD73" s="49"/>
      <c r="SE73" s="79" t="s">
        <v>82</v>
      </c>
      <c r="SF73" s="80"/>
      <c r="SG73" s="80"/>
      <c r="SH73" s="81"/>
      <c r="SI73" s="50">
        <f>IFERROR(+SI72+SI55+SI38+SI31,"")</f>
        <v>8.3163163481953291</v>
      </c>
      <c r="SK73" s="49"/>
      <c r="SL73" s="79" t="s">
        <v>82</v>
      </c>
      <c r="SM73" s="80"/>
      <c r="SN73" s="80"/>
      <c r="SO73" s="81"/>
      <c r="SP73" s="50">
        <f>IFERROR(+SP72+SP55+SP38+SP31,"")</f>
        <v>7.9605394736842108</v>
      </c>
      <c r="SR73" s="49"/>
      <c r="SS73" s="79" t="s">
        <v>82</v>
      </c>
      <c r="ST73" s="80"/>
      <c r="SU73" s="80"/>
      <c r="SV73" s="81"/>
      <c r="SW73" s="50">
        <f>IFERROR(+SW72+SW55+SW38+SW31,"")</f>
        <v>11.291210721868365</v>
      </c>
      <c r="SY73" s="49"/>
      <c r="SZ73" s="79" t="s">
        <v>82</v>
      </c>
      <c r="TA73" s="80"/>
      <c r="TB73" s="80"/>
      <c r="TC73" s="81"/>
      <c r="TD73" s="50">
        <f>IFERROR(+TD72+TD55+TD38+TD31,"")</f>
        <v>7.0805826271186438</v>
      </c>
      <c r="TF73" s="49"/>
      <c r="TG73" s="79" t="s">
        <v>82</v>
      </c>
      <c r="TH73" s="80"/>
      <c r="TI73" s="80"/>
      <c r="TJ73" s="81"/>
      <c r="TK73" s="50">
        <f>IFERROR(+TK72+TK55+TK38+TK31,"")</f>
        <v>6.0544503012048185</v>
      </c>
      <c r="TM73" s="49"/>
      <c r="TN73" s="79" t="s">
        <v>82</v>
      </c>
      <c r="TO73" s="80"/>
      <c r="TP73" s="80"/>
      <c r="TQ73" s="81"/>
      <c r="TR73" s="50">
        <f>IFERROR(+TR72+TR55+TR38+TR31,"")</f>
        <v>13.347029058116235</v>
      </c>
      <c r="TT73" s="49"/>
      <c r="TU73" s="79" t="s">
        <v>82</v>
      </c>
      <c r="TV73" s="80"/>
      <c r="TW73" s="80"/>
      <c r="TX73" s="81"/>
      <c r="TY73" s="50">
        <f>IFERROR(+TY72+TY55+TY38+TY31,"")</f>
        <v>8.077772633744857</v>
      </c>
      <c r="UA73" s="49"/>
      <c r="UB73" s="79" t="s">
        <v>82</v>
      </c>
      <c r="UC73" s="80"/>
      <c r="UD73" s="80"/>
      <c r="UE73" s="81"/>
      <c r="UF73" s="50">
        <f>IFERROR(+UF72+UF55+UF38+UF31,"")</f>
        <v>6.4005140562248997</v>
      </c>
      <c r="UH73" s="49"/>
      <c r="UI73" s="79" t="s">
        <v>82</v>
      </c>
      <c r="UJ73" s="80"/>
      <c r="UK73" s="80"/>
      <c r="UL73" s="81"/>
      <c r="UM73" s="50">
        <f>IFERROR(+UM72+UM55+UM38+UM31,"")</f>
        <v>3.3027176781002638</v>
      </c>
      <c r="UO73" s="49"/>
      <c r="UP73" s="79" t="s">
        <v>82</v>
      </c>
      <c r="UQ73" s="80"/>
      <c r="UR73" s="80"/>
      <c r="US73" s="81"/>
      <c r="UT73" s="50">
        <f>IFERROR(+UT72+UT55+UT38+UT31,"")</f>
        <v>5.8733535620052777</v>
      </c>
      <c r="UV73" s="49"/>
      <c r="UW73" s="79" t="s">
        <v>82</v>
      </c>
      <c r="UX73" s="80"/>
      <c r="UY73" s="80"/>
      <c r="UZ73" s="81"/>
      <c r="VA73" s="50">
        <f>IFERROR(+VA72+VA55+VA38+VA31,"")</f>
        <v>4.8331646825396826</v>
      </c>
      <c r="VC73" s="49"/>
      <c r="VD73" s="79" t="s">
        <v>82</v>
      </c>
      <c r="VE73" s="80"/>
      <c r="VF73" s="80"/>
      <c r="VG73" s="81"/>
      <c r="VH73" s="50">
        <f>IFERROR(+VH72+VH55+VH38+VH31,"")</f>
        <v>7.5037660087719296</v>
      </c>
      <c r="VJ73" s="49"/>
      <c r="VK73" s="79" t="s">
        <v>82</v>
      </c>
      <c r="VL73" s="80"/>
      <c r="VM73" s="80"/>
      <c r="VN73" s="81"/>
      <c r="VO73" s="50">
        <f>IFERROR(+VO72+VO55+VO38+VO31,"")</f>
        <v>6.0412163865546216</v>
      </c>
      <c r="VQ73" s="49"/>
      <c r="VR73" s="79" t="s">
        <v>82</v>
      </c>
      <c r="VS73" s="80"/>
      <c r="VT73" s="80"/>
      <c r="VU73" s="81"/>
      <c r="VV73" s="50">
        <f>IFERROR(+VV72+VV55+VV38+VV31,"")</f>
        <v>5.8895792811839325</v>
      </c>
      <c r="VX73" s="49"/>
      <c r="VY73" s="79" t="s">
        <v>82</v>
      </c>
      <c r="VZ73" s="80"/>
      <c r="WA73" s="80"/>
      <c r="WB73" s="81"/>
      <c r="WC73" s="50">
        <f>IFERROR(+WC72+WC55+WC38+WC31,"")</f>
        <v>5.6399485294117646</v>
      </c>
      <c r="WE73" s="49"/>
      <c r="WF73" s="79" t="s">
        <v>82</v>
      </c>
      <c r="WG73" s="80"/>
      <c r="WH73" s="80"/>
      <c r="WI73" s="81"/>
      <c r="WJ73" s="50">
        <f>IFERROR(+WJ72+WJ55+WJ38+WJ31,"")</f>
        <v>8.8506262376237643</v>
      </c>
      <c r="WL73" s="49"/>
      <c r="WM73" s="79" t="s">
        <v>82</v>
      </c>
      <c r="WN73" s="80"/>
      <c r="WO73" s="80"/>
      <c r="WP73" s="81"/>
      <c r="WQ73" s="50">
        <f>IFERROR(+WQ72+WQ55+WQ38+WQ31,"")</f>
        <v>6.5488202933985331</v>
      </c>
      <c r="WS73" s="49"/>
      <c r="WT73" s="79" t="s">
        <v>82</v>
      </c>
      <c r="WU73" s="80"/>
      <c r="WV73" s="80"/>
      <c r="WW73" s="81"/>
      <c r="WX73" s="50">
        <f>IFERROR(+WX72+WX55+WX38+WX31,"")</f>
        <v>3.792811688311688</v>
      </c>
      <c r="WZ73" s="49"/>
      <c r="XA73" s="79" t="s">
        <v>82</v>
      </c>
      <c r="XB73" s="80"/>
      <c r="XC73" s="80"/>
      <c r="XD73" s="81"/>
      <c r="XE73" s="50">
        <f>IFERROR(+XE72+XE55+XE38+XE31,"")</f>
        <v>5.3044798792756538</v>
      </c>
      <c r="XG73" s="49"/>
      <c r="XH73" s="79" t="s">
        <v>82</v>
      </c>
      <c r="XI73" s="80"/>
      <c r="XJ73" s="80"/>
      <c r="XK73" s="81"/>
      <c r="XL73" s="50">
        <f>IFERROR(+XL72+XL55+XL38+XL31,"")</f>
        <v>3.8499969818913478</v>
      </c>
      <c r="XN73" s="49"/>
      <c r="XO73" s="79" t="s">
        <v>82</v>
      </c>
      <c r="XP73" s="80"/>
      <c r="XQ73" s="80"/>
      <c r="XR73" s="81"/>
      <c r="XS73" s="50">
        <f>IFERROR(+XS72+XS55+XS38+XS31,"")</f>
        <v>5.7728792756539242</v>
      </c>
      <c r="XU73" s="49"/>
      <c r="XV73" s="79" t="s">
        <v>82</v>
      </c>
      <c r="XW73" s="80"/>
      <c r="XX73" s="80"/>
      <c r="XY73" s="81"/>
      <c r="XZ73" s="50">
        <f>IFERROR(+XZ72+XZ55+XZ38+XZ31,"")</f>
        <v>4.3367002012072433</v>
      </c>
      <c r="YB73" s="49"/>
      <c r="YC73" s="79" t="s">
        <v>82</v>
      </c>
      <c r="YD73" s="80"/>
      <c r="YE73" s="80"/>
      <c r="YF73" s="81"/>
      <c r="YG73" s="50">
        <f>IFERROR(+YG72+YG55+YG38+YG31,"")</f>
        <v>4.0059014084507041</v>
      </c>
      <c r="YI73" s="49"/>
      <c r="YJ73" s="79" t="s">
        <v>82</v>
      </c>
      <c r="YK73" s="80"/>
      <c r="YL73" s="80"/>
      <c r="YM73" s="81"/>
      <c r="YN73" s="50">
        <f>IFERROR(+YN72+YN55+YN38+YN31,"")</f>
        <v>4.5596056338028168</v>
      </c>
      <c r="YP73" s="49"/>
      <c r="YQ73" s="79" t="s">
        <v>82</v>
      </c>
      <c r="YR73" s="80"/>
      <c r="YS73" s="80"/>
      <c r="YT73" s="81"/>
      <c r="YU73" s="50">
        <f>IFERROR(+YU72+YU55+YU38+YU31,"")</f>
        <v>7.9011538461538464</v>
      </c>
      <c r="YW73" s="49"/>
      <c r="YX73" s="79" t="s">
        <v>82</v>
      </c>
      <c r="YY73" s="80"/>
      <c r="YZ73" s="80"/>
      <c r="ZA73" s="81"/>
      <c r="ZB73" s="50">
        <f>IFERROR(+ZB72+ZB55+ZB38+ZB31,"")</f>
        <v>9.1559078212290501</v>
      </c>
      <c r="ZD73" s="49"/>
      <c r="ZE73" s="79" t="s">
        <v>82</v>
      </c>
      <c r="ZF73" s="80"/>
      <c r="ZG73" s="80"/>
      <c r="ZH73" s="81"/>
      <c r="ZI73" s="50">
        <f>IFERROR(+ZI72+ZI55+ZI38+ZI31,"")</f>
        <v>5.416721105527639</v>
      </c>
      <c r="ZK73" s="49"/>
      <c r="ZL73" s="79" t="s">
        <v>82</v>
      </c>
      <c r="ZM73" s="80"/>
      <c r="ZN73" s="80"/>
      <c r="ZO73" s="81"/>
      <c r="ZP73" s="50">
        <f>IFERROR(+ZP72+ZP55+ZP38+ZP31,"")</f>
        <v>6.2943117977528082</v>
      </c>
      <c r="ZR73" s="49"/>
      <c r="ZS73" s="79" t="s">
        <v>82</v>
      </c>
      <c r="ZT73" s="80"/>
      <c r="ZU73" s="80"/>
      <c r="ZV73" s="81"/>
      <c r="ZW73" s="50">
        <f>IFERROR(+ZW72+ZW55+ZW38+ZW31,"")</f>
        <v>5.8735246800731256</v>
      </c>
    </row>
    <row r="74" spans="1:699" ht="16.5" customHeight="1" thickTop="1" x14ac:dyDescent="0.2">
      <c r="A74" s="39"/>
      <c r="B74" s="76" t="s">
        <v>83</v>
      </c>
      <c r="C74" s="77"/>
      <c r="D74" s="77"/>
      <c r="E74" s="78"/>
      <c r="F74" s="40">
        <f>'كدو الاصناف'!$D$11</f>
        <v>4</v>
      </c>
      <c r="H74" s="39"/>
      <c r="I74" s="76" t="s">
        <v>83</v>
      </c>
      <c r="J74" s="77"/>
      <c r="K74" s="77"/>
      <c r="L74" s="78"/>
      <c r="M74" s="40">
        <f>'كدو الاصناف'!$D$11</f>
        <v>4</v>
      </c>
      <c r="O74" s="39"/>
      <c r="P74" s="76" t="s">
        <v>83</v>
      </c>
      <c r="Q74" s="77"/>
      <c r="R74" s="77"/>
      <c r="S74" s="78"/>
      <c r="T74" s="40">
        <f>'كدو الاصناف'!$D$11</f>
        <v>4</v>
      </c>
      <c r="V74" s="39"/>
      <c r="W74" s="76" t="s">
        <v>83</v>
      </c>
      <c r="X74" s="77"/>
      <c r="Y74" s="77"/>
      <c r="Z74" s="78"/>
      <c r="AA74" s="40">
        <f>'كدو الاصناف'!$D$11</f>
        <v>4</v>
      </c>
      <c r="AC74" s="39"/>
      <c r="AD74" s="76" t="s">
        <v>83</v>
      </c>
      <c r="AE74" s="77"/>
      <c r="AF74" s="77"/>
      <c r="AG74" s="78"/>
      <c r="AH74" s="40">
        <f>'كدو الاصناف'!$D$11</f>
        <v>4</v>
      </c>
      <c r="AJ74" s="39"/>
      <c r="AK74" s="76" t="s">
        <v>83</v>
      </c>
      <c r="AL74" s="77"/>
      <c r="AM74" s="77"/>
      <c r="AN74" s="78"/>
      <c r="AO74" s="40">
        <f>'كدو الاصناف'!$D$11</f>
        <v>4</v>
      </c>
      <c r="AQ74" s="39"/>
      <c r="AR74" s="76" t="s">
        <v>83</v>
      </c>
      <c r="AS74" s="77"/>
      <c r="AT74" s="77"/>
      <c r="AU74" s="78"/>
      <c r="AV74" s="40">
        <f>'كدو الاصناف'!$D$11</f>
        <v>4</v>
      </c>
      <c r="AX74" s="39"/>
      <c r="AY74" s="76" t="s">
        <v>83</v>
      </c>
      <c r="AZ74" s="77"/>
      <c r="BA74" s="77"/>
      <c r="BB74" s="78"/>
      <c r="BC74" s="40">
        <f>'كدو الاصناف'!$D$11</f>
        <v>4</v>
      </c>
      <c r="BE74" s="39"/>
      <c r="BF74" s="76" t="s">
        <v>83</v>
      </c>
      <c r="BG74" s="77"/>
      <c r="BH74" s="77"/>
      <c r="BI74" s="78"/>
      <c r="BJ74" s="40">
        <f>'كدو الاصناف'!$D$11</f>
        <v>4</v>
      </c>
      <c r="BL74" s="39"/>
      <c r="BM74" s="76" t="s">
        <v>83</v>
      </c>
      <c r="BN74" s="77"/>
      <c r="BO74" s="77"/>
      <c r="BP74" s="78"/>
      <c r="BQ74" s="40">
        <f>'كدو الاصناف'!$D$11</f>
        <v>4</v>
      </c>
      <c r="BS74" s="39"/>
      <c r="BT74" s="76" t="s">
        <v>83</v>
      </c>
      <c r="BU74" s="77"/>
      <c r="BV74" s="77"/>
      <c r="BW74" s="78"/>
      <c r="BX74" s="40">
        <f>'كدو الاصناف'!$D$11</f>
        <v>4</v>
      </c>
      <c r="BZ74" s="39"/>
      <c r="CA74" s="76" t="s">
        <v>83</v>
      </c>
      <c r="CB74" s="77"/>
      <c r="CC74" s="77"/>
      <c r="CD74" s="78"/>
      <c r="CE74" s="40">
        <f>'كدو الاصناف'!$D$11</f>
        <v>4</v>
      </c>
      <c r="CG74" s="39"/>
      <c r="CH74" s="76" t="s">
        <v>83</v>
      </c>
      <c r="CI74" s="77"/>
      <c r="CJ74" s="77"/>
      <c r="CK74" s="78"/>
      <c r="CL74" s="40">
        <f>'كدو الاصناف'!$D$11</f>
        <v>4</v>
      </c>
      <c r="CN74" s="39"/>
      <c r="CO74" s="76" t="s">
        <v>83</v>
      </c>
      <c r="CP74" s="77"/>
      <c r="CQ74" s="77"/>
      <c r="CR74" s="78"/>
      <c r="CS74" s="40">
        <f>'كدو الاصناف'!$D$11</f>
        <v>4</v>
      </c>
      <c r="CU74" s="39"/>
      <c r="CV74" s="76" t="s">
        <v>83</v>
      </c>
      <c r="CW74" s="77"/>
      <c r="CX74" s="77"/>
      <c r="CY74" s="78"/>
      <c r="CZ74" s="40">
        <f>'كدو الاصناف'!$D$11</f>
        <v>4</v>
      </c>
      <c r="DB74" s="39"/>
      <c r="DC74" s="76" t="s">
        <v>83</v>
      </c>
      <c r="DD74" s="77"/>
      <c r="DE74" s="77"/>
      <c r="DF74" s="78"/>
      <c r="DG74" s="40">
        <f>'كدو الاصناف'!$D$11</f>
        <v>4</v>
      </c>
      <c r="DI74" s="39"/>
      <c r="DJ74" s="76" t="s">
        <v>83</v>
      </c>
      <c r="DK74" s="77"/>
      <c r="DL74" s="77"/>
      <c r="DM74" s="78"/>
      <c r="DN74" s="40">
        <f>'كدو الاصناف'!$D$11</f>
        <v>4</v>
      </c>
      <c r="DP74" s="39"/>
      <c r="DQ74" s="76" t="s">
        <v>83</v>
      </c>
      <c r="DR74" s="77"/>
      <c r="DS74" s="77"/>
      <c r="DT74" s="78"/>
      <c r="DU74" s="40">
        <f>'كدو الاصناف'!$D$11</f>
        <v>4</v>
      </c>
      <c r="DW74" s="39"/>
      <c r="DX74" s="76" t="s">
        <v>83</v>
      </c>
      <c r="DY74" s="77"/>
      <c r="DZ74" s="77"/>
      <c r="EA74" s="78"/>
      <c r="EB74" s="40">
        <f>'كدو الاصناف'!$D$11</f>
        <v>4</v>
      </c>
      <c r="ED74" s="39"/>
      <c r="EE74" s="76" t="s">
        <v>83</v>
      </c>
      <c r="EF74" s="77"/>
      <c r="EG74" s="77"/>
      <c r="EH74" s="78"/>
      <c r="EI74" s="40">
        <f>'كدو الاصناف'!$D$11</f>
        <v>4</v>
      </c>
      <c r="EK74" s="39"/>
      <c r="EL74" s="76" t="s">
        <v>83</v>
      </c>
      <c r="EM74" s="77"/>
      <c r="EN74" s="77"/>
      <c r="EO74" s="78"/>
      <c r="EP74" s="40">
        <f>'كدو الاصناف'!$D$11</f>
        <v>4</v>
      </c>
      <c r="ER74" s="39"/>
      <c r="ES74" s="76" t="s">
        <v>83</v>
      </c>
      <c r="ET74" s="77"/>
      <c r="EU74" s="77"/>
      <c r="EV74" s="78"/>
      <c r="EW74" s="40">
        <f>'كدو الاصناف'!$D$11</f>
        <v>4</v>
      </c>
      <c r="EY74" s="39"/>
      <c r="EZ74" s="76" t="s">
        <v>83</v>
      </c>
      <c r="FA74" s="77"/>
      <c r="FB74" s="77"/>
      <c r="FC74" s="78"/>
      <c r="FD74" s="40">
        <f>'كدو الاصناف'!$D$11</f>
        <v>4</v>
      </c>
      <c r="FF74" s="39"/>
      <c r="FG74" s="76" t="s">
        <v>83</v>
      </c>
      <c r="FH74" s="77"/>
      <c r="FI74" s="77"/>
      <c r="FJ74" s="78"/>
      <c r="FK74" s="40">
        <f>'كدو الاصناف'!$D$11</f>
        <v>4</v>
      </c>
      <c r="FM74" s="39"/>
      <c r="FN74" s="76" t="s">
        <v>83</v>
      </c>
      <c r="FO74" s="77"/>
      <c r="FP74" s="77"/>
      <c r="FQ74" s="78"/>
      <c r="FR74" s="40">
        <f>'كدو الاصناف'!$D$11</f>
        <v>4</v>
      </c>
      <c r="FT74" s="39"/>
      <c r="FU74" s="76" t="s">
        <v>83</v>
      </c>
      <c r="FV74" s="77"/>
      <c r="FW74" s="77"/>
      <c r="FX74" s="78"/>
      <c r="FY74" s="40">
        <f>'كدو الاصناف'!$D$11</f>
        <v>4</v>
      </c>
      <c r="GA74" s="39"/>
      <c r="GB74" s="76" t="s">
        <v>83</v>
      </c>
      <c r="GC74" s="77"/>
      <c r="GD74" s="77"/>
      <c r="GE74" s="78"/>
      <c r="GF74" s="40">
        <f>'كدو الاصناف'!$D$11</f>
        <v>4</v>
      </c>
      <c r="GH74" s="39"/>
      <c r="GI74" s="76" t="s">
        <v>83</v>
      </c>
      <c r="GJ74" s="77"/>
      <c r="GK74" s="77"/>
      <c r="GL74" s="78"/>
      <c r="GM74" s="40">
        <f>'كدو الاصناف'!$D$11</f>
        <v>4</v>
      </c>
      <c r="GO74" s="39"/>
      <c r="GP74" s="76" t="s">
        <v>83</v>
      </c>
      <c r="GQ74" s="77"/>
      <c r="GR74" s="77"/>
      <c r="GS74" s="78"/>
      <c r="GT74" s="40">
        <f>'كدو الاصناف'!$D$11</f>
        <v>4</v>
      </c>
      <c r="GV74" s="39"/>
      <c r="GW74" s="76" t="s">
        <v>83</v>
      </c>
      <c r="GX74" s="77"/>
      <c r="GY74" s="77"/>
      <c r="GZ74" s="78"/>
      <c r="HA74" s="40">
        <f>'كدو الاصناف'!$D$11</f>
        <v>4</v>
      </c>
      <c r="HC74" s="39"/>
      <c r="HD74" s="76" t="s">
        <v>83</v>
      </c>
      <c r="HE74" s="77"/>
      <c r="HF74" s="77"/>
      <c r="HG74" s="78"/>
      <c r="HH74" s="40">
        <f>'كدو الاصناف'!$D$11</f>
        <v>4</v>
      </c>
      <c r="HJ74" s="39"/>
      <c r="HK74" s="76" t="s">
        <v>83</v>
      </c>
      <c r="HL74" s="77"/>
      <c r="HM74" s="77"/>
      <c r="HN74" s="78"/>
      <c r="HO74" s="40">
        <f>'كدو الاصناف'!$D$11</f>
        <v>4</v>
      </c>
      <c r="HQ74" s="39"/>
      <c r="HR74" s="76" t="s">
        <v>83</v>
      </c>
      <c r="HS74" s="77"/>
      <c r="HT74" s="77"/>
      <c r="HU74" s="78"/>
      <c r="HV74" s="40">
        <f>'كدو الاصناف'!$D$11</f>
        <v>4</v>
      </c>
      <c r="HX74" s="39"/>
      <c r="HY74" s="76" t="s">
        <v>83</v>
      </c>
      <c r="HZ74" s="77"/>
      <c r="IA74" s="77"/>
      <c r="IB74" s="78"/>
      <c r="IC74" s="40">
        <f>'كدو الاصناف'!$D$11</f>
        <v>4</v>
      </c>
      <c r="IE74" s="39"/>
      <c r="IF74" s="76" t="s">
        <v>83</v>
      </c>
      <c r="IG74" s="77"/>
      <c r="IH74" s="77"/>
      <c r="II74" s="78"/>
      <c r="IJ74" s="40">
        <f>'كدو الاصناف'!$D$11</f>
        <v>4</v>
      </c>
      <c r="IL74" s="39"/>
      <c r="IM74" s="76" t="s">
        <v>83</v>
      </c>
      <c r="IN74" s="77"/>
      <c r="IO74" s="77"/>
      <c r="IP74" s="78"/>
      <c r="IQ74" s="40">
        <f>'كدو الاصناف'!$D$11</f>
        <v>4</v>
      </c>
      <c r="IS74" s="39"/>
      <c r="IT74" s="76" t="s">
        <v>83</v>
      </c>
      <c r="IU74" s="77"/>
      <c r="IV74" s="77"/>
      <c r="IW74" s="78"/>
      <c r="IX74" s="40">
        <f>'كدو الاصناف'!$D$11</f>
        <v>4</v>
      </c>
      <c r="IZ74" s="39"/>
      <c r="JA74" s="76" t="s">
        <v>83</v>
      </c>
      <c r="JB74" s="77"/>
      <c r="JC74" s="77"/>
      <c r="JD74" s="78"/>
      <c r="JE74" s="40">
        <f>'كدو الاصناف'!$D$11</f>
        <v>4</v>
      </c>
      <c r="JG74" s="39"/>
      <c r="JH74" s="76" t="s">
        <v>83</v>
      </c>
      <c r="JI74" s="77"/>
      <c r="JJ74" s="77"/>
      <c r="JK74" s="78"/>
      <c r="JL74" s="40">
        <f>'كدو الاصناف'!$D$11</f>
        <v>4</v>
      </c>
      <c r="JN74" s="39"/>
      <c r="JO74" s="76" t="s">
        <v>83</v>
      </c>
      <c r="JP74" s="77"/>
      <c r="JQ74" s="77"/>
      <c r="JR74" s="78"/>
      <c r="JS74" s="40">
        <f>'كدو الاصناف'!$D$11</f>
        <v>4</v>
      </c>
      <c r="JU74" s="39"/>
      <c r="JV74" s="76" t="s">
        <v>83</v>
      </c>
      <c r="JW74" s="77"/>
      <c r="JX74" s="77"/>
      <c r="JY74" s="78"/>
      <c r="JZ74" s="40">
        <f>'كدو الاصناف'!$D$11</f>
        <v>4</v>
      </c>
      <c r="KB74" s="39"/>
      <c r="KC74" s="76" t="s">
        <v>83</v>
      </c>
      <c r="KD74" s="77"/>
      <c r="KE74" s="77"/>
      <c r="KF74" s="78"/>
      <c r="KG74" s="40">
        <f>'كدو الاصناف'!$D$11</f>
        <v>4</v>
      </c>
      <c r="KI74" s="39"/>
      <c r="KJ74" s="76" t="s">
        <v>83</v>
      </c>
      <c r="KK74" s="77"/>
      <c r="KL74" s="77"/>
      <c r="KM74" s="78"/>
      <c r="KN74" s="40">
        <f>'كدو الاصناف'!$D$11</f>
        <v>4</v>
      </c>
      <c r="KP74" s="39"/>
      <c r="KQ74" s="76" t="s">
        <v>83</v>
      </c>
      <c r="KR74" s="77"/>
      <c r="KS74" s="77"/>
      <c r="KT74" s="78"/>
      <c r="KU74" s="40">
        <f>'كدو الاصناف'!$D$11</f>
        <v>4</v>
      </c>
      <c r="KW74" s="39"/>
      <c r="KX74" s="76" t="s">
        <v>83</v>
      </c>
      <c r="KY74" s="77"/>
      <c r="KZ74" s="77"/>
      <c r="LA74" s="78"/>
      <c r="LB74" s="40">
        <f>'كدو الاصناف'!$D$11</f>
        <v>4</v>
      </c>
      <c r="LD74" s="39"/>
      <c r="LE74" s="76" t="s">
        <v>83</v>
      </c>
      <c r="LF74" s="77"/>
      <c r="LG74" s="77"/>
      <c r="LH74" s="78"/>
      <c r="LI74" s="40">
        <f>'كدو الاصناف'!$D$11</f>
        <v>4</v>
      </c>
      <c r="LK74" s="39"/>
      <c r="LL74" s="76" t="s">
        <v>83</v>
      </c>
      <c r="LM74" s="77"/>
      <c r="LN74" s="77"/>
      <c r="LO74" s="78"/>
      <c r="LP74" s="40">
        <f>'كدو الاصناف'!$D$11</f>
        <v>4</v>
      </c>
      <c r="LR74" s="39"/>
      <c r="LS74" s="76" t="s">
        <v>83</v>
      </c>
      <c r="LT74" s="77"/>
      <c r="LU74" s="77"/>
      <c r="LV74" s="78"/>
      <c r="LW74" s="40">
        <f>'كدو الاصناف'!$D$11</f>
        <v>4</v>
      </c>
      <c r="LY74" s="39"/>
      <c r="LZ74" s="76" t="s">
        <v>83</v>
      </c>
      <c r="MA74" s="77"/>
      <c r="MB74" s="77"/>
      <c r="MC74" s="78"/>
      <c r="MD74" s="40">
        <f>'كدو الاصناف'!$D$11</f>
        <v>4</v>
      </c>
      <c r="MF74" s="39"/>
      <c r="MG74" s="76" t="s">
        <v>83</v>
      </c>
      <c r="MH74" s="77"/>
      <c r="MI74" s="77"/>
      <c r="MJ74" s="78"/>
      <c r="MK74" s="40">
        <f>'كدو الاصناف'!$D$11</f>
        <v>4</v>
      </c>
      <c r="MM74" s="39"/>
      <c r="MN74" s="76" t="s">
        <v>83</v>
      </c>
      <c r="MO74" s="77"/>
      <c r="MP74" s="77"/>
      <c r="MQ74" s="78"/>
      <c r="MR74" s="40">
        <f>'كدو الاصناف'!$D$11</f>
        <v>4</v>
      </c>
      <c r="MT74" s="39"/>
      <c r="MU74" s="76" t="s">
        <v>83</v>
      </c>
      <c r="MV74" s="77"/>
      <c r="MW74" s="77"/>
      <c r="MX74" s="78"/>
      <c r="MY74" s="40">
        <f>'كدو الاصناف'!$D$11</f>
        <v>4</v>
      </c>
      <c r="NA74" s="39"/>
      <c r="NB74" s="76" t="s">
        <v>83</v>
      </c>
      <c r="NC74" s="77"/>
      <c r="ND74" s="77"/>
      <c r="NE74" s="78"/>
      <c r="NF74" s="40">
        <f>'كدو الاصناف'!$D$11</f>
        <v>4</v>
      </c>
      <c r="NH74" s="39"/>
      <c r="NI74" s="76" t="s">
        <v>83</v>
      </c>
      <c r="NJ74" s="77"/>
      <c r="NK74" s="77"/>
      <c r="NL74" s="78"/>
      <c r="NM74" s="40">
        <f>'كدو الاصناف'!$D$11</f>
        <v>4</v>
      </c>
      <c r="NO74" s="39"/>
      <c r="NP74" s="76" t="s">
        <v>83</v>
      </c>
      <c r="NQ74" s="77"/>
      <c r="NR74" s="77"/>
      <c r="NS74" s="78"/>
      <c r="NT74" s="40">
        <f>'كدو الاصناف'!$D$11</f>
        <v>4</v>
      </c>
      <c r="NV74" s="39"/>
      <c r="NW74" s="76" t="s">
        <v>83</v>
      </c>
      <c r="NX74" s="77"/>
      <c r="NY74" s="77"/>
      <c r="NZ74" s="78"/>
      <c r="OA74" s="40">
        <f>'كدو الاصناف'!$D$11</f>
        <v>4</v>
      </c>
      <c r="OC74" s="39"/>
      <c r="OD74" s="76" t="s">
        <v>83</v>
      </c>
      <c r="OE74" s="77"/>
      <c r="OF74" s="77"/>
      <c r="OG74" s="78"/>
      <c r="OH74" s="40">
        <f>'كدو الاصناف'!$D$11</f>
        <v>4</v>
      </c>
      <c r="OJ74" s="39"/>
      <c r="OK74" s="76" t="s">
        <v>83</v>
      </c>
      <c r="OL74" s="77"/>
      <c r="OM74" s="77"/>
      <c r="ON74" s="78"/>
      <c r="OO74" s="40">
        <f>'كدو الاصناف'!$D$11</f>
        <v>4</v>
      </c>
      <c r="OQ74" s="39"/>
      <c r="OR74" s="76" t="s">
        <v>83</v>
      </c>
      <c r="OS74" s="77"/>
      <c r="OT74" s="77"/>
      <c r="OU74" s="78"/>
      <c r="OV74" s="40">
        <f>'كدو الاصناف'!$D$11</f>
        <v>4</v>
      </c>
      <c r="OX74" s="39"/>
      <c r="OY74" s="76" t="s">
        <v>83</v>
      </c>
      <c r="OZ74" s="77"/>
      <c r="PA74" s="77"/>
      <c r="PB74" s="78"/>
      <c r="PC74" s="40">
        <f>'كدو الاصناف'!$D$11</f>
        <v>4</v>
      </c>
      <c r="PE74" s="39"/>
      <c r="PF74" s="76" t="s">
        <v>83</v>
      </c>
      <c r="PG74" s="77"/>
      <c r="PH74" s="77"/>
      <c r="PI74" s="78"/>
      <c r="PJ74" s="40">
        <f>'كدو الاصناف'!$D$11</f>
        <v>4</v>
      </c>
      <c r="PL74" s="39"/>
      <c r="PM74" s="76" t="s">
        <v>83</v>
      </c>
      <c r="PN74" s="77"/>
      <c r="PO74" s="77"/>
      <c r="PP74" s="78"/>
      <c r="PQ74" s="40">
        <f>'كدو الاصناف'!$D$11</f>
        <v>4</v>
      </c>
      <c r="PS74" s="39"/>
      <c r="PT74" s="76" t="s">
        <v>83</v>
      </c>
      <c r="PU74" s="77"/>
      <c r="PV74" s="77"/>
      <c r="PW74" s="78"/>
      <c r="PX74" s="40">
        <f>'كدو الاصناف'!$D$11</f>
        <v>4</v>
      </c>
      <c r="PZ74" s="39"/>
      <c r="QA74" s="76" t="s">
        <v>83</v>
      </c>
      <c r="QB74" s="77"/>
      <c r="QC74" s="77"/>
      <c r="QD74" s="78"/>
      <c r="QE74" s="40">
        <f>'كدو الاصناف'!$D$11</f>
        <v>4</v>
      </c>
      <c r="QG74" s="39"/>
      <c r="QH74" s="76" t="s">
        <v>83</v>
      </c>
      <c r="QI74" s="77"/>
      <c r="QJ74" s="77"/>
      <c r="QK74" s="78"/>
      <c r="QL74" s="40">
        <f>'كدو الاصناف'!$D$11</f>
        <v>4</v>
      </c>
      <c r="QN74" s="39"/>
      <c r="QO74" s="76" t="s">
        <v>83</v>
      </c>
      <c r="QP74" s="77"/>
      <c r="QQ74" s="77"/>
      <c r="QR74" s="78"/>
      <c r="QS74" s="40">
        <f>'كدو الاصناف'!$D$11</f>
        <v>4</v>
      </c>
      <c r="QU74" s="39"/>
      <c r="QV74" s="76" t="s">
        <v>83</v>
      </c>
      <c r="QW74" s="77"/>
      <c r="QX74" s="77"/>
      <c r="QY74" s="78"/>
      <c r="QZ74" s="40">
        <f>'كدو الاصناف'!$D$11</f>
        <v>4</v>
      </c>
      <c r="RB74" s="39"/>
      <c r="RC74" s="76" t="s">
        <v>83</v>
      </c>
      <c r="RD74" s="77"/>
      <c r="RE74" s="77"/>
      <c r="RF74" s="78"/>
      <c r="RG74" s="40">
        <f>'كدو الاصناف'!$D$11</f>
        <v>4</v>
      </c>
      <c r="RI74" s="39"/>
      <c r="RJ74" s="76" t="s">
        <v>83</v>
      </c>
      <c r="RK74" s="77"/>
      <c r="RL74" s="77"/>
      <c r="RM74" s="78"/>
      <c r="RN74" s="40">
        <f>'كدو الاصناف'!$D$11</f>
        <v>4</v>
      </c>
      <c r="RP74" s="39"/>
      <c r="RQ74" s="76" t="s">
        <v>83</v>
      </c>
      <c r="RR74" s="77"/>
      <c r="RS74" s="77"/>
      <c r="RT74" s="78"/>
      <c r="RU74" s="40">
        <f>'كدو الاصناف'!$D$11</f>
        <v>4</v>
      </c>
      <c r="RW74" s="39"/>
      <c r="RX74" s="76" t="s">
        <v>83</v>
      </c>
      <c r="RY74" s="77"/>
      <c r="RZ74" s="77"/>
      <c r="SA74" s="78"/>
      <c r="SB74" s="40">
        <f>'كدو الاصناف'!$D$11</f>
        <v>4</v>
      </c>
      <c r="SD74" s="39"/>
      <c r="SE74" s="76" t="s">
        <v>83</v>
      </c>
      <c r="SF74" s="77"/>
      <c r="SG74" s="77"/>
      <c r="SH74" s="78"/>
      <c r="SI74" s="40">
        <f>'كدو الاصناف'!$D$11</f>
        <v>4</v>
      </c>
      <c r="SK74" s="39"/>
      <c r="SL74" s="76" t="s">
        <v>83</v>
      </c>
      <c r="SM74" s="77"/>
      <c r="SN74" s="77"/>
      <c r="SO74" s="78"/>
      <c r="SP74" s="40">
        <f>'كدو الاصناف'!$D$11</f>
        <v>4</v>
      </c>
      <c r="SR74" s="39"/>
      <c r="SS74" s="76" t="s">
        <v>83</v>
      </c>
      <c r="ST74" s="77"/>
      <c r="SU74" s="77"/>
      <c r="SV74" s="78"/>
      <c r="SW74" s="40">
        <f>'كدو الاصناف'!$D$11</f>
        <v>4</v>
      </c>
      <c r="SY74" s="39"/>
      <c r="SZ74" s="76" t="s">
        <v>83</v>
      </c>
      <c r="TA74" s="77"/>
      <c r="TB74" s="77"/>
      <c r="TC74" s="78"/>
      <c r="TD74" s="40">
        <f>'كدو الاصناف'!$D$11</f>
        <v>4</v>
      </c>
      <c r="TF74" s="39"/>
      <c r="TG74" s="76" t="s">
        <v>83</v>
      </c>
      <c r="TH74" s="77"/>
      <c r="TI74" s="77"/>
      <c r="TJ74" s="78"/>
      <c r="TK74" s="40">
        <f>'كدو الاصناف'!$D$11</f>
        <v>4</v>
      </c>
      <c r="TM74" s="39"/>
      <c r="TN74" s="76" t="s">
        <v>83</v>
      </c>
      <c r="TO74" s="77"/>
      <c r="TP74" s="77"/>
      <c r="TQ74" s="78"/>
      <c r="TR74" s="40">
        <f>'كدو الاصناف'!$D$11</f>
        <v>4</v>
      </c>
      <c r="TT74" s="39"/>
      <c r="TU74" s="76" t="s">
        <v>83</v>
      </c>
      <c r="TV74" s="77"/>
      <c r="TW74" s="77"/>
      <c r="TX74" s="78"/>
      <c r="TY74" s="40">
        <f>'كدو الاصناف'!$D$11</f>
        <v>4</v>
      </c>
      <c r="UA74" s="39"/>
      <c r="UB74" s="76" t="s">
        <v>83</v>
      </c>
      <c r="UC74" s="77"/>
      <c r="UD74" s="77"/>
      <c r="UE74" s="78"/>
      <c r="UF74" s="40">
        <f>'كدو الاصناف'!$D$11</f>
        <v>4</v>
      </c>
      <c r="UH74" s="39"/>
      <c r="UI74" s="76" t="s">
        <v>83</v>
      </c>
      <c r="UJ74" s="77"/>
      <c r="UK74" s="77"/>
      <c r="UL74" s="78"/>
      <c r="UM74" s="40">
        <f>'كدو الاصناف'!$D$11</f>
        <v>4</v>
      </c>
      <c r="UO74" s="39"/>
      <c r="UP74" s="76" t="s">
        <v>83</v>
      </c>
      <c r="UQ74" s="77"/>
      <c r="UR74" s="77"/>
      <c r="US74" s="78"/>
      <c r="UT74" s="40">
        <f>'كدو الاصناف'!$D$11</f>
        <v>4</v>
      </c>
      <c r="UV74" s="39"/>
      <c r="UW74" s="76" t="s">
        <v>83</v>
      </c>
      <c r="UX74" s="77"/>
      <c r="UY74" s="77"/>
      <c r="UZ74" s="78"/>
      <c r="VA74" s="40">
        <f>'كدو الاصناف'!$D$11</f>
        <v>4</v>
      </c>
      <c r="VC74" s="39"/>
      <c r="VD74" s="76" t="s">
        <v>83</v>
      </c>
      <c r="VE74" s="77"/>
      <c r="VF74" s="77"/>
      <c r="VG74" s="78"/>
      <c r="VH74" s="40">
        <f>'كدو الاصناف'!$D$11</f>
        <v>4</v>
      </c>
      <c r="VJ74" s="39"/>
      <c r="VK74" s="76" t="s">
        <v>83</v>
      </c>
      <c r="VL74" s="77"/>
      <c r="VM74" s="77"/>
      <c r="VN74" s="78"/>
      <c r="VO74" s="40">
        <f>'كدو الاصناف'!$D$11</f>
        <v>4</v>
      </c>
      <c r="VQ74" s="39"/>
      <c r="VR74" s="76" t="s">
        <v>83</v>
      </c>
      <c r="VS74" s="77"/>
      <c r="VT74" s="77"/>
      <c r="VU74" s="78"/>
      <c r="VV74" s="40">
        <f>'كدو الاصناف'!$D$11</f>
        <v>4</v>
      </c>
      <c r="VX74" s="39"/>
      <c r="VY74" s="76" t="s">
        <v>83</v>
      </c>
      <c r="VZ74" s="77"/>
      <c r="WA74" s="77"/>
      <c r="WB74" s="78"/>
      <c r="WC74" s="40">
        <f>'كدو الاصناف'!$D$11</f>
        <v>4</v>
      </c>
      <c r="WE74" s="39"/>
      <c r="WF74" s="76" t="s">
        <v>83</v>
      </c>
      <c r="WG74" s="77"/>
      <c r="WH74" s="77"/>
      <c r="WI74" s="78"/>
      <c r="WJ74" s="40">
        <f>'كدو الاصناف'!$D$11</f>
        <v>4</v>
      </c>
      <c r="WL74" s="39"/>
      <c r="WM74" s="76" t="s">
        <v>83</v>
      </c>
      <c r="WN74" s="77"/>
      <c r="WO74" s="77"/>
      <c r="WP74" s="78"/>
      <c r="WQ74" s="40">
        <f>'كدو الاصناف'!$D$11</f>
        <v>4</v>
      </c>
      <c r="WS74" s="39"/>
      <c r="WT74" s="76" t="s">
        <v>83</v>
      </c>
      <c r="WU74" s="77"/>
      <c r="WV74" s="77"/>
      <c r="WW74" s="78"/>
      <c r="WX74" s="40">
        <f>'كدو الاصناف'!$D$11</f>
        <v>4</v>
      </c>
      <c r="WZ74" s="39"/>
      <c r="XA74" s="76" t="s">
        <v>83</v>
      </c>
      <c r="XB74" s="77"/>
      <c r="XC74" s="77"/>
      <c r="XD74" s="78"/>
      <c r="XE74" s="40">
        <f>'كدو الاصناف'!$D$11</f>
        <v>4</v>
      </c>
      <c r="XG74" s="39"/>
      <c r="XH74" s="76" t="s">
        <v>83</v>
      </c>
      <c r="XI74" s="77"/>
      <c r="XJ74" s="77"/>
      <c r="XK74" s="78"/>
      <c r="XL74" s="40">
        <f>'كدو الاصناف'!$D$11</f>
        <v>4</v>
      </c>
      <c r="XN74" s="39"/>
      <c r="XO74" s="76" t="s">
        <v>83</v>
      </c>
      <c r="XP74" s="77"/>
      <c r="XQ74" s="77"/>
      <c r="XR74" s="78"/>
      <c r="XS74" s="40">
        <f>'كدو الاصناف'!$D$11</f>
        <v>4</v>
      </c>
      <c r="XU74" s="39"/>
      <c r="XV74" s="76" t="s">
        <v>83</v>
      </c>
      <c r="XW74" s="77"/>
      <c r="XX74" s="77"/>
      <c r="XY74" s="78"/>
      <c r="XZ74" s="40">
        <f>'كدو الاصناف'!$D$11</f>
        <v>4</v>
      </c>
      <c r="YB74" s="39"/>
      <c r="YC74" s="76" t="s">
        <v>83</v>
      </c>
      <c r="YD74" s="77"/>
      <c r="YE74" s="77"/>
      <c r="YF74" s="78"/>
      <c r="YG74" s="40">
        <f>'كدو الاصناف'!$D$11</f>
        <v>4</v>
      </c>
      <c r="YI74" s="39"/>
      <c r="YJ74" s="76" t="s">
        <v>83</v>
      </c>
      <c r="YK74" s="77"/>
      <c r="YL74" s="77"/>
      <c r="YM74" s="78"/>
      <c r="YN74" s="40">
        <f>'كدو الاصناف'!$D$11</f>
        <v>4</v>
      </c>
      <c r="YP74" s="39"/>
      <c r="YQ74" s="76" t="s">
        <v>83</v>
      </c>
      <c r="YR74" s="77"/>
      <c r="YS74" s="77"/>
      <c r="YT74" s="78"/>
      <c r="YU74" s="40">
        <f>'كدو الاصناف'!$D$11</f>
        <v>4</v>
      </c>
      <c r="YW74" s="39"/>
      <c r="YX74" s="76" t="s">
        <v>83</v>
      </c>
      <c r="YY74" s="77"/>
      <c r="YZ74" s="77"/>
      <c r="ZA74" s="78"/>
      <c r="ZB74" s="40">
        <f>'كدو الاصناف'!$D$11</f>
        <v>4</v>
      </c>
      <c r="ZD74" s="39"/>
      <c r="ZE74" s="76" t="s">
        <v>83</v>
      </c>
      <c r="ZF74" s="77"/>
      <c r="ZG74" s="77"/>
      <c r="ZH74" s="78"/>
      <c r="ZI74" s="40">
        <f>'كدو الاصناف'!$D$11</f>
        <v>4</v>
      </c>
      <c r="ZK74" s="39"/>
      <c r="ZL74" s="76" t="s">
        <v>83</v>
      </c>
      <c r="ZM74" s="77"/>
      <c r="ZN74" s="77"/>
      <c r="ZO74" s="78"/>
      <c r="ZP74" s="40">
        <f>'كدو الاصناف'!$D$11</f>
        <v>4</v>
      </c>
      <c r="ZR74" s="39"/>
      <c r="ZS74" s="76" t="s">
        <v>83</v>
      </c>
      <c r="ZT74" s="77"/>
      <c r="ZU74" s="77"/>
      <c r="ZV74" s="78"/>
      <c r="ZW74" s="40">
        <f>'كدو الاصناف'!$D$11</f>
        <v>4</v>
      </c>
    </row>
    <row r="75" spans="1:699" ht="16.5" customHeight="1" thickBot="1" x14ac:dyDescent="0.25">
      <c r="A75" s="34"/>
      <c r="B75" s="73" t="s">
        <v>84</v>
      </c>
      <c r="C75" s="74"/>
      <c r="D75" s="74"/>
      <c r="E75" s="75"/>
      <c r="F75" s="7">
        <f>'كدو الاصناف'!$D$12</f>
        <v>4</v>
      </c>
      <c r="H75" s="34"/>
      <c r="I75" s="73" t="s">
        <v>84</v>
      </c>
      <c r="J75" s="74"/>
      <c r="K75" s="74"/>
      <c r="L75" s="75"/>
      <c r="M75" s="7">
        <f>'كدو الاصناف'!$D$12</f>
        <v>4</v>
      </c>
      <c r="O75" s="34"/>
      <c r="P75" s="73" t="s">
        <v>84</v>
      </c>
      <c r="Q75" s="74"/>
      <c r="R75" s="74"/>
      <c r="S75" s="75"/>
      <c r="T75" s="7">
        <f>'كدو الاصناف'!$D$12</f>
        <v>4</v>
      </c>
      <c r="V75" s="34"/>
      <c r="W75" s="73" t="s">
        <v>84</v>
      </c>
      <c r="X75" s="74"/>
      <c r="Y75" s="74"/>
      <c r="Z75" s="75"/>
      <c r="AA75" s="7">
        <f>'كدو الاصناف'!$D$12</f>
        <v>4</v>
      </c>
      <c r="AC75" s="34"/>
      <c r="AD75" s="73" t="s">
        <v>84</v>
      </c>
      <c r="AE75" s="74"/>
      <c r="AF75" s="74"/>
      <c r="AG75" s="75"/>
      <c r="AH75" s="7">
        <f>'كدو الاصناف'!$D$12</f>
        <v>4</v>
      </c>
      <c r="AJ75" s="34"/>
      <c r="AK75" s="73" t="s">
        <v>84</v>
      </c>
      <c r="AL75" s="74"/>
      <c r="AM75" s="74"/>
      <c r="AN75" s="75"/>
      <c r="AO75" s="7">
        <f>'كدو الاصناف'!$D$12</f>
        <v>4</v>
      </c>
      <c r="AQ75" s="34"/>
      <c r="AR75" s="73" t="s">
        <v>84</v>
      </c>
      <c r="AS75" s="74"/>
      <c r="AT75" s="74"/>
      <c r="AU75" s="75"/>
      <c r="AV75" s="7">
        <f>'كدو الاصناف'!$D$12</f>
        <v>4</v>
      </c>
      <c r="AX75" s="34"/>
      <c r="AY75" s="73" t="s">
        <v>84</v>
      </c>
      <c r="AZ75" s="74"/>
      <c r="BA75" s="74"/>
      <c r="BB75" s="75"/>
      <c r="BC75" s="7">
        <f>'كدو الاصناف'!$D$12</f>
        <v>4</v>
      </c>
      <c r="BE75" s="34"/>
      <c r="BF75" s="73" t="s">
        <v>84</v>
      </c>
      <c r="BG75" s="74"/>
      <c r="BH75" s="74"/>
      <c r="BI75" s="75"/>
      <c r="BJ75" s="7">
        <f>'كدو الاصناف'!$D$12</f>
        <v>4</v>
      </c>
      <c r="BL75" s="34"/>
      <c r="BM75" s="73" t="s">
        <v>84</v>
      </c>
      <c r="BN75" s="74"/>
      <c r="BO75" s="74"/>
      <c r="BP75" s="75"/>
      <c r="BQ75" s="7">
        <f>'كدو الاصناف'!$D$12</f>
        <v>4</v>
      </c>
      <c r="BS75" s="34"/>
      <c r="BT75" s="73" t="s">
        <v>84</v>
      </c>
      <c r="BU75" s="74"/>
      <c r="BV75" s="74"/>
      <c r="BW75" s="75"/>
      <c r="BX75" s="7">
        <f>'كدو الاصناف'!$D$12</f>
        <v>4</v>
      </c>
      <c r="BZ75" s="34"/>
      <c r="CA75" s="73" t="s">
        <v>84</v>
      </c>
      <c r="CB75" s="74"/>
      <c r="CC75" s="74"/>
      <c r="CD75" s="75"/>
      <c r="CE75" s="7">
        <f>'كدو الاصناف'!$D$12</f>
        <v>4</v>
      </c>
      <c r="CG75" s="34"/>
      <c r="CH75" s="73" t="s">
        <v>84</v>
      </c>
      <c r="CI75" s="74"/>
      <c r="CJ75" s="74"/>
      <c r="CK75" s="75"/>
      <c r="CL75" s="7">
        <f>'كدو الاصناف'!$D$12</f>
        <v>4</v>
      </c>
      <c r="CN75" s="34"/>
      <c r="CO75" s="73" t="s">
        <v>84</v>
      </c>
      <c r="CP75" s="74"/>
      <c r="CQ75" s="74"/>
      <c r="CR75" s="75"/>
      <c r="CS75" s="7">
        <f>'كدو الاصناف'!$D$12</f>
        <v>4</v>
      </c>
      <c r="CU75" s="34"/>
      <c r="CV75" s="73" t="s">
        <v>84</v>
      </c>
      <c r="CW75" s="74"/>
      <c r="CX75" s="74"/>
      <c r="CY75" s="75"/>
      <c r="CZ75" s="7">
        <f>'كدو الاصناف'!$D$12</f>
        <v>4</v>
      </c>
      <c r="DB75" s="34"/>
      <c r="DC75" s="73" t="s">
        <v>84</v>
      </c>
      <c r="DD75" s="74"/>
      <c r="DE75" s="74"/>
      <c r="DF75" s="75"/>
      <c r="DG75" s="7">
        <f>'كدو الاصناف'!$D$12</f>
        <v>4</v>
      </c>
      <c r="DI75" s="34"/>
      <c r="DJ75" s="73" t="s">
        <v>84</v>
      </c>
      <c r="DK75" s="74"/>
      <c r="DL75" s="74"/>
      <c r="DM75" s="75"/>
      <c r="DN75" s="7">
        <f>'كدو الاصناف'!$D$12</f>
        <v>4</v>
      </c>
      <c r="DP75" s="34"/>
      <c r="DQ75" s="73" t="s">
        <v>84</v>
      </c>
      <c r="DR75" s="74"/>
      <c r="DS75" s="74"/>
      <c r="DT75" s="75"/>
      <c r="DU75" s="7">
        <f>'كدو الاصناف'!$D$12</f>
        <v>4</v>
      </c>
      <c r="DW75" s="34"/>
      <c r="DX75" s="73" t="s">
        <v>84</v>
      </c>
      <c r="DY75" s="74"/>
      <c r="DZ75" s="74"/>
      <c r="EA75" s="75"/>
      <c r="EB75" s="7">
        <f>'كدو الاصناف'!$D$12</f>
        <v>4</v>
      </c>
      <c r="ED75" s="34"/>
      <c r="EE75" s="73" t="s">
        <v>84</v>
      </c>
      <c r="EF75" s="74"/>
      <c r="EG75" s="74"/>
      <c r="EH75" s="75"/>
      <c r="EI75" s="7">
        <f>'كدو الاصناف'!$D$12</f>
        <v>4</v>
      </c>
      <c r="EK75" s="34"/>
      <c r="EL75" s="73" t="s">
        <v>84</v>
      </c>
      <c r="EM75" s="74"/>
      <c r="EN75" s="74"/>
      <c r="EO75" s="75"/>
      <c r="EP75" s="7">
        <f>'كدو الاصناف'!$D$12</f>
        <v>4</v>
      </c>
      <c r="ER75" s="34"/>
      <c r="ES75" s="73" t="s">
        <v>84</v>
      </c>
      <c r="ET75" s="74"/>
      <c r="EU75" s="74"/>
      <c r="EV75" s="75"/>
      <c r="EW75" s="7">
        <f>'كدو الاصناف'!$D$12</f>
        <v>4</v>
      </c>
      <c r="EY75" s="34"/>
      <c r="EZ75" s="73" t="s">
        <v>84</v>
      </c>
      <c r="FA75" s="74"/>
      <c r="FB75" s="74"/>
      <c r="FC75" s="75"/>
      <c r="FD75" s="7">
        <f>'كدو الاصناف'!$D$12</f>
        <v>4</v>
      </c>
      <c r="FF75" s="34"/>
      <c r="FG75" s="73" t="s">
        <v>84</v>
      </c>
      <c r="FH75" s="74"/>
      <c r="FI75" s="74"/>
      <c r="FJ75" s="75"/>
      <c r="FK75" s="7">
        <f>'كدو الاصناف'!$D$12</f>
        <v>4</v>
      </c>
      <c r="FM75" s="34"/>
      <c r="FN75" s="73" t="s">
        <v>84</v>
      </c>
      <c r="FO75" s="74"/>
      <c r="FP75" s="74"/>
      <c r="FQ75" s="75"/>
      <c r="FR75" s="7">
        <f>'كدو الاصناف'!$D$12</f>
        <v>4</v>
      </c>
      <c r="FT75" s="34"/>
      <c r="FU75" s="73" t="s">
        <v>84</v>
      </c>
      <c r="FV75" s="74"/>
      <c r="FW75" s="74"/>
      <c r="FX75" s="75"/>
      <c r="FY75" s="7">
        <f>'كدو الاصناف'!$D$12</f>
        <v>4</v>
      </c>
      <c r="GA75" s="34"/>
      <c r="GB75" s="73" t="s">
        <v>84</v>
      </c>
      <c r="GC75" s="74"/>
      <c r="GD75" s="74"/>
      <c r="GE75" s="75"/>
      <c r="GF75" s="7">
        <f>'كدو الاصناف'!$D$12</f>
        <v>4</v>
      </c>
      <c r="GH75" s="34"/>
      <c r="GI75" s="73" t="s">
        <v>84</v>
      </c>
      <c r="GJ75" s="74"/>
      <c r="GK75" s="74"/>
      <c r="GL75" s="75"/>
      <c r="GM75" s="7">
        <f>'كدو الاصناف'!$D$12</f>
        <v>4</v>
      </c>
      <c r="GO75" s="34"/>
      <c r="GP75" s="73" t="s">
        <v>84</v>
      </c>
      <c r="GQ75" s="74"/>
      <c r="GR75" s="74"/>
      <c r="GS75" s="75"/>
      <c r="GT75" s="7">
        <f>'كدو الاصناف'!$D$12</f>
        <v>4</v>
      </c>
      <c r="GV75" s="34"/>
      <c r="GW75" s="73" t="s">
        <v>84</v>
      </c>
      <c r="GX75" s="74"/>
      <c r="GY75" s="74"/>
      <c r="GZ75" s="75"/>
      <c r="HA75" s="7">
        <f>'كدو الاصناف'!$D$12</f>
        <v>4</v>
      </c>
      <c r="HC75" s="34"/>
      <c r="HD75" s="73" t="s">
        <v>84</v>
      </c>
      <c r="HE75" s="74"/>
      <c r="HF75" s="74"/>
      <c r="HG75" s="75"/>
      <c r="HH75" s="7">
        <f>'كدو الاصناف'!$D$12</f>
        <v>4</v>
      </c>
      <c r="HJ75" s="34"/>
      <c r="HK75" s="73" t="s">
        <v>84</v>
      </c>
      <c r="HL75" s="74"/>
      <c r="HM75" s="74"/>
      <c r="HN75" s="75"/>
      <c r="HO75" s="7">
        <f>'كدو الاصناف'!$D$12</f>
        <v>4</v>
      </c>
      <c r="HQ75" s="34"/>
      <c r="HR75" s="73" t="s">
        <v>84</v>
      </c>
      <c r="HS75" s="74"/>
      <c r="HT75" s="74"/>
      <c r="HU75" s="75"/>
      <c r="HV75" s="7">
        <f>'كدو الاصناف'!$D$12</f>
        <v>4</v>
      </c>
      <c r="HX75" s="34"/>
      <c r="HY75" s="73" t="s">
        <v>84</v>
      </c>
      <c r="HZ75" s="74"/>
      <c r="IA75" s="74"/>
      <c r="IB75" s="75"/>
      <c r="IC75" s="7">
        <f>'كدو الاصناف'!$D$12</f>
        <v>4</v>
      </c>
      <c r="IE75" s="34"/>
      <c r="IF75" s="73" t="s">
        <v>84</v>
      </c>
      <c r="IG75" s="74"/>
      <c r="IH75" s="74"/>
      <c r="II75" s="75"/>
      <c r="IJ75" s="7">
        <f>'كدو الاصناف'!$D$12</f>
        <v>4</v>
      </c>
      <c r="IL75" s="34"/>
      <c r="IM75" s="73" t="s">
        <v>84</v>
      </c>
      <c r="IN75" s="74"/>
      <c r="IO75" s="74"/>
      <c r="IP75" s="75"/>
      <c r="IQ75" s="7">
        <f>'كدو الاصناف'!$D$12</f>
        <v>4</v>
      </c>
      <c r="IS75" s="34"/>
      <c r="IT75" s="73" t="s">
        <v>84</v>
      </c>
      <c r="IU75" s="74"/>
      <c r="IV75" s="74"/>
      <c r="IW75" s="75"/>
      <c r="IX75" s="7">
        <f>'كدو الاصناف'!$D$12</f>
        <v>4</v>
      </c>
      <c r="IZ75" s="34"/>
      <c r="JA75" s="73" t="s">
        <v>84</v>
      </c>
      <c r="JB75" s="74"/>
      <c r="JC75" s="74"/>
      <c r="JD75" s="75"/>
      <c r="JE75" s="7">
        <f>'كدو الاصناف'!$D$12</f>
        <v>4</v>
      </c>
      <c r="JG75" s="34"/>
      <c r="JH75" s="73" t="s">
        <v>84</v>
      </c>
      <c r="JI75" s="74"/>
      <c r="JJ75" s="74"/>
      <c r="JK75" s="75"/>
      <c r="JL75" s="7">
        <f>'كدو الاصناف'!$D$12</f>
        <v>4</v>
      </c>
      <c r="JN75" s="34"/>
      <c r="JO75" s="73" t="s">
        <v>84</v>
      </c>
      <c r="JP75" s="74"/>
      <c r="JQ75" s="74"/>
      <c r="JR75" s="75"/>
      <c r="JS75" s="7">
        <f>'كدو الاصناف'!$D$12</f>
        <v>4</v>
      </c>
      <c r="JU75" s="34"/>
      <c r="JV75" s="73" t="s">
        <v>84</v>
      </c>
      <c r="JW75" s="74"/>
      <c r="JX75" s="74"/>
      <c r="JY75" s="75"/>
      <c r="JZ75" s="7">
        <f>'كدو الاصناف'!$D$12</f>
        <v>4</v>
      </c>
      <c r="KB75" s="34"/>
      <c r="KC75" s="73" t="s">
        <v>84</v>
      </c>
      <c r="KD75" s="74"/>
      <c r="KE75" s="74"/>
      <c r="KF75" s="75"/>
      <c r="KG75" s="7">
        <f>'كدو الاصناف'!$D$12</f>
        <v>4</v>
      </c>
      <c r="KI75" s="34"/>
      <c r="KJ75" s="73" t="s">
        <v>84</v>
      </c>
      <c r="KK75" s="74"/>
      <c r="KL75" s="74"/>
      <c r="KM75" s="75"/>
      <c r="KN75" s="7">
        <f>'كدو الاصناف'!$D$12</f>
        <v>4</v>
      </c>
      <c r="KP75" s="34"/>
      <c r="KQ75" s="73" t="s">
        <v>84</v>
      </c>
      <c r="KR75" s="74"/>
      <c r="KS75" s="74"/>
      <c r="KT75" s="75"/>
      <c r="KU75" s="7">
        <f>'كدو الاصناف'!$D$12</f>
        <v>4</v>
      </c>
      <c r="KW75" s="34"/>
      <c r="KX75" s="73" t="s">
        <v>84</v>
      </c>
      <c r="KY75" s="74"/>
      <c r="KZ75" s="74"/>
      <c r="LA75" s="75"/>
      <c r="LB75" s="7">
        <f>'كدو الاصناف'!$D$12</f>
        <v>4</v>
      </c>
      <c r="LD75" s="34"/>
      <c r="LE75" s="73" t="s">
        <v>84</v>
      </c>
      <c r="LF75" s="74"/>
      <c r="LG75" s="74"/>
      <c r="LH75" s="75"/>
      <c r="LI75" s="7">
        <f>'كدو الاصناف'!$D$12</f>
        <v>4</v>
      </c>
      <c r="LK75" s="34"/>
      <c r="LL75" s="73" t="s">
        <v>84</v>
      </c>
      <c r="LM75" s="74"/>
      <c r="LN75" s="74"/>
      <c r="LO75" s="75"/>
      <c r="LP75" s="7">
        <f>'كدو الاصناف'!$D$12</f>
        <v>4</v>
      </c>
      <c r="LR75" s="34"/>
      <c r="LS75" s="73" t="s">
        <v>84</v>
      </c>
      <c r="LT75" s="74"/>
      <c r="LU75" s="74"/>
      <c r="LV75" s="75"/>
      <c r="LW75" s="7">
        <f>'كدو الاصناف'!$D$12</f>
        <v>4</v>
      </c>
      <c r="LY75" s="34"/>
      <c r="LZ75" s="73" t="s">
        <v>84</v>
      </c>
      <c r="MA75" s="74"/>
      <c r="MB75" s="74"/>
      <c r="MC75" s="75"/>
      <c r="MD75" s="7">
        <f>'كدو الاصناف'!$D$12</f>
        <v>4</v>
      </c>
      <c r="MF75" s="34"/>
      <c r="MG75" s="73" t="s">
        <v>84</v>
      </c>
      <c r="MH75" s="74"/>
      <c r="MI75" s="74"/>
      <c r="MJ75" s="75"/>
      <c r="MK75" s="7">
        <f>'كدو الاصناف'!$D$12</f>
        <v>4</v>
      </c>
      <c r="MM75" s="34"/>
      <c r="MN75" s="73" t="s">
        <v>84</v>
      </c>
      <c r="MO75" s="74"/>
      <c r="MP75" s="74"/>
      <c r="MQ75" s="75"/>
      <c r="MR75" s="7">
        <f>'كدو الاصناف'!$D$12</f>
        <v>4</v>
      </c>
      <c r="MT75" s="34"/>
      <c r="MU75" s="73" t="s">
        <v>84</v>
      </c>
      <c r="MV75" s="74"/>
      <c r="MW75" s="74"/>
      <c r="MX75" s="75"/>
      <c r="MY75" s="7">
        <f>'كدو الاصناف'!$D$12</f>
        <v>4</v>
      </c>
      <c r="NA75" s="34"/>
      <c r="NB75" s="73" t="s">
        <v>84</v>
      </c>
      <c r="NC75" s="74"/>
      <c r="ND75" s="74"/>
      <c r="NE75" s="75"/>
      <c r="NF75" s="7">
        <f>'كدو الاصناف'!$D$12</f>
        <v>4</v>
      </c>
      <c r="NH75" s="34"/>
      <c r="NI75" s="73" t="s">
        <v>84</v>
      </c>
      <c r="NJ75" s="74"/>
      <c r="NK75" s="74"/>
      <c r="NL75" s="75"/>
      <c r="NM75" s="7">
        <f>'كدو الاصناف'!$D$12</f>
        <v>4</v>
      </c>
      <c r="NO75" s="34"/>
      <c r="NP75" s="73" t="s">
        <v>84</v>
      </c>
      <c r="NQ75" s="74"/>
      <c r="NR75" s="74"/>
      <c r="NS75" s="75"/>
      <c r="NT75" s="7">
        <f>'كدو الاصناف'!$D$12</f>
        <v>4</v>
      </c>
      <c r="NV75" s="34"/>
      <c r="NW75" s="73" t="s">
        <v>84</v>
      </c>
      <c r="NX75" s="74"/>
      <c r="NY75" s="74"/>
      <c r="NZ75" s="75"/>
      <c r="OA75" s="7">
        <f>'كدو الاصناف'!$D$12</f>
        <v>4</v>
      </c>
      <c r="OC75" s="34"/>
      <c r="OD75" s="73" t="s">
        <v>84</v>
      </c>
      <c r="OE75" s="74"/>
      <c r="OF75" s="74"/>
      <c r="OG75" s="75"/>
      <c r="OH75" s="7">
        <f>'كدو الاصناف'!$D$12</f>
        <v>4</v>
      </c>
      <c r="OJ75" s="34"/>
      <c r="OK75" s="73" t="s">
        <v>84</v>
      </c>
      <c r="OL75" s="74"/>
      <c r="OM75" s="74"/>
      <c r="ON75" s="75"/>
      <c r="OO75" s="7">
        <f>'كدو الاصناف'!$D$12</f>
        <v>4</v>
      </c>
      <c r="OQ75" s="34"/>
      <c r="OR75" s="73" t="s">
        <v>84</v>
      </c>
      <c r="OS75" s="74"/>
      <c r="OT75" s="74"/>
      <c r="OU75" s="75"/>
      <c r="OV75" s="7">
        <f>'كدو الاصناف'!$D$12</f>
        <v>4</v>
      </c>
      <c r="OX75" s="34"/>
      <c r="OY75" s="73" t="s">
        <v>84</v>
      </c>
      <c r="OZ75" s="74"/>
      <c r="PA75" s="74"/>
      <c r="PB75" s="75"/>
      <c r="PC75" s="7">
        <f>'كدو الاصناف'!$D$12</f>
        <v>4</v>
      </c>
      <c r="PE75" s="34"/>
      <c r="PF75" s="73" t="s">
        <v>84</v>
      </c>
      <c r="PG75" s="74"/>
      <c r="PH75" s="74"/>
      <c r="PI75" s="75"/>
      <c r="PJ75" s="7">
        <f>'كدو الاصناف'!$D$12</f>
        <v>4</v>
      </c>
      <c r="PL75" s="34"/>
      <c r="PM75" s="73" t="s">
        <v>84</v>
      </c>
      <c r="PN75" s="74"/>
      <c r="PO75" s="74"/>
      <c r="PP75" s="75"/>
      <c r="PQ75" s="7">
        <f>'كدو الاصناف'!$D$12</f>
        <v>4</v>
      </c>
      <c r="PS75" s="34"/>
      <c r="PT75" s="73" t="s">
        <v>84</v>
      </c>
      <c r="PU75" s="74"/>
      <c r="PV75" s="74"/>
      <c r="PW75" s="75"/>
      <c r="PX75" s="7">
        <f>'كدو الاصناف'!$D$12</f>
        <v>4</v>
      </c>
      <c r="PZ75" s="34"/>
      <c r="QA75" s="73" t="s">
        <v>84</v>
      </c>
      <c r="QB75" s="74"/>
      <c r="QC75" s="74"/>
      <c r="QD75" s="75"/>
      <c r="QE75" s="7">
        <f>'كدو الاصناف'!$D$12</f>
        <v>4</v>
      </c>
      <c r="QG75" s="34"/>
      <c r="QH75" s="73" t="s">
        <v>84</v>
      </c>
      <c r="QI75" s="74"/>
      <c r="QJ75" s="74"/>
      <c r="QK75" s="75"/>
      <c r="QL75" s="7">
        <f>'كدو الاصناف'!$D$12</f>
        <v>4</v>
      </c>
      <c r="QN75" s="34"/>
      <c r="QO75" s="73" t="s">
        <v>84</v>
      </c>
      <c r="QP75" s="74"/>
      <c r="QQ75" s="74"/>
      <c r="QR75" s="75"/>
      <c r="QS75" s="7">
        <f>'كدو الاصناف'!$D$12</f>
        <v>4</v>
      </c>
      <c r="QU75" s="34"/>
      <c r="QV75" s="73" t="s">
        <v>84</v>
      </c>
      <c r="QW75" s="74"/>
      <c r="QX75" s="74"/>
      <c r="QY75" s="75"/>
      <c r="QZ75" s="7">
        <f>'كدو الاصناف'!$D$12</f>
        <v>4</v>
      </c>
      <c r="RB75" s="34"/>
      <c r="RC75" s="73" t="s">
        <v>84</v>
      </c>
      <c r="RD75" s="74"/>
      <c r="RE75" s="74"/>
      <c r="RF75" s="75"/>
      <c r="RG75" s="7">
        <f>'كدو الاصناف'!$D$12</f>
        <v>4</v>
      </c>
      <c r="RI75" s="34"/>
      <c r="RJ75" s="73" t="s">
        <v>84</v>
      </c>
      <c r="RK75" s="74"/>
      <c r="RL75" s="74"/>
      <c r="RM75" s="75"/>
      <c r="RN75" s="7">
        <f>'كدو الاصناف'!$D$12</f>
        <v>4</v>
      </c>
      <c r="RP75" s="34"/>
      <c r="RQ75" s="73" t="s">
        <v>84</v>
      </c>
      <c r="RR75" s="74"/>
      <c r="RS75" s="74"/>
      <c r="RT75" s="75"/>
      <c r="RU75" s="7">
        <f>'كدو الاصناف'!$D$12</f>
        <v>4</v>
      </c>
      <c r="RW75" s="34"/>
      <c r="RX75" s="73" t="s">
        <v>84</v>
      </c>
      <c r="RY75" s="74"/>
      <c r="RZ75" s="74"/>
      <c r="SA75" s="75"/>
      <c r="SB75" s="7">
        <f>'كدو الاصناف'!$D$12</f>
        <v>4</v>
      </c>
      <c r="SD75" s="34"/>
      <c r="SE75" s="73" t="s">
        <v>84</v>
      </c>
      <c r="SF75" s="74"/>
      <c r="SG75" s="74"/>
      <c r="SH75" s="75"/>
      <c r="SI75" s="7">
        <f>'كدو الاصناف'!$D$12</f>
        <v>4</v>
      </c>
      <c r="SK75" s="34"/>
      <c r="SL75" s="73" t="s">
        <v>84</v>
      </c>
      <c r="SM75" s="74"/>
      <c r="SN75" s="74"/>
      <c r="SO75" s="75"/>
      <c r="SP75" s="7">
        <f>'كدو الاصناف'!$D$12</f>
        <v>4</v>
      </c>
      <c r="SR75" s="34"/>
      <c r="SS75" s="73" t="s">
        <v>84</v>
      </c>
      <c r="ST75" s="74"/>
      <c r="SU75" s="74"/>
      <c r="SV75" s="75"/>
      <c r="SW75" s="7">
        <f>'كدو الاصناف'!$D$12</f>
        <v>4</v>
      </c>
      <c r="SY75" s="34"/>
      <c r="SZ75" s="73" t="s">
        <v>84</v>
      </c>
      <c r="TA75" s="74"/>
      <c r="TB75" s="74"/>
      <c r="TC75" s="75"/>
      <c r="TD75" s="7">
        <f>'كدو الاصناف'!$D$12</f>
        <v>4</v>
      </c>
      <c r="TF75" s="34"/>
      <c r="TG75" s="73" t="s">
        <v>84</v>
      </c>
      <c r="TH75" s="74"/>
      <c r="TI75" s="74"/>
      <c r="TJ75" s="75"/>
      <c r="TK75" s="7">
        <f>'كدو الاصناف'!$D$12</f>
        <v>4</v>
      </c>
      <c r="TM75" s="34"/>
      <c r="TN75" s="73" t="s">
        <v>84</v>
      </c>
      <c r="TO75" s="74"/>
      <c r="TP75" s="74"/>
      <c r="TQ75" s="75"/>
      <c r="TR75" s="7">
        <f>'كدو الاصناف'!$D$12</f>
        <v>4</v>
      </c>
      <c r="TT75" s="34"/>
      <c r="TU75" s="73" t="s">
        <v>84</v>
      </c>
      <c r="TV75" s="74"/>
      <c r="TW75" s="74"/>
      <c r="TX75" s="75"/>
      <c r="TY75" s="7">
        <f>'كدو الاصناف'!$D$12</f>
        <v>4</v>
      </c>
      <c r="UA75" s="34"/>
      <c r="UB75" s="73" t="s">
        <v>84</v>
      </c>
      <c r="UC75" s="74"/>
      <c r="UD75" s="74"/>
      <c r="UE75" s="75"/>
      <c r="UF75" s="7">
        <f>'كدو الاصناف'!$D$12</f>
        <v>4</v>
      </c>
      <c r="UH75" s="34"/>
      <c r="UI75" s="73" t="s">
        <v>84</v>
      </c>
      <c r="UJ75" s="74"/>
      <c r="UK75" s="74"/>
      <c r="UL75" s="75"/>
      <c r="UM75" s="7">
        <f>'كدو الاصناف'!$D$12</f>
        <v>4</v>
      </c>
      <c r="UO75" s="34"/>
      <c r="UP75" s="73" t="s">
        <v>84</v>
      </c>
      <c r="UQ75" s="74"/>
      <c r="UR75" s="74"/>
      <c r="US75" s="75"/>
      <c r="UT75" s="7">
        <f>'كدو الاصناف'!$D$12</f>
        <v>4</v>
      </c>
      <c r="UV75" s="34"/>
      <c r="UW75" s="73" t="s">
        <v>84</v>
      </c>
      <c r="UX75" s="74"/>
      <c r="UY75" s="74"/>
      <c r="UZ75" s="75"/>
      <c r="VA75" s="7">
        <f>'كدو الاصناف'!$D$12</f>
        <v>4</v>
      </c>
      <c r="VC75" s="34"/>
      <c r="VD75" s="73" t="s">
        <v>84</v>
      </c>
      <c r="VE75" s="74"/>
      <c r="VF75" s="74"/>
      <c r="VG75" s="75"/>
      <c r="VH75" s="7">
        <f>'كدو الاصناف'!$D$12</f>
        <v>4</v>
      </c>
      <c r="VJ75" s="34"/>
      <c r="VK75" s="73" t="s">
        <v>84</v>
      </c>
      <c r="VL75" s="74"/>
      <c r="VM75" s="74"/>
      <c r="VN75" s="75"/>
      <c r="VO75" s="7">
        <f>'كدو الاصناف'!$D$12</f>
        <v>4</v>
      </c>
      <c r="VQ75" s="34"/>
      <c r="VR75" s="73" t="s">
        <v>84</v>
      </c>
      <c r="VS75" s="74"/>
      <c r="VT75" s="74"/>
      <c r="VU75" s="75"/>
      <c r="VV75" s="7">
        <f>'كدو الاصناف'!$D$12</f>
        <v>4</v>
      </c>
      <c r="VX75" s="34"/>
      <c r="VY75" s="73" t="s">
        <v>84</v>
      </c>
      <c r="VZ75" s="74"/>
      <c r="WA75" s="74"/>
      <c r="WB75" s="75"/>
      <c r="WC75" s="7">
        <f>'كدو الاصناف'!$D$12</f>
        <v>4</v>
      </c>
      <c r="WE75" s="34"/>
      <c r="WF75" s="73" t="s">
        <v>84</v>
      </c>
      <c r="WG75" s="74"/>
      <c r="WH75" s="74"/>
      <c r="WI75" s="75"/>
      <c r="WJ75" s="7">
        <f>'كدو الاصناف'!$D$12</f>
        <v>4</v>
      </c>
      <c r="WL75" s="34"/>
      <c r="WM75" s="73" t="s">
        <v>84</v>
      </c>
      <c r="WN75" s="74"/>
      <c r="WO75" s="74"/>
      <c r="WP75" s="75"/>
      <c r="WQ75" s="7">
        <f>'كدو الاصناف'!$D$12</f>
        <v>4</v>
      </c>
      <c r="WS75" s="34"/>
      <c r="WT75" s="73" t="s">
        <v>84</v>
      </c>
      <c r="WU75" s="74"/>
      <c r="WV75" s="74"/>
      <c r="WW75" s="75"/>
      <c r="WX75" s="7">
        <f>'كدو الاصناف'!$D$12</f>
        <v>4</v>
      </c>
      <c r="WZ75" s="34"/>
      <c r="XA75" s="73" t="s">
        <v>84</v>
      </c>
      <c r="XB75" s="74"/>
      <c r="XC75" s="74"/>
      <c r="XD75" s="75"/>
      <c r="XE75" s="7">
        <f>'كدو الاصناف'!$D$12</f>
        <v>4</v>
      </c>
      <c r="XG75" s="34"/>
      <c r="XH75" s="73" t="s">
        <v>84</v>
      </c>
      <c r="XI75" s="74"/>
      <c r="XJ75" s="74"/>
      <c r="XK75" s="75"/>
      <c r="XL75" s="7">
        <f>'كدو الاصناف'!$D$12</f>
        <v>4</v>
      </c>
      <c r="XN75" s="34"/>
      <c r="XO75" s="73" t="s">
        <v>84</v>
      </c>
      <c r="XP75" s="74"/>
      <c r="XQ75" s="74"/>
      <c r="XR75" s="75"/>
      <c r="XS75" s="7">
        <f>'كدو الاصناف'!$D$12</f>
        <v>4</v>
      </c>
      <c r="XU75" s="34"/>
      <c r="XV75" s="73" t="s">
        <v>84</v>
      </c>
      <c r="XW75" s="74"/>
      <c r="XX75" s="74"/>
      <c r="XY75" s="75"/>
      <c r="XZ75" s="7">
        <f>'كدو الاصناف'!$D$12</f>
        <v>4</v>
      </c>
      <c r="YB75" s="34"/>
      <c r="YC75" s="73" t="s">
        <v>84</v>
      </c>
      <c r="YD75" s="74"/>
      <c r="YE75" s="74"/>
      <c r="YF75" s="75"/>
      <c r="YG75" s="7">
        <f>'كدو الاصناف'!$D$12</f>
        <v>4</v>
      </c>
      <c r="YI75" s="34"/>
      <c r="YJ75" s="73" t="s">
        <v>84</v>
      </c>
      <c r="YK75" s="74"/>
      <c r="YL75" s="74"/>
      <c r="YM75" s="75"/>
      <c r="YN75" s="7">
        <f>'كدو الاصناف'!$D$12</f>
        <v>4</v>
      </c>
      <c r="YP75" s="34"/>
      <c r="YQ75" s="73" t="s">
        <v>84</v>
      </c>
      <c r="YR75" s="74"/>
      <c r="YS75" s="74"/>
      <c r="YT75" s="75"/>
      <c r="YU75" s="7">
        <f>'كدو الاصناف'!$D$12</f>
        <v>4</v>
      </c>
      <c r="YW75" s="34"/>
      <c r="YX75" s="73" t="s">
        <v>84</v>
      </c>
      <c r="YY75" s="74"/>
      <c r="YZ75" s="74"/>
      <c r="ZA75" s="75"/>
      <c r="ZB75" s="7">
        <f>'كدو الاصناف'!$D$12</f>
        <v>4</v>
      </c>
      <c r="ZD75" s="34"/>
      <c r="ZE75" s="73" t="s">
        <v>84</v>
      </c>
      <c r="ZF75" s="74"/>
      <c r="ZG75" s="74"/>
      <c r="ZH75" s="75"/>
      <c r="ZI75" s="7">
        <f>'كدو الاصناف'!$D$12</f>
        <v>4</v>
      </c>
      <c r="ZK75" s="34"/>
      <c r="ZL75" s="73" t="s">
        <v>84</v>
      </c>
      <c r="ZM75" s="74"/>
      <c r="ZN75" s="74"/>
      <c r="ZO75" s="75"/>
      <c r="ZP75" s="7">
        <f>'كدو الاصناف'!$D$12</f>
        <v>4</v>
      </c>
      <c r="ZR75" s="34"/>
      <c r="ZS75" s="73" t="s">
        <v>84</v>
      </c>
      <c r="ZT75" s="74"/>
      <c r="ZU75" s="74"/>
      <c r="ZV75" s="75"/>
      <c r="ZW75" s="7">
        <f>'كدو الاصناف'!$D$12</f>
        <v>4</v>
      </c>
    </row>
    <row r="76" spans="1:699" ht="16.5" customHeight="1" thickTop="1" thickBot="1" x14ac:dyDescent="0.25">
      <c r="A76" s="51"/>
      <c r="B76" s="72" t="s">
        <v>85</v>
      </c>
      <c r="C76" s="72"/>
      <c r="D76" s="72"/>
      <c r="E76" s="72"/>
      <c r="F76" s="52">
        <f>SUM(F74:F75)</f>
        <v>8</v>
      </c>
      <c r="H76" s="51"/>
      <c r="I76" s="72" t="s">
        <v>85</v>
      </c>
      <c r="J76" s="72"/>
      <c r="K76" s="72"/>
      <c r="L76" s="72"/>
      <c r="M76" s="52">
        <f>SUM(M74:M75)</f>
        <v>8</v>
      </c>
      <c r="O76" s="51"/>
      <c r="P76" s="72" t="s">
        <v>85</v>
      </c>
      <c r="Q76" s="72"/>
      <c r="R76" s="72"/>
      <c r="S76" s="72"/>
      <c r="T76" s="52">
        <f>SUM(T74:T75)</f>
        <v>8</v>
      </c>
      <c r="V76" s="51"/>
      <c r="W76" s="72" t="s">
        <v>85</v>
      </c>
      <c r="X76" s="72"/>
      <c r="Y76" s="72"/>
      <c r="Z76" s="72"/>
      <c r="AA76" s="52">
        <f>SUM(AA74:AA75)</f>
        <v>8</v>
      </c>
      <c r="AC76" s="51"/>
      <c r="AD76" s="72" t="s">
        <v>85</v>
      </c>
      <c r="AE76" s="72"/>
      <c r="AF76" s="72"/>
      <c r="AG76" s="72"/>
      <c r="AH76" s="52">
        <f>SUM(AH74:AH75)</f>
        <v>8</v>
      </c>
      <c r="AJ76" s="51"/>
      <c r="AK76" s="72" t="s">
        <v>85</v>
      </c>
      <c r="AL76" s="72"/>
      <c r="AM76" s="72"/>
      <c r="AN76" s="72"/>
      <c r="AO76" s="52">
        <f>SUM(AO74:AO75)</f>
        <v>8</v>
      </c>
      <c r="AQ76" s="51"/>
      <c r="AR76" s="72" t="s">
        <v>85</v>
      </c>
      <c r="AS76" s="72"/>
      <c r="AT76" s="72"/>
      <c r="AU76" s="72"/>
      <c r="AV76" s="52">
        <f>SUM(AV74:AV75)</f>
        <v>8</v>
      </c>
      <c r="AX76" s="51"/>
      <c r="AY76" s="72" t="s">
        <v>85</v>
      </c>
      <c r="AZ76" s="72"/>
      <c r="BA76" s="72"/>
      <c r="BB76" s="72"/>
      <c r="BC76" s="52">
        <f>SUM(BC74:BC75)</f>
        <v>8</v>
      </c>
      <c r="BE76" s="51"/>
      <c r="BF76" s="72" t="s">
        <v>85</v>
      </c>
      <c r="BG76" s="72"/>
      <c r="BH76" s="72"/>
      <c r="BI76" s="72"/>
      <c r="BJ76" s="52">
        <f>SUM(BJ74:BJ75)</f>
        <v>8</v>
      </c>
      <c r="BL76" s="51"/>
      <c r="BM76" s="72" t="s">
        <v>85</v>
      </c>
      <c r="BN76" s="72"/>
      <c r="BO76" s="72"/>
      <c r="BP76" s="72"/>
      <c r="BQ76" s="52">
        <f>SUM(BQ74:BQ75)</f>
        <v>8</v>
      </c>
      <c r="BS76" s="51"/>
      <c r="BT76" s="72" t="s">
        <v>85</v>
      </c>
      <c r="BU76" s="72"/>
      <c r="BV76" s="72"/>
      <c r="BW76" s="72"/>
      <c r="BX76" s="52">
        <f>SUM(BX74:BX75)</f>
        <v>8</v>
      </c>
      <c r="BZ76" s="51"/>
      <c r="CA76" s="72" t="s">
        <v>85</v>
      </c>
      <c r="CB76" s="72"/>
      <c r="CC76" s="72"/>
      <c r="CD76" s="72"/>
      <c r="CE76" s="52">
        <f>SUM(CE74:CE75)</f>
        <v>8</v>
      </c>
      <c r="CG76" s="51"/>
      <c r="CH76" s="72" t="s">
        <v>85</v>
      </c>
      <c r="CI76" s="72"/>
      <c r="CJ76" s="72"/>
      <c r="CK76" s="72"/>
      <c r="CL76" s="52">
        <f>SUM(CL74:CL75)</f>
        <v>8</v>
      </c>
      <c r="CN76" s="51"/>
      <c r="CO76" s="72" t="s">
        <v>85</v>
      </c>
      <c r="CP76" s="72"/>
      <c r="CQ76" s="72"/>
      <c r="CR76" s="72"/>
      <c r="CS76" s="52">
        <f>SUM(CS74:CS75)</f>
        <v>8</v>
      </c>
      <c r="CU76" s="51"/>
      <c r="CV76" s="72" t="s">
        <v>85</v>
      </c>
      <c r="CW76" s="72"/>
      <c r="CX76" s="72"/>
      <c r="CY76" s="72"/>
      <c r="CZ76" s="52">
        <f>SUM(CZ74:CZ75)</f>
        <v>8</v>
      </c>
      <c r="DB76" s="51"/>
      <c r="DC76" s="72" t="s">
        <v>85</v>
      </c>
      <c r="DD76" s="72"/>
      <c r="DE76" s="72"/>
      <c r="DF76" s="72"/>
      <c r="DG76" s="52">
        <f>SUM(DG74:DG75)</f>
        <v>8</v>
      </c>
      <c r="DI76" s="51"/>
      <c r="DJ76" s="72" t="s">
        <v>85</v>
      </c>
      <c r="DK76" s="72"/>
      <c r="DL76" s="72"/>
      <c r="DM76" s="72"/>
      <c r="DN76" s="52">
        <f>SUM(DN74:DN75)</f>
        <v>8</v>
      </c>
      <c r="DP76" s="51"/>
      <c r="DQ76" s="72" t="s">
        <v>85</v>
      </c>
      <c r="DR76" s="72"/>
      <c r="DS76" s="72"/>
      <c r="DT76" s="72"/>
      <c r="DU76" s="52">
        <f>SUM(DU74:DU75)</f>
        <v>8</v>
      </c>
      <c r="DW76" s="51"/>
      <c r="DX76" s="72" t="s">
        <v>85</v>
      </c>
      <c r="DY76" s="72"/>
      <c r="DZ76" s="72"/>
      <c r="EA76" s="72"/>
      <c r="EB76" s="52">
        <f>SUM(EB74:EB75)</f>
        <v>8</v>
      </c>
      <c r="ED76" s="51"/>
      <c r="EE76" s="72" t="s">
        <v>85</v>
      </c>
      <c r="EF76" s="72"/>
      <c r="EG76" s="72"/>
      <c r="EH76" s="72"/>
      <c r="EI76" s="52">
        <f>SUM(EI74:EI75)</f>
        <v>8</v>
      </c>
      <c r="EK76" s="51"/>
      <c r="EL76" s="72" t="s">
        <v>85</v>
      </c>
      <c r="EM76" s="72"/>
      <c r="EN76" s="72"/>
      <c r="EO76" s="72"/>
      <c r="EP76" s="52">
        <f>SUM(EP74:EP75)</f>
        <v>8</v>
      </c>
      <c r="ER76" s="51"/>
      <c r="ES76" s="72" t="s">
        <v>85</v>
      </c>
      <c r="ET76" s="72"/>
      <c r="EU76" s="72"/>
      <c r="EV76" s="72"/>
      <c r="EW76" s="52">
        <f>SUM(EW74:EW75)</f>
        <v>8</v>
      </c>
      <c r="EY76" s="51"/>
      <c r="EZ76" s="72" t="s">
        <v>85</v>
      </c>
      <c r="FA76" s="72"/>
      <c r="FB76" s="72"/>
      <c r="FC76" s="72"/>
      <c r="FD76" s="52">
        <f>SUM(FD74:FD75)</f>
        <v>8</v>
      </c>
      <c r="FF76" s="51"/>
      <c r="FG76" s="72" t="s">
        <v>85</v>
      </c>
      <c r="FH76" s="72"/>
      <c r="FI76" s="72"/>
      <c r="FJ76" s="72"/>
      <c r="FK76" s="52">
        <f>SUM(FK74:FK75)</f>
        <v>8</v>
      </c>
      <c r="FM76" s="51"/>
      <c r="FN76" s="72" t="s">
        <v>85</v>
      </c>
      <c r="FO76" s="72"/>
      <c r="FP76" s="72"/>
      <c r="FQ76" s="72"/>
      <c r="FR76" s="52">
        <f>SUM(FR74:FR75)</f>
        <v>8</v>
      </c>
      <c r="FT76" s="51"/>
      <c r="FU76" s="72" t="s">
        <v>85</v>
      </c>
      <c r="FV76" s="72"/>
      <c r="FW76" s="72"/>
      <c r="FX76" s="72"/>
      <c r="FY76" s="52">
        <f>SUM(FY74:FY75)</f>
        <v>8</v>
      </c>
      <c r="GA76" s="51"/>
      <c r="GB76" s="72" t="s">
        <v>85</v>
      </c>
      <c r="GC76" s="72"/>
      <c r="GD76" s="72"/>
      <c r="GE76" s="72"/>
      <c r="GF76" s="52">
        <f>SUM(GF74:GF75)</f>
        <v>8</v>
      </c>
      <c r="GH76" s="51"/>
      <c r="GI76" s="72" t="s">
        <v>85</v>
      </c>
      <c r="GJ76" s="72"/>
      <c r="GK76" s="72"/>
      <c r="GL76" s="72"/>
      <c r="GM76" s="52">
        <f>SUM(GM74:GM75)</f>
        <v>8</v>
      </c>
      <c r="GO76" s="51"/>
      <c r="GP76" s="72" t="s">
        <v>85</v>
      </c>
      <c r="GQ76" s="72"/>
      <c r="GR76" s="72"/>
      <c r="GS76" s="72"/>
      <c r="GT76" s="52">
        <f>SUM(GT74:GT75)</f>
        <v>8</v>
      </c>
      <c r="GV76" s="51"/>
      <c r="GW76" s="72" t="s">
        <v>85</v>
      </c>
      <c r="GX76" s="72"/>
      <c r="GY76" s="72"/>
      <c r="GZ76" s="72"/>
      <c r="HA76" s="52">
        <f>SUM(HA74:HA75)</f>
        <v>8</v>
      </c>
      <c r="HC76" s="51"/>
      <c r="HD76" s="72" t="s">
        <v>85</v>
      </c>
      <c r="HE76" s="72"/>
      <c r="HF76" s="72"/>
      <c r="HG76" s="72"/>
      <c r="HH76" s="52">
        <f>SUM(HH74:HH75)</f>
        <v>8</v>
      </c>
      <c r="HJ76" s="51"/>
      <c r="HK76" s="72" t="s">
        <v>85</v>
      </c>
      <c r="HL76" s="72"/>
      <c r="HM76" s="72"/>
      <c r="HN76" s="72"/>
      <c r="HO76" s="52">
        <f>SUM(HO74:HO75)</f>
        <v>8</v>
      </c>
      <c r="HQ76" s="51"/>
      <c r="HR76" s="72" t="s">
        <v>85</v>
      </c>
      <c r="HS76" s="72"/>
      <c r="HT76" s="72"/>
      <c r="HU76" s="72"/>
      <c r="HV76" s="52">
        <f>SUM(HV74:HV75)</f>
        <v>8</v>
      </c>
      <c r="HX76" s="51"/>
      <c r="HY76" s="72" t="s">
        <v>85</v>
      </c>
      <c r="HZ76" s="72"/>
      <c r="IA76" s="72"/>
      <c r="IB76" s="72"/>
      <c r="IC76" s="52">
        <f>SUM(IC74:IC75)</f>
        <v>8</v>
      </c>
      <c r="IE76" s="51"/>
      <c r="IF76" s="72" t="s">
        <v>85</v>
      </c>
      <c r="IG76" s="72"/>
      <c r="IH76" s="72"/>
      <c r="II76" s="72"/>
      <c r="IJ76" s="52">
        <f>SUM(IJ74:IJ75)</f>
        <v>8</v>
      </c>
      <c r="IL76" s="51"/>
      <c r="IM76" s="72" t="s">
        <v>85</v>
      </c>
      <c r="IN76" s="72"/>
      <c r="IO76" s="72"/>
      <c r="IP76" s="72"/>
      <c r="IQ76" s="52">
        <f>SUM(IQ74:IQ75)</f>
        <v>8</v>
      </c>
      <c r="IS76" s="51"/>
      <c r="IT76" s="72" t="s">
        <v>85</v>
      </c>
      <c r="IU76" s="72"/>
      <c r="IV76" s="72"/>
      <c r="IW76" s="72"/>
      <c r="IX76" s="52">
        <f>SUM(IX74:IX75)</f>
        <v>8</v>
      </c>
      <c r="IZ76" s="51"/>
      <c r="JA76" s="72" t="s">
        <v>85</v>
      </c>
      <c r="JB76" s="72"/>
      <c r="JC76" s="72"/>
      <c r="JD76" s="72"/>
      <c r="JE76" s="52">
        <f>SUM(JE74:JE75)</f>
        <v>8</v>
      </c>
      <c r="JG76" s="51"/>
      <c r="JH76" s="72" t="s">
        <v>85</v>
      </c>
      <c r="JI76" s="72"/>
      <c r="JJ76" s="72"/>
      <c r="JK76" s="72"/>
      <c r="JL76" s="52">
        <f>SUM(JL74:JL75)</f>
        <v>8</v>
      </c>
      <c r="JN76" s="51"/>
      <c r="JO76" s="72" t="s">
        <v>85</v>
      </c>
      <c r="JP76" s="72"/>
      <c r="JQ76" s="72"/>
      <c r="JR76" s="72"/>
      <c r="JS76" s="52">
        <f>SUM(JS74:JS75)</f>
        <v>8</v>
      </c>
      <c r="JU76" s="51"/>
      <c r="JV76" s="72" t="s">
        <v>85</v>
      </c>
      <c r="JW76" s="72"/>
      <c r="JX76" s="72"/>
      <c r="JY76" s="72"/>
      <c r="JZ76" s="52">
        <f>SUM(JZ74:JZ75)</f>
        <v>8</v>
      </c>
      <c r="KB76" s="51"/>
      <c r="KC76" s="72" t="s">
        <v>85</v>
      </c>
      <c r="KD76" s="72"/>
      <c r="KE76" s="72"/>
      <c r="KF76" s="72"/>
      <c r="KG76" s="52">
        <f>SUM(KG74:KG75)</f>
        <v>8</v>
      </c>
      <c r="KI76" s="51"/>
      <c r="KJ76" s="72" t="s">
        <v>85</v>
      </c>
      <c r="KK76" s="72"/>
      <c r="KL76" s="72"/>
      <c r="KM76" s="72"/>
      <c r="KN76" s="52">
        <f>SUM(KN74:KN75)</f>
        <v>8</v>
      </c>
      <c r="KP76" s="51"/>
      <c r="KQ76" s="72" t="s">
        <v>85</v>
      </c>
      <c r="KR76" s="72"/>
      <c r="KS76" s="72"/>
      <c r="KT76" s="72"/>
      <c r="KU76" s="52">
        <f>SUM(KU74:KU75)</f>
        <v>8</v>
      </c>
      <c r="KW76" s="51"/>
      <c r="KX76" s="72" t="s">
        <v>85</v>
      </c>
      <c r="KY76" s="72"/>
      <c r="KZ76" s="72"/>
      <c r="LA76" s="72"/>
      <c r="LB76" s="52">
        <f>SUM(LB74:LB75)</f>
        <v>8</v>
      </c>
      <c r="LD76" s="51"/>
      <c r="LE76" s="72" t="s">
        <v>85</v>
      </c>
      <c r="LF76" s="72"/>
      <c r="LG76" s="72"/>
      <c r="LH76" s="72"/>
      <c r="LI76" s="52">
        <f>SUM(LI74:LI75)</f>
        <v>8</v>
      </c>
      <c r="LK76" s="51"/>
      <c r="LL76" s="72" t="s">
        <v>85</v>
      </c>
      <c r="LM76" s="72"/>
      <c r="LN76" s="72"/>
      <c r="LO76" s="72"/>
      <c r="LP76" s="52">
        <f>SUM(LP74:LP75)</f>
        <v>8</v>
      </c>
      <c r="LR76" s="51"/>
      <c r="LS76" s="72" t="s">
        <v>85</v>
      </c>
      <c r="LT76" s="72"/>
      <c r="LU76" s="72"/>
      <c r="LV76" s="72"/>
      <c r="LW76" s="52">
        <f>SUM(LW74:LW75)</f>
        <v>8</v>
      </c>
      <c r="LY76" s="51"/>
      <c r="LZ76" s="72" t="s">
        <v>85</v>
      </c>
      <c r="MA76" s="72"/>
      <c r="MB76" s="72"/>
      <c r="MC76" s="72"/>
      <c r="MD76" s="52">
        <f>SUM(MD74:MD75)</f>
        <v>8</v>
      </c>
      <c r="MF76" s="51"/>
      <c r="MG76" s="72" t="s">
        <v>85</v>
      </c>
      <c r="MH76" s="72"/>
      <c r="MI76" s="72"/>
      <c r="MJ76" s="72"/>
      <c r="MK76" s="52">
        <f>SUM(MK74:MK75)</f>
        <v>8</v>
      </c>
      <c r="MM76" s="51"/>
      <c r="MN76" s="72" t="s">
        <v>85</v>
      </c>
      <c r="MO76" s="72"/>
      <c r="MP76" s="72"/>
      <c r="MQ76" s="72"/>
      <c r="MR76" s="52">
        <f>SUM(MR74:MR75)</f>
        <v>8</v>
      </c>
      <c r="MT76" s="51"/>
      <c r="MU76" s="72" t="s">
        <v>85</v>
      </c>
      <c r="MV76" s="72"/>
      <c r="MW76" s="72"/>
      <c r="MX76" s="72"/>
      <c r="MY76" s="52">
        <f>SUM(MY74:MY75)</f>
        <v>8</v>
      </c>
      <c r="NA76" s="51"/>
      <c r="NB76" s="72" t="s">
        <v>85</v>
      </c>
      <c r="NC76" s="72"/>
      <c r="ND76" s="72"/>
      <c r="NE76" s="72"/>
      <c r="NF76" s="52">
        <f>SUM(NF74:NF75)</f>
        <v>8</v>
      </c>
      <c r="NH76" s="51"/>
      <c r="NI76" s="72" t="s">
        <v>85</v>
      </c>
      <c r="NJ76" s="72"/>
      <c r="NK76" s="72"/>
      <c r="NL76" s="72"/>
      <c r="NM76" s="52">
        <f>SUM(NM74:NM75)</f>
        <v>8</v>
      </c>
      <c r="NO76" s="51"/>
      <c r="NP76" s="72" t="s">
        <v>85</v>
      </c>
      <c r="NQ76" s="72"/>
      <c r="NR76" s="72"/>
      <c r="NS76" s="72"/>
      <c r="NT76" s="52">
        <f>SUM(NT74:NT75)</f>
        <v>8</v>
      </c>
      <c r="NV76" s="51"/>
      <c r="NW76" s="72" t="s">
        <v>85</v>
      </c>
      <c r="NX76" s="72"/>
      <c r="NY76" s="72"/>
      <c r="NZ76" s="72"/>
      <c r="OA76" s="52">
        <f>SUM(OA74:OA75)</f>
        <v>8</v>
      </c>
      <c r="OC76" s="51"/>
      <c r="OD76" s="72" t="s">
        <v>85</v>
      </c>
      <c r="OE76" s="72"/>
      <c r="OF76" s="72"/>
      <c r="OG76" s="72"/>
      <c r="OH76" s="52">
        <f>SUM(OH74:OH75)</f>
        <v>8</v>
      </c>
      <c r="OJ76" s="51"/>
      <c r="OK76" s="72" t="s">
        <v>85</v>
      </c>
      <c r="OL76" s="72"/>
      <c r="OM76" s="72"/>
      <c r="ON76" s="72"/>
      <c r="OO76" s="52">
        <f>SUM(OO74:OO75)</f>
        <v>8</v>
      </c>
      <c r="OQ76" s="51"/>
      <c r="OR76" s="72" t="s">
        <v>85</v>
      </c>
      <c r="OS76" s="72"/>
      <c r="OT76" s="72"/>
      <c r="OU76" s="72"/>
      <c r="OV76" s="52">
        <f>SUM(OV74:OV75)</f>
        <v>8</v>
      </c>
      <c r="OX76" s="51"/>
      <c r="OY76" s="72" t="s">
        <v>85</v>
      </c>
      <c r="OZ76" s="72"/>
      <c r="PA76" s="72"/>
      <c r="PB76" s="72"/>
      <c r="PC76" s="52">
        <f>SUM(PC74:PC75)</f>
        <v>8</v>
      </c>
      <c r="PE76" s="51"/>
      <c r="PF76" s="72" t="s">
        <v>85</v>
      </c>
      <c r="PG76" s="72"/>
      <c r="PH76" s="72"/>
      <c r="PI76" s="72"/>
      <c r="PJ76" s="52">
        <f>SUM(PJ74:PJ75)</f>
        <v>8</v>
      </c>
      <c r="PL76" s="51"/>
      <c r="PM76" s="72" t="s">
        <v>85</v>
      </c>
      <c r="PN76" s="72"/>
      <c r="PO76" s="72"/>
      <c r="PP76" s="72"/>
      <c r="PQ76" s="52">
        <f>SUM(PQ74:PQ75)</f>
        <v>8</v>
      </c>
      <c r="PS76" s="51"/>
      <c r="PT76" s="72" t="s">
        <v>85</v>
      </c>
      <c r="PU76" s="72"/>
      <c r="PV76" s="72"/>
      <c r="PW76" s="72"/>
      <c r="PX76" s="52">
        <f>SUM(PX74:PX75)</f>
        <v>8</v>
      </c>
      <c r="PZ76" s="51"/>
      <c r="QA76" s="72" t="s">
        <v>85</v>
      </c>
      <c r="QB76" s="72"/>
      <c r="QC76" s="72"/>
      <c r="QD76" s="72"/>
      <c r="QE76" s="52">
        <f>SUM(QE74:QE75)</f>
        <v>8</v>
      </c>
      <c r="QG76" s="51"/>
      <c r="QH76" s="72" t="s">
        <v>85</v>
      </c>
      <c r="QI76" s="72"/>
      <c r="QJ76" s="72"/>
      <c r="QK76" s="72"/>
      <c r="QL76" s="52">
        <f>SUM(QL74:QL75)</f>
        <v>8</v>
      </c>
      <c r="QN76" s="51"/>
      <c r="QO76" s="72" t="s">
        <v>85</v>
      </c>
      <c r="QP76" s="72"/>
      <c r="QQ76" s="72"/>
      <c r="QR76" s="72"/>
      <c r="QS76" s="52">
        <f>SUM(QS74:QS75)</f>
        <v>8</v>
      </c>
      <c r="QU76" s="51"/>
      <c r="QV76" s="72" t="s">
        <v>85</v>
      </c>
      <c r="QW76" s="72"/>
      <c r="QX76" s="72"/>
      <c r="QY76" s="72"/>
      <c r="QZ76" s="52">
        <f>SUM(QZ74:QZ75)</f>
        <v>8</v>
      </c>
      <c r="RB76" s="51"/>
      <c r="RC76" s="72" t="s">
        <v>85</v>
      </c>
      <c r="RD76" s="72"/>
      <c r="RE76" s="72"/>
      <c r="RF76" s="72"/>
      <c r="RG76" s="52">
        <f>SUM(RG74:RG75)</f>
        <v>8</v>
      </c>
      <c r="RI76" s="51"/>
      <c r="RJ76" s="72" t="s">
        <v>85</v>
      </c>
      <c r="RK76" s="72"/>
      <c r="RL76" s="72"/>
      <c r="RM76" s="72"/>
      <c r="RN76" s="52">
        <f>SUM(RN74:RN75)</f>
        <v>8</v>
      </c>
      <c r="RP76" s="51"/>
      <c r="RQ76" s="72" t="s">
        <v>85</v>
      </c>
      <c r="RR76" s="72"/>
      <c r="RS76" s="72"/>
      <c r="RT76" s="72"/>
      <c r="RU76" s="52">
        <f>SUM(RU74:RU75)</f>
        <v>8</v>
      </c>
      <c r="RW76" s="51"/>
      <c r="RX76" s="72" t="s">
        <v>85</v>
      </c>
      <c r="RY76" s="72"/>
      <c r="RZ76" s="72"/>
      <c r="SA76" s="72"/>
      <c r="SB76" s="52">
        <f>SUM(SB74:SB75)</f>
        <v>8</v>
      </c>
      <c r="SD76" s="51"/>
      <c r="SE76" s="72" t="s">
        <v>85</v>
      </c>
      <c r="SF76" s="72"/>
      <c r="SG76" s="72"/>
      <c r="SH76" s="72"/>
      <c r="SI76" s="52">
        <f>SUM(SI74:SI75)</f>
        <v>8</v>
      </c>
      <c r="SK76" s="51"/>
      <c r="SL76" s="72" t="s">
        <v>85</v>
      </c>
      <c r="SM76" s="72"/>
      <c r="SN76" s="72"/>
      <c r="SO76" s="72"/>
      <c r="SP76" s="52">
        <f>SUM(SP74:SP75)</f>
        <v>8</v>
      </c>
      <c r="SR76" s="51"/>
      <c r="SS76" s="72" t="s">
        <v>85</v>
      </c>
      <c r="ST76" s="72"/>
      <c r="SU76" s="72"/>
      <c r="SV76" s="72"/>
      <c r="SW76" s="52">
        <f>SUM(SW74:SW75)</f>
        <v>8</v>
      </c>
      <c r="SY76" s="51"/>
      <c r="SZ76" s="72" t="s">
        <v>85</v>
      </c>
      <c r="TA76" s="72"/>
      <c r="TB76" s="72"/>
      <c r="TC76" s="72"/>
      <c r="TD76" s="52">
        <f>SUM(TD74:TD75)</f>
        <v>8</v>
      </c>
      <c r="TF76" s="51"/>
      <c r="TG76" s="72" t="s">
        <v>85</v>
      </c>
      <c r="TH76" s="72"/>
      <c r="TI76" s="72"/>
      <c r="TJ76" s="72"/>
      <c r="TK76" s="52">
        <f>SUM(TK74:TK75)</f>
        <v>8</v>
      </c>
      <c r="TM76" s="51"/>
      <c r="TN76" s="72" t="s">
        <v>85</v>
      </c>
      <c r="TO76" s="72"/>
      <c r="TP76" s="72"/>
      <c r="TQ76" s="72"/>
      <c r="TR76" s="52">
        <f>SUM(TR74:TR75)</f>
        <v>8</v>
      </c>
      <c r="TT76" s="51"/>
      <c r="TU76" s="72" t="s">
        <v>85</v>
      </c>
      <c r="TV76" s="72"/>
      <c r="TW76" s="72"/>
      <c r="TX76" s="72"/>
      <c r="TY76" s="52">
        <f>SUM(TY74:TY75)</f>
        <v>8</v>
      </c>
      <c r="UA76" s="51"/>
      <c r="UB76" s="72" t="s">
        <v>85</v>
      </c>
      <c r="UC76" s="72"/>
      <c r="UD76" s="72"/>
      <c r="UE76" s="72"/>
      <c r="UF76" s="52">
        <f>SUM(UF74:UF75)</f>
        <v>8</v>
      </c>
      <c r="UH76" s="51"/>
      <c r="UI76" s="72" t="s">
        <v>85</v>
      </c>
      <c r="UJ76" s="72"/>
      <c r="UK76" s="72"/>
      <c r="UL76" s="72"/>
      <c r="UM76" s="52">
        <f>SUM(UM74:UM75)</f>
        <v>8</v>
      </c>
      <c r="UO76" s="51"/>
      <c r="UP76" s="72" t="s">
        <v>85</v>
      </c>
      <c r="UQ76" s="72"/>
      <c r="UR76" s="72"/>
      <c r="US76" s="72"/>
      <c r="UT76" s="52">
        <f>SUM(UT74:UT75)</f>
        <v>8</v>
      </c>
      <c r="UV76" s="51"/>
      <c r="UW76" s="72" t="s">
        <v>85</v>
      </c>
      <c r="UX76" s="72"/>
      <c r="UY76" s="72"/>
      <c r="UZ76" s="72"/>
      <c r="VA76" s="52">
        <f>SUM(VA74:VA75)</f>
        <v>8</v>
      </c>
      <c r="VC76" s="51"/>
      <c r="VD76" s="72" t="s">
        <v>85</v>
      </c>
      <c r="VE76" s="72"/>
      <c r="VF76" s="72"/>
      <c r="VG76" s="72"/>
      <c r="VH76" s="52">
        <f>SUM(VH74:VH75)</f>
        <v>8</v>
      </c>
      <c r="VJ76" s="51"/>
      <c r="VK76" s="72" t="s">
        <v>85</v>
      </c>
      <c r="VL76" s="72"/>
      <c r="VM76" s="72"/>
      <c r="VN76" s="72"/>
      <c r="VO76" s="52">
        <f>SUM(VO74:VO75)</f>
        <v>8</v>
      </c>
      <c r="VQ76" s="51"/>
      <c r="VR76" s="72" t="s">
        <v>85</v>
      </c>
      <c r="VS76" s="72"/>
      <c r="VT76" s="72"/>
      <c r="VU76" s="72"/>
      <c r="VV76" s="52">
        <f>SUM(VV74:VV75)</f>
        <v>8</v>
      </c>
      <c r="VX76" s="51"/>
      <c r="VY76" s="72" t="s">
        <v>85</v>
      </c>
      <c r="VZ76" s="72"/>
      <c r="WA76" s="72"/>
      <c r="WB76" s="72"/>
      <c r="WC76" s="52">
        <f>SUM(WC74:WC75)</f>
        <v>8</v>
      </c>
      <c r="WE76" s="51"/>
      <c r="WF76" s="72" t="s">
        <v>85</v>
      </c>
      <c r="WG76" s="72"/>
      <c r="WH76" s="72"/>
      <c r="WI76" s="72"/>
      <c r="WJ76" s="52">
        <f>SUM(WJ74:WJ75)</f>
        <v>8</v>
      </c>
      <c r="WL76" s="51"/>
      <c r="WM76" s="72" t="s">
        <v>85</v>
      </c>
      <c r="WN76" s="72"/>
      <c r="WO76" s="72"/>
      <c r="WP76" s="72"/>
      <c r="WQ76" s="52">
        <f>SUM(WQ74:WQ75)</f>
        <v>8</v>
      </c>
      <c r="WS76" s="51"/>
      <c r="WT76" s="72" t="s">
        <v>85</v>
      </c>
      <c r="WU76" s="72"/>
      <c r="WV76" s="72"/>
      <c r="WW76" s="72"/>
      <c r="WX76" s="52">
        <f>SUM(WX74:WX75)</f>
        <v>8</v>
      </c>
      <c r="WZ76" s="51"/>
      <c r="XA76" s="72" t="s">
        <v>85</v>
      </c>
      <c r="XB76" s="72"/>
      <c r="XC76" s="72"/>
      <c r="XD76" s="72"/>
      <c r="XE76" s="52">
        <f>SUM(XE74:XE75)</f>
        <v>8</v>
      </c>
      <c r="XG76" s="51"/>
      <c r="XH76" s="72" t="s">
        <v>85</v>
      </c>
      <c r="XI76" s="72"/>
      <c r="XJ76" s="72"/>
      <c r="XK76" s="72"/>
      <c r="XL76" s="52">
        <f>SUM(XL74:XL75)</f>
        <v>8</v>
      </c>
      <c r="XN76" s="51"/>
      <c r="XO76" s="72" t="s">
        <v>85</v>
      </c>
      <c r="XP76" s="72"/>
      <c r="XQ76" s="72"/>
      <c r="XR76" s="72"/>
      <c r="XS76" s="52">
        <f>SUM(XS74:XS75)</f>
        <v>8</v>
      </c>
      <c r="XU76" s="51"/>
      <c r="XV76" s="72" t="s">
        <v>85</v>
      </c>
      <c r="XW76" s="72"/>
      <c r="XX76" s="72"/>
      <c r="XY76" s="72"/>
      <c r="XZ76" s="52">
        <f>SUM(XZ74:XZ75)</f>
        <v>8</v>
      </c>
      <c r="YB76" s="51"/>
      <c r="YC76" s="72" t="s">
        <v>85</v>
      </c>
      <c r="YD76" s="72"/>
      <c r="YE76" s="72"/>
      <c r="YF76" s="72"/>
      <c r="YG76" s="52">
        <f>SUM(YG74:YG75)</f>
        <v>8</v>
      </c>
      <c r="YI76" s="51"/>
      <c r="YJ76" s="72" t="s">
        <v>85</v>
      </c>
      <c r="YK76" s="72"/>
      <c r="YL76" s="72"/>
      <c r="YM76" s="72"/>
      <c r="YN76" s="52">
        <f>SUM(YN74:YN75)</f>
        <v>8</v>
      </c>
      <c r="YP76" s="51"/>
      <c r="YQ76" s="72" t="s">
        <v>85</v>
      </c>
      <c r="YR76" s="72"/>
      <c r="YS76" s="72"/>
      <c r="YT76" s="72"/>
      <c r="YU76" s="52">
        <f>SUM(YU74:YU75)</f>
        <v>8</v>
      </c>
      <c r="YW76" s="51"/>
      <c r="YX76" s="72" t="s">
        <v>85</v>
      </c>
      <c r="YY76" s="72"/>
      <c r="YZ76" s="72"/>
      <c r="ZA76" s="72"/>
      <c r="ZB76" s="52">
        <f>SUM(ZB74:ZB75)</f>
        <v>8</v>
      </c>
      <c r="ZD76" s="51"/>
      <c r="ZE76" s="72" t="s">
        <v>85</v>
      </c>
      <c r="ZF76" s="72"/>
      <c r="ZG76" s="72"/>
      <c r="ZH76" s="72"/>
      <c r="ZI76" s="52">
        <f>SUM(ZI74:ZI75)</f>
        <v>8</v>
      </c>
      <c r="ZK76" s="51"/>
      <c r="ZL76" s="72" t="s">
        <v>85</v>
      </c>
      <c r="ZM76" s="72"/>
      <c r="ZN76" s="72"/>
      <c r="ZO76" s="72"/>
      <c r="ZP76" s="52">
        <f>SUM(ZP74:ZP75)</f>
        <v>8</v>
      </c>
      <c r="ZR76" s="51"/>
      <c r="ZS76" s="72" t="s">
        <v>85</v>
      </c>
      <c r="ZT76" s="72"/>
      <c r="ZU76" s="72"/>
      <c r="ZV76" s="72"/>
      <c r="ZW76" s="52">
        <f>SUM(ZW74:ZW75)</f>
        <v>8</v>
      </c>
    </row>
    <row r="77" spans="1:699" ht="16.5" thickTop="1" thickBot="1" x14ac:dyDescent="0.25">
      <c r="A77" s="53">
        <f>IFERROR(F4/F3,"")</f>
        <v>4.5</v>
      </c>
      <c r="B77" s="71" t="s">
        <v>86</v>
      </c>
      <c r="C77" s="71"/>
      <c r="D77" s="71"/>
      <c r="E77" s="71"/>
      <c r="F77" s="54">
        <f>IFERROR(+F76+F73,"")</f>
        <v>12.337711734693878</v>
      </c>
      <c r="H77" s="53">
        <f>IFERROR(M4/M3,"")</f>
        <v>3.25</v>
      </c>
      <c r="I77" s="71" t="s">
        <v>86</v>
      </c>
      <c r="J77" s="71"/>
      <c r="K77" s="71"/>
      <c r="L77" s="71"/>
      <c r="M77" s="54">
        <f>IFERROR(+M76+M73,"")</f>
        <v>13.186641644908615</v>
      </c>
      <c r="O77" s="53">
        <f>IFERROR(T4/T3,"")</f>
        <v>3.25</v>
      </c>
      <c r="P77" s="71" t="s">
        <v>86</v>
      </c>
      <c r="Q77" s="71"/>
      <c r="R77" s="71"/>
      <c r="S77" s="71"/>
      <c r="T77" s="54">
        <f>IFERROR(+T76+T73,"")</f>
        <v>15.026302910052911</v>
      </c>
      <c r="V77" s="53">
        <f>IFERROR(AA4/AA3,"")</f>
        <v>3.25</v>
      </c>
      <c r="W77" s="71" t="s">
        <v>86</v>
      </c>
      <c r="X77" s="71"/>
      <c r="Y77" s="71"/>
      <c r="Z77" s="71"/>
      <c r="AA77" s="54">
        <f>IFERROR(+AA76+AA73,"")</f>
        <v>12.488307051282051</v>
      </c>
      <c r="AC77" s="53">
        <f>IFERROR(AH4/AH3,"")</f>
        <v>3.25</v>
      </c>
      <c r="AD77" s="71" t="s">
        <v>86</v>
      </c>
      <c r="AE77" s="71"/>
      <c r="AF77" s="71"/>
      <c r="AG77" s="71"/>
      <c r="AH77" s="54">
        <f>IFERROR(+AH76+AH73,"")</f>
        <v>12.134743037974683</v>
      </c>
      <c r="AJ77" s="53">
        <f>IFERROR(AO4/AO3,"")</f>
        <v>3.25</v>
      </c>
      <c r="AK77" s="71" t="s">
        <v>86</v>
      </c>
      <c r="AL77" s="71"/>
      <c r="AM77" s="71"/>
      <c r="AN77" s="71"/>
      <c r="AO77" s="54">
        <f>IFERROR(+AO76+AO73,"")</f>
        <v>14.068453125</v>
      </c>
      <c r="AQ77" s="53">
        <f>IFERROR(AV4/AV3,"")</f>
        <v>3.25</v>
      </c>
      <c r="AR77" s="71" t="s">
        <v>86</v>
      </c>
      <c r="AS77" s="71"/>
      <c r="AT77" s="71"/>
      <c r="AU77" s="71"/>
      <c r="AV77" s="54">
        <f>IFERROR(+AV76+AV73,"")</f>
        <v>19.421939803439805</v>
      </c>
      <c r="AX77" s="53">
        <f>IFERROR(BC4/BC3,"")</f>
        <v>3.25</v>
      </c>
      <c r="AY77" s="71" t="s">
        <v>86</v>
      </c>
      <c r="AZ77" s="71"/>
      <c r="BA77" s="71"/>
      <c r="BB77" s="71"/>
      <c r="BC77" s="54">
        <f>IFERROR(+BC76+BC73,"")</f>
        <v>11.882437037037036</v>
      </c>
      <c r="BE77" s="53">
        <f>IFERROR(BJ4/BJ3,"")</f>
        <v>3.25</v>
      </c>
      <c r="BF77" s="71" t="s">
        <v>86</v>
      </c>
      <c r="BG77" s="71"/>
      <c r="BH77" s="71"/>
      <c r="BI77" s="71"/>
      <c r="BJ77" s="54">
        <f>IFERROR(+BJ76+BJ73,"")</f>
        <v>11.47329797979798</v>
      </c>
      <c r="BL77" s="53">
        <f>IFERROR(BQ4/BQ3,"")</f>
        <v>3.25</v>
      </c>
      <c r="BM77" s="71" t="s">
        <v>86</v>
      </c>
      <c r="BN77" s="71"/>
      <c r="BO77" s="71"/>
      <c r="BP77" s="71"/>
      <c r="BQ77" s="54">
        <f>IFERROR(+BQ76+BQ73,"")</f>
        <v>13.789628826530612</v>
      </c>
      <c r="BS77" s="53">
        <f>IFERROR(BX4/BX3,"")</f>
        <v>4.25</v>
      </c>
      <c r="BT77" s="71" t="s">
        <v>86</v>
      </c>
      <c r="BU77" s="71"/>
      <c r="BV77" s="71"/>
      <c r="BW77" s="71"/>
      <c r="BX77" s="54">
        <f>IFERROR(+BX76+BX73,"")</f>
        <v>16.382896226415092</v>
      </c>
      <c r="BZ77" s="53">
        <f>IFERROR(CE4/CE3,"")</f>
        <v>4.25</v>
      </c>
      <c r="CA77" s="71" t="s">
        <v>86</v>
      </c>
      <c r="CB77" s="71"/>
      <c r="CC77" s="71"/>
      <c r="CD77" s="71"/>
      <c r="CE77" s="54">
        <f>IFERROR(+CE76+CE73,"")</f>
        <v>16.156919075144508</v>
      </c>
      <c r="CG77" s="53">
        <f>IFERROR(CL4/CL3,"")</f>
        <v>4.25</v>
      </c>
      <c r="CH77" s="71" t="s">
        <v>86</v>
      </c>
      <c r="CI77" s="71"/>
      <c r="CJ77" s="71"/>
      <c r="CK77" s="71"/>
      <c r="CL77" s="54">
        <f>IFERROR(+CL76+CL73,"")</f>
        <v>16.023921904761906</v>
      </c>
      <c r="CN77" s="53">
        <f>IFERROR(CS4/CS3,"")</f>
        <v>4.25</v>
      </c>
      <c r="CO77" s="71" t="s">
        <v>86</v>
      </c>
      <c r="CP77" s="71"/>
      <c r="CQ77" s="71"/>
      <c r="CR77" s="71"/>
      <c r="CS77" s="54">
        <f>IFERROR(+CS76+CS73,"")</f>
        <v>13.571643396226413</v>
      </c>
      <c r="CU77" s="53">
        <f>IFERROR(CZ4/CZ3,"")</f>
        <v>3.25</v>
      </c>
      <c r="CV77" s="71" t="s">
        <v>86</v>
      </c>
      <c r="CW77" s="71"/>
      <c r="CX77" s="71"/>
      <c r="CY77" s="71"/>
      <c r="CZ77" s="54">
        <f>IFERROR(+CZ76+CZ73,"")</f>
        <v>14.56381683168317</v>
      </c>
      <c r="DB77" s="53">
        <f>IFERROR(DG4/DG3,"")</f>
        <v>3.25</v>
      </c>
      <c r="DC77" s="71" t="s">
        <v>86</v>
      </c>
      <c r="DD77" s="71"/>
      <c r="DE77" s="71"/>
      <c r="DF77" s="71"/>
      <c r="DG77" s="54">
        <f>IFERROR(+DG76+DG73,"")</f>
        <v>12.170071782178217</v>
      </c>
      <c r="DI77" s="53">
        <f>IFERROR(DN4/DN3,"")</f>
        <v>3.25</v>
      </c>
      <c r="DJ77" s="71" t="s">
        <v>86</v>
      </c>
      <c r="DK77" s="71"/>
      <c r="DL77" s="71"/>
      <c r="DM77" s="71"/>
      <c r="DN77" s="54">
        <f>IFERROR(+DN76+DN73,"")</f>
        <v>11.744889779559118</v>
      </c>
      <c r="DP77" s="53">
        <f>IFERROR(DU4/DU3,"")</f>
        <v>3.25</v>
      </c>
      <c r="DQ77" s="71" t="s">
        <v>86</v>
      </c>
      <c r="DR77" s="71"/>
      <c r="DS77" s="71"/>
      <c r="DT77" s="71"/>
      <c r="DU77" s="54">
        <f>IFERROR(+DU76+DU73,"")</f>
        <v>11.292012795275591</v>
      </c>
      <c r="DW77" s="53">
        <f>IFERROR(EB4/EB3,"")</f>
        <v>3.25</v>
      </c>
      <c r="DX77" s="71" t="s">
        <v>86</v>
      </c>
      <c r="DY77" s="71"/>
      <c r="DZ77" s="71"/>
      <c r="EA77" s="71"/>
      <c r="EB77" s="54">
        <f>IFERROR(+EB76+EB73,"")</f>
        <v>11.713348697394789</v>
      </c>
      <c r="ED77" s="53">
        <f>IFERROR(EI4/EI3,"")</f>
        <v>4.25</v>
      </c>
      <c r="EE77" s="71" t="s">
        <v>86</v>
      </c>
      <c r="EF77" s="71"/>
      <c r="EG77" s="71"/>
      <c r="EH77" s="71"/>
      <c r="EI77" s="54">
        <f>IFERROR(+EI76+EI73,"")</f>
        <v>15.03289435483871</v>
      </c>
      <c r="EK77" s="53">
        <f>IFERROR(EP4/EP3,"")</f>
        <v>4.25</v>
      </c>
      <c r="EL77" s="71" t="s">
        <v>86</v>
      </c>
      <c r="EM77" s="71"/>
      <c r="EN77" s="71"/>
      <c r="EO77" s="71"/>
      <c r="EP77" s="54">
        <f>IFERROR(+EP76+EP73,"")</f>
        <v>14.412224798387097</v>
      </c>
      <c r="ER77" s="53">
        <f>IFERROR(EW4/EW3,"")</f>
        <v>4.25</v>
      </c>
      <c r="ES77" s="71" t="s">
        <v>86</v>
      </c>
      <c r="ET77" s="71"/>
      <c r="EU77" s="71"/>
      <c r="EV77" s="71"/>
      <c r="EW77" s="54">
        <f>IFERROR(+EW76+EW73,"")</f>
        <v>12.770886088709677</v>
      </c>
      <c r="EY77" s="53">
        <f>IFERROR(FD4/FD3,"")</f>
        <v>4.25</v>
      </c>
      <c r="EZ77" s="71" t="s">
        <v>86</v>
      </c>
      <c r="FA77" s="71"/>
      <c r="FB77" s="71"/>
      <c r="FC77" s="71"/>
      <c r="FD77" s="54">
        <f>IFERROR(+FD76+FD73,"")</f>
        <v>16.121579797979798</v>
      </c>
      <c r="FF77" s="53">
        <f>IFERROR(FK4/FK3,"")</f>
        <v>4.25</v>
      </c>
      <c r="FG77" s="71" t="s">
        <v>86</v>
      </c>
      <c r="FH77" s="71"/>
      <c r="FI77" s="71"/>
      <c r="FJ77" s="71"/>
      <c r="FK77" s="54">
        <f>IFERROR(+FK76+FK73,"")</f>
        <v>13.314135353535352</v>
      </c>
      <c r="FM77" s="53">
        <f>IFERROR(FR4/FR3,"")</f>
        <v>4.25</v>
      </c>
      <c r="FN77" s="71" t="s">
        <v>86</v>
      </c>
      <c r="FO77" s="71"/>
      <c r="FP77" s="71"/>
      <c r="FQ77" s="71"/>
      <c r="FR77" s="54">
        <f>IFERROR(+FR76+FR73,"")</f>
        <v>14.558804133064516</v>
      </c>
      <c r="FT77" s="53">
        <f>IFERROR(FY4/FY3,"")</f>
        <v>4.25</v>
      </c>
      <c r="FU77" s="71" t="s">
        <v>86</v>
      </c>
      <c r="FV77" s="71"/>
      <c r="FW77" s="71"/>
      <c r="FX77" s="71"/>
      <c r="FY77" s="54">
        <f>IFERROR(+FY76+FY73,"")</f>
        <v>13.602376725838266</v>
      </c>
      <c r="GA77" s="53">
        <f>IFERROR(GF4/GF3,"")</f>
        <v>4.25</v>
      </c>
      <c r="GB77" s="71" t="s">
        <v>86</v>
      </c>
      <c r="GC77" s="71"/>
      <c r="GD77" s="71"/>
      <c r="GE77" s="71"/>
      <c r="GF77" s="54">
        <f>IFERROR(+GF76+GF73,"")</f>
        <v>13.647620078740157</v>
      </c>
      <c r="GH77" s="53">
        <f>IFERROR(GM4/GM3,"")</f>
        <v>4.25</v>
      </c>
      <c r="GI77" s="71" t="s">
        <v>86</v>
      </c>
      <c r="GJ77" s="71"/>
      <c r="GK77" s="71"/>
      <c r="GL77" s="71"/>
      <c r="GM77" s="54">
        <f>IFERROR(+GM76+GM73,"")</f>
        <v>15.989878740157481</v>
      </c>
      <c r="GO77" s="53">
        <f>IFERROR(GT4/GT3,"")</f>
        <v>4.25</v>
      </c>
      <c r="GP77" s="71" t="s">
        <v>86</v>
      </c>
      <c r="GQ77" s="71"/>
      <c r="GR77" s="71"/>
      <c r="GS77" s="71"/>
      <c r="GT77" s="54">
        <f>IFERROR(+GT76+GT73,"")</f>
        <v>12.467579724409449</v>
      </c>
      <c r="GV77" s="53">
        <f>IFERROR(HA4/HA3,"")</f>
        <v>4.25</v>
      </c>
      <c r="GW77" s="71" t="s">
        <v>86</v>
      </c>
      <c r="GX77" s="71"/>
      <c r="GY77" s="71"/>
      <c r="GZ77" s="71"/>
      <c r="HA77" s="54">
        <f>IFERROR(+HA76+HA73,"")</f>
        <v>16.48100688976378</v>
      </c>
      <c r="HC77" s="53">
        <f>IFERROR(HH4/HH3,"")</f>
        <v>4.25</v>
      </c>
      <c r="HD77" s="71" t="s">
        <v>86</v>
      </c>
      <c r="HE77" s="71"/>
      <c r="HF77" s="71"/>
      <c r="HG77" s="71"/>
      <c r="HH77" s="54">
        <f>IFERROR(+HH76+HH73,"")</f>
        <v>10.821056102362204</v>
      </c>
      <c r="HJ77" s="53">
        <f>IFERROR(HO4/HO3,"")</f>
        <v>4.25</v>
      </c>
      <c r="HK77" s="71" t="s">
        <v>86</v>
      </c>
      <c r="HL77" s="71"/>
      <c r="HM77" s="71"/>
      <c r="HN77" s="71"/>
      <c r="HO77" s="54">
        <f>IFERROR(+HO76+HO73,"")</f>
        <v>14.448989173228346</v>
      </c>
      <c r="HQ77" s="53">
        <f>IFERROR(HV4/HV3,"")</f>
        <v>4.25</v>
      </c>
      <c r="HR77" s="71" t="s">
        <v>86</v>
      </c>
      <c r="HS77" s="71"/>
      <c r="HT77" s="71"/>
      <c r="HU77" s="71"/>
      <c r="HV77" s="54">
        <f>IFERROR(+HV76+HV73,"")</f>
        <v>16.485544747081711</v>
      </c>
      <c r="HX77" s="53">
        <f>IFERROR(IC4/IC3,"")</f>
        <v>4.25</v>
      </c>
      <c r="HY77" s="71" t="s">
        <v>86</v>
      </c>
      <c r="HZ77" s="71"/>
      <c r="IA77" s="71"/>
      <c r="IB77" s="71"/>
      <c r="IC77" s="54">
        <f>IFERROR(+IC76+IC73,"")</f>
        <v>14.726068313953489</v>
      </c>
      <c r="IE77" s="53">
        <f>IFERROR(IJ4/IJ3,"")</f>
        <v>4.25</v>
      </c>
      <c r="IF77" s="71" t="s">
        <v>86</v>
      </c>
      <c r="IG77" s="71"/>
      <c r="IH77" s="71"/>
      <c r="II77" s="71"/>
      <c r="IJ77" s="54">
        <f>IFERROR(+IJ76+IJ73,"")</f>
        <v>15.798214424951267</v>
      </c>
      <c r="IL77" s="53">
        <f>IFERROR(IQ4/IQ3,"")</f>
        <v>4.25</v>
      </c>
      <c r="IM77" s="71" t="s">
        <v>86</v>
      </c>
      <c r="IN77" s="71"/>
      <c r="IO77" s="71"/>
      <c r="IP77" s="71"/>
      <c r="IQ77" s="54">
        <f>IFERROR(+IQ76+IQ73,"")</f>
        <v>14.402339791356184</v>
      </c>
      <c r="IS77" s="53">
        <f>IFERROR(IX4/IX3,"")</f>
        <v>4.25</v>
      </c>
      <c r="IT77" s="71" t="s">
        <v>86</v>
      </c>
      <c r="IU77" s="71"/>
      <c r="IV77" s="71"/>
      <c r="IW77" s="71"/>
      <c r="IX77" s="54">
        <f>IFERROR(+IX76+IX73,"")</f>
        <v>16.795706845238094</v>
      </c>
      <c r="IZ77" s="53">
        <f>IFERROR(JE4/JE3,"")</f>
        <v>4.25</v>
      </c>
      <c r="JA77" s="71" t="s">
        <v>86</v>
      </c>
      <c r="JB77" s="71"/>
      <c r="JC77" s="71"/>
      <c r="JD77" s="71"/>
      <c r="JE77" s="54">
        <f>IFERROR(+JE76+JE73,"")</f>
        <v>15.426047904191616</v>
      </c>
      <c r="JG77" s="53">
        <f>IFERROR(JL4/JL3,"")</f>
        <v>4.25</v>
      </c>
      <c r="JH77" s="71" t="s">
        <v>86</v>
      </c>
      <c r="JI77" s="71"/>
      <c r="JJ77" s="71"/>
      <c r="JK77" s="71"/>
      <c r="JL77" s="54">
        <f>IFERROR(+JL76+JL73,"")</f>
        <v>19.336196480938419</v>
      </c>
      <c r="JN77" s="53">
        <f>IFERROR(JS4/JS3,"")</f>
        <v>4.25</v>
      </c>
      <c r="JO77" s="71" t="s">
        <v>86</v>
      </c>
      <c r="JP77" s="71"/>
      <c r="JQ77" s="71"/>
      <c r="JR77" s="71"/>
      <c r="JS77" s="54">
        <f>IFERROR(+JS76+JS73,"")</f>
        <v>15.42538043478261</v>
      </c>
      <c r="JU77" s="53">
        <f>IFERROR(JZ4/JZ3,"")</f>
        <v>4.25</v>
      </c>
      <c r="JV77" s="71" t="s">
        <v>86</v>
      </c>
      <c r="JW77" s="71"/>
      <c r="JX77" s="71"/>
      <c r="JY77" s="71"/>
      <c r="JZ77" s="54">
        <f>IFERROR(+JZ76+JZ73,"")</f>
        <v>14.972464977645306</v>
      </c>
      <c r="KB77" s="53">
        <f>IFERROR(KG4/KG3,"")</f>
        <v>4.25</v>
      </c>
      <c r="KC77" s="71" t="s">
        <v>86</v>
      </c>
      <c r="KD77" s="71"/>
      <c r="KE77" s="71"/>
      <c r="KF77" s="71"/>
      <c r="KG77" s="54">
        <f>IFERROR(+KG76+KG73,"")</f>
        <v>15.76747754491018</v>
      </c>
      <c r="KI77" s="53">
        <f>IFERROR(KN4/KN3,"")</f>
        <v>4.25</v>
      </c>
      <c r="KJ77" s="71" t="s">
        <v>86</v>
      </c>
      <c r="KK77" s="71"/>
      <c r="KL77" s="71"/>
      <c r="KM77" s="71"/>
      <c r="KN77" s="54">
        <f>IFERROR(+KN76+KN73,"")</f>
        <v>18.093273575638506</v>
      </c>
      <c r="KP77" s="53">
        <f>IFERROR(KU4/KU3,"")</f>
        <v>4.25</v>
      </c>
      <c r="KQ77" s="71" t="s">
        <v>86</v>
      </c>
      <c r="KR77" s="71"/>
      <c r="KS77" s="71"/>
      <c r="KT77" s="71"/>
      <c r="KU77" s="54">
        <f>IFERROR(+KU76+KU73,"")</f>
        <v>14.111208333333334</v>
      </c>
      <c r="KW77" s="53">
        <f>IFERROR(LB4/LB3,"")</f>
        <v>4.25</v>
      </c>
      <c r="KX77" s="71" t="s">
        <v>86</v>
      </c>
      <c r="KY77" s="71"/>
      <c r="KZ77" s="71"/>
      <c r="LA77" s="71"/>
      <c r="LB77" s="54">
        <f>IFERROR(+LB76+LB73,"")</f>
        <v>14.69640748031496</v>
      </c>
      <c r="LD77" s="53">
        <f>IFERROR(LI4/LI3,"")</f>
        <v>4.25</v>
      </c>
      <c r="LE77" s="71" t="s">
        <v>86</v>
      </c>
      <c r="LF77" s="71"/>
      <c r="LG77" s="71"/>
      <c r="LH77" s="71"/>
      <c r="LI77" s="54">
        <f>IFERROR(+LI76+LI73,"")</f>
        <v>14.56438123752495</v>
      </c>
      <c r="LK77" s="53">
        <f>IFERROR(LP4/LP3,"")</f>
        <v>4.25</v>
      </c>
      <c r="LL77" s="71" t="s">
        <v>86</v>
      </c>
      <c r="LM77" s="71"/>
      <c r="LN77" s="71"/>
      <c r="LO77" s="71"/>
      <c r="LP77" s="54">
        <f>IFERROR(+LP76+LP73,"")</f>
        <v>14.529511952191235</v>
      </c>
      <c r="LR77" s="53">
        <f>IFERROR(LW4/LW3,"")</f>
        <v>4.25</v>
      </c>
      <c r="LS77" s="71" t="s">
        <v>86</v>
      </c>
      <c r="LT77" s="71"/>
      <c r="LU77" s="71"/>
      <c r="LV77" s="71"/>
      <c r="LW77" s="54">
        <f>IFERROR(+LW76+LW73,"")</f>
        <v>12.708894422310756</v>
      </c>
      <c r="LY77" s="53">
        <f>IFERROR(MD4/MD3,"")</f>
        <v>4.25</v>
      </c>
      <c r="LZ77" s="71" t="s">
        <v>86</v>
      </c>
      <c r="MA77" s="71"/>
      <c r="MB77" s="71"/>
      <c r="MC77" s="71"/>
      <c r="MD77" s="54">
        <f>IFERROR(+MD76+MD73,"")</f>
        <v>11.624640301318268</v>
      </c>
      <c r="MF77" s="53">
        <f>IFERROR(MK4/MK3,"")</f>
        <v>4.25</v>
      </c>
      <c r="MG77" s="71" t="s">
        <v>86</v>
      </c>
      <c r="MH77" s="71"/>
      <c r="MI77" s="71"/>
      <c r="MJ77" s="71"/>
      <c r="MK77" s="54">
        <f>IFERROR(+MK76+MK73,"")</f>
        <v>11.900736423220973</v>
      </c>
      <c r="MM77" s="53">
        <f>IFERROR(MR4/MR3,"")</f>
        <v>4.25</v>
      </c>
      <c r="MN77" s="71" t="s">
        <v>86</v>
      </c>
      <c r="MO77" s="71"/>
      <c r="MP77" s="71"/>
      <c r="MQ77" s="71"/>
      <c r="MR77" s="54">
        <f>IFERROR(+MR76+MR73,"")</f>
        <v>11.806907370517928</v>
      </c>
      <c r="MT77" s="53">
        <f>IFERROR(MY4/MY3,"")</f>
        <v>4.25</v>
      </c>
      <c r="MU77" s="71" t="s">
        <v>86</v>
      </c>
      <c r="MV77" s="71"/>
      <c r="MW77" s="71"/>
      <c r="MX77" s="71"/>
      <c r="MY77" s="54">
        <f>IFERROR(+MY76+MY73,"")</f>
        <v>11.164964879852125</v>
      </c>
      <c r="NA77" s="53">
        <f>IFERROR(NF4/NF3,"")</f>
        <v>4.25</v>
      </c>
      <c r="NB77" s="71" t="s">
        <v>86</v>
      </c>
      <c r="NC77" s="71"/>
      <c r="ND77" s="71"/>
      <c r="NE77" s="71"/>
      <c r="NF77" s="54">
        <f>IFERROR(+NF76+NF73,"")</f>
        <v>11.912974103585658</v>
      </c>
      <c r="NH77" s="53">
        <f>IFERROR(NM4/NM3,"")</f>
        <v>4.1500000000000004</v>
      </c>
      <c r="NI77" s="71" t="s">
        <v>86</v>
      </c>
      <c r="NJ77" s="71"/>
      <c r="NK77" s="71"/>
      <c r="NL77" s="71"/>
      <c r="NM77" s="54">
        <f>IFERROR(+NM76+NM73,"")</f>
        <v>10.505019867549668</v>
      </c>
      <c r="NO77" s="53">
        <f>IFERROR(NT4/NT3,"")</f>
        <v>4.1500000000000004</v>
      </c>
      <c r="NP77" s="71" t="s">
        <v>86</v>
      </c>
      <c r="NQ77" s="71"/>
      <c r="NR77" s="71"/>
      <c r="NS77" s="71"/>
      <c r="NT77" s="54">
        <f>IFERROR(+NT76+NT73,"")</f>
        <v>10.733258677685949</v>
      </c>
      <c r="NV77" s="53">
        <f>IFERROR(OA4/OA3,"")</f>
        <v>4.1500000000000004</v>
      </c>
      <c r="NW77" s="71" t="s">
        <v>86</v>
      </c>
      <c r="NX77" s="71"/>
      <c r="NY77" s="71"/>
      <c r="NZ77" s="71"/>
      <c r="OA77" s="54">
        <f>IFERROR(+OA76+OA73,"")</f>
        <v>11.320023140495868</v>
      </c>
      <c r="OC77" s="53">
        <f>IFERROR(OH4/OH3,"")</f>
        <v>4.1500000000000004</v>
      </c>
      <c r="OD77" s="71" t="s">
        <v>86</v>
      </c>
      <c r="OE77" s="71"/>
      <c r="OF77" s="71"/>
      <c r="OG77" s="71"/>
      <c r="OH77" s="54">
        <f>IFERROR(+OH76+OH73,"")</f>
        <v>10.921985666104554</v>
      </c>
      <c r="OJ77" s="53">
        <f>IFERROR(OO4/OO3,"")</f>
        <v>4.1500000000000004</v>
      </c>
      <c r="OK77" s="71" t="s">
        <v>86</v>
      </c>
      <c r="OL77" s="71"/>
      <c r="OM77" s="71"/>
      <c r="ON77" s="71"/>
      <c r="OO77" s="54">
        <f>IFERROR(+OO76+OO73,"")</f>
        <v>11.756032773109244</v>
      </c>
      <c r="OQ77" s="53">
        <f>IFERROR(OV4/OV3,"")</f>
        <v>4.1500000000000004</v>
      </c>
      <c r="OR77" s="71" t="s">
        <v>86</v>
      </c>
      <c r="OS77" s="71"/>
      <c r="OT77" s="71"/>
      <c r="OU77" s="71"/>
      <c r="OV77" s="54">
        <f>IFERROR(+OV76+OV73,"")</f>
        <v>12.354147299509002</v>
      </c>
      <c r="OX77" s="53">
        <f>IFERROR(PC4/PC3,"")</f>
        <v>4.25</v>
      </c>
      <c r="OY77" s="71" t="s">
        <v>86</v>
      </c>
      <c r="OZ77" s="71"/>
      <c r="PA77" s="71"/>
      <c r="PB77" s="71"/>
      <c r="PC77" s="54">
        <f>IFERROR(+PC76+PC73,"")</f>
        <v>11.185819852941176</v>
      </c>
      <c r="PE77" s="53">
        <f>IFERROR(PJ4/PJ3,"")</f>
        <v>4.25</v>
      </c>
      <c r="PF77" s="71" t="s">
        <v>86</v>
      </c>
      <c r="PG77" s="71"/>
      <c r="PH77" s="71"/>
      <c r="PI77" s="71"/>
      <c r="PJ77" s="54">
        <f>IFERROR(+PJ76+PJ73,"")</f>
        <v>14.177394227188081</v>
      </c>
      <c r="PL77" s="53">
        <f>IFERROR(PQ4/PQ3,"")</f>
        <v>4.25</v>
      </c>
      <c r="PM77" s="71" t="s">
        <v>86</v>
      </c>
      <c r="PN77" s="71"/>
      <c r="PO77" s="71"/>
      <c r="PP77" s="71"/>
      <c r="PQ77" s="54">
        <f>IFERROR(+PQ76+PQ73,"")</f>
        <v>11.62833266932271</v>
      </c>
      <c r="PS77" s="53">
        <f>IFERROR(PX4/PX3,"")</f>
        <v>4.25</v>
      </c>
      <c r="PT77" s="71" t="s">
        <v>86</v>
      </c>
      <c r="PU77" s="71"/>
      <c r="PV77" s="71"/>
      <c r="PW77" s="71"/>
      <c r="PX77" s="54">
        <f>IFERROR(+PX76+PX73,"")</f>
        <v>12.472371471774194</v>
      </c>
      <c r="PZ77" s="53">
        <f>IFERROR(QE4/QE3,"")</f>
        <v>4.25</v>
      </c>
      <c r="QA77" s="71" t="s">
        <v>86</v>
      </c>
      <c r="QB77" s="71"/>
      <c r="QC77" s="71"/>
      <c r="QD77" s="71"/>
      <c r="QE77" s="54">
        <f>IFERROR(+QE76+QE73,"")</f>
        <v>11.625027726432531</v>
      </c>
      <c r="QG77" s="53">
        <f>IFERROR(QL4/QL3,"")</f>
        <v>4.25</v>
      </c>
      <c r="QH77" s="71" t="s">
        <v>86</v>
      </c>
      <c r="QI77" s="71"/>
      <c r="QJ77" s="71"/>
      <c r="QK77" s="71"/>
      <c r="QL77" s="54">
        <f>IFERROR(+QL76+QL73,"")</f>
        <v>11.731443025540276</v>
      </c>
      <c r="QN77" s="53">
        <f>IFERROR(QS4/QS3,"")</f>
        <v>4.25</v>
      </c>
      <c r="QO77" s="71" t="s">
        <v>86</v>
      </c>
      <c r="QP77" s="71"/>
      <c r="QQ77" s="71"/>
      <c r="QR77" s="71"/>
      <c r="QS77" s="54">
        <f>IFERROR(+QS76+QS73,"")</f>
        <v>14.279245</v>
      </c>
      <c r="QU77" s="53">
        <f>IFERROR(QZ4/QZ3,"")</f>
        <v>4.25</v>
      </c>
      <c r="QV77" s="71" t="s">
        <v>86</v>
      </c>
      <c r="QW77" s="71"/>
      <c r="QX77" s="71"/>
      <c r="QY77" s="71"/>
      <c r="QZ77" s="54">
        <f>IFERROR(+QZ76+QZ73,"")</f>
        <v>15.461876257545272</v>
      </c>
      <c r="RB77" s="53">
        <f>IFERROR(RG4/RG3,"")</f>
        <v>4.25</v>
      </c>
      <c r="RC77" s="71" t="s">
        <v>86</v>
      </c>
      <c r="RD77" s="71"/>
      <c r="RE77" s="71"/>
      <c r="RF77" s="71"/>
      <c r="RG77" s="54">
        <f>IFERROR(+RG76+RG73,"")</f>
        <v>15.289246108949417</v>
      </c>
      <c r="RI77" s="53">
        <f>IFERROR(RN4/RN3,"")</f>
        <v>4.25</v>
      </c>
      <c r="RJ77" s="71" t="s">
        <v>86</v>
      </c>
      <c r="RK77" s="71"/>
      <c r="RL77" s="71"/>
      <c r="RM77" s="71"/>
      <c r="RN77" s="54">
        <f>IFERROR(+RN76+RN73,"")</f>
        <v>13.29959481037924</v>
      </c>
      <c r="RP77" s="53">
        <f>IFERROR(RU4/RU3,"")</f>
        <v>4.25</v>
      </c>
      <c r="RQ77" s="71" t="s">
        <v>86</v>
      </c>
      <c r="RR77" s="71"/>
      <c r="RS77" s="71"/>
      <c r="RT77" s="71"/>
      <c r="RU77" s="54">
        <f>IFERROR(+RU76+RU73,"")</f>
        <v>12.017068982387475</v>
      </c>
      <c r="RW77" s="53">
        <f>IFERROR(SB4/SB3,"")</f>
        <v>4.25</v>
      </c>
      <c r="RX77" s="71" t="s">
        <v>86</v>
      </c>
      <c r="RY77" s="71"/>
      <c r="RZ77" s="71"/>
      <c r="SA77" s="71"/>
      <c r="SB77" s="54">
        <f>IFERROR(+SB76+SB73,"")</f>
        <v>16.099416135881103</v>
      </c>
      <c r="SD77" s="53">
        <f>IFERROR(SI4/SI3,"")</f>
        <v>4.25</v>
      </c>
      <c r="SE77" s="71" t="s">
        <v>86</v>
      </c>
      <c r="SF77" s="71"/>
      <c r="SG77" s="71"/>
      <c r="SH77" s="71"/>
      <c r="SI77" s="54">
        <f>IFERROR(+SI76+SI73,"")</f>
        <v>16.316316348195329</v>
      </c>
      <c r="SK77" s="53">
        <f>IFERROR(SP4/SP3,"")</f>
        <v>4.25</v>
      </c>
      <c r="SL77" s="71" t="s">
        <v>86</v>
      </c>
      <c r="SM77" s="71"/>
      <c r="SN77" s="71"/>
      <c r="SO77" s="71"/>
      <c r="SP77" s="54">
        <f>IFERROR(+SP76+SP73,"")</f>
        <v>15.960539473684211</v>
      </c>
      <c r="SR77" s="53">
        <f>IFERROR(SW4/SW3,"")</f>
        <v>4.25</v>
      </c>
      <c r="SS77" s="71" t="s">
        <v>86</v>
      </c>
      <c r="ST77" s="71"/>
      <c r="SU77" s="71"/>
      <c r="SV77" s="71"/>
      <c r="SW77" s="54">
        <f>IFERROR(+SW76+SW73,"")</f>
        <v>19.291210721868367</v>
      </c>
      <c r="SY77" s="53">
        <f>IFERROR(TD4/TD3,"")</f>
        <v>4.25</v>
      </c>
      <c r="SZ77" s="71" t="s">
        <v>86</v>
      </c>
      <c r="TA77" s="71"/>
      <c r="TB77" s="71"/>
      <c r="TC77" s="71"/>
      <c r="TD77" s="54">
        <f>IFERROR(+TD76+TD73,"")</f>
        <v>15.080582627118645</v>
      </c>
      <c r="TF77" s="53">
        <f>IFERROR(TK4/TK3,"")</f>
        <v>4.25</v>
      </c>
      <c r="TG77" s="71" t="s">
        <v>86</v>
      </c>
      <c r="TH77" s="71"/>
      <c r="TI77" s="71"/>
      <c r="TJ77" s="71"/>
      <c r="TK77" s="54">
        <f>IFERROR(+TK76+TK73,"")</f>
        <v>14.054450301204819</v>
      </c>
      <c r="TM77" s="53">
        <f>IFERROR(TR4/TR3,"")</f>
        <v>4.25</v>
      </c>
      <c r="TN77" s="71" t="s">
        <v>86</v>
      </c>
      <c r="TO77" s="71"/>
      <c r="TP77" s="71"/>
      <c r="TQ77" s="71"/>
      <c r="TR77" s="54">
        <f>IFERROR(+TR76+TR73,"")</f>
        <v>21.347029058116235</v>
      </c>
      <c r="TT77" s="53">
        <f>IFERROR(TY4/TY3,"")</f>
        <v>4.25</v>
      </c>
      <c r="TU77" s="71" t="s">
        <v>86</v>
      </c>
      <c r="TV77" s="71"/>
      <c r="TW77" s="71"/>
      <c r="TX77" s="71"/>
      <c r="TY77" s="54">
        <f>IFERROR(+TY76+TY73,"")</f>
        <v>16.077772633744857</v>
      </c>
      <c r="UA77" s="53">
        <f>IFERROR(UF4/UF3,"")</f>
        <v>4.25</v>
      </c>
      <c r="UB77" s="71" t="s">
        <v>86</v>
      </c>
      <c r="UC77" s="71"/>
      <c r="UD77" s="71"/>
      <c r="UE77" s="71"/>
      <c r="UF77" s="54">
        <f>IFERROR(+UF76+UF73,"")</f>
        <v>14.4005140562249</v>
      </c>
      <c r="UH77" s="53">
        <f>IFERROR(UM4/UM3,"")</f>
        <v>4.25</v>
      </c>
      <c r="UI77" s="71" t="s">
        <v>86</v>
      </c>
      <c r="UJ77" s="71"/>
      <c r="UK77" s="71"/>
      <c r="UL77" s="71"/>
      <c r="UM77" s="54">
        <f>IFERROR(+UM76+UM73,"")</f>
        <v>11.302717678100263</v>
      </c>
      <c r="UO77" s="53">
        <f>IFERROR(UT4/UT3,"")</f>
        <v>4.25</v>
      </c>
      <c r="UP77" s="71" t="s">
        <v>86</v>
      </c>
      <c r="UQ77" s="71"/>
      <c r="UR77" s="71"/>
      <c r="US77" s="71"/>
      <c r="UT77" s="54">
        <f>IFERROR(+UT76+UT73,"")</f>
        <v>13.873353562005278</v>
      </c>
      <c r="UV77" s="53">
        <f>IFERROR(VA4/VA3,"")</f>
        <v>2.6</v>
      </c>
      <c r="UW77" s="71" t="s">
        <v>86</v>
      </c>
      <c r="UX77" s="71"/>
      <c r="UY77" s="71"/>
      <c r="UZ77" s="71"/>
      <c r="VA77" s="54">
        <f>IFERROR(+VA76+VA73,"")</f>
        <v>12.833164682539682</v>
      </c>
      <c r="VC77" s="53">
        <f>IFERROR(VH4/VH3,"")</f>
        <v>3.1</v>
      </c>
      <c r="VD77" s="71" t="s">
        <v>86</v>
      </c>
      <c r="VE77" s="71"/>
      <c r="VF77" s="71"/>
      <c r="VG77" s="71"/>
      <c r="VH77" s="54">
        <f>IFERROR(+VH76+VH73,"")</f>
        <v>15.50376600877193</v>
      </c>
      <c r="VJ77" s="53">
        <f>IFERROR(VO4/VO3,"")</f>
        <v>4.25</v>
      </c>
      <c r="VK77" s="71" t="s">
        <v>86</v>
      </c>
      <c r="VL77" s="71"/>
      <c r="VM77" s="71"/>
      <c r="VN77" s="71"/>
      <c r="VO77" s="54">
        <f>IFERROR(+VO76+VO73,"")</f>
        <v>14.041216386554622</v>
      </c>
      <c r="VQ77" s="53">
        <f>IFERROR(VV4/VV3,"")</f>
        <v>4.25</v>
      </c>
      <c r="VR77" s="71" t="s">
        <v>86</v>
      </c>
      <c r="VS77" s="71"/>
      <c r="VT77" s="71"/>
      <c r="VU77" s="71"/>
      <c r="VV77" s="54">
        <f>IFERROR(+VV76+VV73,"")</f>
        <v>13.889579281183932</v>
      </c>
      <c r="VX77" s="53">
        <f>IFERROR(WC4/WC3,"")</f>
        <v>4.25</v>
      </c>
      <c r="VY77" s="71" t="s">
        <v>86</v>
      </c>
      <c r="VZ77" s="71"/>
      <c r="WA77" s="71"/>
      <c r="WB77" s="71"/>
      <c r="WC77" s="54">
        <f>IFERROR(+WC76+WC73,"")</f>
        <v>13.639948529411765</v>
      </c>
      <c r="WE77" s="53">
        <f>IFERROR(WJ4/WJ3,"")</f>
        <v>4.25</v>
      </c>
      <c r="WF77" s="71" t="s">
        <v>86</v>
      </c>
      <c r="WG77" s="71"/>
      <c r="WH77" s="71"/>
      <c r="WI77" s="71"/>
      <c r="WJ77" s="54">
        <f>IFERROR(+WJ76+WJ73,"")</f>
        <v>16.850626237623764</v>
      </c>
      <c r="WL77" s="53">
        <f>IFERROR(WQ4/WQ3,"")</f>
        <v>4.25</v>
      </c>
      <c r="WM77" s="71" t="s">
        <v>86</v>
      </c>
      <c r="WN77" s="71"/>
      <c r="WO77" s="71"/>
      <c r="WP77" s="71"/>
      <c r="WQ77" s="54">
        <f>IFERROR(+WQ76+WQ73,"")</f>
        <v>14.548820293398533</v>
      </c>
      <c r="WS77" s="53">
        <f>IFERROR(WX4/WX3,"")</f>
        <v>4.25</v>
      </c>
      <c r="WT77" s="71" t="s">
        <v>86</v>
      </c>
      <c r="WU77" s="71"/>
      <c r="WV77" s="71"/>
      <c r="WW77" s="71"/>
      <c r="WX77" s="54">
        <f>IFERROR(+WX76+WX73,"")</f>
        <v>11.792811688311687</v>
      </c>
      <c r="WZ77" s="53">
        <f>IFERROR(XE4/XE3,"")</f>
        <v>4.25</v>
      </c>
      <c r="XA77" s="71" t="s">
        <v>86</v>
      </c>
      <c r="XB77" s="71"/>
      <c r="XC77" s="71"/>
      <c r="XD77" s="71"/>
      <c r="XE77" s="54">
        <f>IFERROR(+XE76+XE73,"")</f>
        <v>13.304479879275654</v>
      </c>
      <c r="XG77" s="53">
        <f>IFERROR(XL4/XL3,"")</f>
        <v>4.25</v>
      </c>
      <c r="XH77" s="71" t="s">
        <v>86</v>
      </c>
      <c r="XI77" s="71"/>
      <c r="XJ77" s="71"/>
      <c r="XK77" s="71"/>
      <c r="XL77" s="54">
        <f>IFERROR(+XL76+XL73,"")</f>
        <v>11.849996981891348</v>
      </c>
      <c r="XN77" s="53">
        <f>IFERROR(XS4/XS3,"")</f>
        <v>4.25</v>
      </c>
      <c r="XO77" s="71" t="s">
        <v>86</v>
      </c>
      <c r="XP77" s="71"/>
      <c r="XQ77" s="71"/>
      <c r="XR77" s="71"/>
      <c r="XS77" s="54">
        <f>IFERROR(+XS76+XS73,"")</f>
        <v>13.772879275653924</v>
      </c>
      <c r="XU77" s="53">
        <f>IFERROR(XZ4/XZ3,"")</f>
        <v>4.25</v>
      </c>
      <c r="XV77" s="71" t="s">
        <v>86</v>
      </c>
      <c r="XW77" s="71"/>
      <c r="XX77" s="71"/>
      <c r="XY77" s="71"/>
      <c r="XZ77" s="54">
        <f>IFERROR(+XZ76+XZ73,"")</f>
        <v>12.336700201207243</v>
      </c>
      <c r="YB77" s="53">
        <f>IFERROR(YG4/YG3,"")</f>
        <v>4.25</v>
      </c>
      <c r="YC77" s="71" t="s">
        <v>86</v>
      </c>
      <c r="YD77" s="71"/>
      <c r="YE77" s="71"/>
      <c r="YF77" s="71"/>
      <c r="YG77" s="54">
        <f>IFERROR(+YG76+YG73,"")</f>
        <v>12.005901408450704</v>
      </c>
      <c r="YI77" s="53">
        <f>IFERROR(YN4/YN3,"")</f>
        <v>4.25</v>
      </c>
      <c r="YJ77" s="71" t="s">
        <v>86</v>
      </c>
      <c r="YK77" s="71"/>
      <c r="YL77" s="71"/>
      <c r="YM77" s="71"/>
      <c r="YN77" s="54">
        <f>IFERROR(+YN76+YN73,"")</f>
        <v>12.559605633802818</v>
      </c>
      <c r="YP77" s="53">
        <f>IFERROR(YU4/YU3,"")</f>
        <v>4</v>
      </c>
      <c r="YQ77" s="71" t="s">
        <v>86</v>
      </c>
      <c r="YR77" s="71"/>
      <c r="YS77" s="71"/>
      <c r="YT77" s="71"/>
      <c r="YU77" s="54">
        <f>IFERROR(+YU76+YU73,"")</f>
        <v>15.901153846153846</v>
      </c>
      <c r="YW77" s="53">
        <f>IFERROR(ZB4/ZB3,"")</f>
        <v>4</v>
      </c>
      <c r="YX77" s="71" t="s">
        <v>86</v>
      </c>
      <c r="YY77" s="71"/>
      <c r="YZ77" s="71"/>
      <c r="ZA77" s="71"/>
      <c r="ZB77" s="54">
        <f>IFERROR(+ZB76+ZB73,"")</f>
        <v>17.15590782122905</v>
      </c>
      <c r="ZD77" s="53">
        <f>IFERROR(ZI4/ZI3,"")</f>
        <v>4</v>
      </c>
      <c r="ZE77" s="71" t="s">
        <v>86</v>
      </c>
      <c r="ZF77" s="71"/>
      <c r="ZG77" s="71"/>
      <c r="ZH77" s="71"/>
      <c r="ZI77" s="54">
        <f>IFERROR(+ZI76+ZI73,"")</f>
        <v>13.416721105527639</v>
      </c>
      <c r="ZK77" s="53">
        <f>IFERROR(ZP4/ZP3,"")</f>
        <v>4</v>
      </c>
      <c r="ZL77" s="71" t="s">
        <v>86</v>
      </c>
      <c r="ZM77" s="71"/>
      <c r="ZN77" s="71"/>
      <c r="ZO77" s="71"/>
      <c r="ZP77" s="54">
        <f>IFERROR(+ZP76+ZP73,"")</f>
        <v>14.294311797752808</v>
      </c>
      <c r="ZR77" s="53">
        <f>IFERROR(ZW4/ZW3,"")</f>
        <v>4.25</v>
      </c>
      <c r="ZS77" s="71" t="s">
        <v>86</v>
      </c>
      <c r="ZT77" s="71"/>
      <c r="ZU77" s="71"/>
      <c r="ZV77" s="71"/>
      <c r="ZW77" s="54">
        <f>IFERROR(+ZW76+ZW73,"")</f>
        <v>13.873524680073125</v>
      </c>
    </row>
    <row r="78" spans="1:699" ht="16.5" thickTop="1" thickBot="1" x14ac:dyDescent="0.25"/>
    <row r="79" spans="1:699" ht="16.5" thickTop="1" thickBot="1" x14ac:dyDescent="0.25">
      <c r="A79" s="95">
        <v>101</v>
      </c>
      <c r="B79" s="96"/>
      <c r="C79" s="96"/>
      <c r="D79" s="96"/>
      <c r="E79" s="96"/>
      <c r="F79" s="97"/>
      <c r="H79" s="95">
        <v>102</v>
      </c>
      <c r="I79" s="96"/>
      <c r="J79" s="96"/>
      <c r="K79" s="96"/>
      <c r="L79" s="96"/>
      <c r="M79" s="97"/>
      <c r="O79" s="95">
        <v>103</v>
      </c>
      <c r="P79" s="96"/>
      <c r="Q79" s="96"/>
      <c r="R79" s="96"/>
      <c r="S79" s="96"/>
      <c r="T79" s="97"/>
      <c r="V79" s="95">
        <v>104</v>
      </c>
      <c r="W79" s="96"/>
      <c r="X79" s="96"/>
      <c r="Y79" s="96"/>
      <c r="Z79" s="96"/>
      <c r="AA79" s="97"/>
      <c r="AC79" s="95">
        <v>105</v>
      </c>
      <c r="AD79" s="96"/>
      <c r="AE79" s="96"/>
      <c r="AF79" s="96"/>
      <c r="AG79" s="96"/>
      <c r="AH79" s="97"/>
      <c r="AJ79" s="95">
        <v>106</v>
      </c>
      <c r="AK79" s="96"/>
      <c r="AL79" s="96"/>
      <c r="AM79" s="96"/>
      <c r="AN79" s="96"/>
      <c r="AO79" s="97"/>
      <c r="AQ79" s="95">
        <v>107</v>
      </c>
      <c r="AR79" s="96"/>
      <c r="AS79" s="96"/>
      <c r="AT79" s="96"/>
      <c r="AU79" s="96"/>
      <c r="AV79" s="97"/>
      <c r="AX79" s="95">
        <v>108</v>
      </c>
      <c r="AY79" s="96"/>
      <c r="AZ79" s="96"/>
      <c r="BA79" s="96"/>
      <c r="BB79" s="96"/>
      <c r="BC79" s="97"/>
      <c r="BE79" s="95">
        <v>109</v>
      </c>
      <c r="BF79" s="96"/>
      <c r="BG79" s="96"/>
      <c r="BH79" s="96"/>
      <c r="BI79" s="96"/>
      <c r="BJ79" s="97"/>
      <c r="BL79" s="95">
        <v>110</v>
      </c>
      <c r="BM79" s="96"/>
      <c r="BN79" s="96"/>
      <c r="BO79" s="96"/>
      <c r="BP79" s="96"/>
      <c r="BQ79" s="97"/>
      <c r="BS79" s="95">
        <v>111</v>
      </c>
      <c r="BT79" s="96"/>
      <c r="BU79" s="96"/>
      <c r="BV79" s="96"/>
      <c r="BW79" s="96"/>
      <c r="BX79" s="97"/>
      <c r="BZ79" s="95">
        <v>112</v>
      </c>
      <c r="CA79" s="96"/>
      <c r="CB79" s="96"/>
      <c r="CC79" s="96"/>
      <c r="CD79" s="96"/>
      <c r="CE79" s="97"/>
      <c r="CG79" s="95">
        <v>113</v>
      </c>
      <c r="CH79" s="96"/>
      <c r="CI79" s="96"/>
      <c r="CJ79" s="96"/>
      <c r="CK79" s="96"/>
      <c r="CL79" s="97"/>
      <c r="CN79" s="95">
        <v>114</v>
      </c>
      <c r="CO79" s="96"/>
      <c r="CP79" s="96"/>
      <c r="CQ79" s="96"/>
      <c r="CR79" s="96"/>
      <c r="CS79" s="97"/>
      <c r="CU79" s="95">
        <v>115</v>
      </c>
      <c r="CV79" s="96"/>
      <c r="CW79" s="96"/>
      <c r="CX79" s="96"/>
      <c r="CY79" s="96"/>
      <c r="CZ79" s="97"/>
      <c r="DB79" s="95">
        <v>116</v>
      </c>
      <c r="DC79" s="96"/>
      <c r="DD79" s="96"/>
      <c r="DE79" s="96"/>
      <c r="DF79" s="96"/>
      <c r="DG79" s="97"/>
      <c r="DI79" s="95">
        <v>117</v>
      </c>
      <c r="DJ79" s="96"/>
      <c r="DK79" s="96"/>
      <c r="DL79" s="96"/>
      <c r="DM79" s="96"/>
      <c r="DN79" s="97"/>
      <c r="DP79" s="95">
        <v>118</v>
      </c>
      <c r="DQ79" s="96"/>
      <c r="DR79" s="96"/>
      <c r="DS79" s="96"/>
      <c r="DT79" s="96"/>
      <c r="DU79" s="97"/>
      <c r="DW79" s="95">
        <v>119</v>
      </c>
      <c r="DX79" s="96"/>
      <c r="DY79" s="96"/>
      <c r="DZ79" s="96"/>
      <c r="EA79" s="96"/>
      <c r="EB79" s="97"/>
      <c r="ED79" s="95">
        <v>120</v>
      </c>
      <c r="EE79" s="96"/>
      <c r="EF79" s="96"/>
      <c r="EG79" s="96"/>
      <c r="EH79" s="96"/>
      <c r="EI79" s="97"/>
      <c r="EK79" s="95">
        <v>121</v>
      </c>
      <c r="EL79" s="96"/>
      <c r="EM79" s="96"/>
      <c r="EN79" s="96"/>
      <c r="EO79" s="96"/>
      <c r="EP79" s="97"/>
      <c r="ER79" s="95">
        <v>122</v>
      </c>
      <c r="ES79" s="96"/>
      <c r="ET79" s="96"/>
      <c r="EU79" s="96"/>
      <c r="EV79" s="96"/>
      <c r="EW79" s="97"/>
      <c r="EY79" s="95">
        <v>123</v>
      </c>
      <c r="EZ79" s="96"/>
      <c r="FA79" s="96"/>
      <c r="FB79" s="96"/>
      <c r="FC79" s="96"/>
      <c r="FD79" s="97"/>
      <c r="FF79" s="95">
        <v>124</v>
      </c>
      <c r="FG79" s="96"/>
      <c r="FH79" s="96"/>
      <c r="FI79" s="96"/>
      <c r="FJ79" s="96"/>
      <c r="FK79" s="97"/>
      <c r="FM79" s="95">
        <v>125</v>
      </c>
      <c r="FN79" s="96"/>
      <c r="FO79" s="96"/>
      <c r="FP79" s="96"/>
      <c r="FQ79" s="96"/>
      <c r="FR79" s="97"/>
      <c r="FT79" s="95">
        <v>126</v>
      </c>
      <c r="FU79" s="96"/>
      <c r="FV79" s="96"/>
      <c r="FW79" s="96"/>
      <c r="FX79" s="96"/>
      <c r="FY79" s="97"/>
      <c r="GA79" s="95">
        <v>127</v>
      </c>
      <c r="GB79" s="96"/>
      <c r="GC79" s="96"/>
      <c r="GD79" s="96"/>
      <c r="GE79" s="96"/>
      <c r="GF79" s="97"/>
      <c r="GH79" s="95">
        <v>128</v>
      </c>
      <c r="GI79" s="96"/>
      <c r="GJ79" s="96"/>
      <c r="GK79" s="96"/>
      <c r="GL79" s="96"/>
      <c r="GM79" s="97"/>
      <c r="GO79" s="95">
        <v>129</v>
      </c>
      <c r="GP79" s="96"/>
      <c r="GQ79" s="96"/>
      <c r="GR79" s="96"/>
      <c r="GS79" s="96"/>
      <c r="GT79" s="97"/>
      <c r="GV79" s="95">
        <v>130</v>
      </c>
      <c r="GW79" s="96"/>
      <c r="GX79" s="96"/>
      <c r="GY79" s="96"/>
      <c r="GZ79" s="96"/>
      <c r="HA79" s="97"/>
      <c r="HC79" s="95">
        <v>131</v>
      </c>
      <c r="HD79" s="96"/>
      <c r="HE79" s="96"/>
      <c r="HF79" s="96"/>
      <c r="HG79" s="96"/>
      <c r="HH79" s="97"/>
      <c r="HJ79" s="95">
        <v>132</v>
      </c>
      <c r="HK79" s="96"/>
      <c r="HL79" s="96"/>
      <c r="HM79" s="96"/>
      <c r="HN79" s="96"/>
      <c r="HO79" s="97"/>
      <c r="HQ79" s="95">
        <v>133</v>
      </c>
      <c r="HR79" s="96"/>
      <c r="HS79" s="96"/>
      <c r="HT79" s="96"/>
      <c r="HU79" s="96"/>
      <c r="HV79" s="97"/>
      <c r="HX79" s="95">
        <v>134</v>
      </c>
      <c r="HY79" s="96"/>
      <c r="HZ79" s="96"/>
      <c r="IA79" s="96"/>
      <c r="IB79" s="96"/>
      <c r="IC79" s="97"/>
      <c r="IE79" s="95">
        <v>135</v>
      </c>
      <c r="IF79" s="96"/>
      <c r="IG79" s="96"/>
      <c r="IH79" s="96"/>
      <c r="II79" s="96"/>
      <c r="IJ79" s="97"/>
      <c r="IL79" s="95">
        <v>136</v>
      </c>
      <c r="IM79" s="96"/>
      <c r="IN79" s="96"/>
      <c r="IO79" s="96"/>
      <c r="IP79" s="96"/>
      <c r="IQ79" s="97"/>
      <c r="IS79" s="95">
        <v>137</v>
      </c>
      <c r="IT79" s="96"/>
      <c r="IU79" s="96"/>
      <c r="IV79" s="96"/>
      <c r="IW79" s="96"/>
      <c r="IX79" s="97"/>
      <c r="IZ79" s="95">
        <v>138</v>
      </c>
      <c r="JA79" s="96"/>
      <c r="JB79" s="96"/>
      <c r="JC79" s="96"/>
      <c r="JD79" s="96"/>
      <c r="JE79" s="97"/>
      <c r="JG79" s="95">
        <v>139</v>
      </c>
      <c r="JH79" s="96"/>
      <c r="JI79" s="96"/>
      <c r="JJ79" s="96"/>
      <c r="JK79" s="96"/>
      <c r="JL79" s="97"/>
      <c r="JN79" s="95">
        <v>140</v>
      </c>
      <c r="JO79" s="96"/>
      <c r="JP79" s="96"/>
      <c r="JQ79" s="96"/>
      <c r="JR79" s="96"/>
      <c r="JS79" s="97"/>
      <c r="JU79" s="95">
        <v>141</v>
      </c>
      <c r="JV79" s="96"/>
      <c r="JW79" s="96"/>
      <c r="JX79" s="96"/>
      <c r="JY79" s="96"/>
      <c r="JZ79" s="97"/>
      <c r="KB79" s="95">
        <v>142</v>
      </c>
      <c r="KC79" s="96"/>
      <c r="KD79" s="96"/>
      <c r="KE79" s="96"/>
      <c r="KF79" s="96"/>
      <c r="KG79" s="97"/>
      <c r="KI79" s="95">
        <v>143</v>
      </c>
      <c r="KJ79" s="96"/>
      <c r="KK79" s="96"/>
      <c r="KL79" s="96"/>
      <c r="KM79" s="96"/>
      <c r="KN79" s="97"/>
      <c r="KP79" s="95">
        <v>144</v>
      </c>
      <c r="KQ79" s="96"/>
      <c r="KR79" s="96"/>
      <c r="KS79" s="96"/>
      <c r="KT79" s="96"/>
      <c r="KU79" s="97"/>
      <c r="KW79" s="95">
        <v>145</v>
      </c>
      <c r="KX79" s="96"/>
      <c r="KY79" s="96"/>
      <c r="KZ79" s="96"/>
      <c r="LA79" s="96"/>
      <c r="LB79" s="97"/>
      <c r="LD79" s="95">
        <v>146</v>
      </c>
      <c r="LE79" s="96"/>
      <c r="LF79" s="96"/>
      <c r="LG79" s="96"/>
      <c r="LH79" s="96"/>
      <c r="LI79" s="97"/>
      <c r="LK79" s="95">
        <v>147</v>
      </c>
      <c r="LL79" s="96"/>
      <c r="LM79" s="96"/>
      <c r="LN79" s="96"/>
      <c r="LO79" s="96"/>
      <c r="LP79" s="97"/>
      <c r="LR79" s="95">
        <v>148</v>
      </c>
      <c r="LS79" s="96"/>
      <c r="LT79" s="96"/>
      <c r="LU79" s="96"/>
      <c r="LV79" s="96"/>
      <c r="LW79" s="97"/>
      <c r="LY79" s="95">
        <v>149</v>
      </c>
      <c r="LZ79" s="96"/>
      <c r="MA79" s="96"/>
      <c r="MB79" s="96"/>
      <c r="MC79" s="96"/>
      <c r="MD79" s="97"/>
      <c r="MF79" s="95">
        <v>150</v>
      </c>
      <c r="MG79" s="96"/>
      <c r="MH79" s="96"/>
      <c r="MI79" s="96"/>
      <c r="MJ79" s="96"/>
      <c r="MK79" s="97"/>
      <c r="MM79" s="95">
        <v>151</v>
      </c>
      <c r="MN79" s="96"/>
      <c r="MO79" s="96"/>
      <c r="MP79" s="96"/>
      <c r="MQ79" s="96"/>
      <c r="MR79" s="97"/>
      <c r="MT79" s="95">
        <v>152</v>
      </c>
      <c r="MU79" s="96"/>
      <c r="MV79" s="96"/>
      <c r="MW79" s="96"/>
      <c r="MX79" s="96"/>
      <c r="MY79" s="97"/>
      <c r="NA79" s="95">
        <v>153</v>
      </c>
      <c r="NB79" s="96"/>
      <c r="NC79" s="96"/>
      <c r="ND79" s="96"/>
      <c r="NE79" s="96"/>
      <c r="NF79" s="97"/>
      <c r="NH79" s="95">
        <v>154</v>
      </c>
      <c r="NI79" s="96"/>
      <c r="NJ79" s="96"/>
      <c r="NK79" s="96"/>
      <c r="NL79" s="96"/>
      <c r="NM79" s="97"/>
      <c r="NO79" s="95">
        <v>155</v>
      </c>
      <c r="NP79" s="96"/>
      <c r="NQ79" s="96"/>
      <c r="NR79" s="96"/>
      <c r="NS79" s="96"/>
      <c r="NT79" s="97"/>
      <c r="NV79" s="95">
        <v>156</v>
      </c>
      <c r="NW79" s="96"/>
      <c r="NX79" s="96"/>
      <c r="NY79" s="96"/>
      <c r="NZ79" s="96"/>
      <c r="OA79" s="97"/>
      <c r="OC79" s="95">
        <v>157</v>
      </c>
      <c r="OD79" s="96"/>
      <c r="OE79" s="96"/>
      <c r="OF79" s="96"/>
      <c r="OG79" s="96"/>
      <c r="OH79" s="97"/>
      <c r="OJ79" s="95">
        <v>158</v>
      </c>
      <c r="OK79" s="96"/>
      <c r="OL79" s="96"/>
      <c r="OM79" s="96"/>
      <c r="ON79" s="96"/>
      <c r="OO79" s="97"/>
      <c r="OQ79" s="95">
        <v>159</v>
      </c>
      <c r="OR79" s="96"/>
      <c r="OS79" s="96"/>
      <c r="OT79" s="96"/>
      <c r="OU79" s="96"/>
      <c r="OV79" s="97"/>
      <c r="OX79" s="95">
        <v>160</v>
      </c>
      <c r="OY79" s="96"/>
      <c r="OZ79" s="96"/>
      <c r="PA79" s="96"/>
      <c r="PB79" s="96"/>
      <c r="PC79" s="97"/>
      <c r="PE79" s="95">
        <v>161</v>
      </c>
      <c r="PF79" s="96"/>
      <c r="PG79" s="96"/>
      <c r="PH79" s="96"/>
      <c r="PI79" s="96"/>
      <c r="PJ79" s="97"/>
      <c r="PL79" s="95">
        <v>162</v>
      </c>
      <c r="PM79" s="96"/>
      <c r="PN79" s="96"/>
      <c r="PO79" s="96"/>
      <c r="PP79" s="96"/>
      <c r="PQ79" s="97"/>
      <c r="PS79" s="95">
        <v>163</v>
      </c>
      <c r="PT79" s="96"/>
      <c r="PU79" s="96"/>
      <c r="PV79" s="96"/>
      <c r="PW79" s="96"/>
      <c r="PX79" s="97"/>
      <c r="PZ79" s="95">
        <v>164</v>
      </c>
      <c r="QA79" s="96"/>
      <c r="QB79" s="96"/>
      <c r="QC79" s="96"/>
      <c r="QD79" s="96"/>
      <c r="QE79" s="97"/>
      <c r="QG79" s="95">
        <v>165</v>
      </c>
      <c r="QH79" s="96"/>
      <c r="QI79" s="96"/>
      <c r="QJ79" s="96"/>
      <c r="QK79" s="96"/>
      <c r="QL79" s="97"/>
      <c r="QN79" s="95">
        <v>166</v>
      </c>
      <c r="QO79" s="96"/>
      <c r="QP79" s="96"/>
      <c r="QQ79" s="96"/>
      <c r="QR79" s="96"/>
      <c r="QS79" s="97"/>
      <c r="QU79" s="95">
        <v>167</v>
      </c>
      <c r="QV79" s="96"/>
      <c r="QW79" s="96"/>
      <c r="QX79" s="96"/>
      <c r="QY79" s="96"/>
      <c r="QZ79" s="97"/>
      <c r="RB79" s="95">
        <v>168</v>
      </c>
      <c r="RC79" s="96"/>
      <c r="RD79" s="96"/>
      <c r="RE79" s="96"/>
      <c r="RF79" s="96"/>
      <c r="RG79" s="97"/>
      <c r="RI79" s="95">
        <v>169</v>
      </c>
      <c r="RJ79" s="96"/>
      <c r="RK79" s="96"/>
      <c r="RL79" s="96"/>
      <c r="RM79" s="96"/>
      <c r="RN79" s="97"/>
      <c r="RP79" s="95">
        <v>170</v>
      </c>
      <c r="RQ79" s="96"/>
      <c r="RR79" s="96"/>
      <c r="RS79" s="96"/>
      <c r="RT79" s="96"/>
      <c r="RU79" s="97"/>
      <c r="RW79" s="95">
        <v>171</v>
      </c>
      <c r="RX79" s="96"/>
      <c r="RY79" s="96"/>
      <c r="RZ79" s="96"/>
      <c r="SA79" s="96"/>
      <c r="SB79" s="97"/>
      <c r="SD79" s="95">
        <v>172</v>
      </c>
      <c r="SE79" s="96"/>
      <c r="SF79" s="96"/>
      <c r="SG79" s="96"/>
      <c r="SH79" s="96"/>
      <c r="SI79" s="97"/>
      <c r="SK79" s="95">
        <v>173</v>
      </c>
      <c r="SL79" s="96"/>
      <c r="SM79" s="96"/>
      <c r="SN79" s="96"/>
      <c r="SO79" s="96"/>
      <c r="SP79" s="97"/>
      <c r="SR79" s="95">
        <v>174</v>
      </c>
      <c r="SS79" s="96"/>
      <c r="ST79" s="96"/>
      <c r="SU79" s="96"/>
      <c r="SV79" s="96"/>
      <c r="SW79" s="97"/>
      <c r="SY79" s="95">
        <v>175</v>
      </c>
      <c r="SZ79" s="96"/>
      <c r="TA79" s="96"/>
      <c r="TB79" s="96"/>
      <c r="TC79" s="96"/>
      <c r="TD79" s="97"/>
      <c r="TF79" s="95">
        <v>176</v>
      </c>
      <c r="TG79" s="96"/>
      <c r="TH79" s="96"/>
      <c r="TI79" s="96"/>
      <c r="TJ79" s="96"/>
      <c r="TK79" s="97"/>
      <c r="TM79" s="95">
        <v>177</v>
      </c>
      <c r="TN79" s="96"/>
      <c r="TO79" s="96"/>
      <c r="TP79" s="96"/>
      <c r="TQ79" s="96"/>
      <c r="TR79" s="97"/>
      <c r="TT79" s="95">
        <v>178</v>
      </c>
      <c r="TU79" s="96"/>
      <c r="TV79" s="96"/>
      <c r="TW79" s="96"/>
      <c r="TX79" s="96"/>
      <c r="TY79" s="97"/>
      <c r="UA79" s="95">
        <v>179</v>
      </c>
      <c r="UB79" s="96"/>
      <c r="UC79" s="96"/>
      <c r="UD79" s="96"/>
      <c r="UE79" s="96"/>
      <c r="UF79" s="97"/>
      <c r="UH79" s="95">
        <v>180</v>
      </c>
      <c r="UI79" s="96"/>
      <c r="UJ79" s="96"/>
      <c r="UK79" s="96"/>
      <c r="UL79" s="96"/>
      <c r="UM79" s="97"/>
      <c r="UO79" s="95">
        <v>181</v>
      </c>
      <c r="UP79" s="96"/>
      <c r="UQ79" s="96"/>
      <c r="UR79" s="96"/>
      <c r="US79" s="96"/>
      <c r="UT79" s="97"/>
      <c r="UV79" s="95">
        <v>182</v>
      </c>
      <c r="UW79" s="96"/>
      <c r="UX79" s="96"/>
      <c r="UY79" s="96"/>
      <c r="UZ79" s="96"/>
      <c r="VA79" s="97"/>
      <c r="VC79" s="95">
        <v>183</v>
      </c>
      <c r="VD79" s="96"/>
      <c r="VE79" s="96"/>
      <c r="VF79" s="96"/>
      <c r="VG79" s="96"/>
      <c r="VH79" s="97"/>
      <c r="VJ79" s="95">
        <v>184</v>
      </c>
      <c r="VK79" s="96"/>
      <c r="VL79" s="96"/>
      <c r="VM79" s="96"/>
      <c r="VN79" s="96"/>
      <c r="VO79" s="97"/>
      <c r="VQ79" s="95">
        <v>185</v>
      </c>
      <c r="VR79" s="96"/>
      <c r="VS79" s="96"/>
      <c r="VT79" s="96"/>
      <c r="VU79" s="96"/>
      <c r="VV79" s="97"/>
      <c r="VX79" s="95">
        <v>186</v>
      </c>
      <c r="VY79" s="96"/>
      <c r="VZ79" s="96"/>
      <c r="WA79" s="96"/>
      <c r="WB79" s="96"/>
      <c r="WC79" s="97"/>
      <c r="WE79" s="95">
        <v>187</v>
      </c>
      <c r="WF79" s="96"/>
      <c r="WG79" s="96"/>
      <c r="WH79" s="96"/>
      <c r="WI79" s="96"/>
      <c r="WJ79" s="97"/>
      <c r="WL79" s="95">
        <v>188</v>
      </c>
      <c r="WM79" s="96"/>
      <c r="WN79" s="96"/>
      <c r="WO79" s="96"/>
      <c r="WP79" s="96"/>
      <c r="WQ79" s="97"/>
      <c r="WS79" s="95">
        <v>189</v>
      </c>
      <c r="WT79" s="96"/>
      <c r="WU79" s="96"/>
      <c r="WV79" s="96"/>
      <c r="WW79" s="96"/>
      <c r="WX79" s="97"/>
      <c r="WZ79" s="95">
        <v>190</v>
      </c>
      <c r="XA79" s="96"/>
      <c r="XB79" s="96"/>
      <c r="XC79" s="96"/>
      <c r="XD79" s="96"/>
      <c r="XE79" s="97"/>
      <c r="XG79" s="95">
        <v>191</v>
      </c>
      <c r="XH79" s="96"/>
      <c r="XI79" s="96"/>
      <c r="XJ79" s="96"/>
      <c r="XK79" s="96"/>
      <c r="XL79" s="97"/>
      <c r="XN79" s="95">
        <v>192</v>
      </c>
      <c r="XO79" s="96"/>
      <c r="XP79" s="96"/>
      <c r="XQ79" s="96"/>
      <c r="XR79" s="96"/>
      <c r="XS79" s="97"/>
      <c r="XU79" s="95">
        <v>193</v>
      </c>
      <c r="XV79" s="96"/>
      <c r="XW79" s="96"/>
      <c r="XX79" s="96"/>
      <c r="XY79" s="96"/>
      <c r="XZ79" s="97"/>
      <c r="YB79" s="95">
        <v>194</v>
      </c>
      <c r="YC79" s="96"/>
      <c r="YD79" s="96"/>
      <c r="YE79" s="96"/>
      <c r="YF79" s="96"/>
      <c r="YG79" s="97"/>
      <c r="YI79" s="95">
        <v>195</v>
      </c>
      <c r="YJ79" s="96"/>
      <c r="YK79" s="96"/>
      <c r="YL79" s="96"/>
      <c r="YM79" s="96"/>
      <c r="YN79" s="97"/>
      <c r="YP79" s="95">
        <v>196</v>
      </c>
      <c r="YQ79" s="96"/>
      <c r="YR79" s="96"/>
      <c r="YS79" s="96"/>
      <c r="YT79" s="96"/>
      <c r="YU79" s="97"/>
      <c r="YW79" s="95">
        <v>197</v>
      </c>
      <c r="YX79" s="96"/>
      <c r="YY79" s="96"/>
      <c r="YZ79" s="96"/>
      <c r="ZA79" s="96"/>
      <c r="ZB79" s="97"/>
      <c r="ZD79" s="95">
        <v>198</v>
      </c>
      <c r="ZE79" s="96"/>
      <c r="ZF79" s="96"/>
      <c r="ZG79" s="96"/>
      <c r="ZH79" s="96"/>
      <c r="ZI79" s="97"/>
      <c r="ZK79" s="95">
        <v>199</v>
      </c>
      <c r="ZL79" s="96"/>
      <c r="ZM79" s="96"/>
      <c r="ZN79" s="96"/>
      <c r="ZO79" s="96"/>
      <c r="ZP79" s="97"/>
      <c r="ZR79" s="95">
        <v>200</v>
      </c>
      <c r="ZS79" s="96"/>
      <c r="ZT79" s="96"/>
      <c r="ZU79" s="96"/>
      <c r="ZV79" s="96"/>
      <c r="ZW79" s="97"/>
    </row>
    <row r="80" spans="1:699" ht="15.75" thickTop="1" x14ac:dyDescent="0.2">
      <c r="A80" s="20" t="s">
        <v>67</v>
      </c>
      <c r="B80" s="4">
        <v>3249</v>
      </c>
      <c r="C80" s="23" t="s">
        <v>68</v>
      </c>
      <c r="D80" s="59" t="s">
        <v>324</v>
      </c>
      <c r="E80" s="23" t="s">
        <v>69</v>
      </c>
      <c r="F80" s="5">
        <v>43995</v>
      </c>
      <c r="H80" s="20" t="s">
        <v>67</v>
      </c>
      <c r="I80" s="4">
        <v>3249</v>
      </c>
      <c r="J80" s="23" t="s">
        <v>68</v>
      </c>
      <c r="K80" s="59">
        <v>12247</v>
      </c>
      <c r="L80" s="23" t="s">
        <v>69</v>
      </c>
      <c r="M80" s="5">
        <v>43995</v>
      </c>
      <c r="O80" s="20" t="s">
        <v>67</v>
      </c>
      <c r="P80" s="4">
        <v>3249</v>
      </c>
      <c r="Q80" s="23" t="s">
        <v>68</v>
      </c>
      <c r="R80" s="59">
        <v>12249</v>
      </c>
      <c r="S80" s="23" t="s">
        <v>69</v>
      </c>
      <c r="T80" s="5">
        <v>43995</v>
      </c>
      <c r="V80" s="20" t="s">
        <v>67</v>
      </c>
      <c r="W80" s="4">
        <v>3249</v>
      </c>
      <c r="X80" s="23" t="s">
        <v>68</v>
      </c>
      <c r="Y80" s="59">
        <v>12245</v>
      </c>
      <c r="Z80" s="23" t="s">
        <v>69</v>
      </c>
      <c r="AA80" s="5">
        <v>43995</v>
      </c>
      <c r="AC80" s="20" t="s">
        <v>67</v>
      </c>
      <c r="AD80" s="4">
        <v>3254</v>
      </c>
      <c r="AE80" s="23" t="s">
        <v>68</v>
      </c>
      <c r="AF80" s="59">
        <v>12289</v>
      </c>
      <c r="AG80" s="23" t="s">
        <v>69</v>
      </c>
      <c r="AH80" s="5">
        <v>43996</v>
      </c>
      <c r="AJ80" s="20" t="s">
        <v>67</v>
      </c>
      <c r="AK80" s="4">
        <v>3254</v>
      </c>
      <c r="AL80" s="23" t="s">
        <v>68</v>
      </c>
      <c r="AM80" s="59">
        <v>12290</v>
      </c>
      <c r="AN80" s="23" t="s">
        <v>69</v>
      </c>
      <c r="AO80" s="5">
        <v>43996</v>
      </c>
      <c r="AQ80" s="20" t="s">
        <v>67</v>
      </c>
      <c r="AR80" s="4">
        <v>3254</v>
      </c>
      <c r="AS80" s="23" t="s">
        <v>68</v>
      </c>
      <c r="AT80" s="59">
        <v>12288</v>
      </c>
      <c r="AU80" s="23" t="s">
        <v>69</v>
      </c>
      <c r="AV80" s="5">
        <v>43996</v>
      </c>
      <c r="AX80" s="20" t="s">
        <v>67</v>
      </c>
      <c r="AY80" s="4">
        <v>3254</v>
      </c>
      <c r="AZ80" s="23" t="s">
        <v>68</v>
      </c>
      <c r="BA80" s="59">
        <v>12291</v>
      </c>
      <c r="BB80" s="23" t="s">
        <v>69</v>
      </c>
      <c r="BC80" s="5">
        <v>43996</v>
      </c>
      <c r="BE80" s="20" t="s">
        <v>67</v>
      </c>
      <c r="BF80" s="4">
        <v>3257</v>
      </c>
      <c r="BG80" s="23" t="s">
        <v>68</v>
      </c>
      <c r="BH80" s="59">
        <v>12328</v>
      </c>
      <c r="BI80" s="23" t="s">
        <v>69</v>
      </c>
      <c r="BJ80" s="5">
        <v>43997</v>
      </c>
      <c r="BL80" s="20" t="s">
        <v>67</v>
      </c>
      <c r="BM80" s="4">
        <v>3257</v>
      </c>
      <c r="BN80" s="23" t="s">
        <v>68</v>
      </c>
      <c r="BO80" s="59">
        <v>12332</v>
      </c>
      <c r="BP80" s="23" t="s">
        <v>69</v>
      </c>
      <c r="BQ80" s="5">
        <v>43997</v>
      </c>
      <c r="BS80" s="20" t="s">
        <v>67</v>
      </c>
      <c r="BT80" s="4">
        <v>3257</v>
      </c>
      <c r="BU80" s="23" t="s">
        <v>68</v>
      </c>
      <c r="BV80" s="59">
        <v>12333</v>
      </c>
      <c r="BW80" s="23" t="s">
        <v>69</v>
      </c>
      <c r="BX80" s="5">
        <v>43997</v>
      </c>
      <c r="BZ80" s="20" t="s">
        <v>67</v>
      </c>
      <c r="CA80" s="4">
        <v>3257</v>
      </c>
      <c r="CB80" s="23" t="s">
        <v>68</v>
      </c>
      <c r="CC80" s="59">
        <v>12329</v>
      </c>
      <c r="CD80" s="23" t="s">
        <v>69</v>
      </c>
      <c r="CE80" s="5">
        <v>43997</v>
      </c>
      <c r="CG80" s="20" t="s">
        <v>67</v>
      </c>
      <c r="CH80" s="4">
        <v>3257</v>
      </c>
      <c r="CI80" s="23" t="s">
        <v>68</v>
      </c>
      <c r="CJ80" s="59">
        <v>12330</v>
      </c>
      <c r="CK80" s="23" t="s">
        <v>69</v>
      </c>
      <c r="CL80" s="5">
        <v>43997</v>
      </c>
      <c r="CN80" s="20" t="s">
        <v>67</v>
      </c>
      <c r="CO80" s="4">
        <v>3257</v>
      </c>
      <c r="CP80" s="23" t="s">
        <v>68</v>
      </c>
      <c r="CQ80" s="59">
        <v>12331</v>
      </c>
      <c r="CR80" s="23" t="s">
        <v>69</v>
      </c>
      <c r="CS80" s="5">
        <v>43997</v>
      </c>
      <c r="CU80" s="20" t="s">
        <v>67</v>
      </c>
      <c r="CV80" s="4">
        <v>3254</v>
      </c>
      <c r="CW80" s="23" t="s">
        <v>68</v>
      </c>
      <c r="CX80" s="59" t="s">
        <v>339</v>
      </c>
      <c r="CY80" s="23" t="s">
        <v>69</v>
      </c>
      <c r="CZ80" s="5">
        <v>43997</v>
      </c>
      <c r="DB80" s="20" t="s">
        <v>67</v>
      </c>
      <c r="DC80" s="4">
        <v>3264</v>
      </c>
      <c r="DD80" s="23" t="s">
        <v>68</v>
      </c>
      <c r="DE80" s="59">
        <v>12320</v>
      </c>
      <c r="DF80" s="23" t="s">
        <v>69</v>
      </c>
      <c r="DG80" s="5">
        <v>43997</v>
      </c>
      <c r="DI80" s="20" t="s">
        <v>67</v>
      </c>
      <c r="DJ80" s="4">
        <v>3264</v>
      </c>
      <c r="DK80" s="23" t="s">
        <v>68</v>
      </c>
      <c r="DL80" s="59">
        <v>12314</v>
      </c>
      <c r="DM80" s="23" t="s">
        <v>69</v>
      </c>
      <c r="DN80" s="5">
        <v>43997</v>
      </c>
      <c r="DP80" s="20" t="s">
        <v>67</v>
      </c>
      <c r="DQ80" s="4">
        <v>3264</v>
      </c>
      <c r="DR80" s="23" t="s">
        <v>68</v>
      </c>
      <c r="DS80" s="59">
        <v>12318</v>
      </c>
      <c r="DT80" s="23" t="s">
        <v>69</v>
      </c>
      <c r="DU80" s="5">
        <v>43997</v>
      </c>
      <c r="DW80" s="20" t="s">
        <v>67</v>
      </c>
      <c r="DX80" s="4">
        <v>3264</v>
      </c>
      <c r="DY80" s="23" t="s">
        <v>68</v>
      </c>
      <c r="DZ80" s="59">
        <v>12319</v>
      </c>
      <c r="EA80" s="23" t="s">
        <v>69</v>
      </c>
      <c r="EB80" s="5">
        <v>43997</v>
      </c>
      <c r="ED80" s="20" t="s">
        <v>67</v>
      </c>
      <c r="EE80" s="4">
        <v>3243</v>
      </c>
      <c r="EF80" s="23" t="s">
        <v>68</v>
      </c>
      <c r="EG80" s="59">
        <v>12323</v>
      </c>
      <c r="EH80" s="23" t="s">
        <v>69</v>
      </c>
      <c r="EI80" s="5">
        <v>43997</v>
      </c>
      <c r="EK80" s="20" t="s">
        <v>67</v>
      </c>
      <c r="EL80" s="4">
        <v>3243</v>
      </c>
      <c r="EM80" s="23" t="s">
        <v>68</v>
      </c>
      <c r="EN80" s="59">
        <v>12324</v>
      </c>
      <c r="EO80" s="23" t="s">
        <v>69</v>
      </c>
      <c r="EP80" s="5">
        <v>43997</v>
      </c>
      <c r="ER80" s="20" t="s">
        <v>67</v>
      </c>
      <c r="ES80" s="4">
        <v>3243</v>
      </c>
      <c r="ET80" s="23" t="s">
        <v>68</v>
      </c>
      <c r="EU80" s="59">
        <v>12321</v>
      </c>
      <c r="EV80" s="23" t="s">
        <v>69</v>
      </c>
      <c r="EW80" s="5">
        <v>43997</v>
      </c>
      <c r="EY80" s="20" t="s">
        <v>67</v>
      </c>
      <c r="EZ80" s="4">
        <v>3243</v>
      </c>
      <c r="FA80" s="23" t="s">
        <v>68</v>
      </c>
      <c r="FB80" s="59">
        <v>12322</v>
      </c>
      <c r="FC80" s="23" t="s">
        <v>69</v>
      </c>
      <c r="FD80" s="5">
        <v>43997</v>
      </c>
      <c r="FF80" s="20" t="s">
        <v>67</v>
      </c>
      <c r="FG80" s="4">
        <v>3264</v>
      </c>
      <c r="FH80" s="23" t="s">
        <v>68</v>
      </c>
      <c r="FI80" s="59">
        <v>12317</v>
      </c>
      <c r="FJ80" s="23" t="s">
        <v>69</v>
      </c>
      <c r="FK80" s="5">
        <v>43998</v>
      </c>
      <c r="FM80" s="20" t="s">
        <v>67</v>
      </c>
      <c r="FN80" s="4">
        <v>3264</v>
      </c>
      <c r="FO80" s="23" t="s">
        <v>68</v>
      </c>
      <c r="FP80" s="59">
        <v>12316</v>
      </c>
      <c r="FQ80" s="23" t="s">
        <v>69</v>
      </c>
      <c r="FR80" s="5">
        <v>43998</v>
      </c>
      <c r="FT80" s="20" t="s">
        <v>67</v>
      </c>
      <c r="FU80" s="4">
        <v>3264</v>
      </c>
      <c r="FV80" s="23" t="s">
        <v>68</v>
      </c>
      <c r="FW80" s="59">
        <v>12315</v>
      </c>
      <c r="FX80" s="23" t="s">
        <v>69</v>
      </c>
      <c r="FY80" s="5">
        <v>43998</v>
      </c>
      <c r="GA80" s="20" t="s">
        <v>67</v>
      </c>
      <c r="GB80" s="4">
        <v>3258</v>
      </c>
      <c r="GC80" s="23" t="s">
        <v>68</v>
      </c>
      <c r="GD80" s="59" t="s">
        <v>350</v>
      </c>
      <c r="GE80" s="23" t="s">
        <v>69</v>
      </c>
      <c r="GF80" s="5">
        <v>43998</v>
      </c>
      <c r="GH80" s="20" t="s">
        <v>67</v>
      </c>
      <c r="GI80" s="4">
        <v>3247</v>
      </c>
      <c r="GJ80" s="23" t="s">
        <v>68</v>
      </c>
      <c r="GK80" s="59">
        <v>12240</v>
      </c>
      <c r="GL80" s="23" t="s">
        <v>69</v>
      </c>
      <c r="GM80" s="5">
        <v>43999</v>
      </c>
      <c r="GO80" s="20" t="s">
        <v>67</v>
      </c>
      <c r="GP80" s="4">
        <v>3237</v>
      </c>
      <c r="GQ80" s="23" t="s">
        <v>68</v>
      </c>
      <c r="GR80" s="59">
        <v>12345</v>
      </c>
      <c r="GS80" s="23" t="s">
        <v>69</v>
      </c>
      <c r="GT80" s="5">
        <v>43999</v>
      </c>
      <c r="GV80" s="20" t="s">
        <v>67</v>
      </c>
      <c r="GW80" s="4">
        <v>3237</v>
      </c>
      <c r="GX80" s="23" t="s">
        <v>68</v>
      </c>
      <c r="GY80" s="59">
        <v>12348</v>
      </c>
      <c r="GZ80" s="23" t="s">
        <v>69</v>
      </c>
      <c r="HA80" s="5">
        <v>43999</v>
      </c>
      <c r="HC80" s="20" t="s">
        <v>67</v>
      </c>
      <c r="HD80" s="4">
        <v>3237</v>
      </c>
      <c r="HE80" s="23" t="s">
        <v>68</v>
      </c>
      <c r="HF80" s="59">
        <v>12347</v>
      </c>
      <c r="HG80" s="23" t="s">
        <v>69</v>
      </c>
      <c r="HH80" s="5">
        <v>43999</v>
      </c>
      <c r="HJ80" s="20" t="s">
        <v>67</v>
      </c>
      <c r="HK80" s="4">
        <v>3237</v>
      </c>
      <c r="HL80" s="23" t="s">
        <v>68</v>
      </c>
      <c r="HM80" s="59">
        <v>12344</v>
      </c>
      <c r="HN80" s="23" t="s">
        <v>69</v>
      </c>
      <c r="HO80" s="5">
        <v>43999</v>
      </c>
      <c r="HQ80" s="20" t="s">
        <v>67</v>
      </c>
      <c r="HR80" s="4">
        <v>3237</v>
      </c>
      <c r="HS80" s="23" t="s">
        <v>68</v>
      </c>
      <c r="HT80" s="59">
        <v>12343</v>
      </c>
      <c r="HU80" s="23" t="s">
        <v>69</v>
      </c>
      <c r="HV80" s="5">
        <v>43999</v>
      </c>
      <c r="HX80" s="20" t="s">
        <v>67</v>
      </c>
      <c r="HY80" s="4">
        <v>3237</v>
      </c>
      <c r="HZ80" s="23" t="s">
        <v>68</v>
      </c>
      <c r="IA80" s="59">
        <v>12346</v>
      </c>
      <c r="IB80" s="23" t="s">
        <v>69</v>
      </c>
      <c r="IC80" s="5">
        <v>43999</v>
      </c>
      <c r="IE80" s="20" t="s">
        <v>67</v>
      </c>
      <c r="IF80" s="4">
        <v>3247</v>
      </c>
      <c r="IG80" s="23" t="s">
        <v>68</v>
      </c>
      <c r="IH80" s="59">
        <v>12241</v>
      </c>
      <c r="II80" s="23" t="s">
        <v>69</v>
      </c>
      <c r="IJ80" s="5">
        <v>43999</v>
      </c>
      <c r="IL80" s="20" t="s">
        <v>67</v>
      </c>
      <c r="IM80" s="4">
        <v>3247</v>
      </c>
      <c r="IN80" s="23" t="s">
        <v>68</v>
      </c>
      <c r="IO80" s="59">
        <v>12243</v>
      </c>
      <c r="IP80" s="23" t="s">
        <v>69</v>
      </c>
      <c r="IQ80" s="5">
        <v>43999</v>
      </c>
      <c r="IS80" s="20" t="s">
        <v>67</v>
      </c>
      <c r="IT80" s="4">
        <v>3247</v>
      </c>
      <c r="IU80" s="23" t="s">
        <v>68</v>
      </c>
      <c r="IV80" s="59">
        <v>12242</v>
      </c>
      <c r="IW80" s="23" t="s">
        <v>69</v>
      </c>
      <c r="IX80" s="5">
        <v>43999</v>
      </c>
      <c r="IZ80" s="20" t="s">
        <v>67</v>
      </c>
      <c r="JA80" s="4">
        <v>3247</v>
      </c>
      <c r="JB80" s="23" t="s">
        <v>68</v>
      </c>
      <c r="JC80" s="59">
        <v>12239</v>
      </c>
      <c r="JD80" s="23" t="s">
        <v>69</v>
      </c>
      <c r="JE80" s="5">
        <v>43999</v>
      </c>
      <c r="JG80" s="20" t="s">
        <v>67</v>
      </c>
      <c r="JH80" s="4">
        <v>3268</v>
      </c>
      <c r="JI80" s="23" t="s">
        <v>68</v>
      </c>
      <c r="JJ80" s="59">
        <v>12353</v>
      </c>
      <c r="JK80" s="23" t="s">
        <v>69</v>
      </c>
      <c r="JL80" s="5">
        <v>43999</v>
      </c>
      <c r="JN80" s="20" t="s">
        <v>67</v>
      </c>
      <c r="JO80" s="4">
        <v>3268</v>
      </c>
      <c r="JP80" s="23" t="s">
        <v>68</v>
      </c>
      <c r="JQ80" s="59">
        <v>12354</v>
      </c>
      <c r="JR80" s="23" t="s">
        <v>69</v>
      </c>
      <c r="JS80" s="5">
        <v>43999</v>
      </c>
      <c r="JU80" s="20" t="s">
        <v>67</v>
      </c>
      <c r="JV80" s="4">
        <v>3234</v>
      </c>
      <c r="JW80" s="23" t="s">
        <v>68</v>
      </c>
      <c r="JX80" s="59">
        <v>12324</v>
      </c>
      <c r="JY80" s="23" t="s">
        <v>69</v>
      </c>
      <c r="JZ80" s="5">
        <v>43999</v>
      </c>
      <c r="KB80" s="20" t="s">
        <v>67</v>
      </c>
      <c r="KC80" s="4">
        <v>3268</v>
      </c>
      <c r="KD80" s="23" t="s">
        <v>68</v>
      </c>
      <c r="KE80" s="59">
        <v>12352</v>
      </c>
      <c r="KF80" s="23" t="s">
        <v>69</v>
      </c>
      <c r="KG80" s="5">
        <v>43999</v>
      </c>
      <c r="KI80" s="20" t="s">
        <v>67</v>
      </c>
      <c r="KJ80" s="4">
        <v>3260</v>
      </c>
      <c r="KK80" s="23" t="s">
        <v>68</v>
      </c>
      <c r="KL80" s="59" t="s">
        <v>360</v>
      </c>
      <c r="KM80" s="23" t="s">
        <v>69</v>
      </c>
      <c r="KN80" s="5">
        <v>44000</v>
      </c>
      <c r="KP80" s="20" t="s">
        <v>67</v>
      </c>
      <c r="KQ80" s="4">
        <v>3268</v>
      </c>
      <c r="KR80" s="23" t="s">
        <v>68</v>
      </c>
      <c r="KS80" s="59">
        <v>12351</v>
      </c>
      <c r="KT80" s="23" t="s">
        <v>69</v>
      </c>
      <c r="KU80" s="5">
        <v>44000</v>
      </c>
      <c r="KW80" s="20" t="s">
        <v>67</v>
      </c>
      <c r="KX80" s="4">
        <v>3256</v>
      </c>
      <c r="KY80" s="23" t="s">
        <v>68</v>
      </c>
      <c r="KZ80" s="59">
        <v>12377</v>
      </c>
      <c r="LA80" s="23" t="s">
        <v>69</v>
      </c>
      <c r="LB80" s="5">
        <v>44002</v>
      </c>
      <c r="LD80" s="20" t="s">
        <v>67</v>
      </c>
      <c r="LE80" s="4">
        <v>3256</v>
      </c>
      <c r="LF80" s="23" t="s">
        <v>68</v>
      </c>
      <c r="LG80" s="59">
        <v>12376</v>
      </c>
      <c r="LH80" s="23" t="s">
        <v>69</v>
      </c>
      <c r="LI80" s="5">
        <v>44002</v>
      </c>
      <c r="LK80" s="20" t="s">
        <v>67</v>
      </c>
      <c r="LL80" s="4">
        <v>3256</v>
      </c>
      <c r="LM80" s="23" t="s">
        <v>68</v>
      </c>
      <c r="LN80" s="59">
        <v>12380</v>
      </c>
      <c r="LO80" s="23" t="s">
        <v>69</v>
      </c>
      <c r="LP80" s="5">
        <v>44002</v>
      </c>
      <c r="LR80" s="20" t="s">
        <v>67</v>
      </c>
      <c r="LS80" s="4">
        <v>3256</v>
      </c>
      <c r="LT80" s="23" t="s">
        <v>68</v>
      </c>
      <c r="LU80" s="59">
        <v>12381</v>
      </c>
      <c r="LV80" s="23" t="s">
        <v>69</v>
      </c>
      <c r="LW80" s="5">
        <v>44002</v>
      </c>
      <c r="LY80" s="20" t="s">
        <v>67</v>
      </c>
      <c r="LZ80" s="4">
        <v>3256</v>
      </c>
      <c r="MA80" s="23" t="s">
        <v>68</v>
      </c>
      <c r="MB80" s="59">
        <v>12379</v>
      </c>
      <c r="MC80" s="23" t="s">
        <v>69</v>
      </c>
      <c r="MD80" s="5">
        <v>44002</v>
      </c>
      <c r="MF80" s="20" t="s">
        <v>67</v>
      </c>
      <c r="MG80" s="4">
        <v>3249</v>
      </c>
      <c r="MH80" s="23" t="s">
        <v>68</v>
      </c>
      <c r="MI80" s="59">
        <v>12248</v>
      </c>
      <c r="MJ80" s="23" t="s">
        <v>69</v>
      </c>
      <c r="MK80" s="5">
        <v>44002</v>
      </c>
      <c r="MM80" s="20" t="s">
        <v>67</v>
      </c>
      <c r="MN80" s="4">
        <v>3268</v>
      </c>
      <c r="MO80" s="23" t="s">
        <v>68</v>
      </c>
      <c r="MP80" s="59" t="s">
        <v>370</v>
      </c>
      <c r="MQ80" s="23" t="s">
        <v>69</v>
      </c>
      <c r="MR80" s="5">
        <v>44002</v>
      </c>
      <c r="MT80" s="20" t="s">
        <v>67</v>
      </c>
      <c r="MU80" s="4">
        <v>3268</v>
      </c>
      <c r="MV80" s="23" t="s">
        <v>68</v>
      </c>
      <c r="MW80" s="59">
        <v>12356</v>
      </c>
      <c r="MX80" s="23" t="s">
        <v>69</v>
      </c>
      <c r="MY80" s="5">
        <v>44002</v>
      </c>
      <c r="NA80" s="20" t="s">
        <v>67</v>
      </c>
      <c r="NB80" s="4">
        <v>3256</v>
      </c>
      <c r="NC80" s="23" t="s">
        <v>68</v>
      </c>
      <c r="ND80" s="59">
        <v>12378</v>
      </c>
      <c r="NE80" s="23" t="s">
        <v>69</v>
      </c>
      <c r="NF80" s="5">
        <v>44003</v>
      </c>
      <c r="NH80" s="20" t="s">
        <v>67</v>
      </c>
      <c r="NI80" s="4">
        <v>3270</v>
      </c>
      <c r="NJ80" s="23" t="s">
        <v>68</v>
      </c>
      <c r="NK80" s="59">
        <v>12401</v>
      </c>
      <c r="NL80" s="23" t="s">
        <v>69</v>
      </c>
      <c r="NM80" s="5">
        <v>44003</v>
      </c>
      <c r="NO80" s="20" t="s">
        <v>67</v>
      </c>
      <c r="NP80" s="4">
        <v>3270</v>
      </c>
      <c r="NQ80" s="23" t="s">
        <v>68</v>
      </c>
      <c r="NR80" s="59">
        <v>12402</v>
      </c>
      <c r="NS80" s="23" t="s">
        <v>69</v>
      </c>
      <c r="NT80" s="5">
        <v>44003</v>
      </c>
      <c r="NV80" s="20" t="s">
        <v>67</v>
      </c>
      <c r="NW80" s="4">
        <v>3270</v>
      </c>
      <c r="NX80" s="23" t="s">
        <v>68</v>
      </c>
      <c r="NY80" s="59">
        <v>12400</v>
      </c>
      <c r="NZ80" s="23" t="s">
        <v>69</v>
      </c>
      <c r="OA80" s="5">
        <v>44003</v>
      </c>
      <c r="OC80" s="20" t="s">
        <v>67</v>
      </c>
      <c r="OD80" s="4">
        <v>3270</v>
      </c>
      <c r="OE80" s="23" t="s">
        <v>68</v>
      </c>
      <c r="OF80" s="59">
        <v>12398</v>
      </c>
      <c r="OG80" s="23" t="s">
        <v>69</v>
      </c>
      <c r="OH80" s="5">
        <v>44003</v>
      </c>
      <c r="OJ80" s="20" t="s">
        <v>67</v>
      </c>
      <c r="OK80" s="4">
        <v>3270</v>
      </c>
      <c r="OL80" s="23" t="s">
        <v>68</v>
      </c>
      <c r="OM80" s="59">
        <v>12403</v>
      </c>
      <c r="ON80" s="23" t="s">
        <v>69</v>
      </c>
      <c r="OO80" s="5">
        <v>44004</v>
      </c>
      <c r="OQ80" s="20" t="s">
        <v>67</v>
      </c>
      <c r="OR80" s="4">
        <v>3270</v>
      </c>
      <c r="OS80" s="23" t="s">
        <v>68</v>
      </c>
      <c r="OT80" s="59">
        <v>12399</v>
      </c>
      <c r="OU80" s="23" t="s">
        <v>69</v>
      </c>
      <c r="OV80" s="5">
        <v>44004</v>
      </c>
      <c r="OX80" s="20" t="s">
        <v>67</v>
      </c>
      <c r="OY80" s="4">
        <v>3265</v>
      </c>
      <c r="OZ80" s="23" t="s">
        <v>68</v>
      </c>
      <c r="PA80" s="59">
        <v>12414</v>
      </c>
      <c r="PB80" s="23" t="s">
        <v>69</v>
      </c>
      <c r="PC80" s="5">
        <v>44004</v>
      </c>
      <c r="PE80" s="20" t="s">
        <v>67</v>
      </c>
      <c r="PF80" s="4">
        <v>3265</v>
      </c>
      <c r="PG80" s="23" t="s">
        <v>68</v>
      </c>
      <c r="PH80" s="59">
        <v>12416</v>
      </c>
      <c r="PI80" s="23" t="s">
        <v>69</v>
      </c>
      <c r="PJ80" s="5">
        <v>44004</v>
      </c>
      <c r="PL80" s="20" t="s">
        <v>67</v>
      </c>
      <c r="PM80" s="4">
        <v>3265</v>
      </c>
      <c r="PN80" s="23" t="s">
        <v>68</v>
      </c>
      <c r="PO80" s="59">
        <v>12413</v>
      </c>
      <c r="PP80" s="23" t="s">
        <v>69</v>
      </c>
      <c r="PQ80" s="5">
        <v>44004</v>
      </c>
      <c r="PS80" s="20" t="s">
        <v>67</v>
      </c>
      <c r="PT80" s="4">
        <v>3265</v>
      </c>
      <c r="PU80" s="23" t="s">
        <v>68</v>
      </c>
      <c r="PV80" s="59">
        <v>12415</v>
      </c>
      <c r="PW80" s="23" t="s">
        <v>69</v>
      </c>
      <c r="PX80" s="5">
        <v>44004</v>
      </c>
      <c r="PZ80" s="20" t="s">
        <v>67</v>
      </c>
      <c r="QA80" s="4">
        <v>3290</v>
      </c>
      <c r="QB80" s="23" t="s">
        <v>68</v>
      </c>
      <c r="QC80" s="59">
        <v>12423</v>
      </c>
      <c r="QD80" s="23" t="s">
        <v>69</v>
      </c>
      <c r="QE80" s="5">
        <v>44004</v>
      </c>
      <c r="QG80" s="20" t="s">
        <v>67</v>
      </c>
      <c r="QH80" s="4">
        <v>3290</v>
      </c>
      <c r="QI80" s="23" t="s">
        <v>68</v>
      </c>
      <c r="QJ80" s="59">
        <v>12424</v>
      </c>
      <c r="QK80" s="23" t="s">
        <v>69</v>
      </c>
      <c r="QL80" s="5">
        <v>44004</v>
      </c>
      <c r="QN80" s="20" t="s">
        <v>67</v>
      </c>
      <c r="QO80" s="4">
        <v>3291</v>
      </c>
      <c r="QP80" s="23" t="s">
        <v>68</v>
      </c>
      <c r="QQ80" s="59">
        <v>12418</v>
      </c>
      <c r="QR80" s="23" t="s">
        <v>69</v>
      </c>
      <c r="QS80" s="5">
        <v>44004</v>
      </c>
      <c r="QU80" s="20" t="s">
        <v>67</v>
      </c>
      <c r="QV80" s="4">
        <v>3291</v>
      </c>
      <c r="QW80" s="23" t="s">
        <v>68</v>
      </c>
      <c r="QX80" s="59">
        <v>12422</v>
      </c>
      <c r="QY80" s="23" t="s">
        <v>69</v>
      </c>
      <c r="QZ80" s="5">
        <v>44004</v>
      </c>
      <c r="RB80" s="20" t="s">
        <v>67</v>
      </c>
      <c r="RC80" s="4">
        <v>3291</v>
      </c>
      <c r="RD80" s="23" t="s">
        <v>68</v>
      </c>
      <c r="RE80" s="59">
        <v>12421</v>
      </c>
      <c r="RF80" s="23" t="s">
        <v>69</v>
      </c>
      <c r="RG80" s="5">
        <v>44004</v>
      </c>
      <c r="RI80" s="20" t="s">
        <v>67</v>
      </c>
      <c r="RJ80" s="4">
        <v>3291</v>
      </c>
      <c r="RK80" s="23" t="s">
        <v>68</v>
      </c>
      <c r="RL80" s="59">
        <v>12419</v>
      </c>
      <c r="RM80" s="23" t="s">
        <v>69</v>
      </c>
      <c r="RN80" s="5">
        <v>44004</v>
      </c>
      <c r="RP80" s="20" t="s">
        <v>67</v>
      </c>
      <c r="RQ80" s="4">
        <v>3291</v>
      </c>
      <c r="RR80" s="23" t="s">
        <v>68</v>
      </c>
      <c r="RS80" s="59">
        <v>12420</v>
      </c>
      <c r="RT80" s="23" t="s">
        <v>69</v>
      </c>
      <c r="RU80" s="5">
        <v>44004</v>
      </c>
      <c r="RW80" s="20" t="s">
        <v>67</v>
      </c>
      <c r="RX80" s="4">
        <v>3274</v>
      </c>
      <c r="RY80" s="23" t="s">
        <v>68</v>
      </c>
      <c r="RZ80" s="59">
        <v>12436</v>
      </c>
      <c r="SA80" s="23" t="s">
        <v>69</v>
      </c>
      <c r="SB80" s="5">
        <v>44004</v>
      </c>
      <c r="SD80" s="20" t="s">
        <v>67</v>
      </c>
      <c r="SE80" s="4">
        <v>3274</v>
      </c>
      <c r="SF80" s="23" t="s">
        <v>68</v>
      </c>
      <c r="SG80" s="59">
        <v>12439</v>
      </c>
      <c r="SH80" s="23" t="s">
        <v>69</v>
      </c>
      <c r="SI80" s="5">
        <v>44004</v>
      </c>
      <c r="SK80" s="20" t="s">
        <v>67</v>
      </c>
      <c r="SL80" s="4">
        <v>3274</v>
      </c>
      <c r="SM80" s="23" t="s">
        <v>68</v>
      </c>
      <c r="SN80" s="59">
        <v>12438</v>
      </c>
      <c r="SO80" s="23" t="s">
        <v>69</v>
      </c>
      <c r="SP80" s="5">
        <v>44004</v>
      </c>
      <c r="SR80" s="20" t="s">
        <v>67</v>
      </c>
      <c r="SS80" s="4">
        <v>3288</v>
      </c>
      <c r="ST80" s="23" t="s">
        <v>68</v>
      </c>
      <c r="SU80" s="59">
        <v>12466</v>
      </c>
      <c r="SV80" s="23" t="s">
        <v>69</v>
      </c>
      <c r="SW80" s="5">
        <v>44005</v>
      </c>
      <c r="SY80" s="20" t="s">
        <v>67</v>
      </c>
      <c r="SZ80" s="4">
        <v>3274</v>
      </c>
      <c r="TA80" s="23" t="s">
        <v>68</v>
      </c>
      <c r="TB80" s="59">
        <v>12437</v>
      </c>
      <c r="TC80" s="23" t="s">
        <v>69</v>
      </c>
      <c r="TD80" s="5">
        <v>44005</v>
      </c>
      <c r="TF80" s="20" t="s">
        <v>67</v>
      </c>
      <c r="TG80" s="4">
        <v>3288</v>
      </c>
      <c r="TH80" s="23" t="s">
        <v>68</v>
      </c>
      <c r="TI80" s="59">
        <v>12469</v>
      </c>
      <c r="TJ80" s="23" t="s">
        <v>69</v>
      </c>
      <c r="TK80" s="5">
        <v>44005</v>
      </c>
      <c r="TM80" s="20" t="s">
        <v>67</v>
      </c>
      <c r="TN80" s="4">
        <v>3288</v>
      </c>
      <c r="TO80" s="23" t="s">
        <v>68</v>
      </c>
      <c r="TP80" s="59">
        <v>12468</v>
      </c>
      <c r="TQ80" s="23" t="s">
        <v>69</v>
      </c>
      <c r="TR80" s="5">
        <v>44005</v>
      </c>
      <c r="TT80" s="20" t="s">
        <v>67</v>
      </c>
      <c r="TU80" s="4">
        <v>3288</v>
      </c>
      <c r="TV80" s="23" t="s">
        <v>68</v>
      </c>
      <c r="TW80" s="59">
        <v>12465</v>
      </c>
      <c r="TX80" s="23" t="s">
        <v>69</v>
      </c>
      <c r="TY80" s="5">
        <v>44005</v>
      </c>
      <c r="UA80" s="20" t="s">
        <v>67</v>
      </c>
      <c r="UB80" s="4">
        <v>3279</v>
      </c>
      <c r="UC80" s="23" t="s">
        <v>68</v>
      </c>
      <c r="UD80" s="59">
        <v>12484</v>
      </c>
      <c r="UE80" s="23" t="s">
        <v>69</v>
      </c>
      <c r="UF80" s="5">
        <v>44006</v>
      </c>
      <c r="UH80" s="20" t="s">
        <v>67</v>
      </c>
      <c r="UI80" s="4">
        <v>3279</v>
      </c>
      <c r="UJ80" s="23" t="s">
        <v>68</v>
      </c>
      <c r="UK80" s="59">
        <v>12487</v>
      </c>
      <c r="UL80" s="23" t="s">
        <v>69</v>
      </c>
      <c r="UM80" s="5">
        <v>44006</v>
      </c>
      <c r="UO80" s="20" t="s">
        <v>67</v>
      </c>
      <c r="UP80" s="4">
        <v>3279</v>
      </c>
      <c r="UQ80" s="23" t="s">
        <v>68</v>
      </c>
      <c r="UR80" s="59">
        <v>12485</v>
      </c>
      <c r="US80" s="23" t="s">
        <v>69</v>
      </c>
      <c r="UT80" s="5">
        <v>44006</v>
      </c>
      <c r="UV80" s="20" t="s">
        <v>67</v>
      </c>
      <c r="UW80" s="4">
        <v>3279</v>
      </c>
      <c r="UX80" s="23" t="s">
        <v>68</v>
      </c>
      <c r="UY80" s="59">
        <v>12486</v>
      </c>
      <c r="UZ80" s="23" t="s">
        <v>69</v>
      </c>
      <c r="VA80" s="5">
        <v>44006</v>
      </c>
      <c r="VC80" s="20" t="s">
        <v>67</v>
      </c>
      <c r="VD80" s="4">
        <v>3279</v>
      </c>
      <c r="VE80" s="23" t="s">
        <v>68</v>
      </c>
      <c r="VF80" s="59">
        <v>12482</v>
      </c>
      <c r="VG80" s="23" t="s">
        <v>69</v>
      </c>
      <c r="VH80" s="5">
        <v>44006</v>
      </c>
      <c r="VJ80" s="20" t="s">
        <v>67</v>
      </c>
      <c r="VK80" s="4">
        <v>3279</v>
      </c>
      <c r="VL80" s="23" t="s">
        <v>68</v>
      </c>
      <c r="VM80" s="59">
        <v>12483</v>
      </c>
      <c r="VN80" s="23" t="s">
        <v>69</v>
      </c>
      <c r="VO80" s="5">
        <v>44006</v>
      </c>
      <c r="VQ80" s="20" t="s">
        <v>67</v>
      </c>
      <c r="VR80" s="4">
        <v>3285</v>
      </c>
      <c r="VS80" s="23" t="s">
        <v>68</v>
      </c>
      <c r="VT80" s="59">
        <v>12475</v>
      </c>
      <c r="VU80" s="23" t="s">
        <v>69</v>
      </c>
      <c r="VV80" s="5">
        <v>44006</v>
      </c>
      <c r="VX80" s="20" t="s">
        <v>67</v>
      </c>
      <c r="VY80" s="4">
        <v>3285</v>
      </c>
      <c r="VZ80" s="23" t="s">
        <v>68</v>
      </c>
      <c r="WA80" s="59">
        <v>12473</v>
      </c>
      <c r="WB80" s="23" t="s">
        <v>69</v>
      </c>
      <c r="WC80" s="5">
        <v>44006</v>
      </c>
      <c r="WE80" s="20" t="s">
        <v>67</v>
      </c>
      <c r="WF80" s="4">
        <v>3305</v>
      </c>
      <c r="WG80" s="23" t="s">
        <v>68</v>
      </c>
      <c r="WH80" s="59">
        <v>12481</v>
      </c>
      <c r="WI80" s="23" t="s">
        <v>69</v>
      </c>
      <c r="WJ80" s="5">
        <v>44006</v>
      </c>
      <c r="WL80" s="20" t="s">
        <v>67</v>
      </c>
      <c r="WM80" s="4">
        <v>3288</v>
      </c>
      <c r="WN80" s="23" t="s">
        <v>68</v>
      </c>
      <c r="WO80" s="59">
        <v>12467</v>
      </c>
      <c r="WP80" s="23" t="s">
        <v>69</v>
      </c>
      <c r="WQ80" s="5">
        <v>44006</v>
      </c>
      <c r="WS80" s="20" t="s">
        <v>67</v>
      </c>
      <c r="WT80" s="4">
        <v>3288</v>
      </c>
      <c r="WU80" s="23" t="s">
        <v>68</v>
      </c>
      <c r="WV80" s="59">
        <v>12464</v>
      </c>
      <c r="WW80" s="23" t="s">
        <v>69</v>
      </c>
      <c r="WX80" s="5">
        <v>44006</v>
      </c>
      <c r="WZ80" s="20" t="s">
        <v>67</v>
      </c>
      <c r="XA80" s="4">
        <v>3285</v>
      </c>
      <c r="XB80" s="23" t="s">
        <v>68</v>
      </c>
      <c r="XC80" s="59">
        <v>12470</v>
      </c>
      <c r="XD80" s="23" t="s">
        <v>69</v>
      </c>
      <c r="XE80" s="5">
        <v>44006</v>
      </c>
      <c r="XG80" s="20" t="s">
        <v>67</v>
      </c>
      <c r="XH80" s="4">
        <v>3285</v>
      </c>
      <c r="XI80" s="23" t="s">
        <v>68</v>
      </c>
      <c r="XJ80" s="59">
        <v>12474</v>
      </c>
      <c r="XK80" s="23" t="s">
        <v>69</v>
      </c>
      <c r="XL80" s="5">
        <v>44006</v>
      </c>
      <c r="XN80" s="20" t="s">
        <v>67</v>
      </c>
      <c r="XO80" s="4">
        <v>3285</v>
      </c>
      <c r="XP80" s="23" t="s">
        <v>68</v>
      </c>
      <c r="XQ80" s="59">
        <v>12472</v>
      </c>
      <c r="XR80" s="23" t="s">
        <v>69</v>
      </c>
      <c r="XS80" s="5">
        <v>44006</v>
      </c>
      <c r="XU80" s="20" t="s">
        <v>67</v>
      </c>
      <c r="XV80" s="4">
        <v>3299</v>
      </c>
      <c r="XW80" s="23" t="s">
        <v>68</v>
      </c>
      <c r="XX80" s="59">
        <v>12494</v>
      </c>
      <c r="XY80" s="23" t="s">
        <v>69</v>
      </c>
      <c r="XZ80" s="5">
        <v>44007</v>
      </c>
      <c r="YB80" s="20" t="s">
        <v>67</v>
      </c>
      <c r="YC80" s="4">
        <v>3299</v>
      </c>
      <c r="YD80" s="23" t="s">
        <v>68</v>
      </c>
      <c r="YE80" s="59">
        <v>12495</v>
      </c>
      <c r="YF80" s="23" t="s">
        <v>69</v>
      </c>
      <c r="YG80" s="5">
        <v>44007</v>
      </c>
      <c r="YI80" s="20" t="s">
        <v>67</v>
      </c>
      <c r="YJ80" s="4">
        <v>3299</v>
      </c>
      <c r="YK80" s="23" t="s">
        <v>68</v>
      </c>
      <c r="YL80" s="59">
        <v>12491</v>
      </c>
      <c r="YM80" s="23" t="s">
        <v>69</v>
      </c>
      <c r="YN80" s="5">
        <v>44007</v>
      </c>
      <c r="YP80" s="20" t="s">
        <v>67</v>
      </c>
      <c r="YQ80" s="4">
        <v>3299</v>
      </c>
      <c r="YR80" s="23" t="s">
        <v>68</v>
      </c>
      <c r="YS80" s="59">
        <v>12493</v>
      </c>
      <c r="YT80" s="23" t="s">
        <v>69</v>
      </c>
      <c r="YU80" s="5">
        <v>44007</v>
      </c>
      <c r="YW80" s="20" t="s">
        <v>67</v>
      </c>
      <c r="YX80" s="4">
        <v>3285</v>
      </c>
      <c r="YY80" s="23" t="s">
        <v>68</v>
      </c>
      <c r="YZ80" s="59">
        <v>12471</v>
      </c>
      <c r="ZA80" s="23" t="s">
        <v>69</v>
      </c>
      <c r="ZB80" s="5">
        <v>44007</v>
      </c>
      <c r="ZD80" s="20" t="s">
        <v>67</v>
      </c>
      <c r="ZE80" s="4">
        <v>3299</v>
      </c>
      <c r="ZF80" s="23" t="s">
        <v>68</v>
      </c>
      <c r="ZG80" s="59">
        <v>12492</v>
      </c>
      <c r="ZH80" s="23" t="s">
        <v>69</v>
      </c>
      <c r="ZI80" s="5">
        <v>44009</v>
      </c>
      <c r="ZK80" s="20" t="s">
        <v>67</v>
      </c>
      <c r="ZL80" s="4">
        <v>3299</v>
      </c>
      <c r="ZM80" s="23" t="s">
        <v>68</v>
      </c>
      <c r="ZN80" s="59">
        <v>12496</v>
      </c>
      <c r="ZO80" s="23" t="s">
        <v>69</v>
      </c>
      <c r="ZP80" s="5">
        <v>44009</v>
      </c>
      <c r="ZR80" s="20" t="s">
        <v>67</v>
      </c>
      <c r="ZS80" s="4">
        <v>3306</v>
      </c>
      <c r="ZT80" s="23" t="s">
        <v>68</v>
      </c>
      <c r="ZU80" s="59">
        <v>12506</v>
      </c>
      <c r="ZV80" s="23" t="s">
        <v>69</v>
      </c>
      <c r="ZW80" s="5">
        <v>44009</v>
      </c>
    </row>
    <row r="81" spans="1:699" x14ac:dyDescent="0.2">
      <c r="A81" s="21" t="s">
        <v>70</v>
      </c>
      <c r="B81" s="6">
        <v>732</v>
      </c>
      <c r="C81" s="24" t="s">
        <v>71</v>
      </c>
      <c r="D81" s="60" t="s">
        <v>325</v>
      </c>
      <c r="E81" s="24" t="s">
        <v>72</v>
      </c>
      <c r="F81" s="7">
        <v>1094</v>
      </c>
      <c r="H81" s="21" t="s">
        <v>70</v>
      </c>
      <c r="I81" s="6">
        <v>732</v>
      </c>
      <c r="J81" s="24" t="s">
        <v>71</v>
      </c>
      <c r="K81" s="60" t="s">
        <v>327</v>
      </c>
      <c r="L81" s="24" t="s">
        <v>72</v>
      </c>
      <c r="M81" s="7">
        <v>548</v>
      </c>
      <c r="O81" s="21" t="s">
        <v>70</v>
      </c>
      <c r="P81" s="6">
        <v>732</v>
      </c>
      <c r="Q81" s="24" t="s">
        <v>71</v>
      </c>
      <c r="R81" s="60" t="s">
        <v>320</v>
      </c>
      <c r="S81" s="24" t="s">
        <v>72</v>
      </c>
      <c r="T81" s="7">
        <v>548</v>
      </c>
      <c r="V81" s="21" t="s">
        <v>70</v>
      </c>
      <c r="W81" s="6">
        <v>732</v>
      </c>
      <c r="X81" s="24" t="s">
        <v>71</v>
      </c>
      <c r="Y81" s="60" t="s">
        <v>304</v>
      </c>
      <c r="Z81" s="24" t="s">
        <v>72</v>
      </c>
      <c r="AA81" s="7">
        <v>545</v>
      </c>
      <c r="AC81" s="21" t="s">
        <v>70</v>
      </c>
      <c r="AD81" s="6">
        <v>732</v>
      </c>
      <c r="AE81" s="24" t="s">
        <v>71</v>
      </c>
      <c r="AF81" s="60" t="s">
        <v>330</v>
      </c>
      <c r="AG81" s="24" t="s">
        <v>72</v>
      </c>
      <c r="AH81" s="7">
        <v>547</v>
      </c>
      <c r="AJ81" s="21" t="s">
        <v>70</v>
      </c>
      <c r="AK81" s="6">
        <v>732</v>
      </c>
      <c r="AL81" s="24" t="s">
        <v>71</v>
      </c>
      <c r="AM81" s="60" t="s">
        <v>332</v>
      </c>
      <c r="AN81" s="24" t="s">
        <v>72</v>
      </c>
      <c r="AO81" s="7">
        <v>547</v>
      </c>
      <c r="AQ81" s="21" t="s">
        <v>70</v>
      </c>
      <c r="AR81" s="6">
        <v>732</v>
      </c>
      <c r="AS81" s="24" t="s">
        <v>71</v>
      </c>
      <c r="AT81" s="60" t="s">
        <v>334</v>
      </c>
      <c r="AU81" s="24" t="s">
        <v>72</v>
      </c>
      <c r="AV81" s="7">
        <v>548</v>
      </c>
      <c r="AX81" s="21" t="s">
        <v>70</v>
      </c>
      <c r="AY81" s="6">
        <v>732</v>
      </c>
      <c r="AZ81" s="24" t="s">
        <v>71</v>
      </c>
      <c r="BA81" s="60" t="s">
        <v>336</v>
      </c>
      <c r="BB81" s="24" t="s">
        <v>72</v>
      </c>
      <c r="BC81" s="7">
        <v>547</v>
      </c>
      <c r="BE81" s="21" t="s">
        <v>70</v>
      </c>
      <c r="BF81" s="6">
        <v>833</v>
      </c>
      <c r="BG81" s="24" t="s">
        <v>71</v>
      </c>
      <c r="BH81" s="60" t="s">
        <v>293</v>
      </c>
      <c r="BI81" s="24" t="s">
        <v>72</v>
      </c>
      <c r="BJ81" s="7">
        <v>562</v>
      </c>
      <c r="BL81" s="21" t="s">
        <v>70</v>
      </c>
      <c r="BM81" s="6">
        <v>833</v>
      </c>
      <c r="BN81" s="24" t="s">
        <v>71</v>
      </c>
      <c r="BO81" s="60" t="s">
        <v>249</v>
      </c>
      <c r="BP81" s="24" t="s">
        <v>72</v>
      </c>
      <c r="BQ81" s="7">
        <v>563</v>
      </c>
      <c r="BS81" s="21" t="s">
        <v>70</v>
      </c>
      <c r="BT81" s="6">
        <v>833</v>
      </c>
      <c r="BU81" s="24" t="s">
        <v>71</v>
      </c>
      <c r="BV81" s="60" t="s">
        <v>239</v>
      </c>
      <c r="BW81" s="24" t="s">
        <v>72</v>
      </c>
      <c r="BX81" s="7">
        <v>563</v>
      </c>
      <c r="BZ81" s="21" t="s">
        <v>70</v>
      </c>
      <c r="CA81" s="6">
        <v>833</v>
      </c>
      <c r="CB81" s="24" t="s">
        <v>71</v>
      </c>
      <c r="CC81" s="60" t="s">
        <v>301</v>
      </c>
      <c r="CD81" s="24" t="s">
        <v>72</v>
      </c>
      <c r="CE81" s="7">
        <v>562</v>
      </c>
      <c r="CG81" s="21" t="s">
        <v>70</v>
      </c>
      <c r="CH81" s="6">
        <v>833</v>
      </c>
      <c r="CI81" s="24" t="s">
        <v>71</v>
      </c>
      <c r="CJ81" s="60" t="s">
        <v>338</v>
      </c>
      <c r="CK81" s="24" t="s">
        <v>72</v>
      </c>
      <c r="CL81" s="7">
        <v>662</v>
      </c>
      <c r="CN81" s="21" t="s">
        <v>70</v>
      </c>
      <c r="CO81" s="6">
        <v>833</v>
      </c>
      <c r="CP81" s="24" t="s">
        <v>71</v>
      </c>
      <c r="CQ81" s="60" t="s">
        <v>302</v>
      </c>
      <c r="CR81" s="24" t="s">
        <v>72</v>
      </c>
      <c r="CS81" s="7">
        <v>563</v>
      </c>
      <c r="CU81" s="21" t="s">
        <v>70</v>
      </c>
      <c r="CV81" s="6">
        <v>732</v>
      </c>
      <c r="CW81" s="24" t="s">
        <v>71</v>
      </c>
      <c r="CX81" s="60" t="s">
        <v>340</v>
      </c>
      <c r="CY81" s="24" t="s">
        <v>72</v>
      </c>
      <c r="CZ81" s="7">
        <v>1096</v>
      </c>
      <c r="DB81" s="21" t="s">
        <v>70</v>
      </c>
      <c r="DC81" s="6">
        <v>707</v>
      </c>
      <c r="DD81" s="24" t="s">
        <v>71</v>
      </c>
      <c r="DE81" s="60" t="s">
        <v>320</v>
      </c>
      <c r="DF81" s="24" t="s">
        <v>72</v>
      </c>
      <c r="DG81" s="7">
        <v>501</v>
      </c>
      <c r="DI81" s="21" t="s">
        <v>70</v>
      </c>
      <c r="DJ81" s="6">
        <v>707</v>
      </c>
      <c r="DK81" s="24" t="s">
        <v>71</v>
      </c>
      <c r="DL81" s="60" t="s">
        <v>320</v>
      </c>
      <c r="DM81" s="24" t="s">
        <v>72</v>
      </c>
      <c r="DN81" s="7">
        <v>507</v>
      </c>
      <c r="DP81" s="21" t="s">
        <v>70</v>
      </c>
      <c r="DQ81" s="6">
        <v>707</v>
      </c>
      <c r="DR81" s="24" t="s">
        <v>71</v>
      </c>
      <c r="DS81" s="60" t="s">
        <v>249</v>
      </c>
      <c r="DT81" s="24" t="s">
        <v>72</v>
      </c>
      <c r="DU81" s="7">
        <v>501</v>
      </c>
      <c r="DW81" s="21" t="s">
        <v>70</v>
      </c>
      <c r="DX81" s="6">
        <v>707</v>
      </c>
      <c r="DY81" s="24" t="s">
        <v>71</v>
      </c>
      <c r="DZ81" s="60" t="s">
        <v>249</v>
      </c>
      <c r="EA81" s="24" t="s">
        <v>72</v>
      </c>
      <c r="EB81" s="7">
        <v>501</v>
      </c>
      <c r="ED81" s="21" t="s">
        <v>70</v>
      </c>
      <c r="EE81" s="6">
        <v>843</v>
      </c>
      <c r="EF81" s="24" t="s">
        <v>71</v>
      </c>
      <c r="EG81" s="60" t="s">
        <v>346</v>
      </c>
      <c r="EH81" s="24" t="s">
        <v>72</v>
      </c>
      <c r="EI81" s="7">
        <v>287</v>
      </c>
      <c r="EK81" s="21" t="s">
        <v>70</v>
      </c>
      <c r="EL81" s="6">
        <v>843</v>
      </c>
      <c r="EM81" s="24" t="s">
        <v>71</v>
      </c>
      <c r="EN81" s="60" t="s">
        <v>348</v>
      </c>
      <c r="EO81" s="24" t="s">
        <v>72</v>
      </c>
      <c r="EP81" s="7">
        <v>301</v>
      </c>
      <c r="ER81" s="21" t="s">
        <v>70</v>
      </c>
      <c r="ES81" s="6">
        <v>843</v>
      </c>
      <c r="ET81" s="24" t="s">
        <v>71</v>
      </c>
      <c r="EU81" s="60" t="s">
        <v>305</v>
      </c>
      <c r="EV81" s="24" t="s">
        <v>72</v>
      </c>
      <c r="EW81" s="7">
        <v>302</v>
      </c>
      <c r="EY81" s="21" t="s">
        <v>70</v>
      </c>
      <c r="EZ81" s="6">
        <v>843</v>
      </c>
      <c r="FA81" s="24" t="s">
        <v>71</v>
      </c>
      <c r="FB81" s="60" t="s">
        <v>249</v>
      </c>
      <c r="FC81" s="24" t="s">
        <v>72</v>
      </c>
      <c r="FD81" s="7">
        <v>303</v>
      </c>
      <c r="FF81" s="21" t="s">
        <v>70</v>
      </c>
      <c r="FG81" s="6">
        <v>707</v>
      </c>
      <c r="FH81" s="24" t="s">
        <v>71</v>
      </c>
      <c r="FI81" s="60" t="s">
        <v>239</v>
      </c>
      <c r="FJ81" s="24" t="s">
        <v>72</v>
      </c>
      <c r="FK81" s="7">
        <v>501</v>
      </c>
      <c r="FM81" s="21" t="s">
        <v>70</v>
      </c>
      <c r="FN81" s="6">
        <v>707</v>
      </c>
      <c r="FO81" s="24" t="s">
        <v>71</v>
      </c>
      <c r="FP81" s="60" t="s">
        <v>349</v>
      </c>
      <c r="FQ81" s="24" t="s">
        <v>72</v>
      </c>
      <c r="FR81" s="7">
        <v>502</v>
      </c>
      <c r="FT81" s="21" t="s">
        <v>70</v>
      </c>
      <c r="FU81" s="6">
        <v>707</v>
      </c>
      <c r="FV81" s="24" t="s">
        <v>71</v>
      </c>
      <c r="FW81" s="60" t="s">
        <v>349</v>
      </c>
      <c r="FX81" s="24" t="s">
        <v>72</v>
      </c>
      <c r="FY81" s="7">
        <v>502</v>
      </c>
      <c r="GA81" s="21" t="s">
        <v>70</v>
      </c>
      <c r="GB81" s="6">
        <v>442</v>
      </c>
      <c r="GC81" s="24" t="s">
        <v>71</v>
      </c>
      <c r="GD81" s="60" t="s">
        <v>351</v>
      </c>
      <c r="GE81" s="24" t="s">
        <v>72</v>
      </c>
      <c r="GF81" s="7">
        <v>713</v>
      </c>
      <c r="GH81" s="21" t="s">
        <v>70</v>
      </c>
      <c r="GI81" s="6">
        <v>812</v>
      </c>
      <c r="GJ81" s="24" t="s">
        <v>71</v>
      </c>
      <c r="GK81" s="60" t="s">
        <v>353</v>
      </c>
      <c r="GL81" s="24" t="s">
        <v>72</v>
      </c>
      <c r="GM81" s="7">
        <v>394</v>
      </c>
      <c r="GO81" s="21" t="s">
        <v>70</v>
      </c>
      <c r="GP81" s="6">
        <v>668</v>
      </c>
      <c r="GQ81" s="24" t="s">
        <v>71</v>
      </c>
      <c r="GR81" s="60" t="s">
        <v>349</v>
      </c>
      <c r="GS81" s="24" t="s">
        <v>72</v>
      </c>
      <c r="GT81" s="7">
        <v>657</v>
      </c>
      <c r="GV81" s="21" t="s">
        <v>70</v>
      </c>
      <c r="GW81" s="6">
        <v>668</v>
      </c>
      <c r="GX81" s="24" t="s">
        <v>71</v>
      </c>
      <c r="GY81" s="60" t="s">
        <v>239</v>
      </c>
      <c r="GZ81" s="24" t="s">
        <v>72</v>
      </c>
      <c r="HA81" s="7">
        <v>656</v>
      </c>
      <c r="HC81" s="21" t="s">
        <v>70</v>
      </c>
      <c r="HD81" s="6">
        <v>668</v>
      </c>
      <c r="HE81" s="24" t="s">
        <v>71</v>
      </c>
      <c r="HF81" s="60" t="s">
        <v>354</v>
      </c>
      <c r="HG81" s="24" t="s">
        <v>72</v>
      </c>
      <c r="HH81" s="7">
        <v>619</v>
      </c>
      <c r="HJ81" s="21" t="s">
        <v>70</v>
      </c>
      <c r="HK81" s="6">
        <v>668</v>
      </c>
      <c r="HL81" s="24" t="s">
        <v>71</v>
      </c>
      <c r="HM81" s="60" t="s">
        <v>302</v>
      </c>
      <c r="HN81" s="24" t="s">
        <v>72</v>
      </c>
      <c r="HO81" s="7">
        <v>657</v>
      </c>
      <c r="HQ81" s="21" t="s">
        <v>70</v>
      </c>
      <c r="HR81" s="6">
        <v>668</v>
      </c>
      <c r="HS81" s="24" t="s">
        <v>71</v>
      </c>
      <c r="HT81" s="60" t="s">
        <v>301</v>
      </c>
      <c r="HU81" s="24" t="s">
        <v>72</v>
      </c>
      <c r="HV81" s="7">
        <v>657</v>
      </c>
      <c r="HX81" s="21" t="s">
        <v>70</v>
      </c>
      <c r="HY81" s="6">
        <v>668</v>
      </c>
      <c r="HZ81" s="24" t="s">
        <v>71</v>
      </c>
      <c r="IA81" s="60" t="s">
        <v>353</v>
      </c>
      <c r="IB81" s="24" t="s">
        <v>72</v>
      </c>
      <c r="IC81" s="7">
        <v>657</v>
      </c>
      <c r="IE81" s="21" t="s">
        <v>70</v>
      </c>
      <c r="IF81" s="6">
        <v>812</v>
      </c>
      <c r="IG81" s="24" t="s">
        <v>71</v>
      </c>
      <c r="IH81" s="60" t="s">
        <v>301</v>
      </c>
      <c r="II81" s="24" t="s">
        <v>72</v>
      </c>
      <c r="IJ81" s="7">
        <v>394</v>
      </c>
      <c r="IL81" s="21" t="s">
        <v>70</v>
      </c>
      <c r="IM81" s="6">
        <v>812</v>
      </c>
      <c r="IN81" s="24" t="s">
        <v>71</v>
      </c>
      <c r="IO81" s="60" t="s">
        <v>355</v>
      </c>
      <c r="IP81" s="24" t="s">
        <v>72</v>
      </c>
      <c r="IQ81" s="7">
        <v>394</v>
      </c>
      <c r="IS81" s="21" t="s">
        <v>70</v>
      </c>
      <c r="IT81" s="6">
        <v>812</v>
      </c>
      <c r="IU81" s="24" t="s">
        <v>71</v>
      </c>
      <c r="IV81" s="60" t="s">
        <v>302</v>
      </c>
      <c r="IW81" s="24" t="s">
        <v>72</v>
      </c>
      <c r="IX81" s="7">
        <v>394</v>
      </c>
      <c r="IZ81" s="21" t="s">
        <v>70</v>
      </c>
      <c r="JA81" s="6">
        <v>812</v>
      </c>
      <c r="JB81" s="24" t="s">
        <v>71</v>
      </c>
      <c r="JC81" s="60" t="s">
        <v>239</v>
      </c>
      <c r="JD81" s="24" t="s">
        <v>72</v>
      </c>
      <c r="JE81" s="7">
        <v>394</v>
      </c>
      <c r="JG81" s="21" t="s">
        <v>70</v>
      </c>
      <c r="JH81" s="6">
        <v>732</v>
      </c>
      <c r="JI81" s="24" t="s">
        <v>71</v>
      </c>
      <c r="JJ81" s="60" t="s">
        <v>356</v>
      </c>
      <c r="JK81" s="24" t="s">
        <v>72</v>
      </c>
      <c r="JL81" s="7">
        <v>506</v>
      </c>
      <c r="JN81" s="21" t="s">
        <v>70</v>
      </c>
      <c r="JO81" s="6">
        <v>732</v>
      </c>
      <c r="JP81" s="24" t="s">
        <v>71</v>
      </c>
      <c r="JQ81" s="60" t="s">
        <v>348</v>
      </c>
      <c r="JR81" s="24" t="s">
        <v>72</v>
      </c>
      <c r="JS81" s="7">
        <v>506</v>
      </c>
      <c r="JU81" s="21" t="s">
        <v>70</v>
      </c>
      <c r="JV81" s="6">
        <v>843</v>
      </c>
      <c r="JW81" s="24" t="s">
        <v>71</v>
      </c>
      <c r="JX81" s="60" t="s">
        <v>320</v>
      </c>
      <c r="JY81" s="24" t="s">
        <v>72</v>
      </c>
      <c r="JZ81" s="7">
        <v>501</v>
      </c>
      <c r="KB81" s="21" t="s">
        <v>70</v>
      </c>
      <c r="KC81" s="6">
        <v>732</v>
      </c>
      <c r="KD81" s="24" t="s">
        <v>71</v>
      </c>
      <c r="KE81" s="60" t="s">
        <v>320</v>
      </c>
      <c r="KF81" s="24" t="s">
        <v>72</v>
      </c>
      <c r="KG81" s="7">
        <v>505</v>
      </c>
      <c r="KI81" s="21" t="s">
        <v>70</v>
      </c>
      <c r="KJ81" s="6">
        <v>852</v>
      </c>
      <c r="KK81" s="24" t="s">
        <v>71</v>
      </c>
      <c r="KL81" s="60" t="s">
        <v>361</v>
      </c>
      <c r="KM81" s="24" t="s">
        <v>72</v>
      </c>
      <c r="KN81" s="7">
        <v>1993</v>
      </c>
      <c r="KP81" s="21" t="s">
        <v>70</v>
      </c>
      <c r="KQ81" s="6">
        <v>732</v>
      </c>
      <c r="KR81" s="24" t="s">
        <v>71</v>
      </c>
      <c r="KS81" s="60" t="s">
        <v>364</v>
      </c>
      <c r="KT81" s="24" t="s">
        <v>72</v>
      </c>
      <c r="KU81" s="7">
        <v>505</v>
      </c>
      <c r="KW81" s="21" t="s">
        <v>70</v>
      </c>
      <c r="KX81" s="6">
        <v>842</v>
      </c>
      <c r="KY81" s="24" t="s">
        <v>71</v>
      </c>
      <c r="KZ81" s="60" t="s">
        <v>249</v>
      </c>
      <c r="LA81" s="24" t="s">
        <v>72</v>
      </c>
      <c r="LB81" s="7">
        <v>596</v>
      </c>
      <c r="LD81" s="21" t="s">
        <v>70</v>
      </c>
      <c r="LE81" s="6">
        <v>842</v>
      </c>
      <c r="LF81" s="24" t="s">
        <v>71</v>
      </c>
      <c r="LG81" s="60" t="s">
        <v>239</v>
      </c>
      <c r="LH81" s="24" t="s">
        <v>72</v>
      </c>
      <c r="LI81" s="7">
        <v>607</v>
      </c>
      <c r="LK81" s="21" t="s">
        <v>70</v>
      </c>
      <c r="LL81" s="6">
        <v>842</v>
      </c>
      <c r="LM81" s="24" t="s">
        <v>71</v>
      </c>
      <c r="LN81" s="60" t="s">
        <v>301</v>
      </c>
      <c r="LO81" s="24" t="s">
        <v>72</v>
      </c>
      <c r="LP81" s="7">
        <v>601</v>
      </c>
      <c r="LR81" s="21" t="s">
        <v>70</v>
      </c>
      <c r="LS81" s="6">
        <v>842</v>
      </c>
      <c r="LT81" s="24" t="s">
        <v>71</v>
      </c>
      <c r="LU81" s="60" t="s">
        <v>251</v>
      </c>
      <c r="LV81" s="24" t="s">
        <v>72</v>
      </c>
      <c r="LW81" s="7">
        <v>605</v>
      </c>
      <c r="LY81" s="21" t="s">
        <v>70</v>
      </c>
      <c r="LZ81" s="6">
        <v>842</v>
      </c>
      <c r="MA81" s="24" t="s">
        <v>71</v>
      </c>
      <c r="MB81" s="60" t="s">
        <v>367</v>
      </c>
      <c r="MC81" s="24" t="s">
        <v>72</v>
      </c>
      <c r="MD81" s="7">
        <v>588</v>
      </c>
      <c r="MF81" s="21" t="s">
        <v>70</v>
      </c>
      <c r="MG81" s="6">
        <v>732</v>
      </c>
      <c r="MH81" s="24" t="s">
        <v>71</v>
      </c>
      <c r="MI81" s="60" t="s">
        <v>368</v>
      </c>
      <c r="MJ81" s="24" t="s">
        <v>72</v>
      </c>
      <c r="MK81" s="7">
        <v>548</v>
      </c>
      <c r="MM81" s="21" t="s">
        <v>70</v>
      </c>
      <c r="MN81" s="6">
        <v>732</v>
      </c>
      <c r="MO81" s="24" t="s">
        <v>71</v>
      </c>
      <c r="MP81" s="60" t="s">
        <v>371</v>
      </c>
      <c r="MQ81" s="24" t="s">
        <v>72</v>
      </c>
      <c r="MR81" s="7">
        <v>1012</v>
      </c>
      <c r="MT81" s="21" t="s">
        <v>70</v>
      </c>
      <c r="MU81" s="6">
        <v>732</v>
      </c>
      <c r="MV81" s="24" t="s">
        <v>71</v>
      </c>
      <c r="MW81" s="60" t="s">
        <v>373</v>
      </c>
      <c r="MX81" s="24" t="s">
        <v>72</v>
      </c>
      <c r="MY81" s="7">
        <v>506</v>
      </c>
      <c r="NA81" s="21" t="s">
        <v>70</v>
      </c>
      <c r="NB81" s="6">
        <v>842</v>
      </c>
      <c r="NC81" s="24" t="s">
        <v>71</v>
      </c>
      <c r="ND81" s="60" t="s">
        <v>375</v>
      </c>
      <c r="NE81" s="24" t="s">
        <v>72</v>
      </c>
      <c r="NF81" s="7">
        <v>592</v>
      </c>
      <c r="NH81" s="21" t="s">
        <v>70</v>
      </c>
      <c r="NI81" s="6">
        <v>833</v>
      </c>
      <c r="NJ81" s="24" t="s">
        <v>71</v>
      </c>
      <c r="NK81" s="60" t="s">
        <v>376</v>
      </c>
      <c r="NL81" s="24" t="s">
        <v>72</v>
      </c>
      <c r="NM81" s="7">
        <v>450</v>
      </c>
      <c r="NO81" s="21" t="s">
        <v>70</v>
      </c>
      <c r="NP81" s="6">
        <v>833</v>
      </c>
      <c r="NQ81" s="24" t="s">
        <v>71</v>
      </c>
      <c r="NR81" s="60" t="s">
        <v>368</v>
      </c>
      <c r="NS81" s="24" t="s">
        <v>72</v>
      </c>
      <c r="NT81" s="7">
        <v>450</v>
      </c>
      <c r="NV81" s="21" t="s">
        <v>70</v>
      </c>
      <c r="NW81" s="6">
        <v>833</v>
      </c>
      <c r="NX81" s="24" t="s">
        <v>71</v>
      </c>
      <c r="NY81" s="60" t="s">
        <v>377</v>
      </c>
      <c r="NZ81" s="24" t="s">
        <v>72</v>
      </c>
      <c r="OA81" s="7">
        <v>450</v>
      </c>
      <c r="OC81" s="21" t="s">
        <v>70</v>
      </c>
      <c r="OD81" s="6">
        <v>833</v>
      </c>
      <c r="OE81" s="24" t="s">
        <v>71</v>
      </c>
      <c r="OF81" s="60" t="s">
        <v>251</v>
      </c>
      <c r="OG81" s="24" t="s">
        <v>72</v>
      </c>
      <c r="OH81" s="7">
        <v>468</v>
      </c>
      <c r="OJ81" s="21" t="s">
        <v>70</v>
      </c>
      <c r="OK81" s="6">
        <v>833</v>
      </c>
      <c r="OL81" s="24" t="s">
        <v>71</v>
      </c>
      <c r="OM81" s="60" t="s">
        <v>338</v>
      </c>
      <c r="ON81" s="24" t="s">
        <v>72</v>
      </c>
      <c r="OO81" s="7">
        <v>417</v>
      </c>
      <c r="OQ81" s="21" t="s">
        <v>70</v>
      </c>
      <c r="OR81" s="6">
        <v>833</v>
      </c>
      <c r="OS81" s="24" t="s">
        <v>71</v>
      </c>
      <c r="OT81" s="60" t="s">
        <v>302</v>
      </c>
      <c r="OU81" s="24" t="s">
        <v>72</v>
      </c>
      <c r="OV81" s="7">
        <v>450</v>
      </c>
      <c r="OX81" s="21" t="s">
        <v>70</v>
      </c>
      <c r="OY81" s="6">
        <v>609</v>
      </c>
      <c r="OZ81" s="24" t="s">
        <v>71</v>
      </c>
      <c r="PA81" s="60" t="s">
        <v>378</v>
      </c>
      <c r="PB81" s="24" t="s">
        <v>72</v>
      </c>
      <c r="PC81" s="7">
        <v>500</v>
      </c>
      <c r="PE81" s="21" t="s">
        <v>70</v>
      </c>
      <c r="PF81" s="6">
        <v>609</v>
      </c>
      <c r="PG81" s="24" t="s">
        <v>71</v>
      </c>
      <c r="PH81" s="60" t="s">
        <v>380</v>
      </c>
      <c r="PI81" s="24" t="s">
        <v>72</v>
      </c>
      <c r="PJ81" s="7">
        <v>499</v>
      </c>
      <c r="PL81" s="21" t="s">
        <v>70</v>
      </c>
      <c r="PM81" s="6">
        <v>609</v>
      </c>
      <c r="PN81" s="24" t="s">
        <v>71</v>
      </c>
      <c r="PO81" s="60" t="s">
        <v>381</v>
      </c>
      <c r="PP81" s="24" t="s">
        <v>72</v>
      </c>
      <c r="PQ81" s="7">
        <v>500</v>
      </c>
      <c r="PS81" s="21" t="s">
        <v>70</v>
      </c>
      <c r="PT81" s="6">
        <v>609</v>
      </c>
      <c r="PU81" s="24" t="s">
        <v>71</v>
      </c>
      <c r="PV81" s="60" t="s">
        <v>382</v>
      </c>
      <c r="PW81" s="24" t="s">
        <v>72</v>
      </c>
      <c r="PX81" s="7">
        <v>500</v>
      </c>
      <c r="PZ81" s="21" t="s">
        <v>70</v>
      </c>
      <c r="QA81" s="6">
        <v>722</v>
      </c>
      <c r="QB81" s="24" t="s">
        <v>71</v>
      </c>
      <c r="QC81" s="60" t="s">
        <v>249</v>
      </c>
      <c r="QD81" s="24" t="s">
        <v>72</v>
      </c>
      <c r="QE81" s="7">
        <v>302</v>
      </c>
      <c r="QG81" s="21" t="s">
        <v>70</v>
      </c>
      <c r="QH81" s="6">
        <v>722</v>
      </c>
      <c r="QI81" s="24" t="s">
        <v>71</v>
      </c>
      <c r="QJ81" s="60" t="s">
        <v>320</v>
      </c>
      <c r="QK81" s="24" t="s">
        <v>72</v>
      </c>
      <c r="QL81" s="7">
        <v>302</v>
      </c>
      <c r="QN81" s="21" t="s">
        <v>70</v>
      </c>
      <c r="QO81" s="6">
        <v>786</v>
      </c>
      <c r="QP81" s="24" t="s">
        <v>71</v>
      </c>
      <c r="QQ81" s="60" t="s">
        <v>385</v>
      </c>
      <c r="QR81" s="24" t="s">
        <v>72</v>
      </c>
      <c r="QS81" s="7">
        <v>411</v>
      </c>
      <c r="QU81" s="21" t="s">
        <v>70</v>
      </c>
      <c r="QV81" s="6">
        <v>786</v>
      </c>
      <c r="QW81" s="24" t="s">
        <v>71</v>
      </c>
      <c r="QX81" s="60" t="s">
        <v>386</v>
      </c>
      <c r="QY81" s="24" t="s">
        <v>72</v>
      </c>
      <c r="QZ81" s="7">
        <v>398</v>
      </c>
      <c r="RB81" s="21" t="s">
        <v>70</v>
      </c>
      <c r="RC81" s="6">
        <v>786</v>
      </c>
      <c r="RD81" s="24" t="s">
        <v>71</v>
      </c>
      <c r="RE81" s="60" t="s">
        <v>387</v>
      </c>
      <c r="RF81" s="24" t="s">
        <v>72</v>
      </c>
      <c r="RG81" s="7">
        <v>403</v>
      </c>
      <c r="RI81" s="21" t="s">
        <v>70</v>
      </c>
      <c r="RJ81" s="6">
        <v>786</v>
      </c>
      <c r="RK81" s="24" t="s">
        <v>71</v>
      </c>
      <c r="RL81" s="60" t="s">
        <v>388</v>
      </c>
      <c r="RM81" s="24" t="s">
        <v>72</v>
      </c>
      <c r="RN81" s="7">
        <v>405</v>
      </c>
      <c r="RP81" s="21" t="s">
        <v>70</v>
      </c>
      <c r="RQ81" s="6">
        <v>786</v>
      </c>
      <c r="RR81" s="24" t="s">
        <v>71</v>
      </c>
      <c r="RS81" s="60" t="s">
        <v>194</v>
      </c>
      <c r="RT81" s="24" t="s">
        <v>72</v>
      </c>
      <c r="RU81" s="7">
        <v>397</v>
      </c>
      <c r="RW81" s="21" t="s">
        <v>70</v>
      </c>
      <c r="RX81" s="6">
        <v>760</v>
      </c>
      <c r="RY81" s="24" t="s">
        <v>71</v>
      </c>
      <c r="RZ81" s="60" t="s">
        <v>389</v>
      </c>
      <c r="SA81" s="24" t="s">
        <v>72</v>
      </c>
      <c r="SB81" s="7">
        <v>596</v>
      </c>
      <c r="SD81" s="21" t="s">
        <v>70</v>
      </c>
      <c r="SE81" s="6">
        <v>760</v>
      </c>
      <c r="SF81" s="24" t="s">
        <v>71</v>
      </c>
      <c r="SG81" s="60" t="s">
        <v>390</v>
      </c>
      <c r="SH81" s="24" t="s">
        <v>72</v>
      </c>
      <c r="SI81" s="7">
        <v>586</v>
      </c>
      <c r="SK81" s="21" t="s">
        <v>70</v>
      </c>
      <c r="SL81" s="6">
        <v>760</v>
      </c>
      <c r="SM81" s="24" t="s">
        <v>71</v>
      </c>
      <c r="SN81" s="60" t="s">
        <v>392</v>
      </c>
      <c r="SO81" s="24" t="s">
        <v>72</v>
      </c>
      <c r="SP81" s="7">
        <v>599</v>
      </c>
      <c r="SR81" s="21" t="s">
        <v>70</v>
      </c>
      <c r="SS81" s="6">
        <v>707</v>
      </c>
      <c r="ST81" s="24" t="s">
        <v>71</v>
      </c>
      <c r="SU81" s="60" t="s">
        <v>249</v>
      </c>
      <c r="SV81" s="24" t="s">
        <v>72</v>
      </c>
      <c r="SW81" s="7">
        <v>535</v>
      </c>
      <c r="SY81" s="21" t="s">
        <v>70</v>
      </c>
      <c r="SZ81" s="6">
        <v>760</v>
      </c>
      <c r="TA81" s="24" t="s">
        <v>71</v>
      </c>
      <c r="TB81" s="60" t="s">
        <v>393</v>
      </c>
      <c r="TC81" s="24" t="s">
        <v>72</v>
      </c>
      <c r="TD81" s="7">
        <v>586</v>
      </c>
      <c r="TF81" s="21" t="s">
        <v>70</v>
      </c>
      <c r="TG81" s="6">
        <v>707</v>
      </c>
      <c r="TH81" s="24" t="s">
        <v>71</v>
      </c>
      <c r="TI81" s="60" t="s">
        <v>239</v>
      </c>
      <c r="TJ81" s="24" t="s">
        <v>72</v>
      </c>
      <c r="TK81" s="7">
        <v>541</v>
      </c>
      <c r="TM81" s="21" t="s">
        <v>70</v>
      </c>
      <c r="TN81" s="6">
        <v>707</v>
      </c>
      <c r="TO81" s="24" t="s">
        <v>71</v>
      </c>
      <c r="TP81" s="60" t="s">
        <v>349</v>
      </c>
      <c r="TQ81" s="24" t="s">
        <v>72</v>
      </c>
      <c r="TR81" s="7">
        <v>541</v>
      </c>
      <c r="TT81" s="21" t="s">
        <v>70</v>
      </c>
      <c r="TU81" s="6">
        <v>707</v>
      </c>
      <c r="TV81" s="24" t="s">
        <v>71</v>
      </c>
      <c r="TW81" s="60" t="s">
        <v>239</v>
      </c>
      <c r="TX81" s="24" t="s">
        <v>72</v>
      </c>
      <c r="TY81" s="7">
        <v>538</v>
      </c>
      <c r="UA81" s="21" t="s">
        <v>70</v>
      </c>
      <c r="UB81" s="6">
        <v>842</v>
      </c>
      <c r="UC81" s="24" t="s">
        <v>71</v>
      </c>
      <c r="UD81" s="60" t="s">
        <v>239</v>
      </c>
      <c r="UE81" s="24" t="s">
        <v>72</v>
      </c>
      <c r="UF81" s="7">
        <v>580</v>
      </c>
      <c r="UH81" s="21" t="s">
        <v>70</v>
      </c>
      <c r="UI81" s="6">
        <v>842</v>
      </c>
      <c r="UJ81" s="24" t="s">
        <v>71</v>
      </c>
      <c r="UK81" s="60" t="s">
        <v>349</v>
      </c>
      <c r="UL81" s="24" t="s">
        <v>72</v>
      </c>
      <c r="UM81" s="7">
        <v>574</v>
      </c>
      <c r="UO81" s="21" t="s">
        <v>70</v>
      </c>
      <c r="UP81" s="6">
        <v>842</v>
      </c>
      <c r="UQ81" s="24" t="s">
        <v>71</v>
      </c>
      <c r="UR81" s="60" t="s">
        <v>249</v>
      </c>
      <c r="US81" s="24" t="s">
        <v>72</v>
      </c>
      <c r="UT81" s="7">
        <v>570</v>
      </c>
      <c r="UV81" s="21" t="s">
        <v>70</v>
      </c>
      <c r="UW81" s="6">
        <v>842</v>
      </c>
      <c r="UX81" s="24" t="s">
        <v>71</v>
      </c>
      <c r="UY81" s="60" t="s">
        <v>301</v>
      </c>
      <c r="UZ81" s="24" t="s">
        <v>72</v>
      </c>
      <c r="VA81" s="7">
        <v>572</v>
      </c>
      <c r="VC81" s="21" t="s">
        <v>70</v>
      </c>
      <c r="VD81" s="6">
        <v>842</v>
      </c>
      <c r="VE81" s="24" t="s">
        <v>71</v>
      </c>
      <c r="VF81" s="60" t="s">
        <v>302</v>
      </c>
      <c r="VG81" s="24" t="s">
        <v>72</v>
      </c>
      <c r="VH81" s="7">
        <v>574</v>
      </c>
      <c r="VJ81" s="21" t="s">
        <v>70</v>
      </c>
      <c r="VK81" s="6">
        <v>842</v>
      </c>
      <c r="VL81" s="24" t="s">
        <v>71</v>
      </c>
      <c r="VM81" s="60" t="s">
        <v>338</v>
      </c>
      <c r="VN81" s="24" t="s">
        <v>72</v>
      </c>
      <c r="VO81" s="7">
        <v>574</v>
      </c>
      <c r="VQ81" s="21" t="s">
        <v>70</v>
      </c>
      <c r="VR81" s="6">
        <v>732</v>
      </c>
      <c r="VS81" s="24" t="s">
        <v>71</v>
      </c>
      <c r="VT81" s="60" t="s">
        <v>320</v>
      </c>
      <c r="VU81" s="24" t="s">
        <v>72</v>
      </c>
      <c r="VV81" s="7">
        <v>593</v>
      </c>
      <c r="VX81" s="21" t="s">
        <v>70</v>
      </c>
      <c r="VY81" s="6">
        <v>732</v>
      </c>
      <c r="VZ81" s="24" t="s">
        <v>71</v>
      </c>
      <c r="WA81" s="60" t="s">
        <v>348</v>
      </c>
      <c r="WB81" s="24" t="s">
        <v>72</v>
      </c>
      <c r="WC81" s="7">
        <v>584</v>
      </c>
      <c r="WE81" s="21" t="s">
        <v>70</v>
      </c>
      <c r="WF81" s="6">
        <v>852</v>
      </c>
      <c r="WG81" s="24" t="s">
        <v>71</v>
      </c>
      <c r="WH81" s="60" t="s">
        <v>397</v>
      </c>
      <c r="WI81" s="24" t="s">
        <v>72</v>
      </c>
      <c r="WJ81" s="7">
        <v>476</v>
      </c>
      <c r="WL81" s="21" t="s">
        <v>70</v>
      </c>
      <c r="WM81" s="6">
        <v>707</v>
      </c>
      <c r="WN81" s="24" t="s">
        <v>71</v>
      </c>
      <c r="WO81" s="60" t="s">
        <v>302</v>
      </c>
      <c r="WP81" s="24" t="s">
        <v>72</v>
      </c>
      <c r="WQ81" s="7">
        <v>523</v>
      </c>
      <c r="WS81" s="21" t="s">
        <v>70</v>
      </c>
      <c r="WT81" s="6">
        <v>707</v>
      </c>
      <c r="WU81" s="24" t="s">
        <v>71</v>
      </c>
      <c r="WV81" s="60" t="s">
        <v>303</v>
      </c>
      <c r="WW81" s="24" t="s">
        <v>72</v>
      </c>
      <c r="WX81" s="7">
        <v>540</v>
      </c>
      <c r="WZ81" s="21" t="s">
        <v>70</v>
      </c>
      <c r="XA81" s="6">
        <v>732</v>
      </c>
      <c r="XB81" s="24" t="s">
        <v>71</v>
      </c>
      <c r="XC81" s="60" t="s">
        <v>400</v>
      </c>
      <c r="XD81" s="24" t="s">
        <v>72</v>
      </c>
      <c r="XE81" s="7">
        <v>575</v>
      </c>
      <c r="XG81" s="21" t="s">
        <v>70</v>
      </c>
      <c r="XH81" s="6">
        <v>732</v>
      </c>
      <c r="XI81" s="24" t="s">
        <v>71</v>
      </c>
      <c r="XJ81" s="60" t="s">
        <v>401</v>
      </c>
      <c r="XK81" s="24" t="s">
        <v>72</v>
      </c>
      <c r="XL81" s="7">
        <v>575</v>
      </c>
      <c r="XN81" s="21" t="s">
        <v>70</v>
      </c>
      <c r="XO81" s="6">
        <v>732</v>
      </c>
      <c r="XP81" s="24" t="s">
        <v>71</v>
      </c>
      <c r="XQ81" s="60" t="s">
        <v>402</v>
      </c>
      <c r="XR81" s="24" t="s">
        <v>72</v>
      </c>
      <c r="XS81" s="7">
        <v>580</v>
      </c>
      <c r="XU81" s="21" t="s">
        <v>70</v>
      </c>
      <c r="XV81" s="6">
        <v>833</v>
      </c>
      <c r="XW81" s="24" t="s">
        <v>71</v>
      </c>
      <c r="XX81" s="60" t="s">
        <v>404</v>
      </c>
      <c r="XY81" s="24" t="s">
        <v>72</v>
      </c>
      <c r="XZ81" s="7">
        <v>669</v>
      </c>
      <c r="YB81" s="21" t="s">
        <v>70</v>
      </c>
      <c r="YC81" s="6">
        <v>833</v>
      </c>
      <c r="YD81" s="24" t="s">
        <v>71</v>
      </c>
      <c r="YE81" s="60" t="s">
        <v>376</v>
      </c>
      <c r="YF81" s="24" t="s">
        <v>72</v>
      </c>
      <c r="YG81" s="7">
        <v>669</v>
      </c>
      <c r="YI81" s="21" t="s">
        <v>70</v>
      </c>
      <c r="YJ81" s="6">
        <v>833</v>
      </c>
      <c r="YK81" s="24" t="s">
        <v>71</v>
      </c>
      <c r="YL81" s="60" t="s">
        <v>367</v>
      </c>
      <c r="YM81" s="24" t="s">
        <v>72</v>
      </c>
      <c r="YN81" s="7">
        <v>685</v>
      </c>
      <c r="YP81" s="21" t="s">
        <v>70</v>
      </c>
      <c r="YQ81" s="6">
        <v>833</v>
      </c>
      <c r="YR81" s="24" t="s">
        <v>71</v>
      </c>
      <c r="YS81" s="60" t="s">
        <v>405</v>
      </c>
      <c r="YT81" s="24" t="s">
        <v>72</v>
      </c>
      <c r="YU81" s="7">
        <v>668</v>
      </c>
      <c r="YW81" s="21" t="s">
        <v>70</v>
      </c>
      <c r="YX81" s="6">
        <v>732</v>
      </c>
      <c r="YY81" s="24" t="s">
        <v>71</v>
      </c>
      <c r="YZ81" s="60" t="s">
        <v>406</v>
      </c>
      <c r="ZA81" s="24" t="s">
        <v>72</v>
      </c>
      <c r="ZB81" s="7">
        <v>585</v>
      </c>
      <c r="ZD81" s="21" t="s">
        <v>70</v>
      </c>
      <c r="ZE81" s="6">
        <v>833</v>
      </c>
      <c r="ZF81" s="24" t="s">
        <v>71</v>
      </c>
      <c r="ZG81" s="60" t="s">
        <v>407</v>
      </c>
      <c r="ZH81" s="24" t="s">
        <v>72</v>
      </c>
      <c r="ZI81" s="7">
        <v>667</v>
      </c>
      <c r="ZK81" s="21" t="s">
        <v>70</v>
      </c>
      <c r="ZL81" s="6">
        <v>833</v>
      </c>
      <c r="ZM81" s="24" t="s">
        <v>71</v>
      </c>
      <c r="ZN81" s="60" t="s">
        <v>408</v>
      </c>
      <c r="ZO81" s="24" t="s">
        <v>72</v>
      </c>
      <c r="ZP81" s="7">
        <v>669</v>
      </c>
      <c r="ZR81" s="21" t="s">
        <v>70</v>
      </c>
      <c r="ZS81" s="6">
        <v>707</v>
      </c>
      <c r="ZT81" s="24" t="s">
        <v>71</v>
      </c>
      <c r="ZU81" s="60" t="s">
        <v>239</v>
      </c>
      <c r="ZV81" s="24" t="s">
        <v>72</v>
      </c>
      <c r="ZW81" s="7">
        <v>537</v>
      </c>
    </row>
    <row r="82" spans="1:699" ht="15.75" thickBot="1" x14ac:dyDescent="0.25">
      <c r="A82" s="22" t="s">
        <v>73</v>
      </c>
      <c r="B82" s="8" t="s">
        <v>247</v>
      </c>
      <c r="C82" s="25" t="s">
        <v>106</v>
      </c>
      <c r="D82" s="69" t="s">
        <v>326</v>
      </c>
      <c r="E82" s="25" t="s">
        <v>107</v>
      </c>
      <c r="F82" s="9">
        <f>+F81*4.25</f>
        <v>4649.5</v>
      </c>
      <c r="H82" s="22" t="s">
        <v>73</v>
      </c>
      <c r="I82" s="8" t="s">
        <v>247</v>
      </c>
      <c r="J82" s="25" t="s">
        <v>106</v>
      </c>
      <c r="K82" s="69" t="s">
        <v>328</v>
      </c>
      <c r="L82" s="25" t="s">
        <v>107</v>
      </c>
      <c r="M82" s="9">
        <f>+M81*4.25</f>
        <v>2329</v>
      </c>
      <c r="O82" s="22" t="s">
        <v>73</v>
      </c>
      <c r="P82" s="8" t="s">
        <v>247</v>
      </c>
      <c r="Q82" s="25" t="s">
        <v>106</v>
      </c>
      <c r="R82" s="69" t="s">
        <v>232</v>
      </c>
      <c r="S82" s="25" t="s">
        <v>107</v>
      </c>
      <c r="T82" s="9">
        <f>+T81*4.25</f>
        <v>2329</v>
      </c>
      <c r="V82" s="22" t="s">
        <v>73</v>
      </c>
      <c r="W82" s="8" t="s">
        <v>247</v>
      </c>
      <c r="X82" s="25" t="s">
        <v>106</v>
      </c>
      <c r="Y82" s="69" t="s">
        <v>329</v>
      </c>
      <c r="Z82" s="25" t="s">
        <v>107</v>
      </c>
      <c r="AA82" s="9">
        <f>+AA81*4.25</f>
        <v>2316.25</v>
      </c>
      <c r="AC82" s="22" t="s">
        <v>73</v>
      </c>
      <c r="AD82" s="8" t="s">
        <v>247</v>
      </c>
      <c r="AE82" s="25" t="s">
        <v>106</v>
      </c>
      <c r="AF82" s="69" t="s">
        <v>331</v>
      </c>
      <c r="AG82" s="25" t="s">
        <v>107</v>
      </c>
      <c r="AH82" s="9">
        <f>+AH81*4.25</f>
        <v>2324.75</v>
      </c>
      <c r="AJ82" s="22" t="s">
        <v>73</v>
      </c>
      <c r="AK82" s="8" t="s">
        <v>247</v>
      </c>
      <c r="AL82" s="25" t="s">
        <v>106</v>
      </c>
      <c r="AM82" s="69" t="s">
        <v>333</v>
      </c>
      <c r="AN82" s="25" t="s">
        <v>107</v>
      </c>
      <c r="AO82" s="9">
        <f>+AO81*4.25</f>
        <v>2324.75</v>
      </c>
      <c r="AQ82" s="22" t="s">
        <v>73</v>
      </c>
      <c r="AR82" s="8" t="s">
        <v>247</v>
      </c>
      <c r="AS82" s="25" t="s">
        <v>106</v>
      </c>
      <c r="AT82" s="69" t="s">
        <v>335</v>
      </c>
      <c r="AU82" s="25" t="s">
        <v>107</v>
      </c>
      <c r="AV82" s="9">
        <f>+AV81*4.25</f>
        <v>2329</v>
      </c>
      <c r="AX82" s="22" t="s">
        <v>73</v>
      </c>
      <c r="AY82" s="8" t="s">
        <v>247</v>
      </c>
      <c r="AZ82" s="25" t="s">
        <v>106</v>
      </c>
      <c r="BA82" s="69" t="s">
        <v>337</v>
      </c>
      <c r="BB82" s="25" t="s">
        <v>107</v>
      </c>
      <c r="BC82" s="9">
        <f>+BC81*4.25</f>
        <v>2324.75</v>
      </c>
      <c r="BE82" s="22" t="s">
        <v>73</v>
      </c>
      <c r="BF82" s="8" t="s">
        <v>222</v>
      </c>
      <c r="BG82" s="25" t="s">
        <v>106</v>
      </c>
      <c r="BH82" s="69" t="s">
        <v>250</v>
      </c>
      <c r="BI82" s="25" t="s">
        <v>107</v>
      </c>
      <c r="BJ82" s="9">
        <f>+BJ81*4.25</f>
        <v>2388.5</v>
      </c>
      <c r="BL82" s="22" t="s">
        <v>73</v>
      </c>
      <c r="BM82" s="8" t="s">
        <v>222</v>
      </c>
      <c r="BN82" s="25" t="s">
        <v>106</v>
      </c>
      <c r="BO82" s="69" t="s">
        <v>250</v>
      </c>
      <c r="BP82" s="25" t="s">
        <v>107</v>
      </c>
      <c r="BQ82" s="9">
        <f>+BQ81*4.25</f>
        <v>2392.75</v>
      </c>
      <c r="BS82" s="22" t="s">
        <v>73</v>
      </c>
      <c r="BT82" s="8" t="s">
        <v>222</v>
      </c>
      <c r="BU82" s="25" t="s">
        <v>106</v>
      </c>
      <c r="BV82" s="69" t="s">
        <v>250</v>
      </c>
      <c r="BW82" s="25" t="s">
        <v>107</v>
      </c>
      <c r="BX82" s="9">
        <f>+BX81*4.25</f>
        <v>2392.75</v>
      </c>
      <c r="BZ82" s="22" t="s">
        <v>73</v>
      </c>
      <c r="CA82" s="8" t="s">
        <v>222</v>
      </c>
      <c r="CB82" s="25" t="s">
        <v>106</v>
      </c>
      <c r="CC82" s="69" t="s">
        <v>250</v>
      </c>
      <c r="CD82" s="25" t="s">
        <v>107</v>
      </c>
      <c r="CE82" s="9">
        <f>+CE81*4.25</f>
        <v>2388.5</v>
      </c>
      <c r="CG82" s="22" t="s">
        <v>73</v>
      </c>
      <c r="CH82" s="8" t="s">
        <v>222</v>
      </c>
      <c r="CI82" s="25" t="s">
        <v>106</v>
      </c>
      <c r="CJ82" s="69" t="s">
        <v>250</v>
      </c>
      <c r="CK82" s="25" t="s">
        <v>107</v>
      </c>
      <c r="CL82" s="9">
        <f>+CL81*4.25</f>
        <v>2813.5</v>
      </c>
      <c r="CN82" s="22" t="s">
        <v>73</v>
      </c>
      <c r="CO82" s="8" t="s">
        <v>222</v>
      </c>
      <c r="CP82" s="25" t="s">
        <v>106</v>
      </c>
      <c r="CQ82" s="69" t="s">
        <v>250</v>
      </c>
      <c r="CR82" s="25" t="s">
        <v>107</v>
      </c>
      <c r="CS82" s="9">
        <f>+CS81*4.25</f>
        <v>2392.75</v>
      </c>
      <c r="CU82" s="22" t="s">
        <v>73</v>
      </c>
      <c r="CV82" s="8" t="s">
        <v>247</v>
      </c>
      <c r="CW82" s="25" t="s">
        <v>106</v>
      </c>
      <c r="CX82" s="69" t="s">
        <v>341</v>
      </c>
      <c r="CY82" s="25" t="s">
        <v>107</v>
      </c>
      <c r="CZ82" s="9">
        <f>+CZ81*4.25</f>
        <v>4658</v>
      </c>
      <c r="DB82" s="22" t="s">
        <v>73</v>
      </c>
      <c r="DC82" s="8" t="s">
        <v>247</v>
      </c>
      <c r="DD82" s="25" t="s">
        <v>106</v>
      </c>
      <c r="DE82" s="69" t="s">
        <v>342</v>
      </c>
      <c r="DF82" s="25" t="s">
        <v>107</v>
      </c>
      <c r="DG82" s="9">
        <f>+DG81*4.25</f>
        <v>2129.25</v>
      </c>
      <c r="DI82" s="22" t="s">
        <v>73</v>
      </c>
      <c r="DJ82" s="8" t="s">
        <v>247</v>
      </c>
      <c r="DK82" s="25" t="s">
        <v>106</v>
      </c>
      <c r="DL82" s="69" t="s">
        <v>343</v>
      </c>
      <c r="DM82" s="25" t="s">
        <v>107</v>
      </c>
      <c r="DN82" s="9">
        <f>+DN81*4.25</f>
        <v>2154.75</v>
      </c>
      <c r="DP82" s="22" t="s">
        <v>73</v>
      </c>
      <c r="DQ82" s="8" t="s">
        <v>247</v>
      </c>
      <c r="DR82" s="25" t="s">
        <v>106</v>
      </c>
      <c r="DS82" s="69" t="s">
        <v>344</v>
      </c>
      <c r="DT82" s="25" t="s">
        <v>107</v>
      </c>
      <c r="DU82" s="9">
        <f>+DU81*4.25</f>
        <v>2129.25</v>
      </c>
      <c r="DW82" s="22" t="s">
        <v>73</v>
      </c>
      <c r="DX82" s="8" t="s">
        <v>247</v>
      </c>
      <c r="DY82" s="25" t="s">
        <v>106</v>
      </c>
      <c r="DZ82" s="69" t="s">
        <v>345</v>
      </c>
      <c r="EA82" s="25" t="s">
        <v>107</v>
      </c>
      <c r="EB82" s="9">
        <f>+EB81*4.25</f>
        <v>2129.25</v>
      </c>
      <c r="ED82" s="22" t="s">
        <v>73</v>
      </c>
      <c r="EE82" s="8" t="s">
        <v>222</v>
      </c>
      <c r="EF82" s="25" t="s">
        <v>106</v>
      </c>
      <c r="EG82" s="69" t="s">
        <v>347</v>
      </c>
      <c r="EH82" s="25" t="s">
        <v>107</v>
      </c>
      <c r="EI82" s="9">
        <f>+EI81*4</f>
        <v>1148</v>
      </c>
      <c r="EK82" s="22" t="s">
        <v>73</v>
      </c>
      <c r="EL82" s="8" t="s">
        <v>222</v>
      </c>
      <c r="EM82" s="25" t="s">
        <v>106</v>
      </c>
      <c r="EN82" s="69" t="s">
        <v>347</v>
      </c>
      <c r="EO82" s="25" t="s">
        <v>107</v>
      </c>
      <c r="EP82" s="9">
        <f>+EP81*4</f>
        <v>1204</v>
      </c>
      <c r="ER82" s="22" t="s">
        <v>73</v>
      </c>
      <c r="ES82" s="8" t="s">
        <v>222</v>
      </c>
      <c r="ET82" s="25" t="s">
        <v>106</v>
      </c>
      <c r="EU82" s="69" t="s">
        <v>347</v>
      </c>
      <c r="EV82" s="25" t="s">
        <v>107</v>
      </c>
      <c r="EW82" s="9">
        <f>+EW81*4</f>
        <v>1208</v>
      </c>
      <c r="EY82" s="22" t="s">
        <v>73</v>
      </c>
      <c r="EZ82" s="8" t="s">
        <v>222</v>
      </c>
      <c r="FA82" s="25" t="s">
        <v>106</v>
      </c>
      <c r="FB82" s="69" t="s">
        <v>347</v>
      </c>
      <c r="FC82" s="25" t="s">
        <v>107</v>
      </c>
      <c r="FD82" s="9">
        <f>+FD81*4</f>
        <v>1212</v>
      </c>
      <c r="FF82" s="22" t="s">
        <v>73</v>
      </c>
      <c r="FG82" s="8" t="s">
        <v>230</v>
      </c>
      <c r="FH82" s="25" t="s">
        <v>106</v>
      </c>
      <c r="FI82" s="69" t="s">
        <v>313</v>
      </c>
      <c r="FJ82" s="25" t="s">
        <v>107</v>
      </c>
      <c r="FK82" s="9">
        <f>+FK81*4.25</f>
        <v>2129.25</v>
      </c>
      <c r="FM82" s="22" t="s">
        <v>73</v>
      </c>
      <c r="FN82" s="8" t="s">
        <v>230</v>
      </c>
      <c r="FO82" s="25" t="s">
        <v>106</v>
      </c>
      <c r="FP82" s="69" t="s">
        <v>207</v>
      </c>
      <c r="FQ82" s="25" t="s">
        <v>107</v>
      </c>
      <c r="FR82" s="9">
        <f>+FR81*4.25</f>
        <v>2133.5</v>
      </c>
      <c r="FT82" s="22" t="s">
        <v>73</v>
      </c>
      <c r="FU82" s="8" t="s">
        <v>230</v>
      </c>
      <c r="FV82" s="25" t="s">
        <v>106</v>
      </c>
      <c r="FW82" s="69" t="s">
        <v>272</v>
      </c>
      <c r="FX82" s="25" t="s">
        <v>107</v>
      </c>
      <c r="FY82" s="9">
        <f>+FY81*4.25</f>
        <v>2133.5</v>
      </c>
      <c r="GA82" s="22" t="s">
        <v>73</v>
      </c>
      <c r="GB82" s="8" t="s">
        <v>230</v>
      </c>
      <c r="GC82" s="25" t="s">
        <v>106</v>
      </c>
      <c r="GD82" s="69" t="s">
        <v>352</v>
      </c>
      <c r="GE82" s="25" t="s">
        <v>107</v>
      </c>
      <c r="GF82" s="9">
        <f>+GF81*4.25</f>
        <v>3030.25</v>
      </c>
      <c r="GH82" s="22" t="s">
        <v>73</v>
      </c>
      <c r="GI82" s="8" t="s">
        <v>222</v>
      </c>
      <c r="GJ82" s="25" t="s">
        <v>106</v>
      </c>
      <c r="GK82" s="69" t="s">
        <v>272</v>
      </c>
      <c r="GL82" s="25" t="s">
        <v>107</v>
      </c>
      <c r="GM82" s="9">
        <f>+GM81*3.8</f>
        <v>1497.1999999999998</v>
      </c>
      <c r="GO82" s="22" t="s">
        <v>73</v>
      </c>
      <c r="GP82" s="8" t="s">
        <v>222</v>
      </c>
      <c r="GQ82" s="25" t="s">
        <v>106</v>
      </c>
      <c r="GR82" s="69" t="s">
        <v>272</v>
      </c>
      <c r="GS82" s="25" t="s">
        <v>107</v>
      </c>
      <c r="GT82" s="9">
        <f>+GT81*3.8</f>
        <v>2496.6</v>
      </c>
      <c r="GV82" s="22" t="s">
        <v>73</v>
      </c>
      <c r="GW82" s="8" t="s">
        <v>222</v>
      </c>
      <c r="GX82" s="25" t="s">
        <v>106</v>
      </c>
      <c r="GY82" s="69" t="s">
        <v>272</v>
      </c>
      <c r="GZ82" s="25" t="s">
        <v>107</v>
      </c>
      <c r="HA82" s="9">
        <f>+HA81*4.1</f>
        <v>2689.6</v>
      </c>
      <c r="HC82" s="22" t="s">
        <v>73</v>
      </c>
      <c r="HD82" s="8" t="s">
        <v>222</v>
      </c>
      <c r="HE82" s="25" t="s">
        <v>106</v>
      </c>
      <c r="HF82" s="69" t="s">
        <v>272</v>
      </c>
      <c r="HG82" s="25" t="s">
        <v>107</v>
      </c>
      <c r="HH82" s="9">
        <f>+HH81*4.1</f>
        <v>2537.8999999999996</v>
      </c>
      <c r="HJ82" s="22" t="s">
        <v>73</v>
      </c>
      <c r="HK82" s="8" t="s">
        <v>222</v>
      </c>
      <c r="HL82" s="25" t="s">
        <v>106</v>
      </c>
      <c r="HM82" s="69" t="s">
        <v>272</v>
      </c>
      <c r="HN82" s="25" t="s">
        <v>107</v>
      </c>
      <c r="HO82" s="9">
        <f>+HO81*4.1</f>
        <v>2693.7</v>
      </c>
      <c r="HQ82" s="22" t="s">
        <v>73</v>
      </c>
      <c r="HR82" s="8" t="s">
        <v>222</v>
      </c>
      <c r="HS82" s="25" t="s">
        <v>106</v>
      </c>
      <c r="HT82" s="69" t="s">
        <v>272</v>
      </c>
      <c r="HU82" s="25" t="s">
        <v>107</v>
      </c>
      <c r="HV82" s="9">
        <f>+HV81*4.1</f>
        <v>2693.7</v>
      </c>
      <c r="HX82" s="22" t="s">
        <v>73</v>
      </c>
      <c r="HY82" s="8" t="s">
        <v>222</v>
      </c>
      <c r="HZ82" s="25" t="s">
        <v>106</v>
      </c>
      <c r="IA82" s="69" t="s">
        <v>272</v>
      </c>
      <c r="IB82" s="25" t="s">
        <v>107</v>
      </c>
      <c r="IC82" s="9">
        <f>+IC81*4.1</f>
        <v>2693.7</v>
      </c>
      <c r="IE82" s="22" t="s">
        <v>73</v>
      </c>
      <c r="IF82" s="8" t="s">
        <v>222</v>
      </c>
      <c r="IG82" s="25" t="s">
        <v>106</v>
      </c>
      <c r="IH82" s="69" t="s">
        <v>272</v>
      </c>
      <c r="II82" s="25" t="s">
        <v>107</v>
      </c>
      <c r="IJ82" s="9">
        <f>+IJ81*3.8</f>
        <v>1497.1999999999998</v>
      </c>
      <c r="IL82" s="22" t="s">
        <v>73</v>
      </c>
      <c r="IM82" s="8" t="s">
        <v>222</v>
      </c>
      <c r="IN82" s="25" t="s">
        <v>106</v>
      </c>
      <c r="IO82" s="69" t="s">
        <v>272</v>
      </c>
      <c r="IP82" s="25" t="s">
        <v>107</v>
      </c>
      <c r="IQ82" s="9">
        <f>+IQ81*3.8</f>
        <v>1497.1999999999998</v>
      </c>
      <c r="IS82" s="22" t="s">
        <v>73</v>
      </c>
      <c r="IT82" s="8" t="s">
        <v>222</v>
      </c>
      <c r="IU82" s="25" t="s">
        <v>106</v>
      </c>
      <c r="IV82" s="69" t="s">
        <v>272</v>
      </c>
      <c r="IW82" s="25" t="s">
        <v>107</v>
      </c>
      <c r="IX82" s="9">
        <f>+IX81*3.8</f>
        <v>1497.1999999999998</v>
      </c>
      <c r="IZ82" s="22" t="s">
        <v>73</v>
      </c>
      <c r="JA82" s="8" t="s">
        <v>222</v>
      </c>
      <c r="JB82" s="25" t="s">
        <v>106</v>
      </c>
      <c r="JC82" s="69" t="s">
        <v>272</v>
      </c>
      <c r="JD82" s="25" t="s">
        <v>107</v>
      </c>
      <c r="JE82" s="9">
        <f>+JE81*3.8</f>
        <v>1497.1999999999998</v>
      </c>
      <c r="JG82" s="22" t="s">
        <v>73</v>
      </c>
      <c r="JH82" s="8" t="s">
        <v>289</v>
      </c>
      <c r="JI82" s="25" t="s">
        <v>106</v>
      </c>
      <c r="JJ82" s="69" t="s">
        <v>357</v>
      </c>
      <c r="JK82" s="25" t="s">
        <v>107</v>
      </c>
      <c r="JL82" s="9">
        <f>+JL81*4.25</f>
        <v>2150.5</v>
      </c>
      <c r="JN82" s="22" t="s">
        <v>73</v>
      </c>
      <c r="JO82" s="8" t="s">
        <v>289</v>
      </c>
      <c r="JP82" s="25" t="s">
        <v>106</v>
      </c>
      <c r="JQ82" s="69" t="s">
        <v>358</v>
      </c>
      <c r="JR82" s="25" t="s">
        <v>107</v>
      </c>
      <c r="JS82" s="9">
        <f>+JS81*4.25</f>
        <v>2150.5</v>
      </c>
      <c r="JU82" s="22" t="s">
        <v>73</v>
      </c>
      <c r="JV82" s="8" t="s">
        <v>278</v>
      </c>
      <c r="JW82" s="25" t="s">
        <v>106</v>
      </c>
      <c r="JX82" s="69" t="s">
        <v>347</v>
      </c>
      <c r="JY82" s="25" t="s">
        <v>107</v>
      </c>
      <c r="JZ82" s="9">
        <f>+JZ81*4</f>
        <v>2004</v>
      </c>
      <c r="KB82" s="22" t="s">
        <v>73</v>
      </c>
      <c r="KC82" s="8" t="s">
        <v>359</v>
      </c>
      <c r="KD82" s="25" t="s">
        <v>106</v>
      </c>
      <c r="KE82" s="69" t="s">
        <v>347</v>
      </c>
      <c r="KF82" s="25" t="s">
        <v>107</v>
      </c>
      <c r="KG82" s="9">
        <f>+KG81*4.25</f>
        <v>2146.25</v>
      </c>
      <c r="KI82" s="22" t="s">
        <v>73</v>
      </c>
      <c r="KJ82" s="8" t="s">
        <v>309</v>
      </c>
      <c r="KK82" s="25" t="s">
        <v>106</v>
      </c>
      <c r="KL82" s="69" t="s">
        <v>362</v>
      </c>
      <c r="KM82" s="25" t="s">
        <v>107</v>
      </c>
      <c r="KN82" s="9">
        <f>+KN81*3</f>
        <v>5979</v>
      </c>
      <c r="KP82" s="22" t="s">
        <v>73</v>
      </c>
      <c r="KQ82" s="8" t="s">
        <v>363</v>
      </c>
      <c r="KR82" s="25" t="s">
        <v>106</v>
      </c>
      <c r="KS82" s="69" t="s">
        <v>365</v>
      </c>
      <c r="KT82" s="25" t="s">
        <v>107</v>
      </c>
      <c r="KU82" s="9">
        <f>+KU81*4.25</f>
        <v>2146.25</v>
      </c>
      <c r="KW82" s="22" t="s">
        <v>73</v>
      </c>
      <c r="KX82" s="8" t="s">
        <v>222</v>
      </c>
      <c r="KY82" s="25" t="s">
        <v>106</v>
      </c>
      <c r="KZ82" s="69" t="s">
        <v>366</v>
      </c>
      <c r="LA82" s="25" t="s">
        <v>107</v>
      </c>
      <c r="LB82" s="9">
        <f>+LB81*4.25</f>
        <v>2533</v>
      </c>
      <c r="LD82" s="22" t="s">
        <v>73</v>
      </c>
      <c r="LE82" s="8" t="s">
        <v>222</v>
      </c>
      <c r="LF82" s="25" t="s">
        <v>106</v>
      </c>
      <c r="LG82" s="69" t="s">
        <v>366</v>
      </c>
      <c r="LH82" s="25" t="s">
        <v>107</v>
      </c>
      <c r="LI82" s="9">
        <f>+LI81*4.25</f>
        <v>2579.75</v>
      </c>
      <c r="LK82" s="22" t="s">
        <v>73</v>
      </c>
      <c r="LL82" s="8" t="s">
        <v>222</v>
      </c>
      <c r="LM82" s="25" t="s">
        <v>106</v>
      </c>
      <c r="LN82" s="69" t="s">
        <v>366</v>
      </c>
      <c r="LO82" s="25" t="s">
        <v>107</v>
      </c>
      <c r="LP82" s="9">
        <f>+LP81*4.25</f>
        <v>2554.25</v>
      </c>
      <c r="LR82" s="22" t="s">
        <v>73</v>
      </c>
      <c r="LS82" s="8" t="s">
        <v>222</v>
      </c>
      <c r="LT82" s="25" t="s">
        <v>106</v>
      </c>
      <c r="LU82" s="69" t="s">
        <v>366</v>
      </c>
      <c r="LV82" s="25" t="s">
        <v>107</v>
      </c>
      <c r="LW82" s="9">
        <f>+LW81*4.25</f>
        <v>2571.25</v>
      </c>
      <c r="LY82" s="22" t="s">
        <v>73</v>
      </c>
      <c r="LZ82" s="8" t="s">
        <v>222</v>
      </c>
      <c r="MA82" s="25" t="s">
        <v>106</v>
      </c>
      <c r="MB82" s="69" t="s">
        <v>366</v>
      </c>
      <c r="MC82" s="25" t="s">
        <v>107</v>
      </c>
      <c r="MD82" s="9">
        <f>+MD81*4.25</f>
        <v>2499</v>
      </c>
      <c r="MF82" s="22" t="s">
        <v>73</v>
      </c>
      <c r="MG82" s="8" t="s">
        <v>230</v>
      </c>
      <c r="MH82" s="25" t="s">
        <v>106</v>
      </c>
      <c r="MI82" s="69" t="s">
        <v>369</v>
      </c>
      <c r="MJ82" s="25" t="s">
        <v>107</v>
      </c>
      <c r="MK82" s="9">
        <f>+MK81*4.25</f>
        <v>2329</v>
      </c>
      <c r="MM82" s="22" t="s">
        <v>73</v>
      </c>
      <c r="MN82" s="8" t="s">
        <v>363</v>
      </c>
      <c r="MO82" s="25" t="s">
        <v>106</v>
      </c>
      <c r="MP82" s="69" t="s">
        <v>372</v>
      </c>
      <c r="MQ82" s="25" t="s">
        <v>107</v>
      </c>
      <c r="MR82" s="9">
        <f>+MR81*4.25</f>
        <v>4301</v>
      </c>
      <c r="MT82" s="22" t="s">
        <v>73</v>
      </c>
      <c r="MU82" s="8" t="s">
        <v>363</v>
      </c>
      <c r="MV82" s="25" t="s">
        <v>106</v>
      </c>
      <c r="MW82" s="69" t="s">
        <v>374</v>
      </c>
      <c r="MX82" s="25" t="s">
        <v>107</v>
      </c>
      <c r="MY82" s="9">
        <f>+MY81*4.25</f>
        <v>2150.5</v>
      </c>
      <c r="NA82" s="22" t="s">
        <v>73</v>
      </c>
      <c r="NB82" s="8" t="s">
        <v>222</v>
      </c>
      <c r="NC82" s="25" t="s">
        <v>106</v>
      </c>
      <c r="ND82" s="69" t="s">
        <v>366</v>
      </c>
      <c r="NE82" s="25" t="s">
        <v>107</v>
      </c>
      <c r="NF82" s="9">
        <f>+NF81*4.25</f>
        <v>2516</v>
      </c>
      <c r="NH82" s="22" t="s">
        <v>73</v>
      </c>
      <c r="NI82" s="8" t="s">
        <v>222</v>
      </c>
      <c r="NJ82" s="25" t="s">
        <v>106</v>
      </c>
      <c r="NK82" s="69" t="s">
        <v>313</v>
      </c>
      <c r="NL82" s="25" t="s">
        <v>107</v>
      </c>
      <c r="NM82" s="9">
        <f>+NM81*4.25</f>
        <v>1912.5</v>
      </c>
      <c r="NO82" s="22" t="s">
        <v>73</v>
      </c>
      <c r="NP82" s="8" t="s">
        <v>222</v>
      </c>
      <c r="NQ82" s="25" t="s">
        <v>106</v>
      </c>
      <c r="NR82" s="69" t="s">
        <v>313</v>
      </c>
      <c r="NS82" s="25" t="s">
        <v>107</v>
      </c>
      <c r="NT82" s="9">
        <f>+NT81*4.25</f>
        <v>1912.5</v>
      </c>
      <c r="NV82" s="22" t="s">
        <v>73</v>
      </c>
      <c r="NW82" s="8" t="s">
        <v>222</v>
      </c>
      <c r="NX82" s="25" t="s">
        <v>106</v>
      </c>
      <c r="NY82" s="69" t="s">
        <v>313</v>
      </c>
      <c r="NZ82" s="25" t="s">
        <v>107</v>
      </c>
      <c r="OA82" s="9">
        <f>+OA81*4.25</f>
        <v>1912.5</v>
      </c>
      <c r="OC82" s="22" t="s">
        <v>73</v>
      </c>
      <c r="OD82" s="8" t="s">
        <v>222</v>
      </c>
      <c r="OE82" s="25" t="s">
        <v>106</v>
      </c>
      <c r="OF82" s="69" t="s">
        <v>313</v>
      </c>
      <c r="OG82" s="25" t="s">
        <v>107</v>
      </c>
      <c r="OH82" s="9">
        <f>+OH81*4.25</f>
        <v>1989</v>
      </c>
      <c r="OJ82" s="22" t="s">
        <v>73</v>
      </c>
      <c r="OK82" s="8" t="s">
        <v>222</v>
      </c>
      <c r="OL82" s="25" t="s">
        <v>106</v>
      </c>
      <c r="OM82" s="69" t="s">
        <v>313</v>
      </c>
      <c r="ON82" s="25" t="s">
        <v>107</v>
      </c>
      <c r="OO82" s="9">
        <f>+OO81*4.25</f>
        <v>1772.25</v>
      </c>
      <c r="OQ82" s="22" t="s">
        <v>73</v>
      </c>
      <c r="OR82" s="8" t="s">
        <v>222</v>
      </c>
      <c r="OS82" s="25" t="s">
        <v>106</v>
      </c>
      <c r="OT82" s="69" t="s">
        <v>313</v>
      </c>
      <c r="OU82" s="25" t="s">
        <v>107</v>
      </c>
      <c r="OV82" s="9">
        <f>+OV81*4.25</f>
        <v>1912.5</v>
      </c>
      <c r="OX82" s="22" t="s">
        <v>73</v>
      </c>
      <c r="OY82" s="8" t="s">
        <v>222</v>
      </c>
      <c r="OZ82" s="25" t="s">
        <v>106</v>
      </c>
      <c r="PA82" s="69" t="s">
        <v>379</v>
      </c>
      <c r="PB82" s="25" t="s">
        <v>107</v>
      </c>
      <c r="PC82" s="9">
        <f>+PC81*3.8</f>
        <v>1900</v>
      </c>
      <c r="PE82" s="22" t="s">
        <v>73</v>
      </c>
      <c r="PF82" s="8" t="s">
        <v>222</v>
      </c>
      <c r="PG82" s="25" t="s">
        <v>106</v>
      </c>
      <c r="PH82" s="69" t="s">
        <v>379</v>
      </c>
      <c r="PI82" s="25" t="s">
        <v>107</v>
      </c>
      <c r="PJ82" s="9">
        <f>+PJ81*3.8</f>
        <v>1896.1999999999998</v>
      </c>
      <c r="PL82" s="22" t="s">
        <v>73</v>
      </c>
      <c r="PM82" s="8" t="s">
        <v>222</v>
      </c>
      <c r="PN82" s="25" t="s">
        <v>106</v>
      </c>
      <c r="PO82" s="69" t="s">
        <v>379</v>
      </c>
      <c r="PP82" s="25" t="s">
        <v>107</v>
      </c>
      <c r="PQ82" s="9">
        <f>+PQ81*3.8</f>
        <v>1900</v>
      </c>
      <c r="PS82" s="22" t="s">
        <v>73</v>
      </c>
      <c r="PT82" s="8" t="s">
        <v>222</v>
      </c>
      <c r="PU82" s="25" t="s">
        <v>106</v>
      </c>
      <c r="PV82" s="69" t="s">
        <v>379</v>
      </c>
      <c r="PW82" s="25" t="s">
        <v>107</v>
      </c>
      <c r="PX82" s="9">
        <f>+PX81*3.8</f>
        <v>1900</v>
      </c>
      <c r="PZ82" s="22" t="s">
        <v>73</v>
      </c>
      <c r="QA82" s="8" t="s">
        <v>383</v>
      </c>
      <c r="QB82" s="25" t="s">
        <v>106</v>
      </c>
      <c r="QC82" s="69" t="s">
        <v>308</v>
      </c>
      <c r="QD82" s="25" t="s">
        <v>107</v>
      </c>
      <c r="QE82" s="9">
        <f>+QE81*2.6</f>
        <v>785.2</v>
      </c>
      <c r="QG82" s="22" t="s">
        <v>73</v>
      </c>
      <c r="QH82" s="8" t="s">
        <v>383</v>
      </c>
      <c r="QI82" s="25" t="s">
        <v>106</v>
      </c>
      <c r="QJ82" s="69" t="s">
        <v>308</v>
      </c>
      <c r="QK82" s="25" t="s">
        <v>107</v>
      </c>
      <c r="QL82" s="9">
        <f>+QL81*2.6</f>
        <v>785.2</v>
      </c>
      <c r="QN82" s="22" t="s">
        <v>73</v>
      </c>
      <c r="QO82" s="8" t="s">
        <v>384</v>
      </c>
      <c r="QP82" s="25" t="s">
        <v>106</v>
      </c>
      <c r="QQ82" s="69" t="s">
        <v>193</v>
      </c>
      <c r="QR82" s="25" t="s">
        <v>107</v>
      </c>
      <c r="QS82" s="9">
        <f>+QS81*3.25</f>
        <v>1335.75</v>
      </c>
      <c r="QU82" s="22" t="s">
        <v>73</v>
      </c>
      <c r="QV82" s="8" t="s">
        <v>384</v>
      </c>
      <c r="QW82" s="25" t="s">
        <v>106</v>
      </c>
      <c r="QX82" s="69" t="s">
        <v>193</v>
      </c>
      <c r="QY82" s="25" t="s">
        <v>107</v>
      </c>
      <c r="QZ82" s="9">
        <f>+QZ81*3.25</f>
        <v>1293.5</v>
      </c>
      <c r="RB82" s="22" t="s">
        <v>73</v>
      </c>
      <c r="RC82" s="8" t="s">
        <v>384</v>
      </c>
      <c r="RD82" s="25" t="s">
        <v>106</v>
      </c>
      <c r="RE82" s="69" t="s">
        <v>193</v>
      </c>
      <c r="RF82" s="25" t="s">
        <v>107</v>
      </c>
      <c r="RG82" s="9">
        <f>+RG81*3.25</f>
        <v>1309.75</v>
      </c>
      <c r="RI82" s="22" t="s">
        <v>73</v>
      </c>
      <c r="RJ82" s="8" t="s">
        <v>384</v>
      </c>
      <c r="RK82" s="25" t="s">
        <v>106</v>
      </c>
      <c r="RL82" s="69" t="s">
        <v>193</v>
      </c>
      <c r="RM82" s="25" t="s">
        <v>107</v>
      </c>
      <c r="RN82" s="9">
        <f>+RN81*3.25</f>
        <v>1316.25</v>
      </c>
      <c r="RP82" s="22" t="s">
        <v>73</v>
      </c>
      <c r="RQ82" s="8" t="s">
        <v>384</v>
      </c>
      <c r="RR82" s="25" t="s">
        <v>106</v>
      </c>
      <c r="RS82" s="69" t="s">
        <v>193</v>
      </c>
      <c r="RT82" s="25" t="s">
        <v>107</v>
      </c>
      <c r="RU82" s="9">
        <f>+RU81*3.25</f>
        <v>1290.25</v>
      </c>
      <c r="RW82" s="22" t="s">
        <v>73</v>
      </c>
      <c r="RX82" s="8" t="s">
        <v>247</v>
      </c>
      <c r="RY82" s="25" t="s">
        <v>106</v>
      </c>
      <c r="RZ82" s="69" t="s">
        <v>267</v>
      </c>
      <c r="SA82" s="25" t="s">
        <v>107</v>
      </c>
      <c r="SB82" s="9">
        <f>+SB81*4.25</f>
        <v>2533</v>
      </c>
      <c r="SD82" s="22" t="s">
        <v>73</v>
      </c>
      <c r="SE82" s="8" t="s">
        <v>247</v>
      </c>
      <c r="SF82" s="25" t="s">
        <v>106</v>
      </c>
      <c r="SG82" s="69" t="s">
        <v>391</v>
      </c>
      <c r="SH82" s="25" t="s">
        <v>107</v>
      </c>
      <c r="SI82" s="9">
        <f>+SI81*4.25</f>
        <v>2490.5</v>
      </c>
      <c r="SK82" s="22" t="s">
        <v>73</v>
      </c>
      <c r="SL82" s="8" t="s">
        <v>247</v>
      </c>
      <c r="SM82" s="25" t="s">
        <v>106</v>
      </c>
      <c r="SN82" s="69" t="s">
        <v>234</v>
      </c>
      <c r="SO82" s="25" t="s">
        <v>107</v>
      </c>
      <c r="SP82" s="9">
        <f>+SP81*4.25</f>
        <v>2545.75</v>
      </c>
      <c r="SR82" s="22" t="s">
        <v>73</v>
      </c>
      <c r="SS82" s="8" t="s">
        <v>222</v>
      </c>
      <c r="ST82" s="25" t="s">
        <v>106</v>
      </c>
      <c r="SU82" s="69" t="s">
        <v>343</v>
      </c>
      <c r="SV82" s="25" t="s">
        <v>107</v>
      </c>
      <c r="SW82" s="9">
        <f>+SW81*4.25</f>
        <v>2273.75</v>
      </c>
      <c r="SY82" s="22" t="s">
        <v>73</v>
      </c>
      <c r="SZ82" s="8" t="s">
        <v>230</v>
      </c>
      <c r="TA82" s="25" t="s">
        <v>106</v>
      </c>
      <c r="TB82" s="69" t="s">
        <v>394</v>
      </c>
      <c r="TC82" s="25" t="s">
        <v>107</v>
      </c>
      <c r="TD82" s="9">
        <f>+TD81*4.25</f>
        <v>2490.5</v>
      </c>
      <c r="TF82" s="22" t="s">
        <v>73</v>
      </c>
      <c r="TG82" s="8" t="s">
        <v>230</v>
      </c>
      <c r="TH82" s="25" t="s">
        <v>106</v>
      </c>
      <c r="TI82" s="69" t="s">
        <v>313</v>
      </c>
      <c r="TJ82" s="25" t="s">
        <v>107</v>
      </c>
      <c r="TK82" s="9">
        <f>+TK81*4.25</f>
        <v>2299.25</v>
      </c>
      <c r="TM82" s="22" t="s">
        <v>73</v>
      </c>
      <c r="TN82" s="8" t="s">
        <v>230</v>
      </c>
      <c r="TO82" s="25" t="s">
        <v>106</v>
      </c>
      <c r="TP82" s="69" t="s">
        <v>395</v>
      </c>
      <c r="TQ82" s="25" t="s">
        <v>107</v>
      </c>
      <c r="TR82" s="9">
        <f>+TR81*4.25</f>
        <v>2299.25</v>
      </c>
      <c r="TT82" s="22" t="s">
        <v>73</v>
      </c>
      <c r="TU82" s="8" t="s">
        <v>230</v>
      </c>
      <c r="TV82" s="25" t="s">
        <v>106</v>
      </c>
      <c r="TW82" s="69" t="s">
        <v>396</v>
      </c>
      <c r="TX82" s="25" t="s">
        <v>107</v>
      </c>
      <c r="TY82" s="9">
        <f>+TY81*4.25</f>
        <v>2286.5</v>
      </c>
      <c r="UA82" s="22" t="s">
        <v>73</v>
      </c>
      <c r="UB82" s="8" t="s">
        <v>222</v>
      </c>
      <c r="UC82" s="25" t="s">
        <v>106</v>
      </c>
      <c r="UD82" s="69" t="s">
        <v>250</v>
      </c>
      <c r="UE82" s="25" t="s">
        <v>107</v>
      </c>
      <c r="UF82" s="9">
        <f>+UF81*4.25</f>
        <v>2465</v>
      </c>
      <c r="UH82" s="22" t="s">
        <v>73</v>
      </c>
      <c r="UI82" s="8" t="s">
        <v>222</v>
      </c>
      <c r="UJ82" s="25" t="s">
        <v>106</v>
      </c>
      <c r="UK82" s="69" t="s">
        <v>250</v>
      </c>
      <c r="UL82" s="25" t="s">
        <v>107</v>
      </c>
      <c r="UM82" s="9">
        <f>+UM81*4.25</f>
        <v>2439.5</v>
      </c>
      <c r="UO82" s="22" t="s">
        <v>73</v>
      </c>
      <c r="UP82" s="8" t="s">
        <v>222</v>
      </c>
      <c r="UQ82" s="25" t="s">
        <v>106</v>
      </c>
      <c r="UR82" s="69" t="s">
        <v>250</v>
      </c>
      <c r="US82" s="25" t="s">
        <v>107</v>
      </c>
      <c r="UT82" s="9">
        <f>+UT81*4.25</f>
        <v>2422.5</v>
      </c>
      <c r="UV82" s="22" t="s">
        <v>73</v>
      </c>
      <c r="UW82" s="8" t="s">
        <v>222</v>
      </c>
      <c r="UX82" s="25" t="s">
        <v>106</v>
      </c>
      <c r="UY82" s="69" t="s">
        <v>250</v>
      </c>
      <c r="UZ82" s="25" t="s">
        <v>107</v>
      </c>
      <c r="VA82" s="9">
        <f>+VA81*4.25</f>
        <v>2431</v>
      </c>
      <c r="VC82" s="22" t="s">
        <v>73</v>
      </c>
      <c r="VD82" s="8" t="s">
        <v>222</v>
      </c>
      <c r="VE82" s="25" t="s">
        <v>106</v>
      </c>
      <c r="VF82" s="69" t="s">
        <v>250</v>
      </c>
      <c r="VG82" s="25" t="s">
        <v>107</v>
      </c>
      <c r="VH82" s="9">
        <f>+VH81*4.25</f>
        <v>2439.5</v>
      </c>
      <c r="VJ82" s="22" t="s">
        <v>73</v>
      </c>
      <c r="VK82" s="8" t="s">
        <v>222</v>
      </c>
      <c r="VL82" s="25" t="s">
        <v>106</v>
      </c>
      <c r="VM82" s="69" t="s">
        <v>250</v>
      </c>
      <c r="VN82" s="25" t="s">
        <v>107</v>
      </c>
      <c r="VO82" s="9">
        <f>+VO81*4.25</f>
        <v>2439.5</v>
      </c>
      <c r="VQ82" s="22" t="s">
        <v>73</v>
      </c>
      <c r="VR82" s="8" t="s">
        <v>363</v>
      </c>
      <c r="VS82" s="25" t="s">
        <v>106</v>
      </c>
      <c r="VT82" s="69" t="s">
        <v>232</v>
      </c>
      <c r="VU82" s="25" t="s">
        <v>107</v>
      </c>
      <c r="VV82" s="9">
        <f>+VV81*4.25</f>
        <v>2520.25</v>
      </c>
      <c r="VX82" s="22" t="s">
        <v>73</v>
      </c>
      <c r="VY82" s="8" t="s">
        <v>363</v>
      </c>
      <c r="VZ82" s="25" t="s">
        <v>106</v>
      </c>
      <c r="WA82" s="69" t="s">
        <v>232</v>
      </c>
      <c r="WB82" s="25" t="s">
        <v>107</v>
      </c>
      <c r="WC82" s="9">
        <f>+WC81*4.25</f>
        <v>2482</v>
      </c>
      <c r="WE82" s="22" t="s">
        <v>73</v>
      </c>
      <c r="WF82" s="8" t="s">
        <v>309</v>
      </c>
      <c r="WG82" s="25" t="s">
        <v>106</v>
      </c>
      <c r="WH82" s="69" t="s">
        <v>312</v>
      </c>
      <c r="WI82" s="25" t="s">
        <v>107</v>
      </c>
      <c r="WJ82" s="9">
        <f>+WJ81*3</f>
        <v>1428</v>
      </c>
      <c r="WL82" s="22" t="s">
        <v>73</v>
      </c>
      <c r="WM82" s="8" t="s">
        <v>222</v>
      </c>
      <c r="WN82" s="25" t="s">
        <v>106</v>
      </c>
      <c r="WO82" s="69" t="s">
        <v>398</v>
      </c>
      <c r="WP82" s="25" t="s">
        <v>107</v>
      </c>
      <c r="WQ82" s="9">
        <f>+WQ81*4.25</f>
        <v>2222.75</v>
      </c>
      <c r="WS82" s="22" t="s">
        <v>73</v>
      </c>
      <c r="WT82" s="8" t="s">
        <v>222</v>
      </c>
      <c r="WU82" s="25" t="s">
        <v>106</v>
      </c>
      <c r="WV82" s="69" t="s">
        <v>399</v>
      </c>
      <c r="WW82" s="25" t="s">
        <v>107</v>
      </c>
      <c r="WX82" s="9">
        <f>+WX81*4.25</f>
        <v>2295</v>
      </c>
      <c r="WZ82" s="22" t="s">
        <v>73</v>
      </c>
      <c r="XA82" s="8" t="s">
        <v>247</v>
      </c>
      <c r="XB82" s="25" t="s">
        <v>106</v>
      </c>
      <c r="XC82" s="69" t="s">
        <v>236</v>
      </c>
      <c r="XD82" s="25" t="s">
        <v>107</v>
      </c>
      <c r="XE82" s="9">
        <f>+XE81*4.25</f>
        <v>2443.75</v>
      </c>
      <c r="XG82" s="22" t="s">
        <v>73</v>
      </c>
      <c r="XH82" s="8" t="s">
        <v>363</v>
      </c>
      <c r="XI82" s="25" t="s">
        <v>106</v>
      </c>
      <c r="XJ82" s="69" t="s">
        <v>238</v>
      </c>
      <c r="XK82" s="25" t="s">
        <v>107</v>
      </c>
      <c r="XL82" s="9">
        <f>+XL81*4.25</f>
        <v>2443.75</v>
      </c>
      <c r="XN82" s="22" t="s">
        <v>73</v>
      </c>
      <c r="XO82" s="8" t="s">
        <v>363</v>
      </c>
      <c r="XP82" s="25" t="s">
        <v>106</v>
      </c>
      <c r="XQ82" s="69" t="s">
        <v>403</v>
      </c>
      <c r="XR82" s="25" t="s">
        <v>107</v>
      </c>
      <c r="XS82" s="9">
        <f>+XS81*4.25</f>
        <v>2465</v>
      </c>
      <c r="XU82" s="22" t="s">
        <v>73</v>
      </c>
      <c r="XV82" s="8" t="s">
        <v>222</v>
      </c>
      <c r="XW82" s="25" t="s">
        <v>106</v>
      </c>
      <c r="XX82" s="69" t="s">
        <v>201</v>
      </c>
      <c r="XY82" s="25" t="s">
        <v>107</v>
      </c>
      <c r="XZ82" s="9">
        <f>+XZ81*4.25</f>
        <v>2843.25</v>
      </c>
      <c r="YB82" s="22" t="s">
        <v>73</v>
      </c>
      <c r="YC82" s="8" t="s">
        <v>222</v>
      </c>
      <c r="YD82" s="25" t="s">
        <v>106</v>
      </c>
      <c r="YE82" s="69" t="s">
        <v>201</v>
      </c>
      <c r="YF82" s="25" t="s">
        <v>107</v>
      </c>
      <c r="YG82" s="9">
        <f>+YG81*4.25</f>
        <v>2843.25</v>
      </c>
      <c r="YI82" s="22" t="s">
        <v>73</v>
      </c>
      <c r="YJ82" s="8" t="s">
        <v>222</v>
      </c>
      <c r="YK82" s="25" t="s">
        <v>106</v>
      </c>
      <c r="YL82" s="69" t="s">
        <v>201</v>
      </c>
      <c r="YM82" s="25" t="s">
        <v>107</v>
      </c>
      <c r="YN82" s="9">
        <f>+YN81*4.25</f>
        <v>2911.25</v>
      </c>
      <c r="YP82" s="22" t="s">
        <v>73</v>
      </c>
      <c r="YQ82" s="8" t="s">
        <v>222</v>
      </c>
      <c r="YR82" s="25" t="s">
        <v>106</v>
      </c>
      <c r="YS82" s="69" t="s">
        <v>201</v>
      </c>
      <c r="YT82" s="25" t="s">
        <v>107</v>
      </c>
      <c r="YU82" s="9">
        <f>+YU81*4.25</f>
        <v>2839</v>
      </c>
      <c r="YW82" s="22" t="s">
        <v>73</v>
      </c>
      <c r="YX82" s="8" t="s">
        <v>222</v>
      </c>
      <c r="YY82" s="25" t="s">
        <v>106</v>
      </c>
      <c r="YZ82" s="69" t="s">
        <v>323</v>
      </c>
      <c r="ZA82" s="25" t="s">
        <v>107</v>
      </c>
      <c r="ZB82" s="9">
        <f>+ZB81*4.25</f>
        <v>2486.25</v>
      </c>
      <c r="ZD82" s="22" t="s">
        <v>73</v>
      </c>
      <c r="ZE82" s="8" t="s">
        <v>222</v>
      </c>
      <c r="ZF82" s="25" t="s">
        <v>106</v>
      </c>
      <c r="ZG82" s="69" t="s">
        <v>201</v>
      </c>
      <c r="ZH82" s="25" t="s">
        <v>107</v>
      </c>
      <c r="ZI82" s="9">
        <f>+ZI81*4.25</f>
        <v>2834.75</v>
      </c>
      <c r="ZK82" s="22" t="s">
        <v>73</v>
      </c>
      <c r="ZL82" s="8" t="s">
        <v>222</v>
      </c>
      <c r="ZM82" s="25" t="s">
        <v>106</v>
      </c>
      <c r="ZN82" s="69" t="s">
        <v>201</v>
      </c>
      <c r="ZO82" s="25" t="s">
        <v>107</v>
      </c>
      <c r="ZP82" s="9">
        <f>+ZP81*4.25</f>
        <v>2843.25</v>
      </c>
      <c r="ZR82" s="22" t="s">
        <v>73</v>
      </c>
      <c r="ZS82" s="8" t="s">
        <v>247</v>
      </c>
      <c r="ZT82" s="25" t="s">
        <v>106</v>
      </c>
      <c r="ZU82" s="69" t="s">
        <v>409</v>
      </c>
      <c r="ZV82" s="25" t="s">
        <v>107</v>
      </c>
      <c r="ZW82" s="9">
        <f>+ZW81*4.25</f>
        <v>2282.25</v>
      </c>
    </row>
    <row r="83" spans="1:699" ht="16.5" thickTop="1" thickBot="1" x14ac:dyDescent="0.25">
      <c r="A83" s="27" t="s">
        <v>74</v>
      </c>
      <c r="B83" s="26" t="s">
        <v>75</v>
      </c>
      <c r="C83" s="26" t="s">
        <v>76</v>
      </c>
      <c r="D83" s="61" t="s">
        <v>77</v>
      </c>
      <c r="E83" s="26" t="s">
        <v>78</v>
      </c>
      <c r="F83" s="28" t="s">
        <v>79</v>
      </c>
      <c r="H83" s="27" t="s">
        <v>74</v>
      </c>
      <c r="I83" s="26" t="s">
        <v>75</v>
      </c>
      <c r="J83" s="26" t="s">
        <v>76</v>
      </c>
      <c r="K83" s="61" t="s">
        <v>77</v>
      </c>
      <c r="L83" s="26" t="s">
        <v>78</v>
      </c>
      <c r="M83" s="28" t="s">
        <v>79</v>
      </c>
      <c r="O83" s="27" t="s">
        <v>74</v>
      </c>
      <c r="P83" s="26" t="s">
        <v>75</v>
      </c>
      <c r="Q83" s="26" t="s">
        <v>76</v>
      </c>
      <c r="R83" s="61" t="s">
        <v>77</v>
      </c>
      <c r="S83" s="26" t="s">
        <v>78</v>
      </c>
      <c r="T83" s="28" t="s">
        <v>79</v>
      </c>
      <c r="V83" s="27" t="s">
        <v>74</v>
      </c>
      <c r="W83" s="26" t="s">
        <v>75</v>
      </c>
      <c r="X83" s="26" t="s">
        <v>76</v>
      </c>
      <c r="Y83" s="61" t="s">
        <v>77</v>
      </c>
      <c r="Z83" s="26" t="s">
        <v>78</v>
      </c>
      <c r="AA83" s="28" t="s">
        <v>79</v>
      </c>
      <c r="AC83" s="27" t="s">
        <v>74</v>
      </c>
      <c r="AD83" s="26" t="s">
        <v>75</v>
      </c>
      <c r="AE83" s="26" t="s">
        <v>76</v>
      </c>
      <c r="AF83" s="61" t="s">
        <v>77</v>
      </c>
      <c r="AG83" s="26" t="s">
        <v>78</v>
      </c>
      <c r="AH83" s="28" t="s">
        <v>79</v>
      </c>
      <c r="AJ83" s="27" t="s">
        <v>74</v>
      </c>
      <c r="AK83" s="26" t="s">
        <v>75</v>
      </c>
      <c r="AL83" s="26" t="s">
        <v>76</v>
      </c>
      <c r="AM83" s="61" t="s">
        <v>77</v>
      </c>
      <c r="AN83" s="26" t="s">
        <v>78</v>
      </c>
      <c r="AO83" s="28" t="s">
        <v>79</v>
      </c>
      <c r="AQ83" s="27" t="s">
        <v>74</v>
      </c>
      <c r="AR83" s="26" t="s">
        <v>75</v>
      </c>
      <c r="AS83" s="26" t="s">
        <v>76</v>
      </c>
      <c r="AT83" s="61" t="s">
        <v>77</v>
      </c>
      <c r="AU83" s="26" t="s">
        <v>78</v>
      </c>
      <c r="AV83" s="28" t="s">
        <v>79</v>
      </c>
      <c r="AX83" s="27" t="s">
        <v>74</v>
      </c>
      <c r="AY83" s="26" t="s">
        <v>75</v>
      </c>
      <c r="AZ83" s="26" t="s">
        <v>76</v>
      </c>
      <c r="BA83" s="61" t="s">
        <v>77</v>
      </c>
      <c r="BB83" s="26" t="s">
        <v>78</v>
      </c>
      <c r="BC83" s="28" t="s">
        <v>79</v>
      </c>
      <c r="BE83" s="27" t="s">
        <v>74</v>
      </c>
      <c r="BF83" s="26" t="s">
        <v>75</v>
      </c>
      <c r="BG83" s="26" t="s">
        <v>76</v>
      </c>
      <c r="BH83" s="61" t="s">
        <v>77</v>
      </c>
      <c r="BI83" s="26" t="s">
        <v>78</v>
      </c>
      <c r="BJ83" s="28" t="s">
        <v>79</v>
      </c>
      <c r="BL83" s="27" t="s">
        <v>74</v>
      </c>
      <c r="BM83" s="26" t="s">
        <v>75</v>
      </c>
      <c r="BN83" s="26" t="s">
        <v>76</v>
      </c>
      <c r="BO83" s="61" t="s">
        <v>77</v>
      </c>
      <c r="BP83" s="26" t="s">
        <v>78</v>
      </c>
      <c r="BQ83" s="28" t="s">
        <v>79</v>
      </c>
      <c r="BS83" s="27" t="s">
        <v>74</v>
      </c>
      <c r="BT83" s="26" t="s">
        <v>75</v>
      </c>
      <c r="BU83" s="26" t="s">
        <v>76</v>
      </c>
      <c r="BV83" s="61" t="s">
        <v>77</v>
      </c>
      <c r="BW83" s="26" t="s">
        <v>78</v>
      </c>
      <c r="BX83" s="28" t="s">
        <v>79</v>
      </c>
      <c r="BZ83" s="27" t="s">
        <v>74</v>
      </c>
      <c r="CA83" s="26" t="s">
        <v>75</v>
      </c>
      <c r="CB83" s="26" t="s">
        <v>76</v>
      </c>
      <c r="CC83" s="61" t="s">
        <v>77</v>
      </c>
      <c r="CD83" s="26" t="s">
        <v>78</v>
      </c>
      <c r="CE83" s="28" t="s">
        <v>79</v>
      </c>
      <c r="CG83" s="27" t="s">
        <v>74</v>
      </c>
      <c r="CH83" s="26" t="s">
        <v>75</v>
      </c>
      <c r="CI83" s="26" t="s">
        <v>76</v>
      </c>
      <c r="CJ83" s="61" t="s">
        <v>77</v>
      </c>
      <c r="CK83" s="26" t="s">
        <v>78</v>
      </c>
      <c r="CL83" s="28" t="s">
        <v>79</v>
      </c>
      <c r="CN83" s="27" t="s">
        <v>74</v>
      </c>
      <c r="CO83" s="26" t="s">
        <v>75</v>
      </c>
      <c r="CP83" s="26" t="s">
        <v>76</v>
      </c>
      <c r="CQ83" s="61" t="s">
        <v>77</v>
      </c>
      <c r="CR83" s="26" t="s">
        <v>78</v>
      </c>
      <c r="CS83" s="28" t="s">
        <v>79</v>
      </c>
      <c r="CU83" s="27" t="s">
        <v>74</v>
      </c>
      <c r="CV83" s="26" t="s">
        <v>75</v>
      </c>
      <c r="CW83" s="26" t="s">
        <v>76</v>
      </c>
      <c r="CX83" s="61" t="s">
        <v>77</v>
      </c>
      <c r="CY83" s="26" t="s">
        <v>78</v>
      </c>
      <c r="CZ83" s="28" t="s">
        <v>79</v>
      </c>
      <c r="DB83" s="27" t="s">
        <v>74</v>
      </c>
      <c r="DC83" s="26" t="s">
        <v>75</v>
      </c>
      <c r="DD83" s="26" t="s">
        <v>76</v>
      </c>
      <c r="DE83" s="61" t="s">
        <v>77</v>
      </c>
      <c r="DF83" s="26" t="s">
        <v>78</v>
      </c>
      <c r="DG83" s="28" t="s">
        <v>79</v>
      </c>
      <c r="DI83" s="27" t="s">
        <v>74</v>
      </c>
      <c r="DJ83" s="26" t="s">
        <v>75</v>
      </c>
      <c r="DK83" s="26" t="s">
        <v>76</v>
      </c>
      <c r="DL83" s="61" t="s">
        <v>77</v>
      </c>
      <c r="DM83" s="26" t="s">
        <v>78</v>
      </c>
      <c r="DN83" s="28" t="s">
        <v>79</v>
      </c>
      <c r="DP83" s="27" t="s">
        <v>74</v>
      </c>
      <c r="DQ83" s="26" t="s">
        <v>75</v>
      </c>
      <c r="DR83" s="26" t="s">
        <v>76</v>
      </c>
      <c r="DS83" s="61" t="s">
        <v>77</v>
      </c>
      <c r="DT83" s="26" t="s">
        <v>78</v>
      </c>
      <c r="DU83" s="28" t="s">
        <v>79</v>
      </c>
      <c r="DW83" s="27" t="s">
        <v>74</v>
      </c>
      <c r="DX83" s="26" t="s">
        <v>75</v>
      </c>
      <c r="DY83" s="26" t="s">
        <v>76</v>
      </c>
      <c r="DZ83" s="61" t="s">
        <v>77</v>
      </c>
      <c r="EA83" s="26" t="s">
        <v>78</v>
      </c>
      <c r="EB83" s="28" t="s">
        <v>79</v>
      </c>
      <c r="ED83" s="27" t="s">
        <v>74</v>
      </c>
      <c r="EE83" s="26" t="s">
        <v>75</v>
      </c>
      <c r="EF83" s="26" t="s">
        <v>76</v>
      </c>
      <c r="EG83" s="61" t="s">
        <v>77</v>
      </c>
      <c r="EH83" s="26" t="s">
        <v>78</v>
      </c>
      <c r="EI83" s="28" t="s">
        <v>79</v>
      </c>
      <c r="EK83" s="27" t="s">
        <v>74</v>
      </c>
      <c r="EL83" s="26" t="s">
        <v>75</v>
      </c>
      <c r="EM83" s="26" t="s">
        <v>76</v>
      </c>
      <c r="EN83" s="61" t="s">
        <v>77</v>
      </c>
      <c r="EO83" s="26" t="s">
        <v>78</v>
      </c>
      <c r="EP83" s="28" t="s">
        <v>79</v>
      </c>
      <c r="ER83" s="27" t="s">
        <v>74</v>
      </c>
      <c r="ES83" s="26" t="s">
        <v>75</v>
      </c>
      <c r="ET83" s="26" t="s">
        <v>76</v>
      </c>
      <c r="EU83" s="61" t="s">
        <v>77</v>
      </c>
      <c r="EV83" s="26" t="s">
        <v>78</v>
      </c>
      <c r="EW83" s="28" t="s">
        <v>79</v>
      </c>
      <c r="EY83" s="27" t="s">
        <v>74</v>
      </c>
      <c r="EZ83" s="26" t="s">
        <v>75</v>
      </c>
      <c r="FA83" s="26" t="s">
        <v>76</v>
      </c>
      <c r="FB83" s="61" t="s">
        <v>77</v>
      </c>
      <c r="FC83" s="26" t="s">
        <v>78</v>
      </c>
      <c r="FD83" s="28" t="s">
        <v>79</v>
      </c>
      <c r="FF83" s="27" t="s">
        <v>74</v>
      </c>
      <c r="FG83" s="26" t="s">
        <v>75</v>
      </c>
      <c r="FH83" s="26" t="s">
        <v>76</v>
      </c>
      <c r="FI83" s="61" t="s">
        <v>77</v>
      </c>
      <c r="FJ83" s="26" t="s">
        <v>78</v>
      </c>
      <c r="FK83" s="28" t="s">
        <v>79</v>
      </c>
      <c r="FM83" s="27" t="s">
        <v>74</v>
      </c>
      <c r="FN83" s="26" t="s">
        <v>75</v>
      </c>
      <c r="FO83" s="26" t="s">
        <v>76</v>
      </c>
      <c r="FP83" s="61" t="s">
        <v>77</v>
      </c>
      <c r="FQ83" s="26" t="s">
        <v>78</v>
      </c>
      <c r="FR83" s="28" t="s">
        <v>79</v>
      </c>
      <c r="FT83" s="27" t="s">
        <v>74</v>
      </c>
      <c r="FU83" s="26" t="s">
        <v>75</v>
      </c>
      <c r="FV83" s="26" t="s">
        <v>76</v>
      </c>
      <c r="FW83" s="61" t="s">
        <v>77</v>
      </c>
      <c r="FX83" s="26" t="s">
        <v>78</v>
      </c>
      <c r="FY83" s="28" t="s">
        <v>79</v>
      </c>
      <c r="GA83" s="27" t="s">
        <v>74</v>
      </c>
      <c r="GB83" s="26" t="s">
        <v>75</v>
      </c>
      <c r="GC83" s="26" t="s">
        <v>76</v>
      </c>
      <c r="GD83" s="61" t="s">
        <v>77</v>
      </c>
      <c r="GE83" s="26" t="s">
        <v>78</v>
      </c>
      <c r="GF83" s="28" t="s">
        <v>79</v>
      </c>
      <c r="GH83" s="27" t="s">
        <v>74</v>
      </c>
      <c r="GI83" s="26" t="s">
        <v>75</v>
      </c>
      <c r="GJ83" s="26" t="s">
        <v>76</v>
      </c>
      <c r="GK83" s="61" t="s">
        <v>77</v>
      </c>
      <c r="GL83" s="26" t="s">
        <v>78</v>
      </c>
      <c r="GM83" s="28" t="s">
        <v>79</v>
      </c>
      <c r="GO83" s="27" t="s">
        <v>74</v>
      </c>
      <c r="GP83" s="26" t="s">
        <v>75</v>
      </c>
      <c r="GQ83" s="26" t="s">
        <v>76</v>
      </c>
      <c r="GR83" s="61" t="s">
        <v>77</v>
      </c>
      <c r="GS83" s="26" t="s">
        <v>78</v>
      </c>
      <c r="GT83" s="28" t="s">
        <v>79</v>
      </c>
      <c r="GV83" s="27" t="s">
        <v>74</v>
      </c>
      <c r="GW83" s="26" t="s">
        <v>75</v>
      </c>
      <c r="GX83" s="26" t="s">
        <v>76</v>
      </c>
      <c r="GY83" s="61" t="s">
        <v>77</v>
      </c>
      <c r="GZ83" s="26" t="s">
        <v>78</v>
      </c>
      <c r="HA83" s="28" t="s">
        <v>79</v>
      </c>
      <c r="HC83" s="27" t="s">
        <v>74</v>
      </c>
      <c r="HD83" s="26" t="s">
        <v>75</v>
      </c>
      <c r="HE83" s="26" t="s">
        <v>76</v>
      </c>
      <c r="HF83" s="61" t="s">
        <v>77</v>
      </c>
      <c r="HG83" s="26" t="s">
        <v>78</v>
      </c>
      <c r="HH83" s="28" t="s">
        <v>79</v>
      </c>
      <c r="HJ83" s="27" t="s">
        <v>74</v>
      </c>
      <c r="HK83" s="26" t="s">
        <v>75</v>
      </c>
      <c r="HL83" s="26" t="s">
        <v>76</v>
      </c>
      <c r="HM83" s="61" t="s">
        <v>77</v>
      </c>
      <c r="HN83" s="26" t="s">
        <v>78</v>
      </c>
      <c r="HO83" s="28" t="s">
        <v>79</v>
      </c>
      <c r="HQ83" s="27" t="s">
        <v>74</v>
      </c>
      <c r="HR83" s="26" t="s">
        <v>75</v>
      </c>
      <c r="HS83" s="26" t="s">
        <v>76</v>
      </c>
      <c r="HT83" s="61" t="s">
        <v>77</v>
      </c>
      <c r="HU83" s="26" t="s">
        <v>78</v>
      </c>
      <c r="HV83" s="28" t="s">
        <v>79</v>
      </c>
      <c r="HX83" s="27" t="s">
        <v>74</v>
      </c>
      <c r="HY83" s="26" t="s">
        <v>75</v>
      </c>
      <c r="HZ83" s="26" t="s">
        <v>76</v>
      </c>
      <c r="IA83" s="61" t="s">
        <v>77</v>
      </c>
      <c r="IB83" s="26" t="s">
        <v>78</v>
      </c>
      <c r="IC83" s="28" t="s">
        <v>79</v>
      </c>
      <c r="IE83" s="27" t="s">
        <v>74</v>
      </c>
      <c r="IF83" s="26" t="s">
        <v>75</v>
      </c>
      <c r="IG83" s="26" t="s">
        <v>76</v>
      </c>
      <c r="IH83" s="61" t="s">
        <v>77</v>
      </c>
      <c r="II83" s="26" t="s">
        <v>78</v>
      </c>
      <c r="IJ83" s="28" t="s">
        <v>79</v>
      </c>
      <c r="IL83" s="27" t="s">
        <v>74</v>
      </c>
      <c r="IM83" s="26" t="s">
        <v>75</v>
      </c>
      <c r="IN83" s="26" t="s">
        <v>76</v>
      </c>
      <c r="IO83" s="61" t="s">
        <v>77</v>
      </c>
      <c r="IP83" s="26" t="s">
        <v>78</v>
      </c>
      <c r="IQ83" s="28" t="s">
        <v>79</v>
      </c>
      <c r="IS83" s="27" t="s">
        <v>74</v>
      </c>
      <c r="IT83" s="26" t="s">
        <v>75</v>
      </c>
      <c r="IU83" s="26" t="s">
        <v>76</v>
      </c>
      <c r="IV83" s="61" t="s">
        <v>77</v>
      </c>
      <c r="IW83" s="26" t="s">
        <v>78</v>
      </c>
      <c r="IX83" s="28" t="s">
        <v>79</v>
      </c>
      <c r="IZ83" s="27" t="s">
        <v>74</v>
      </c>
      <c r="JA83" s="26" t="s">
        <v>75</v>
      </c>
      <c r="JB83" s="26" t="s">
        <v>76</v>
      </c>
      <c r="JC83" s="61" t="s">
        <v>77</v>
      </c>
      <c r="JD83" s="26" t="s">
        <v>78</v>
      </c>
      <c r="JE83" s="28" t="s">
        <v>79</v>
      </c>
      <c r="JG83" s="27" t="s">
        <v>74</v>
      </c>
      <c r="JH83" s="26" t="s">
        <v>75</v>
      </c>
      <c r="JI83" s="26" t="s">
        <v>76</v>
      </c>
      <c r="JJ83" s="61" t="s">
        <v>77</v>
      </c>
      <c r="JK83" s="26" t="s">
        <v>78</v>
      </c>
      <c r="JL83" s="28" t="s">
        <v>79</v>
      </c>
      <c r="JN83" s="27" t="s">
        <v>74</v>
      </c>
      <c r="JO83" s="26" t="s">
        <v>75</v>
      </c>
      <c r="JP83" s="26" t="s">
        <v>76</v>
      </c>
      <c r="JQ83" s="61" t="s">
        <v>77</v>
      </c>
      <c r="JR83" s="26" t="s">
        <v>78</v>
      </c>
      <c r="JS83" s="28" t="s">
        <v>79</v>
      </c>
      <c r="JU83" s="27" t="s">
        <v>74</v>
      </c>
      <c r="JV83" s="26" t="s">
        <v>75</v>
      </c>
      <c r="JW83" s="26" t="s">
        <v>76</v>
      </c>
      <c r="JX83" s="61" t="s">
        <v>77</v>
      </c>
      <c r="JY83" s="26" t="s">
        <v>78</v>
      </c>
      <c r="JZ83" s="28" t="s">
        <v>79</v>
      </c>
      <c r="KB83" s="27" t="s">
        <v>74</v>
      </c>
      <c r="KC83" s="26" t="s">
        <v>75</v>
      </c>
      <c r="KD83" s="26" t="s">
        <v>76</v>
      </c>
      <c r="KE83" s="61" t="s">
        <v>77</v>
      </c>
      <c r="KF83" s="26" t="s">
        <v>78</v>
      </c>
      <c r="KG83" s="28" t="s">
        <v>79</v>
      </c>
      <c r="KI83" s="27" t="s">
        <v>74</v>
      </c>
      <c r="KJ83" s="26" t="s">
        <v>75</v>
      </c>
      <c r="KK83" s="26" t="s">
        <v>76</v>
      </c>
      <c r="KL83" s="61" t="s">
        <v>77</v>
      </c>
      <c r="KM83" s="26" t="s">
        <v>78</v>
      </c>
      <c r="KN83" s="28" t="s">
        <v>79</v>
      </c>
      <c r="KP83" s="27" t="s">
        <v>74</v>
      </c>
      <c r="KQ83" s="26" t="s">
        <v>75</v>
      </c>
      <c r="KR83" s="26" t="s">
        <v>76</v>
      </c>
      <c r="KS83" s="61" t="s">
        <v>77</v>
      </c>
      <c r="KT83" s="26" t="s">
        <v>78</v>
      </c>
      <c r="KU83" s="28" t="s">
        <v>79</v>
      </c>
      <c r="KW83" s="27" t="s">
        <v>74</v>
      </c>
      <c r="KX83" s="26" t="s">
        <v>75</v>
      </c>
      <c r="KY83" s="26" t="s">
        <v>76</v>
      </c>
      <c r="KZ83" s="61" t="s">
        <v>77</v>
      </c>
      <c r="LA83" s="26" t="s">
        <v>78</v>
      </c>
      <c r="LB83" s="28" t="s">
        <v>79</v>
      </c>
      <c r="LD83" s="27" t="s">
        <v>74</v>
      </c>
      <c r="LE83" s="26" t="s">
        <v>75</v>
      </c>
      <c r="LF83" s="26" t="s">
        <v>76</v>
      </c>
      <c r="LG83" s="61" t="s">
        <v>77</v>
      </c>
      <c r="LH83" s="26" t="s">
        <v>78</v>
      </c>
      <c r="LI83" s="28" t="s">
        <v>79</v>
      </c>
      <c r="LK83" s="27" t="s">
        <v>74</v>
      </c>
      <c r="LL83" s="26" t="s">
        <v>75</v>
      </c>
      <c r="LM83" s="26" t="s">
        <v>76</v>
      </c>
      <c r="LN83" s="61" t="s">
        <v>77</v>
      </c>
      <c r="LO83" s="26" t="s">
        <v>78</v>
      </c>
      <c r="LP83" s="28" t="s">
        <v>79</v>
      </c>
      <c r="LR83" s="27" t="s">
        <v>74</v>
      </c>
      <c r="LS83" s="26" t="s">
        <v>75</v>
      </c>
      <c r="LT83" s="26" t="s">
        <v>76</v>
      </c>
      <c r="LU83" s="61" t="s">
        <v>77</v>
      </c>
      <c r="LV83" s="26" t="s">
        <v>78</v>
      </c>
      <c r="LW83" s="28" t="s">
        <v>79</v>
      </c>
      <c r="LY83" s="27" t="s">
        <v>74</v>
      </c>
      <c r="LZ83" s="26" t="s">
        <v>75</v>
      </c>
      <c r="MA83" s="26" t="s">
        <v>76</v>
      </c>
      <c r="MB83" s="61" t="s">
        <v>77</v>
      </c>
      <c r="MC83" s="26" t="s">
        <v>78</v>
      </c>
      <c r="MD83" s="28" t="s">
        <v>79</v>
      </c>
      <c r="MF83" s="27" t="s">
        <v>74</v>
      </c>
      <c r="MG83" s="26" t="s">
        <v>75</v>
      </c>
      <c r="MH83" s="26" t="s">
        <v>76</v>
      </c>
      <c r="MI83" s="61" t="s">
        <v>77</v>
      </c>
      <c r="MJ83" s="26" t="s">
        <v>78</v>
      </c>
      <c r="MK83" s="28" t="s">
        <v>79</v>
      </c>
      <c r="MM83" s="27" t="s">
        <v>74</v>
      </c>
      <c r="MN83" s="26" t="s">
        <v>75</v>
      </c>
      <c r="MO83" s="26" t="s">
        <v>76</v>
      </c>
      <c r="MP83" s="61" t="s">
        <v>77</v>
      </c>
      <c r="MQ83" s="26" t="s">
        <v>78</v>
      </c>
      <c r="MR83" s="28" t="s">
        <v>79</v>
      </c>
      <c r="MT83" s="27" t="s">
        <v>74</v>
      </c>
      <c r="MU83" s="26" t="s">
        <v>75</v>
      </c>
      <c r="MV83" s="26" t="s">
        <v>76</v>
      </c>
      <c r="MW83" s="61" t="s">
        <v>77</v>
      </c>
      <c r="MX83" s="26" t="s">
        <v>78</v>
      </c>
      <c r="MY83" s="28" t="s">
        <v>79</v>
      </c>
      <c r="NA83" s="27" t="s">
        <v>74</v>
      </c>
      <c r="NB83" s="26" t="s">
        <v>75</v>
      </c>
      <c r="NC83" s="26" t="s">
        <v>76</v>
      </c>
      <c r="ND83" s="61" t="s">
        <v>77</v>
      </c>
      <c r="NE83" s="26" t="s">
        <v>78</v>
      </c>
      <c r="NF83" s="28" t="s">
        <v>79</v>
      </c>
      <c r="NH83" s="27" t="s">
        <v>74</v>
      </c>
      <c r="NI83" s="26" t="s">
        <v>75</v>
      </c>
      <c r="NJ83" s="26" t="s">
        <v>76</v>
      </c>
      <c r="NK83" s="61" t="s">
        <v>77</v>
      </c>
      <c r="NL83" s="26" t="s">
        <v>78</v>
      </c>
      <c r="NM83" s="28" t="s">
        <v>79</v>
      </c>
      <c r="NO83" s="27" t="s">
        <v>74</v>
      </c>
      <c r="NP83" s="26" t="s">
        <v>75</v>
      </c>
      <c r="NQ83" s="26" t="s">
        <v>76</v>
      </c>
      <c r="NR83" s="61" t="s">
        <v>77</v>
      </c>
      <c r="NS83" s="26" t="s">
        <v>78</v>
      </c>
      <c r="NT83" s="28" t="s">
        <v>79</v>
      </c>
      <c r="NV83" s="27" t="s">
        <v>74</v>
      </c>
      <c r="NW83" s="26" t="s">
        <v>75</v>
      </c>
      <c r="NX83" s="26" t="s">
        <v>76</v>
      </c>
      <c r="NY83" s="61" t="s">
        <v>77</v>
      </c>
      <c r="NZ83" s="26" t="s">
        <v>78</v>
      </c>
      <c r="OA83" s="28" t="s">
        <v>79</v>
      </c>
      <c r="OC83" s="27" t="s">
        <v>74</v>
      </c>
      <c r="OD83" s="26" t="s">
        <v>75</v>
      </c>
      <c r="OE83" s="26" t="s">
        <v>76</v>
      </c>
      <c r="OF83" s="61" t="s">
        <v>77</v>
      </c>
      <c r="OG83" s="26" t="s">
        <v>78</v>
      </c>
      <c r="OH83" s="28" t="s">
        <v>79</v>
      </c>
      <c r="OJ83" s="27" t="s">
        <v>74</v>
      </c>
      <c r="OK83" s="26" t="s">
        <v>75</v>
      </c>
      <c r="OL83" s="26" t="s">
        <v>76</v>
      </c>
      <c r="OM83" s="61" t="s">
        <v>77</v>
      </c>
      <c r="ON83" s="26" t="s">
        <v>78</v>
      </c>
      <c r="OO83" s="28" t="s">
        <v>79</v>
      </c>
      <c r="OQ83" s="27" t="s">
        <v>74</v>
      </c>
      <c r="OR83" s="26" t="s">
        <v>75</v>
      </c>
      <c r="OS83" s="26" t="s">
        <v>76</v>
      </c>
      <c r="OT83" s="61" t="s">
        <v>77</v>
      </c>
      <c r="OU83" s="26" t="s">
        <v>78</v>
      </c>
      <c r="OV83" s="28" t="s">
        <v>79</v>
      </c>
      <c r="OX83" s="27" t="s">
        <v>74</v>
      </c>
      <c r="OY83" s="26" t="s">
        <v>75</v>
      </c>
      <c r="OZ83" s="26" t="s">
        <v>76</v>
      </c>
      <c r="PA83" s="61" t="s">
        <v>77</v>
      </c>
      <c r="PB83" s="26" t="s">
        <v>78</v>
      </c>
      <c r="PC83" s="28" t="s">
        <v>79</v>
      </c>
      <c r="PE83" s="27" t="s">
        <v>74</v>
      </c>
      <c r="PF83" s="26" t="s">
        <v>75</v>
      </c>
      <c r="PG83" s="26" t="s">
        <v>76</v>
      </c>
      <c r="PH83" s="61" t="s">
        <v>77</v>
      </c>
      <c r="PI83" s="26" t="s">
        <v>78</v>
      </c>
      <c r="PJ83" s="28" t="s">
        <v>79</v>
      </c>
      <c r="PL83" s="27" t="s">
        <v>74</v>
      </c>
      <c r="PM83" s="26" t="s">
        <v>75</v>
      </c>
      <c r="PN83" s="26" t="s">
        <v>76</v>
      </c>
      <c r="PO83" s="61" t="s">
        <v>77</v>
      </c>
      <c r="PP83" s="26" t="s">
        <v>78</v>
      </c>
      <c r="PQ83" s="28" t="s">
        <v>79</v>
      </c>
      <c r="PS83" s="27" t="s">
        <v>74</v>
      </c>
      <c r="PT83" s="26" t="s">
        <v>75</v>
      </c>
      <c r="PU83" s="26" t="s">
        <v>76</v>
      </c>
      <c r="PV83" s="61" t="s">
        <v>77</v>
      </c>
      <c r="PW83" s="26" t="s">
        <v>78</v>
      </c>
      <c r="PX83" s="28" t="s">
        <v>79</v>
      </c>
      <c r="PZ83" s="27" t="s">
        <v>74</v>
      </c>
      <c r="QA83" s="26" t="s">
        <v>75</v>
      </c>
      <c r="QB83" s="26" t="s">
        <v>76</v>
      </c>
      <c r="QC83" s="61" t="s">
        <v>77</v>
      </c>
      <c r="QD83" s="26" t="s">
        <v>78</v>
      </c>
      <c r="QE83" s="28" t="s">
        <v>79</v>
      </c>
      <c r="QG83" s="27" t="s">
        <v>74</v>
      </c>
      <c r="QH83" s="26" t="s">
        <v>75</v>
      </c>
      <c r="QI83" s="26" t="s">
        <v>76</v>
      </c>
      <c r="QJ83" s="61" t="s">
        <v>77</v>
      </c>
      <c r="QK83" s="26" t="s">
        <v>78</v>
      </c>
      <c r="QL83" s="28" t="s">
        <v>79</v>
      </c>
      <c r="QN83" s="27" t="s">
        <v>74</v>
      </c>
      <c r="QO83" s="26" t="s">
        <v>75</v>
      </c>
      <c r="QP83" s="26" t="s">
        <v>76</v>
      </c>
      <c r="QQ83" s="61" t="s">
        <v>77</v>
      </c>
      <c r="QR83" s="26" t="s">
        <v>78</v>
      </c>
      <c r="QS83" s="28" t="s">
        <v>79</v>
      </c>
      <c r="QU83" s="27" t="s">
        <v>74</v>
      </c>
      <c r="QV83" s="26" t="s">
        <v>75</v>
      </c>
      <c r="QW83" s="26" t="s">
        <v>76</v>
      </c>
      <c r="QX83" s="61" t="s">
        <v>77</v>
      </c>
      <c r="QY83" s="26" t="s">
        <v>78</v>
      </c>
      <c r="QZ83" s="28" t="s">
        <v>79</v>
      </c>
      <c r="RB83" s="27" t="s">
        <v>74</v>
      </c>
      <c r="RC83" s="26" t="s">
        <v>75</v>
      </c>
      <c r="RD83" s="26" t="s">
        <v>76</v>
      </c>
      <c r="RE83" s="61" t="s">
        <v>77</v>
      </c>
      <c r="RF83" s="26" t="s">
        <v>78</v>
      </c>
      <c r="RG83" s="28" t="s">
        <v>79</v>
      </c>
      <c r="RI83" s="27" t="s">
        <v>74</v>
      </c>
      <c r="RJ83" s="26" t="s">
        <v>75</v>
      </c>
      <c r="RK83" s="26" t="s">
        <v>76</v>
      </c>
      <c r="RL83" s="61" t="s">
        <v>77</v>
      </c>
      <c r="RM83" s="26" t="s">
        <v>78</v>
      </c>
      <c r="RN83" s="28" t="s">
        <v>79</v>
      </c>
      <c r="RP83" s="27" t="s">
        <v>74</v>
      </c>
      <c r="RQ83" s="26" t="s">
        <v>75</v>
      </c>
      <c r="RR83" s="26" t="s">
        <v>76</v>
      </c>
      <c r="RS83" s="61" t="s">
        <v>77</v>
      </c>
      <c r="RT83" s="26" t="s">
        <v>78</v>
      </c>
      <c r="RU83" s="28" t="s">
        <v>79</v>
      </c>
      <c r="RW83" s="27" t="s">
        <v>74</v>
      </c>
      <c r="RX83" s="26" t="s">
        <v>75</v>
      </c>
      <c r="RY83" s="26" t="s">
        <v>76</v>
      </c>
      <c r="RZ83" s="61" t="s">
        <v>77</v>
      </c>
      <c r="SA83" s="26" t="s">
        <v>78</v>
      </c>
      <c r="SB83" s="28" t="s">
        <v>79</v>
      </c>
      <c r="SD83" s="27" t="s">
        <v>74</v>
      </c>
      <c r="SE83" s="26" t="s">
        <v>75</v>
      </c>
      <c r="SF83" s="26" t="s">
        <v>76</v>
      </c>
      <c r="SG83" s="61" t="s">
        <v>77</v>
      </c>
      <c r="SH83" s="26" t="s">
        <v>78</v>
      </c>
      <c r="SI83" s="28" t="s">
        <v>79</v>
      </c>
      <c r="SK83" s="27" t="s">
        <v>74</v>
      </c>
      <c r="SL83" s="26" t="s">
        <v>75</v>
      </c>
      <c r="SM83" s="26" t="s">
        <v>76</v>
      </c>
      <c r="SN83" s="61" t="s">
        <v>77</v>
      </c>
      <c r="SO83" s="26" t="s">
        <v>78</v>
      </c>
      <c r="SP83" s="28" t="s">
        <v>79</v>
      </c>
      <c r="SR83" s="27" t="s">
        <v>74</v>
      </c>
      <c r="SS83" s="26" t="s">
        <v>75</v>
      </c>
      <c r="ST83" s="26" t="s">
        <v>76</v>
      </c>
      <c r="SU83" s="61" t="s">
        <v>77</v>
      </c>
      <c r="SV83" s="26" t="s">
        <v>78</v>
      </c>
      <c r="SW83" s="28" t="s">
        <v>79</v>
      </c>
      <c r="SY83" s="27" t="s">
        <v>74</v>
      </c>
      <c r="SZ83" s="26" t="s">
        <v>75</v>
      </c>
      <c r="TA83" s="26" t="s">
        <v>76</v>
      </c>
      <c r="TB83" s="61" t="s">
        <v>77</v>
      </c>
      <c r="TC83" s="26" t="s">
        <v>78</v>
      </c>
      <c r="TD83" s="28" t="s">
        <v>79</v>
      </c>
      <c r="TF83" s="27" t="s">
        <v>74</v>
      </c>
      <c r="TG83" s="26" t="s">
        <v>75</v>
      </c>
      <c r="TH83" s="26" t="s">
        <v>76</v>
      </c>
      <c r="TI83" s="61" t="s">
        <v>77</v>
      </c>
      <c r="TJ83" s="26" t="s">
        <v>78</v>
      </c>
      <c r="TK83" s="28" t="s">
        <v>79</v>
      </c>
      <c r="TM83" s="27" t="s">
        <v>74</v>
      </c>
      <c r="TN83" s="26" t="s">
        <v>75</v>
      </c>
      <c r="TO83" s="26" t="s">
        <v>76</v>
      </c>
      <c r="TP83" s="61" t="s">
        <v>77</v>
      </c>
      <c r="TQ83" s="26" t="s">
        <v>78</v>
      </c>
      <c r="TR83" s="28" t="s">
        <v>79</v>
      </c>
      <c r="TT83" s="27" t="s">
        <v>74</v>
      </c>
      <c r="TU83" s="26" t="s">
        <v>75</v>
      </c>
      <c r="TV83" s="26" t="s">
        <v>76</v>
      </c>
      <c r="TW83" s="61" t="s">
        <v>77</v>
      </c>
      <c r="TX83" s="26" t="s">
        <v>78</v>
      </c>
      <c r="TY83" s="28" t="s">
        <v>79</v>
      </c>
      <c r="UA83" s="27" t="s">
        <v>74</v>
      </c>
      <c r="UB83" s="26" t="s">
        <v>75</v>
      </c>
      <c r="UC83" s="26" t="s">
        <v>76</v>
      </c>
      <c r="UD83" s="61" t="s">
        <v>77</v>
      </c>
      <c r="UE83" s="26" t="s">
        <v>78</v>
      </c>
      <c r="UF83" s="28" t="s">
        <v>79</v>
      </c>
      <c r="UH83" s="27" t="s">
        <v>74</v>
      </c>
      <c r="UI83" s="26" t="s">
        <v>75</v>
      </c>
      <c r="UJ83" s="26" t="s">
        <v>76</v>
      </c>
      <c r="UK83" s="61" t="s">
        <v>77</v>
      </c>
      <c r="UL83" s="26" t="s">
        <v>78</v>
      </c>
      <c r="UM83" s="28" t="s">
        <v>79</v>
      </c>
      <c r="UO83" s="27" t="s">
        <v>74</v>
      </c>
      <c r="UP83" s="26" t="s">
        <v>75</v>
      </c>
      <c r="UQ83" s="26" t="s">
        <v>76</v>
      </c>
      <c r="UR83" s="61" t="s">
        <v>77</v>
      </c>
      <c r="US83" s="26" t="s">
        <v>78</v>
      </c>
      <c r="UT83" s="28" t="s">
        <v>79</v>
      </c>
      <c r="UV83" s="27" t="s">
        <v>74</v>
      </c>
      <c r="UW83" s="26" t="s">
        <v>75</v>
      </c>
      <c r="UX83" s="26" t="s">
        <v>76</v>
      </c>
      <c r="UY83" s="61" t="s">
        <v>77</v>
      </c>
      <c r="UZ83" s="26" t="s">
        <v>78</v>
      </c>
      <c r="VA83" s="28" t="s">
        <v>79</v>
      </c>
      <c r="VC83" s="27" t="s">
        <v>74</v>
      </c>
      <c r="VD83" s="26" t="s">
        <v>75</v>
      </c>
      <c r="VE83" s="26" t="s">
        <v>76</v>
      </c>
      <c r="VF83" s="61" t="s">
        <v>77</v>
      </c>
      <c r="VG83" s="26" t="s">
        <v>78</v>
      </c>
      <c r="VH83" s="28" t="s">
        <v>79</v>
      </c>
      <c r="VJ83" s="27" t="s">
        <v>74</v>
      </c>
      <c r="VK83" s="26" t="s">
        <v>75</v>
      </c>
      <c r="VL83" s="26" t="s">
        <v>76</v>
      </c>
      <c r="VM83" s="61" t="s">
        <v>77</v>
      </c>
      <c r="VN83" s="26" t="s">
        <v>78</v>
      </c>
      <c r="VO83" s="28" t="s">
        <v>79</v>
      </c>
      <c r="VQ83" s="27" t="s">
        <v>74</v>
      </c>
      <c r="VR83" s="26" t="s">
        <v>75</v>
      </c>
      <c r="VS83" s="26" t="s">
        <v>76</v>
      </c>
      <c r="VT83" s="61" t="s">
        <v>77</v>
      </c>
      <c r="VU83" s="26" t="s">
        <v>78</v>
      </c>
      <c r="VV83" s="28" t="s">
        <v>79</v>
      </c>
      <c r="VX83" s="27" t="s">
        <v>74</v>
      </c>
      <c r="VY83" s="26" t="s">
        <v>75</v>
      </c>
      <c r="VZ83" s="26" t="s">
        <v>76</v>
      </c>
      <c r="WA83" s="61" t="s">
        <v>77</v>
      </c>
      <c r="WB83" s="26" t="s">
        <v>78</v>
      </c>
      <c r="WC83" s="28" t="s">
        <v>79</v>
      </c>
      <c r="WE83" s="27" t="s">
        <v>74</v>
      </c>
      <c r="WF83" s="26" t="s">
        <v>75</v>
      </c>
      <c r="WG83" s="26" t="s">
        <v>76</v>
      </c>
      <c r="WH83" s="61" t="s">
        <v>77</v>
      </c>
      <c r="WI83" s="26" t="s">
        <v>78</v>
      </c>
      <c r="WJ83" s="28" t="s">
        <v>79</v>
      </c>
      <c r="WL83" s="27" t="s">
        <v>74</v>
      </c>
      <c r="WM83" s="26" t="s">
        <v>75</v>
      </c>
      <c r="WN83" s="26" t="s">
        <v>76</v>
      </c>
      <c r="WO83" s="61" t="s">
        <v>77</v>
      </c>
      <c r="WP83" s="26" t="s">
        <v>78</v>
      </c>
      <c r="WQ83" s="28" t="s">
        <v>79</v>
      </c>
      <c r="WS83" s="27" t="s">
        <v>74</v>
      </c>
      <c r="WT83" s="26" t="s">
        <v>75</v>
      </c>
      <c r="WU83" s="26" t="s">
        <v>76</v>
      </c>
      <c r="WV83" s="61" t="s">
        <v>77</v>
      </c>
      <c r="WW83" s="26" t="s">
        <v>78</v>
      </c>
      <c r="WX83" s="28" t="s">
        <v>79</v>
      </c>
      <c r="WZ83" s="27" t="s">
        <v>74</v>
      </c>
      <c r="XA83" s="26" t="s">
        <v>75</v>
      </c>
      <c r="XB83" s="26" t="s">
        <v>76</v>
      </c>
      <c r="XC83" s="61" t="s">
        <v>77</v>
      </c>
      <c r="XD83" s="26" t="s">
        <v>78</v>
      </c>
      <c r="XE83" s="28" t="s">
        <v>79</v>
      </c>
      <c r="XG83" s="27" t="s">
        <v>74</v>
      </c>
      <c r="XH83" s="26" t="s">
        <v>75</v>
      </c>
      <c r="XI83" s="26" t="s">
        <v>76</v>
      </c>
      <c r="XJ83" s="61" t="s">
        <v>77</v>
      </c>
      <c r="XK83" s="26" t="s">
        <v>78</v>
      </c>
      <c r="XL83" s="28" t="s">
        <v>79</v>
      </c>
      <c r="XN83" s="27" t="s">
        <v>74</v>
      </c>
      <c r="XO83" s="26" t="s">
        <v>75</v>
      </c>
      <c r="XP83" s="26" t="s">
        <v>76</v>
      </c>
      <c r="XQ83" s="61" t="s">
        <v>77</v>
      </c>
      <c r="XR83" s="26" t="s">
        <v>78</v>
      </c>
      <c r="XS83" s="28" t="s">
        <v>79</v>
      </c>
      <c r="XU83" s="27" t="s">
        <v>74</v>
      </c>
      <c r="XV83" s="26" t="s">
        <v>75</v>
      </c>
      <c r="XW83" s="26" t="s">
        <v>76</v>
      </c>
      <c r="XX83" s="61" t="s">
        <v>77</v>
      </c>
      <c r="XY83" s="26" t="s">
        <v>78</v>
      </c>
      <c r="XZ83" s="28" t="s">
        <v>79</v>
      </c>
      <c r="YB83" s="27" t="s">
        <v>74</v>
      </c>
      <c r="YC83" s="26" t="s">
        <v>75</v>
      </c>
      <c r="YD83" s="26" t="s">
        <v>76</v>
      </c>
      <c r="YE83" s="61" t="s">
        <v>77</v>
      </c>
      <c r="YF83" s="26" t="s">
        <v>78</v>
      </c>
      <c r="YG83" s="28" t="s">
        <v>79</v>
      </c>
      <c r="YI83" s="27" t="s">
        <v>74</v>
      </c>
      <c r="YJ83" s="26" t="s">
        <v>75</v>
      </c>
      <c r="YK83" s="26" t="s">
        <v>76</v>
      </c>
      <c r="YL83" s="61" t="s">
        <v>77</v>
      </c>
      <c r="YM83" s="26" t="s">
        <v>78</v>
      </c>
      <c r="YN83" s="28" t="s">
        <v>79</v>
      </c>
      <c r="YP83" s="27" t="s">
        <v>74</v>
      </c>
      <c r="YQ83" s="26" t="s">
        <v>75</v>
      </c>
      <c r="YR83" s="26" t="s">
        <v>76</v>
      </c>
      <c r="YS83" s="61" t="s">
        <v>77</v>
      </c>
      <c r="YT83" s="26" t="s">
        <v>78</v>
      </c>
      <c r="YU83" s="28" t="s">
        <v>79</v>
      </c>
      <c r="YW83" s="27" t="s">
        <v>74</v>
      </c>
      <c r="YX83" s="26" t="s">
        <v>75</v>
      </c>
      <c r="YY83" s="26" t="s">
        <v>76</v>
      </c>
      <c r="YZ83" s="61" t="s">
        <v>77</v>
      </c>
      <c r="ZA83" s="26" t="s">
        <v>78</v>
      </c>
      <c r="ZB83" s="28" t="s">
        <v>79</v>
      </c>
      <c r="ZD83" s="27" t="s">
        <v>74</v>
      </c>
      <c r="ZE83" s="26" t="s">
        <v>75</v>
      </c>
      <c r="ZF83" s="26" t="s">
        <v>76</v>
      </c>
      <c r="ZG83" s="61" t="s">
        <v>77</v>
      </c>
      <c r="ZH83" s="26" t="s">
        <v>78</v>
      </c>
      <c r="ZI83" s="28" t="s">
        <v>79</v>
      </c>
      <c r="ZK83" s="27" t="s">
        <v>74</v>
      </c>
      <c r="ZL83" s="26" t="s">
        <v>75</v>
      </c>
      <c r="ZM83" s="26" t="s">
        <v>76</v>
      </c>
      <c r="ZN83" s="61" t="s">
        <v>77</v>
      </c>
      <c r="ZO83" s="26" t="s">
        <v>78</v>
      </c>
      <c r="ZP83" s="28" t="s">
        <v>79</v>
      </c>
      <c r="ZR83" s="27" t="s">
        <v>74</v>
      </c>
      <c r="ZS83" s="26" t="s">
        <v>75</v>
      </c>
      <c r="ZT83" s="26" t="s">
        <v>76</v>
      </c>
      <c r="ZU83" s="61" t="s">
        <v>77</v>
      </c>
      <c r="ZV83" s="26" t="s">
        <v>78</v>
      </c>
      <c r="ZW83" s="28" t="s">
        <v>79</v>
      </c>
    </row>
    <row r="84" spans="1:699" ht="16.5" thickTop="1" thickBot="1" x14ac:dyDescent="0.25">
      <c r="A84" s="29">
        <v>62022</v>
      </c>
      <c r="B84" s="30" t="str">
        <f>IFERROR(VLOOKUP(A84,'كدو الاصناف'!$A:$C,2),"")</f>
        <v xml:space="preserve">RED F3BL   </v>
      </c>
      <c r="C84" s="31"/>
      <c r="D84" s="62">
        <v>1.44</v>
      </c>
      <c r="E84" s="32">
        <f>IFERROR(VLOOKUP(A84,'كدو الاصناف'!$A:$C,3),"")</f>
        <v>280</v>
      </c>
      <c r="F84" s="33">
        <f>IFERROR(E84*D84,"")</f>
        <v>403.2</v>
      </c>
      <c r="H84" s="29">
        <v>71031</v>
      </c>
      <c r="I84" s="30" t="str">
        <f>IFERROR(VLOOKUP(H84,'كدو الاصناف'!$A:$C,2),"")</f>
        <v>NAVY 79 -2 GLS</v>
      </c>
      <c r="J84" s="31"/>
      <c r="K84" s="62">
        <v>10.08</v>
      </c>
      <c r="L84" s="32">
        <f>IFERROR(VLOOKUP(H84,'كدو الاصناف'!$A:$C,3),"")</f>
        <v>105</v>
      </c>
      <c r="M84" s="33">
        <f>IFERROR(L84*K84,"")</f>
        <v>1058.4000000000001</v>
      </c>
      <c r="O84" s="29">
        <v>71031</v>
      </c>
      <c r="P84" s="30" t="str">
        <f>IFERROR(VLOOKUP(O84,'كدو الاصناف'!$A:$C,2),"")</f>
        <v>NAVY 79 -2 GLS</v>
      </c>
      <c r="Q84" s="31"/>
      <c r="R84" s="62">
        <v>13.34</v>
      </c>
      <c r="S84" s="32">
        <f>IFERROR(VLOOKUP(O84,'كدو الاصناف'!$A:$C,3),"")</f>
        <v>105</v>
      </c>
      <c r="T84" s="33">
        <f>IFERROR(S84*R84,"")</f>
        <v>1400.7</v>
      </c>
      <c r="V84" s="29">
        <v>71030</v>
      </c>
      <c r="W84" s="30" t="str">
        <f>IFERROR(VLOOKUP(V84,'كدو الاصناف'!$A:$C,2),"")</f>
        <v>ORANG S4RL 30</v>
      </c>
      <c r="X84" s="31"/>
      <c r="Y84" s="62">
        <v>2.2970000000000002</v>
      </c>
      <c r="Z84" s="32">
        <f>IFERROR(VLOOKUP(V84,'كدو الاصناف'!$A:$C,3),"")</f>
        <v>77</v>
      </c>
      <c r="AA84" s="33">
        <f>IFERROR(Z84*Y84,"")</f>
        <v>176.869</v>
      </c>
      <c r="AC84" s="29">
        <v>62024</v>
      </c>
      <c r="AD84" s="30" t="str">
        <f>IFERROR(VLOOKUP(AC84,'كدو الاصناف'!$A:$C,2),"")</f>
        <v xml:space="preserve">BLACK RLS </v>
      </c>
      <c r="AE84" s="31"/>
      <c r="AF84" s="62">
        <v>16.2</v>
      </c>
      <c r="AG84" s="32">
        <f>IFERROR(VLOOKUP(AC84,'كدو الاصناف'!$A:$C,3),"")</f>
        <v>120</v>
      </c>
      <c r="AH84" s="33">
        <f>IFERROR(AG84*AF84,"")</f>
        <v>1944</v>
      </c>
      <c r="AJ84" s="29">
        <v>62032</v>
      </c>
      <c r="AK84" s="30" t="str">
        <f>IFERROR(VLOOKUP(AJ84,'كدو الاصناف'!$A:$C,2),"")</f>
        <v>YELLOW H-6GFS200 (114 )</v>
      </c>
      <c r="AL84" s="31"/>
      <c r="AM84" s="62">
        <v>1.4830000000000001</v>
      </c>
      <c r="AN84" s="32">
        <f>IFERROR(VLOOKUP(AJ84,'كدو الاصناف'!$A:$C,3),"")</f>
        <v>175</v>
      </c>
      <c r="AO84" s="33">
        <f>IFERROR(AN84*AM84,"")</f>
        <v>259.52500000000003</v>
      </c>
      <c r="AQ84" s="29">
        <v>71030</v>
      </c>
      <c r="AR84" s="30" t="str">
        <f>IFERROR(VLOOKUP(AQ84,'كدو الاصناف'!$A:$C,2),"")</f>
        <v>ORANG S4RL 30</v>
      </c>
      <c r="AS84" s="31"/>
      <c r="AT84" s="62">
        <v>0.871</v>
      </c>
      <c r="AU84" s="32">
        <f>IFERROR(VLOOKUP(AQ84,'كدو الاصناف'!$A:$C,3),"")</f>
        <v>77</v>
      </c>
      <c r="AV84" s="33">
        <f>IFERROR(AU84*AT84,"")</f>
        <v>67.066999999999993</v>
      </c>
      <c r="AX84" s="29">
        <v>71031</v>
      </c>
      <c r="AY84" s="30" t="str">
        <f>IFERROR(VLOOKUP(AX84,'كدو الاصناف'!$A:$C,2),"")</f>
        <v>NAVY 79 -2 GLS</v>
      </c>
      <c r="AZ84" s="31"/>
      <c r="BA84" s="62">
        <v>10.08</v>
      </c>
      <c r="BB84" s="32">
        <f>IFERROR(VLOOKUP(AX84,'كدو الاصناف'!$A:$C,3),"")</f>
        <v>105</v>
      </c>
      <c r="BC84" s="33">
        <f>IFERROR(BB84*BA84,"")</f>
        <v>1058.4000000000001</v>
      </c>
      <c r="BE84" s="29">
        <v>62032</v>
      </c>
      <c r="BF84" s="30" t="str">
        <f>IFERROR(VLOOKUP(BE84,'كدو الاصناف'!$A:$C,2),"")</f>
        <v>YELLOW H-6GFS200 (114 )</v>
      </c>
      <c r="BG84" s="31"/>
      <c r="BH84" s="62">
        <v>1.8</v>
      </c>
      <c r="BI84" s="32">
        <f>IFERROR(VLOOKUP(BE84,'كدو الاصناف'!$A:$C,3),"")</f>
        <v>175</v>
      </c>
      <c r="BJ84" s="33">
        <f>IFERROR(BI84*BH84,"")</f>
        <v>315</v>
      </c>
      <c r="BL84" s="29">
        <v>62024</v>
      </c>
      <c r="BM84" s="30" t="str">
        <f>IFERROR(VLOOKUP(BL84,'كدو الاصناف'!$A:$C,2),"")</f>
        <v xml:space="preserve">BLACK RLS </v>
      </c>
      <c r="BN84" s="31"/>
      <c r="BO84" s="62">
        <v>18.899999999999999</v>
      </c>
      <c r="BP84" s="32">
        <f>IFERROR(VLOOKUP(BL84,'كدو الاصناف'!$A:$C,3),"")</f>
        <v>120</v>
      </c>
      <c r="BQ84" s="33">
        <f>IFERROR(BP84*BO84,"")</f>
        <v>2268</v>
      </c>
      <c r="BS84" s="29">
        <v>71004</v>
      </c>
      <c r="BT84" s="30" t="str">
        <f>IFERROR(VLOOKUP(BS84,'كدو الاصناف'!$A:$C,2),"")</f>
        <v>RED 152 (B.S&amp;BSS)</v>
      </c>
      <c r="BU84" s="31"/>
      <c r="BV84" s="62">
        <v>3.75</v>
      </c>
      <c r="BW84" s="32">
        <f>IFERROR(VLOOKUP(BS84,'كدو الاصناف'!$A:$C,3),"")</f>
        <v>217.74</v>
      </c>
      <c r="BX84" s="33">
        <f>IFERROR(BW84*BV84,"")</f>
        <v>816.52500000000009</v>
      </c>
      <c r="BZ84" s="29">
        <v>62033</v>
      </c>
      <c r="CA84" s="30" t="str">
        <f>IFERROR(VLOOKUP(BZ84,'كدو الاصناف'!$A:$C,2),"")</f>
        <v>GREEN C6B</v>
      </c>
      <c r="CB84" s="31"/>
      <c r="CC84" s="62">
        <v>2.1</v>
      </c>
      <c r="CD84" s="32">
        <f>IFERROR(VLOOKUP(BZ84,'كدو الاصناف'!$A:$C,3),"")</f>
        <v>900.6</v>
      </c>
      <c r="CE84" s="33">
        <f>IFERROR(CD84*CC84,"")</f>
        <v>1891.2600000000002</v>
      </c>
      <c r="CG84" s="29">
        <v>62031</v>
      </c>
      <c r="CH84" s="30" t="str">
        <f>IFERROR(VLOOKUP(CG84,'كدو الاصناف'!$A:$C,2),"")</f>
        <v>RED H-5BL 100 ( 167 )</v>
      </c>
      <c r="CI84" s="31"/>
      <c r="CJ84" s="62">
        <v>0.20100000000000001</v>
      </c>
      <c r="CK84" s="32">
        <f>IFERROR(VLOOKUP(CG84,'كدو الاصناف'!$A:$C,3),"")</f>
        <v>149</v>
      </c>
      <c r="CL84" s="33">
        <f>IFERROR(CK84*CJ84,"")</f>
        <v>29.949000000000002</v>
      </c>
      <c r="CN84" s="29">
        <v>62022</v>
      </c>
      <c r="CO84" s="30" t="str">
        <f>IFERROR(VLOOKUP(CN84,'كدو الاصناف'!$A:$C,2),"")</f>
        <v xml:space="preserve">RED F3BL   </v>
      </c>
      <c r="CP84" s="31"/>
      <c r="CQ84" s="62">
        <v>1.44</v>
      </c>
      <c r="CR84" s="32">
        <f>IFERROR(VLOOKUP(CN84,'كدو الاصناف'!$A:$C,3),"")</f>
        <v>280</v>
      </c>
      <c r="CS84" s="33">
        <f>IFERROR(CR84*CQ84,"")</f>
        <v>403.2</v>
      </c>
      <c r="CU84" s="29">
        <v>71030</v>
      </c>
      <c r="CV84" s="30" t="str">
        <f>IFERROR(VLOOKUP(CU84,'كدو الاصناف'!$A:$C,2),"")</f>
        <v>ORANG S4RL 30</v>
      </c>
      <c r="CW84" s="31"/>
      <c r="CX84" s="62">
        <v>1.54</v>
      </c>
      <c r="CY84" s="32">
        <f>IFERROR(VLOOKUP(CU84,'كدو الاصناف'!$A:$C,3),"")</f>
        <v>77</v>
      </c>
      <c r="CZ84" s="33">
        <f>IFERROR(CY84*CX84,"")</f>
        <v>118.58</v>
      </c>
      <c r="DB84" s="29">
        <v>71031</v>
      </c>
      <c r="DC84" s="30" t="str">
        <f>IFERROR(VLOOKUP(DB84,'كدو الاصناف'!$A:$C,2),"")</f>
        <v>NAVY 79 -2 GLS</v>
      </c>
      <c r="DD84" s="31"/>
      <c r="DE84" s="62">
        <v>10.08</v>
      </c>
      <c r="DF84" s="32">
        <f>IFERROR(VLOOKUP(DB84,'كدو الاصناف'!$A:$C,3),"")</f>
        <v>105</v>
      </c>
      <c r="DG84" s="33">
        <f>IFERROR(DF84*DE84,"")</f>
        <v>1058.4000000000001</v>
      </c>
      <c r="DI84" s="29">
        <v>71031</v>
      </c>
      <c r="DJ84" s="30" t="str">
        <f>IFERROR(VLOOKUP(DI84,'كدو الاصناف'!$A:$C,2),"")</f>
        <v>NAVY 79 -2 GLS</v>
      </c>
      <c r="DK84" s="31"/>
      <c r="DL84" s="62">
        <v>6.72</v>
      </c>
      <c r="DM84" s="32">
        <f>IFERROR(VLOOKUP(DI84,'كدو الاصناف'!$A:$C,3),"")</f>
        <v>105</v>
      </c>
      <c r="DN84" s="33">
        <f>IFERROR(DM84*DL84,"")</f>
        <v>705.6</v>
      </c>
      <c r="DP84" s="29">
        <v>62024</v>
      </c>
      <c r="DQ84" s="30" t="str">
        <f>IFERROR(VLOOKUP(DP84,'كدو الاصناف'!$A:$C,2),"")</f>
        <v xml:space="preserve">BLACK RLS </v>
      </c>
      <c r="DR84" s="31"/>
      <c r="DS84" s="62">
        <v>13.5</v>
      </c>
      <c r="DT84" s="32">
        <f>IFERROR(VLOOKUP(DP84,'كدو الاصناف'!$A:$C,3),"")</f>
        <v>120</v>
      </c>
      <c r="DU84" s="33">
        <f>IFERROR(DT84*DS84,"")</f>
        <v>1620</v>
      </c>
      <c r="DW84" s="29">
        <v>62024</v>
      </c>
      <c r="DX84" s="30" t="str">
        <f>IFERROR(VLOOKUP(DW84,'كدو الاصناف'!$A:$C,2),"")</f>
        <v xml:space="preserve">BLACK RLS </v>
      </c>
      <c r="DY84" s="31"/>
      <c r="DZ84" s="62">
        <v>10.8</v>
      </c>
      <c r="EA84" s="32">
        <f>IFERROR(VLOOKUP(DW84,'كدو الاصناف'!$A:$C,3),"")</f>
        <v>120</v>
      </c>
      <c r="EB84" s="33">
        <f>IFERROR(EA84*DZ84,"")</f>
        <v>1296</v>
      </c>
      <c r="ED84" s="29">
        <v>62033</v>
      </c>
      <c r="EE84" s="30" t="str">
        <f>IFERROR(VLOOKUP(ED84,'كدو الاصناف'!$A:$C,2),"")</f>
        <v>GREEN C6B</v>
      </c>
      <c r="EF84" s="31"/>
      <c r="EG84" s="62">
        <v>3.6</v>
      </c>
      <c r="EH84" s="32">
        <f>IFERROR(VLOOKUP(ED84,'كدو الاصناف'!$A:$C,3),"")</f>
        <v>900.6</v>
      </c>
      <c r="EI84" s="33">
        <f>IFERROR(EH84*EG84,"")</f>
        <v>3242.1600000000003</v>
      </c>
      <c r="EK84" s="29">
        <v>62031</v>
      </c>
      <c r="EL84" s="30" t="str">
        <f>IFERROR(VLOOKUP(EK84,'كدو الاصناف'!$A:$C,2),"")</f>
        <v>RED H-5BL 100 ( 167 )</v>
      </c>
      <c r="EM84" s="31"/>
      <c r="EN84" s="62">
        <v>6</v>
      </c>
      <c r="EO84" s="32">
        <f>IFERROR(VLOOKUP(EK84,'كدو الاصناف'!$A:$C,3),"")</f>
        <v>149</v>
      </c>
      <c r="EP84" s="33">
        <f>IFERROR(EO84*EN84,"")</f>
        <v>894</v>
      </c>
      <c r="ER84" s="29">
        <v>71030</v>
      </c>
      <c r="ES84" s="30" t="str">
        <f>IFERROR(VLOOKUP(ER84,'كدو الاصناف'!$A:$C,2),"")</f>
        <v>ORANG S4RL 30</v>
      </c>
      <c r="ET84" s="31"/>
      <c r="EU84" s="62">
        <v>4</v>
      </c>
      <c r="EV84" s="32">
        <f>IFERROR(VLOOKUP(ER84,'كدو الاصناف'!$A:$C,3),"")</f>
        <v>77</v>
      </c>
      <c r="EW84" s="33">
        <f>IFERROR(EV84*EU84,"")</f>
        <v>308</v>
      </c>
      <c r="EY84" s="29">
        <v>62024</v>
      </c>
      <c r="EZ84" s="30" t="str">
        <f>IFERROR(VLOOKUP(EY84,'كدو الاصناف'!$A:$C,2),"")</f>
        <v xml:space="preserve">BLACK RLS </v>
      </c>
      <c r="FA84" s="31"/>
      <c r="FB84" s="62">
        <v>9</v>
      </c>
      <c r="FC84" s="32">
        <f>IFERROR(VLOOKUP(EY84,'كدو الاصناف'!$A:$C,3),"")</f>
        <v>120</v>
      </c>
      <c r="FD84" s="33">
        <f>IFERROR(FC84*FB84,"")</f>
        <v>1080</v>
      </c>
      <c r="FF84" s="29">
        <v>71004</v>
      </c>
      <c r="FG84" s="30" t="str">
        <f>IFERROR(VLOOKUP(FF84,'كدو الاصناف'!$A:$C,2),"")</f>
        <v>RED 152 (B.S&amp;BSS)</v>
      </c>
      <c r="FH84" s="31"/>
      <c r="FI84" s="62">
        <v>2.4</v>
      </c>
      <c r="FJ84" s="32">
        <f>IFERROR(VLOOKUP(FF84,'كدو الاصناف'!$A:$C,3),"")</f>
        <v>217.74</v>
      </c>
      <c r="FK84" s="33">
        <f>IFERROR(FJ84*FI84,"")</f>
        <v>522.57600000000002</v>
      </c>
      <c r="FM84" s="29">
        <v>62032</v>
      </c>
      <c r="FN84" s="30" t="str">
        <f>IFERROR(VLOOKUP(FM84,'كدو الاصناف'!$A:$C,2),"")</f>
        <v>YELLOW H-6GFS200 (114 )</v>
      </c>
      <c r="FO84" s="31"/>
      <c r="FP84" s="62">
        <v>1.8</v>
      </c>
      <c r="FQ84" s="32">
        <f>IFERROR(VLOOKUP(FM84,'كدو الاصناف'!$A:$C,3),"")</f>
        <v>175</v>
      </c>
      <c r="FR84" s="33">
        <f>IFERROR(FQ84*FP84,"")</f>
        <v>315</v>
      </c>
      <c r="FT84" s="29">
        <v>62032</v>
      </c>
      <c r="FU84" s="30" t="str">
        <f>IFERROR(VLOOKUP(FT84,'كدو الاصناف'!$A:$C,2),"")</f>
        <v>YELLOW H-6GFS200 (114 )</v>
      </c>
      <c r="FV84" s="31"/>
      <c r="FW84" s="62">
        <v>0.72</v>
      </c>
      <c r="FX84" s="32">
        <f>IFERROR(VLOOKUP(FT84,'كدو الاصناف'!$A:$C,3),"")</f>
        <v>175</v>
      </c>
      <c r="FY84" s="33">
        <f>IFERROR(FX84*FW84,"")</f>
        <v>126</v>
      </c>
      <c r="GA84" s="29">
        <v>71030</v>
      </c>
      <c r="GB84" s="30" t="str">
        <f>IFERROR(VLOOKUP(GA84,'كدو الاصناف'!$A:$C,2),"")</f>
        <v>ORANG S4RL 30</v>
      </c>
      <c r="GC84" s="31"/>
      <c r="GD84" s="62">
        <v>0.61499999999999999</v>
      </c>
      <c r="GE84" s="32">
        <f>IFERROR(VLOOKUP(GA84,'كدو الاصناف'!$A:$C,3),"")</f>
        <v>77</v>
      </c>
      <c r="GF84" s="33">
        <f>IFERROR(GE84*GD84,"")</f>
        <v>47.354999999999997</v>
      </c>
      <c r="GH84" s="29">
        <v>71015</v>
      </c>
      <c r="GI84" s="30" t="str">
        <f>IFERROR(VLOOKUP(GH84,'كدو الاصناف'!$A:$C,2),"")</f>
        <v>TURQ GGL</v>
      </c>
      <c r="GJ84" s="31"/>
      <c r="GK84" s="62">
        <v>0.9</v>
      </c>
      <c r="GL84" s="32">
        <f>IFERROR(VLOOKUP(GH84,'كدو الاصناف'!$A:$C,3),"")</f>
        <v>662.34</v>
      </c>
      <c r="GM84" s="33">
        <f>IFERROR(GL84*GK84,"")</f>
        <v>596.10599999999999</v>
      </c>
      <c r="GO84" s="29">
        <v>62032</v>
      </c>
      <c r="GP84" s="30" t="str">
        <f>IFERROR(VLOOKUP(GO84,'كدو الاصناف'!$A:$C,2),"")</f>
        <v>YELLOW H-6GFS200 (114 )</v>
      </c>
      <c r="GQ84" s="31"/>
      <c r="GR84" s="62">
        <v>1.08</v>
      </c>
      <c r="GS84" s="32">
        <f>IFERROR(VLOOKUP(GO84,'كدو الاصناف'!$A:$C,3),"")</f>
        <v>175</v>
      </c>
      <c r="GT84" s="33">
        <f>IFERROR(GS84*GR84,"")</f>
        <v>189</v>
      </c>
      <c r="GV84" s="29">
        <v>71004</v>
      </c>
      <c r="GW84" s="30" t="str">
        <f>IFERROR(VLOOKUP(GV84,'كدو الاصناف'!$A:$C,2),"")</f>
        <v>RED 152 (B.S&amp;BSS)</v>
      </c>
      <c r="GX84" s="31"/>
      <c r="GY84" s="62">
        <v>2.7</v>
      </c>
      <c r="GZ84" s="32">
        <f>IFERROR(VLOOKUP(GV84,'كدو الاصناف'!$A:$C,3),"")</f>
        <v>217.74</v>
      </c>
      <c r="HA84" s="33">
        <f>IFERROR(GZ84*GY84,"")</f>
        <v>587.89800000000002</v>
      </c>
      <c r="HC84" s="29">
        <v>71004</v>
      </c>
      <c r="HD84" s="30" t="str">
        <f>IFERROR(VLOOKUP(HC84,'كدو الاصناف'!$A:$C,2),"")</f>
        <v>RED 152 (B.S&amp;BSS)</v>
      </c>
      <c r="HE84" s="31"/>
      <c r="HF84" s="62">
        <v>0.45</v>
      </c>
      <c r="HG84" s="32">
        <f>IFERROR(VLOOKUP(HC84,'كدو الاصناف'!$A:$C,3),"")</f>
        <v>217.74</v>
      </c>
      <c r="HH84" s="33">
        <f>IFERROR(HG84*HF84,"")</f>
        <v>97.983000000000004</v>
      </c>
      <c r="HJ84" s="29">
        <v>62022</v>
      </c>
      <c r="HK84" s="30" t="str">
        <f>IFERROR(VLOOKUP(HJ84,'كدو الاصناف'!$A:$C,2),"")</f>
        <v xml:space="preserve">RED F3BL   </v>
      </c>
      <c r="HL84" s="31"/>
      <c r="HM84" s="62">
        <v>1.62</v>
      </c>
      <c r="HN84" s="32">
        <f>IFERROR(VLOOKUP(HJ84,'كدو الاصناف'!$A:$C,3),"")</f>
        <v>280</v>
      </c>
      <c r="HO84" s="33">
        <f>IFERROR(HN84*HM84,"")</f>
        <v>453.6</v>
      </c>
      <c r="HQ84" s="29">
        <v>62033</v>
      </c>
      <c r="HR84" s="30" t="str">
        <f>IFERROR(VLOOKUP(HQ84,'كدو الاصناف'!$A:$C,2),"")</f>
        <v>GREEN C6B</v>
      </c>
      <c r="HS84" s="31"/>
      <c r="HT84" s="62">
        <v>1.62</v>
      </c>
      <c r="HU84" s="32">
        <f>IFERROR(VLOOKUP(HQ84,'كدو الاصناف'!$A:$C,3),"")</f>
        <v>900.6</v>
      </c>
      <c r="HV84" s="33">
        <f>IFERROR(HU84*HT84,"")</f>
        <v>1458.9720000000002</v>
      </c>
      <c r="HX84" s="29">
        <v>71015</v>
      </c>
      <c r="HY84" s="30" t="str">
        <f>IFERROR(VLOOKUP(HX84,'كدو الاصناف'!$A:$C,2),"")</f>
        <v>TURQ GGL</v>
      </c>
      <c r="HZ84" s="31"/>
      <c r="IA84" s="62">
        <v>1.35</v>
      </c>
      <c r="IB84" s="32">
        <f>IFERROR(VLOOKUP(HX84,'كدو الاصناف'!$A:$C,3),"")</f>
        <v>662.34</v>
      </c>
      <c r="IC84" s="33">
        <f>IFERROR(IB84*IA84,"")</f>
        <v>894.15900000000011</v>
      </c>
      <c r="IE84" s="29">
        <v>62033</v>
      </c>
      <c r="IF84" s="30" t="str">
        <f>IFERROR(VLOOKUP(IE84,'كدو الاصناف'!$A:$C,2),"")</f>
        <v>GREEN C6B</v>
      </c>
      <c r="IG84" s="31"/>
      <c r="IH84" s="62">
        <v>1.08</v>
      </c>
      <c r="II84" s="32">
        <f>IFERROR(VLOOKUP(IE84,'كدو الاصناف'!$A:$C,3),"")</f>
        <v>900.6</v>
      </c>
      <c r="IJ84" s="33">
        <f>IFERROR(II84*IH84,"")</f>
        <v>972.64800000000014</v>
      </c>
      <c r="IL84" s="29">
        <v>71004</v>
      </c>
      <c r="IM84" s="30" t="str">
        <f>IFERROR(VLOOKUP(IL84,'كدو الاصناف'!$A:$C,2),"")</f>
        <v>RED 152 (B.S&amp;BSS)</v>
      </c>
      <c r="IN84" s="31"/>
      <c r="IO84" s="62">
        <v>0.3</v>
      </c>
      <c r="IP84" s="32">
        <f>IFERROR(VLOOKUP(IL84,'كدو الاصناف'!$A:$C,3),"")</f>
        <v>217.74</v>
      </c>
      <c r="IQ84" s="33">
        <f>IFERROR(IP84*IO84,"")</f>
        <v>65.322000000000003</v>
      </c>
      <c r="IS84" s="29">
        <v>62022</v>
      </c>
      <c r="IT84" s="30" t="str">
        <f>IFERROR(VLOOKUP(IS84,'كدو الاصناف'!$A:$C,2),"")</f>
        <v xml:space="preserve">RED F3BL   </v>
      </c>
      <c r="IU84" s="31"/>
      <c r="IV84" s="62">
        <v>1.08</v>
      </c>
      <c r="IW84" s="32">
        <f>IFERROR(VLOOKUP(IS84,'كدو الاصناف'!$A:$C,3),"")</f>
        <v>280</v>
      </c>
      <c r="IX84" s="33">
        <f>IFERROR(IW84*IV84,"")</f>
        <v>302.40000000000003</v>
      </c>
      <c r="IZ84" s="29">
        <v>71004</v>
      </c>
      <c r="JA84" s="30" t="str">
        <f>IFERROR(VLOOKUP(IZ84,'كدو الاصناف'!$A:$C,2),"")</f>
        <v>RED 152 (B.S&amp;BSS)</v>
      </c>
      <c r="JB84" s="31"/>
      <c r="JC84" s="62">
        <v>1.8</v>
      </c>
      <c r="JD84" s="32">
        <f>IFERROR(VLOOKUP(IZ84,'كدو الاصناف'!$A:$C,3),"")</f>
        <v>217.74</v>
      </c>
      <c r="JE84" s="33">
        <f>IFERROR(JD84*JC84,"")</f>
        <v>391.93200000000002</v>
      </c>
      <c r="JG84" s="29">
        <v>71030</v>
      </c>
      <c r="JH84" s="30" t="str">
        <f>IFERROR(VLOOKUP(JG84,'كدو الاصناف'!$A:$C,2),"")</f>
        <v>ORANG S4RL 30</v>
      </c>
      <c r="JI84" s="31"/>
      <c r="JJ84" s="62">
        <v>4.8</v>
      </c>
      <c r="JK84" s="32">
        <f>IFERROR(VLOOKUP(JG84,'كدو الاصناف'!$A:$C,3),"")</f>
        <v>77</v>
      </c>
      <c r="JL84" s="33">
        <f>IFERROR(JK84*JJ84,"")</f>
        <v>369.59999999999997</v>
      </c>
      <c r="JN84" s="29">
        <v>62031</v>
      </c>
      <c r="JO84" s="30" t="str">
        <f>IFERROR(VLOOKUP(JN84,'كدو الاصناف'!$A:$C,2),"")</f>
        <v>RED H-5BL 100 ( 167 )</v>
      </c>
      <c r="JP84" s="31"/>
      <c r="JQ84" s="62">
        <v>9</v>
      </c>
      <c r="JR84" s="32">
        <f>IFERROR(VLOOKUP(JN84,'كدو الاصناف'!$A:$C,3),"")</f>
        <v>149</v>
      </c>
      <c r="JS84" s="33">
        <f>IFERROR(JR84*JQ84,"")</f>
        <v>1341</v>
      </c>
      <c r="JU84" s="29">
        <v>71031</v>
      </c>
      <c r="JV84" s="30" t="str">
        <f>IFERROR(VLOOKUP(JU84,'كدو الاصناف'!$A:$C,2),"")</f>
        <v>NAVY 79 -2 GLS</v>
      </c>
      <c r="JW84" s="31"/>
      <c r="JX84" s="62">
        <v>8.68</v>
      </c>
      <c r="JY84" s="32">
        <f>IFERROR(VLOOKUP(JU84,'كدو الاصناف'!$A:$C,3),"")</f>
        <v>105</v>
      </c>
      <c r="JZ84" s="33">
        <f>IFERROR(JY84*JX84,"")</f>
        <v>911.4</v>
      </c>
      <c r="KB84" s="29">
        <v>71031</v>
      </c>
      <c r="KC84" s="30" t="str">
        <f>IFERROR(VLOOKUP(KB84,'كدو الاصناف'!$A:$C,2),"")</f>
        <v>NAVY 79 -2 GLS</v>
      </c>
      <c r="KD84" s="31"/>
      <c r="KE84" s="62">
        <v>10.08</v>
      </c>
      <c r="KF84" s="32">
        <f>IFERROR(VLOOKUP(KB84,'كدو الاصناف'!$A:$C,3),"")</f>
        <v>105</v>
      </c>
      <c r="KG84" s="33">
        <f>IFERROR(KF84*KE84,"")</f>
        <v>1058.4000000000001</v>
      </c>
      <c r="KI84" s="29">
        <v>62024</v>
      </c>
      <c r="KJ84" s="30" t="str">
        <f>IFERROR(VLOOKUP(KI84,'كدو الاصناف'!$A:$C,2),"")</f>
        <v xml:space="preserve">BLACK RLS </v>
      </c>
      <c r="KK84" s="31"/>
      <c r="KL84" s="62">
        <v>52.8</v>
      </c>
      <c r="KM84" s="32">
        <f>IFERROR(VLOOKUP(KI84,'كدو الاصناف'!$A:$C,3),"")</f>
        <v>120</v>
      </c>
      <c r="KN84" s="33">
        <f>IFERROR(KM84*KL84,"")</f>
        <v>6336</v>
      </c>
      <c r="KP84" s="29">
        <v>62031</v>
      </c>
      <c r="KQ84" s="30" t="str">
        <f>IFERROR(VLOOKUP(KP84,'كدو الاصناف'!$A:$C,2),"")</f>
        <v>RED H-5BL 100 ( 167 )</v>
      </c>
      <c r="KR84" s="31"/>
      <c r="KS84" s="62">
        <v>3.96</v>
      </c>
      <c r="KT84" s="32">
        <f>IFERROR(VLOOKUP(KP84,'كدو الاصناف'!$A:$C,3),"")</f>
        <v>149</v>
      </c>
      <c r="KU84" s="33">
        <f>IFERROR(KT84*KS84,"")</f>
        <v>590.04</v>
      </c>
      <c r="KW84" s="29">
        <v>62024</v>
      </c>
      <c r="KX84" s="30" t="str">
        <f>IFERROR(VLOOKUP(KW84,'كدو الاصناف'!$A:$C,2),"")</f>
        <v xml:space="preserve">BLACK RLS </v>
      </c>
      <c r="KY84" s="31"/>
      <c r="KZ84" s="62">
        <v>16.2</v>
      </c>
      <c r="LA84" s="32">
        <f>IFERROR(VLOOKUP(KW84,'كدو الاصناف'!$A:$C,3),"")</f>
        <v>120</v>
      </c>
      <c r="LB84" s="33">
        <f>IFERROR(LA84*KZ84,"")</f>
        <v>1944</v>
      </c>
      <c r="LD84" s="29">
        <v>62024</v>
      </c>
      <c r="LE84" s="30" t="str">
        <f>IFERROR(VLOOKUP(LD84,'كدو الاصناف'!$A:$C,2),"")</f>
        <v xml:space="preserve">BLACK RLS </v>
      </c>
      <c r="LF84" s="31"/>
      <c r="LG84" s="62">
        <v>16.2</v>
      </c>
      <c r="LH84" s="32">
        <f>IFERROR(VLOOKUP(LD84,'كدو الاصناف'!$A:$C,3),"")</f>
        <v>120</v>
      </c>
      <c r="LI84" s="33">
        <f>IFERROR(LH84*LG84,"")</f>
        <v>1944</v>
      </c>
      <c r="LK84" s="29">
        <v>62033</v>
      </c>
      <c r="LL84" s="30" t="str">
        <f>IFERROR(VLOOKUP(LK84,'كدو الاصناف'!$A:$C,2),"")</f>
        <v>GREEN C6B</v>
      </c>
      <c r="LM84" s="31"/>
      <c r="LN84" s="62">
        <v>2.2400000000000002</v>
      </c>
      <c r="LO84" s="32">
        <f>IFERROR(VLOOKUP(LK84,'كدو الاصناف'!$A:$C,3),"")</f>
        <v>900.6</v>
      </c>
      <c r="LP84" s="33">
        <f>IFERROR(LO84*LN84,"")</f>
        <v>2017.3440000000003</v>
      </c>
      <c r="LR84" s="29">
        <v>62032</v>
      </c>
      <c r="LS84" s="30" t="str">
        <f>IFERROR(VLOOKUP(LR84,'كدو الاصناف'!$A:$C,2),"")</f>
        <v>YELLOW H-6GFS200 (114 )</v>
      </c>
      <c r="LT84" s="31"/>
      <c r="LU84" s="62">
        <v>1.52</v>
      </c>
      <c r="LV84" s="32">
        <f>IFERROR(VLOOKUP(LR84,'كدو الاصناف'!$A:$C,3),"")</f>
        <v>175</v>
      </c>
      <c r="LW84" s="33">
        <f>IFERROR(LV84*LU84,"")</f>
        <v>266</v>
      </c>
      <c r="LY84" s="29">
        <v>62000</v>
      </c>
      <c r="LZ84" s="30" t="str">
        <f>IFERROR(VLOOKUP(LY84,'كدو الاصناف'!$A:$C,2),"")</f>
        <v>RED KG</v>
      </c>
      <c r="MA84" s="31"/>
      <c r="MB84" s="62">
        <v>1.92</v>
      </c>
      <c r="MC84" s="32">
        <f>IFERROR(VLOOKUP(LY84,'كدو الاصناف'!$A:$C,3),"")</f>
        <v>95</v>
      </c>
      <c r="MD84" s="33">
        <f>IFERROR(MC84*MB84,"")</f>
        <v>182.4</v>
      </c>
      <c r="MF84" s="29">
        <v>71031</v>
      </c>
      <c r="MG84" s="30" t="str">
        <f>IFERROR(VLOOKUP(MF84,'كدو الاصناف'!$A:$C,2),"")</f>
        <v>NAVY 79 -2 GLS</v>
      </c>
      <c r="MH84" s="31"/>
      <c r="MI84" s="62">
        <v>10.08</v>
      </c>
      <c r="MJ84" s="32">
        <f>IFERROR(VLOOKUP(MF84,'كدو الاصناف'!$A:$C,3),"")</f>
        <v>105</v>
      </c>
      <c r="MK84" s="33">
        <f>IFERROR(MJ84*MI84,"")</f>
        <v>1058.4000000000001</v>
      </c>
      <c r="MM84" s="29">
        <v>62022</v>
      </c>
      <c r="MN84" s="30" t="str">
        <f>IFERROR(VLOOKUP(MM84,'كدو الاصناف'!$A:$C,2),"")</f>
        <v xml:space="preserve">RED F3BL   </v>
      </c>
      <c r="MO84" s="31"/>
      <c r="MP84" s="62">
        <v>1.1000000000000001</v>
      </c>
      <c r="MQ84" s="32">
        <f>IFERROR(VLOOKUP(MM84,'كدو الاصناف'!$A:$C,3),"")</f>
        <v>280</v>
      </c>
      <c r="MR84" s="33">
        <f>IFERROR(MQ84*MP84,"")</f>
        <v>308</v>
      </c>
      <c r="MT84" s="29">
        <v>71030</v>
      </c>
      <c r="MU84" s="30" t="str">
        <f>IFERROR(VLOOKUP(MT84,'كدو الاصناف'!$A:$C,2),"")</f>
        <v>ORANG S4RL 30</v>
      </c>
      <c r="MV84" s="31"/>
      <c r="MW84" s="62">
        <v>0.10199999999999999</v>
      </c>
      <c r="MX84" s="32">
        <f>IFERROR(VLOOKUP(MT84,'كدو الاصناف'!$A:$C,3),"")</f>
        <v>77</v>
      </c>
      <c r="MY84" s="33">
        <f>IFERROR(MX84*MW84,"")</f>
        <v>7.8539999999999992</v>
      </c>
      <c r="NA84" s="29">
        <v>71015</v>
      </c>
      <c r="NB84" s="30" t="str">
        <f>IFERROR(VLOOKUP(NA84,'كدو الاصناف'!$A:$C,2),"")</f>
        <v>TURQ GGL</v>
      </c>
      <c r="NC84" s="31"/>
      <c r="ND84" s="62">
        <v>2.52</v>
      </c>
      <c r="NE84" s="32">
        <f>IFERROR(VLOOKUP(NA84,'كدو الاصناف'!$A:$C,3),"")</f>
        <v>662.34</v>
      </c>
      <c r="NF84" s="33">
        <f>IFERROR(NE84*ND84,"")</f>
        <v>1669.0968</v>
      </c>
      <c r="NH84" s="29">
        <v>62033</v>
      </c>
      <c r="NI84" s="30" t="str">
        <f>IFERROR(VLOOKUP(NH84,'كدو الاصناف'!$A:$C,2),"")</f>
        <v>GREEN C6B</v>
      </c>
      <c r="NJ84" s="31"/>
      <c r="NK84" s="62">
        <v>1.68</v>
      </c>
      <c r="NL84" s="32">
        <f>IFERROR(VLOOKUP(NH84,'كدو الاصناف'!$A:$C,3),"")</f>
        <v>900.6</v>
      </c>
      <c r="NM84" s="33">
        <f>IFERROR(NL84*NK84,"")</f>
        <v>1513.008</v>
      </c>
      <c r="NO84" s="29">
        <v>71004</v>
      </c>
      <c r="NP84" s="30" t="str">
        <f>IFERROR(VLOOKUP(NO84,'كدو الاصناف'!$A:$C,2),"")</f>
        <v>RED 152 (B.S&amp;BSS)</v>
      </c>
      <c r="NQ84" s="31"/>
      <c r="NR84" s="62">
        <v>3</v>
      </c>
      <c r="NS84" s="32">
        <f>IFERROR(VLOOKUP(NO84,'كدو الاصناف'!$A:$C,3),"")</f>
        <v>217.74</v>
      </c>
      <c r="NT84" s="33">
        <f>IFERROR(NS84*NR84,"")</f>
        <v>653.22</v>
      </c>
      <c r="NV84" s="29">
        <v>62024</v>
      </c>
      <c r="NW84" s="30" t="str">
        <f>IFERROR(VLOOKUP(NV84,'كدو الاصناف'!$A:$C,2),"")</f>
        <v xml:space="preserve">BLACK RLS </v>
      </c>
      <c r="NX84" s="31"/>
      <c r="NY84" s="62">
        <v>16.2</v>
      </c>
      <c r="NZ84" s="32">
        <f>IFERROR(VLOOKUP(NV84,'كدو الاصناف'!$A:$C,3),"")</f>
        <v>120</v>
      </c>
      <c r="OA84" s="33">
        <f>IFERROR(NZ84*NY84,"")</f>
        <v>1944</v>
      </c>
      <c r="OC84" s="29">
        <v>62032</v>
      </c>
      <c r="OD84" s="30" t="str">
        <f>IFERROR(VLOOKUP(OC84,'كدو الاصناف'!$A:$C,2),"")</f>
        <v>YELLOW H-6GFS200 (114 )</v>
      </c>
      <c r="OE84" s="31"/>
      <c r="OF84" s="62">
        <v>1.38</v>
      </c>
      <c r="OG84" s="32">
        <f>IFERROR(VLOOKUP(OC84,'كدو الاصناف'!$A:$C,3),"")</f>
        <v>175</v>
      </c>
      <c r="OH84" s="33">
        <f>IFERROR(OG84*OF84,"")</f>
        <v>241.49999999999997</v>
      </c>
      <c r="OJ84" s="29">
        <v>71030</v>
      </c>
      <c r="OK84" s="30" t="str">
        <f>IFERROR(VLOOKUP(OJ84,'كدو الاصناف'!$A:$C,2),"")</f>
        <v>ORANG S4RL 30</v>
      </c>
      <c r="OL84" s="31"/>
      <c r="OM84" s="62">
        <v>2.4E-2</v>
      </c>
      <c r="ON84" s="32">
        <f>IFERROR(VLOOKUP(OJ84,'كدو الاصناف'!$A:$C,3),"")</f>
        <v>77</v>
      </c>
      <c r="OO84" s="33">
        <f>IFERROR(ON84*OM84,"")</f>
        <v>1.8480000000000001</v>
      </c>
      <c r="OQ84" s="29">
        <v>62022</v>
      </c>
      <c r="OR84" s="30" t="str">
        <f>IFERROR(VLOOKUP(OQ84,'كدو الاصناف'!$A:$C,2),"")</f>
        <v xml:space="preserve">RED F3BL   </v>
      </c>
      <c r="OS84" s="31"/>
      <c r="OT84" s="62">
        <v>1.44</v>
      </c>
      <c r="OU84" s="32">
        <f>IFERROR(VLOOKUP(OQ84,'كدو الاصناف'!$A:$C,3),"")</f>
        <v>280</v>
      </c>
      <c r="OV84" s="33">
        <f>IFERROR(OU84*OT84,"")</f>
        <v>403.2</v>
      </c>
      <c r="OX84" s="29">
        <v>71030</v>
      </c>
      <c r="OY84" s="30" t="str">
        <f>IFERROR(VLOOKUP(OX84,'كدو الاصناف'!$A:$C,2),"")</f>
        <v>ORANG S4RL 30</v>
      </c>
      <c r="OZ84" s="31"/>
      <c r="PA84" s="62">
        <v>7.8E-2</v>
      </c>
      <c r="PB84" s="32">
        <f>IFERROR(VLOOKUP(OX84,'كدو الاصناف'!$A:$C,3),"")</f>
        <v>77</v>
      </c>
      <c r="PC84" s="33">
        <f>IFERROR(PB84*PA84,"")</f>
        <v>6.0060000000000002</v>
      </c>
      <c r="PE84" s="29">
        <v>62033</v>
      </c>
      <c r="PF84" s="30" t="str">
        <f>IFERROR(VLOOKUP(PE84,'كدو الاصناف'!$A:$C,2),"")</f>
        <v>GREEN C6B</v>
      </c>
      <c r="PG84" s="31"/>
      <c r="PH84" s="62">
        <v>0.5</v>
      </c>
      <c r="PI84" s="32">
        <f>IFERROR(VLOOKUP(PE84,'كدو الاصناف'!$A:$C,3),"")</f>
        <v>900.6</v>
      </c>
      <c r="PJ84" s="33">
        <f>IFERROR(PI84*PH84,"")</f>
        <v>450.3</v>
      </c>
      <c r="PL84" s="29">
        <v>62022</v>
      </c>
      <c r="PM84" s="30" t="str">
        <f>IFERROR(VLOOKUP(PL84,'كدو الاصناف'!$A:$C,2),"")</f>
        <v xml:space="preserve">RED F3BL   </v>
      </c>
      <c r="PN84" s="31"/>
      <c r="PO84" s="62">
        <v>0.18</v>
      </c>
      <c r="PP84" s="32">
        <f>IFERROR(VLOOKUP(PL84,'كدو الاصناف'!$A:$C,3),"")</f>
        <v>280</v>
      </c>
      <c r="PQ84" s="33">
        <f>IFERROR(PP84*PO84,"")</f>
        <v>50.4</v>
      </c>
      <c r="PS84" s="29">
        <v>71015</v>
      </c>
      <c r="PT84" s="30" t="str">
        <f>IFERROR(VLOOKUP(PS84,'كدو الاصناف'!$A:$C,2),"")</f>
        <v>TURQ GGL</v>
      </c>
      <c r="PU84" s="31"/>
      <c r="PV84" s="62">
        <v>0.3</v>
      </c>
      <c r="PW84" s="32">
        <f>IFERROR(VLOOKUP(PS84,'كدو الاصناف'!$A:$C,3),"")</f>
        <v>662.34</v>
      </c>
      <c r="PX84" s="33">
        <f>IFERROR(PW84*PV84,"")</f>
        <v>198.702</v>
      </c>
      <c r="PZ84" s="29">
        <v>62024</v>
      </c>
      <c r="QA84" s="30" t="str">
        <f>IFERROR(VLOOKUP(PZ84,'كدو الاصناف'!$A:$C,2),"")</f>
        <v xml:space="preserve">BLACK RLS </v>
      </c>
      <c r="QB84" s="31"/>
      <c r="QC84" s="62">
        <v>10.8</v>
      </c>
      <c r="QD84" s="32">
        <f>IFERROR(VLOOKUP(PZ84,'كدو الاصناف'!$A:$C,3),"")</f>
        <v>120</v>
      </c>
      <c r="QE84" s="33">
        <f>IFERROR(QD84*QC84,"")</f>
        <v>1296</v>
      </c>
      <c r="QG84" s="29">
        <v>71031</v>
      </c>
      <c r="QH84" s="30" t="str">
        <f>IFERROR(VLOOKUP(QG84,'كدو الاصناف'!$A:$C,2),"")</f>
        <v>NAVY 79 -2 GLS</v>
      </c>
      <c r="QI84" s="31"/>
      <c r="QJ84" s="62">
        <v>6.72</v>
      </c>
      <c r="QK84" s="32">
        <f>IFERROR(VLOOKUP(QG84,'كدو الاصناف'!$A:$C,3),"")</f>
        <v>105</v>
      </c>
      <c r="QL84" s="33">
        <f>IFERROR(QK84*QJ84,"")</f>
        <v>705.6</v>
      </c>
      <c r="QN84" s="29">
        <v>62024</v>
      </c>
      <c r="QO84" s="30" t="str">
        <f>IFERROR(VLOOKUP(QN84,'كدو الاصناف'!$A:$C,2),"")</f>
        <v xml:space="preserve">BLACK RLS </v>
      </c>
      <c r="QP84" s="31"/>
      <c r="QQ84" s="62">
        <v>0.21</v>
      </c>
      <c r="QR84" s="32">
        <f>IFERROR(VLOOKUP(QN84,'كدو الاصناف'!$A:$C,3),"")</f>
        <v>120</v>
      </c>
      <c r="QS84" s="33">
        <f>IFERROR(QR84*QQ84,"")</f>
        <v>25.2</v>
      </c>
      <c r="QU84" s="29">
        <v>62032</v>
      </c>
      <c r="QV84" s="30" t="str">
        <f>IFERROR(VLOOKUP(QU84,'كدو الاصناف'!$A:$C,2),"")</f>
        <v>YELLOW H-6GFS200 (114 )</v>
      </c>
      <c r="QW84" s="31"/>
      <c r="QX84" s="62">
        <v>0.8</v>
      </c>
      <c r="QY84" s="32">
        <f>IFERROR(VLOOKUP(QU84,'كدو الاصناف'!$A:$C,3),"")</f>
        <v>175</v>
      </c>
      <c r="QZ84" s="33">
        <f>IFERROR(QY84*QX84,"")</f>
        <v>140</v>
      </c>
      <c r="RB84" s="29">
        <v>71031</v>
      </c>
      <c r="RC84" s="30" t="str">
        <f>IFERROR(VLOOKUP(RB84,'كدو الاصناف'!$A:$C,2),"")</f>
        <v>NAVY 79 -2 GLS</v>
      </c>
      <c r="RD84" s="31"/>
      <c r="RE84" s="62">
        <v>0.18</v>
      </c>
      <c r="RF84" s="32">
        <f>IFERROR(VLOOKUP(RB84,'كدو الاصناف'!$A:$C,3),"")</f>
        <v>105</v>
      </c>
      <c r="RG84" s="33">
        <f>IFERROR(RF84*RE84,"")</f>
        <v>18.899999999999999</v>
      </c>
      <c r="RI84" s="29">
        <v>71004</v>
      </c>
      <c r="RJ84" s="30" t="str">
        <f>IFERROR(VLOOKUP(RI84,'كدو الاصناف'!$A:$C,2),"")</f>
        <v>RED 152 (B.S&amp;BSS)</v>
      </c>
      <c r="RK84" s="31"/>
      <c r="RL84" s="62">
        <v>3</v>
      </c>
      <c r="RM84" s="32">
        <f>IFERROR(VLOOKUP(RI84,'كدو الاصناف'!$A:$C,3),"")</f>
        <v>217.74</v>
      </c>
      <c r="RN84" s="33">
        <f>IFERROR(RM84*RL84,"")</f>
        <v>653.22</v>
      </c>
      <c r="RP84" s="29">
        <v>71031</v>
      </c>
      <c r="RQ84" s="30" t="str">
        <f>IFERROR(VLOOKUP(RP84,'كدو الاصناف'!$A:$C,2),"")</f>
        <v>NAVY 79 -2 GLS</v>
      </c>
      <c r="RR84" s="31"/>
      <c r="RS84" s="62">
        <v>0.81</v>
      </c>
      <c r="RT84" s="32">
        <f>IFERROR(VLOOKUP(RP84,'كدو الاصناف'!$A:$C,3),"")</f>
        <v>105</v>
      </c>
      <c r="RU84" s="33">
        <f>IFERROR(RT84*RS84,"")</f>
        <v>85.050000000000011</v>
      </c>
      <c r="RW84" s="29">
        <v>62024</v>
      </c>
      <c r="RX84" s="30" t="str">
        <f>IFERROR(VLOOKUP(RW84,'كدو الاصناف'!$A:$C,2),"")</f>
        <v xml:space="preserve">BLACK RLS </v>
      </c>
      <c r="RY84" s="31"/>
      <c r="RZ84" s="62">
        <v>1.44</v>
      </c>
      <c r="SA84" s="32">
        <f>IFERROR(VLOOKUP(RW84,'كدو الاصناف'!$A:$C,3),"")</f>
        <v>120</v>
      </c>
      <c r="SB84" s="33">
        <f>IFERROR(SA84*RZ84,"")</f>
        <v>172.79999999999998</v>
      </c>
      <c r="SD84" s="29">
        <v>62024</v>
      </c>
      <c r="SE84" s="30" t="str">
        <f>IFERROR(VLOOKUP(SD84,'كدو الاصناف'!$A:$C,2),"")</f>
        <v xml:space="preserve">BLACK RLS </v>
      </c>
      <c r="SF84" s="31"/>
      <c r="SG84" s="62">
        <v>2.16</v>
      </c>
      <c r="SH84" s="32">
        <f>IFERROR(VLOOKUP(SD84,'كدو الاصناف'!$A:$C,3),"")</f>
        <v>120</v>
      </c>
      <c r="SI84" s="33">
        <f>IFERROR(SH84*SG84,"")</f>
        <v>259.20000000000005</v>
      </c>
      <c r="SK84" s="29">
        <v>62031</v>
      </c>
      <c r="SL84" s="30" t="str">
        <f>IFERROR(VLOOKUP(SK84,'كدو الاصناف'!$A:$C,2),"")</f>
        <v>RED H-5BL 100 ( 167 )</v>
      </c>
      <c r="SM84" s="31"/>
      <c r="SN84" s="62">
        <v>9</v>
      </c>
      <c r="SO84" s="32">
        <f>IFERROR(VLOOKUP(SK84,'كدو الاصناف'!$A:$C,3),"")</f>
        <v>149</v>
      </c>
      <c r="SP84" s="33">
        <f>IFERROR(SO84*SN84,"")</f>
        <v>1341</v>
      </c>
      <c r="SR84" s="29">
        <v>62024</v>
      </c>
      <c r="SS84" s="30" t="str">
        <f>IFERROR(VLOOKUP(SR84,'كدو الاصناف'!$A:$C,2),"")</f>
        <v xml:space="preserve">BLACK RLS </v>
      </c>
      <c r="ST84" s="31"/>
      <c r="SU84" s="62">
        <v>9</v>
      </c>
      <c r="SV84" s="32">
        <f>IFERROR(VLOOKUP(SR84,'كدو الاصناف'!$A:$C,3),"")</f>
        <v>120</v>
      </c>
      <c r="SW84" s="33">
        <f>IFERROR(SV84*SU84,"")</f>
        <v>1080</v>
      </c>
      <c r="SY84" s="29">
        <v>71031</v>
      </c>
      <c r="SZ84" s="30" t="str">
        <f>IFERROR(VLOOKUP(SY84,'كدو الاصناف'!$A:$C,2),"")</f>
        <v>NAVY 79 -2 GLS</v>
      </c>
      <c r="TA84" s="31"/>
      <c r="TB84" s="62">
        <v>4.8</v>
      </c>
      <c r="TC84" s="32">
        <f>IFERROR(VLOOKUP(SY84,'كدو الاصناف'!$A:$C,3),"")</f>
        <v>105</v>
      </c>
      <c r="TD84" s="33">
        <f>IFERROR(TC84*TB84,"")</f>
        <v>504</v>
      </c>
      <c r="TF84" s="29">
        <v>71004</v>
      </c>
      <c r="TG84" s="30" t="str">
        <f>IFERROR(VLOOKUP(TF84,'كدو الاصناف'!$A:$C,2),"")</f>
        <v>RED 152 (B.S&amp;BSS)</v>
      </c>
      <c r="TH84" s="31"/>
      <c r="TI84" s="62">
        <v>3.5</v>
      </c>
      <c r="TJ84" s="32">
        <f>IFERROR(VLOOKUP(TF84,'كدو الاصناف'!$A:$C,3),"")</f>
        <v>217.74</v>
      </c>
      <c r="TK84" s="33">
        <f>IFERROR(TJ84*TI84,"")</f>
        <v>762.09</v>
      </c>
      <c r="TM84" s="29">
        <v>62024</v>
      </c>
      <c r="TN84" s="30" t="str">
        <f>IFERROR(VLOOKUP(TM84,'كدو الاصناف'!$A:$C,2),"")</f>
        <v xml:space="preserve">BLACK RLS </v>
      </c>
      <c r="TO84" s="31"/>
      <c r="TP84" s="62">
        <v>15.3</v>
      </c>
      <c r="TQ84" s="32">
        <f>IFERROR(VLOOKUP(TM84,'كدو الاصناف'!$A:$C,3),"")</f>
        <v>120</v>
      </c>
      <c r="TR84" s="33">
        <f>IFERROR(TQ84*TP84,"")</f>
        <v>1836</v>
      </c>
      <c r="TT84" s="29">
        <v>71004</v>
      </c>
      <c r="TU84" s="30" t="str">
        <f>IFERROR(VLOOKUP(TT84,'كدو الاصناف'!$A:$C,2),"")</f>
        <v>RED 152 (B.S&amp;BSS)</v>
      </c>
      <c r="TV84" s="31"/>
      <c r="TW84" s="62">
        <v>3</v>
      </c>
      <c r="TX84" s="32">
        <f>IFERROR(VLOOKUP(TT84,'كدو الاصناف'!$A:$C,3),"")</f>
        <v>217.74</v>
      </c>
      <c r="TY84" s="33">
        <f>IFERROR(TX84*TW84,"")</f>
        <v>653.22</v>
      </c>
      <c r="UA84" s="29">
        <v>71004</v>
      </c>
      <c r="UB84" s="30" t="str">
        <f>IFERROR(VLOOKUP(UA84,'كدو الاصناف'!$A:$C,2),"")</f>
        <v>RED 152 (B.S&amp;BSS)</v>
      </c>
      <c r="UC84" s="31"/>
      <c r="UD84" s="62">
        <v>3.5</v>
      </c>
      <c r="UE84" s="32">
        <f>IFERROR(VLOOKUP(UA84,'كدو الاصناف'!$A:$C,3),"")</f>
        <v>217.74</v>
      </c>
      <c r="UF84" s="33">
        <f>IFERROR(UE84*UD84,"")</f>
        <v>762.09</v>
      </c>
      <c r="UH84" s="29">
        <v>62032</v>
      </c>
      <c r="UI84" s="30" t="str">
        <f>IFERROR(VLOOKUP(UH84,'كدو الاصناف'!$A:$C,2),"")</f>
        <v>YELLOW H-6GFS200 (114 )</v>
      </c>
      <c r="UJ84" s="31"/>
      <c r="UK84" s="62">
        <v>1.44</v>
      </c>
      <c r="UL84" s="32">
        <f>IFERROR(VLOOKUP(UH84,'كدو الاصناف'!$A:$C,3),"")</f>
        <v>175</v>
      </c>
      <c r="UM84" s="33">
        <f>IFERROR(UL84*UK84,"")</f>
        <v>252</v>
      </c>
      <c r="UO84" s="29">
        <v>62024</v>
      </c>
      <c r="UP84" s="30" t="str">
        <f>IFERROR(VLOOKUP(UO84,'كدو الاصناف'!$A:$C,2),"")</f>
        <v xml:space="preserve">BLACK RLS </v>
      </c>
      <c r="UQ84" s="31"/>
      <c r="UR84" s="62">
        <v>22.5</v>
      </c>
      <c r="US84" s="32">
        <f>IFERROR(VLOOKUP(UO84,'كدو الاصناف'!$A:$C,3),"")</f>
        <v>120</v>
      </c>
      <c r="UT84" s="33">
        <f>IFERROR(US84*UR84,"")</f>
        <v>2700</v>
      </c>
      <c r="UV84" s="29">
        <v>62033</v>
      </c>
      <c r="UW84" s="30" t="str">
        <f>IFERROR(VLOOKUP(UV84,'كدو الاصناف'!$A:$C,2),"")</f>
        <v>GREEN C6B</v>
      </c>
      <c r="UX84" s="31"/>
      <c r="UY84" s="62">
        <v>2.2400000000000002</v>
      </c>
      <c r="UZ84" s="32">
        <f>IFERROR(VLOOKUP(UV84,'كدو الاصناف'!$A:$C,3),"")</f>
        <v>900.6</v>
      </c>
      <c r="VA84" s="33">
        <f>IFERROR(UZ84*UY84,"")</f>
        <v>2017.3440000000003</v>
      </c>
      <c r="VC84" s="29">
        <v>62022</v>
      </c>
      <c r="VD84" s="30" t="str">
        <f>IFERROR(VLOOKUP(VC84,'كدو الاصناف'!$A:$C,2),"")</f>
        <v xml:space="preserve">RED F3BL   </v>
      </c>
      <c r="VE84" s="31"/>
      <c r="VF84" s="62">
        <v>2.16</v>
      </c>
      <c r="VG84" s="32">
        <f>IFERROR(VLOOKUP(VC84,'كدو الاصناف'!$A:$C,3),"")</f>
        <v>280</v>
      </c>
      <c r="VH84" s="33">
        <f>IFERROR(VG84*VF84,"")</f>
        <v>604.80000000000007</v>
      </c>
      <c r="VJ84" s="29">
        <v>62031</v>
      </c>
      <c r="VK84" s="30" t="str">
        <f>IFERROR(VLOOKUP(VJ84,'كدو الاصناف'!$A:$C,2),"")</f>
        <v>RED H-5BL 100 ( 167 )</v>
      </c>
      <c r="VL84" s="31"/>
      <c r="VM84" s="62">
        <v>0.188</v>
      </c>
      <c r="VN84" s="32">
        <f>IFERROR(VLOOKUP(VJ84,'كدو الاصناف'!$A:$C,3),"")</f>
        <v>149</v>
      </c>
      <c r="VO84" s="33">
        <f>IFERROR(VN84*VM84,"")</f>
        <v>28.012</v>
      </c>
      <c r="VQ84" s="29">
        <v>71031</v>
      </c>
      <c r="VR84" s="30" t="str">
        <f>IFERROR(VLOOKUP(VQ84,'كدو الاصناف'!$A:$C,2),"")</f>
        <v>NAVY 79 -2 GLS</v>
      </c>
      <c r="VS84" s="31"/>
      <c r="VT84" s="62">
        <v>10.08</v>
      </c>
      <c r="VU84" s="32">
        <f>IFERROR(VLOOKUP(VQ84,'كدو الاصناف'!$A:$C,3),"")</f>
        <v>105</v>
      </c>
      <c r="VV84" s="33">
        <f>IFERROR(VU84*VT84,"")</f>
        <v>1058.4000000000001</v>
      </c>
      <c r="VX84" s="29">
        <v>62031</v>
      </c>
      <c r="VY84" s="30" t="str">
        <f>IFERROR(VLOOKUP(VX84,'كدو الاصناف'!$A:$C,2),"")</f>
        <v>RED H-5BL 100 ( 167 )</v>
      </c>
      <c r="VZ84" s="31"/>
      <c r="WA84" s="62">
        <v>1</v>
      </c>
      <c r="WB84" s="32">
        <f>IFERROR(VLOOKUP(VX84,'كدو الاصناف'!$A:$C,3),"")</f>
        <v>149</v>
      </c>
      <c r="WC84" s="33">
        <f>IFERROR(WB84*WA84,"")</f>
        <v>149</v>
      </c>
      <c r="WE84" s="29">
        <v>62024</v>
      </c>
      <c r="WF84" s="30" t="str">
        <f>IFERROR(VLOOKUP(WE84,'كدو الاصناف'!$A:$C,2),"")</f>
        <v xml:space="preserve">BLACK RLS </v>
      </c>
      <c r="WG84" s="31"/>
      <c r="WH84" s="62">
        <v>14.4</v>
      </c>
      <c r="WI84" s="32">
        <f>IFERROR(VLOOKUP(WE84,'كدو الاصناف'!$A:$C,3),"")</f>
        <v>120</v>
      </c>
      <c r="WJ84" s="33">
        <f>IFERROR(WI84*WH84,"")</f>
        <v>1728</v>
      </c>
      <c r="WL84" s="29">
        <v>62024</v>
      </c>
      <c r="WM84" s="30" t="str">
        <f>IFERROR(VLOOKUP(WL84,'كدو الاصناف'!$A:$C,2),"")</f>
        <v xml:space="preserve">BLACK RLS </v>
      </c>
      <c r="WN84" s="31"/>
      <c r="WO84" s="62">
        <v>9</v>
      </c>
      <c r="WP84" s="32">
        <f>IFERROR(VLOOKUP(WL84,'كدو الاصناف'!$A:$C,3),"")</f>
        <v>120</v>
      </c>
      <c r="WQ84" s="33">
        <f>IFERROR(WP84*WO84,"")</f>
        <v>1080</v>
      </c>
      <c r="WS84" s="29">
        <v>62030</v>
      </c>
      <c r="WT84" s="30" t="str">
        <f>IFERROR(VLOOKUP(WS84,'كدو الاصناف'!$A:$C,2),"")</f>
        <v>VILOT 3RL 99</v>
      </c>
      <c r="WU84" s="31"/>
      <c r="WV84" s="62">
        <v>2.75</v>
      </c>
      <c r="WW84" s="32">
        <f>IFERROR(VLOOKUP(WS84,'كدو الاصناف'!$A:$C,3),"")</f>
        <v>205</v>
      </c>
      <c r="WX84" s="33">
        <f>IFERROR(WW84*WV84,"")</f>
        <v>563.75</v>
      </c>
      <c r="WZ84" s="29">
        <v>62024</v>
      </c>
      <c r="XA84" s="30" t="str">
        <f>IFERROR(VLOOKUP(WZ84,'كدو الاصناف'!$A:$C,2),"")</f>
        <v xml:space="preserve">BLACK RLS </v>
      </c>
      <c r="XB84" s="31"/>
      <c r="XC84" s="62">
        <v>13.5</v>
      </c>
      <c r="XD84" s="32">
        <f>IFERROR(VLOOKUP(WZ84,'كدو الاصناف'!$A:$C,3),"")</f>
        <v>120</v>
      </c>
      <c r="XE84" s="33">
        <f>IFERROR(XD84*XC84,"")</f>
        <v>1620</v>
      </c>
      <c r="XG84" s="29">
        <v>71030</v>
      </c>
      <c r="XH84" s="30" t="str">
        <f>IFERROR(VLOOKUP(XG84,'كدو الاصناف'!$A:$C,2),"")</f>
        <v>ORANG S4RL 30</v>
      </c>
      <c r="XI84" s="31"/>
      <c r="XJ84" s="62">
        <v>0.10299999999999999</v>
      </c>
      <c r="XK84" s="32">
        <f>IFERROR(VLOOKUP(XG84,'كدو الاصناف'!$A:$C,3),"")</f>
        <v>77</v>
      </c>
      <c r="XL84" s="33">
        <f>IFERROR(XK84*XJ84,"")</f>
        <v>7.9309999999999992</v>
      </c>
      <c r="XN84" s="29">
        <v>71030</v>
      </c>
      <c r="XO84" s="30" t="str">
        <f>IFERROR(VLOOKUP(XN84,'كدو الاصناف'!$A:$C,2),"")</f>
        <v>ORANG S4RL 30</v>
      </c>
      <c r="XP84" s="31"/>
      <c r="XQ84" s="62">
        <v>0.25</v>
      </c>
      <c r="XR84" s="32">
        <f>IFERROR(VLOOKUP(XN84,'كدو الاصناف'!$A:$C,3),"")</f>
        <v>77</v>
      </c>
      <c r="XS84" s="33">
        <f>IFERROR(XR84*XQ84,"")</f>
        <v>19.25</v>
      </c>
      <c r="XU84" s="29">
        <v>71004</v>
      </c>
      <c r="XV84" s="30" t="str">
        <f>IFERROR(VLOOKUP(XU84,'كدو الاصناف'!$A:$C,2),"")</f>
        <v>RED 152 (B.S&amp;BSS)</v>
      </c>
      <c r="XW84" s="31"/>
      <c r="XX84" s="62">
        <v>7.2</v>
      </c>
      <c r="XY84" s="32">
        <f>IFERROR(VLOOKUP(XU84,'كدو الاصناف'!$A:$C,3),"")</f>
        <v>217.74</v>
      </c>
      <c r="XZ84" s="33">
        <f>IFERROR(XY84*XX84,"")</f>
        <v>1567.7280000000001</v>
      </c>
      <c r="YB84" s="29">
        <v>62033</v>
      </c>
      <c r="YC84" s="30" t="str">
        <f>IFERROR(VLOOKUP(YB84,'كدو الاصناف'!$A:$C,2),"")</f>
        <v>GREEN C6B</v>
      </c>
      <c r="YD84" s="31"/>
      <c r="YE84" s="62">
        <v>4.5999999999999996</v>
      </c>
      <c r="YF84" s="32">
        <f>IFERROR(VLOOKUP(YB84,'كدو الاصناف'!$A:$C,3),"")</f>
        <v>900.6</v>
      </c>
      <c r="YG84" s="33">
        <f>IFERROR(YF84*YE84,"")</f>
        <v>4142.76</v>
      </c>
      <c r="YI84" s="29">
        <v>62022</v>
      </c>
      <c r="YJ84" s="30" t="str">
        <f>IFERROR(VLOOKUP(YI84,'كدو الاصناف'!$A:$C,2),"")</f>
        <v xml:space="preserve">RED F3BL   </v>
      </c>
      <c r="YK84" s="31"/>
      <c r="YL84" s="62">
        <v>4.08</v>
      </c>
      <c r="YM84" s="32">
        <f>IFERROR(VLOOKUP(YI84,'كدو الاصناف'!$A:$C,3),"")</f>
        <v>280</v>
      </c>
      <c r="YN84" s="33">
        <f>IFERROR(YM84*YL84,"")</f>
        <v>1142.4000000000001</v>
      </c>
      <c r="YP84" s="29">
        <v>71030</v>
      </c>
      <c r="YQ84" s="30" t="str">
        <f>IFERROR(VLOOKUP(YP84,'كدو الاصناف'!$A:$C,2),"")</f>
        <v>ORANG S4RL 30</v>
      </c>
      <c r="YR84" s="31"/>
      <c r="YS84" s="62">
        <v>0.81599999999999995</v>
      </c>
      <c r="YT84" s="32">
        <f>IFERROR(VLOOKUP(YP84,'كدو الاصناف'!$A:$C,3),"")</f>
        <v>77</v>
      </c>
      <c r="YU84" s="33">
        <f>IFERROR(YT84*YS84,"")</f>
        <v>62.831999999999994</v>
      </c>
      <c r="YW84" s="29">
        <v>62031</v>
      </c>
      <c r="YX84" s="30" t="str">
        <f>IFERROR(VLOOKUP(YW84,'كدو الاصناف'!$A:$C,2),"")</f>
        <v>RED H-5BL 100 ( 167 )</v>
      </c>
      <c r="YY84" s="31"/>
      <c r="YZ84" s="62">
        <v>12</v>
      </c>
      <c r="ZA84" s="32">
        <f>IFERROR(VLOOKUP(YW84,'كدو الاصناف'!$A:$C,3),"")</f>
        <v>149</v>
      </c>
      <c r="ZB84" s="33">
        <f>IFERROR(ZA84*YZ84,"")</f>
        <v>1788</v>
      </c>
      <c r="ZD84" s="29">
        <v>71030</v>
      </c>
      <c r="ZE84" s="30" t="str">
        <f>IFERROR(VLOOKUP(ZD84,'كدو الاصناف'!$A:$C,2),"")</f>
        <v>ORANG S4RL 30</v>
      </c>
      <c r="ZF84" s="31"/>
      <c r="ZG84" s="62">
        <v>0.218</v>
      </c>
      <c r="ZH84" s="32">
        <f>IFERROR(VLOOKUP(ZD84,'كدو الاصناف'!$A:$C,3),"")</f>
        <v>77</v>
      </c>
      <c r="ZI84" s="33">
        <f>IFERROR(ZH84*ZG84,"")</f>
        <v>16.786000000000001</v>
      </c>
      <c r="ZK84" s="29">
        <v>62030</v>
      </c>
      <c r="ZL84" s="30" t="str">
        <f>IFERROR(VLOOKUP(ZK84,'كدو الاصناف'!$A:$C,2),"")</f>
        <v>VILOT 3RL 99</v>
      </c>
      <c r="ZM84" s="31"/>
      <c r="ZN84" s="62">
        <v>4.08</v>
      </c>
      <c r="ZO84" s="32">
        <f>IFERROR(VLOOKUP(ZK84,'كدو الاصناف'!$A:$C,3),"")</f>
        <v>205</v>
      </c>
      <c r="ZP84" s="33">
        <f>IFERROR(ZO84*ZN84,"")</f>
        <v>836.4</v>
      </c>
      <c r="ZR84" s="29">
        <v>62024</v>
      </c>
      <c r="ZS84" s="30" t="str">
        <f>IFERROR(VLOOKUP(ZR84,'كدو الاصناف'!$A:$C,2),"")</f>
        <v xml:space="preserve">BLACK RLS </v>
      </c>
      <c r="ZT84" s="31"/>
      <c r="ZU84" s="62">
        <v>9</v>
      </c>
      <c r="ZV84" s="32">
        <f>IFERROR(VLOOKUP(ZR84,'كدو الاصناف'!$A:$C,3),"")</f>
        <v>120</v>
      </c>
      <c r="ZW84" s="33">
        <f>IFERROR(ZV84*ZU84,"")</f>
        <v>1080</v>
      </c>
    </row>
    <row r="85" spans="1:699" ht="16.5" thickTop="1" thickBot="1" x14ac:dyDescent="0.25">
      <c r="A85" s="34">
        <v>62030</v>
      </c>
      <c r="B85" s="30" t="str">
        <f>IFERROR(VLOOKUP(A85,'كدو الاصناف'!$A:$C,2),"")</f>
        <v>VILOT 3RL 99</v>
      </c>
      <c r="C85" s="6"/>
      <c r="D85" s="62">
        <v>0.36</v>
      </c>
      <c r="E85" s="32">
        <f>IFERROR(VLOOKUP(A85,'كدو الاصناف'!$A:$C,3),"")</f>
        <v>205</v>
      </c>
      <c r="F85" s="33">
        <f>IFERROR(E85*D85,"")</f>
        <v>73.8</v>
      </c>
      <c r="H85" s="34">
        <v>62024</v>
      </c>
      <c r="I85" s="30" t="str">
        <f>IFERROR(VLOOKUP(H85,'كدو الاصناف'!$A:$C,2),"")</f>
        <v xml:space="preserve">BLACK RLS </v>
      </c>
      <c r="J85" s="6"/>
      <c r="K85" s="62">
        <v>0.36</v>
      </c>
      <c r="L85" s="32">
        <f>IFERROR(VLOOKUP(H85,'كدو الاصناف'!$A:$C,3),"")</f>
        <v>120</v>
      </c>
      <c r="M85" s="33">
        <f>IFERROR(L85*K85,"")</f>
        <v>43.199999999999996</v>
      </c>
      <c r="O85" s="34">
        <v>62024</v>
      </c>
      <c r="P85" s="30" t="str">
        <f>IFERROR(VLOOKUP(O85,'كدو الاصناف'!$A:$C,2),"")</f>
        <v xml:space="preserve">BLACK RLS </v>
      </c>
      <c r="Q85" s="6"/>
      <c r="R85" s="62">
        <v>0.48</v>
      </c>
      <c r="S85" s="32">
        <f>IFERROR(VLOOKUP(O85,'كدو الاصناف'!$A:$C,3),"")</f>
        <v>120</v>
      </c>
      <c r="T85" s="33">
        <f>IFERROR(S85*R85,"")</f>
        <v>57.599999999999994</v>
      </c>
      <c r="V85" s="34">
        <v>62024</v>
      </c>
      <c r="W85" s="30" t="str">
        <f>IFERROR(VLOOKUP(V85,'كدو الاصناف'!$A:$C,2),"")</f>
        <v xml:space="preserve">BLACK RLS </v>
      </c>
      <c r="X85" s="6"/>
      <c r="Y85" s="62">
        <v>0.30599999999999999</v>
      </c>
      <c r="Z85" s="32">
        <f>IFERROR(VLOOKUP(V85,'كدو الاصناف'!$A:$C,3),"")</f>
        <v>120</v>
      </c>
      <c r="AA85" s="33">
        <f>IFERROR(Z85*Y85,"")</f>
        <v>36.72</v>
      </c>
      <c r="AC85" s="34">
        <v>62032</v>
      </c>
      <c r="AD85" s="30" t="str">
        <f>IFERROR(VLOOKUP(AC85,'كدو الاصناف'!$A:$C,2),"")</f>
        <v>YELLOW H-6GFS200 (114 )</v>
      </c>
      <c r="AE85" s="6"/>
      <c r="AF85" s="62">
        <v>0.152</v>
      </c>
      <c r="AG85" s="32">
        <f>IFERROR(VLOOKUP(AC85,'كدو الاصناف'!$A:$C,3),"")</f>
        <v>175</v>
      </c>
      <c r="AH85" s="33">
        <f>IFERROR(AG85*AF85,"")</f>
        <v>26.599999999999998</v>
      </c>
      <c r="AJ85" s="34">
        <v>71030</v>
      </c>
      <c r="AK85" s="30" t="str">
        <f>IFERROR(VLOOKUP(AJ85,'كدو الاصناف'!$A:$C,2),"")</f>
        <v>ORANG S4RL 30</v>
      </c>
      <c r="AL85" s="6"/>
      <c r="AM85" s="62">
        <v>2.16</v>
      </c>
      <c r="AN85" s="32">
        <f>IFERROR(VLOOKUP(AJ85,'كدو الاصناف'!$A:$C,3),"")</f>
        <v>77</v>
      </c>
      <c r="AO85" s="33">
        <f>IFERROR(AN85*AM85,"")</f>
        <v>166.32000000000002</v>
      </c>
      <c r="AQ85" s="34">
        <v>62024</v>
      </c>
      <c r="AR85" s="30" t="str">
        <f>IFERROR(VLOOKUP(AQ85,'كدو الاصناف'!$A:$C,2),"")</f>
        <v xml:space="preserve">BLACK RLS </v>
      </c>
      <c r="AS85" s="6"/>
      <c r="AT85" s="62">
        <v>0.20499999999999999</v>
      </c>
      <c r="AU85" s="32">
        <f>IFERROR(VLOOKUP(AQ85,'كدو الاصناف'!$A:$C,3),"")</f>
        <v>120</v>
      </c>
      <c r="AV85" s="33">
        <f>IFERROR(AU85*AT85,"")</f>
        <v>24.599999999999998</v>
      </c>
      <c r="AX85" s="34">
        <v>62024</v>
      </c>
      <c r="AY85" s="30" t="str">
        <f>IFERROR(VLOOKUP(AX85,'كدو الاصناف'!$A:$C,2),"")</f>
        <v xml:space="preserve">BLACK RLS </v>
      </c>
      <c r="AZ85" s="6"/>
      <c r="BA85" s="62">
        <v>0.36</v>
      </c>
      <c r="BB85" s="32">
        <f>IFERROR(VLOOKUP(AX85,'كدو الاصناف'!$A:$C,3),"")</f>
        <v>120</v>
      </c>
      <c r="BC85" s="33">
        <f>IFERROR(BB85*BA85,"")</f>
        <v>43.199999999999996</v>
      </c>
      <c r="BE85" s="34">
        <v>62029</v>
      </c>
      <c r="BF85" s="30" t="str">
        <f>IFERROR(VLOOKUP(BE85,'كدو الاصناف'!$A:$C,2),"")</f>
        <v>ORANGE 44</v>
      </c>
      <c r="BG85" s="6"/>
      <c r="BH85" s="62">
        <v>7.4999999999999997E-2</v>
      </c>
      <c r="BI85" s="32">
        <f>IFERROR(VLOOKUP(BE85,'كدو الاصناف'!$A:$C,3),"")</f>
        <v>89</v>
      </c>
      <c r="BJ85" s="33">
        <f>IFERROR(BI85*BH85,"")</f>
        <v>6.6749999999999998</v>
      </c>
      <c r="BL85" s="34">
        <v>62002</v>
      </c>
      <c r="BM85" s="30" t="str">
        <f>IFERROR(VLOOKUP(BL85,'كدو الاصناف'!$A:$C,2),"")</f>
        <v>سكنر بوليستر</v>
      </c>
      <c r="BN85" s="6"/>
      <c r="BO85" s="62">
        <v>29.4</v>
      </c>
      <c r="BP85" s="32">
        <f>IFERROR(VLOOKUP(BL85,'كدو الاصناف'!$A:$C,3),"")</f>
        <v>20</v>
      </c>
      <c r="BQ85" s="33">
        <f>IFERROR(BP85*BO85,"")</f>
        <v>588</v>
      </c>
      <c r="BS85" s="34">
        <v>62029</v>
      </c>
      <c r="BT85" s="30" t="str">
        <f>IFERROR(VLOOKUP(BS85,'كدو الاصناف'!$A:$C,2),"")</f>
        <v>ORANGE 44</v>
      </c>
      <c r="BU85" s="6"/>
      <c r="BV85" s="62">
        <v>0.375</v>
      </c>
      <c r="BW85" s="32">
        <f>IFERROR(VLOOKUP(BS85,'كدو الاصناف'!$A:$C,3),"")</f>
        <v>89</v>
      </c>
      <c r="BX85" s="33">
        <f>IFERROR(BW85*BV85,"")</f>
        <v>33.375</v>
      </c>
      <c r="BZ85" s="34">
        <v>62032</v>
      </c>
      <c r="CA85" s="30" t="str">
        <f>IFERROR(VLOOKUP(BZ85,'كدو الاصناف'!$A:$C,2),"")</f>
        <v>YELLOW H-6GFS200 (114 )</v>
      </c>
      <c r="CB85" s="6"/>
      <c r="CC85" s="62">
        <v>5.2999999999999999E-2</v>
      </c>
      <c r="CD85" s="32">
        <f>IFERROR(VLOOKUP(BZ85,'كدو الاصناف'!$A:$C,3),"")</f>
        <v>175</v>
      </c>
      <c r="CE85" s="33">
        <f>IFERROR(CD85*CC85,"")</f>
        <v>9.2750000000000004</v>
      </c>
      <c r="CG85" s="34">
        <v>71030</v>
      </c>
      <c r="CH85" s="30" t="str">
        <f>IFERROR(VLOOKUP(CG85,'كدو الاصناف'!$A:$C,2),"")</f>
        <v>ORANG S4RL 30</v>
      </c>
      <c r="CI85" s="6"/>
      <c r="CJ85" s="62">
        <v>0.03</v>
      </c>
      <c r="CK85" s="32">
        <f>IFERROR(VLOOKUP(CG85,'كدو الاصناف'!$A:$C,3),"")</f>
        <v>77</v>
      </c>
      <c r="CL85" s="33">
        <f>IFERROR(CK85*CJ85,"")</f>
        <v>2.31</v>
      </c>
      <c r="CN85" s="34">
        <v>62030</v>
      </c>
      <c r="CO85" s="30" t="str">
        <f>IFERROR(VLOOKUP(CN85,'كدو الاصناف'!$A:$C,2),"")</f>
        <v>VILOT 3RL 99</v>
      </c>
      <c r="CP85" s="6"/>
      <c r="CQ85" s="62">
        <v>2.4E-2</v>
      </c>
      <c r="CR85" s="32">
        <f>IFERROR(VLOOKUP(CN85,'كدو الاصناف'!$A:$C,3),"")</f>
        <v>205</v>
      </c>
      <c r="CS85" s="33">
        <f>IFERROR(CR85*CQ85,"")</f>
        <v>4.92</v>
      </c>
      <c r="CU85" s="34">
        <v>62024</v>
      </c>
      <c r="CV85" s="30" t="str">
        <f>IFERROR(VLOOKUP(CU85,'كدو الاصناف'!$A:$C,2),"")</f>
        <v xml:space="preserve">BLACK RLS </v>
      </c>
      <c r="CW85" s="6"/>
      <c r="CX85" s="62">
        <v>0.48399999999999999</v>
      </c>
      <c r="CY85" s="32">
        <f>IFERROR(VLOOKUP(CU85,'كدو الاصناف'!$A:$C,3),"")</f>
        <v>120</v>
      </c>
      <c r="CZ85" s="33">
        <f>IFERROR(CY85*CX85,"")</f>
        <v>58.08</v>
      </c>
      <c r="DB85" s="34">
        <v>62024</v>
      </c>
      <c r="DC85" s="30" t="str">
        <f>IFERROR(VLOOKUP(DB85,'كدو الاصناف'!$A:$C,2),"")</f>
        <v xml:space="preserve">BLACK RLS </v>
      </c>
      <c r="DD85" s="6"/>
      <c r="DE85" s="62">
        <v>0.36</v>
      </c>
      <c r="DF85" s="32">
        <f>IFERROR(VLOOKUP(DB85,'كدو الاصناف'!$A:$C,3),"")</f>
        <v>120</v>
      </c>
      <c r="DG85" s="33">
        <f>IFERROR(DF85*DE85,"")</f>
        <v>43.199999999999996</v>
      </c>
      <c r="DI85" s="34">
        <v>62024</v>
      </c>
      <c r="DJ85" s="30" t="str">
        <f>IFERROR(VLOOKUP(DI85,'كدو الاصناف'!$A:$C,2),"")</f>
        <v xml:space="preserve">BLACK RLS </v>
      </c>
      <c r="DK85" s="6"/>
      <c r="DL85" s="62">
        <v>0.24</v>
      </c>
      <c r="DM85" s="32">
        <f>IFERROR(VLOOKUP(DI85,'كدو الاصناف'!$A:$C,3),"")</f>
        <v>120</v>
      </c>
      <c r="DN85" s="33">
        <f>IFERROR(DM85*DL85,"")</f>
        <v>28.799999999999997</v>
      </c>
      <c r="DP85" s="34">
        <v>62002</v>
      </c>
      <c r="DQ85" s="30" t="str">
        <f>IFERROR(VLOOKUP(DP85,'كدو الاصناف'!$A:$C,2),"")</f>
        <v>سكنر بوليستر</v>
      </c>
      <c r="DR85" s="6"/>
      <c r="DS85" s="62">
        <v>21</v>
      </c>
      <c r="DT85" s="32">
        <f>IFERROR(VLOOKUP(DP85,'كدو الاصناف'!$A:$C,3),"")</f>
        <v>20</v>
      </c>
      <c r="DU85" s="33">
        <f>IFERROR(DT85*DS85,"")</f>
        <v>420</v>
      </c>
      <c r="DW85" s="34">
        <v>62002</v>
      </c>
      <c r="DX85" s="30" t="str">
        <f>IFERROR(VLOOKUP(DW85,'كدو الاصناف'!$A:$C,2),"")</f>
        <v>سكنر بوليستر</v>
      </c>
      <c r="DY85" s="6"/>
      <c r="DZ85" s="62">
        <v>16.8</v>
      </c>
      <c r="EA85" s="32">
        <f>IFERROR(VLOOKUP(DW85,'كدو الاصناف'!$A:$C,3),"")</f>
        <v>20</v>
      </c>
      <c r="EB85" s="33">
        <f>IFERROR(EA85*DZ85,"")</f>
        <v>336</v>
      </c>
      <c r="ED85" s="34">
        <v>62032</v>
      </c>
      <c r="EE85" s="30" t="str">
        <f>IFERROR(VLOOKUP(ED85,'كدو الاصناف'!$A:$C,2),"")</f>
        <v>YELLOW H-6GFS200 (114 )</v>
      </c>
      <c r="EF85" s="6"/>
      <c r="EG85" s="62">
        <v>0.1</v>
      </c>
      <c r="EH85" s="32">
        <f>IFERROR(VLOOKUP(ED85,'كدو الاصناف'!$A:$C,3),"")</f>
        <v>175</v>
      </c>
      <c r="EI85" s="33">
        <f>IFERROR(EH85*EG85,"")</f>
        <v>17.5</v>
      </c>
      <c r="EK85" s="34">
        <v>62024</v>
      </c>
      <c r="EL85" s="30" t="str">
        <f>IFERROR(VLOOKUP(EK85,'كدو الاصناف'!$A:$C,2),"")</f>
        <v xml:space="preserve">BLACK RLS </v>
      </c>
      <c r="EM85" s="6"/>
      <c r="EN85" s="62">
        <v>0.24</v>
      </c>
      <c r="EO85" s="32">
        <f>IFERROR(VLOOKUP(EK85,'كدو الاصناف'!$A:$C,3),"")</f>
        <v>120</v>
      </c>
      <c r="EP85" s="33">
        <f>IFERROR(EO85*EN85,"")</f>
        <v>28.799999999999997</v>
      </c>
      <c r="ER85" s="34">
        <v>62024</v>
      </c>
      <c r="ES85" s="30" t="str">
        <f>IFERROR(VLOOKUP(ER85,'كدو الاصناف'!$A:$C,2),"")</f>
        <v xml:space="preserve">BLACK RLS </v>
      </c>
      <c r="ET85" s="6"/>
      <c r="EU85" s="62">
        <v>3.4</v>
      </c>
      <c r="EV85" s="32">
        <f>IFERROR(VLOOKUP(ER85,'كدو الاصناف'!$A:$C,3),"")</f>
        <v>120</v>
      </c>
      <c r="EW85" s="33">
        <f>IFERROR(EV85*EU85,"")</f>
        <v>408</v>
      </c>
      <c r="EY85" s="34">
        <v>62002</v>
      </c>
      <c r="EZ85" s="30" t="str">
        <f>IFERROR(VLOOKUP(EY85,'كدو الاصناف'!$A:$C,2),"")</f>
        <v>سكنر بوليستر</v>
      </c>
      <c r="FA85" s="6"/>
      <c r="FB85" s="62">
        <v>14</v>
      </c>
      <c r="FC85" s="32">
        <f>IFERROR(VLOOKUP(EY85,'كدو الاصناف'!$A:$C,3),"")</f>
        <v>20</v>
      </c>
      <c r="FD85" s="33">
        <f>IFERROR(FC85*FB85,"")</f>
        <v>280</v>
      </c>
      <c r="FF85" s="34">
        <v>62029</v>
      </c>
      <c r="FG85" s="30" t="str">
        <f>IFERROR(VLOOKUP(FF85,'كدو الاصناف'!$A:$C,2),"")</f>
        <v>ORANGE 44</v>
      </c>
      <c r="FH85" s="6"/>
      <c r="FI85" s="62">
        <v>0.24</v>
      </c>
      <c r="FJ85" s="32">
        <f>IFERROR(VLOOKUP(FF85,'كدو الاصناف'!$A:$C,3),"")</f>
        <v>89</v>
      </c>
      <c r="FK85" s="33">
        <f>IFERROR(FJ85*FI85,"")</f>
        <v>21.36</v>
      </c>
      <c r="FM85" s="34">
        <v>62029</v>
      </c>
      <c r="FN85" s="30" t="str">
        <f>IFERROR(VLOOKUP(FM85,'كدو الاصناف'!$A:$C,2),"")</f>
        <v>ORANGE 44</v>
      </c>
      <c r="FO85" s="6"/>
      <c r="FP85" s="62">
        <v>2.4E-2</v>
      </c>
      <c r="FQ85" s="32">
        <f>IFERROR(VLOOKUP(FM85,'كدو الاصناف'!$A:$C,3),"")</f>
        <v>89</v>
      </c>
      <c r="FR85" s="33">
        <f>IFERROR(FQ85*FP85,"")</f>
        <v>2.1360000000000001</v>
      </c>
      <c r="FT85" s="34">
        <v>62029</v>
      </c>
      <c r="FU85" s="30" t="str">
        <f>IFERROR(VLOOKUP(FT85,'كدو الاصناف'!$A:$C,2),"")</f>
        <v>ORANGE 44</v>
      </c>
      <c r="FV85" s="6"/>
      <c r="FW85" s="62">
        <v>4.8000000000000001E-2</v>
      </c>
      <c r="FX85" s="32">
        <f>IFERROR(VLOOKUP(FT85,'كدو الاصناف'!$A:$C,3),"")</f>
        <v>89</v>
      </c>
      <c r="FY85" s="33">
        <f>IFERROR(FX85*FW85,"")</f>
        <v>4.2720000000000002</v>
      </c>
      <c r="GA85" s="34">
        <v>62024</v>
      </c>
      <c r="GB85" s="30" t="str">
        <f>IFERROR(VLOOKUP(GA85,'كدو الاصناف'!$A:$C,2),"")</f>
        <v xml:space="preserve">BLACK RLS </v>
      </c>
      <c r="GC85" s="6"/>
      <c r="GD85" s="62">
        <v>4.7E-2</v>
      </c>
      <c r="GE85" s="32">
        <f>IFERROR(VLOOKUP(GA85,'كدو الاصناف'!$A:$C,3),"")</f>
        <v>120</v>
      </c>
      <c r="GF85" s="33">
        <f>IFERROR(GE85*GD85,"")</f>
        <v>5.64</v>
      </c>
      <c r="GH85" s="34">
        <v>62026</v>
      </c>
      <c r="GI85" s="30" t="str">
        <f>IFERROR(VLOOKUP(GH85,'كدو الاصناف'!$A:$C,2),"")</f>
        <v>BLUE SE2R 183</v>
      </c>
      <c r="GJ85" s="6"/>
      <c r="GK85" s="62">
        <v>0.24</v>
      </c>
      <c r="GL85" s="32">
        <f>IFERROR(VLOOKUP(GH85,'كدو الاصناف'!$A:$C,3),"")</f>
        <v>353.4</v>
      </c>
      <c r="GM85" s="33">
        <f>IFERROR(GL85*GK85,"")</f>
        <v>84.815999999999988</v>
      </c>
      <c r="GO85" s="34">
        <v>62029</v>
      </c>
      <c r="GP85" s="30" t="str">
        <f>IFERROR(VLOOKUP(GO85,'كدو الاصناف'!$A:$C,2),"")</f>
        <v>ORANGE 44</v>
      </c>
      <c r="GQ85" s="6"/>
      <c r="GR85" s="62">
        <v>7.1999999999999995E-2</v>
      </c>
      <c r="GS85" s="32">
        <f>IFERROR(VLOOKUP(GO85,'كدو الاصناف'!$A:$C,3),"")</f>
        <v>89</v>
      </c>
      <c r="GT85" s="33">
        <f>IFERROR(GS85*GR85,"")</f>
        <v>6.4079999999999995</v>
      </c>
      <c r="GV85" s="34">
        <v>62029</v>
      </c>
      <c r="GW85" s="30" t="str">
        <f>IFERROR(VLOOKUP(GV85,'كدو الاصناف'!$A:$C,2),"")</f>
        <v>ORANGE 44</v>
      </c>
      <c r="GX85" s="6"/>
      <c r="GY85" s="62">
        <v>0.27</v>
      </c>
      <c r="GZ85" s="32">
        <f>IFERROR(VLOOKUP(GV85,'كدو الاصناف'!$A:$C,3),"")</f>
        <v>89</v>
      </c>
      <c r="HA85" s="33">
        <f>IFERROR(GZ85*GY85,"")</f>
        <v>24.03</v>
      </c>
      <c r="HC85" s="34">
        <v>62029</v>
      </c>
      <c r="HD85" s="30" t="str">
        <f>IFERROR(VLOOKUP(HC85,'كدو الاصناف'!$A:$C,2),"")</f>
        <v>ORANGE 44</v>
      </c>
      <c r="HE85" s="6"/>
      <c r="HF85" s="62">
        <v>7.1999999999999995E-2</v>
      </c>
      <c r="HG85" s="32">
        <f>IFERROR(VLOOKUP(HC85,'كدو الاصناف'!$A:$C,3),"")</f>
        <v>89</v>
      </c>
      <c r="HH85" s="33">
        <f>IFERROR(HG85*HF85,"")</f>
        <v>6.4079999999999995</v>
      </c>
      <c r="HJ85" s="34">
        <v>62030</v>
      </c>
      <c r="HK85" s="30" t="str">
        <f>IFERROR(VLOOKUP(HJ85,'كدو الاصناف'!$A:$C,2),"")</f>
        <v>VILOT 3RL 99</v>
      </c>
      <c r="HL85" s="6"/>
      <c r="HM85" s="62">
        <v>3.5999999999999997E-2</v>
      </c>
      <c r="HN85" s="32">
        <f>IFERROR(VLOOKUP(HJ85,'كدو الاصناف'!$A:$C,3),"")</f>
        <v>205</v>
      </c>
      <c r="HO85" s="33">
        <f>IFERROR(HN85*HM85,"")</f>
        <v>7.379999999999999</v>
      </c>
      <c r="HQ85" s="34">
        <v>62032</v>
      </c>
      <c r="HR85" s="30" t="str">
        <f>IFERROR(VLOOKUP(HQ85,'كدو الاصناف'!$A:$C,2),"")</f>
        <v>YELLOW H-6GFS200 (114 )</v>
      </c>
      <c r="HS85" s="6"/>
      <c r="HT85" s="62">
        <v>4.4999999999999998E-2</v>
      </c>
      <c r="HU85" s="32">
        <f>IFERROR(VLOOKUP(HQ85,'كدو الاصناف'!$A:$C,3),"")</f>
        <v>175</v>
      </c>
      <c r="HV85" s="33">
        <f>IFERROR(HU85*HT85,"")</f>
        <v>7.875</v>
      </c>
      <c r="HX85" s="34">
        <v>62026</v>
      </c>
      <c r="HY85" s="30" t="str">
        <f>IFERROR(VLOOKUP(HX85,'كدو الاصناف'!$A:$C,2),"")</f>
        <v>BLUE SE2R 183</v>
      </c>
      <c r="HZ85" s="6"/>
      <c r="IA85" s="62">
        <v>0.36</v>
      </c>
      <c r="IB85" s="32">
        <f>IFERROR(VLOOKUP(HX85,'كدو الاصناف'!$A:$C,3),"")</f>
        <v>353.4</v>
      </c>
      <c r="IC85" s="33">
        <f>IFERROR(IB85*IA85,"")</f>
        <v>127.22399999999999</v>
      </c>
      <c r="IE85" s="34">
        <v>62032</v>
      </c>
      <c r="IF85" s="30" t="str">
        <f>IFERROR(VLOOKUP(IE85,'كدو الاصناف'!$A:$C,2),"")</f>
        <v>YELLOW H-6GFS200 (114 )</v>
      </c>
      <c r="IG85" s="6"/>
      <c r="IH85" s="62">
        <v>0.03</v>
      </c>
      <c r="II85" s="32">
        <f>IFERROR(VLOOKUP(IE85,'كدو الاصناف'!$A:$C,3),"")</f>
        <v>175</v>
      </c>
      <c r="IJ85" s="33">
        <f>IFERROR(II85*IH85,"")</f>
        <v>5.25</v>
      </c>
      <c r="IL85" s="34">
        <v>62029</v>
      </c>
      <c r="IM85" s="30" t="str">
        <f>IFERROR(VLOOKUP(IL85,'كدو الاصناف'!$A:$C,2),"")</f>
        <v>ORANGE 44</v>
      </c>
      <c r="IN85" s="6"/>
      <c r="IO85" s="62">
        <v>4.8000000000000001E-2</v>
      </c>
      <c r="IP85" s="32">
        <f>IFERROR(VLOOKUP(IL85,'كدو الاصناف'!$A:$C,3),"")</f>
        <v>89</v>
      </c>
      <c r="IQ85" s="33">
        <f>IFERROR(IP85*IO85,"")</f>
        <v>4.2720000000000002</v>
      </c>
      <c r="IS85" s="34">
        <v>62030</v>
      </c>
      <c r="IT85" s="30" t="str">
        <f>IFERROR(VLOOKUP(IS85,'كدو الاصناف'!$A:$C,2),"")</f>
        <v>VILOT 3RL 99</v>
      </c>
      <c r="IU85" s="6"/>
      <c r="IV85" s="62">
        <v>2.4E-2</v>
      </c>
      <c r="IW85" s="32">
        <f>IFERROR(VLOOKUP(IS85,'كدو الاصناف'!$A:$C,3),"")</f>
        <v>205</v>
      </c>
      <c r="IX85" s="33">
        <f>IFERROR(IW85*IV85,"")</f>
        <v>4.92</v>
      </c>
      <c r="IZ85" s="34">
        <v>62029</v>
      </c>
      <c r="JA85" s="30" t="str">
        <f>IFERROR(VLOOKUP(IZ85,'كدو الاصناف'!$A:$C,2),"")</f>
        <v>ORANGE 44</v>
      </c>
      <c r="JB85" s="6"/>
      <c r="JC85" s="62">
        <v>0.18</v>
      </c>
      <c r="JD85" s="32">
        <f>IFERROR(VLOOKUP(IZ85,'كدو الاصناف'!$A:$C,3),"")</f>
        <v>89</v>
      </c>
      <c r="JE85" s="33">
        <f>IFERROR(JD85*JC85,"")</f>
        <v>16.02</v>
      </c>
      <c r="JG85" s="34">
        <v>62024</v>
      </c>
      <c r="JH85" s="30" t="str">
        <f>IFERROR(VLOOKUP(JG85,'كدو الاصناف'!$A:$C,2),"")</f>
        <v xml:space="preserve">BLACK RLS </v>
      </c>
      <c r="JI85" s="6"/>
      <c r="JJ85" s="62">
        <v>4.8</v>
      </c>
      <c r="JK85" s="32">
        <f>IFERROR(VLOOKUP(JG85,'كدو الاصناف'!$A:$C,3),"")</f>
        <v>120</v>
      </c>
      <c r="JL85" s="33">
        <f>IFERROR(JK85*JJ85,"")</f>
        <v>576</v>
      </c>
      <c r="JN85" s="34">
        <v>62024</v>
      </c>
      <c r="JO85" s="30" t="str">
        <f>IFERROR(VLOOKUP(JN85,'كدو الاصناف'!$A:$C,2),"")</f>
        <v xml:space="preserve">BLACK RLS </v>
      </c>
      <c r="JP85" s="6"/>
      <c r="JQ85" s="62">
        <v>0.432</v>
      </c>
      <c r="JR85" s="32">
        <f>IFERROR(VLOOKUP(JN85,'كدو الاصناف'!$A:$C,3),"")</f>
        <v>120</v>
      </c>
      <c r="JS85" s="33">
        <f>IFERROR(JR85*JQ85,"")</f>
        <v>51.839999999999996</v>
      </c>
      <c r="JU85" s="34">
        <v>62024</v>
      </c>
      <c r="JV85" s="30" t="str">
        <f>IFERROR(VLOOKUP(JU85,'كدو الاصناف'!$A:$C,2),"")</f>
        <v xml:space="preserve">BLACK RLS </v>
      </c>
      <c r="JW85" s="6"/>
      <c r="JX85" s="62">
        <v>0.31</v>
      </c>
      <c r="JY85" s="32">
        <f>IFERROR(VLOOKUP(JU85,'كدو الاصناف'!$A:$C,3),"")</f>
        <v>120</v>
      </c>
      <c r="JZ85" s="33">
        <f>IFERROR(JY85*JX85,"")</f>
        <v>37.200000000000003</v>
      </c>
      <c r="KB85" s="34">
        <v>62024</v>
      </c>
      <c r="KC85" s="30" t="str">
        <f>IFERROR(VLOOKUP(KB85,'كدو الاصناف'!$A:$C,2),"")</f>
        <v xml:space="preserve">BLACK RLS </v>
      </c>
      <c r="KD85" s="6"/>
      <c r="KE85" s="62">
        <v>0.36</v>
      </c>
      <c r="KF85" s="32">
        <f>IFERROR(VLOOKUP(KB85,'كدو الاصناف'!$A:$C,3),"")</f>
        <v>120</v>
      </c>
      <c r="KG85" s="33">
        <f>IFERROR(KF85*KE85,"")</f>
        <v>43.199999999999996</v>
      </c>
      <c r="KI85" s="34">
        <v>62024</v>
      </c>
      <c r="KJ85" s="30" t="str">
        <f>IFERROR(VLOOKUP(KI85,'كدو الاصناف'!$A:$C,2),"")</f>
        <v xml:space="preserve">BLACK RLS </v>
      </c>
      <c r="KK85" s="6"/>
      <c r="KL85" s="62">
        <v>0.36</v>
      </c>
      <c r="KM85" s="32">
        <f>IFERROR(VLOOKUP(KI85,'كدو الاصناف'!$A:$C,3),"")</f>
        <v>120</v>
      </c>
      <c r="KN85" s="33">
        <f>IFERROR(KM85*KL85,"")</f>
        <v>43.199999999999996</v>
      </c>
      <c r="KP85" s="34">
        <v>71031</v>
      </c>
      <c r="KQ85" s="30" t="str">
        <f>IFERROR(VLOOKUP(KP85,'كدو الاصناف'!$A:$C,2),"")</f>
        <v>NAVY 79 -2 GLS</v>
      </c>
      <c r="KR85" s="6"/>
      <c r="KS85" s="62">
        <v>2.16</v>
      </c>
      <c r="KT85" s="32">
        <f>IFERROR(VLOOKUP(KP85,'كدو الاصناف'!$A:$C,3),"")</f>
        <v>105</v>
      </c>
      <c r="KU85" s="33">
        <f>IFERROR(KT85*KS85,"")</f>
        <v>226.8</v>
      </c>
      <c r="KW85" s="34">
        <v>62002</v>
      </c>
      <c r="KX85" s="30" t="str">
        <f>IFERROR(VLOOKUP(KW85,'كدو الاصناف'!$A:$C,2),"")</f>
        <v>سكنر بوليستر</v>
      </c>
      <c r="KY85" s="6"/>
      <c r="KZ85" s="62">
        <v>25.2</v>
      </c>
      <c r="LA85" s="32">
        <f>IFERROR(VLOOKUP(KW85,'كدو الاصناف'!$A:$C,3),"")</f>
        <v>20</v>
      </c>
      <c r="LB85" s="33">
        <f>IFERROR(LA85*KZ85,"")</f>
        <v>504</v>
      </c>
      <c r="LD85" s="34">
        <v>71004</v>
      </c>
      <c r="LE85" s="30" t="str">
        <f>IFERROR(VLOOKUP(LD85,'كدو الاصناف'!$A:$C,2),"")</f>
        <v>RED 152 (B.S&amp;BSS)</v>
      </c>
      <c r="LF85" s="6"/>
      <c r="LG85" s="62">
        <v>4</v>
      </c>
      <c r="LH85" s="32">
        <f>IFERROR(VLOOKUP(LD85,'كدو الاصناف'!$A:$C,3),"")</f>
        <v>217.74</v>
      </c>
      <c r="LI85" s="33">
        <f>IFERROR(LH85*LG85,"")</f>
        <v>870.96</v>
      </c>
      <c r="LK85" s="34">
        <v>62032</v>
      </c>
      <c r="LL85" s="30" t="str">
        <f>IFERROR(VLOOKUP(LK85,'كدو الاصناف'!$A:$C,2),"")</f>
        <v>YELLOW H-6GFS200 (114 )</v>
      </c>
      <c r="LM85" s="6"/>
      <c r="LN85" s="62">
        <v>3.2000000000000001E-2</v>
      </c>
      <c r="LO85" s="32">
        <f>IFERROR(VLOOKUP(LK85,'كدو الاصناف'!$A:$C,3),"")</f>
        <v>175</v>
      </c>
      <c r="LP85" s="33">
        <f>IFERROR(LO85*LN85,"")</f>
        <v>5.6000000000000005</v>
      </c>
      <c r="LR85" s="34">
        <v>62029</v>
      </c>
      <c r="LS85" s="30" t="str">
        <f>IFERROR(VLOOKUP(LR85,'كدو الاصناف'!$A:$C,2),"")</f>
        <v>ORANGE 44</v>
      </c>
      <c r="LT85" s="6"/>
      <c r="LU85" s="62">
        <v>0.4</v>
      </c>
      <c r="LV85" s="32">
        <f>IFERROR(VLOOKUP(LR85,'كدو الاصناف'!$A:$C,3),"")</f>
        <v>89</v>
      </c>
      <c r="LW85" s="33">
        <f>IFERROR(LV85*LU85,"")</f>
        <v>35.6</v>
      </c>
      <c r="LY85" s="34">
        <v>62030</v>
      </c>
      <c r="LZ85" s="30" t="str">
        <f>IFERROR(VLOOKUP(LY85,'كدو الاصناف'!$A:$C,2),"")</f>
        <v>VILOT 3RL 99</v>
      </c>
      <c r="MA85" s="6"/>
      <c r="MB85" s="62">
        <v>3.2000000000000001E-2</v>
      </c>
      <c r="MC85" s="32">
        <f>IFERROR(VLOOKUP(LY85,'كدو الاصناف'!$A:$C,3),"")</f>
        <v>205</v>
      </c>
      <c r="MD85" s="33">
        <f>IFERROR(MC85*MB85,"")</f>
        <v>6.5600000000000005</v>
      </c>
      <c r="MF85" s="34">
        <v>62024</v>
      </c>
      <c r="MG85" s="30" t="str">
        <f>IFERROR(VLOOKUP(MF85,'كدو الاصناف'!$A:$C,2),"")</f>
        <v xml:space="preserve">BLACK RLS </v>
      </c>
      <c r="MH85" s="6"/>
      <c r="MI85" s="62">
        <v>0.36</v>
      </c>
      <c r="MJ85" s="32">
        <f>IFERROR(VLOOKUP(MF85,'كدو الاصناف'!$A:$C,3),"")</f>
        <v>120</v>
      </c>
      <c r="MK85" s="33">
        <f>IFERROR(MJ85*MI85,"")</f>
        <v>43.199999999999996</v>
      </c>
      <c r="MM85" s="34">
        <v>71031</v>
      </c>
      <c r="MN85" s="30" t="str">
        <f>IFERROR(VLOOKUP(MM85,'كدو الاصناف'!$A:$C,2),"")</f>
        <v>NAVY 79 -2 GLS</v>
      </c>
      <c r="MO85" s="6"/>
      <c r="MP85" s="62">
        <v>0.7</v>
      </c>
      <c r="MQ85" s="32">
        <f>IFERROR(VLOOKUP(MM85,'كدو الاصناف'!$A:$C,3),"")</f>
        <v>105</v>
      </c>
      <c r="MR85" s="33">
        <f>IFERROR(MQ85*MP85,"")</f>
        <v>73.5</v>
      </c>
      <c r="MT85" s="34">
        <v>62024</v>
      </c>
      <c r="MU85" s="30" t="str">
        <f>IFERROR(VLOOKUP(MT85,'كدو الاصناف'!$A:$C,2),"")</f>
        <v xml:space="preserve">BLACK RLS </v>
      </c>
      <c r="MV85" s="6"/>
      <c r="MW85" s="62">
        <v>1.4999999999999999E-2</v>
      </c>
      <c r="MX85" s="32">
        <f>IFERROR(VLOOKUP(MT85,'كدو الاصناف'!$A:$C,3),"")</f>
        <v>120</v>
      </c>
      <c r="MY85" s="33">
        <f>IFERROR(MX85*MW85,"")</f>
        <v>1.7999999999999998</v>
      </c>
      <c r="NA85" s="34">
        <v>62026</v>
      </c>
      <c r="NB85" s="30" t="str">
        <f>IFERROR(VLOOKUP(NA85,'كدو الاصناف'!$A:$C,2),"")</f>
        <v>BLUE SE2R 183</v>
      </c>
      <c r="NC85" s="6"/>
      <c r="ND85" s="62">
        <v>0.22500000000000001</v>
      </c>
      <c r="NE85" s="32">
        <f>IFERROR(VLOOKUP(NA85,'كدو الاصناف'!$A:$C,3),"")</f>
        <v>353.4</v>
      </c>
      <c r="NF85" s="33">
        <f>IFERROR(NE85*ND85,"")</f>
        <v>79.515000000000001</v>
      </c>
      <c r="NH85" s="34">
        <v>62032</v>
      </c>
      <c r="NI85" s="30" t="str">
        <f>IFERROR(VLOOKUP(NH85,'كدو الاصناف'!$A:$C,2),"")</f>
        <v>YELLOW H-6GFS200 (114 )</v>
      </c>
      <c r="NJ85" s="6"/>
      <c r="NK85" s="62">
        <v>4.2000000000000003E-2</v>
      </c>
      <c r="NL85" s="32">
        <f>IFERROR(VLOOKUP(NH85,'كدو الاصناف'!$A:$C,3),"")</f>
        <v>175</v>
      </c>
      <c r="NM85" s="33">
        <f>IFERROR(NL85*NK85,"")</f>
        <v>7.3500000000000005</v>
      </c>
      <c r="NO85" s="34">
        <v>62029</v>
      </c>
      <c r="NP85" s="30" t="str">
        <f>IFERROR(VLOOKUP(NO85,'كدو الاصناف'!$A:$C,2),"")</f>
        <v>ORANGE 44</v>
      </c>
      <c r="NQ85" s="6"/>
      <c r="NR85" s="62">
        <v>0.3</v>
      </c>
      <c r="NS85" s="32">
        <f>IFERROR(VLOOKUP(NO85,'كدو الاصناف'!$A:$C,3),"")</f>
        <v>89</v>
      </c>
      <c r="NT85" s="33">
        <f>IFERROR(NS85*NR85,"")</f>
        <v>26.7</v>
      </c>
      <c r="NV85" s="34">
        <v>62002</v>
      </c>
      <c r="NW85" s="30" t="str">
        <f>IFERROR(VLOOKUP(NV85,'كدو الاصناف'!$A:$C,2),"")</f>
        <v>سكنر بوليستر</v>
      </c>
      <c r="NX85" s="6"/>
      <c r="NY85" s="62">
        <v>25.2</v>
      </c>
      <c r="NZ85" s="32">
        <f>IFERROR(VLOOKUP(NV85,'كدو الاصناف'!$A:$C,3),"")</f>
        <v>20</v>
      </c>
      <c r="OA85" s="33">
        <f>IFERROR(NZ85*NY85,"")</f>
        <v>504</v>
      </c>
      <c r="OC85" s="34">
        <v>62029</v>
      </c>
      <c r="OD85" s="30" t="str">
        <f>IFERROR(VLOOKUP(OC85,'كدو الاصناف'!$A:$C,2),"")</f>
        <v>ORANGE 44</v>
      </c>
      <c r="OE85" s="6"/>
      <c r="OF85" s="62">
        <v>0.45600000000000002</v>
      </c>
      <c r="OG85" s="32">
        <f>IFERROR(VLOOKUP(OC85,'كدو الاصناف'!$A:$C,3),"")</f>
        <v>89</v>
      </c>
      <c r="OH85" s="33">
        <f>IFERROR(OG85*OF85,"")</f>
        <v>40.584000000000003</v>
      </c>
      <c r="OJ85" s="34">
        <v>62031</v>
      </c>
      <c r="OK85" s="30" t="str">
        <f>IFERROR(VLOOKUP(OJ85,'كدو الاصناف'!$A:$C,2),"")</f>
        <v>RED H-5BL 100 ( 167 )</v>
      </c>
      <c r="OL85" s="6"/>
      <c r="OM85" s="62">
        <v>1.6E-2</v>
      </c>
      <c r="ON85" s="32">
        <f>IFERROR(VLOOKUP(OJ85,'كدو الاصناف'!$A:$C,3),"")</f>
        <v>149</v>
      </c>
      <c r="OO85" s="33">
        <f>IFERROR(ON85*OM85,"")</f>
        <v>2.3839999999999999</v>
      </c>
      <c r="OQ85" s="34">
        <v>62030</v>
      </c>
      <c r="OR85" s="30" t="str">
        <f>IFERROR(VLOOKUP(OQ85,'كدو الاصناف'!$A:$C,2),"")</f>
        <v>VILOT 3RL 99</v>
      </c>
      <c r="OS85" s="6"/>
      <c r="OT85" s="62">
        <v>2.4E-2</v>
      </c>
      <c r="OU85" s="32">
        <f>IFERROR(VLOOKUP(OQ85,'كدو الاصناف'!$A:$C,3),"")</f>
        <v>205</v>
      </c>
      <c r="OV85" s="33">
        <f>IFERROR(OU85*OT85,"")</f>
        <v>4.92</v>
      </c>
      <c r="OX85" s="34">
        <v>62024</v>
      </c>
      <c r="OY85" s="30" t="str">
        <f>IFERROR(VLOOKUP(OX85,'كدو الاصناف'!$A:$C,2),"")</f>
        <v xml:space="preserve">BLACK RLS </v>
      </c>
      <c r="OZ85" s="6"/>
      <c r="PA85" s="62">
        <v>3.5999999999999997E-2</v>
      </c>
      <c r="PB85" s="32">
        <f>IFERROR(VLOOKUP(OX85,'كدو الاصناف'!$A:$C,3),"")</f>
        <v>120</v>
      </c>
      <c r="PC85" s="33">
        <f>IFERROR(PB85*PA85,"")</f>
        <v>4.3199999999999994</v>
      </c>
      <c r="PE85" s="34">
        <v>62032</v>
      </c>
      <c r="PF85" s="30" t="str">
        <f>IFERROR(VLOOKUP(PE85,'كدو الاصناف'!$A:$C,2),"")</f>
        <v>YELLOW H-6GFS200 (114 )</v>
      </c>
      <c r="PG85" s="6"/>
      <c r="PH85" s="62">
        <v>0.01</v>
      </c>
      <c r="PI85" s="32">
        <f>IFERROR(VLOOKUP(PE85,'كدو الاصناف'!$A:$C,3),"")</f>
        <v>175</v>
      </c>
      <c r="PJ85" s="33">
        <f>IFERROR(PI85*PH85,"")</f>
        <v>1.75</v>
      </c>
      <c r="PL85" s="34">
        <v>62022</v>
      </c>
      <c r="PM85" s="30" t="str">
        <f>IFERROR(VLOOKUP(PL85,'كدو الاصناف'!$A:$C,2),"")</f>
        <v xml:space="preserve">RED F3BL   </v>
      </c>
      <c r="PN85" s="6"/>
      <c r="PO85" s="62">
        <v>0.75</v>
      </c>
      <c r="PP85" s="32">
        <f>IFERROR(VLOOKUP(PL85,'كدو الاصناف'!$A:$C,3),"")</f>
        <v>280</v>
      </c>
      <c r="PQ85" s="33">
        <f>IFERROR(PP85*PO85,"")</f>
        <v>210</v>
      </c>
      <c r="PS85" s="34">
        <v>62026</v>
      </c>
      <c r="PT85" s="30" t="str">
        <f>IFERROR(VLOOKUP(PS85,'كدو الاصناف'!$A:$C,2),"")</f>
        <v>BLUE SE2R 183</v>
      </c>
      <c r="PU85" s="6"/>
      <c r="PV85" s="62">
        <v>2.4E-2</v>
      </c>
      <c r="PW85" s="32">
        <f>IFERROR(VLOOKUP(PS85,'كدو الاصناف'!$A:$C,3),"")</f>
        <v>353.4</v>
      </c>
      <c r="PX85" s="33">
        <f>IFERROR(PW85*PV85,"")</f>
        <v>8.4816000000000003</v>
      </c>
      <c r="PZ85" s="34">
        <v>62002</v>
      </c>
      <c r="QA85" s="30" t="str">
        <f>IFERROR(VLOOKUP(PZ85,'كدو الاصناف'!$A:$C,2),"")</f>
        <v>سكنر بوليستر</v>
      </c>
      <c r="QB85" s="6"/>
      <c r="QC85" s="62">
        <v>16.8</v>
      </c>
      <c r="QD85" s="32">
        <f>IFERROR(VLOOKUP(PZ85,'كدو الاصناف'!$A:$C,3),"")</f>
        <v>20</v>
      </c>
      <c r="QE85" s="33">
        <f>IFERROR(QD85*QC85,"")</f>
        <v>336</v>
      </c>
      <c r="QG85" s="34">
        <v>62024</v>
      </c>
      <c r="QH85" s="30" t="str">
        <f>IFERROR(VLOOKUP(QG85,'كدو الاصناف'!$A:$C,2),"")</f>
        <v xml:space="preserve">BLACK RLS </v>
      </c>
      <c r="QI85" s="6"/>
      <c r="QJ85" s="62">
        <v>4.2000000000000003E-2</v>
      </c>
      <c r="QK85" s="32">
        <f>IFERROR(VLOOKUP(QG85,'كدو الاصناف'!$A:$C,3),"")</f>
        <v>120</v>
      </c>
      <c r="QL85" s="33">
        <f>IFERROR(QK85*QJ85,"")</f>
        <v>5.04</v>
      </c>
      <c r="QN85" s="34">
        <v>71031</v>
      </c>
      <c r="QO85" s="30" t="str">
        <f>IFERROR(VLOOKUP(QN85,'كدو الاصناف'!$A:$C,2),"")</f>
        <v>NAVY 79 -2 GLS</v>
      </c>
      <c r="QP85" s="6"/>
      <c r="QQ85" s="62">
        <v>6.0000000000000001E-3</v>
      </c>
      <c r="QR85" s="32">
        <f>IFERROR(VLOOKUP(QN85,'كدو الاصناف'!$A:$C,3),"")</f>
        <v>105</v>
      </c>
      <c r="QS85" s="33">
        <f>IFERROR(QR85*QQ85,"")</f>
        <v>0.63</v>
      </c>
      <c r="QU85" s="34">
        <v>71015</v>
      </c>
      <c r="QV85" s="30" t="str">
        <f>IFERROR(VLOOKUP(QU85,'كدو الاصناف'!$A:$C,2),"")</f>
        <v>TURQ GGL</v>
      </c>
      <c r="QW85" s="6"/>
      <c r="QX85" s="62">
        <v>1.6</v>
      </c>
      <c r="QY85" s="32">
        <f>IFERROR(VLOOKUP(QU85,'كدو الاصناف'!$A:$C,3),"")</f>
        <v>662.34</v>
      </c>
      <c r="QZ85" s="33">
        <f>IFERROR(QY85*QX85,"")</f>
        <v>1059.7440000000001</v>
      </c>
      <c r="RB85" s="34">
        <v>62024</v>
      </c>
      <c r="RC85" s="30" t="str">
        <f>IFERROR(VLOOKUP(RB85,'كدو الاصناف'!$A:$C,2),"")</f>
        <v xml:space="preserve">BLACK RLS </v>
      </c>
      <c r="RD85" s="6"/>
      <c r="RE85" s="62">
        <v>3.0000000000000001E-3</v>
      </c>
      <c r="RF85" s="32">
        <f>IFERROR(VLOOKUP(RB85,'كدو الاصناف'!$A:$C,3),"")</f>
        <v>120</v>
      </c>
      <c r="RG85" s="33">
        <f>IFERROR(RF85*RE85,"")</f>
        <v>0.36</v>
      </c>
      <c r="RI85" s="34">
        <v>62029</v>
      </c>
      <c r="RJ85" s="30" t="str">
        <f>IFERROR(VLOOKUP(RI85,'كدو الاصناف'!$A:$C,2),"")</f>
        <v>ORANGE 44</v>
      </c>
      <c r="RK85" s="6"/>
      <c r="RL85" s="62">
        <v>0.3</v>
      </c>
      <c r="RM85" s="32">
        <f>IFERROR(VLOOKUP(RI85,'كدو الاصناف'!$A:$C,3),"")</f>
        <v>89</v>
      </c>
      <c r="RN85" s="33">
        <f>IFERROR(RM85*RL85,"")</f>
        <v>26.7</v>
      </c>
      <c r="RP85" s="34">
        <v>62026</v>
      </c>
      <c r="RQ85" s="30" t="str">
        <f>IFERROR(VLOOKUP(RP85,'كدو الاصناف'!$A:$C,2),"")</f>
        <v>BLUE SE2R 183</v>
      </c>
      <c r="RR85" s="6"/>
      <c r="RS85" s="62">
        <v>0.92500000000000004</v>
      </c>
      <c r="RT85" s="32">
        <f>IFERROR(VLOOKUP(RP85,'كدو الاصناف'!$A:$C,3),"")</f>
        <v>353.4</v>
      </c>
      <c r="RU85" s="33">
        <f>IFERROR(RT85*RS85,"")</f>
        <v>326.89499999999998</v>
      </c>
      <c r="RW85" s="34">
        <v>62030</v>
      </c>
      <c r="RX85" s="30" t="str">
        <f>IFERROR(VLOOKUP(RW85,'كدو الاصناف'!$A:$C,2),"")</f>
        <v>VILOT 3RL 99</v>
      </c>
      <c r="RY85" s="6"/>
      <c r="RZ85" s="62">
        <v>2.4E-2</v>
      </c>
      <c r="SA85" s="32">
        <f>IFERROR(VLOOKUP(RW85,'كدو الاصناف'!$A:$C,3),"")</f>
        <v>205</v>
      </c>
      <c r="SB85" s="33">
        <f>IFERROR(SA85*RZ85,"")</f>
        <v>4.92</v>
      </c>
      <c r="SD85" s="34">
        <v>62030</v>
      </c>
      <c r="SE85" s="30" t="str">
        <f>IFERROR(VLOOKUP(SD85,'كدو الاصناف'!$A:$C,2),"")</f>
        <v>VILOT 3RL 99</v>
      </c>
      <c r="SF85" s="6"/>
      <c r="SG85" s="62">
        <v>5.3999999999999999E-2</v>
      </c>
      <c r="SH85" s="32">
        <f>IFERROR(VLOOKUP(SD85,'كدو الاصناف'!$A:$C,3),"")</f>
        <v>205</v>
      </c>
      <c r="SI85" s="33">
        <f>IFERROR(SH85*SG85,"")</f>
        <v>11.07</v>
      </c>
      <c r="SK85" s="34">
        <v>71030</v>
      </c>
      <c r="SL85" s="30" t="str">
        <f>IFERROR(VLOOKUP(SK85,'كدو الاصناف'!$A:$C,2),"")</f>
        <v>ORANG S4RL 30</v>
      </c>
      <c r="SM85" s="6"/>
      <c r="SN85" s="62">
        <v>0.36</v>
      </c>
      <c r="SO85" s="32">
        <f>IFERROR(VLOOKUP(SK85,'كدو الاصناف'!$A:$C,3),"")</f>
        <v>77</v>
      </c>
      <c r="SP85" s="33">
        <f>IFERROR(SO85*SN85,"")</f>
        <v>27.72</v>
      </c>
      <c r="SR85" s="34">
        <v>62002</v>
      </c>
      <c r="SS85" s="30" t="str">
        <f>IFERROR(VLOOKUP(SR85,'كدو الاصناف'!$A:$C,2),"")</f>
        <v>سكنر بوليستر</v>
      </c>
      <c r="ST85" s="6"/>
      <c r="SU85" s="62">
        <v>14</v>
      </c>
      <c r="SV85" s="32">
        <f>IFERROR(VLOOKUP(SR85,'كدو الاصناف'!$A:$C,3),"")</f>
        <v>20</v>
      </c>
      <c r="SW85" s="33">
        <f>IFERROR(SV85*SU85,"")</f>
        <v>280</v>
      </c>
      <c r="SY85" s="34">
        <v>62024</v>
      </c>
      <c r="SZ85" s="30" t="str">
        <f>IFERROR(VLOOKUP(SY85,'كدو الاصناف'!$A:$C,2),"")</f>
        <v xml:space="preserve">BLACK RLS </v>
      </c>
      <c r="TA85" s="6"/>
      <c r="TB85" s="62">
        <v>0.24</v>
      </c>
      <c r="TC85" s="32">
        <f>IFERROR(VLOOKUP(SY85,'كدو الاصناف'!$A:$C,3),"")</f>
        <v>120</v>
      </c>
      <c r="TD85" s="33">
        <f>IFERROR(TC85*TB85,"")</f>
        <v>28.799999999999997</v>
      </c>
      <c r="TF85" s="34">
        <v>62029</v>
      </c>
      <c r="TG85" s="30" t="str">
        <f>IFERROR(VLOOKUP(TF85,'كدو الاصناف'!$A:$C,2),"")</f>
        <v>ORANGE 44</v>
      </c>
      <c r="TH85" s="6"/>
      <c r="TI85" s="62">
        <v>0.35</v>
      </c>
      <c r="TJ85" s="32">
        <f>IFERROR(VLOOKUP(TF85,'كدو الاصناف'!$A:$C,3),"")</f>
        <v>89</v>
      </c>
      <c r="TK85" s="33">
        <f>IFERROR(TJ85*TI85,"")</f>
        <v>31.15</v>
      </c>
      <c r="TM85" s="34">
        <v>62032</v>
      </c>
      <c r="TN85" s="30" t="str">
        <f>IFERROR(VLOOKUP(TM85,'كدو الاصناف'!$A:$C,2),"")</f>
        <v>YELLOW H-6GFS200 (114 )</v>
      </c>
      <c r="TO85" s="6"/>
      <c r="TP85" s="62">
        <v>0.4</v>
      </c>
      <c r="TQ85" s="32">
        <f>IFERROR(VLOOKUP(TM85,'كدو الاصناف'!$A:$C,3),"")</f>
        <v>175</v>
      </c>
      <c r="TR85" s="33">
        <f>IFERROR(TQ85*TP85,"")</f>
        <v>70</v>
      </c>
      <c r="TT85" s="34">
        <v>62029</v>
      </c>
      <c r="TU85" s="30" t="str">
        <f>IFERROR(VLOOKUP(TT85,'كدو الاصناف'!$A:$C,2),"")</f>
        <v>ORANGE 44</v>
      </c>
      <c r="TV85" s="6"/>
      <c r="TW85" s="62">
        <v>0.3</v>
      </c>
      <c r="TX85" s="32">
        <f>IFERROR(VLOOKUP(TT85,'كدو الاصناف'!$A:$C,3),"")</f>
        <v>89</v>
      </c>
      <c r="TY85" s="33">
        <f>IFERROR(TX85*TW85,"")</f>
        <v>26.7</v>
      </c>
      <c r="UA85" s="34">
        <v>62029</v>
      </c>
      <c r="UB85" s="30" t="str">
        <f>IFERROR(VLOOKUP(UA85,'كدو الاصناف'!$A:$C,2),"")</f>
        <v>ORANGE 44</v>
      </c>
      <c r="UC85" s="6"/>
      <c r="UD85" s="62">
        <v>0.35</v>
      </c>
      <c r="UE85" s="32">
        <f>IFERROR(VLOOKUP(UA85,'كدو الاصناف'!$A:$C,3),"")</f>
        <v>89</v>
      </c>
      <c r="UF85" s="33">
        <f>IFERROR(UE85*UD85,"")</f>
        <v>31.15</v>
      </c>
      <c r="UH85" s="34">
        <v>62029</v>
      </c>
      <c r="UI85" s="30" t="str">
        <f>IFERROR(VLOOKUP(UH85,'كدو الاصناف'!$A:$C,2),"")</f>
        <v>ORANGE 44</v>
      </c>
      <c r="UJ85" s="6"/>
      <c r="UK85" s="62">
        <v>0.06</v>
      </c>
      <c r="UL85" s="32">
        <f>IFERROR(VLOOKUP(UH85,'كدو الاصناف'!$A:$C,3),"")</f>
        <v>89</v>
      </c>
      <c r="UM85" s="33">
        <f>IFERROR(UL85*UK85,"")</f>
        <v>5.34</v>
      </c>
      <c r="UO85" s="34">
        <v>62002</v>
      </c>
      <c r="UP85" s="30" t="str">
        <f>IFERROR(VLOOKUP(UO85,'كدو الاصناف'!$A:$C,2),"")</f>
        <v>سكنر بوليستر</v>
      </c>
      <c r="UQ85" s="6"/>
      <c r="UR85" s="62">
        <v>35</v>
      </c>
      <c r="US85" s="32">
        <f>IFERROR(VLOOKUP(UO85,'كدو الاصناف'!$A:$C,3),"")</f>
        <v>20</v>
      </c>
      <c r="UT85" s="33">
        <f>IFERROR(US85*UR85,"")</f>
        <v>700</v>
      </c>
      <c r="UV85" s="34">
        <v>62032</v>
      </c>
      <c r="UW85" s="30" t="str">
        <f>IFERROR(VLOOKUP(UV85,'كدو الاصناف'!$A:$C,2),"")</f>
        <v>YELLOW H-6GFS200 (114 )</v>
      </c>
      <c r="UX85" s="6"/>
      <c r="UY85" s="62">
        <v>5.6000000000000001E-2</v>
      </c>
      <c r="UZ85" s="32">
        <f>IFERROR(VLOOKUP(UV85,'كدو الاصناف'!$A:$C,3),"")</f>
        <v>175</v>
      </c>
      <c r="VA85" s="33">
        <f>IFERROR(UZ85*UY85,"")</f>
        <v>9.8000000000000007</v>
      </c>
      <c r="VC85" s="34">
        <v>62030</v>
      </c>
      <c r="VD85" s="30" t="str">
        <f>IFERROR(VLOOKUP(VC85,'كدو الاصناف'!$A:$C,2),"")</f>
        <v>VILOT 3RL 99</v>
      </c>
      <c r="VE85" s="6"/>
      <c r="VF85" s="62">
        <v>3.5999999999999997E-2</v>
      </c>
      <c r="VG85" s="32">
        <f>IFERROR(VLOOKUP(VC85,'كدو الاصناف'!$A:$C,3),"")</f>
        <v>205</v>
      </c>
      <c r="VH85" s="33">
        <f>IFERROR(VG85*VF85,"")</f>
        <v>7.379999999999999</v>
      </c>
      <c r="VJ85" s="34">
        <v>71030</v>
      </c>
      <c r="VK85" s="30" t="str">
        <f>IFERROR(VLOOKUP(VJ85,'كدو الاصناف'!$A:$C,2),"")</f>
        <v>ORANG S4RL 30</v>
      </c>
      <c r="VL85" s="6"/>
      <c r="VM85" s="62">
        <v>2.8000000000000001E-2</v>
      </c>
      <c r="VN85" s="32">
        <f>IFERROR(VLOOKUP(VJ85,'كدو الاصناف'!$A:$C,3),"")</f>
        <v>77</v>
      </c>
      <c r="VO85" s="33">
        <f>IFERROR(VN85*VM85,"")</f>
        <v>2.1560000000000001</v>
      </c>
      <c r="VQ85" s="34">
        <v>62024</v>
      </c>
      <c r="VR85" s="30" t="str">
        <f>IFERROR(VLOOKUP(VQ85,'كدو الاصناف'!$A:$C,2),"")</f>
        <v xml:space="preserve">BLACK RLS </v>
      </c>
      <c r="VS85" s="6"/>
      <c r="VT85" s="62">
        <v>0.36</v>
      </c>
      <c r="VU85" s="32">
        <f>IFERROR(VLOOKUP(VQ85,'كدو الاصناف'!$A:$C,3),"")</f>
        <v>120</v>
      </c>
      <c r="VV85" s="33">
        <f>IFERROR(VU85*VT85,"")</f>
        <v>43.199999999999996</v>
      </c>
      <c r="VX85" s="34">
        <v>62024</v>
      </c>
      <c r="VY85" s="30" t="str">
        <f>IFERROR(VLOOKUP(VX85,'كدو الاصناف'!$A:$C,2),"")</f>
        <v xml:space="preserve">BLACK RLS </v>
      </c>
      <c r="VZ85" s="6"/>
      <c r="WA85" s="62">
        <v>0.48</v>
      </c>
      <c r="WB85" s="32">
        <f>IFERROR(VLOOKUP(VX85,'كدو الاصناف'!$A:$C,3),"")</f>
        <v>120</v>
      </c>
      <c r="WC85" s="33">
        <f>IFERROR(WB85*WA85,"")</f>
        <v>57.599999999999994</v>
      </c>
      <c r="WE85" s="34">
        <v>62024</v>
      </c>
      <c r="WF85" s="30" t="str">
        <f>IFERROR(VLOOKUP(WE85,'كدو الاصناف'!$A:$C,2),"")</f>
        <v xml:space="preserve">BLACK RLS </v>
      </c>
      <c r="WG85" s="6"/>
      <c r="WH85" s="62">
        <v>0.35</v>
      </c>
      <c r="WI85" s="32">
        <f>IFERROR(VLOOKUP(WE85,'كدو الاصناف'!$A:$C,3),"")</f>
        <v>120</v>
      </c>
      <c r="WJ85" s="33">
        <f>IFERROR(WI85*WH85,"")</f>
        <v>42</v>
      </c>
      <c r="WL85" s="34">
        <v>62022</v>
      </c>
      <c r="WM85" s="30" t="str">
        <f>IFERROR(VLOOKUP(WL85,'كدو الاصناف'!$A:$C,2),"")</f>
        <v xml:space="preserve">RED F3BL   </v>
      </c>
      <c r="WN85" s="6"/>
      <c r="WO85" s="62">
        <v>1.2</v>
      </c>
      <c r="WP85" s="32">
        <f>IFERROR(VLOOKUP(WL85,'كدو الاصناف'!$A:$C,3),"")</f>
        <v>280</v>
      </c>
      <c r="WQ85" s="33">
        <f>IFERROR(WP85*WO85,"")</f>
        <v>336</v>
      </c>
      <c r="WS85" s="34">
        <v>62026</v>
      </c>
      <c r="WT85" s="30" t="str">
        <f>IFERROR(VLOOKUP(WS85,'كدو الاصناف'!$A:$C,2),"")</f>
        <v>BLUE SE2R 183</v>
      </c>
      <c r="WU85" s="6"/>
      <c r="WV85" s="62">
        <v>0.22</v>
      </c>
      <c r="WW85" s="32">
        <f>IFERROR(VLOOKUP(WS85,'كدو الاصناف'!$A:$C,3),"")</f>
        <v>353.4</v>
      </c>
      <c r="WX85" s="33">
        <f>IFERROR(WW85*WV85,"")</f>
        <v>77.74799999999999</v>
      </c>
      <c r="WZ85" s="34">
        <v>62033</v>
      </c>
      <c r="XA85" s="30" t="str">
        <f>IFERROR(VLOOKUP(WZ85,'كدو الاصناف'!$A:$C,2),"")</f>
        <v>GREEN C6B</v>
      </c>
      <c r="XB85" s="6"/>
      <c r="XC85" s="62">
        <v>0.6</v>
      </c>
      <c r="XD85" s="32">
        <f>IFERROR(VLOOKUP(WZ85,'كدو الاصناف'!$A:$C,3),"")</f>
        <v>900.6</v>
      </c>
      <c r="XE85" s="33">
        <f>IFERROR(XD85*XC85,"")</f>
        <v>540.36</v>
      </c>
      <c r="XG85" s="34">
        <v>62024</v>
      </c>
      <c r="XH85" s="30" t="str">
        <f>IFERROR(VLOOKUP(XG85,'كدو الاصناف'!$A:$C,2),"")</f>
        <v xml:space="preserve">BLACK RLS </v>
      </c>
      <c r="XI85" s="6"/>
      <c r="XJ85" s="62">
        <v>1.7000000000000001E-2</v>
      </c>
      <c r="XK85" s="32">
        <f>IFERROR(VLOOKUP(XG85,'كدو الاصناف'!$A:$C,3),"")</f>
        <v>120</v>
      </c>
      <c r="XL85" s="33">
        <f>IFERROR(XK85*XJ85,"")</f>
        <v>2.04</v>
      </c>
      <c r="XN85" s="34">
        <v>62024</v>
      </c>
      <c r="XO85" s="30" t="str">
        <f>IFERROR(VLOOKUP(XN85,'كدو الاصناف'!$A:$C,2),"")</f>
        <v xml:space="preserve">BLACK RLS </v>
      </c>
      <c r="XP85" s="6"/>
      <c r="XQ85" s="62">
        <v>2.1999999999999999E-2</v>
      </c>
      <c r="XR85" s="32">
        <f>IFERROR(VLOOKUP(XN85,'كدو الاصناف'!$A:$C,3),"")</f>
        <v>120</v>
      </c>
      <c r="XS85" s="33">
        <f>IFERROR(XR85*XQ85,"")</f>
        <v>2.6399999999999997</v>
      </c>
      <c r="XU85" s="34">
        <v>62029</v>
      </c>
      <c r="XV85" s="30" t="str">
        <f>IFERROR(VLOOKUP(XU85,'كدو الاصناف'!$A:$C,2),"")</f>
        <v>ORANGE 44</v>
      </c>
      <c r="XW85" s="6"/>
      <c r="XX85" s="62">
        <v>0.6</v>
      </c>
      <c r="XY85" s="32">
        <f>IFERROR(VLOOKUP(XU85,'كدو الاصناف'!$A:$C,3),"")</f>
        <v>89</v>
      </c>
      <c r="XZ85" s="33">
        <f>IFERROR(XY85*XX85,"")</f>
        <v>53.4</v>
      </c>
      <c r="YB85" s="34">
        <v>62032</v>
      </c>
      <c r="YC85" s="30" t="str">
        <f>IFERROR(VLOOKUP(YB85,'كدو الاصناف'!$A:$C,2),"")</f>
        <v>YELLOW H-6GFS200 (114 )</v>
      </c>
      <c r="YD85" s="6"/>
      <c r="YE85" s="62">
        <v>0.08</v>
      </c>
      <c r="YF85" s="32">
        <f>IFERROR(VLOOKUP(YB85,'كدو الاصناف'!$A:$C,3),"")</f>
        <v>175</v>
      </c>
      <c r="YG85" s="33">
        <f>IFERROR(YF85*YE85,"")</f>
        <v>14</v>
      </c>
      <c r="YI85" s="34">
        <v>62030</v>
      </c>
      <c r="YJ85" s="30" t="str">
        <f>IFERROR(VLOOKUP(YI85,'كدو الاصناف'!$A:$C,2),"")</f>
        <v>VILOT 3RL 99</v>
      </c>
      <c r="YK85" s="6"/>
      <c r="YL85" s="62">
        <v>4.8000000000000001E-2</v>
      </c>
      <c r="YM85" s="32">
        <f>IFERROR(VLOOKUP(YI85,'كدو الاصناف'!$A:$C,3),"")</f>
        <v>205</v>
      </c>
      <c r="YN85" s="33">
        <f>IFERROR(YM85*YL85,"")</f>
        <v>9.84</v>
      </c>
      <c r="YP85" s="34">
        <v>62024</v>
      </c>
      <c r="YQ85" s="30" t="str">
        <f>IFERROR(VLOOKUP(YP85,'كدو الاصناف'!$A:$C,2),"")</f>
        <v xml:space="preserve">BLACK RLS </v>
      </c>
      <c r="YR85" s="6"/>
      <c r="YS85" s="62">
        <v>0.192</v>
      </c>
      <c r="YT85" s="32">
        <f>IFERROR(VLOOKUP(YP85,'كدو الاصناف'!$A:$C,3),"")</f>
        <v>120</v>
      </c>
      <c r="YU85" s="33">
        <f>IFERROR(YT85*YS85,"")</f>
        <v>23.04</v>
      </c>
      <c r="YW85" s="34">
        <v>71030</v>
      </c>
      <c r="YX85" s="30" t="str">
        <f>IFERROR(VLOOKUP(YW85,'كدو الاصناف'!$A:$C,2),"")</f>
        <v>ORANG S4RL 30</v>
      </c>
      <c r="YY85" s="6"/>
      <c r="YZ85" s="62">
        <v>0.44</v>
      </c>
      <c r="ZA85" s="32">
        <f>IFERROR(VLOOKUP(YW85,'كدو الاصناف'!$A:$C,3),"")</f>
        <v>77</v>
      </c>
      <c r="ZB85" s="33">
        <f>IFERROR(ZA85*YZ85,"")</f>
        <v>33.880000000000003</v>
      </c>
      <c r="ZD85" s="34">
        <v>62031</v>
      </c>
      <c r="ZE85" s="30" t="str">
        <f>IFERROR(VLOOKUP(ZD85,'كدو الاصناف'!$A:$C,2),"")</f>
        <v>RED H-5BL 100 ( 167 )</v>
      </c>
      <c r="ZF85" s="6"/>
      <c r="ZG85" s="62">
        <v>0.41599999999999998</v>
      </c>
      <c r="ZH85" s="32">
        <f>IFERROR(VLOOKUP(ZD85,'كدو الاصناف'!$A:$C,3),"")</f>
        <v>149</v>
      </c>
      <c r="ZI85" s="33">
        <f>IFERROR(ZH85*ZG85,"")</f>
        <v>61.983999999999995</v>
      </c>
      <c r="ZK85" s="34">
        <v>62026</v>
      </c>
      <c r="ZL85" s="30" t="str">
        <f>IFERROR(VLOOKUP(ZK85,'كدو الاصناف'!$A:$C,2),"")</f>
        <v>BLUE SE2R 183</v>
      </c>
      <c r="ZM85" s="6"/>
      <c r="ZN85" s="62">
        <v>0.45600000000000002</v>
      </c>
      <c r="ZO85" s="32">
        <f>IFERROR(VLOOKUP(ZK85,'كدو الاصناف'!$A:$C,3),"")</f>
        <v>353.4</v>
      </c>
      <c r="ZP85" s="33">
        <f>IFERROR(ZO85*ZN85,"")</f>
        <v>161.15039999999999</v>
      </c>
      <c r="ZR85" s="34">
        <v>71004</v>
      </c>
      <c r="ZS85" s="30" t="str">
        <f>IFERROR(VLOOKUP(ZR85,'كدو الاصناف'!$A:$C,2),"")</f>
        <v>RED 152 (B.S&amp;BSS)</v>
      </c>
      <c r="ZT85" s="6"/>
      <c r="ZU85" s="62">
        <v>3.6</v>
      </c>
      <c r="ZV85" s="32">
        <f>IFERROR(VLOOKUP(ZR85,'كدو الاصناف'!$A:$C,3),"")</f>
        <v>217.74</v>
      </c>
      <c r="ZW85" s="33">
        <f>IFERROR(ZV85*ZU85,"")</f>
        <v>783.86400000000003</v>
      </c>
    </row>
    <row r="86" spans="1:699" ht="16.5" thickTop="1" thickBot="1" x14ac:dyDescent="0.25">
      <c r="A86" s="34">
        <v>62032</v>
      </c>
      <c r="B86" s="30" t="str">
        <f>IFERROR(VLOOKUP(A86,'كدو الاصناف'!$A:$C,2),"")</f>
        <v>YELLOW H-6GFS200 (114 )</v>
      </c>
      <c r="C86" s="6"/>
      <c r="D86" s="62">
        <v>1.2</v>
      </c>
      <c r="E86" s="32">
        <f>IFERROR(VLOOKUP(A86,'كدو الاصناف'!$A:$C,3),"")</f>
        <v>175</v>
      </c>
      <c r="F86" s="33">
        <f t="shared" ref="F86:F107" si="697">IFERROR(E86*D86,"")</f>
        <v>210</v>
      </c>
      <c r="H86" s="34">
        <v>62031</v>
      </c>
      <c r="I86" s="30" t="str">
        <f>IFERROR(VLOOKUP(H86,'كدو الاصناف'!$A:$C,2),"")</f>
        <v>RED H-5BL 100 ( 167 )</v>
      </c>
      <c r="J86" s="6"/>
      <c r="K86" s="62">
        <v>0.72</v>
      </c>
      <c r="L86" s="32">
        <f>IFERROR(VLOOKUP(H86,'كدو الاصناف'!$A:$C,3),"")</f>
        <v>149</v>
      </c>
      <c r="M86" s="33">
        <f t="shared" ref="M86:M107" si="698">IFERROR(L86*K86,"")</f>
        <v>107.28</v>
      </c>
      <c r="O86" s="34">
        <v>62031</v>
      </c>
      <c r="P86" s="30" t="str">
        <f>IFERROR(VLOOKUP(O86,'كدو الاصناف'!$A:$C,2),"")</f>
        <v>RED H-5BL 100 ( 167 )</v>
      </c>
      <c r="Q86" s="6"/>
      <c r="R86" s="62">
        <v>0.96</v>
      </c>
      <c r="S86" s="32">
        <f>IFERROR(VLOOKUP(O86,'كدو الاصناف'!$A:$C,3),"")</f>
        <v>149</v>
      </c>
      <c r="T86" s="33">
        <f t="shared" ref="T86:T107" si="699">IFERROR(S86*R86,"")</f>
        <v>143.04</v>
      </c>
      <c r="V86" s="34">
        <v>62031</v>
      </c>
      <c r="W86" s="30" t="str">
        <f>IFERROR(VLOOKUP(V86,'كدو الاصناف'!$A:$C,2),"")</f>
        <v>RED H-5BL 100 ( 167 )</v>
      </c>
      <c r="X86" s="6"/>
      <c r="Y86" s="62">
        <v>0.19400000000000001</v>
      </c>
      <c r="Z86" s="32">
        <f>IFERROR(VLOOKUP(V86,'كدو الاصناف'!$A:$C,3),"")</f>
        <v>149</v>
      </c>
      <c r="AA86" s="33">
        <f t="shared" ref="AA86:AA107" si="700">IFERROR(Z86*Y86,"")</f>
        <v>28.906000000000002</v>
      </c>
      <c r="AC86" s="34">
        <v>62029</v>
      </c>
      <c r="AD86" s="30" t="str">
        <f>IFERROR(VLOOKUP(AC86,'كدو الاصناف'!$A:$C,2),"")</f>
        <v>ORANGE 44</v>
      </c>
      <c r="AE86" s="6"/>
      <c r="AF86" s="62">
        <v>0.08</v>
      </c>
      <c r="AG86" s="32">
        <f>IFERROR(VLOOKUP(AC86,'كدو الاصناف'!$A:$C,3),"")</f>
        <v>89</v>
      </c>
      <c r="AH86" s="33">
        <f t="shared" ref="AH86:AH107" si="701">IFERROR(AG86*AF86,"")</f>
        <v>7.12</v>
      </c>
      <c r="AJ86" s="34">
        <v>62026</v>
      </c>
      <c r="AK86" s="30" t="str">
        <f>IFERROR(VLOOKUP(AJ86,'كدو الاصناف'!$A:$C,2),"")</f>
        <v>BLUE SE2R 183</v>
      </c>
      <c r="AL86" s="6"/>
      <c r="AM86" s="62">
        <v>4.32</v>
      </c>
      <c r="AN86" s="32">
        <f>IFERROR(VLOOKUP(AJ86,'كدو الاصناف'!$A:$C,3),"")</f>
        <v>353.4</v>
      </c>
      <c r="AO86" s="33">
        <f t="shared" ref="AO86:AO107" si="702">IFERROR(AN86*AM86,"")</f>
        <v>1526.6880000000001</v>
      </c>
      <c r="AQ86" s="34">
        <v>62031</v>
      </c>
      <c r="AR86" s="30" t="str">
        <f>IFERROR(VLOOKUP(AQ86,'كدو الاصناف'!$A:$C,2),"")</f>
        <v>RED H-5BL 100 ( 167 )</v>
      </c>
      <c r="AS86" s="6"/>
      <c r="AT86" s="62">
        <v>7.9000000000000001E-2</v>
      </c>
      <c r="AU86" s="32">
        <f>IFERROR(VLOOKUP(AQ86,'كدو الاصناف'!$A:$C,3),"")</f>
        <v>149</v>
      </c>
      <c r="AV86" s="33">
        <f t="shared" ref="AV86:AV107" si="703">IFERROR(AU86*AT86,"")</f>
        <v>11.771000000000001</v>
      </c>
      <c r="AX86" s="34">
        <v>62031</v>
      </c>
      <c r="AY86" s="30" t="str">
        <f>IFERROR(VLOOKUP(AX86,'كدو الاصناف'!$A:$C,2),"")</f>
        <v>RED H-5BL 100 ( 167 )</v>
      </c>
      <c r="AZ86" s="6"/>
      <c r="BA86" s="62">
        <v>0.72</v>
      </c>
      <c r="BB86" s="32">
        <f>IFERROR(VLOOKUP(AX86,'كدو الاصناف'!$A:$C,3),"")</f>
        <v>149</v>
      </c>
      <c r="BC86" s="33">
        <f t="shared" ref="BC86:BC107" si="704">IFERROR(BB86*BA86,"")</f>
        <v>107.28</v>
      </c>
      <c r="BE86" s="34">
        <v>62024</v>
      </c>
      <c r="BF86" s="30" t="str">
        <f>IFERROR(VLOOKUP(BE86,'كدو الاصناف'!$A:$C,2),"")</f>
        <v xml:space="preserve">BLACK RLS </v>
      </c>
      <c r="BG86" s="6"/>
      <c r="BH86" s="62">
        <v>18.899999999999999</v>
      </c>
      <c r="BI86" s="32">
        <f>IFERROR(VLOOKUP(BE86,'كدو الاصناف'!$A:$C,3),"")</f>
        <v>120</v>
      </c>
      <c r="BJ86" s="33">
        <f t="shared" ref="BJ86:BJ107" si="705">IFERROR(BI86*BH86,"")</f>
        <v>2268</v>
      </c>
      <c r="BL86" s="34">
        <v>65018</v>
      </c>
      <c r="BM86" s="30" t="str">
        <f>IFERROR(VLOOKUP(BL86,'كدو الاصناف'!$A:$C,2),"")</f>
        <v>ستريك اسيد</v>
      </c>
      <c r="BN86" s="6"/>
      <c r="BO86" s="62">
        <v>2.1</v>
      </c>
      <c r="BP86" s="32">
        <f>IFERROR(VLOOKUP(BL86,'كدو الاصناف'!$A:$C,3),"")</f>
        <v>15.5</v>
      </c>
      <c r="BQ86" s="33">
        <f t="shared" ref="BQ86:BQ107" si="706">IFERROR(BP86*BO86,"")</f>
        <v>32.550000000000004</v>
      </c>
      <c r="BS86" s="34">
        <v>62024</v>
      </c>
      <c r="BT86" s="30" t="str">
        <f>IFERROR(VLOOKUP(BS86,'كدو الاصناف'!$A:$C,2),"")</f>
        <v xml:space="preserve">BLACK RLS </v>
      </c>
      <c r="BU86" s="6"/>
      <c r="BV86" s="62">
        <v>18.899999999999999</v>
      </c>
      <c r="BW86" s="32">
        <f>IFERROR(VLOOKUP(BS86,'كدو الاصناف'!$A:$C,3),"")</f>
        <v>120</v>
      </c>
      <c r="BX86" s="33">
        <f t="shared" ref="BX86:BX107" si="707">IFERROR(BW86*BV86,"")</f>
        <v>2268</v>
      </c>
      <c r="BZ86" s="34">
        <v>62024</v>
      </c>
      <c r="CA86" s="30" t="str">
        <f>IFERROR(VLOOKUP(BZ86,'كدو الاصناف'!$A:$C,2),"")</f>
        <v xml:space="preserve">BLACK RLS </v>
      </c>
      <c r="CB86" s="6"/>
      <c r="CC86" s="62">
        <v>18.899999999999999</v>
      </c>
      <c r="CD86" s="32">
        <f>IFERROR(VLOOKUP(BZ86,'كدو الاصناف'!$A:$C,3),"")</f>
        <v>120</v>
      </c>
      <c r="CE86" s="33">
        <f t="shared" ref="CE86:CE107" si="708">IFERROR(CD86*CC86,"")</f>
        <v>2268</v>
      </c>
      <c r="CG86" s="34">
        <v>62024</v>
      </c>
      <c r="CH86" s="30" t="str">
        <f>IFERROR(VLOOKUP(CG86,'كدو الاصناف'!$A:$C,2),"")</f>
        <v xml:space="preserve">BLACK RLS </v>
      </c>
      <c r="CI86" s="6"/>
      <c r="CJ86" s="62">
        <v>0.09</v>
      </c>
      <c r="CK86" s="32">
        <f>IFERROR(VLOOKUP(CG86,'كدو الاصناف'!$A:$C,3),"")</f>
        <v>120</v>
      </c>
      <c r="CL86" s="33">
        <f t="shared" ref="CL86:CL107" si="709">IFERROR(CK86*CJ86,"")</f>
        <v>10.799999999999999</v>
      </c>
      <c r="CN86" s="34">
        <v>62024</v>
      </c>
      <c r="CO86" s="30" t="str">
        <f>IFERROR(VLOOKUP(CN86,'كدو الاصناف'!$A:$C,2),"")</f>
        <v xml:space="preserve">BLACK RLS </v>
      </c>
      <c r="CP86" s="6"/>
      <c r="CQ86" s="62">
        <v>18.899999999999999</v>
      </c>
      <c r="CR86" s="32">
        <f>IFERROR(VLOOKUP(CN86,'كدو الاصناف'!$A:$C,3),"")</f>
        <v>120</v>
      </c>
      <c r="CS86" s="33">
        <f t="shared" ref="CS86:CS107" si="710">IFERROR(CR86*CQ86,"")</f>
        <v>2268</v>
      </c>
      <c r="CU86" s="34">
        <v>62031</v>
      </c>
      <c r="CV86" s="30" t="str">
        <f>IFERROR(VLOOKUP(CU86,'كدو الاصناف'!$A:$C,2),"")</f>
        <v>RED H-5BL 100 ( 167 )</v>
      </c>
      <c r="CW86" s="6"/>
      <c r="CX86" s="62">
        <v>0.14399999999999999</v>
      </c>
      <c r="CY86" s="32">
        <f>IFERROR(VLOOKUP(CU86,'كدو الاصناف'!$A:$C,3),"")</f>
        <v>149</v>
      </c>
      <c r="CZ86" s="33">
        <f t="shared" ref="CZ86:CZ107" si="711">IFERROR(CY86*CX86,"")</f>
        <v>21.456</v>
      </c>
      <c r="DB86" s="34">
        <v>62031</v>
      </c>
      <c r="DC86" s="30" t="str">
        <f>IFERROR(VLOOKUP(DB86,'كدو الاصناف'!$A:$C,2),"")</f>
        <v>RED H-5BL 100 ( 167 )</v>
      </c>
      <c r="DD86" s="6"/>
      <c r="DE86" s="62">
        <v>0.72</v>
      </c>
      <c r="DF86" s="32">
        <f>IFERROR(VLOOKUP(DB86,'كدو الاصناف'!$A:$C,3),"")</f>
        <v>149</v>
      </c>
      <c r="DG86" s="33">
        <f t="shared" ref="DG86:DG107" si="712">IFERROR(DF86*DE86,"")</f>
        <v>107.28</v>
      </c>
      <c r="DI86" s="34">
        <v>62031</v>
      </c>
      <c r="DJ86" s="30" t="str">
        <f>IFERROR(VLOOKUP(DI86,'كدو الاصناف'!$A:$C,2),"")</f>
        <v>RED H-5BL 100 ( 167 )</v>
      </c>
      <c r="DK86" s="6"/>
      <c r="DL86" s="62">
        <v>0.48</v>
      </c>
      <c r="DM86" s="32">
        <f>IFERROR(VLOOKUP(DI86,'كدو الاصناف'!$A:$C,3),"")</f>
        <v>149</v>
      </c>
      <c r="DN86" s="33">
        <f t="shared" ref="DN86:DN107" si="713">IFERROR(DM86*DL86,"")</f>
        <v>71.52</v>
      </c>
      <c r="DP86" s="34">
        <v>65018</v>
      </c>
      <c r="DQ86" s="30" t="str">
        <f>IFERROR(VLOOKUP(DP86,'كدو الاصناف'!$A:$C,2),"")</f>
        <v>ستريك اسيد</v>
      </c>
      <c r="DR86" s="6"/>
      <c r="DS86" s="62">
        <v>1.5</v>
      </c>
      <c r="DT86" s="32">
        <f>IFERROR(VLOOKUP(DP86,'كدو الاصناف'!$A:$C,3),"")</f>
        <v>15.5</v>
      </c>
      <c r="DU86" s="33">
        <f t="shared" ref="DU86:DU107" si="714">IFERROR(DT86*DS86,"")</f>
        <v>23.25</v>
      </c>
      <c r="DW86" s="34">
        <v>65018</v>
      </c>
      <c r="DX86" s="30" t="str">
        <f>IFERROR(VLOOKUP(DW86,'كدو الاصناف'!$A:$C,2),"")</f>
        <v>ستريك اسيد</v>
      </c>
      <c r="DY86" s="6"/>
      <c r="DZ86" s="62">
        <v>1.2</v>
      </c>
      <c r="EA86" s="32">
        <f>IFERROR(VLOOKUP(DW86,'كدو الاصناف'!$A:$C,3),"")</f>
        <v>15.5</v>
      </c>
      <c r="EB86" s="33">
        <f t="shared" ref="EB86:EB107" si="715">IFERROR(EA86*DZ86,"")</f>
        <v>18.599999999999998</v>
      </c>
      <c r="ED86" s="34">
        <v>62002</v>
      </c>
      <c r="EE86" s="30" t="str">
        <f>IFERROR(VLOOKUP(ED86,'كدو الاصناف'!$A:$C,2),"")</f>
        <v>سكنر بوليستر</v>
      </c>
      <c r="EF86" s="6"/>
      <c r="EG86" s="62">
        <v>14</v>
      </c>
      <c r="EH86" s="32">
        <f>IFERROR(VLOOKUP(ED86,'كدو الاصناف'!$A:$C,3),"")</f>
        <v>20</v>
      </c>
      <c r="EI86" s="33">
        <f t="shared" ref="EI86:EI107" si="716">IFERROR(EH86*EG86,"")</f>
        <v>280</v>
      </c>
      <c r="EK86" s="34">
        <v>71030</v>
      </c>
      <c r="EL86" s="30" t="str">
        <f>IFERROR(VLOOKUP(EK86,'كدو الاصناف'!$A:$C,2),"")</f>
        <v>ORANG S4RL 30</v>
      </c>
      <c r="EM86" s="6"/>
      <c r="EN86" s="62">
        <v>0.24</v>
      </c>
      <c r="EO86" s="32">
        <f>IFERROR(VLOOKUP(EK86,'كدو الاصناف'!$A:$C,3),"")</f>
        <v>77</v>
      </c>
      <c r="EP86" s="33">
        <f t="shared" ref="EP86:EP107" si="717">IFERROR(EO86*EN86,"")</f>
        <v>18.48</v>
      </c>
      <c r="ER86" s="34">
        <v>62031</v>
      </c>
      <c r="ES86" s="30" t="str">
        <f>IFERROR(VLOOKUP(ER86,'كدو الاصناف'!$A:$C,2),"")</f>
        <v>RED H-5BL 100 ( 167 )</v>
      </c>
      <c r="ET86" s="6"/>
      <c r="EU86" s="62">
        <v>1.6</v>
      </c>
      <c r="EV86" s="32">
        <f>IFERROR(VLOOKUP(ER86,'كدو الاصناف'!$A:$C,3),"")</f>
        <v>149</v>
      </c>
      <c r="EW86" s="33">
        <f t="shared" ref="EW86:EW107" si="718">IFERROR(EV86*EU86,"")</f>
        <v>238.4</v>
      </c>
      <c r="EY86" s="34">
        <v>65018</v>
      </c>
      <c r="EZ86" s="30" t="str">
        <f>IFERROR(VLOOKUP(EY86,'كدو الاصناف'!$A:$C,2),"")</f>
        <v>ستريك اسيد</v>
      </c>
      <c r="FA86" s="6"/>
      <c r="FB86" s="62">
        <v>1</v>
      </c>
      <c r="FC86" s="32">
        <f>IFERROR(VLOOKUP(EY86,'كدو الاصناف'!$A:$C,3),"")</f>
        <v>15.5</v>
      </c>
      <c r="FD86" s="33">
        <f t="shared" ref="FD86:FD107" si="719">IFERROR(FC86*FB86,"")</f>
        <v>15.5</v>
      </c>
      <c r="FF86" s="34">
        <v>62024</v>
      </c>
      <c r="FG86" s="30" t="str">
        <f>IFERROR(VLOOKUP(FF86,'كدو الاصناف'!$A:$C,2),"")</f>
        <v xml:space="preserve">BLACK RLS </v>
      </c>
      <c r="FH86" s="6"/>
      <c r="FI86" s="62">
        <v>7.2</v>
      </c>
      <c r="FJ86" s="32">
        <f>IFERROR(VLOOKUP(FF86,'كدو الاصناف'!$A:$C,3),"")</f>
        <v>120</v>
      </c>
      <c r="FK86" s="33">
        <f t="shared" ref="FK86:FK107" si="720">IFERROR(FJ86*FI86,"")</f>
        <v>864</v>
      </c>
      <c r="FM86" s="34">
        <v>62024</v>
      </c>
      <c r="FN86" s="30" t="str">
        <f>IFERROR(VLOOKUP(FM86,'كدو الاصناف'!$A:$C,2),"")</f>
        <v xml:space="preserve">BLACK RLS </v>
      </c>
      <c r="FO86" s="6"/>
      <c r="FP86" s="62">
        <v>7.2</v>
      </c>
      <c r="FQ86" s="32">
        <f>IFERROR(VLOOKUP(FM86,'كدو الاصناف'!$A:$C,3),"")</f>
        <v>120</v>
      </c>
      <c r="FR86" s="33">
        <f t="shared" ref="FR86:FR107" si="721">IFERROR(FQ86*FP86,"")</f>
        <v>864</v>
      </c>
      <c r="FT86" s="34">
        <v>62024</v>
      </c>
      <c r="FU86" s="30" t="str">
        <f>IFERROR(VLOOKUP(FT86,'كدو الاصناف'!$A:$C,2),"")</f>
        <v xml:space="preserve">BLACK RLS </v>
      </c>
      <c r="FV86" s="6"/>
      <c r="FW86" s="62">
        <v>7.6</v>
      </c>
      <c r="FX86" s="32">
        <f>IFERROR(VLOOKUP(FT86,'كدو الاصناف'!$A:$C,3),"")</f>
        <v>120</v>
      </c>
      <c r="FY86" s="33">
        <f t="shared" ref="FY86:FY107" si="722">IFERROR(FX86*FW86,"")</f>
        <v>912</v>
      </c>
      <c r="GA86" s="34">
        <v>62031</v>
      </c>
      <c r="GB86" s="30" t="str">
        <f>IFERROR(VLOOKUP(GA86,'كدو الاصناف'!$A:$C,2),"")</f>
        <v>RED H-5BL 100 ( 167 )</v>
      </c>
      <c r="GC86" s="6"/>
      <c r="GD86" s="62">
        <v>1.4999999999999999E-2</v>
      </c>
      <c r="GE86" s="32">
        <f>IFERROR(VLOOKUP(GA86,'كدو الاصناف'!$A:$C,3),"")</f>
        <v>149</v>
      </c>
      <c r="GF86" s="33">
        <f t="shared" ref="GF86:GF107" si="723">IFERROR(GE86*GD86,"")</f>
        <v>2.2349999999999999</v>
      </c>
      <c r="GH86" s="34">
        <v>62024</v>
      </c>
      <c r="GI86" s="30" t="str">
        <f>IFERROR(VLOOKUP(GH86,'كدو الاصناف'!$A:$C,2),"")</f>
        <v xml:space="preserve">BLACK RLS </v>
      </c>
      <c r="GJ86" s="6"/>
      <c r="GK86" s="62">
        <v>8.8000000000000007</v>
      </c>
      <c r="GL86" s="32">
        <f>IFERROR(VLOOKUP(GH86,'كدو الاصناف'!$A:$C,3),"")</f>
        <v>120</v>
      </c>
      <c r="GM86" s="33">
        <f t="shared" ref="GM86:GM107" si="724">IFERROR(GL86*GK86,"")</f>
        <v>1056</v>
      </c>
      <c r="GO86" s="34">
        <v>62024</v>
      </c>
      <c r="GP86" s="30" t="str">
        <f>IFERROR(VLOOKUP(GO86,'كدو الاصناف'!$A:$C,2),"")</f>
        <v xml:space="preserve">BLACK RLS </v>
      </c>
      <c r="GQ86" s="6"/>
      <c r="GR86" s="62">
        <v>10.4</v>
      </c>
      <c r="GS86" s="32">
        <f>IFERROR(VLOOKUP(GO86,'كدو الاصناف'!$A:$C,3),"")</f>
        <v>120</v>
      </c>
      <c r="GT86" s="33">
        <f t="shared" ref="GT86:GT107" si="725">IFERROR(GS86*GR86,"")</f>
        <v>1248</v>
      </c>
      <c r="GV86" s="34">
        <v>62024</v>
      </c>
      <c r="GW86" s="30" t="str">
        <f>IFERROR(VLOOKUP(GV86,'كدو الاصناف'!$A:$C,2),"")</f>
        <v xml:space="preserve">BLACK RLS </v>
      </c>
      <c r="GX86" s="6"/>
      <c r="GY86" s="62">
        <v>10.4</v>
      </c>
      <c r="GZ86" s="32">
        <f>IFERROR(VLOOKUP(GV86,'كدو الاصناف'!$A:$C,3),"")</f>
        <v>120</v>
      </c>
      <c r="HA86" s="33">
        <f t="shared" ref="HA86:HA107" si="726">IFERROR(GZ86*GY86,"")</f>
        <v>1248</v>
      </c>
      <c r="HC86" s="34">
        <v>62024</v>
      </c>
      <c r="HD86" s="30" t="str">
        <f>IFERROR(VLOOKUP(HC86,'كدو الاصناف'!$A:$C,2),"")</f>
        <v xml:space="preserve">BLACK RLS </v>
      </c>
      <c r="HE86" s="6"/>
      <c r="HF86" s="62">
        <v>10.4</v>
      </c>
      <c r="HG86" s="32">
        <f>IFERROR(VLOOKUP(HC86,'كدو الاصناف'!$A:$C,3),"")</f>
        <v>120</v>
      </c>
      <c r="HH86" s="33">
        <f t="shared" ref="HH86:HH107" si="727">IFERROR(HG86*HF86,"")</f>
        <v>1248</v>
      </c>
      <c r="HJ86" s="34">
        <v>62024</v>
      </c>
      <c r="HK86" s="30" t="str">
        <f>IFERROR(VLOOKUP(HJ86,'كدو الاصناف'!$A:$C,2),"")</f>
        <v xml:space="preserve">BLACK RLS </v>
      </c>
      <c r="HL86" s="6"/>
      <c r="HM86" s="62">
        <v>10.4</v>
      </c>
      <c r="HN86" s="32">
        <f>IFERROR(VLOOKUP(HJ86,'كدو الاصناف'!$A:$C,3),"")</f>
        <v>120</v>
      </c>
      <c r="HO86" s="33">
        <f t="shared" ref="HO86:HO107" si="728">IFERROR(HN86*HM86,"")</f>
        <v>1248</v>
      </c>
      <c r="HQ86" s="34">
        <v>62024</v>
      </c>
      <c r="HR86" s="30" t="str">
        <f>IFERROR(VLOOKUP(HQ86,'كدو الاصناف'!$A:$C,2),"")</f>
        <v xml:space="preserve">BLACK RLS </v>
      </c>
      <c r="HS86" s="6"/>
      <c r="HT86" s="62">
        <v>10.4</v>
      </c>
      <c r="HU86" s="32">
        <f>IFERROR(VLOOKUP(HQ86,'كدو الاصناف'!$A:$C,3),"")</f>
        <v>120</v>
      </c>
      <c r="HV86" s="33">
        <f t="shared" ref="HV86:HV107" si="729">IFERROR(HU86*HT86,"")</f>
        <v>1248</v>
      </c>
      <c r="HX86" s="34">
        <v>62024</v>
      </c>
      <c r="HY86" s="30" t="str">
        <f>IFERROR(VLOOKUP(HX86,'كدو الاصناف'!$A:$C,2),"")</f>
        <v xml:space="preserve">BLACK RLS </v>
      </c>
      <c r="HZ86" s="6"/>
      <c r="IA86" s="62">
        <v>10.4</v>
      </c>
      <c r="IB86" s="32">
        <f>IFERROR(VLOOKUP(HX86,'كدو الاصناف'!$A:$C,3),"")</f>
        <v>120</v>
      </c>
      <c r="IC86" s="33">
        <f t="shared" ref="IC86:IC107" si="730">IFERROR(IB86*IA86,"")</f>
        <v>1248</v>
      </c>
      <c r="IE86" s="34">
        <v>62024</v>
      </c>
      <c r="IF86" s="30" t="str">
        <f>IFERROR(VLOOKUP(IE86,'كدو الاصناف'!$A:$C,2),"")</f>
        <v xml:space="preserve">BLACK RLS </v>
      </c>
      <c r="IG86" s="6"/>
      <c r="IH86" s="62">
        <v>8.8000000000000007</v>
      </c>
      <c r="II86" s="32">
        <f>IFERROR(VLOOKUP(IE86,'كدو الاصناف'!$A:$C,3),"")</f>
        <v>120</v>
      </c>
      <c r="IJ86" s="33">
        <f t="shared" ref="IJ86:IJ107" si="731">IFERROR(II86*IH86,"")</f>
        <v>1056</v>
      </c>
      <c r="IL86" s="34">
        <v>62024</v>
      </c>
      <c r="IM86" s="30" t="str">
        <f>IFERROR(VLOOKUP(IL86,'كدو الاصناف'!$A:$C,2),"")</f>
        <v xml:space="preserve">BLACK RLS </v>
      </c>
      <c r="IN86" s="6"/>
      <c r="IO86" s="62">
        <v>8.8000000000000007</v>
      </c>
      <c r="IP86" s="32">
        <f>IFERROR(VLOOKUP(IL86,'كدو الاصناف'!$A:$C,3),"")</f>
        <v>120</v>
      </c>
      <c r="IQ86" s="33">
        <f t="shared" ref="IQ86:IQ107" si="732">IFERROR(IP86*IO86,"")</f>
        <v>1056</v>
      </c>
      <c r="IS86" s="34">
        <v>62024</v>
      </c>
      <c r="IT86" s="30" t="str">
        <f>IFERROR(VLOOKUP(IS86,'كدو الاصناف'!$A:$C,2),"")</f>
        <v xml:space="preserve">BLACK RLS </v>
      </c>
      <c r="IU86" s="6"/>
      <c r="IV86" s="62">
        <v>8.8000000000000007</v>
      </c>
      <c r="IW86" s="32">
        <f>IFERROR(VLOOKUP(IS86,'كدو الاصناف'!$A:$C,3),"")</f>
        <v>120</v>
      </c>
      <c r="IX86" s="33">
        <f t="shared" ref="IX86:IX107" si="733">IFERROR(IW86*IV86,"")</f>
        <v>1056</v>
      </c>
      <c r="IZ86" s="34">
        <v>62024</v>
      </c>
      <c r="JA86" s="30" t="str">
        <f>IFERROR(VLOOKUP(IZ86,'كدو الاصناف'!$A:$C,2),"")</f>
        <v xml:space="preserve">BLACK RLS </v>
      </c>
      <c r="JB86" s="6"/>
      <c r="JC86" s="62">
        <v>8.8000000000000007</v>
      </c>
      <c r="JD86" s="32">
        <f>IFERROR(VLOOKUP(IZ86,'كدو الاصناف'!$A:$C,3),"")</f>
        <v>120</v>
      </c>
      <c r="JE86" s="33">
        <f t="shared" ref="JE86:JE107" si="734">IFERROR(JD86*JC86,"")</f>
        <v>1056</v>
      </c>
      <c r="JG86" s="34">
        <v>62031</v>
      </c>
      <c r="JH86" s="30" t="str">
        <f>IFERROR(VLOOKUP(JG86,'كدو الاصناف'!$A:$C,2),"")</f>
        <v>RED H-5BL 100 ( 167 )</v>
      </c>
      <c r="JI86" s="6"/>
      <c r="JJ86" s="62">
        <v>1.536</v>
      </c>
      <c r="JK86" s="32">
        <f>IFERROR(VLOOKUP(JG86,'كدو الاصناف'!$A:$C,3),"")</f>
        <v>149</v>
      </c>
      <c r="JL86" s="33">
        <f t="shared" ref="JL86:JL107" si="735">IFERROR(JK86*JJ86,"")</f>
        <v>228.864</v>
      </c>
      <c r="JN86" s="34">
        <v>62029</v>
      </c>
      <c r="JO86" s="30" t="str">
        <f>IFERROR(VLOOKUP(JN86,'كدو الاصناف'!$A:$C,2),"")</f>
        <v>ORANGE 44</v>
      </c>
      <c r="JP86" s="6"/>
      <c r="JQ86" s="62">
        <v>0.36</v>
      </c>
      <c r="JR86" s="32">
        <f>IFERROR(VLOOKUP(JN86,'كدو الاصناف'!$A:$C,3),"")</f>
        <v>89</v>
      </c>
      <c r="JS86" s="33">
        <f t="shared" ref="JS86:JS107" si="736">IFERROR(JR86*JQ86,"")</f>
        <v>32.04</v>
      </c>
      <c r="JU86" s="34">
        <v>62031</v>
      </c>
      <c r="JV86" s="30" t="str">
        <f>IFERROR(VLOOKUP(JU86,'كدو الاصناف'!$A:$C,2),"")</f>
        <v>RED H-5BL 100 ( 167 )</v>
      </c>
      <c r="JW86" s="6"/>
      <c r="JX86" s="62">
        <v>0.62</v>
      </c>
      <c r="JY86" s="32">
        <f>IFERROR(VLOOKUP(JU86,'كدو الاصناف'!$A:$C,3),"")</f>
        <v>149</v>
      </c>
      <c r="JZ86" s="33">
        <f t="shared" ref="JZ86:JZ107" si="737">IFERROR(JY86*JX86,"")</f>
        <v>92.38</v>
      </c>
      <c r="KB86" s="34">
        <v>62031</v>
      </c>
      <c r="KC86" s="30" t="str">
        <f>IFERROR(VLOOKUP(KB86,'كدو الاصناف'!$A:$C,2),"")</f>
        <v>RED H-5BL 100 ( 167 )</v>
      </c>
      <c r="KD86" s="6"/>
      <c r="KE86" s="62">
        <v>0.72</v>
      </c>
      <c r="KF86" s="32">
        <f>IFERROR(VLOOKUP(KB86,'كدو الاصناف'!$A:$C,3),"")</f>
        <v>149</v>
      </c>
      <c r="KG86" s="33">
        <f t="shared" ref="KG86:KG107" si="738">IFERROR(KF86*KE86,"")</f>
        <v>107.28</v>
      </c>
      <c r="KI86" s="34">
        <v>62026</v>
      </c>
      <c r="KJ86" s="30" t="str">
        <f>IFERROR(VLOOKUP(KI86,'كدو الاصناف'!$A:$C,2),"")</f>
        <v>BLUE SE2R 183</v>
      </c>
      <c r="KK86" s="6"/>
      <c r="KL86" s="62">
        <v>1.7000000000000001E-2</v>
      </c>
      <c r="KM86" s="32">
        <f>IFERROR(VLOOKUP(KI86,'كدو الاصناف'!$A:$C,3),"")</f>
        <v>353.4</v>
      </c>
      <c r="KN86" s="33">
        <f t="shared" ref="KN86:KN107" si="739">IFERROR(KM86*KL86,"")</f>
        <v>6.0078000000000005</v>
      </c>
      <c r="KP86" s="34">
        <v>62026</v>
      </c>
      <c r="KQ86" s="30" t="str">
        <f>IFERROR(VLOOKUP(KP86,'كدو الاصناف'!$A:$C,2),"")</f>
        <v>BLUE SE2R 183</v>
      </c>
      <c r="KR86" s="6"/>
      <c r="KS86" s="62">
        <v>0.432</v>
      </c>
      <c r="KT86" s="32">
        <f>IFERROR(VLOOKUP(KP86,'كدو الاصناف'!$A:$C,3),"")</f>
        <v>353.4</v>
      </c>
      <c r="KU86" s="33">
        <f t="shared" ref="KU86:KU107" si="740">IFERROR(KT86*KS86,"")</f>
        <v>152.66879999999998</v>
      </c>
      <c r="KW86" s="34">
        <v>65018</v>
      </c>
      <c r="KX86" s="30" t="str">
        <f>IFERROR(VLOOKUP(KW86,'كدو الاصناف'!$A:$C,2),"")</f>
        <v>ستريك اسيد</v>
      </c>
      <c r="KY86" s="6"/>
      <c r="KZ86" s="62">
        <v>1.8</v>
      </c>
      <c r="LA86" s="32">
        <f>IFERROR(VLOOKUP(KW86,'كدو الاصناف'!$A:$C,3),"")</f>
        <v>15.5</v>
      </c>
      <c r="LB86" s="33">
        <f t="shared" ref="LB86:LB107" si="741">IFERROR(LA86*KZ86,"")</f>
        <v>27.900000000000002</v>
      </c>
      <c r="LD86" s="34">
        <v>62029</v>
      </c>
      <c r="LE86" s="30" t="str">
        <f>IFERROR(VLOOKUP(LD86,'كدو الاصناف'!$A:$C,2),"")</f>
        <v>ORANGE 44</v>
      </c>
      <c r="LF86" s="6"/>
      <c r="LG86" s="62">
        <v>0.4</v>
      </c>
      <c r="LH86" s="32">
        <f>IFERROR(VLOOKUP(LD86,'كدو الاصناف'!$A:$C,3),"")</f>
        <v>89</v>
      </c>
      <c r="LI86" s="33">
        <f t="shared" ref="LI86:LI107" si="742">IFERROR(LH86*LG86,"")</f>
        <v>35.6</v>
      </c>
      <c r="LK86" s="34">
        <v>62024</v>
      </c>
      <c r="LL86" s="30" t="str">
        <f>IFERROR(VLOOKUP(LK86,'كدو الاصناف'!$A:$C,2),"")</f>
        <v xml:space="preserve">BLACK RLS </v>
      </c>
      <c r="LM86" s="6"/>
      <c r="LN86" s="62">
        <v>16.2</v>
      </c>
      <c r="LO86" s="32">
        <f>IFERROR(VLOOKUP(LK86,'كدو الاصناف'!$A:$C,3),"")</f>
        <v>120</v>
      </c>
      <c r="LP86" s="33">
        <f t="shared" ref="LP86:LP107" si="743">IFERROR(LO86*LN86,"")</f>
        <v>1944</v>
      </c>
      <c r="LR86" s="34">
        <v>62024</v>
      </c>
      <c r="LS86" s="30" t="str">
        <f>IFERROR(VLOOKUP(LR86,'كدو الاصناف'!$A:$C,2),"")</f>
        <v xml:space="preserve">BLACK RLS </v>
      </c>
      <c r="LT86" s="6"/>
      <c r="LU86" s="62">
        <v>0.04</v>
      </c>
      <c r="LV86" s="32">
        <f>IFERROR(VLOOKUP(LR86,'كدو الاصناف'!$A:$C,3),"")</f>
        <v>120</v>
      </c>
      <c r="LW86" s="33">
        <f t="shared" ref="LW86:LW107" si="744">IFERROR(LV86*LU86,"")</f>
        <v>4.8</v>
      </c>
      <c r="LY86" s="34">
        <v>62024</v>
      </c>
      <c r="LZ86" s="30" t="str">
        <f>IFERROR(VLOOKUP(LY86,'كدو الاصناف'!$A:$C,2),"")</f>
        <v xml:space="preserve">BLACK RLS </v>
      </c>
      <c r="MA86" s="6"/>
      <c r="MB86" s="62">
        <v>0.36</v>
      </c>
      <c r="MC86" s="32">
        <f>IFERROR(VLOOKUP(LY86,'كدو الاصناف'!$A:$C,3),"")</f>
        <v>120</v>
      </c>
      <c r="MD86" s="33">
        <f t="shared" ref="MD86:MD107" si="745">IFERROR(MC86*MB86,"")</f>
        <v>43.199999999999996</v>
      </c>
      <c r="MF86" s="34">
        <v>62031</v>
      </c>
      <c r="MG86" s="30" t="str">
        <f>IFERROR(VLOOKUP(MF86,'كدو الاصناف'!$A:$C,2),"")</f>
        <v>RED H-5BL 100 ( 167 )</v>
      </c>
      <c r="MH86" s="6"/>
      <c r="MI86" s="62">
        <v>0.72</v>
      </c>
      <c r="MJ86" s="32">
        <f>IFERROR(VLOOKUP(MF86,'كدو الاصناف'!$A:$C,3),"")</f>
        <v>149</v>
      </c>
      <c r="MK86" s="33">
        <f t="shared" ref="MK86:MK107" si="746">IFERROR(MJ86*MI86,"")</f>
        <v>107.28</v>
      </c>
      <c r="MM86" s="34">
        <v>62026</v>
      </c>
      <c r="MN86" s="30" t="str">
        <f>IFERROR(VLOOKUP(MM86,'كدو الاصناف'!$A:$C,2),"")</f>
        <v>BLUE SE2R 183</v>
      </c>
      <c r="MO86" s="6"/>
      <c r="MP86" s="62">
        <v>0.12</v>
      </c>
      <c r="MQ86" s="32">
        <f>IFERROR(VLOOKUP(MM86,'كدو الاصناف'!$A:$C,3),"")</f>
        <v>353.4</v>
      </c>
      <c r="MR86" s="33">
        <f t="shared" ref="MR86:MR107" si="747">IFERROR(MQ86*MP86,"")</f>
        <v>42.407999999999994</v>
      </c>
      <c r="MT86" s="34">
        <v>62031</v>
      </c>
      <c r="MU86" s="30" t="str">
        <f>IFERROR(VLOOKUP(MT86,'كدو الاصناف'!$A:$C,2),"")</f>
        <v>RED H-5BL 100 ( 167 )</v>
      </c>
      <c r="MV86" s="6"/>
      <c r="MW86" s="62">
        <v>3.0000000000000001E-3</v>
      </c>
      <c r="MX86" s="32">
        <f>IFERROR(VLOOKUP(MT86,'كدو الاصناف'!$A:$C,3),"")</f>
        <v>149</v>
      </c>
      <c r="MY86" s="33">
        <f t="shared" ref="MY86:MY107" si="748">IFERROR(MX86*MW86,"")</f>
        <v>0.44700000000000001</v>
      </c>
      <c r="NA86" s="34">
        <v>71031</v>
      </c>
      <c r="NB86" s="30" t="str">
        <f>IFERROR(VLOOKUP(NA86,'كدو الاصناف'!$A:$C,2),"")</f>
        <v>NAVY 79 -2 GLS</v>
      </c>
      <c r="NC86" s="6"/>
      <c r="ND86" s="62">
        <v>13.44</v>
      </c>
      <c r="NE86" s="32">
        <f>IFERROR(VLOOKUP(NA86,'كدو الاصناف'!$A:$C,3),"")</f>
        <v>105</v>
      </c>
      <c r="NF86" s="33">
        <f t="shared" ref="NF86:NF107" si="749">IFERROR(NE86*ND86,"")</f>
        <v>1411.2</v>
      </c>
      <c r="NH86" s="34">
        <v>62024</v>
      </c>
      <c r="NI86" s="30" t="str">
        <f>IFERROR(VLOOKUP(NH86,'كدو الاصناف'!$A:$C,2),"")</f>
        <v xml:space="preserve">BLACK RLS </v>
      </c>
      <c r="NJ86" s="6"/>
      <c r="NK86" s="62">
        <v>16.2</v>
      </c>
      <c r="NL86" s="32">
        <f>IFERROR(VLOOKUP(NH86,'كدو الاصناف'!$A:$C,3),"")</f>
        <v>120</v>
      </c>
      <c r="NM86" s="33">
        <f t="shared" ref="NM86:NM107" si="750">IFERROR(NL86*NK86,"")</f>
        <v>1944</v>
      </c>
      <c r="NO86" s="34">
        <v>62024</v>
      </c>
      <c r="NP86" s="30" t="str">
        <f>IFERROR(VLOOKUP(NO86,'كدو الاصناف'!$A:$C,2),"")</f>
        <v xml:space="preserve">BLACK RLS </v>
      </c>
      <c r="NQ86" s="6"/>
      <c r="NR86" s="62">
        <v>16.2</v>
      </c>
      <c r="NS86" s="32">
        <f>IFERROR(VLOOKUP(NO86,'كدو الاصناف'!$A:$C,3),"")</f>
        <v>120</v>
      </c>
      <c r="NT86" s="33">
        <f t="shared" ref="NT86:NT107" si="751">IFERROR(NS86*NR86,"")</f>
        <v>1944</v>
      </c>
      <c r="NV86" s="34">
        <v>65018</v>
      </c>
      <c r="NW86" s="30" t="str">
        <f>IFERROR(VLOOKUP(NV86,'كدو الاصناف'!$A:$C,2),"")</f>
        <v>ستريك اسيد</v>
      </c>
      <c r="NX86" s="6"/>
      <c r="NY86" s="62">
        <v>1.8</v>
      </c>
      <c r="NZ86" s="32">
        <f>IFERROR(VLOOKUP(NV86,'كدو الاصناف'!$A:$C,3),"")</f>
        <v>15.5</v>
      </c>
      <c r="OA86" s="33">
        <f t="shared" ref="OA86:OA107" si="752">IFERROR(NZ86*NY86,"")</f>
        <v>27.900000000000002</v>
      </c>
      <c r="OC86" s="34">
        <v>62024</v>
      </c>
      <c r="OD86" s="30" t="str">
        <f>IFERROR(VLOOKUP(OC86,'كدو الاصناف'!$A:$C,2),"")</f>
        <v xml:space="preserve">BLACK RLS </v>
      </c>
      <c r="OE86" s="6"/>
      <c r="OF86" s="62">
        <v>0.03</v>
      </c>
      <c r="OG86" s="32">
        <f>IFERROR(VLOOKUP(OC86,'كدو الاصناف'!$A:$C,3),"")</f>
        <v>120</v>
      </c>
      <c r="OH86" s="33">
        <f t="shared" ref="OH86:OH107" si="753">IFERROR(OG86*OF86,"")</f>
        <v>3.5999999999999996</v>
      </c>
      <c r="OJ86" s="34">
        <v>62024</v>
      </c>
      <c r="OK86" s="30" t="str">
        <f>IFERROR(VLOOKUP(OJ86,'كدو الاصناف'!$A:$C,2),"")</f>
        <v xml:space="preserve">BLACK RLS </v>
      </c>
      <c r="OL86" s="6"/>
      <c r="OM86" s="62">
        <v>7.1999999999999995E-2</v>
      </c>
      <c r="ON86" s="32">
        <f>IFERROR(VLOOKUP(OJ86,'كدو الاصناف'!$A:$C,3),"")</f>
        <v>120</v>
      </c>
      <c r="OO86" s="33">
        <f t="shared" ref="OO86:OO107" si="754">IFERROR(ON86*OM86,"")</f>
        <v>8.6399999999999988</v>
      </c>
      <c r="OQ86" s="34">
        <v>62024</v>
      </c>
      <c r="OR86" s="30" t="str">
        <f>IFERROR(VLOOKUP(OQ86,'كدو الاصناف'!$A:$C,2),"")</f>
        <v xml:space="preserve">BLACK RLS </v>
      </c>
      <c r="OS86" s="6"/>
      <c r="OT86" s="62">
        <v>16.2</v>
      </c>
      <c r="OU86" s="32">
        <f>IFERROR(VLOOKUP(OQ86,'كدو الاصناف'!$A:$C,3),"")</f>
        <v>120</v>
      </c>
      <c r="OV86" s="33">
        <f t="shared" ref="OV86:OV107" si="755">IFERROR(OU86*OT86,"")</f>
        <v>1944</v>
      </c>
      <c r="OX86" s="34">
        <v>62031</v>
      </c>
      <c r="OY86" s="30" t="str">
        <f>IFERROR(VLOOKUP(OX86,'كدو الاصناف'!$A:$C,2),"")</f>
        <v>RED H-5BL 100 ( 167 )</v>
      </c>
      <c r="OZ86" s="6"/>
      <c r="PA86" s="62">
        <v>1.2E-2</v>
      </c>
      <c r="PB86" s="32">
        <f>IFERROR(VLOOKUP(OX86,'كدو الاصناف'!$A:$C,3),"")</f>
        <v>149</v>
      </c>
      <c r="PC86" s="33">
        <f t="shared" ref="PC86:PC107" si="756">IFERROR(PB86*PA86,"")</f>
        <v>1.788</v>
      </c>
      <c r="PE86" s="34">
        <v>62033</v>
      </c>
      <c r="PF86" s="30" t="str">
        <f>IFERROR(VLOOKUP(PE86,'كدو الاصناف'!$A:$C,2),"")</f>
        <v>GREEN C6B</v>
      </c>
      <c r="PG86" s="6"/>
      <c r="PH86" s="62">
        <v>2</v>
      </c>
      <c r="PI86" s="32">
        <f>IFERROR(VLOOKUP(PE86,'كدو الاصناف'!$A:$C,3),"")</f>
        <v>900.6</v>
      </c>
      <c r="PJ86" s="33">
        <f t="shared" ref="PJ86:PJ107" si="757">IFERROR(PI86*PH86,"")</f>
        <v>1801.2</v>
      </c>
      <c r="PL86" s="34">
        <v>62030</v>
      </c>
      <c r="PM86" s="30" t="str">
        <f>IFERROR(VLOOKUP(PL86,'كدو الاصناف'!$A:$C,2),"")</f>
        <v>VILOT 3RL 99</v>
      </c>
      <c r="PN86" s="6"/>
      <c r="PO86" s="62">
        <v>1.2E-2</v>
      </c>
      <c r="PP86" s="32">
        <f>IFERROR(VLOOKUP(PL86,'كدو الاصناف'!$A:$C,3),"")</f>
        <v>205</v>
      </c>
      <c r="PQ86" s="33">
        <f t="shared" ref="PQ86:PQ107" si="758">IFERROR(PP86*PO86,"")</f>
        <v>2.46</v>
      </c>
      <c r="PS86" s="34">
        <v>71015</v>
      </c>
      <c r="PT86" s="30" t="str">
        <f>IFERROR(VLOOKUP(PS86,'كدو الاصناف'!$A:$C,2),"")</f>
        <v>TURQ GGL</v>
      </c>
      <c r="PU86" s="6"/>
      <c r="PV86" s="62">
        <v>0.75</v>
      </c>
      <c r="PW86" s="32">
        <f>IFERROR(VLOOKUP(PS86,'كدو الاصناف'!$A:$C,3),"")</f>
        <v>662.34</v>
      </c>
      <c r="PX86" s="33">
        <f t="shared" ref="PX86:PX107" si="759">IFERROR(PW86*PV86,"")</f>
        <v>496.755</v>
      </c>
      <c r="PZ86" s="34">
        <v>65018</v>
      </c>
      <c r="QA86" s="30" t="str">
        <f>IFERROR(VLOOKUP(PZ86,'كدو الاصناف'!$A:$C,2),"")</f>
        <v>ستريك اسيد</v>
      </c>
      <c r="QB86" s="6"/>
      <c r="QC86" s="62">
        <v>1.2</v>
      </c>
      <c r="QD86" s="32">
        <f>IFERROR(VLOOKUP(PZ86,'كدو الاصناف'!$A:$C,3),"")</f>
        <v>15.5</v>
      </c>
      <c r="QE86" s="33">
        <f t="shared" ref="QE86:QE107" si="760">IFERROR(QD86*QC86,"")</f>
        <v>18.599999999999998</v>
      </c>
      <c r="QG86" s="34">
        <v>62031</v>
      </c>
      <c r="QH86" s="30" t="str">
        <f>IFERROR(VLOOKUP(QG86,'كدو الاصناف'!$A:$C,2),"")</f>
        <v>RED H-5BL 100 ( 167 )</v>
      </c>
      <c r="QI86" s="6"/>
      <c r="QJ86" s="62">
        <v>0.48</v>
      </c>
      <c r="QK86" s="32">
        <f>IFERROR(VLOOKUP(QG86,'كدو الاصناف'!$A:$C,3),"")</f>
        <v>149</v>
      </c>
      <c r="QL86" s="33">
        <f t="shared" ref="QL86:QL107" si="761">IFERROR(QK86*QJ86,"")</f>
        <v>71.52</v>
      </c>
      <c r="QN86" s="34">
        <v>62031</v>
      </c>
      <c r="QO86" s="30" t="str">
        <f>IFERROR(VLOOKUP(QN86,'كدو الاصناف'!$A:$C,2),"")</f>
        <v>RED H-5BL 100 ( 167 )</v>
      </c>
      <c r="QP86" s="6"/>
      <c r="QQ86" s="62">
        <v>4.0000000000000001E-3</v>
      </c>
      <c r="QR86" s="32">
        <f>IFERROR(VLOOKUP(QN86,'كدو الاصناف'!$A:$C,3),"")</f>
        <v>149</v>
      </c>
      <c r="QS86" s="33">
        <f t="shared" ref="QS86:QS107" si="762">IFERROR(QR86*QQ86,"")</f>
        <v>0.59599999999999997</v>
      </c>
      <c r="QU86" s="34">
        <v>62024</v>
      </c>
      <c r="QV86" s="30" t="str">
        <f>IFERROR(VLOOKUP(QU86,'كدو الاصناف'!$A:$C,2),"")</f>
        <v xml:space="preserve">BLACK RLS </v>
      </c>
      <c r="QW86" s="6"/>
      <c r="QX86" s="62">
        <v>0.21</v>
      </c>
      <c r="QY86" s="32">
        <f>IFERROR(VLOOKUP(QU86,'كدو الاصناف'!$A:$C,3),"")</f>
        <v>120</v>
      </c>
      <c r="QZ86" s="33">
        <f t="shared" ref="QZ86:QZ107" si="763">IFERROR(QY86*QX86,"")</f>
        <v>25.2</v>
      </c>
      <c r="RB86" s="34">
        <v>71031</v>
      </c>
      <c r="RC86" s="30" t="str">
        <f>IFERROR(VLOOKUP(RB86,'كدو الاصناف'!$A:$C,2),"")</f>
        <v>NAVY 79 -2 GLS</v>
      </c>
      <c r="RD86" s="6"/>
      <c r="RE86" s="62">
        <v>0.98</v>
      </c>
      <c r="RF86" s="32">
        <f>IFERROR(VLOOKUP(RB86,'كدو الاصناف'!$A:$C,3),"")</f>
        <v>105</v>
      </c>
      <c r="RG86" s="33">
        <f t="shared" ref="RG86:RG107" si="764">IFERROR(RF86*RE86,"")</f>
        <v>102.89999999999999</v>
      </c>
      <c r="RI86" s="34">
        <v>62024</v>
      </c>
      <c r="RJ86" s="30" t="str">
        <f>IFERROR(VLOOKUP(RI86,'كدو الاصناف'!$A:$C,2),"")</f>
        <v xml:space="preserve">BLACK RLS </v>
      </c>
      <c r="RK86" s="6"/>
      <c r="RL86" s="62">
        <v>0.6</v>
      </c>
      <c r="RM86" s="32">
        <f>IFERROR(VLOOKUP(RI86,'كدو الاصناف'!$A:$C,3),"")</f>
        <v>120</v>
      </c>
      <c r="RN86" s="33">
        <f t="shared" ref="RN86:RN107" si="765">IFERROR(RM86*RL86,"")</f>
        <v>72</v>
      </c>
      <c r="RP86" s="34">
        <v>62032</v>
      </c>
      <c r="RQ86" s="30" t="str">
        <f>IFERROR(VLOOKUP(RP86,'كدو الاصناف'!$A:$C,2),"")</f>
        <v>YELLOW H-6GFS200 (114 )</v>
      </c>
      <c r="RR86" s="6"/>
      <c r="RS86" s="62">
        <v>0.55000000000000004</v>
      </c>
      <c r="RT86" s="32">
        <f>IFERROR(VLOOKUP(RP86,'كدو الاصناف'!$A:$C,3),"")</f>
        <v>175</v>
      </c>
      <c r="RU86" s="33">
        <f t="shared" ref="RU86:RU107" si="766">IFERROR(RT86*RS86,"")</f>
        <v>96.250000000000014</v>
      </c>
      <c r="RW86" s="34">
        <v>62031</v>
      </c>
      <c r="RX86" s="30" t="str">
        <f>IFERROR(VLOOKUP(RW86,'كدو الاصناف'!$A:$C,2),"")</f>
        <v>RED H-5BL 100 ( 167 )</v>
      </c>
      <c r="RY86" s="6"/>
      <c r="RZ86" s="62">
        <v>3.7999999999999999E-2</v>
      </c>
      <c r="SA86" s="32">
        <f>IFERROR(VLOOKUP(RW86,'كدو الاصناف'!$A:$C,3),"")</f>
        <v>149</v>
      </c>
      <c r="SB86" s="33">
        <f t="shared" ref="SB86:SB107" si="767">IFERROR(SA86*RZ86,"")</f>
        <v>5.6619999999999999</v>
      </c>
      <c r="SD86" s="34">
        <v>62002</v>
      </c>
      <c r="SE86" s="30" t="str">
        <f>IFERROR(VLOOKUP(SD86,'كدو الاصناف'!$A:$C,2),"")</f>
        <v>سكنر بوليستر</v>
      </c>
      <c r="SF86" s="6"/>
      <c r="SG86" s="62">
        <v>25.2</v>
      </c>
      <c r="SH86" s="32">
        <f>IFERROR(VLOOKUP(SD86,'كدو الاصناف'!$A:$C,3),"")</f>
        <v>20</v>
      </c>
      <c r="SI86" s="33">
        <f t="shared" ref="SI86:SI107" si="768">IFERROR(SH86*SG86,"")</f>
        <v>504</v>
      </c>
      <c r="SK86" s="34">
        <v>62024</v>
      </c>
      <c r="SL86" s="30" t="str">
        <f>IFERROR(VLOOKUP(SK86,'كدو الاصناف'!$A:$C,2),"")</f>
        <v xml:space="preserve">BLACK RLS </v>
      </c>
      <c r="SM86" s="6"/>
      <c r="SN86" s="62">
        <v>0.432</v>
      </c>
      <c r="SO86" s="32">
        <f>IFERROR(VLOOKUP(SK86,'كدو الاصناف'!$A:$C,3),"")</f>
        <v>120</v>
      </c>
      <c r="SP86" s="33">
        <f t="shared" ref="SP86:SP107" si="769">IFERROR(SO86*SN86,"")</f>
        <v>51.839999999999996</v>
      </c>
      <c r="SR86" s="34">
        <v>65018</v>
      </c>
      <c r="SS86" s="30" t="str">
        <f>IFERROR(VLOOKUP(SR86,'كدو الاصناف'!$A:$C,2),"")</f>
        <v>ستريك اسيد</v>
      </c>
      <c r="ST86" s="6"/>
      <c r="SU86" s="62">
        <v>1</v>
      </c>
      <c r="SV86" s="32">
        <f>IFERROR(VLOOKUP(SR86,'كدو الاصناف'!$A:$C,3),"")</f>
        <v>15.5</v>
      </c>
      <c r="SW86" s="33">
        <f t="shared" ref="SW86:SW107" si="770">IFERROR(SV86*SU86,"")</f>
        <v>15.5</v>
      </c>
      <c r="SY86" s="34">
        <v>71015</v>
      </c>
      <c r="SZ86" s="30" t="str">
        <f>IFERROR(VLOOKUP(SY86,'كدو الاصناف'!$A:$C,2),"")</f>
        <v>TURQ GGL</v>
      </c>
      <c r="TA86" s="6"/>
      <c r="TB86" s="62">
        <v>0.5</v>
      </c>
      <c r="TC86" s="32">
        <f>IFERROR(VLOOKUP(SY86,'كدو الاصناف'!$A:$C,3),"")</f>
        <v>662.34</v>
      </c>
      <c r="TD86" s="33">
        <f t="shared" ref="TD86:TD107" si="771">IFERROR(TC86*TB86,"")</f>
        <v>331.17</v>
      </c>
      <c r="TF86" s="34">
        <v>62024</v>
      </c>
      <c r="TG86" s="30" t="str">
        <f>IFERROR(VLOOKUP(TF86,'كدو الاصناف'!$A:$C,2),"")</f>
        <v xml:space="preserve">BLACK RLS </v>
      </c>
      <c r="TH86" s="6"/>
      <c r="TI86" s="62">
        <v>6.75</v>
      </c>
      <c r="TJ86" s="32">
        <f>IFERROR(VLOOKUP(TF86,'كدو الاصناف'!$A:$C,3),"")</f>
        <v>120</v>
      </c>
      <c r="TK86" s="33">
        <f t="shared" ref="TK86:TK107" si="772">IFERROR(TJ86*TI86,"")</f>
        <v>810</v>
      </c>
      <c r="TM86" s="34">
        <v>62029</v>
      </c>
      <c r="TN86" s="30" t="str">
        <f>IFERROR(VLOOKUP(TM86,'كدو الاصناف'!$A:$C,2),"")</f>
        <v>ORANGE 44</v>
      </c>
      <c r="TO86" s="6"/>
      <c r="TP86" s="62">
        <v>8.0000000000000002E-3</v>
      </c>
      <c r="TQ86" s="32">
        <f>IFERROR(VLOOKUP(TM86,'كدو الاصناف'!$A:$C,3),"")</f>
        <v>89</v>
      </c>
      <c r="TR86" s="33">
        <f t="shared" ref="TR86:TR107" si="773">IFERROR(TQ86*TP86,"")</f>
        <v>0.71199999999999997</v>
      </c>
      <c r="TT86" s="34">
        <v>62024</v>
      </c>
      <c r="TU86" s="30" t="str">
        <f>IFERROR(VLOOKUP(TT86,'كدو الاصناف'!$A:$C,2),"")</f>
        <v xml:space="preserve">BLACK RLS </v>
      </c>
      <c r="TV86" s="6"/>
      <c r="TW86" s="62">
        <v>9</v>
      </c>
      <c r="TX86" s="32">
        <f>IFERROR(VLOOKUP(TT86,'كدو الاصناف'!$A:$C,3),"")</f>
        <v>120</v>
      </c>
      <c r="TY86" s="33">
        <f t="shared" ref="TY86:TY107" si="774">IFERROR(TX86*TW86,"")</f>
        <v>1080</v>
      </c>
      <c r="UA86" s="34">
        <v>62024</v>
      </c>
      <c r="UB86" s="30" t="str">
        <f>IFERROR(VLOOKUP(UA86,'كدو الاصناف'!$A:$C,2),"")</f>
        <v xml:space="preserve">BLACK RLS </v>
      </c>
      <c r="UC86" s="6"/>
      <c r="UD86" s="62">
        <v>22.5</v>
      </c>
      <c r="UE86" s="32">
        <f>IFERROR(VLOOKUP(UA86,'كدو الاصناف'!$A:$C,3),"")</f>
        <v>120</v>
      </c>
      <c r="UF86" s="33">
        <f t="shared" ref="UF86:UF107" si="775">IFERROR(UE86*UD86,"")</f>
        <v>2700</v>
      </c>
      <c r="UH86" s="34">
        <v>62024</v>
      </c>
      <c r="UI86" s="30" t="str">
        <f>IFERROR(VLOOKUP(UH86,'كدو الاصناف'!$A:$C,2),"")</f>
        <v xml:space="preserve">BLACK RLS </v>
      </c>
      <c r="UJ86" s="6"/>
      <c r="UK86" s="62">
        <v>22.5</v>
      </c>
      <c r="UL86" s="32">
        <f>IFERROR(VLOOKUP(UH86,'كدو الاصناف'!$A:$C,3),"")</f>
        <v>120</v>
      </c>
      <c r="UM86" s="33">
        <f t="shared" ref="UM86:UM107" si="776">IFERROR(UL86*UK86,"")</f>
        <v>2700</v>
      </c>
      <c r="UO86" s="34">
        <v>65018</v>
      </c>
      <c r="UP86" s="30" t="str">
        <f>IFERROR(VLOOKUP(UO86,'كدو الاصناف'!$A:$C,2),"")</f>
        <v>ستريك اسيد</v>
      </c>
      <c r="UQ86" s="6"/>
      <c r="UR86" s="62">
        <v>2.5</v>
      </c>
      <c r="US86" s="32">
        <f>IFERROR(VLOOKUP(UO86,'كدو الاصناف'!$A:$C,3),"")</f>
        <v>15.5</v>
      </c>
      <c r="UT86" s="33">
        <f t="shared" ref="UT86:UT107" si="777">IFERROR(US86*UR86,"")</f>
        <v>38.75</v>
      </c>
      <c r="UV86" s="34">
        <v>62024</v>
      </c>
      <c r="UW86" s="30" t="str">
        <f>IFERROR(VLOOKUP(UV86,'كدو الاصناف'!$A:$C,2),"")</f>
        <v xml:space="preserve">BLACK RLS </v>
      </c>
      <c r="UX86" s="6"/>
      <c r="UY86" s="62">
        <v>22.5</v>
      </c>
      <c r="UZ86" s="32">
        <f>IFERROR(VLOOKUP(UV86,'كدو الاصناف'!$A:$C,3),"")</f>
        <v>120</v>
      </c>
      <c r="VA86" s="33">
        <f t="shared" ref="VA86:VA107" si="778">IFERROR(UZ86*UY86,"")</f>
        <v>2700</v>
      </c>
      <c r="VC86" s="34">
        <v>62024</v>
      </c>
      <c r="VD86" s="30" t="str">
        <f>IFERROR(VLOOKUP(VC86,'كدو الاصناف'!$A:$C,2),"")</f>
        <v xml:space="preserve">BLACK RLS </v>
      </c>
      <c r="VE86" s="6"/>
      <c r="VF86" s="62">
        <v>22.5</v>
      </c>
      <c r="VG86" s="32">
        <f>IFERROR(VLOOKUP(VC86,'كدو الاصناف'!$A:$C,3),"")</f>
        <v>120</v>
      </c>
      <c r="VH86" s="33">
        <f t="shared" ref="VH86:VH107" si="779">IFERROR(VG86*VF86,"")</f>
        <v>2700</v>
      </c>
      <c r="VJ86" s="34">
        <v>62024</v>
      </c>
      <c r="VK86" s="30" t="str">
        <f>IFERROR(VLOOKUP(VJ86,'كدو الاصناف'!$A:$C,2),"")</f>
        <v xml:space="preserve">BLACK RLS </v>
      </c>
      <c r="VL86" s="6"/>
      <c r="VM86" s="62">
        <v>9.8000000000000004E-2</v>
      </c>
      <c r="VN86" s="32">
        <f>IFERROR(VLOOKUP(VJ86,'كدو الاصناف'!$A:$C,3),"")</f>
        <v>120</v>
      </c>
      <c r="VO86" s="33">
        <f t="shared" ref="VO86:VO107" si="780">IFERROR(VN86*VM86,"")</f>
        <v>11.76</v>
      </c>
      <c r="VQ86" s="34">
        <v>62031</v>
      </c>
      <c r="VR86" s="30" t="str">
        <f>IFERROR(VLOOKUP(VQ86,'كدو الاصناف'!$A:$C,2),"")</f>
        <v>RED H-5BL 100 ( 167 )</v>
      </c>
      <c r="VS86" s="6"/>
      <c r="VT86" s="62">
        <v>0.72</v>
      </c>
      <c r="VU86" s="32">
        <f>IFERROR(VLOOKUP(VQ86,'كدو الاصناف'!$A:$C,3),"")</f>
        <v>149</v>
      </c>
      <c r="VV86" s="33">
        <f t="shared" ref="VV86:VV107" si="781">IFERROR(VU86*VT86,"")</f>
        <v>107.28</v>
      </c>
      <c r="VX86" s="34">
        <v>71030</v>
      </c>
      <c r="VY86" s="30" t="str">
        <f>IFERROR(VLOOKUP(VX86,'كدو الاصناف'!$A:$C,2),"")</f>
        <v>ORANG S4RL 30</v>
      </c>
      <c r="VZ86" s="6"/>
      <c r="WA86" s="62">
        <v>4</v>
      </c>
      <c r="WB86" s="32">
        <f>IFERROR(VLOOKUP(VX86,'كدو الاصناف'!$A:$C,3),"")</f>
        <v>77</v>
      </c>
      <c r="WC86" s="33">
        <f t="shared" ref="WC86:WC107" si="782">IFERROR(WB86*WA86,"")</f>
        <v>308</v>
      </c>
      <c r="WE86" s="34">
        <v>62026</v>
      </c>
      <c r="WF86" s="30" t="str">
        <f>IFERROR(VLOOKUP(WE86,'كدو الاصناف'!$A:$C,2),"")</f>
        <v>BLUE SE2R 183</v>
      </c>
      <c r="WG86" s="6"/>
      <c r="WH86" s="62">
        <v>2.1000000000000001E-2</v>
      </c>
      <c r="WI86" s="32">
        <f>IFERROR(VLOOKUP(WE86,'كدو الاصناف'!$A:$C,3),"")</f>
        <v>353.4</v>
      </c>
      <c r="WJ86" s="33">
        <f t="shared" ref="WJ86:WJ107" si="783">IFERROR(WI86*WH86,"")</f>
        <v>7.4214000000000002</v>
      </c>
      <c r="WL86" s="34">
        <v>62030</v>
      </c>
      <c r="WM86" s="30" t="str">
        <f>IFERROR(VLOOKUP(WL86,'كدو الاصناف'!$A:$C,2),"")</f>
        <v>VILOT 3RL 99</v>
      </c>
      <c r="WN86" s="6"/>
      <c r="WO86" s="62">
        <v>0.02</v>
      </c>
      <c r="WP86" s="32">
        <f>IFERROR(VLOOKUP(WL86,'كدو الاصناف'!$A:$C,3),"")</f>
        <v>205</v>
      </c>
      <c r="WQ86" s="33">
        <f t="shared" ref="WQ86:WQ107" si="784">IFERROR(WP86*WO86,"")</f>
        <v>4.0999999999999996</v>
      </c>
      <c r="WS86" s="34">
        <v>62024</v>
      </c>
      <c r="WT86" s="30" t="str">
        <f>IFERROR(VLOOKUP(WS86,'كدو الاصناف'!$A:$C,2),"")</f>
        <v xml:space="preserve">BLACK RLS </v>
      </c>
      <c r="WU86" s="6"/>
      <c r="WV86" s="62">
        <v>8.1</v>
      </c>
      <c r="WW86" s="32">
        <f>IFERROR(VLOOKUP(WS86,'كدو الاصناف'!$A:$C,3),"")</f>
        <v>120</v>
      </c>
      <c r="WX86" s="33">
        <f t="shared" ref="WX86:WX107" si="785">IFERROR(WW86*WV86,"")</f>
        <v>972</v>
      </c>
      <c r="WZ86" s="34">
        <v>62032</v>
      </c>
      <c r="XA86" s="30" t="str">
        <f>IFERROR(VLOOKUP(WZ86,'كدو الاصناف'!$A:$C,2),"")</f>
        <v>YELLOW H-6GFS200 (114 )</v>
      </c>
      <c r="XB86" s="6"/>
      <c r="XC86" s="62">
        <v>1.2999999999999999E-2</v>
      </c>
      <c r="XD86" s="32">
        <f>IFERROR(VLOOKUP(WZ86,'كدو الاصناف'!$A:$C,3),"")</f>
        <v>175</v>
      </c>
      <c r="XE86" s="33">
        <f t="shared" ref="XE86:XE107" si="786">IFERROR(XD86*XC86,"")</f>
        <v>2.2749999999999999</v>
      </c>
      <c r="XG86" s="34">
        <v>62031</v>
      </c>
      <c r="XH86" s="30" t="str">
        <f>IFERROR(VLOOKUP(XG86,'كدو الاصناف'!$A:$C,2),"")</f>
        <v>RED H-5BL 100 ( 167 )</v>
      </c>
      <c r="XI86" s="6"/>
      <c r="XJ86" s="62">
        <v>2E-3</v>
      </c>
      <c r="XK86" s="32">
        <f>IFERROR(VLOOKUP(XG86,'كدو الاصناف'!$A:$C,3),"")</f>
        <v>149</v>
      </c>
      <c r="XL86" s="33">
        <f t="shared" ref="XL86:XL107" si="787">IFERROR(XK86*XJ86,"")</f>
        <v>0.29799999999999999</v>
      </c>
      <c r="XN86" s="34">
        <v>62031</v>
      </c>
      <c r="XO86" s="30" t="str">
        <f>IFERROR(VLOOKUP(XN86,'كدو الاصناف'!$A:$C,2),"")</f>
        <v>RED H-5BL 100 ( 167 )</v>
      </c>
      <c r="XP86" s="6"/>
      <c r="XQ86" s="62">
        <v>1E-3</v>
      </c>
      <c r="XR86" s="32">
        <f>IFERROR(VLOOKUP(XN86,'كدو الاصناف'!$A:$C,3),"")</f>
        <v>149</v>
      </c>
      <c r="XS86" s="33">
        <f t="shared" ref="XS86:XS107" si="788">IFERROR(XR86*XQ86,"")</f>
        <v>0.14899999999999999</v>
      </c>
      <c r="XU86" s="34">
        <v>71031</v>
      </c>
      <c r="XV86" s="30" t="str">
        <f>IFERROR(VLOOKUP(XU86,'كدو الاصناف'!$A:$C,2),"")</f>
        <v>NAVY 79 -2 GLS</v>
      </c>
      <c r="XW86" s="6"/>
      <c r="XX86" s="62">
        <v>12.41</v>
      </c>
      <c r="XY86" s="32">
        <f>IFERROR(VLOOKUP(XU86,'كدو الاصناف'!$A:$C,3),"")</f>
        <v>105</v>
      </c>
      <c r="XZ86" s="33">
        <f t="shared" ref="XZ86:XZ107" si="789">IFERROR(XY86*XX86,"")</f>
        <v>1303.05</v>
      </c>
      <c r="YB86" s="34">
        <v>62024</v>
      </c>
      <c r="YC86" s="30" t="str">
        <f>IFERROR(VLOOKUP(YB86,'كدو الاصناف'!$A:$C,2),"")</f>
        <v xml:space="preserve">BLACK RLS </v>
      </c>
      <c r="YD86" s="6"/>
      <c r="YE86" s="62">
        <v>0.442</v>
      </c>
      <c r="YF86" s="32">
        <f>IFERROR(VLOOKUP(YB86,'كدو الاصناف'!$A:$C,3),"")</f>
        <v>120</v>
      </c>
      <c r="YG86" s="33">
        <f t="shared" ref="YG86:YG107" si="790">IFERROR(YF86*YE86,"")</f>
        <v>53.04</v>
      </c>
      <c r="YI86" s="34">
        <v>71030</v>
      </c>
      <c r="YJ86" s="30" t="str">
        <f>IFERROR(VLOOKUP(YI86,'كدو الاصناف'!$A:$C,2),"")</f>
        <v>ORANG S4RL 30</v>
      </c>
      <c r="YK86" s="6"/>
      <c r="YL86" s="62">
        <v>12.41</v>
      </c>
      <c r="YM86" s="32">
        <f>IFERROR(VLOOKUP(YI86,'كدو الاصناف'!$A:$C,3),"")</f>
        <v>77</v>
      </c>
      <c r="YN86" s="33">
        <f t="shared" ref="YN86:YN107" si="791">IFERROR(YM86*YL86,"")</f>
        <v>955.57</v>
      </c>
      <c r="YP86" s="34">
        <v>62031</v>
      </c>
      <c r="YQ86" s="30" t="str">
        <f>IFERROR(VLOOKUP(YP86,'كدو الاصناف'!$A:$C,2),"")</f>
        <v>RED H-5BL 100 ( 167 )</v>
      </c>
      <c r="YR86" s="6"/>
      <c r="YS86" s="62">
        <v>6.7000000000000004E-2</v>
      </c>
      <c r="YT86" s="32">
        <f>IFERROR(VLOOKUP(YP86,'كدو الاصناف'!$A:$C,3),"")</f>
        <v>149</v>
      </c>
      <c r="YU86" s="33">
        <f t="shared" ref="YU86:YU107" si="792">IFERROR(YT86*YS86,"")</f>
        <v>9.9830000000000005</v>
      </c>
      <c r="YW86" s="34">
        <v>62024</v>
      </c>
      <c r="YX86" s="30" t="str">
        <f>IFERROR(VLOOKUP(YW86,'كدو الاصناف'!$A:$C,2),"")</f>
        <v xml:space="preserve">BLACK RLS </v>
      </c>
      <c r="YY86" s="6"/>
      <c r="YZ86" s="62">
        <v>0.52800000000000002</v>
      </c>
      <c r="ZA86" s="32">
        <f>IFERROR(VLOOKUP(YW86,'كدو الاصناف'!$A:$C,3),"")</f>
        <v>120</v>
      </c>
      <c r="ZB86" s="33">
        <f t="shared" ref="ZB86:ZB107" si="793">IFERROR(ZA86*YZ86,"")</f>
        <v>63.36</v>
      </c>
      <c r="ZD86" s="34">
        <v>62024</v>
      </c>
      <c r="ZE86" s="30" t="str">
        <f>IFERROR(VLOOKUP(ZD86,'كدو الاصناف'!$A:$C,2),"")</f>
        <v xml:space="preserve">BLACK RLS </v>
      </c>
      <c r="ZF86" s="6"/>
      <c r="ZG86" s="62">
        <v>0.186</v>
      </c>
      <c r="ZH86" s="32">
        <f>IFERROR(VLOOKUP(ZD86,'كدو الاصناف'!$A:$C,3),"")</f>
        <v>120</v>
      </c>
      <c r="ZI86" s="33">
        <f t="shared" ref="ZI86:ZI107" si="794">IFERROR(ZH86*ZG86,"")</f>
        <v>22.32</v>
      </c>
      <c r="ZK86" s="34">
        <v>71031</v>
      </c>
      <c r="ZL86" s="30" t="str">
        <f>IFERROR(VLOOKUP(ZK86,'كدو الاصناف'!$A:$C,2),"")</f>
        <v>NAVY 79 -2 GLS</v>
      </c>
      <c r="ZM86" s="6"/>
      <c r="ZN86" s="62">
        <v>12.41</v>
      </c>
      <c r="ZO86" s="32">
        <f>IFERROR(VLOOKUP(ZK86,'كدو الاصناف'!$A:$C,3),"")</f>
        <v>105</v>
      </c>
      <c r="ZP86" s="33">
        <f t="shared" ref="ZP86:ZP107" si="795">IFERROR(ZO86*ZN86,"")</f>
        <v>1303.05</v>
      </c>
      <c r="ZR86" s="34">
        <v>62029</v>
      </c>
      <c r="ZS86" s="30" t="str">
        <f>IFERROR(VLOOKUP(ZR86,'كدو الاصناف'!$A:$C,2),"")</f>
        <v>ORANGE 44</v>
      </c>
      <c r="ZT86" s="6"/>
      <c r="ZU86" s="62">
        <v>0.36</v>
      </c>
      <c r="ZV86" s="32">
        <f>IFERROR(VLOOKUP(ZR86,'كدو الاصناف'!$A:$C,3),"")</f>
        <v>89</v>
      </c>
      <c r="ZW86" s="33">
        <f t="shared" ref="ZW86:ZW107" si="796">IFERROR(ZV86*ZU86,"")</f>
        <v>32.04</v>
      </c>
    </row>
    <row r="87" spans="1:699" ht="16.5" thickTop="1" thickBot="1" x14ac:dyDescent="0.25">
      <c r="A87" s="34">
        <v>62030</v>
      </c>
      <c r="B87" s="30" t="str">
        <f>IFERROR(VLOOKUP(A87,'كدو الاصناف'!$A:$C,2),"")</f>
        <v>VILOT 3RL 99</v>
      </c>
      <c r="C87" s="6"/>
      <c r="D87" s="62">
        <v>0.02</v>
      </c>
      <c r="E87" s="32">
        <f>IFERROR(VLOOKUP(A87,'كدو الاصناف'!$A:$C,3),"")</f>
        <v>205</v>
      </c>
      <c r="F87" s="33">
        <f t="shared" si="697"/>
        <v>4.0999999999999996</v>
      </c>
      <c r="H87" s="34">
        <v>71004</v>
      </c>
      <c r="I87" s="30" t="str">
        <f>IFERROR(VLOOKUP(H87,'كدو الاصناف'!$A:$C,2),"")</f>
        <v>RED 152 (B.S&amp;BSS)</v>
      </c>
      <c r="J87" s="6"/>
      <c r="K87" s="62">
        <v>2</v>
      </c>
      <c r="L87" s="32">
        <f>IFERROR(VLOOKUP(H87,'كدو الاصناف'!$A:$C,3),"")</f>
        <v>217.74</v>
      </c>
      <c r="M87" s="33">
        <f t="shared" si="698"/>
        <v>435.48</v>
      </c>
      <c r="O87" s="34">
        <v>62002</v>
      </c>
      <c r="P87" s="30" t="str">
        <f>IFERROR(VLOOKUP(O87,'كدو الاصناف'!$A:$C,2),"")</f>
        <v>سكنر بوليستر</v>
      </c>
      <c r="Q87" s="6"/>
      <c r="R87" s="62">
        <v>33.6</v>
      </c>
      <c r="S87" s="32">
        <f>IFERROR(VLOOKUP(O87,'كدو الاصناف'!$A:$C,3),"")</f>
        <v>20</v>
      </c>
      <c r="T87" s="33">
        <f t="shared" si="699"/>
        <v>672</v>
      </c>
      <c r="V87" s="34">
        <v>62002</v>
      </c>
      <c r="W87" s="30" t="str">
        <f>IFERROR(VLOOKUP(V87,'كدو الاصناف'!$A:$C,2),"")</f>
        <v>سكنر بوليستر</v>
      </c>
      <c r="X87" s="6"/>
      <c r="Y87" s="62">
        <v>25.2</v>
      </c>
      <c r="Z87" s="32">
        <f>IFERROR(VLOOKUP(V87,'كدو الاصناف'!$A:$C,3),"")</f>
        <v>20</v>
      </c>
      <c r="AA87" s="33">
        <f t="shared" si="700"/>
        <v>504</v>
      </c>
      <c r="AC87" s="34">
        <v>62024</v>
      </c>
      <c r="AD87" s="30" t="str">
        <f>IFERROR(VLOOKUP(AC87,'كدو الاصناف'!$A:$C,2),"")</f>
        <v xml:space="preserve">BLACK RLS </v>
      </c>
      <c r="AE87" s="6"/>
      <c r="AF87" s="62">
        <v>4.0000000000000001E-3</v>
      </c>
      <c r="AG87" s="32">
        <f>IFERROR(VLOOKUP(AC87,'كدو الاصناف'!$A:$C,3),"")</f>
        <v>120</v>
      </c>
      <c r="AH87" s="33">
        <f t="shared" si="701"/>
        <v>0.48</v>
      </c>
      <c r="AJ87" s="34">
        <v>62032</v>
      </c>
      <c r="AK87" s="30" t="str">
        <f>IFERROR(VLOOKUP(AJ87,'كدو الاصناف'!$A:$C,2),"")</f>
        <v>YELLOW H-6GFS200 (114 )</v>
      </c>
      <c r="AL87" s="6"/>
      <c r="AM87" s="62">
        <v>0.48</v>
      </c>
      <c r="AN87" s="32">
        <f>IFERROR(VLOOKUP(AJ87,'كدو الاصناف'!$A:$C,3),"")</f>
        <v>175</v>
      </c>
      <c r="AO87" s="33">
        <f t="shared" si="702"/>
        <v>84</v>
      </c>
      <c r="AQ87" s="34">
        <v>71030</v>
      </c>
      <c r="AR87" s="30" t="str">
        <f>IFERROR(VLOOKUP(AQ87,'كدو الاصناف'!$A:$C,2),"")</f>
        <v>ORANG S4RL 30</v>
      </c>
      <c r="AS87" s="6"/>
      <c r="AT87" s="62">
        <v>1.08</v>
      </c>
      <c r="AU87" s="32">
        <f>IFERROR(VLOOKUP(AQ87,'كدو الاصناف'!$A:$C,3),"")</f>
        <v>77</v>
      </c>
      <c r="AV87" s="33">
        <f t="shared" si="703"/>
        <v>83.160000000000011</v>
      </c>
      <c r="AX87" s="34">
        <v>71015</v>
      </c>
      <c r="AY87" s="30" t="str">
        <f>IFERROR(VLOOKUP(AX87,'كدو الاصناف'!$A:$C,2),"")</f>
        <v>TURQ GGL</v>
      </c>
      <c r="AZ87" s="6"/>
      <c r="BA87" s="62">
        <v>0.6</v>
      </c>
      <c r="BB87" s="32">
        <f>IFERROR(VLOOKUP(AX87,'كدو الاصناف'!$A:$C,3),"")</f>
        <v>662.34</v>
      </c>
      <c r="BC87" s="33">
        <f t="shared" si="704"/>
        <v>397.404</v>
      </c>
      <c r="BE87" s="34">
        <v>62002</v>
      </c>
      <c r="BF87" s="30" t="str">
        <f>IFERROR(VLOOKUP(BE87,'كدو الاصناف'!$A:$C,2),"")</f>
        <v>سكنر بوليستر</v>
      </c>
      <c r="BG87" s="6"/>
      <c r="BH87" s="62">
        <v>39.9</v>
      </c>
      <c r="BI87" s="32">
        <f>IFERROR(VLOOKUP(BE87,'كدو الاصناف'!$A:$C,3),"")</f>
        <v>20</v>
      </c>
      <c r="BJ87" s="33">
        <f t="shared" si="705"/>
        <v>798</v>
      </c>
      <c r="BL87" s="34"/>
      <c r="BM87" s="30" t="str">
        <f>IFERROR(VLOOKUP(BL87,'كدو الاصناف'!$A:$C,2),"")</f>
        <v/>
      </c>
      <c r="BN87" s="6"/>
      <c r="BO87" s="62">
        <f t="shared" ref="BO87:BO107" si="797">BN87*$BQ$81/100</f>
        <v>0</v>
      </c>
      <c r="BP87" s="32" t="str">
        <f>IFERROR(VLOOKUP(BL87,'كدو الاصناف'!$A:$C,3),"")</f>
        <v/>
      </c>
      <c r="BQ87" s="33" t="str">
        <f t="shared" si="706"/>
        <v/>
      </c>
      <c r="BS87" s="34">
        <v>62002</v>
      </c>
      <c r="BT87" s="30" t="str">
        <f>IFERROR(VLOOKUP(BS87,'كدو الاصناف'!$A:$C,2),"")</f>
        <v>سكنر بوليستر</v>
      </c>
      <c r="BU87" s="6"/>
      <c r="BV87" s="62">
        <v>39.9</v>
      </c>
      <c r="BW87" s="32">
        <f>IFERROR(VLOOKUP(BS87,'كدو الاصناف'!$A:$C,3),"")</f>
        <v>20</v>
      </c>
      <c r="BX87" s="33">
        <f t="shared" si="707"/>
        <v>798</v>
      </c>
      <c r="BZ87" s="34">
        <v>62002</v>
      </c>
      <c r="CA87" s="30" t="str">
        <f>IFERROR(VLOOKUP(BZ87,'كدو الاصناف'!$A:$C,2),"")</f>
        <v>سكنر بوليستر</v>
      </c>
      <c r="CB87" s="6"/>
      <c r="CC87" s="62">
        <v>39.9</v>
      </c>
      <c r="CD87" s="32">
        <f>IFERROR(VLOOKUP(BZ87,'كدو الاصناف'!$A:$C,3),"")</f>
        <v>20</v>
      </c>
      <c r="CE87" s="33">
        <f t="shared" si="708"/>
        <v>798</v>
      </c>
      <c r="CG87" s="34">
        <v>62024</v>
      </c>
      <c r="CH87" s="30" t="str">
        <f>IFERROR(VLOOKUP(CG87,'كدو الاصناف'!$A:$C,2),"")</f>
        <v xml:space="preserve">BLACK RLS </v>
      </c>
      <c r="CI87" s="6"/>
      <c r="CJ87" s="62">
        <v>18.899999999999999</v>
      </c>
      <c r="CK87" s="32">
        <f>IFERROR(VLOOKUP(CG87,'كدو الاصناف'!$A:$C,3),"")</f>
        <v>120</v>
      </c>
      <c r="CL87" s="33">
        <f t="shared" si="709"/>
        <v>2268</v>
      </c>
      <c r="CN87" s="34">
        <v>62002</v>
      </c>
      <c r="CO87" s="30" t="str">
        <f>IFERROR(VLOOKUP(CN87,'كدو الاصناف'!$A:$C,2),"")</f>
        <v>سكنر بوليستر</v>
      </c>
      <c r="CP87" s="6"/>
      <c r="CQ87" s="62">
        <v>37.799999999999997</v>
      </c>
      <c r="CR87" s="32">
        <f>IFERROR(VLOOKUP(CN87,'كدو الاصناف'!$A:$C,3),"")</f>
        <v>20</v>
      </c>
      <c r="CS87" s="33">
        <f t="shared" si="710"/>
        <v>756</v>
      </c>
      <c r="CU87" s="34">
        <v>71030</v>
      </c>
      <c r="CV87" s="30" t="str">
        <f>IFERROR(VLOOKUP(CU87,'كدو الاصناف'!$A:$C,2),"")</f>
        <v>ORANG S4RL 30</v>
      </c>
      <c r="CW87" s="6"/>
      <c r="CX87" s="62">
        <v>0.25800000000000001</v>
      </c>
      <c r="CY87" s="32">
        <f>IFERROR(VLOOKUP(CU87,'كدو الاصناف'!$A:$C,3),"")</f>
        <v>77</v>
      </c>
      <c r="CZ87" s="33">
        <f t="shared" si="711"/>
        <v>19.866</v>
      </c>
      <c r="DB87" s="34">
        <v>62002</v>
      </c>
      <c r="DC87" s="30" t="str">
        <f>IFERROR(VLOOKUP(DB87,'كدو الاصناف'!$A:$C,2),"")</f>
        <v>سكنر بوليستر</v>
      </c>
      <c r="DD87" s="6"/>
      <c r="DE87" s="62">
        <v>25.2</v>
      </c>
      <c r="DF87" s="32">
        <f>IFERROR(VLOOKUP(DB87,'كدو الاصناف'!$A:$C,3),"")</f>
        <v>20</v>
      </c>
      <c r="DG87" s="33">
        <f t="shared" si="712"/>
        <v>504</v>
      </c>
      <c r="DI87" s="34">
        <v>62002</v>
      </c>
      <c r="DJ87" s="30" t="str">
        <f>IFERROR(VLOOKUP(DI87,'كدو الاصناف'!$A:$C,2),"")</f>
        <v>سكنر بوليستر</v>
      </c>
      <c r="DK87" s="6"/>
      <c r="DL87" s="62">
        <v>16.8</v>
      </c>
      <c r="DM87" s="32">
        <f>IFERROR(VLOOKUP(DI87,'كدو الاصناف'!$A:$C,3),"")</f>
        <v>20</v>
      </c>
      <c r="DN87" s="33">
        <f t="shared" si="713"/>
        <v>336</v>
      </c>
      <c r="DP87" s="34"/>
      <c r="DQ87" s="30" t="str">
        <f>IFERROR(VLOOKUP(DP87,'كدو الاصناف'!$A:$C,2),"")</f>
        <v/>
      </c>
      <c r="DR87" s="6"/>
      <c r="DS87" s="62">
        <f t="shared" ref="DS87:DS107" si="798">DR87*$DU$81/100</f>
        <v>0</v>
      </c>
      <c r="DT87" s="32" t="str">
        <f>IFERROR(VLOOKUP(DP87,'كدو الاصناف'!$A:$C,3),"")</f>
        <v/>
      </c>
      <c r="DU87" s="33" t="str">
        <f t="shared" si="714"/>
        <v/>
      </c>
      <c r="DW87" s="34"/>
      <c r="DX87" s="30" t="str">
        <f>IFERROR(VLOOKUP(DW87,'كدو الاصناف'!$A:$C,2),"")</f>
        <v/>
      </c>
      <c r="DY87" s="6"/>
      <c r="DZ87" s="62">
        <f t="shared" ref="DZ87:DZ107" si="799">DY87*$EB$81/100</f>
        <v>0</v>
      </c>
      <c r="EA87" s="32" t="str">
        <f>IFERROR(VLOOKUP(DW87,'كدو الاصناف'!$A:$C,3),"")</f>
        <v/>
      </c>
      <c r="EB87" s="33" t="str">
        <f t="shared" si="715"/>
        <v/>
      </c>
      <c r="ED87" s="34">
        <v>65018</v>
      </c>
      <c r="EE87" s="30" t="str">
        <f>IFERROR(VLOOKUP(ED87,'كدو الاصناف'!$A:$C,2),"")</f>
        <v>ستريك اسيد</v>
      </c>
      <c r="EF87" s="6"/>
      <c r="EG87" s="62">
        <v>1</v>
      </c>
      <c r="EH87" s="32">
        <f>IFERROR(VLOOKUP(ED87,'كدو الاصناف'!$A:$C,3),"")</f>
        <v>15.5</v>
      </c>
      <c r="EI87" s="33">
        <f t="shared" si="716"/>
        <v>15.5</v>
      </c>
      <c r="EK87" s="34">
        <v>62002</v>
      </c>
      <c r="EL87" s="30" t="str">
        <f>IFERROR(VLOOKUP(EK87,'كدو الاصناف'!$A:$C,2),"")</f>
        <v>سكنر بوليستر</v>
      </c>
      <c r="EM87" s="6"/>
      <c r="EN87" s="62">
        <v>16.8</v>
      </c>
      <c r="EO87" s="32">
        <f>IFERROR(VLOOKUP(EK87,'كدو الاصناف'!$A:$C,3),"")</f>
        <v>20</v>
      </c>
      <c r="EP87" s="33">
        <f t="shared" si="717"/>
        <v>336</v>
      </c>
      <c r="ER87" s="34">
        <v>62002</v>
      </c>
      <c r="ES87" s="30" t="str">
        <f>IFERROR(VLOOKUP(ER87,'كدو الاصناف'!$A:$C,2),"")</f>
        <v>سكنر بوليستر</v>
      </c>
      <c r="ET87" s="6"/>
      <c r="EU87" s="62">
        <v>14</v>
      </c>
      <c r="EV87" s="32">
        <f>IFERROR(VLOOKUP(ER87,'كدو الاصناف'!$A:$C,3),"")</f>
        <v>20</v>
      </c>
      <c r="EW87" s="33">
        <f t="shared" si="718"/>
        <v>280</v>
      </c>
      <c r="EY87" s="34"/>
      <c r="EZ87" s="30" t="str">
        <f>IFERROR(VLOOKUP(EY87,'كدو الاصناف'!$A:$C,2),"")</f>
        <v/>
      </c>
      <c r="FA87" s="6"/>
      <c r="FB87" s="62">
        <f t="shared" ref="FB87:FB107" si="800">FA87*$FD$81/100</f>
        <v>0</v>
      </c>
      <c r="FC87" s="32" t="str">
        <f>IFERROR(VLOOKUP(EY87,'كدو الاصناف'!$A:$C,3),"")</f>
        <v/>
      </c>
      <c r="FD87" s="33" t="str">
        <f t="shared" si="719"/>
        <v/>
      </c>
      <c r="FF87" s="34">
        <v>62002</v>
      </c>
      <c r="FG87" s="30" t="str">
        <f>IFERROR(VLOOKUP(FF87,'كدو الاصناف'!$A:$C,2),"")</f>
        <v>سكنر بوليستر</v>
      </c>
      <c r="FH87" s="6"/>
      <c r="FI87" s="62">
        <v>14</v>
      </c>
      <c r="FJ87" s="32">
        <f>IFERROR(VLOOKUP(FF87,'كدو الاصناف'!$A:$C,3),"")</f>
        <v>20</v>
      </c>
      <c r="FK87" s="33">
        <f t="shared" si="720"/>
        <v>280</v>
      </c>
      <c r="FM87" s="34">
        <v>62002</v>
      </c>
      <c r="FN87" s="30" t="str">
        <f>IFERROR(VLOOKUP(FM87,'كدو الاصناف'!$A:$C,2),"")</f>
        <v>سكنر بوليستر</v>
      </c>
      <c r="FO87" s="6"/>
      <c r="FP87" s="62">
        <v>16.8</v>
      </c>
      <c r="FQ87" s="32">
        <f>IFERROR(VLOOKUP(FM87,'كدو الاصناف'!$A:$C,3),"")</f>
        <v>20</v>
      </c>
      <c r="FR87" s="33">
        <f t="shared" si="721"/>
        <v>336</v>
      </c>
      <c r="FT87" s="34">
        <v>62002</v>
      </c>
      <c r="FU87" s="30" t="str">
        <f>IFERROR(VLOOKUP(FT87,'كدو الاصناف'!$A:$C,2),"")</f>
        <v>سكنر بوليستر</v>
      </c>
      <c r="FV87" s="6"/>
      <c r="FW87" s="62">
        <v>17.5</v>
      </c>
      <c r="FX87" s="32">
        <f>IFERROR(VLOOKUP(FT87,'كدو الاصناف'!$A:$C,3),"")</f>
        <v>20</v>
      </c>
      <c r="FY87" s="33">
        <f t="shared" si="722"/>
        <v>350</v>
      </c>
      <c r="GA87" s="34">
        <v>71030</v>
      </c>
      <c r="GB87" s="30" t="str">
        <f>IFERROR(VLOOKUP(GA87,'كدو الاصناف'!$A:$C,2),"")</f>
        <v>ORANG S4RL 30</v>
      </c>
      <c r="GC87" s="6"/>
      <c r="GD87" s="62">
        <v>2.4</v>
      </c>
      <c r="GE87" s="32">
        <f>IFERROR(VLOOKUP(GA87,'كدو الاصناف'!$A:$C,3),"")</f>
        <v>77</v>
      </c>
      <c r="GF87" s="33">
        <f t="shared" si="723"/>
        <v>184.79999999999998</v>
      </c>
      <c r="GH87" s="34">
        <v>62002</v>
      </c>
      <c r="GI87" s="30" t="str">
        <f>IFERROR(VLOOKUP(GH87,'كدو الاصناف'!$A:$C,2),"")</f>
        <v>سكنر بوليستر</v>
      </c>
      <c r="GJ87" s="6"/>
      <c r="GK87" s="62">
        <v>19.600000000000001</v>
      </c>
      <c r="GL87" s="32">
        <f>IFERROR(VLOOKUP(GH87,'كدو الاصناف'!$A:$C,3),"")</f>
        <v>20</v>
      </c>
      <c r="GM87" s="33">
        <f t="shared" si="724"/>
        <v>392</v>
      </c>
      <c r="GO87" s="34">
        <v>62002</v>
      </c>
      <c r="GP87" s="30" t="str">
        <f>IFERROR(VLOOKUP(GO87,'كدو الاصناف'!$A:$C,2),"")</f>
        <v>سكنر بوليستر</v>
      </c>
      <c r="GQ87" s="6"/>
      <c r="GR87" s="62">
        <v>24.5</v>
      </c>
      <c r="GS87" s="32">
        <f>IFERROR(VLOOKUP(GO87,'كدو الاصناف'!$A:$C,3),"")</f>
        <v>20</v>
      </c>
      <c r="GT87" s="33">
        <f t="shared" si="725"/>
        <v>490</v>
      </c>
      <c r="GV87" s="34">
        <v>62002</v>
      </c>
      <c r="GW87" s="30" t="str">
        <f>IFERROR(VLOOKUP(GV87,'كدو الاصناف'!$A:$C,2),"")</f>
        <v>سكنر بوليستر</v>
      </c>
      <c r="GX87" s="6"/>
      <c r="GY87" s="62">
        <v>24.5</v>
      </c>
      <c r="GZ87" s="32">
        <f>IFERROR(VLOOKUP(GV87,'كدو الاصناف'!$A:$C,3),"")</f>
        <v>20</v>
      </c>
      <c r="HA87" s="33">
        <f t="shared" si="726"/>
        <v>490</v>
      </c>
      <c r="HC87" s="34">
        <v>62002</v>
      </c>
      <c r="HD87" s="30" t="str">
        <f>IFERROR(VLOOKUP(HC87,'كدو الاصناف'!$A:$C,2),"")</f>
        <v>سكنر بوليستر</v>
      </c>
      <c r="HE87" s="6"/>
      <c r="HF87" s="62">
        <v>24.5</v>
      </c>
      <c r="HG87" s="32">
        <f>IFERROR(VLOOKUP(HC87,'كدو الاصناف'!$A:$C,3),"")</f>
        <v>20</v>
      </c>
      <c r="HH87" s="33">
        <f t="shared" si="727"/>
        <v>490</v>
      </c>
      <c r="HJ87" s="34">
        <v>62002</v>
      </c>
      <c r="HK87" s="30" t="str">
        <f>IFERROR(VLOOKUP(HJ87,'كدو الاصناف'!$A:$C,2),"")</f>
        <v>سكنر بوليستر</v>
      </c>
      <c r="HL87" s="6"/>
      <c r="HM87" s="62">
        <v>24.5</v>
      </c>
      <c r="HN87" s="32">
        <f>IFERROR(VLOOKUP(HJ87,'كدو الاصناف'!$A:$C,3),"")</f>
        <v>20</v>
      </c>
      <c r="HO87" s="33">
        <f t="shared" si="728"/>
        <v>490</v>
      </c>
      <c r="HQ87" s="34">
        <v>62002</v>
      </c>
      <c r="HR87" s="30" t="str">
        <f>IFERROR(VLOOKUP(HQ87,'كدو الاصناف'!$A:$C,2),"")</f>
        <v>سكنر بوليستر</v>
      </c>
      <c r="HS87" s="6"/>
      <c r="HT87" s="62">
        <v>24.5</v>
      </c>
      <c r="HU87" s="32">
        <f>IFERROR(VLOOKUP(HQ87,'كدو الاصناف'!$A:$C,3),"")</f>
        <v>20</v>
      </c>
      <c r="HV87" s="33">
        <f t="shared" si="729"/>
        <v>490</v>
      </c>
      <c r="HX87" s="34">
        <v>62002</v>
      </c>
      <c r="HY87" s="30" t="str">
        <f>IFERROR(VLOOKUP(HX87,'كدو الاصناف'!$A:$C,2),"")</f>
        <v>سكنر بوليستر</v>
      </c>
      <c r="HZ87" s="6"/>
      <c r="IA87" s="62">
        <v>24.5</v>
      </c>
      <c r="IB87" s="32">
        <f>IFERROR(VLOOKUP(HX87,'كدو الاصناف'!$A:$C,3),"")</f>
        <v>20</v>
      </c>
      <c r="IC87" s="33">
        <f t="shared" si="730"/>
        <v>490</v>
      </c>
      <c r="IE87" s="34">
        <v>62002</v>
      </c>
      <c r="IF87" s="30" t="str">
        <f>IFERROR(VLOOKUP(IE87,'كدو الاصناف'!$A:$C,2),"")</f>
        <v>سكنر بوليستر</v>
      </c>
      <c r="IG87" s="6"/>
      <c r="IH87" s="62">
        <v>19.600000000000001</v>
      </c>
      <c r="II87" s="32">
        <f>IFERROR(VLOOKUP(IE87,'كدو الاصناف'!$A:$C,3),"")</f>
        <v>20</v>
      </c>
      <c r="IJ87" s="33">
        <f t="shared" si="731"/>
        <v>392</v>
      </c>
      <c r="IL87" s="34">
        <v>62002</v>
      </c>
      <c r="IM87" s="30" t="str">
        <f>IFERROR(VLOOKUP(IL87,'كدو الاصناف'!$A:$C,2),"")</f>
        <v>سكنر بوليستر</v>
      </c>
      <c r="IN87" s="6"/>
      <c r="IO87" s="62">
        <v>19.600000000000001</v>
      </c>
      <c r="IP87" s="32">
        <f>IFERROR(VLOOKUP(IL87,'كدو الاصناف'!$A:$C,3),"")</f>
        <v>20</v>
      </c>
      <c r="IQ87" s="33">
        <f t="shared" si="732"/>
        <v>392</v>
      </c>
      <c r="IS87" s="34">
        <v>62002</v>
      </c>
      <c r="IT87" s="30" t="str">
        <f>IFERROR(VLOOKUP(IS87,'كدو الاصناف'!$A:$C,2),"")</f>
        <v>سكنر بوليستر</v>
      </c>
      <c r="IU87" s="6"/>
      <c r="IV87" s="62">
        <v>19.600000000000001</v>
      </c>
      <c r="IW87" s="32">
        <f>IFERROR(VLOOKUP(IS87,'كدو الاصناف'!$A:$C,3),"")</f>
        <v>20</v>
      </c>
      <c r="IX87" s="33">
        <f t="shared" si="733"/>
        <v>392</v>
      </c>
      <c r="IZ87" s="34">
        <v>62002</v>
      </c>
      <c r="JA87" s="30" t="str">
        <f>IFERROR(VLOOKUP(IZ87,'كدو الاصناف'!$A:$C,2),"")</f>
        <v>سكنر بوليستر</v>
      </c>
      <c r="JB87" s="6"/>
      <c r="JC87" s="62">
        <v>19.600000000000001</v>
      </c>
      <c r="JD87" s="32">
        <f>IFERROR(VLOOKUP(IZ87,'كدو الاصناف'!$A:$C,3),"")</f>
        <v>20</v>
      </c>
      <c r="JE87" s="33">
        <f t="shared" si="734"/>
        <v>392</v>
      </c>
      <c r="JG87" s="34">
        <v>71030</v>
      </c>
      <c r="JH87" s="30" t="str">
        <f>IFERROR(VLOOKUP(JG87,'كدو الاصناف'!$A:$C,2),"")</f>
        <v>ORANG S4RL 30</v>
      </c>
      <c r="JI87" s="6"/>
      <c r="JJ87" s="62">
        <v>2</v>
      </c>
      <c r="JK87" s="32">
        <f>IFERROR(VLOOKUP(JG87,'كدو الاصناف'!$A:$C,3),"")</f>
        <v>77</v>
      </c>
      <c r="JL87" s="33">
        <f t="shared" si="735"/>
        <v>154</v>
      </c>
      <c r="JN87" s="34">
        <v>62002</v>
      </c>
      <c r="JO87" s="30" t="str">
        <f>IFERROR(VLOOKUP(JN87,'كدو الاصناف'!$A:$C,2),"")</f>
        <v>سكنر بوليستر</v>
      </c>
      <c r="JP87" s="6"/>
      <c r="JQ87" s="62">
        <v>25.2</v>
      </c>
      <c r="JR87" s="32">
        <f>IFERROR(VLOOKUP(JN87,'كدو الاصناف'!$A:$C,3),"")</f>
        <v>20</v>
      </c>
      <c r="JS87" s="33">
        <f t="shared" si="736"/>
        <v>504</v>
      </c>
      <c r="JU87" s="34">
        <v>62002</v>
      </c>
      <c r="JV87" s="30" t="str">
        <f>IFERROR(VLOOKUP(JU87,'كدو الاصناف'!$A:$C,2),"")</f>
        <v>سكنر بوليستر</v>
      </c>
      <c r="JW87" s="6"/>
      <c r="JX87" s="62">
        <v>21.7</v>
      </c>
      <c r="JY87" s="32">
        <f>IFERROR(VLOOKUP(JU87,'كدو الاصناف'!$A:$C,3),"")</f>
        <v>20</v>
      </c>
      <c r="JZ87" s="33">
        <f t="shared" si="737"/>
        <v>434</v>
      </c>
      <c r="KB87" s="34">
        <v>62002</v>
      </c>
      <c r="KC87" s="30" t="str">
        <f>IFERROR(VLOOKUP(KB87,'كدو الاصناف'!$A:$C,2),"")</f>
        <v>سكنر بوليستر</v>
      </c>
      <c r="KD87" s="6"/>
      <c r="KE87" s="62">
        <v>25.2</v>
      </c>
      <c r="KF87" s="32">
        <f>IFERROR(VLOOKUP(KB87,'كدو الاصناف'!$A:$C,3),"")</f>
        <v>20</v>
      </c>
      <c r="KG87" s="33">
        <f t="shared" si="738"/>
        <v>504</v>
      </c>
      <c r="KI87" s="34">
        <v>62024</v>
      </c>
      <c r="KJ87" s="30" t="str">
        <f>IFERROR(VLOOKUP(KI87,'كدو الاصناف'!$A:$C,2),"")</f>
        <v xml:space="preserve">BLACK RLS </v>
      </c>
      <c r="KK87" s="6"/>
      <c r="KL87" s="62">
        <v>0.45</v>
      </c>
      <c r="KM87" s="32">
        <f>IFERROR(VLOOKUP(KI87,'كدو الاصناف'!$A:$C,3),"")</f>
        <v>120</v>
      </c>
      <c r="KN87" s="33">
        <f t="shared" si="739"/>
        <v>54</v>
      </c>
      <c r="KP87" s="34">
        <v>71030</v>
      </c>
      <c r="KQ87" s="30" t="str">
        <f>IFERROR(VLOOKUP(KP87,'كدو الاصناف'!$A:$C,2),"")</f>
        <v>ORANG S4RL 30</v>
      </c>
      <c r="KR87" s="6"/>
      <c r="KS87" s="62">
        <v>2.4E-2</v>
      </c>
      <c r="KT87" s="32">
        <f>IFERROR(VLOOKUP(KP87,'كدو الاصناف'!$A:$C,3),"")</f>
        <v>77</v>
      </c>
      <c r="KU87" s="33">
        <f t="shared" si="740"/>
        <v>1.8480000000000001</v>
      </c>
      <c r="KW87" s="34"/>
      <c r="KX87" s="30" t="str">
        <f>IFERROR(VLOOKUP(KW87,'كدو الاصناف'!$A:$C,2),"")</f>
        <v/>
      </c>
      <c r="KY87" s="6"/>
      <c r="KZ87" s="62">
        <f t="shared" ref="KZ87:KZ107" si="801">KY87*$LB$81/100</f>
        <v>0</v>
      </c>
      <c r="LA87" s="32" t="str">
        <f>IFERROR(VLOOKUP(KW87,'كدو الاصناف'!$A:$C,3),"")</f>
        <v/>
      </c>
      <c r="LB87" s="33" t="str">
        <f t="shared" si="741"/>
        <v/>
      </c>
      <c r="LD87" s="34">
        <v>62002</v>
      </c>
      <c r="LE87" s="30" t="str">
        <f>IFERROR(VLOOKUP(LD87,'كدو الاصناف'!$A:$C,2),"")</f>
        <v>سكنر بوليستر</v>
      </c>
      <c r="LF87" s="6"/>
      <c r="LG87" s="62">
        <v>36.4</v>
      </c>
      <c r="LH87" s="32">
        <f>IFERROR(VLOOKUP(LD87,'كدو الاصناف'!$A:$C,3),"")</f>
        <v>20</v>
      </c>
      <c r="LI87" s="33">
        <f t="shared" si="742"/>
        <v>728</v>
      </c>
      <c r="LK87" s="34">
        <v>62002</v>
      </c>
      <c r="LL87" s="30" t="str">
        <f>IFERROR(VLOOKUP(LK87,'كدو الاصناف'!$A:$C,2),"")</f>
        <v>سكنر بوليستر</v>
      </c>
      <c r="LM87" s="6"/>
      <c r="LN87" s="62">
        <v>36.4</v>
      </c>
      <c r="LO87" s="32">
        <f>IFERROR(VLOOKUP(LK87,'كدو الاصناف'!$A:$C,3),"")</f>
        <v>20</v>
      </c>
      <c r="LP87" s="33">
        <f t="shared" si="743"/>
        <v>728</v>
      </c>
      <c r="LR87" s="34">
        <v>62024</v>
      </c>
      <c r="LS87" s="30" t="str">
        <f>IFERROR(VLOOKUP(LR87,'كدو الاصناف'!$A:$C,2),"")</f>
        <v xml:space="preserve">BLACK RLS </v>
      </c>
      <c r="LT87" s="6"/>
      <c r="LU87" s="62">
        <v>16.2</v>
      </c>
      <c r="LV87" s="32">
        <f>IFERROR(VLOOKUP(LR87,'كدو الاصناف'!$A:$C,3),"")</f>
        <v>120</v>
      </c>
      <c r="LW87" s="33">
        <f t="shared" si="744"/>
        <v>1944</v>
      </c>
      <c r="LY87" s="34">
        <v>71031</v>
      </c>
      <c r="LZ87" s="30" t="str">
        <f>IFERROR(VLOOKUP(LY87,'كدو الاصناف'!$A:$C,2),"")</f>
        <v>NAVY 79 -2 GLS</v>
      </c>
      <c r="MA87" s="6"/>
      <c r="MB87" s="62">
        <v>10.8</v>
      </c>
      <c r="MC87" s="32">
        <f>IFERROR(VLOOKUP(LY87,'كدو الاصناف'!$A:$C,3),"")</f>
        <v>105</v>
      </c>
      <c r="MD87" s="33">
        <f t="shared" si="745"/>
        <v>1134</v>
      </c>
      <c r="MF87" s="34">
        <v>71004</v>
      </c>
      <c r="MG87" s="30" t="str">
        <f>IFERROR(VLOOKUP(MF87,'كدو الاصناف'!$A:$C,2),"")</f>
        <v>RED 152 (B.S&amp;BSS)</v>
      </c>
      <c r="MH87" s="6"/>
      <c r="MI87" s="62">
        <v>2.1</v>
      </c>
      <c r="MJ87" s="32">
        <f>IFERROR(VLOOKUP(MF87,'كدو الاصناف'!$A:$C,3),"")</f>
        <v>217.74</v>
      </c>
      <c r="MK87" s="33">
        <f t="shared" si="746"/>
        <v>457.25400000000002</v>
      </c>
      <c r="MM87" s="34">
        <v>62022</v>
      </c>
      <c r="MN87" s="30" t="str">
        <f>IFERROR(VLOOKUP(MM87,'كدو الاصناف'!$A:$C,2),"")</f>
        <v xml:space="preserve">RED F3BL   </v>
      </c>
      <c r="MO87" s="6"/>
      <c r="MP87" s="62">
        <v>1.2</v>
      </c>
      <c r="MQ87" s="32">
        <f>IFERROR(VLOOKUP(MM87,'كدو الاصناف'!$A:$C,3),"")</f>
        <v>280</v>
      </c>
      <c r="MR87" s="33">
        <f t="shared" si="747"/>
        <v>336</v>
      </c>
      <c r="MT87" s="34">
        <v>71030</v>
      </c>
      <c r="MU87" s="30" t="str">
        <f>IFERROR(VLOOKUP(MT87,'كدو الاصناف'!$A:$C,2),"")</f>
        <v>ORANG S4RL 30</v>
      </c>
      <c r="MV87" s="6"/>
      <c r="MW87" s="62">
        <v>0.20399999999999999</v>
      </c>
      <c r="MX87" s="32">
        <f>IFERROR(VLOOKUP(MT87,'كدو الاصناف'!$A:$C,3),"")</f>
        <v>77</v>
      </c>
      <c r="MY87" s="33">
        <f t="shared" si="748"/>
        <v>15.707999999999998</v>
      </c>
      <c r="NA87" s="34">
        <v>62024</v>
      </c>
      <c r="NB87" s="30" t="str">
        <f>IFERROR(VLOOKUP(NA87,'كدو الاصناف'!$A:$C,2),"")</f>
        <v xml:space="preserve">BLACK RLS </v>
      </c>
      <c r="NC87" s="6"/>
      <c r="ND87" s="62">
        <v>0.48</v>
      </c>
      <c r="NE87" s="32">
        <f>IFERROR(VLOOKUP(NA87,'كدو الاصناف'!$A:$C,3),"")</f>
        <v>120</v>
      </c>
      <c r="NF87" s="33">
        <f t="shared" si="749"/>
        <v>57.599999999999994</v>
      </c>
      <c r="NH87" s="34">
        <v>62002</v>
      </c>
      <c r="NI87" s="30" t="str">
        <f>IFERROR(VLOOKUP(NH87,'كدو الاصناف'!$A:$C,2),"")</f>
        <v>سكنر بوليستر</v>
      </c>
      <c r="NJ87" s="6"/>
      <c r="NK87" s="62">
        <v>33.6</v>
      </c>
      <c r="NL87" s="32">
        <f>IFERROR(VLOOKUP(NH87,'كدو الاصناف'!$A:$C,3),"")</f>
        <v>20</v>
      </c>
      <c r="NM87" s="33">
        <f t="shared" si="750"/>
        <v>672</v>
      </c>
      <c r="NO87" s="34">
        <v>62002</v>
      </c>
      <c r="NP87" s="30" t="str">
        <f>IFERROR(VLOOKUP(NO87,'كدو الاصناف'!$A:$C,2),"")</f>
        <v>سكنر بوليستر</v>
      </c>
      <c r="NQ87" s="6"/>
      <c r="NR87" s="62">
        <v>33.6</v>
      </c>
      <c r="NS87" s="32">
        <f>IFERROR(VLOOKUP(NO87,'كدو الاصناف'!$A:$C,3),"")</f>
        <v>20</v>
      </c>
      <c r="NT87" s="33">
        <f t="shared" si="751"/>
        <v>672</v>
      </c>
      <c r="NV87" s="34"/>
      <c r="NW87" s="30" t="str">
        <f>IFERROR(VLOOKUP(NV87,'كدو الاصناف'!$A:$C,2),"")</f>
        <v/>
      </c>
      <c r="NX87" s="6"/>
      <c r="NY87" s="62">
        <f t="shared" ref="NY87:NY107" si="802">NX87*$OA$81/100</f>
        <v>0</v>
      </c>
      <c r="NZ87" s="32" t="str">
        <f>IFERROR(VLOOKUP(NV87,'كدو الاصناف'!$A:$C,3),"")</f>
        <v/>
      </c>
      <c r="OA87" s="33" t="str">
        <f t="shared" si="752"/>
        <v/>
      </c>
      <c r="OC87" s="34">
        <v>62024</v>
      </c>
      <c r="OD87" s="30" t="str">
        <f>IFERROR(VLOOKUP(OC87,'كدو الاصناف'!$A:$C,2),"")</f>
        <v xml:space="preserve">BLACK RLS </v>
      </c>
      <c r="OE87" s="6"/>
      <c r="OF87" s="62">
        <v>16.2</v>
      </c>
      <c r="OG87" s="32">
        <f>IFERROR(VLOOKUP(OC87,'كدو الاصناف'!$A:$C,3),"")</f>
        <v>120</v>
      </c>
      <c r="OH87" s="33">
        <f t="shared" si="753"/>
        <v>1944</v>
      </c>
      <c r="OJ87" s="34">
        <v>62024</v>
      </c>
      <c r="OK87" s="30" t="str">
        <f>IFERROR(VLOOKUP(OJ87,'كدو الاصناف'!$A:$C,2),"")</f>
        <v xml:space="preserve">BLACK RLS </v>
      </c>
      <c r="OL87" s="6"/>
      <c r="OM87" s="62">
        <v>16.2</v>
      </c>
      <c r="ON87" s="32">
        <f>IFERROR(VLOOKUP(OJ87,'كدو الاصناف'!$A:$C,3),"")</f>
        <v>120</v>
      </c>
      <c r="OO87" s="33">
        <f t="shared" si="754"/>
        <v>1944</v>
      </c>
      <c r="OQ87" s="34">
        <v>62002</v>
      </c>
      <c r="OR87" s="30" t="str">
        <f>IFERROR(VLOOKUP(OQ87,'كدو الاصناف'!$A:$C,2),"")</f>
        <v>سكنر بوليستر</v>
      </c>
      <c r="OS87" s="6"/>
      <c r="OT87" s="62">
        <v>33.6</v>
      </c>
      <c r="OU87" s="32">
        <f>IFERROR(VLOOKUP(OQ87,'كدو الاصناف'!$A:$C,3),"")</f>
        <v>20</v>
      </c>
      <c r="OV87" s="33">
        <f t="shared" si="755"/>
        <v>672</v>
      </c>
      <c r="OX87" s="34">
        <v>71030</v>
      </c>
      <c r="OY87" s="30" t="str">
        <f>IFERROR(VLOOKUP(OX87,'كدو الاصناف'!$A:$C,2),"")</f>
        <v>ORANG S4RL 30</v>
      </c>
      <c r="OZ87" s="6"/>
      <c r="PA87" s="62">
        <v>0.32500000000000001</v>
      </c>
      <c r="PB87" s="32">
        <f>IFERROR(VLOOKUP(OX87,'كدو الاصناف'!$A:$C,3),"")</f>
        <v>77</v>
      </c>
      <c r="PC87" s="33">
        <f t="shared" si="756"/>
        <v>25.025000000000002</v>
      </c>
      <c r="PE87" s="34">
        <v>62032</v>
      </c>
      <c r="PF87" s="30" t="str">
        <f>IFERROR(VLOOKUP(PE87,'كدو الاصناف'!$A:$C,2),"")</f>
        <v>YELLOW H-6GFS200 (114 )</v>
      </c>
      <c r="PG87" s="6"/>
      <c r="PH87" s="62">
        <v>5.0000000000000001E-3</v>
      </c>
      <c r="PI87" s="32">
        <f>IFERROR(VLOOKUP(PE87,'كدو الاصناف'!$A:$C,3),"")</f>
        <v>175</v>
      </c>
      <c r="PJ87" s="33">
        <f t="shared" si="757"/>
        <v>0.875</v>
      </c>
      <c r="PL87" s="34">
        <v>71030</v>
      </c>
      <c r="PM87" s="30" t="str">
        <f>IFERROR(VLOOKUP(PL87,'كدو الاصناف'!$A:$C,2),"")</f>
        <v>ORANG S4RL 30</v>
      </c>
      <c r="PN87" s="6"/>
      <c r="PO87" s="62">
        <v>0.81</v>
      </c>
      <c r="PP87" s="32">
        <f>IFERROR(VLOOKUP(PL87,'كدو الاصناف'!$A:$C,3),"")</f>
        <v>77</v>
      </c>
      <c r="PQ87" s="33">
        <f t="shared" si="758"/>
        <v>62.370000000000005</v>
      </c>
      <c r="PS87" s="34">
        <v>62026</v>
      </c>
      <c r="PT87" s="30" t="str">
        <f>IFERROR(VLOOKUP(PS87,'كدو الاصناف'!$A:$C,2),"")</f>
        <v>BLUE SE2R 183</v>
      </c>
      <c r="PU87" s="6"/>
      <c r="PV87" s="62">
        <v>0.17499999999999999</v>
      </c>
      <c r="PW87" s="32">
        <f>IFERROR(VLOOKUP(PS87,'كدو الاصناف'!$A:$C,3),"")</f>
        <v>353.4</v>
      </c>
      <c r="PX87" s="33">
        <f t="shared" si="759"/>
        <v>61.844999999999992</v>
      </c>
      <c r="PZ87" s="34"/>
      <c r="QA87" s="30" t="str">
        <f>IFERROR(VLOOKUP(PZ87,'كدو الاصناف'!$A:$C,2),"")</f>
        <v/>
      </c>
      <c r="QB87" s="6"/>
      <c r="QC87" s="62">
        <f t="shared" ref="QC87:QC107" si="803">QB87*$QE$81/100</f>
        <v>0</v>
      </c>
      <c r="QD87" s="32" t="str">
        <f>IFERROR(VLOOKUP(PZ87,'كدو الاصناف'!$A:$C,3),"")</f>
        <v/>
      </c>
      <c r="QE87" s="33" t="str">
        <f t="shared" si="760"/>
        <v/>
      </c>
      <c r="QG87" s="34">
        <v>62002</v>
      </c>
      <c r="QH87" s="30" t="str">
        <f>IFERROR(VLOOKUP(QG87,'كدو الاصناف'!$A:$C,2),"")</f>
        <v>سكنر بوليستر</v>
      </c>
      <c r="QI87" s="6"/>
      <c r="QJ87" s="62">
        <v>16.8</v>
      </c>
      <c r="QK87" s="32">
        <f>IFERROR(VLOOKUP(QG87,'كدو الاصناف'!$A:$C,3),"")</f>
        <v>20</v>
      </c>
      <c r="QL87" s="33">
        <f t="shared" si="761"/>
        <v>336</v>
      </c>
      <c r="QN87" s="34">
        <v>62024</v>
      </c>
      <c r="QO87" s="30" t="str">
        <f>IFERROR(VLOOKUP(QN87,'كدو الاصناف'!$A:$C,2),"")</f>
        <v xml:space="preserve">BLACK RLS </v>
      </c>
      <c r="QP87" s="6"/>
      <c r="QQ87" s="62">
        <v>1.5</v>
      </c>
      <c r="QR87" s="32">
        <f>IFERROR(VLOOKUP(QN87,'كدو الاصناف'!$A:$C,3),"")</f>
        <v>120</v>
      </c>
      <c r="QS87" s="33">
        <f t="shared" si="762"/>
        <v>180</v>
      </c>
      <c r="QU87" s="34">
        <v>71031</v>
      </c>
      <c r="QV87" s="30" t="str">
        <f>IFERROR(VLOOKUP(QU87,'كدو الاصناف'!$A:$C,2),"")</f>
        <v>NAVY 79 -2 GLS</v>
      </c>
      <c r="QW87" s="6"/>
      <c r="QX87" s="62">
        <v>6.0000000000000001E-3</v>
      </c>
      <c r="QY87" s="32">
        <f>IFERROR(VLOOKUP(QU87,'كدو الاصناف'!$A:$C,3),"")</f>
        <v>105</v>
      </c>
      <c r="QZ87" s="33">
        <f t="shared" si="763"/>
        <v>0.63</v>
      </c>
      <c r="RB87" s="34">
        <v>62024</v>
      </c>
      <c r="RC87" s="30" t="str">
        <f>IFERROR(VLOOKUP(RB87,'كدو الاصناف'!$A:$C,2),"")</f>
        <v xml:space="preserve">BLACK RLS </v>
      </c>
      <c r="RD87" s="6"/>
      <c r="RE87" s="62">
        <v>2.5000000000000001E-2</v>
      </c>
      <c r="RF87" s="32">
        <f>IFERROR(VLOOKUP(RB87,'كدو الاصناف'!$A:$C,3),"")</f>
        <v>120</v>
      </c>
      <c r="RG87" s="33">
        <f t="shared" si="764"/>
        <v>3</v>
      </c>
      <c r="RI87" s="34">
        <v>62026</v>
      </c>
      <c r="RJ87" s="30" t="str">
        <f>IFERROR(VLOOKUP(RI87,'كدو الاصناف'!$A:$C,2),"")</f>
        <v>BLUE SE2R 183</v>
      </c>
      <c r="RK87" s="6"/>
      <c r="RL87" s="62">
        <v>3.5000000000000003E-2</v>
      </c>
      <c r="RM87" s="32">
        <f>IFERROR(VLOOKUP(RI87,'كدو الاصناف'!$A:$C,3),"")</f>
        <v>353.4</v>
      </c>
      <c r="RN87" s="33">
        <f t="shared" si="765"/>
        <v>12.369</v>
      </c>
      <c r="RP87" s="34">
        <v>71030</v>
      </c>
      <c r="RQ87" s="30" t="str">
        <f>IFERROR(VLOOKUP(RP87,'كدو الاصناف'!$A:$C,2),"")</f>
        <v>ORANG S4RL 30</v>
      </c>
      <c r="RR87" s="6"/>
      <c r="RS87" s="62">
        <v>0.66</v>
      </c>
      <c r="RT87" s="32">
        <f>IFERROR(VLOOKUP(RP87,'كدو الاصناف'!$A:$C,3),"")</f>
        <v>77</v>
      </c>
      <c r="RU87" s="33">
        <f t="shared" si="766"/>
        <v>50.82</v>
      </c>
      <c r="RW87" s="34">
        <v>62024</v>
      </c>
      <c r="RX87" s="30" t="str">
        <f>IFERROR(VLOOKUP(RW87,'كدو الاصناف'!$A:$C,2),"")</f>
        <v xml:space="preserve">BLACK RLS </v>
      </c>
      <c r="RY87" s="6"/>
      <c r="RZ87" s="62">
        <v>2.7</v>
      </c>
      <c r="SA87" s="32">
        <f>IFERROR(VLOOKUP(RW87,'كدو الاصناف'!$A:$C,3),"")</f>
        <v>120</v>
      </c>
      <c r="SB87" s="33">
        <f t="shared" si="767"/>
        <v>324</v>
      </c>
      <c r="SD87" s="34">
        <v>65018</v>
      </c>
      <c r="SE87" s="30" t="str">
        <f>IFERROR(VLOOKUP(SD87,'كدو الاصناف'!$A:$C,2),"")</f>
        <v>ستريك اسيد</v>
      </c>
      <c r="SF87" s="6"/>
      <c r="SG87" s="62">
        <v>1.8</v>
      </c>
      <c r="SH87" s="32">
        <f>IFERROR(VLOOKUP(SD87,'كدو الاصناف'!$A:$C,3),"")</f>
        <v>15.5</v>
      </c>
      <c r="SI87" s="33">
        <f t="shared" si="768"/>
        <v>27.900000000000002</v>
      </c>
      <c r="SK87" s="34">
        <v>62002</v>
      </c>
      <c r="SL87" s="30" t="str">
        <f>IFERROR(VLOOKUP(SK87,'كدو الاصناف'!$A:$C,2),"")</f>
        <v>سكنر بوليستر</v>
      </c>
      <c r="SM87" s="6"/>
      <c r="SN87" s="62">
        <v>0.33</v>
      </c>
      <c r="SO87" s="32">
        <f>IFERROR(VLOOKUP(SK87,'كدو الاصناف'!$A:$C,3),"")</f>
        <v>20</v>
      </c>
      <c r="SP87" s="33">
        <f t="shared" si="769"/>
        <v>6.6000000000000005</v>
      </c>
      <c r="SR87" s="34"/>
      <c r="SS87" s="30" t="str">
        <f>IFERROR(VLOOKUP(SR87,'كدو الاصناف'!$A:$C,2),"")</f>
        <v/>
      </c>
      <c r="ST87" s="6"/>
      <c r="SU87" s="62">
        <f t="shared" ref="SU87:SU107" si="804">ST87*$SW$81/100</f>
        <v>0</v>
      </c>
      <c r="SV87" s="32" t="str">
        <f>IFERROR(VLOOKUP(SR87,'كدو الاصناف'!$A:$C,3),"")</f>
        <v/>
      </c>
      <c r="SW87" s="33" t="str">
        <f t="shared" si="770"/>
        <v/>
      </c>
      <c r="SY87" s="34">
        <v>62032</v>
      </c>
      <c r="SZ87" s="30" t="str">
        <f>IFERROR(VLOOKUP(SY87,'كدو الاصناف'!$A:$C,2),"")</f>
        <v>YELLOW H-6GFS200 (114 )</v>
      </c>
      <c r="TA87" s="6"/>
      <c r="TB87" s="62">
        <v>0.5</v>
      </c>
      <c r="TC87" s="32">
        <f>IFERROR(VLOOKUP(SY87,'كدو الاصناف'!$A:$C,3),"")</f>
        <v>175</v>
      </c>
      <c r="TD87" s="33">
        <f t="shared" si="771"/>
        <v>87.5</v>
      </c>
      <c r="TF87" s="34">
        <v>62002</v>
      </c>
      <c r="TG87" s="30" t="str">
        <f>IFERROR(VLOOKUP(TF87,'كدو الاصناف'!$A:$C,2),"")</f>
        <v>سكنر بوليستر</v>
      </c>
      <c r="TH87" s="6"/>
      <c r="TI87" s="62">
        <v>20.3</v>
      </c>
      <c r="TJ87" s="32">
        <f>IFERROR(VLOOKUP(TF87,'كدو الاصناف'!$A:$C,3),"")</f>
        <v>20</v>
      </c>
      <c r="TK87" s="33">
        <f t="shared" si="772"/>
        <v>406</v>
      </c>
      <c r="TM87" s="34">
        <v>62002</v>
      </c>
      <c r="TN87" s="30" t="str">
        <f>IFERROR(VLOOKUP(TM87,'كدو الاصناف'!$A:$C,2),"")</f>
        <v>سكنر بوليستر</v>
      </c>
      <c r="TO87" s="6"/>
      <c r="TP87" s="62">
        <v>26.6</v>
      </c>
      <c r="TQ87" s="32">
        <f>IFERROR(VLOOKUP(TM87,'كدو الاصناف'!$A:$C,3),"")</f>
        <v>20</v>
      </c>
      <c r="TR87" s="33">
        <f t="shared" si="773"/>
        <v>532</v>
      </c>
      <c r="TT87" s="34">
        <v>62002</v>
      </c>
      <c r="TU87" s="30" t="str">
        <f>IFERROR(VLOOKUP(TT87,'كدو الاصناف'!$A:$C,2),"")</f>
        <v>سكنر بوليستر</v>
      </c>
      <c r="TV87" s="6"/>
      <c r="TW87" s="62">
        <v>21</v>
      </c>
      <c r="TX87" s="32">
        <f>IFERROR(VLOOKUP(TT87,'كدو الاصناف'!$A:$C,3),"")</f>
        <v>20</v>
      </c>
      <c r="TY87" s="33">
        <f t="shared" si="774"/>
        <v>420</v>
      </c>
      <c r="UA87" s="34">
        <v>62002</v>
      </c>
      <c r="UB87" s="30" t="str">
        <f>IFERROR(VLOOKUP(UA87,'كدو الاصناف'!$A:$C,2),"")</f>
        <v>سكنر بوليستر</v>
      </c>
      <c r="UC87" s="6"/>
      <c r="UD87" s="62">
        <v>44.8</v>
      </c>
      <c r="UE87" s="32">
        <f>IFERROR(VLOOKUP(UA87,'كدو الاصناف'!$A:$C,3),"")</f>
        <v>20</v>
      </c>
      <c r="UF87" s="33">
        <f t="shared" si="775"/>
        <v>896</v>
      </c>
      <c r="UH87" s="34">
        <v>62002</v>
      </c>
      <c r="UI87" s="30" t="str">
        <f>IFERROR(VLOOKUP(UH87,'كدو الاصناف'!$A:$C,2),"")</f>
        <v>سكنر بوليستر</v>
      </c>
      <c r="UJ87" s="6"/>
      <c r="UK87" s="62">
        <v>43.4</v>
      </c>
      <c r="UL87" s="32">
        <f>IFERROR(VLOOKUP(UH87,'كدو الاصناف'!$A:$C,3),"")</f>
        <v>20</v>
      </c>
      <c r="UM87" s="33">
        <f t="shared" si="776"/>
        <v>868</v>
      </c>
      <c r="UO87" s="34"/>
      <c r="UP87" s="30" t="str">
        <f>IFERROR(VLOOKUP(UO87,'كدو الاصناف'!$A:$C,2),"")</f>
        <v/>
      </c>
      <c r="UQ87" s="6"/>
      <c r="UR87" s="62">
        <f t="shared" ref="UR87:UR107" si="805">UQ87*$UT$81/100</f>
        <v>0</v>
      </c>
      <c r="US87" s="32" t="str">
        <f>IFERROR(VLOOKUP(UO87,'كدو الاصناف'!$A:$C,3),"")</f>
        <v/>
      </c>
      <c r="UT87" s="33" t="str">
        <f t="shared" si="777"/>
        <v/>
      </c>
      <c r="UV87" s="34">
        <v>62002</v>
      </c>
      <c r="UW87" s="30" t="str">
        <f>IFERROR(VLOOKUP(UV87,'كدو الاصناف'!$A:$C,2),"")</f>
        <v>سكنر بوليستر</v>
      </c>
      <c r="UX87" s="6"/>
      <c r="UY87" s="62">
        <v>46.2</v>
      </c>
      <c r="UZ87" s="32">
        <f>IFERROR(VLOOKUP(UV87,'كدو الاصناف'!$A:$C,3),"")</f>
        <v>20</v>
      </c>
      <c r="VA87" s="33">
        <f t="shared" si="778"/>
        <v>924</v>
      </c>
      <c r="VC87" s="34">
        <v>62002</v>
      </c>
      <c r="VD87" s="30" t="str">
        <f>IFERROR(VLOOKUP(VC87,'كدو الاصناف'!$A:$C,2),"")</f>
        <v>سكنر بوليستر</v>
      </c>
      <c r="VE87" s="6"/>
      <c r="VF87" s="62">
        <v>47.6</v>
      </c>
      <c r="VG87" s="32">
        <f>IFERROR(VLOOKUP(VC87,'كدو الاصناف'!$A:$C,3),"")</f>
        <v>20</v>
      </c>
      <c r="VH87" s="33">
        <f t="shared" si="779"/>
        <v>952</v>
      </c>
      <c r="VJ87" s="34">
        <v>62024</v>
      </c>
      <c r="VK87" s="30" t="str">
        <f>IFERROR(VLOOKUP(VJ87,'كدو الاصناف'!$A:$C,2),"")</f>
        <v xml:space="preserve">BLACK RLS </v>
      </c>
      <c r="VL87" s="6"/>
      <c r="VM87" s="62">
        <v>22.5</v>
      </c>
      <c r="VN87" s="32">
        <f>IFERROR(VLOOKUP(VJ87,'كدو الاصناف'!$A:$C,3),"")</f>
        <v>120</v>
      </c>
      <c r="VO87" s="33">
        <f t="shared" si="780"/>
        <v>2700</v>
      </c>
      <c r="VQ87" s="34">
        <v>62002</v>
      </c>
      <c r="VR87" s="30" t="str">
        <f>IFERROR(VLOOKUP(VQ87,'كدو الاصناف'!$A:$C,2),"")</f>
        <v>سكنر بوليستر</v>
      </c>
      <c r="VS87" s="6"/>
      <c r="VT87" s="62">
        <v>25.2</v>
      </c>
      <c r="VU87" s="32">
        <f>IFERROR(VLOOKUP(VQ87,'كدو الاصناف'!$A:$C,3),"")</f>
        <v>20</v>
      </c>
      <c r="VV87" s="33">
        <f t="shared" si="781"/>
        <v>504</v>
      </c>
      <c r="VX87" s="34">
        <v>62002</v>
      </c>
      <c r="VY87" s="30" t="str">
        <f>IFERROR(VLOOKUP(VX87,'كدو الاصناف'!$A:$C,2),"")</f>
        <v>سكنر بوليستر</v>
      </c>
      <c r="VZ87" s="6"/>
      <c r="WA87" s="62">
        <v>28</v>
      </c>
      <c r="WB87" s="32">
        <f>IFERROR(VLOOKUP(VX87,'كدو الاصناف'!$A:$C,3),"")</f>
        <v>20</v>
      </c>
      <c r="WC87" s="33">
        <f t="shared" si="782"/>
        <v>560</v>
      </c>
      <c r="WE87" s="34">
        <v>62024</v>
      </c>
      <c r="WF87" s="30" t="str">
        <f>IFERROR(VLOOKUP(WE87,'كدو الاصناف'!$A:$C,2),"")</f>
        <v xml:space="preserve">BLACK RLS </v>
      </c>
      <c r="WG87" s="6"/>
      <c r="WH87" s="62">
        <v>0.22500000000000001</v>
      </c>
      <c r="WI87" s="32">
        <f>IFERROR(VLOOKUP(WE87,'كدو الاصناف'!$A:$C,3),"")</f>
        <v>120</v>
      </c>
      <c r="WJ87" s="33">
        <f t="shared" si="783"/>
        <v>27</v>
      </c>
      <c r="WL87" s="34">
        <v>62002</v>
      </c>
      <c r="WM87" s="30" t="str">
        <f>IFERROR(VLOOKUP(WL87,'كدو الاصناف'!$A:$C,2),"")</f>
        <v>سكنر بوليستر</v>
      </c>
      <c r="WN87" s="6"/>
      <c r="WO87" s="62">
        <v>21</v>
      </c>
      <c r="WP87" s="32">
        <f>IFERROR(VLOOKUP(WL87,'كدو الاصناف'!$A:$C,3),"")</f>
        <v>20</v>
      </c>
      <c r="WQ87" s="33">
        <f t="shared" si="784"/>
        <v>420</v>
      </c>
      <c r="WS87" s="34">
        <v>62002</v>
      </c>
      <c r="WT87" s="30" t="str">
        <f>IFERROR(VLOOKUP(WS87,'كدو الاصناف'!$A:$C,2),"")</f>
        <v>سكنر بوليستر</v>
      </c>
      <c r="WU87" s="6"/>
      <c r="WV87" s="62">
        <v>20.3</v>
      </c>
      <c r="WW87" s="32">
        <f>IFERROR(VLOOKUP(WS87,'كدو الاصناف'!$A:$C,3),"")</f>
        <v>20</v>
      </c>
      <c r="WX87" s="33">
        <f t="shared" si="785"/>
        <v>406</v>
      </c>
      <c r="WZ87" s="34">
        <v>62026</v>
      </c>
      <c r="XA87" s="30" t="str">
        <f>IFERROR(VLOOKUP(WZ87,'كدو الاصناف'!$A:$C,2),"")</f>
        <v>BLUE SE2R 183</v>
      </c>
      <c r="XB87" s="6"/>
      <c r="XC87" s="62">
        <v>0.05</v>
      </c>
      <c r="XD87" s="32">
        <f>IFERROR(VLOOKUP(WZ87,'كدو الاصناف'!$A:$C,3),"")</f>
        <v>353.4</v>
      </c>
      <c r="XE87" s="33">
        <f t="shared" si="786"/>
        <v>17.669999999999998</v>
      </c>
      <c r="XG87" s="34">
        <v>71030</v>
      </c>
      <c r="XH87" s="30" t="str">
        <f>IFERROR(VLOOKUP(XG87,'كدو الاصناف'!$A:$C,2),"")</f>
        <v>ORANG S4RL 30</v>
      </c>
      <c r="XI87" s="6"/>
      <c r="XJ87" s="62">
        <v>0.92400000000000004</v>
      </c>
      <c r="XK87" s="32">
        <f>IFERROR(VLOOKUP(XG87,'كدو الاصناف'!$A:$C,3),"")</f>
        <v>77</v>
      </c>
      <c r="XL87" s="33">
        <f t="shared" si="787"/>
        <v>71.14800000000001</v>
      </c>
      <c r="XN87" s="34">
        <v>62032</v>
      </c>
      <c r="XO87" s="30" t="str">
        <f>IFERROR(VLOOKUP(XN87,'كدو الاصناف'!$A:$C,2),"")</f>
        <v>YELLOW H-6GFS200 (114 )</v>
      </c>
      <c r="XP87" s="6"/>
      <c r="XQ87" s="62">
        <v>1.4999999999999999E-2</v>
      </c>
      <c r="XR87" s="32">
        <f>IFERROR(VLOOKUP(XN87,'كدو الاصناف'!$A:$C,3),"")</f>
        <v>175</v>
      </c>
      <c r="XS87" s="33">
        <f t="shared" si="788"/>
        <v>2.625</v>
      </c>
      <c r="XU87" s="34">
        <v>62024</v>
      </c>
      <c r="XV87" s="30" t="str">
        <f>IFERROR(VLOOKUP(XU87,'كدو الاصناف'!$A:$C,2),"")</f>
        <v xml:space="preserve">BLACK RLS </v>
      </c>
      <c r="XW87" s="6"/>
      <c r="XX87" s="62">
        <v>0.442</v>
      </c>
      <c r="XY87" s="32">
        <f>IFERROR(VLOOKUP(XU87,'كدو الاصناف'!$A:$C,3),"")</f>
        <v>120</v>
      </c>
      <c r="XZ87" s="33">
        <f t="shared" si="789"/>
        <v>53.04</v>
      </c>
      <c r="YB87" s="34">
        <v>71031</v>
      </c>
      <c r="YC87" s="30" t="str">
        <f>IFERROR(VLOOKUP(YB87,'كدو الاصناف'!$A:$C,2),"")</f>
        <v>NAVY 79 -2 GLS</v>
      </c>
      <c r="YD87" s="6"/>
      <c r="YE87" s="62">
        <v>12.41</v>
      </c>
      <c r="YF87" s="32">
        <f>IFERROR(VLOOKUP(YB87,'كدو الاصناف'!$A:$C,3),"")</f>
        <v>105</v>
      </c>
      <c r="YG87" s="33">
        <f t="shared" si="790"/>
        <v>1303.05</v>
      </c>
      <c r="YI87" s="34">
        <v>62024</v>
      </c>
      <c r="YJ87" s="30" t="str">
        <f>IFERROR(VLOOKUP(YI87,'كدو الاصناف'!$A:$C,2),"")</f>
        <v xml:space="preserve">BLACK RLS </v>
      </c>
      <c r="YK87" s="6"/>
      <c r="YL87" s="62">
        <v>0.442</v>
      </c>
      <c r="YM87" s="32">
        <f>IFERROR(VLOOKUP(YI87,'كدو الاصناف'!$A:$C,3),"")</f>
        <v>120</v>
      </c>
      <c r="YN87" s="33">
        <f t="shared" si="791"/>
        <v>53.04</v>
      </c>
      <c r="YP87" s="34">
        <v>71031</v>
      </c>
      <c r="YQ87" s="30" t="str">
        <f>IFERROR(VLOOKUP(YP87,'كدو الاصناف'!$A:$C,2),"")</f>
        <v>NAVY 79 -2 GLS</v>
      </c>
      <c r="YR87" s="6"/>
      <c r="YS87" s="62">
        <v>12.41</v>
      </c>
      <c r="YT87" s="32">
        <f>IFERROR(VLOOKUP(YP87,'كدو الاصناف'!$A:$C,3),"")</f>
        <v>105</v>
      </c>
      <c r="YU87" s="33">
        <f t="shared" si="792"/>
        <v>1303.05</v>
      </c>
      <c r="YW87" s="34">
        <v>71030</v>
      </c>
      <c r="YX87" s="30" t="str">
        <f>IFERROR(VLOOKUP(YW87,'كدو الاصناف'!$A:$C,2),"")</f>
        <v>ORANG S4RL 30</v>
      </c>
      <c r="YY87" s="6"/>
      <c r="YZ87" s="62">
        <v>0.1</v>
      </c>
      <c r="ZA87" s="32">
        <f>IFERROR(VLOOKUP(YW87,'كدو الاصناف'!$A:$C,3),"")</f>
        <v>77</v>
      </c>
      <c r="ZB87" s="33">
        <f t="shared" si="793"/>
        <v>7.7</v>
      </c>
      <c r="ZD87" s="34">
        <v>71031</v>
      </c>
      <c r="ZE87" s="30" t="str">
        <f>IFERROR(VLOOKUP(ZD87,'كدو الاصناف'!$A:$C,2),"")</f>
        <v>NAVY 79 -2 GLS</v>
      </c>
      <c r="ZF87" s="6"/>
      <c r="ZG87" s="62">
        <v>12.41</v>
      </c>
      <c r="ZH87" s="32">
        <f>IFERROR(VLOOKUP(ZD87,'كدو الاصناف'!$A:$C,3),"")</f>
        <v>105</v>
      </c>
      <c r="ZI87" s="33">
        <f t="shared" si="794"/>
        <v>1303.05</v>
      </c>
      <c r="ZK87" s="34">
        <v>62024</v>
      </c>
      <c r="ZL87" s="30" t="str">
        <f>IFERROR(VLOOKUP(ZK87,'كدو الاصناف'!$A:$C,2),"")</f>
        <v xml:space="preserve">BLACK RLS </v>
      </c>
      <c r="ZM87" s="6"/>
      <c r="ZN87" s="62">
        <v>0.442</v>
      </c>
      <c r="ZO87" s="32">
        <f>IFERROR(VLOOKUP(ZK87,'كدو الاصناف'!$A:$C,3),"")</f>
        <v>120</v>
      </c>
      <c r="ZP87" s="33">
        <f t="shared" si="795"/>
        <v>53.04</v>
      </c>
      <c r="ZR87" s="34">
        <v>62002</v>
      </c>
      <c r="ZS87" s="30" t="str">
        <f>IFERROR(VLOOKUP(ZR87,'كدو الاصناف'!$A:$C,2),"")</f>
        <v>سكنر بوليستر</v>
      </c>
      <c r="ZT87" s="6"/>
      <c r="ZU87" s="62">
        <v>22.4</v>
      </c>
      <c r="ZV87" s="32">
        <f>IFERROR(VLOOKUP(ZR87,'كدو الاصناف'!$A:$C,3),"")</f>
        <v>20</v>
      </c>
      <c r="ZW87" s="33">
        <f t="shared" si="796"/>
        <v>448</v>
      </c>
    </row>
    <row r="88" spans="1:699" ht="16.5" thickTop="1" thickBot="1" x14ac:dyDescent="0.25">
      <c r="A88" s="34">
        <v>62032</v>
      </c>
      <c r="B88" s="30" t="str">
        <f>IFERROR(VLOOKUP(A88,'كدو الاصناف'!$A:$C,2),"")</f>
        <v>YELLOW H-6GFS200 (114 )</v>
      </c>
      <c r="C88" s="6"/>
      <c r="D88" s="62">
        <v>0.95</v>
      </c>
      <c r="E88" s="32">
        <f>IFERROR(VLOOKUP(A88,'كدو الاصناف'!$A:$C,3),"")</f>
        <v>175</v>
      </c>
      <c r="F88" s="33">
        <f t="shared" si="697"/>
        <v>166.25</v>
      </c>
      <c r="H88" s="34">
        <v>62029</v>
      </c>
      <c r="I88" s="30" t="str">
        <f>IFERROR(VLOOKUP(H88,'كدو الاصناف'!$A:$C,2),"")</f>
        <v>ORANGE 44</v>
      </c>
      <c r="J88" s="6"/>
      <c r="K88" s="62">
        <v>0.2</v>
      </c>
      <c r="L88" s="32">
        <f>IFERROR(VLOOKUP(H88,'كدو الاصناف'!$A:$C,3),"")</f>
        <v>89</v>
      </c>
      <c r="M88" s="33">
        <f t="shared" si="698"/>
        <v>17.8</v>
      </c>
      <c r="O88" s="34">
        <v>65018</v>
      </c>
      <c r="P88" s="30" t="str">
        <f>IFERROR(VLOOKUP(O88,'كدو الاصناف'!$A:$C,2),"")</f>
        <v>ستريك اسيد</v>
      </c>
      <c r="Q88" s="6"/>
      <c r="R88" s="62">
        <v>2.4</v>
      </c>
      <c r="S88" s="32">
        <f>IFERROR(VLOOKUP(O88,'كدو الاصناف'!$A:$C,3),"")</f>
        <v>15.5</v>
      </c>
      <c r="T88" s="33">
        <f t="shared" si="699"/>
        <v>37.199999999999996</v>
      </c>
      <c r="V88" s="34">
        <v>65018</v>
      </c>
      <c r="W88" s="30" t="str">
        <f>IFERROR(VLOOKUP(V88,'كدو الاصناف'!$A:$C,2),"")</f>
        <v>ستريك اسيد</v>
      </c>
      <c r="X88" s="6"/>
      <c r="Y88" s="62">
        <v>1.8</v>
      </c>
      <c r="Z88" s="32">
        <f>IFERROR(VLOOKUP(V88,'كدو الاصناف'!$A:$C,3),"")</f>
        <v>15.5</v>
      </c>
      <c r="AA88" s="33">
        <f t="shared" si="700"/>
        <v>27.900000000000002</v>
      </c>
      <c r="AC88" s="34">
        <v>62032</v>
      </c>
      <c r="AD88" s="30" t="str">
        <f>IFERROR(VLOOKUP(AC88,'كدو الاصناف'!$A:$C,2),"")</f>
        <v>YELLOW H-6GFS200 (114 )</v>
      </c>
      <c r="AE88" s="6"/>
      <c r="AF88" s="62">
        <v>0.47499999999999998</v>
      </c>
      <c r="AG88" s="32">
        <f>IFERROR(VLOOKUP(AC88,'كدو الاصناف'!$A:$C,3),"")</f>
        <v>175</v>
      </c>
      <c r="AH88" s="33">
        <f t="shared" si="701"/>
        <v>83.125</v>
      </c>
      <c r="AJ88" s="34">
        <v>62029</v>
      </c>
      <c r="AK88" s="30" t="str">
        <f>IFERROR(VLOOKUP(AJ88,'كدو الاصناف'!$A:$C,2),"")</f>
        <v>ORANGE 44</v>
      </c>
      <c r="AL88" s="6"/>
      <c r="AM88" s="62">
        <v>3.9E-2</v>
      </c>
      <c r="AN88" s="32">
        <f>IFERROR(VLOOKUP(AJ88,'كدو الاصناف'!$A:$C,3),"")</f>
        <v>89</v>
      </c>
      <c r="AO88" s="33">
        <f t="shared" si="702"/>
        <v>3.4710000000000001</v>
      </c>
      <c r="AQ88" s="34">
        <v>62024</v>
      </c>
      <c r="AR88" s="30" t="str">
        <f>IFERROR(VLOOKUP(AQ88,'كدو الاصناف'!$A:$C,2),"")</f>
        <v xml:space="preserve">BLACK RLS </v>
      </c>
      <c r="AS88" s="6"/>
      <c r="AT88" s="62">
        <v>0.3</v>
      </c>
      <c r="AU88" s="32">
        <f>IFERROR(VLOOKUP(AQ88,'كدو الاصناف'!$A:$C,3),"")</f>
        <v>120</v>
      </c>
      <c r="AV88" s="33">
        <f t="shared" si="703"/>
        <v>36</v>
      </c>
      <c r="AX88" s="34">
        <v>62026</v>
      </c>
      <c r="AY88" s="30" t="str">
        <f>IFERROR(VLOOKUP(AX88,'كدو الاصناف'!$A:$C,2),"")</f>
        <v>BLUE SE2R 183</v>
      </c>
      <c r="AZ88" s="6"/>
      <c r="BA88" s="62">
        <v>5.0000000000000001E-3</v>
      </c>
      <c r="BB88" s="32">
        <f>IFERROR(VLOOKUP(AX88,'كدو الاصناف'!$A:$C,3),"")</f>
        <v>353.4</v>
      </c>
      <c r="BC88" s="33">
        <f t="shared" si="704"/>
        <v>1.7669999999999999</v>
      </c>
      <c r="BE88" s="34">
        <v>65018</v>
      </c>
      <c r="BF88" s="30" t="str">
        <f>IFERROR(VLOOKUP(BE88,'كدو الاصناف'!$A:$C,2),"")</f>
        <v>ستريك اسيد</v>
      </c>
      <c r="BG88" s="6"/>
      <c r="BH88" s="62">
        <v>2.85</v>
      </c>
      <c r="BI88" s="32">
        <f>IFERROR(VLOOKUP(BE88,'كدو الاصناف'!$A:$C,3),"")</f>
        <v>15.5</v>
      </c>
      <c r="BJ88" s="33">
        <f t="shared" si="705"/>
        <v>44.175000000000004</v>
      </c>
      <c r="BL88" s="34"/>
      <c r="BM88" s="30" t="str">
        <f>IFERROR(VLOOKUP(BL88,'كدو الاصناف'!$A:$C,2),"")</f>
        <v/>
      </c>
      <c r="BN88" s="6"/>
      <c r="BO88" s="62">
        <f t="shared" si="797"/>
        <v>0</v>
      </c>
      <c r="BP88" s="32" t="str">
        <f>IFERROR(VLOOKUP(BL88,'كدو الاصناف'!$A:$C,3),"")</f>
        <v/>
      </c>
      <c r="BQ88" s="33" t="str">
        <f t="shared" si="706"/>
        <v/>
      </c>
      <c r="BS88" s="34">
        <v>65042</v>
      </c>
      <c r="BT88" s="30" t="str">
        <f>IFERROR(VLOOKUP(BS88,'كدو الاصناف'!$A:$C,2),"")</f>
        <v>ديسبرس بودر</v>
      </c>
      <c r="BU88" s="6"/>
      <c r="BV88" s="62">
        <v>2.85</v>
      </c>
      <c r="BW88" s="32">
        <f>IFERROR(VLOOKUP(BS88,'كدو الاصناف'!$A:$C,3),"")</f>
        <v>22</v>
      </c>
      <c r="BX88" s="33">
        <f t="shared" si="707"/>
        <v>62.7</v>
      </c>
      <c r="BZ88" s="34">
        <v>65018</v>
      </c>
      <c r="CA88" s="30" t="str">
        <f>IFERROR(VLOOKUP(BZ88,'كدو الاصناف'!$A:$C,2),"")</f>
        <v>ستريك اسيد</v>
      </c>
      <c r="CB88" s="6"/>
      <c r="CC88" s="62">
        <v>2.85</v>
      </c>
      <c r="CD88" s="32">
        <f>IFERROR(VLOOKUP(BZ88,'كدو الاصناف'!$A:$C,3),"")</f>
        <v>15.5</v>
      </c>
      <c r="CE88" s="33">
        <f t="shared" si="708"/>
        <v>44.175000000000004</v>
      </c>
      <c r="CG88" s="34">
        <v>62002</v>
      </c>
      <c r="CH88" s="30" t="str">
        <f>IFERROR(VLOOKUP(CG88,'كدو الاصناف'!$A:$C,2),"")</f>
        <v>سكنر بوليستر</v>
      </c>
      <c r="CI88" s="6"/>
      <c r="CJ88" s="62">
        <v>39.9</v>
      </c>
      <c r="CK88" s="32">
        <f>IFERROR(VLOOKUP(CG88,'كدو الاصناف'!$A:$C,3),"")</f>
        <v>20</v>
      </c>
      <c r="CL88" s="33">
        <f t="shared" si="709"/>
        <v>798</v>
      </c>
      <c r="CN88" s="34">
        <v>65018</v>
      </c>
      <c r="CO88" s="30" t="str">
        <f>IFERROR(VLOOKUP(CN88,'كدو الاصناف'!$A:$C,2),"")</f>
        <v>ستريك اسيد</v>
      </c>
      <c r="CP88" s="6"/>
      <c r="CQ88" s="62">
        <v>2.7</v>
      </c>
      <c r="CR88" s="32">
        <f>IFERROR(VLOOKUP(CN88,'كدو الاصناف'!$A:$C,3),"")</f>
        <v>15.5</v>
      </c>
      <c r="CS88" s="33">
        <f t="shared" si="710"/>
        <v>41.85</v>
      </c>
      <c r="CU88" s="34">
        <v>62024</v>
      </c>
      <c r="CV88" s="30" t="str">
        <f>IFERROR(VLOOKUP(CU88,'كدو الاصناف'!$A:$C,2),"")</f>
        <v xml:space="preserve">BLACK RLS </v>
      </c>
      <c r="CW88" s="6"/>
      <c r="CX88" s="62">
        <v>5.2999999999999999E-2</v>
      </c>
      <c r="CY88" s="32">
        <f>IFERROR(VLOOKUP(CU88,'كدو الاصناف'!$A:$C,3),"")</f>
        <v>120</v>
      </c>
      <c r="CZ88" s="33">
        <f t="shared" si="711"/>
        <v>6.3599999999999994</v>
      </c>
      <c r="DB88" s="34">
        <v>65018</v>
      </c>
      <c r="DC88" s="30" t="str">
        <f>IFERROR(VLOOKUP(DB88,'كدو الاصناف'!$A:$C,2),"")</f>
        <v>ستريك اسيد</v>
      </c>
      <c r="DD88" s="6"/>
      <c r="DE88" s="62">
        <v>1.8</v>
      </c>
      <c r="DF88" s="32">
        <f>IFERROR(VLOOKUP(DB88,'كدو الاصناف'!$A:$C,3),"")</f>
        <v>15.5</v>
      </c>
      <c r="DG88" s="33">
        <f t="shared" si="712"/>
        <v>27.900000000000002</v>
      </c>
      <c r="DI88" s="34">
        <v>65018</v>
      </c>
      <c r="DJ88" s="30" t="str">
        <f>IFERROR(VLOOKUP(DI88,'كدو الاصناف'!$A:$C,2),"")</f>
        <v>ستريك اسيد</v>
      </c>
      <c r="DK88" s="6"/>
      <c r="DL88" s="62">
        <v>1.2</v>
      </c>
      <c r="DM88" s="32">
        <f>IFERROR(VLOOKUP(DI88,'كدو الاصناف'!$A:$C,3),"")</f>
        <v>15.5</v>
      </c>
      <c r="DN88" s="33">
        <f t="shared" si="713"/>
        <v>18.599999999999998</v>
      </c>
      <c r="DP88" s="34"/>
      <c r="DQ88" s="30" t="str">
        <f>IFERROR(VLOOKUP(DP88,'كدو الاصناف'!$A:$C,2),"")</f>
        <v/>
      </c>
      <c r="DR88" s="6"/>
      <c r="DS88" s="62">
        <f t="shared" si="798"/>
        <v>0</v>
      </c>
      <c r="DT88" s="32" t="str">
        <f>IFERROR(VLOOKUP(DP88,'كدو الاصناف'!$A:$C,3),"")</f>
        <v/>
      </c>
      <c r="DU88" s="33" t="str">
        <f t="shared" si="714"/>
        <v/>
      </c>
      <c r="DW88" s="34"/>
      <c r="DX88" s="30" t="str">
        <f>IFERROR(VLOOKUP(DW88,'كدو الاصناف'!$A:$C,2),"")</f>
        <v/>
      </c>
      <c r="DY88" s="6"/>
      <c r="DZ88" s="62">
        <f t="shared" si="799"/>
        <v>0</v>
      </c>
      <c r="EA88" s="32" t="str">
        <f>IFERROR(VLOOKUP(DW88,'كدو الاصناف'!$A:$C,3),"")</f>
        <v/>
      </c>
      <c r="EB88" s="33" t="str">
        <f t="shared" si="715"/>
        <v/>
      </c>
      <c r="ED88" s="34"/>
      <c r="EE88" s="30" t="str">
        <f>IFERROR(VLOOKUP(ED88,'كدو الاصناف'!$A:$C,2),"")</f>
        <v/>
      </c>
      <c r="EF88" s="6"/>
      <c r="EG88" s="62">
        <f t="shared" ref="EG88:EG107" si="806">EF88*$EI$81/100</f>
        <v>0</v>
      </c>
      <c r="EH88" s="32" t="str">
        <f>IFERROR(VLOOKUP(ED88,'كدو الاصناف'!$A:$C,3),"")</f>
        <v/>
      </c>
      <c r="EI88" s="33" t="str">
        <f t="shared" si="716"/>
        <v/>
      </c>
      <c r="EK88" s="34">
        <v>65018</v>
      </c>
      <c r="EL88" s="30" t="str">
        <f>IFERROR(VLOOKUP(EK88,'كدو الاصناف'!$A:$C,2),"")</f>
        <v>ستريك اسيد</v>
      </c>
      <c r="EM88" s="6"/>
      <c r="EN88" s="62">
        <v>1.2</v>
      </c>
      <c r="EO88" s="32">
        <f>IFERROR(VLOOKUP(EK88,'كدو الاصناف'!$A:$C,3),"")</f>
        <v>15.5</v>
      </c>
      <c r="EP88" s="33">
        <f t="shared" si="717"/>
        <v>18.599999999999998</v>
      </c>
      <c r="ER88" s="34">
        <v>65018</v>
      </c>
      <c r="ES88" s="30" t="str">
        <f>IFERROR(VLOOKUP(ER88,'كدو الاصناف'!$A:$C,2),"")</f>
        <v>ستريك اسيد</v>
      </c>
      <c r="ET88" s="6"/>
      <c r="EU88" s="62">
        <v>1</v>
      </c>
      <c r="EV88" s="32">
        <f>IFERROR(VLOOKUP(ER88,'كدو الاصناف'!$A:$C,3),"")</f>
        <v>15.5</v>
      </c>
      <c r="EW88" s="33">
        <f t="shared" si="718"/>
        <v>15.5</v>
      </c>
      <c r="EY88" s="34"/>
      <c r="EZ88" s="30" t="str">
        <f>IFERROR(VLOOKUP(EY88,'كدو الاصناف'!$A:$C,2),"")</f>
        <v/>
      </c>
      <c r="FA88" s="6"/>
      <c r="FB88" s="62">
        <f t="shared" si="800"/>
        <v>0</v>
      </c>
      <c r="FC88" s="32" t="str">
        <f>IFERROR(VLOOKUP(EY88,'كدو الاصناف'!$A:$C,3),"")</f>
        <v/>
      </c>
      <c r="FD88" s="33" t="str">
        <f t="shared" si="719"/>
        <v/>
      </c>
      <c r="FF88" s="34">
        <v>65018</v>
      </c>
      <c r="FG88" s="30" t="str">
        <f>IFERROR(VLOOKUP(FF88,'كدو الاصناف'!$A:$C,2),"")</f>
        <v>ستريك اسيد</v>
      </c>
      <c r="FH88" s="6"/>
      <c r="FI88" s="62">
        <v>1</v>
      </c>
      <c r="FJ88" s="32">
        <f>IFERROR(VLOOKUP(FF88,'كدو الاصناف'!$A:$C,3),"")</f>
        <v>15.5</v>
      </c>
      <c r="FK88" s="33">
        <f t="shared" si="720"/>
        <v>15.5</v>
      </c>
      <c r="FM88" s="34">
        <v>65018</v>
      </c>
      <c r="FN88" s="30" t="str">
        <f>IFERROR(VLOOKUP(FM88,'كدو الاصناف'!$A:$C,2),"")</f>
        <v>ستريك اسيد</v>
      </c>
      <c r="FO88" s="6"/>
      <c r="FP88" s="62">
        <v>1.2</v>
      </c>
      <c r="FQ88" s="32">
        <f>IFERROR(VLOOKUP(FM88,'كدو الاصناف'!$A:$C,3),"")</f>
        <v>15.5</v>
      </c>
      <c r="FR88" s="33">
        <f t="shared" si="721"/>
        <v>18.599999999999998</v>
      </c>
      <c r="FT88" s="34">
        <v>65018</v>
      </c>
      <c r="FU88" s="30" t="str">
        <f>IFERROR(VLOOKUP(FT88,'كدو الاصناف'!$A:$C,2),"")</f>
        <v>ستريك اسيد</v>
      </c>
      <c r="FV88" s="6"/>
      <c r="FW88" s="62">
        <v>1.25</v>
      </c>
      <c r="FX88" s="32">
        <f>IFERROR(VLOOKUP(FT88,'كدو الاصناف'!$A:$C,3),"")</f>
        <v>15.5</v>
      </c>
      <c r="FY88" s="33">
        <f t="shared" si="722"/>
        <v>19.375</v>
      </c>
      <c r="GA88" s="34">
        <v>62024</v>
      </c>
      <c r="GB88" s="30" t="str">
        <f>IFERROR(VLOOKUP(GA88,'كدو الاصناف'!$A:$C,2),"")</f>
        <v xml:space="preserve">BLACK RLS </v>
      </c>
      <c r="GC88" s="6"/>
      <c r="GD88" s="62">
        <v>0.3</v>
      </c>
      <c r="GE88" s="32">
        <f>IFERROR(VLOOKUP(GA88,'كدو الاصناف'!$A:$C,3),"")</f>
        <v>120</v>
      </c>
      <c r="GF88" s="33">
        <f t="shared" si="723"/>
        <v>36</v>
      </c>
      <c r="GH88" s="34">
        <v>65018</v>
      </c>
      <c r="GI88" s="30" t="str">
        <f>IFERROR(VLOOKUP(GH88,'كدو الاصناف'!$A:$C,2),"")</f>
        <v>ستريك اسيد</v>
      </c>
      <c r="GJ88" s="6"/>
      <c r="GK88" s="62">
        <v>1.4</v>
      </c>
      <c r="GL88" s="32">
        <f>IFERROR(VLOOKUP(GH88,'كدو الاصناف'!$A:$C,3),"")</f>
        <v>15.5</v>
      </c>
      <c r="GM88" s="33">
        <f t="shared" si="724"/>
        <v>21.7</v>
      </c>
      <c r="GO88" s="34">
        <v>65018</v>
      </c>
      <c r="GP88" s="30" t="str">
        <f>IFERROR(VLOOKUP(GO88,'كدو الاصناف'!$A:$C,2),"")</f>
        <v>ستريك اسيد</v>
      </c>
      <c r="GQ88" s="6"/>
      <c r="GR88" s="62">
        <v>1.75</v>
      </c>
      <c r="GS88" s="32">
        <f>IFERROR(VLOOKUP(GO88,'كدو الاصناف'!$A:$C,3),"")</f>
        <v>15.5</v>
      </c>
      <c r="GT88" s="33">
        <f t="shared" si="725"/>
        <v>27.125</v>
      </c>
      <c r="GV88" s="34">
        <v>65018</v>
      </c>
      <c r="GW88" s="30" t="str">
        <f>IFERROR(VLOOKUP(GV88,'كدو الاصناف'!$A:$C,2),"")</f>
        <v>ستريك اسيد</v>
      </c>
      <c r="GX88" s="6"/>
      <c r="GY88" s="62">
        <v>1.75</v>
      </c>
      <c r="GZ88" s="32">
        <f>IFERROR(VLOOKUP(GV88,'كدو الاصناف'!$A:$C,3),"")</f>
        <v>15.5</v>
      </c>
      <c r="HA88" s="33">
        <f t="shared" si="726"/>
        <v>27.125</v>
      </c>
      <c r="HC88" s="34">
        <v>65018</v>
      </c>
      <c r="HD88" s="30" t="str">
        <f>IFERROR(VLOOKUP(HC88,'كدو الاصناف'!$A:$C,2),"")</f>
        <v>ستريك اسيد</v>
      </c>
      <c r="HE88" s="6"/>
      <c r="HF88" s="62">
        <v>1.75</v>
      </c>
      <c r="HG88" s="32">
        <f>IFERROR(VLOOKUP(HC88,'كدو الاصناف'!$A:$C,3),"")</f>
        <v>15.5</v>
      </c>
      <c r="HH88" s="33">
        <f t="shared" si="727"/>
        <v>27.125</v>
      </c>
      <c r="HJ88" s="34">
        <v>65018</v>
      </c>
      <c r="HK88" s="30" t="str">
        <f>IFERROR(VLOOKUP(HJ88,'كدو الاصناف'!$A:$C,2),"")</f>
        <v>ستريك اسيد</v>
      </c>
      <c r="HL88" s="6"/>
      <c r="HM88" s="62">
        <v>1.75</v>
      </c>
      <c r="HN88" s="32">
        <f>IFERROR(VLOOKUP(HJ88,'كدو الاصناف'!$A:$C,3),"")</f>
        <v>15.5</v>
      </c>
      <c r="HO88" s="33">
        <f t="shared" si="728"/>
        <v>27.125</v>
      </c>
      <c r="HQ88" s="34">
        <v>65018</v>
      </c>
      <c r="HR88" s="30" t="str">
        <f>IFERROR(VLOOKUP(HQ88,'كدو الاصناف'!$A:$C,2),"")</f>
        <v>ستريك اسيد</v>
      </c>
      <c r="HS88" s="6"/>
      <c r="HT88" s="62">
        <v>1.75</v>
      </c>
      <c r="HU88" s="32">
        <f>IFERROR(VLOOKUP(HQ88,'كدو الاصناف'!$A:$C,3),"")</f>
        <v>15.5</v>
      </c>
      <c r="HV88" s="33">
        <f t="shared" si="729"/>
        <v>27.125</v>
      </c>
      <c r="HX88" s="34">
        <v>65018</v>
      </c>
      <c r="HY88" s="30" t="str">
        <f>IFERROR(VLOOKUP(HX88,'كدو الاصناف'!$A:$C,2),"")</f>
        <v>ستريك اسيد</v>
      </c>
      <c r="HZ88" s="6"/>
      <c r="IA88" s="62">
        <v>1.75</v>
      </c>
      <c r="IB88" s="32">
        <f>IFERROR(VLOOKUP(HX88,'كدو الاصناف'!$A:$C,3),"")</f>
        <v>15.5</v>
      </c>
      <c r="IC88" s="33">
        <f t="shared" si="730"/>
        <v>27.125</v>
      </c>
      <c r="IE88" s="34">
        <v>65018</v>
      </c>
      <c r="IF88" s="30" t="str">
        <f>IFERROR(VLOOKUP(IE88,'كدو الاصناف'!$A:$C,2),"")</f>
        <v>ستريك اسيد</v>
      </c>
      <c r="IG88" s="6"/>
      <c r="IH88" s="62">
        <v>1.4</v>
      </c>
      <c r="II88" s="32">
        <f>IFERROR(VLOOKUP(IE88,'كدو الاصناف'!$A:$C,3),"")</f>
        <v>15.5</v>
      </c>
      <c r="IJ88" s="33">
        <f t="shared" si="731"/>
        <v>21.7</v>
      </c>
      <c r="IL88" s="34">
        <v>65018</v>
      </c>
      <c r="IM88" s="30" t="str">
        <f>IFERROR(VLOOKUP(IL88,'كدو الاصناف'!$A:$C,2),"")</f>
        <v>ستريك اسيد</v>
      </c>
      <c r="IN88" s="6"/>
      <c r="IO88" s="62">
        <v>1.4</v>
      </c>
      <c r="IP88" s="32">
        <f>IFERROR(VLOOKUP(IL88,'كدو الاصناف'!$A:$C,3),"")</f>
        <v>15.5</v>
      </c>
      <c r="IQ88" s="33">
        <f t="shared" si="732"/>
        <v>21.7</v>
      </c>
      <c r="IS88" s="34">
        <v>65018</v>
      </c>
      <c r="IT88" s="30" t="str">
        <f>IFERROR(VLOOKUP(IS88,'كدو الاصناف'!$A:$C,2),"")</f>
        <v>ستريك اسيد</v>
      </c>
      <c r="IU88" s="6"/>
      <c r="IV88" s="62">
        <v>1.4</v>
      </c>
      <c r="IW88" s="32">
        <f>IFERROR(VLOOKUP(IS88,'كدو الاصناف'!$A:$C,3),"")</f>
        <v>15.5</v>
      </c>
      <c r="IX88" s="33">
        <f t="shared" si="733"/>
        <v>21.7</v>
      </c>
      <c r="IZ88" s="34">
        <v>65018</v>
      </c>
      <c r="JA88" s="30" t="str">
        <f>IFERROR(VLOOKUP(IZ88,'كدو الاصناف'!$A:$C,2),"")</f>
        <v>ستريك اسيد</v>
      </c>
      <c r="JB88" s="6"/>
      <c r="JC88" s="62">
        <v>1.4</v>
      </c>
      <c r="JD88" s="32">
        <f>IFERROR(VLOOKUP(IZ88,'كدو الاصناف'!$A:$C,3),"")</f>
        <v>15.5</v>
      </c>
      <c r="JE88" s="33">
        <f t="shared" si="734"/>
        <v>21.7</v>
      </c>
      <c r="JG88" s="34">
        <v>62024</v>
      </c>
      <c r="JH88" s="30" t="str">
        <f>IFERROR(VLOOKUP(JG88,'كدو الاصناف'!$A:$C,2),"")</f>
        <v xml:space="preserve">BLACK RLS </v>
      </c>
      <c r="JI88" s="6"/>
      <c r="JJ88" s="62">
        <v>1.1000000000000001</v>
      </c>
      <c r="JK88" s="32">
        <f>IFERROR(VLOOKUP(JG88,'كدو الاصناف'!$A:$C,3),"")</f>
        <v>120</v>
      </c>
      <c r="JL88" s="33">
        <f t="shared" si="735"/>
        <v>132</v>
      </c>
      <c r="JN88" s="34">
        <v>65018</v>
      </c>
      <c r="JO88" s="30" t="str">
        <f>IFERROR(VLOOKUP(JN88,'كدو الاصناف'!$A:$C,2),"")</f>
        <v>ستريك اسيد</v>
      </c>
      <c r="JP88" s="6"/>
      <c r="JQ88" s="62">
        <v>1.8</v>
      </c>
      <c r="JR88" s="32">
        <f>IFERROR(VLOOKUP(JN88,'كدو الاصناف'!$A:$C,3),"")</f>
        <v>15.5</v>
      </c>
      <c r="JS88" s="33">
        <f t="shared" si="736"/>
        <v>27.900000000000002</v>
      </c>
      <c r="JU88" s="34">
        <v>65018</v>
      </c>
      <c r="JV88" s="30" t="str">
        <f>IFERROR(VLOOKUP(JU88,'كدو الاصناف'!$A:$C,2),"")</f>
        <v>ستريك اسيد</v>
      </c>
      <c r="JW88" s="6"/>
      <c r="JX88" s="62">
        <v>1.55</v>
      </c>
      <c r="JY88" s="32">
        <f>IFERROR(VLOOKUP(JU88,'كدو الاصناف'!$A:$C,3),"")</f>
        <v>15.5</v>
      </c>
      <c r="JZ88" s="33">
        <f t="shared" si="737"/>
        <v>24.025000000000002</v>
      </c>
      <c r="KB88" s="34">
        <v>65018</v>
      </c>
      <c r="KC88" s="30" t="str">
        <f>IFERROR(VLOOKUP(KB88,'كدو الاصناف'!$A:$C,2),"")</f>
        <v>ستريك اسيد</v>
      </c>
      <c r="KD88" s="6"/>
      <c r="KE88" s="62">
        <v>1.8</v>
      </c>
      <c r="KF88" s="32">
        <f>IFERROR(VLOOKUP(KB88,'كدو الاصناف'!$A:$C,3),"")</f>
        <v>15.5</v>
      </c>
      <c r="KG88" s="33">
        <f t="shared" si="738"/>
        <v>27.900000000000002</v>
      </c>
      <c r="KI88" s="34">
        <v>62026</v>
      </c>
      <c r="KJ88" s="30" t="str">
        <f>IFERROR(VLOOKUP(KI88,'كدو الاصناف'!$A:$C,2),"")</f>
        <v>BLUE SE2R 183</v>
      </c>
      <c r="KK88" s="6"/>
      <c r="KL88" s="62">
        <v>0.02</v>
      </c>
      <c r="KM88" s="32">
        <f>IFERROR(VLOOKUP(KI88,'كدو الاصناف'!$A:$C,3),"")</f>
        <v>353.4</v>
      </c>
      <c r="KN88" s="33">
        <f t="shared" si="739"/>
        <v>7.0679999999999996</v>
      </c>
      <c r="KP88" s="34">
        <v>62024</v>
      </c>
      <c r="KQ88" s="30" t="str">
        <f>IFERROR(VLOOKUP(KP88,'كدو الاصناف'!$A:$C,2),"")</f>
        <v xml:space="preserve">BLACK RLS </v>
      </c>
      <c r="KR88" s="6"/>
      <c r="KS88" s="62">
        <v>4.0000000000000001E-3</v>
      </c>
      <c r="KT88" s="32">
        <f>IFERROR(VLOOKUP(KP88,'كدو الاصناف'!$A:$C,3),"")</f>
        <v>120</v>
      </c>
      <c r="KU88" s="33">
        <f t="shared" si="740"/>
        <v>0.48</v>
      </c>
      <c r="KW88" s="34"/>
      <c r="KX88" s="30" t="str">
        <f>IFERROR(VLOOKUP(KW88,'كدو الاصناف'!$A:$C,2),"")</f>
        <v/>
      </c>
      <c r="KY88" s="6"/>
      <c r="KZ88" s="62">
        <f t="shared" si="801"/>
        <v>0</v>
      </c>
      <c r="LA88" s="32" t="str">
        <f>IFERROR(VLOOKUP(KW88,'كدو الاصناف'!$A:$C,3),"")</f>
        <v/>
      </c>
      <c r="LB88" s="33" t="str">
        <f t="shared" si="741"/>
        <v/>
      </c>
      <c r="LD88" s="34">
        <v>65018</v>
      </c>
      <c r="LE88" s="30" t="str">
        <f>IFERROR(VLOOKUP(LD88,'كدو الاصناف'!$A:$C,2),"")</f>
        <v>ستريك اسيد</v>
      </c>
      <c r="LF88" s="6"/>
      <c r="LG88" s="62">
        <v>2.6</v>
      </c>
      <c r="LH88" s="32">
        <f>IFERROR(VLOOKUP(LD88,'كدو الاصناف'!$A:$C,3),"")</f>
        <v>15.5</v>
      </c>
      <c r="LI88" s="33">
        <f t="shared" si="742"/>
        <v>40.300000000000004</v>
      </c>
      <c r="LK88" s="34">
        <v>65018</v>
      </c>
      <c r="LL88" s="30" t="str">
        <f>IFERROR(VLOOKUP(LK88,'كدو الاصناف'!$A:$C,2),"")</f>
        <v>ستريك اسيد</v>
      </c>
      <c r="LM88" s="6"/>
      <c r="LN88" s="62">
        <v>2.6</v>
      </c>
      <c r="LO88" s="32">
        <f>IFERROR(VLOOKUP(LK88,'كدو الاصناف'!$A:$C,3),"")</f>
        <v>15.5</v>
      </c>
      <c r="LP88" s="33">
        <f t="shared" si="743"/>
        <v>40.300000000000004</v>
      </c>
      <c r="LR88" s="34">
        <v>62002</v>
      </c>
      <c r="LS88" s="30" t="str">
        <f>IFERROR(VLOOKUP(LR88,'كدو الاصناف'!$A:$C,2),"")</f>
        <v>سكنر بوليستر</v>
      </c>
      <c r="LT88" s="6"/>
      <c r="LU88" s="62">
        <v>36.4</v>
      </c>
      <c r="LV88" s="32">
        <f>IFERROR(VLOOKUP(LR88,'كدو الاصناف'!$A:$C,3),"")</f>
        <v>20</v>
      </c>
      <c r="LW88" s="33">
        <f t="shared" si="744"/>
        <v>728</v>
      </c>
      <c r="LY88" s="34">
        <v>62031</v>
      </c>
      <c r="LZ88" s="30" t="str">
        <f>IFERROR(VLOOKUP(LY88,'كدو الاصناف'!$A:$C,2),"")</f>
        <v>RED H-5BL 100 ( 167 )</v>
      </c>
      <c r="MA88" s="6"/>
      <c r="MB88" s="62">
        <v>0.72</v>
      </c>
      <c r="MC88" s="32">
        <f>IFERROR(VLOOKUP(LY88,'كدو الاصناف'!$A:$C,3),"")</f>
        <v>149</v>
      </c>
      <c r="MD88" s="33">
        <f t="shared" si="745"/>
        <v>107.28</v>
      </c>
      <c r="MF88" s="34">
        <v>62029</v>
      </c>
      <c r="MG88" s="30" t="str">
        <f>IFERROR(VLOOKUP(MF88,'كدو الاصناف'!$A:$C,2),"")</f>
        <v>ORANGE 44</v>
      </c>
      <c r="MH88" s="6"/>
      <c r="MI88" s="62">
        <v>0.17499999999999999</v>
      </c>
      <c r="MJ88" s="32">
        <f>IFERROR(VLOOKUP(MF88,'كدو الاصناف'!$A:$C,3),"")</f>
        <v>89</v>
      </c>
      <c r="MK88" s="33">
        <f t="shared" si="746"/>
        <v>15.574999999999999</v>
      </c>
      <c r="MM88" s="34">
        <v>62030</v>
      </c>
      <c r="MN88" s="30" t="str">
        <f>IFERROR(VLOOKUP(MM88,'كدو الاصناف'!$A:$C,2),"")</f>
        <v>VILOT 3RL 99</v>
      </c>
      <c r="MO88" s="6"/>
      <c r="MP88" s="62">
        <v>0.02</v>
      </c>
      <c r="MQ88" s="32">
        <f>IFERROR(VLOOKUP(MM88,'كدو الاصناف'!$A:$C,3),"")</f>
        <v>205</v>
      </c>
      <c r="MR88" s="33">
        <f t="shared" si="747"/>
        <v>4.0999999999999996</v>
      </c>
      <c r="MT88" s="34">
        <v>62024</v>
      </c>
      <c r="MU88" s="30" t="str">
        <f>IFERROR(VLOOKUP(MT88,'كدو الاصناف'!$A:$C,2),"")</f>
        <v xml:space="preserve">BLACK RLS </v>
      </c>
      <c r="MV88" s="6"/>
      <c r="MW88" s="62">
        <v>2.9000000000000001E-2</v>
      </c>
      <c r="MX88" s="32">
        <f>IFERROR(VLOOKUP(MT88,'كدو الاصناف'!$A:$C,3),"")</f>
        <v>120</v>
      </c>
      <c r="MY88" s="33">
        <f t="shared" si="748"/>
        <v>3.48</v>
      </c>
      <c r="NA88" s="34">
        <v>62031</v>
      </c>
      <c r="NB88" s="30" t="str">
        <f>IFERROR(VLOOKUP(NA88,'كدو الاصناف'!$A:$C,2),"")</f>
        <v>RED H-5BL 100 ( 167 )</v>
      </c>
      <c r="NC88" s="6"/>
      <c r="ND88" s="62">
        <v>0.96</v>
      </c>
      <c r="NE88" s="32">
        <f>IFERROR(VLOOKUP(NA88,'كدو الاصناف'!$A:$C,3),"")</f>
        <v>149</v>
      </c>
      <c r="NF88" s="33">
        <f t="shared" si="749"/>
        <v>143.04</v>
      </c>
      <c r="NH88" s="34">
        <v>65018</v>
      </c>
      <c r="NI88" s="30" t="str">
        <f>IFERROR(VLOOKUP(NH88,'كدو الاصناف'!$A:$C,2),"")</f>
        <v>ستريك اسيد</v>
      </c>
      <c r="NJ88" s="6"/>
      <c r="NK88" s="62">
        <v>2.4</v>
      </c>
      <c r="NL88" s="32">
        <f>IFERROR(VLOOKUP(NH88,'كدو الاصناف'!$A:$C,3),"")</f>
        <v>15.5</v>
      </c>
      <c r="NM88" s="33">
        <f t="shared" si="750"/>
        <v>37.199999999999996</v>
      </c>
      <c r="NO88" s="34">
        <v>65018</v>
      </c>
      <c r="NP88" s="30" t="str">
        <f>IFERROR(VLOOKUP(NO88,'كدو الاصناف'!$A:$C,2),"")</f>
        <v>ستريك اسيد</v>
      </c>
      <c r="NQ88" s="6"/>
      <c r="NR88" s="62">
        <v>2.4</v>
      </c>
      <c r="NS88" s="32">
        <f>IFERROR(VLOOKUP(NO88,'كدو الاصناف'!$A:$C,3),"")</f>
        <v>15.5</v>
      </c>
      <c r="NT88" s="33">
        <f t="shared" si="751"/>
        <v>37.199999999999996</v>
      </c>
      <c r="NV88" s="34"/>
      <c r="NW88" s="30" t="str">
        <f>IFERROR(VLOOKUP(NV88,'كدو الاصناف'!$A:$C,2),"")</f>
        <v/>
      </c>
      <c r="NX88" s="6"/>
      <c r="NY88" s="62">
        <f t="shared" si="802"/>
        <v>0</v>
      </c>
      <c r="NZ88" s="32" t="str">
        <f>IFERROR(VLOOKUP(NV88,'كدو الاصناف'!$A:$C,3),"")</f>
        <v/>
      </c>
      <c r="OA88" s="33" t="str">
        <f t="shared" si="752"/>
        <v/>
      </c>
      <c r="OC88" s="34">
        <v>62002</v>
      </c>
      <c r="OD88" s="30" t="str">
        <f>IFERROR(VLOOKUP(OC88,'كدو الاصناف'!$A:$C,2),"")</f>
        <v>سكنر بوليستر</v>
      </c>
      <c r="OE88" s="6"/>
      <c r="OF88" s="62">
        <v>33.6</v>
      </c>
      <c r="OG88" s="32">
        <f>IFERROR(VLOOKUP(OC88,'كدو الاصناف'!$A:$C,3),"")</f>
        <v>20</v>
      </c>
      <c r="OH88" s="33">
        <f t="shared" si="753"/>
        <v>672</v>
      </c>
      <c r="OJ88" s="34">
        <v>62002</v>
      </c>
      <c r="OK88" s="30" t="str">
        <f>IFERROR(VLOOKUP(OJ88,'كدو الاصناف'!$A:$C,2),"")</f>
        <v>سكنر بوليستر</v>
      </c>
      <c r="OL88" s="6"/>
      <c r="OM88" s="62">
        <v>33.6</v>
      </c>
      <c r="ON88" s="32">
        <f>IFERROR(VLOOKUP(OJ88,'كدو الاصناف'!$A:$C,3),"")</f>
        <v>20</v>
      </c>
      <c r="OO88" s="33">
        <f t="shared" si="754"/>
        <v>672</v>
      </c>
      <c r="OQ88" s="34">
        <v>65018</v>
      </c>
      <c r="OR88" s="30" t="str">
        <f>IFERROR(VLOOKUP(OQ88,'كدو الاصناف'!$A:$C,2),"")</f>
        <v>ستريك اسيد</v>
      </c>
      <c r="OS88" s="6"/>
      <c r="OT88" s="62">
        <v>2.4</v>
      </c>
      <c r="OU88" s="32">
        <f>IFERROR(VLOOKUP(OQ88,'كدو الاصناف'!$A:$C,3),"")</f>
        <v>15.5</v>
      </c>
      <c r="OV88" s="33">
        <f t="shared" si="755"/>
        <v>37.199999999999996</v>
      </c>
      <c r="OX88" s="34">
        <v>62024</v>
      </c>
      <c r="OY88" s="30" t="str">
        <f>IFERROR(VLOOKUP(OX88,'كدو الاصناف'!$A:$C,2),"")</f>
        <v xml:space="preserve">BLACK RLS </v>
      </c>
      <c r="OZ88" s="6"/>
      <c r="PA88" s="62">
        <v>0.125</v>
      </c>
      <c r="PB88" s="32">
        <f>IFERROR(VLOOKUP(OX88,'كدو الاصناف'!$A:$C,3),"")</f>
        <v>120</v>
      </c>
      <c r="PC88" s="33">
        <f t="shared" si="756"/>
        <v>15</v>
      </c>
      <c r="PE88" s="34">
        <v>71030</v>
      </c>
      <c r="PF88" s="30" t="str">
        <f>IFERROR(VLOOKUP(PE88,'كدو الاصناف'!$A:$C,2),"")</f>
        <v>ORANG S4RL 30</v>
      </c>
      <c r="PG88" s="6"/>
      <c r="PH88" s="62">
        <v>0.81</v>
      </c>
      <c r="PI88" s="32">
        <f>IFERROR(VLOOKUP(PE88,'كدو الاصناف'!$A:$C,3),"")</f>
        <v>77</v>
      </c>
      <c r="PJ88" s="33">
        <f t="shared" si="757"/>
        <v>62.370000000000005</v>
      </c>
      <c r="PL88" s="34">
        <v>62024</v>
      </c>
      <c r="PM88" s="30" t="str">
        <f>IFERROR(VLOOKUP(PL88,'كدو الاصناف'!$A:$C,2),"")</f>
        <v xml:space="preserve">BLACK RLS </v>
      </c>
      <c r="PN88" s="6"/>
      <c r="PO88" s="62">
        <v>0.19800000000000001</v>
      </c>
      <c r="PP88" s="32">
        <f>IFERROR(VLOOKUP(PL88,'كدو الاصناف'!$A:$C,3),"")</f>
        <v>120</v>
      </c>
      <c r="PQ88" s="33">
        <f t="shared" si="758"/>
        <v>23.76</v>
      </c>
      <c r="PS88" s="34">
        <v>71030</v>
      </c>
      <c r="PT88" s="30" t="str">
        <f>IFERROR(VLOOKUP(PS88,'كدو الاصناف'!$A:$C,2),"")</f>
        <v>ORANG S4RL 30</v>
      </c>
      <c r="PU88" s="6"/>
      <c r="PV88" s="62">
        <v>0.81</v>
      </c>
      <c r="PW88" s="32">
        <f>IFERROR(VLOOKUP(PS88,'كدو الاصناف'!$A:$C,3),"")</f>
        <v>77</v>
      </c>
      <c r="PX88" s="33">
        <f t="shared" si="759"/>
        <v>62.370000000000005</v>
      </c>
      <c r="PZ88" s="34"/>
      <c r="QA88" s="30" t="str">
        <f>IFERROR(VLOOKUP(PZ88,'كدو الاصناف'!$A:$C,2),"")</f>
        <v/>
      </c>
      <c r="QB88" s="6"/>
      <c r="QC88" s="62">
        <f t="shared" si="803"/>
        <v>0</v>
      </c>
      <c r="QD88" s="32" t="str">
        <f>IFERROR(VLOOKUP(PZ88,'كدو الاصناف'!$A:$C,3),"")</f>
        <v/>
      </c>
      <c r="QE88" s="33" t="str">
        <f t="shared" si="760"/>
        <v/>
      </c>
      <c r="QG88" s="34">
        <v>65018</v>
      </c>
      <c r="QH88" s="30" t="str">
        <f>IFERROR(VLOOKUP(QG88,'كدو الاصناف'!$A:$C,2),"")</f>
        <v>ستريك اسيد</v>
      </c>
      <c r="QI88" s="6"/>
      <c r="QJ88" s="62">
        <v>1.2</v>
      </c>
      <c r="QK88" s="32">
        <f>IFERROR(VLOOKUP(QG88,'كدو الاصناف'!$A:$C,3),"")</f>
        <v>15.5</v>
      </c>
      <c r="QL88" s="33">
        <f t="shared" si="761"/>
        <v>18.599999999999998</v>
      </c>
      <c r="QN88" s="34">
        <v>62030</v>
      </c>
      <c r="QO88" s="30" t="str">
        <f>IFERROR(VLOOKUP(QN88,'كدو الاصناف'!$A:$C,2),"")</f>
        <v>VILOT 3RL 99</v>
      </c>
      <c r="QP88" s="6"/>
      <c r="QQ88" s="62">
        <v>0.03</v>
      </c>
      <c r="QR88" s="32">
        <f>IFERROR(VLOOKUP(QN88,'كدو الاصناف'!$A:$C,3),"")</f>
        <v>205</v>
      </c>
      <c r="QS88" s="33">
        <f t="shared" si="762"/>
        <v>6.1499999999999995</v>
      </c>
      <c r="QU88" s="34">
        <v>62031</v>
      </c>
      <c r="QV88" s="30" t="str">
        <f>IFERROR(VLOOKUP(QU88,'كدو الاصناف'!$A:$C,2),"")</f>
        <v>RED H-5BL 100 ( 167 )</v>
      </c>
      <c r="QW88" s="6"/>
      <c r="QX88" s="62">
        <v>4.0000000000000001E-3</v>
      </c>
      <c r="QY88" s="32">
        <f>IFERROR(VLOOKUP(QU88,'كدو الاصناف'!$A:$C,3),"")</f>
        <v>149</v>
      </c>
      <c r="QZ88" s="33">
        <f t="shared" si="763"/>
        <v>0.59599999999999997</v>
      </c>
      <c r="RB88" s="34">
        <v>62031</v>
      </c>
      <c r="RC88" s="30" t="str">
        <f>IFERROR(VLOOKUP(RB88,'كدو الاصناف'!$A:$C,2),"")</f>
        <v>RED H-5BL 100 ( 167 )</v>
      </c>
      <c r="RD88" s="6"/>
      <c r="RE88" s="62">
        <v>3.0000000000000001E-3</v>
      </c>
      <c r="RF88" s="32">
        <f>IFERROR(VLOOKUP(RB88,'كدو الاصناف'!$A:$C,3),"")</f>
        <v>149</v>
      </c>
      <c r="RG88" s="33">
        <f t="shared" si="764"/>
        <v>0.44700000000000001</v>
      </c>
      <c r="RI88" s="34">
        <v>71030</v>
      </c>
      <c r="RJ88" s="30" t="str">
        <f>IFERROR(VLOOKUP(RI88,'كدو الاصناف'!$A:$C,2),"")</f>
        <v>ORANG S4RL 30</v>
      </c>
      <c r="RK88" s="6"/>
      <c r="RL88" s="62">
        <v>1.2</v>
      </c>
      <c r="RM88" s="32">
        <f>IFERROR(VLOOKUP(RI88,'كدو الاصناف'!$A:$C,3),"")</f>
        <v>77</v>
      </c>
      <c r="RN88" s="33">
        <f t="shared" si="765"/>
        <v>92.399999999999991</v>
      </c>
      <c r="RP88" s="34">
        <v>62024</v>
      </c>
      <c r="RQ88" s="30" t="str">
        <f>IFERROR(VLOOKUP(RP88,'كدو الاصناف'!$A:$C,2),"")</f>
        <v xml:space="preserve">BLACK RLS </v>
      </c>
      <c r="RR88" s="6"/>
      <c r="RS88" s="62">
        <v>0.187</v>
      </c>
      <c r="RT88" s="32">
        <f>IFERROR(VLOOKUP(RP88,'كدو الاصناف'!$A:$C,3),"")</f>
        <v>120</v>
      </c>
      <c r="RU88" s="33">
        <f t="shared" si="766"/>
        <v>22.44</v>
      </c>
      <c r="RW88" s="34">
        <v>62002</v>
      </c>
      <c r="RX88" s="30" t="str">
        <f>IFERROR(VLOOKUP(RW88,'كدو الاصناف'!$A:$C,2),"")</f>
        <v>سكنر بوليستر</v>
      </c>
      <c r="RY88" s="6"/>
      <c r="RZ88" s="62">
        <v>37.799999999999997</v>
      </c>
      <c r="SA88" s="32">
        <f>IFERROR(VLOOKUP(RW88,'كدو الاصناف'!$A:$C,3),"")</f>
        <v>20</v>
      </c>
      <c r="SB88" s="33">
        <f t="shared" si="767"/>
        <v>756</v>
      </c>
      <c r="SD88" s="34"/>
      <c r="SE88" s="30" t="str">
        <f>IFERROR(VLOOKUP(SD88,'كدو الاصناف'!$A:$C,2),"")</f>
        <v/>
      </c>
      <c r="SF88" s="6"/>
      <c r="SG88" s="62">
        <f t="shared" ref="SG88:SG107" si="807">SF88*$SI$81/100</f>
        <v>0</v>
      </c>
      <c r="SH88" s="32" t="str">
        <f>IFERROR(VLOOKUP(SD88,'كدو الاصناف'!$A:$C,3),"")</f>
        <v/>
      </c>
      <c r="SI88" s="33" t="str">
        <f t="shared" si="768"/>
        <v/>
      </c>
      <c r="SK88" s="34">
        <v>62030</v>
      </c>
      <c r="SL88" s="30" t="str">
        <f>IFERROR(VLOOKUP(SK88,'كدو الاصناف'!$A:$C,2),"")</f>
        <v>VILOT 3RL 99</v>
      </c>
      <c r="SM88" s="6"/>
      <c r="SN88" s="62">
        <v>3.0000000000000001E-3</v>
      </c>
      <c r="SO88" s="32">
        <f>IFERROR(VLOOKUP(SK88,'كدو الاصناف'!$A:$C,3),"")</f>
        <v>205</v>
      </c>
      <c r="SP88" s="33">
        <f t="shared" si="769"/>
        <v>0.61499999999999999</v>
      </c>
      <c r="SR88" s="34"/>
      <c r="SS88" s="30" t="str">
        <f>IFERROR(VLOOKUP(SR88,'كدو الاصناف'!$A:$C,2),"")</f>
        <v/>
      </c>
      <c r="ST88" s="6"/>
      <c r="SU88" s="62">
        <f t="shared" si="804"/>
        <v>0</v>
      </c>
      <c r="SV88" s="32" t="str">
        <f>IFERROR(VLOOKUP(SR88,'كدو الاصناف'!$A:$C,3),"")</f>
        <v/>
      </c>
      <c r="SW88" s="33" t="str">
        <f t="shared" si="770"/>
        <v/>
      </c>
      <c r="SY88" s="34">
        <v>62029</v>
      </c>
      <c r="SZ88" s="30" t="str">
        <f>IFERROR(VLOOKUP(SY88,'كدو الاصناف'!$A:$C,2),"")</f>
        <v>ORANGE 44</v>
      </c>
      <c r="TA88" s="6"/>
      <c r="TB88" s="62">
        <v>0.3</v>
      </c>
      <c r="TC88" s="32">
        <f>IFERROR(VLOOKUP(SY88,'كدو الاصناف'!$A:$C,3),"")</f>
        <v>89</v>
      </c>
      <c r="TD88" s="33">
        <f t="shared" si="771"/>
        <v>26.7</v>
      </c>
      <c r="TF88" s="34">
        <v>65018</v>
      </c>
      <c r="TG88" s="30" t="str">
        <f>IFERROR(VLOOKUP(TF88,'كدو الاصناف'!$A:$C,2),"")</f>
        <v>ستريك اسيد</v>
      </c>
      <c r="TH88" s="6"/>
      <c r="TI88" s="62">
        <v>1.45</v>
      </c>
      <c r="TJ88" s="32">
        <f>IFERROR(VLOOKUP(TF88,'كدو الاصناف'!$A:$C,3),"")</f>
        <v>15.5</v>
      </c>
      <c r="TK88" s="33">
        <f t="shared" si="772"/>
        <v>22.474999999999998</v>
      </c>
      <c r="TM88" s="34">
        <v>65018</v>
      </c>
      <c r="TN88" s="30" t="str">
        <f>IFERROR(VLOOKUP(TM88,'كدو الاصناف'!$A:$C,2),"")</f>
        <v>ستريك اسيد</v>
      </c>
      <c r="TO88" s="6"/>
      <c r="TP88" s="62">
        <v>1.9</v>
      </c>
      <c r="TQ88" s="32">
        <f>IFERROR(VLOOKUP(TM88,'كدو الاصناف'!$A:$C,3),"")</f>
        <v>15.5</v>
      </c>
      <c r="TR88" s="33">
        <f t="shared" si="773"/>
        <v>29.45</v>
      </c>
      <c r="TT88" s="34">
        <v>65018</v>
      </c>
      <c r="TU88" s="30" t="str">
        <f>IFERROR(VLOOKUP(TT88,'كدو الاصناف'!$A:$C,2),"")</f>
        <v>ستريك اسيد</v>
      </c>
      <c r="TV88" s="6"/>
      <c r="TW88" s="62">
        <v>1.5</v>
      </c>
      <c r="TX88" s="32">
        <f>IFERROR(VLOOKUP(TT88,'كدو الاصناف'!$A:$C,3),"")</f>
        <v>15.5</v>
      </c>
      <c r="TY88" s="33">
        <f t="shared" si="774"/>
        <v>23.25</v>
      </c>
      <c r="UA88" s="34">
        <v>65018</v>
      </c>
      <c r="UB88" s="30" t="str">
        <f>IFERROR(VLOOKUP(UA88,'كدو الاصناف'!$A:$C,2),"")</f>
        <v>ستريك اسيد</v>
      </c>
      <c r="UC88" s="6"/>
      <c r="UD88" s="62">
        <v>3.2</v>
      </c>
      <c r="UE88" s="32">
        <f>IFERROR(VLOOKUP(UA88,'كدو الاصناف'!$A:$C,3),"")</f>
        <v>15.5</v>
      </c>
      <c r="UF88" s="33">
        <f t="shared" si="775"/>
        <v>49.6</v>
      </c>
      <c r="UH88" s="34">
        <v>65018</v>
      </c>
      <c r="UI88" s="30" t="str">
        <f>IFERROR(VLOOKUP(UH88,'كدو الاصناف'!$A:$C,2),"")</f>
        <v>ستريك اسيد</v>
      </c>
      <c r="UJ88" s="6"/>
      <c r="UK88" s="62">
        <v>3.1</v>
      </c>
      <c r="UL88" s="32">
        <f>IFERROR(VLOOKUP(UH88,'كدو الاصناف'!$A:$C,3),"")</f>
        <v>15.5</v>
      </c>
      <c r="UM88" s="33">
        <f t="shared" si="776"/>
        <v>48.050000000000004</v>
      </c>
      <c r="UO88" s="34"/>
      <c r="UP88" s="30" t="str">
        <f>IFERROR(VLOOKUP(UO88,'كدو الاصناف'!$A:$C,2),"")</f>
        <v/>
      </c>
      <c r="UQ88" s="6"/>
      <c r="UR88" s="62">
        <f t="shared" si="805"/>
        <v>0</v>
      </c>
      <c r="US88" s="32" t="str">
        <f>IFERROR(VLOOKUP(UO88,'كدو الاصناف'!$A:$C,3),"")</f>
        <v/>
      </c>
      <c r="UT88" s="33" t="str">
        <f t="shared" si="777"/>
        <v/>
      </c>
      <c r="UV88" s="34">
        <v>65018</v>
      </c>
      <c r="UW88" s="30" t="str">
        <f>IFERROR(VLOOKUP(UV88,'كدو الاصناف'!$A:$C,2),"")</f>
        <v>ستريك اسيد</v>
      </c>
      <c r="UX88" s="6"/>
      <c r="UY88" s="62">
        <v>3.3</v>
      </c>
      <c r="UZ88" s="32">
        <f>IFERROR(VLOOKUP(UV88,'كدو الاصناف'!$A:$C,3),"")</f>
        <v>15.5</v>
      </c>
      <c r="VA88" s="33">
        <f t="shared" si="778"/>
        <v>51.15</v>
      </c>
      <c r="VC88" s="34">
        <v>65018</v>
      </c>
      <c r="VD88" s="30" t="str">
        <f>IFERROR(VLOOKUP(VC88,'كدو الاصناف'!$A:$C,2),"")</f>
        <v>ستريك اسيد</v>
      </c>
      <c r="VE88" s="6"/>
      <c r="VF88" s="62">
        <v>3.4</v>
      </c>
      <c r="VG88" s="32">
        <f>IFERROR(VLOOKUP(VC88,'كدو الاصناف'!$A:$C,3),"")</f>
        <v>15.5</v>
      </c>
      <c r="VH88" s="33">
        <f t="shared" si="779"/>
        <v>52.699999999999996</v>
      </c>
      <c r="VJ88" s="34">
        <v>62002</v>
      </c>
      <c r="VK88" s="30" t="str">
        <f>IFERROR(VLOOKUP(VJ88,'كدو الاصناف'!$A:$C,2),"")</f>
        <v>سكنر بوليستر</v>
      </c>
      <c r="VL88" s="6"/>
      <c r="VM88" s="62">
        <v>44.8</v>
      </c>
      <c r="VN88" s="32">
        <f>IFERROR(VLOOKUP(VJ88,'كدو الاصناف'!$A:$C,3),"")</f>
        <v>20</v>
      </c>
      <c r="VO88" s="33">
        <f t="shared" si="780"/>
        <v>896</v>
      </c>
      <c r="VQ88" s="34">
        <v>65018</v>
      </c>
      <c r="VR88" s="30" t="str">
        <f>IFERROR(VLOOKUP(VQ88,'كدو الاصناف'!$A:$C,2),"")</f>
        <v>ستريك اسيد</v>
      </c>
      <c r="VS88" s="6"/>
      <c r="VT88" s="62">
        <v>1.8</v>
      </c>
      <c r="VU88" s="32">
        <f>IFERROR(VLOOKUP(VQ88,'كدو الاصناف'!$A:$C,3),"")</f>
        <v>15.5</v>
      </c>
      <c r="VV88" s="33">
        <f t="shared" si="781"/>
        <v>27.900000000000002</v>
      </c>
      <c r="VX88" s="34">
        <v>65018</v>
      </c>
      <c r="VY88" s="30" t="str">
        <f>IFERROR(VLOOKUP(VX88,'كدو الاصناف'!$A:$C,2),"")</f>
        <v>ستريك اسيد</v>
      </c>
      <c r="VZ88" s="6"/>
      <c r="WA88" s="62">
        <v>2</v>
      </c>
      <c r="WB88" s="32">
        <f>IFERROR(VLOOKUP(VX88,'كدو الاصناف'!$A:$C,3),"")</f>
        <v>15.5</v>
      </c>
      <c r="WC88" s="33">
        <f t="shared" si="782"/>
        <v>31</v>
      </c>
      <c r="WE88" s="34">
        <v>62026</v>
      </c>
      <c r="WF88" s="30" t="str">
        <f>IFERROR(VLOOKUP(WE88,'كدو الاصناف'!$A:$C,2),"")</f>
        <v>BLUE SE2R 183</v>
      </c>
      <c r="WG88" s="6"/>
      <c r="WH88" s="62">
        <v>0.01</v>
      </c>
      <c r="WI88" s="32">
        <f>IFERROR(VLOOKUP(WE88,'كدو الاصناف'!$A:$C,3),"")</f>
        <v>353.4</v>
      </c>
      <c r="WJ88" s="33">
        <f t="shared" si="783"/>
        <v>3.5339999999999998</v>
      </c>
      <c r="WL88" s="34">
        <v>65018</v>
      </c>
      <c r="WM88" s="30" t="str">
        <f>IFERROR(VLOOKUP(WL88,'كدو الاصناف'!$A:$C,2),"")</f>
        <v>ستريك اسيد</v>
      </c>
      <c r="WN88" s="6"/>
      <c r="WO88" s="62">
        <v>1.5</v>
      </c>
      <c r="WP88" s="32">
        <f>IFERROR(VLOOKUP(WL88,'كدو الاصناف'!$A:$C,3),"")</f>
        <v>15.5</v>
      </c>
      <c r="WQ88" s="33">
        <f t="shared" si="784"/>
        <v>23.25</v>
      </c>
      <c r="WS88" s="34">
        <v>65018</v>
      </c>
      <c r="WT88" s="30" t="str">
        <f>IFERROR(VLOOKUP(WS88,'كدو الاصناف'!$A:$C,2),"")</f>
        <v>ستريك اسيد</v>
      </c>
      <c r="WU88" s="6"/>
      <c r="WV88" s="62">
        <v>1.45</v>
      </c>
      <c r="WW88" s="32">
        <f>IFERROR(VLOOKUP(WS88,'كدو الاصناف'!$A:$C,3),"")</f>
        <v>15.5</v>
      </c>
      <c r="WX88" s="33">
        <f t="shared" si="785"/>
        <v>22.474999999999998</v>
      </c>
      <c r="WZ88" s="34">
        <v>62024</v>
      </c>
      <c r="XA88" s="30" t="str">
        <f>IFERROR(VLOOKUP(WZ88,'كدو الاصناف'!$A:$C,2),"")</f>
        <v xml:space="preserve">BLACK RLS </v>
      </c>
      <c r="XB88" s="6"/>
      <c r="XC88" s="62">
        <v>0.6</v>
      </c>
      <c r="XD88" s="32">
        <f>IFERROR(VLOOKUP(WZ88,'كدو الاصناف'!$A:$C,3),"")</f>
        <v>120</v>
      </c>
      <c r="XE88" s="33">
        <f t="shared" si="786"/>
        <v>72</v>
      </c>
      <c r="XG88" s="34">
        <v>62024</v>
      </c>
      <c r="XH88" s="30" t="str">
        <f>IFERROR(VLOOKUP(XG88,'كدو الاصناف'!$A:$C,2),"")</f>
        <v xml:space="preserve">BLACK RLS </v>
      </c>
      <c r="XI88" s="6"/>
      <c r="XJ88" s="62">
        <v>0.09</v>
      </c>
      <c r="XK88" s="32">
        <f>IFERROR(VLOOKUP(XG88,'كدو الاصناف'!$A:$C,3),"")</f>
        <v>120</v>
      </c>
      <c r="XL88" s="33">
        <f t="shared" si="787"/>
        <v>10.799999999999999</v>
      </c>
      <c r="XN88" s="34">
        <v>71030</v>
      </c>
      <c r="XO88" s="30" t="str">
        <f>IFERROR(VLOOKUP(XN88,'كدو الاصناف'!$A:$C,2),"")</f>
        <v>ORANG S4RL 30</v>
      </c>
      <c r="XP88" s="6"/>
      <c r="XQ88" s="62">
        <v>0.75</v>
      </c>
      <c r="XR88" s="32">
        <f>IFERROR(VLOOKUP(XN88,'كدو الاصناف'!$A:$C,3),"")</f>
        <v>77</v>
      </c>
      <c r="XS88" s="33">
        <f t="shared" si="788"/>
        <v>57.75</v>
      </c>
      <c r="XU88" s="34">
        <v>62031</v>
      </c>
      <c r="XV88" s="30" t="str">
        <f>IFERROR(VLOOKUP(XU88,'كدو الاصناف'!$A:$C,2),"")</f>
        <v>RED H-5BL 100 ( 167 )</v>
      </c>
      <c r="XW88" s="6"/>
      <c r="XX88" s="62">
        <v>0.81599999999999995</v>
      </c>
      <c r="XY88" s="32">
        <f>IFERROR(VLOOKUP(XU88,'كدو الاصناف'!$A:$C,3),"")</f>
        <v>149</v>
      </c>
      <c r="XZ88" s="33">
        <f t="shared" si="789"/>
        <v>121.58399999999999</v>
      </c>
      <c r="YB88" s="34">
        <v>62031</v>
      </c>
      <c r="YC88" s="30" t="str">
        <f>IFERROR(VLOOKUP(YB88,'كدو الاصناف'!$A:$C,2),"")</f>
        <v>RED H-5BL 100 ( 167 )</v>
      </c>
      <c r="YD88" s="6"/>
      <c r="YE88" s="62">
        <v>0.81599999999999995</v>
      </c>
      <c r="YF88" s="32">
        <f>IFERROR(VLOOKUP(YB88,'كدو الاصناف'!$A:$C,3),"")</f>
        <v>149</v>
      </c>
      <c r="YG88" s="33">
        <f t="shared" si="790"/>
        <v>121.58399999999999</v>
      </c>
      <c r="YI88" s="34">
        <v>62031</v>
      </c>
      <c r="YJ88" s="30" t="str">
        <f>IFERROR(VLOOKUP(YI88,'كدو الاصناف'!$A:$C,2),"")</f>
        <v>RED H-5BL 100 ( 167 )</v>
      </c>
      <c r="YK88" s="6"/>
      <c r="YL88" s="62">
        <v>0.81599999999999995</v>
      </c>
      <c r="YM88" s="32">
        <f>IFERROR(VLOOKUP(YI88,'كدو الاصناف'!$A:$C,3),"")</f>
        <v>149</v>
      </c>
      <c r="YN88" s="33">
        <f t="shared" si="791"/>
        <v>121.58399999999999</v>
      </c>
      <c r="YP88" s="34">
        <v>62024</v>
      </c>
      <c r="YQ88" s="30" t="str">
        <f>IFERROR(VLOOKUP(YP88,'كدو الاصناف'!$A:$C,2),"")</f>
        <v xml:space="preserve">BLACK RLS </v>
      </c>
      <c r="YR88" s="6"/>
      <c r="YS88" s="62">
        <v>0.442</v>
      </c>
      <c r="YT88" s="32">
        <f>IFERROR(VLOOKUP(YP88,'كدو الاصناف'!$A:$C,3),"")</f>
        <v>120</v>
      </c>
      <c r="YU88" s="33">
        <f t="shared" si="792"/>
        <v>53.04</v>
      </c>
      <c r="YW88" s="34">
        <v>62024</v>
      </c>
      <c r="YX88" s="30" t="str">
        <f>IFERROR(VLOOKUP(YW88,'كدو الاصناف'!$A:$C,2),"")</f>
        <v xml:space="preserve">BLACK RLS </v>
      </c>
      <c r="YY88" s="6"/>
      <c r="YZ88" s="62">
        <v>0.05</v>
      </c>
      <c r="ZA88" s="32">
        <f>IFERROR(VLOOKUP(YW88,'كدو الاصناف'!$A:$C,3),"")</f>
        <v>120</v>
      </c>
      <c r="ZB88" s="33">
        <f t="shared" si="793"/>
        <v>6</v>
      </c>
      <c r="ZD88" s="34">
        <v>62024</v>
      </c>
      <c r="ZE88" s="30" t="str">
        <f>IFERROR(VLOOKUP(ZD88,'كدو الاصناف'!$A:$C,2),"")</f>
        <v xml:space="preserve">BLACK RLS </v>
      </c>
      <c r="ZF88" s="6"/>
      <c r="ZG88" s="62">
        <v>0.442</v>
      </c>
      <c r="ZH88" s="32">
        <f>IFERROR(VLOOKUP(ZD88,'كدو الاصناف'!$A:$C,3),"")</f>
        <v>120</v>
      </c>
      <c r="ZI88" s="33">
        <f t="shared" si="794"/>
        <v>53.04</v>
      </c>
      <c r="ZK88" s="34">
        <v>62031</v>
      </c>
      <c r="ZL88" s="30" t="str">
        <f>IFERROR(VLOOKUP(ZK88,'كدو الاصناف'!$A:$C,2),"")</f>
        <v>RED H-5BL 100 ( 167 )</v>
      </c>
      <c r="ZM88" s="6"/>
      <c r="ZN88" s="62">
        <v>0.81599999999999995</v>
      </c>
      <c r="ZO88" s="32">
        <f>IFERROR(VLOOKUP(ZK88,'كدو الاصناف'!$A:$C,3),"")</f>
        <v>149</v>
      </c>
      <c r="ZP88" s="33">
        <f t="shared" si="795"/>
        <v>121.58399999999999</v>
      </c>
      <c r="ZR88" s="34">
        <v>65018</v>
      </c>
      <c r="ZS88" s="30" t="str">
        <f>IFERROR(VLOOKUP(ZR88,'كدو الاصناف'!$A:$C,2),"")</f>
        <v>ستريك اسيد</v>
      </c>
      <c r="ZT88" s="6"/>
      <c r="ZU88" s="62">
        <v>1.6</v>
      </c>
      <c r="ZV88" s="32">
        <f>IFERROR(VLOOKUP(ZR88,'كدو الاصناف'!$A:$C,3),"")</f>
        <v>15.5</v>
      </c>
      <c r="ZW88" s="33">
        <f t="shared" si="796"/>
        <v>24.8</v>
      </c>
    </row>
    <row r="89" spans="1:699" ht="16.5" thickTop="1" thickBot="1" x14ac:dyDescent="0.25">
      <c r="A89" s="34">
        <v>62029</v>
      </c>
      <c r="B89" s="30" t="str">
        <f>IFERROR(VLOOKUP(A89,'كدو الاصناف'!$A:$C,2),"")</f>
        <v>ORANGE 44</v>
      </c>
      <c r="C89" s="6"/>
      <c r="D89" s="62">
        <v>0.55000000000000004</v>
      </c>
      <c r="E89" s="32">
        <f>IFERROR(VLOOKUP(A89,'كدو الاصناف'!$A:$C,3),"")</f>
        <v>89</v>
      </c>
      <c r="F89" s="33">
        <f t="shared" si="697"/>
        <v>48.95</v>
      </c>
      <c r="H89" s="34">
        <v>62031</v>
      </c>
      <c r="I89" s="30" t="str">
        <f>IFERROR(VLOOKUP(H89,'كدو الاصناف'!$A:$C,2),"")</f>
        <v>RED H-5BL 100 ( 167 )</v>
      </c>
      <c r="J89" s="6"/>
      <c r="K89" s="62">
        <v>0.75</v>
      </c>
      <c r="L89" s="32">
        <f>IFERROR(VLOOKUP(H89,'كدو الاصناف'!$A:$C,3),"")</f>
        <v>149</v>
      </c>
      <c r="M89" s="33">
        <f t="shared" si="698"/>
        <v>111.75</v>
      </c>
      <c r="O89" s="34"/>
      <c r="P89" s="30" t="str">
        <f>IFERROR(VLOOKUP(O89,'كدو الاصناف'!$A:$C,2),"")</f>
        <v/>
      </c>
      <c r="Q89" s="6"/>
      <c r="R89" s="62">
        <f t="shared" ref="R89:R107" si="808">Q89*$T$81/100</f>
        <v>0</v>
      </c>
      <c r="S89" s="32" t="str">
        <f>IFERROR(VLOOKUP(O89,'كدو الاصناف'!$A:$C,3),"")</f>
        <v/>
      </c>
      <c r="T89" s="33" t="str">
        <f t="shared" si="699"/>
        <v/>
      </c>
      <c r="V89" s="34"/>
      <c r="W89" s="30" t="str">
        <f>IFERROR(VLOOKUP(V89,'كدو الاصناف'!$A:$C,2),"")</f>
        <v/>
      </c>
      <c r="X89" s="6"/>
      <c r="Y89" s="62">
        <f t="shared" ref="Y89:Y107" si="809">X89*$AA$81/100</f>
        <v>0</v>
      </c>
      <c r="Z89" s="32" t="str">
        <f>IFERROR(VLOOKUP(V89,'كدو الاصناف'!$A:$C,3),"")</f>
        <v/>
      </c>
      <c r="AA89" s="33" t="str">
        <f t="shared" si="700"/>
        <v/>
      </c>
      <c r="AC89" s="34">
        <v>62029</v>
      </c>
      <c r="AD89" s="30" t="str">
        <f>IFERROR(VLOOKUP(AC89,'كدو الاصناف'!$A:$C,2),"")</f>
        <v>ORANGE 44</v>
      </c>
      <c r="AE89" s="6"/>
      <c r="AF89" s="62">
        <v>0.27500000000000002</v>
      </c>
      <c r="AG89" s="32">
        <f>IFERROR(VLOOKUP(AC89,'كدو الاصناف'!$A:$C,3),"")</f>
        <v>89</v>
      </c>
      <c r="AH89" s="33">
        <f t="shared" si="701"/>
        <v>24.475000000000001</v>
      </c>
      <c r="AJ89" s="34">
        <v>71030</v>
      </c>
      <c r="AK89" s="30" t="str">
        <f>IFERROR(VLOOKUP(AJ89,'كدو الاصناف'!$A:$C,2),"")</f>
        <v>ORANG S4RL 30</v>
      </c>
      <c r="AL89" s="6"/>
      <c r="AM89" s="62">
        <v>6.3E-2</v>
      </c>
      <c r="AN89" s="32">
        <f>IFERROR(VLOOKUP(AJ89,'كدو الاصناف'!$A:$C,3),"")</f>
        <v>77</v>
      </c>
      <c r="AO89" s="33">
        <f t="shared" si="702"/>
        <v>4.851</v>
      </c>
      <c r="AQ89" s="34">
        <v>62031</v>
      </c>
      <c r="AR89" s="30" t="str">
        <f>IFERROR(VLOOKUP(AQ89,'كدو الاصناف'!$A:$C,2),"")</f>
        <v>RED H-5BL 100 ( 167 )</v>
      </c>
      <c r="AS89" s="6"/>
      <c r="AT89" s="62">
        <v>0.16800000000000001</v>
      </c>
      <c r="AU89" s="32">
        <f>IFERROR(VLOOKUP(AQ89,'كدو الاصناف'!$A:$C,3),"")</f>
        <v>149</v>
      </c>
      <c r="AV89" s="33">
        <f t="shared" si="703"/>
        <v>25.032</v>
      </c>
      <c r="AX89" s="34">
        <v>71030</v>
      </c>
      <c r="AY89" s="30" t="str">
        <f>IFERROR(VLOOKUP(AX89,'كدو الاصناف'!$A:$C,2),"")</f>
        <v>ORANG S4RL 30</v>
      </c>
      <c r="AZ89" s="6"/>
      <c r="BA89" s="62">
        <v>0.14499999999999999</v>
      </c>
      <c r="BB89" s="32">
        <f>IFERROR(VLOOKUP(AX89,'كدو الاصناف'!$A:$C,3),"")</f>
        <v>77</v>
      </c>
      <c r="BC89" s="33">
        <f t="shared" si="704"/>
        <v>11.164999999999999</v>
      </c>
      <c r="BE89" s="34"/>
      <c r="BF89" s="30" t="str">
        <f>IFERROR(VLOOKUP(BE89,'كدو الاصناف'!$A:$C,2),"")</f>
        <v/>
      </c>
      <c r="BG89" s="6"/>
      <c r="BH89" s="62">
        <f t="shared" ref="BH89:BH107" si="810">BG89*$BJ$81/100</f>
        <v>0</v>
      </c>
      <c r="BI89" s="32" t="str">
        <f>IFERROR(VLOOKUP(BE89,'كدو الاصناف'!$A:$C,3),"")</f>
        <v/>
      </c>
      <c r="BJ89" s="33" t="str">
        <f t="shared" si="705"/>
        <v/>
      </c>
      <c r="BL89" s="34"/>
      <c r="BM89" s="30" t="str">
        <f>IFERROR(VLOOKUP(BL89,'كدو الاصناف'!$A:$C,2),"")</f>
        <v/>
      </c>
      <c r="BN89" s="6"/>
      <c r="BO89" s="62">
        <f t="shared" si="797"/>
        <v>0</v>
      </c>
      <c r="BP89" s="32" t="str">
        <f>IFERROR(VLOOKUP(BL89,'كدو الاصناف'!$A:$C,3),"")</f>
        <v/>
      </c>
      <c r="BQ89" s="33" t="str">
        <f t="shared" si="706"/>
        <v/>
      </c>
      <c r="BS89" s="34"/>
      <c r="BT89" s="30" t="str">
        <f>IFERROR(VLOOKUP(BS89,'كدو الاصناف'!$A:$C,2),"")</f>
        <v/>
      </c>
      <c r="BU89" s="6"/>
      <c r="BV89" s="62">
        <f t="shared" ref="BV89:BV107" si="811">BU89*$BX$81/100</f>
        <v>0</v>
      </c>
      <c r="BW89" s="32" t="str">
        <f>IFERROR(VLOOKUP(BS89,'كدو الاصناف'!$A:$C,3),"")</f>
        <v/>
      </c>
      <c r="BX89" s="33" t="str">
        <f t="shared" si="707"/>
        <v/>
      </c>
      <c r="BZ89" s="34"/>
      <c r="CA89" s="30" t="str">
        <f>IFERROR(VLOOKUP(BZ89,'كدو الاصناف'!$A:$C,2),"")</f>
        <v/>
      </c>
      <c r="CB89" s="6"/>
      <c r="CC89" s="62">
        <f t="shared" ref="CC89:CC107" si="812">CB89*$CE$81/100</f>
        <v>0</v>
      </c>
      <c r="CD89" s="32" t="str">
        <f>IFERROR(VLOOKUP(BZ89,'كدو الاصناف'!$A:$C,3),"")</f>
        <v/>
      </c>
      <c r="CE89" s="33" t="str">
        <f t="shared" si="708"/>
        <v/>
      </c>
      <c r="CG89" s="34">
        <v>65018</v>
      </c>
      <c r="CH89" s="30" t="str">
        <f>IFERROR(VLOOKUP(CG89,'كدو الاصناف'!$A:$C,2),"")</f>
        <v>ستريك اسيد</v>
      </c>
      <c r="CI89" s="6"/>
      <c r="CJ89" s="62">
        <v>2.85</v>
      </c>
      <c r="CK89" s="32">
        <f>IFERROR(VLOOKUP(CG89,'كدو الاصناف'!$A:$C,3),"")</f>
        <v>15.5</v>
      </c>
      <c r="CL89" s="33">
        <f t="shared" si="709"/>
        <v>44.175000000000004</v>
      </c>
      <c r="CN89" s="34"/>
      <c r="CO89" s="30" t="str">
        <f>IFERROR(VLOOKUP(CN89,'كدو الاصناف'!$A:$C,2),"")</f>
        <v/>
      </c>
      <c r="CP89" s="6"/>
      <c r="CQ89" s="62">
        <f t="shared" ref="CQ89:CQ107" si="813">CP89*$CS$81/100</f>
        <v>0</v>
      </c>
      <c r="CR89" s="32" t="str">
        <f>IFERROR(VLOOKUP(CN89,'كدو الاصناف'!$A:$C,3),"")</f>
        <v/>
      </c>
      <c r="CS89" s="33" t="str">
        <f t="shared" si="710"/>
        <v/>
      </c>
      <c r="CU89" s="34">
        <v>62031</v>
      </c>
      <c r="CV89" s="30" t="str">
        <f>IFERROR(VLOOKUP(CU89,'كدو الاصناف'!$A:$C,2),"")</f>
        <v>RED H-5BL 100 ( 167 )</v>
      </c>
      <c r="CW89" s="6"/>
      <c r="CX89" s="62">
        <v>3.0000000000000001E-3</v>
      </c>
      <c r="CY89" s="32">
        <f>IFERROR(VLOOKUP(CU89,'كدو الاصناف'!$A:$C,3),"")</f>
        <v>149</v>
      </c>
      <c r="CZ89" s="33">
        <f t="shared" si="711"/>
        <v>0.44700000000000001</v>
      </c>
      <c r="DB89" s="34"/>
      <c r="DC89" s="30" t="str">
        <f>IFERROR(VLOOKUP(DB89,'كدو الاصناف'!$A:$C,2),"")</f>
        <v/>
      </c>
      <c r="DD89" s="6"/>
      <c r="DE89" s="62">
        <f t="shared" ref="DE89:DE107" si="814">DD89*$DG$81/100</f>
        <v>0</v>
      </c>
      <c r="DF89" s="32" t="str">
        <f>IFERROR(VLOOKUP(DB89,'كدو الاصناف'!$A:$C,3),"")</f>
        <v/>
      </c>
      <c r="DG89" s="33" t="str">
        <f t="shared" si="712"/>
        <v/>
      </c>
      <c r="DI89" s="34"/>
      <c r="DJ89" s="30" t="str">
        <f>IFERROR(VLOOKUP(DI89,'كدو الاصناف'!$A:$C,2),"")</f>
        <v/>
      </c>
      <c r="DK89" s="6"/>
      <c r="DL89" s="62">
        <f t="shared" ref="DL89:DL107" si="815">DK89*$DN$81/100</f>
        <v>0</v>
      </c>
      <c r="DM89" s="32" t="str">
        <f>IFERROR(VLOOKUP(DI89,'كدو الاصناف'!$A:$C,3),"")</f>
        <v/>
      </c>
      <c r="DN89" s="33" t="str">
        <f t="shared" si="713"/>
        <v/>
      </c>
      <c r="DP89" s="34"/>
      <c r="DQ89" s="30" t="str">
        <f>IFERROR(VLOOKUP(DP89,'كدو الاصناف'!$A:$C,2),"")</f>
        <v/>
      </c>
      <c r="DR89" s="6"/>
      <c r="DS89" s="62">
        <f t="shared" si="798"/>
        <v>0</v>
      </c>
      <c r="DT89" s="32" t="str">
        <f>IFERROR(VLOOKUP(DP89,'كدو الاصناف'!$A:$C,3),"")</f>
        <v/>
      </c>
      <c r="DU89" s="33" t="str">
        <f t="shared" si="714"/>
        <v/>
      </c>
      <c r="DW89" s="34"/>
      <c r="DX89" s="30" t="str">
        <f>IFERROR(VLOOKUP(DW89,'كدو الاصناف'!$A:$C,2),"")</f>
        <v/>
      </c>
      <c r="DY89" s="6"/>
      <c r="DZ89" s="62">
        <f t="shared" si="799"/>
        <v>0</v>
      </c>
      <c r="EA89" s="32" t="str">
        <f>IFERROR(VLOOKUP(DW89,'كدو الاصناف'!$A:$C,3),"")</f>
        <v/>
      </c>
      <c r="EB89" s="33" t="str">
        <f t="shared" si="715"/>
        <v/>
      </c>
      <c r="ED89" s="34"/>
      <c r="EE89" s="30" t="str">
        <f>IFERROR(VLOOKUP(ED89,'كدو الاصناف'!$A:$C,2),"")</f>
        <v/>
      </c>
      <c r="EF89" s="6"/>
      <c r="EG89" s="62">
        <f t="shared" si="806"/>
        <v>0</v>
      </c>
      <c r="EH89" s="32" t="str">
        <f>IFERROR(VLOOKUP(ED89,'كدو الاصناف'!$A:$C,3),"")</f>
        <v/>
      </c>
      <c r="EI89" s="33" t="str">
        <f t="shared" si="716"/>
        <v/>
      </c>
      <c r="EK89" s="34"/>
      <c r="EL89" s="30" t="str">
        <f>IFERROR(VLOOKUP(EK89,'كدو الاصناف'!$A:$C,2),"")</f>
        <v/>
      </c>
      <c r="EM89" s="6"/>
      <c r="EN89" s="62">
        <f t="shared" ref="EN89:EN107" si="816">EM89*$EP$81/100</f>
        <v>0</v>
      </c>
      <c r="EO89" s="32" t="str">
        <f>IFERROR(VLOOKUP(EK89,'كدو الاصناف'!$A:$C,3),"")</f>
        <v/>
      </c>
      <c r="EP89" s="33" t="str">
        <f t="shared" si="717"/>
        <v/>
      </c>
      <c r="ER89" s="34"/>
      <c r="ES89" s="30" t="str">
        <f>IFERROR(VLOOKUP(ER89,'كدو الاصناف'!$A:$C,2),"")</f>
        <v/>
      </c>
      <c r="ET89" s="6"/>
      <c r="EU89" s="62">
        <f t="shared" ref="EU89:EU107" si="817">ET89*$EW$81/100</f>
        <v>0</v>
      </c>
      <c r="EV89" s="32" t="str">
        <f>IFERROR(VLOOKUP(ER89,'كدو الاصناف'!$A:$C,3),"")</f>
        <v/>
      </c>
      <c r="EW89" s="33" t="str">
        <f t="shared" si="718"/>
        <v/>
      </c>
      <c r="EY89" s="34"/>
      <c r="EZ89" s="30" t="str">
        <f>IFERROR(VLOOKUP(EY89,'كدو الاصناف'!$A:$C,2),"")</f>
        <v/>
      </c>
      <c r="FA89" s="6"/>
      <c r="FB89" s="62">
        <f t="shared" si="800"/>
        <v>0</v>
      </c>
      <c r="FC89" s="32" t="str">
        <f>IFERROR(VLOOKUP(EY89,'كدو الاصناف'!$A:$C,3),"")</f>
        <v/>
      </c>
      <c r="FD89" s="33" t="str">
        <f t="shared" si="719"/>
        <v/>
      </c>
      <c r="FF89" s="34"/>
      <c r="FG89" s="30" t="str">
        <f>IFERROR(VLOOKUP(FF89,'كدو الاصناف'!$A:$C,2),"")</f>
        <v/>
      </c>
      <c r="FH89" s="6"/>
      <c r="FI89" s="62">
        <f t="shared" ref="FI89:FI107" si="818">FH89*$FK$81/100</f>
        <v>0</v>
      </c>
      <c r="FJ89" s="32" t="str">
        <f>IFERROR(VLOOKUP(FF89,'كدو الاصناف'!$A:$C,3),"")</f>
        <v/>
      </c>
      <c r="FK89" s="33" t="str">
        <f t="shared" si="720"/>
        <v/>
      </c>
      <c r="FM89" s="34"/>
      <c r="FN89" s="30" t="str">
        <f>IFERROR(VLOOKUP(FM89,'كدو الاصناف'!$A:$C,2),"")</f>
        <v/>
      </c>
      <c r="FO89" s="6"/>
      <c r="FP89" s="62">
        <f t="shared" ref="FP89:FP107" si="819">FO89*$FR$81/100</f>
        <v>0</v>
      </c>
      <c r="FQ89" s="32" t="str">
        <f>IFERROR(VLOOKUP(FM89,'كدو الاصناف'!$A:$C,3),"")</f>
        <v/>
      </c>
      <c r="FR89" s="33" t="str">
        <f t="shared" si="721"/>
        <v/>
      </c>
      <c r="FT89" s="34"/>
      <c r="FU89" s="30" t="str">
        <f>IFERROR(VLOOKUP(FT89,'كدو الاصناف'!$A:$C,2),"")</f>
        <v/>
      </c>
      <c r="FV89" s="6"/>
      <c r="FW89" s="62">
        <f t="shared" ref="FW89:FW107" si="820">FV89*$FY$81/100</f>
        <v>0</v>
      </c>
      <c r="FX89" s="32" t="str">
        <f>IFERROR(VLOOKUP(FT89,'كدو الاصناف'!$A:$C,3),"")</f>
        <v/>
      </c>
      <c r="FY89" s="33" t="str">
        <f t="shared" si="722"/>
        <v/>
      </c>
      <c r="GA89" s="34">
        <v>62031</v>
      </c>
      <c r="GB89" s="30" t="str">
        <f>IFERROR(VLOOKUP(GA89,'كدو الاصناف'!$A:$C,2),"")</f>
        <v>RED H-5BL 100 ( 167 )</v>
      </c>
      <c r="GC89" s="6"/>
      <c r="GD89" s="62">
        <v>0.36</v>
      </c>
      <c r="GE89" s="32">
        <f>IFERROR(VLOOKUP(GA89,'كدو الاصناف'!$A:$C,3),"")</f>
        <v>149</v>
      </c>
      <c r="GF89" s="33">
        <f t="shared" si="723"/>
        <v>53.64</v>
      </c>
      <c r="GH89" s="34"/>
      <c r="GI89" s="30" t="str">
        <f>IFERROR(VLOOKUP(GH89,'كدو الاصناف'!$A:$C,2),"")</f>
        <v/>
      </c>
      <c r="GJ89" s="6"/>
      <c r="GK89" s="62">
        <f t="shared" ref="GK89:GK107" si="821">GJ89*$GM$81/100</f>
        <v>0</v>
      </c>
      <c r="GL89" s="32" t="str">
        <f>IFERROR(VLOOKUP(GH89,'كدو الاصناف'!$A:$C,3),"")</f>
        <v/>
      </c>
      <c r="GM89" s="33" t="str">
        <f t="shared" si="724"/>
        <v/>
      </c>
      <c r="GO89" s="34"/>
      <c r="GP89" s="30" t="str">
        <f>IFERROR(VLOOKUP(GO89,'كدو الاصناف'!$A:$C,2),"")</f>
        <v/>
      </c>
      <c r="GQ89" s="6"/>
      <c r="GR89" s="62">
        <f t="shared" ref="GR89:GR107" si="822">GQ89*$GT$81/100</f>
        <v>0</v>
      </c>
      <c r="GS89" s="32" t="str">
        <f>IFERROR(VLOOKUP(GO89,'كدو الاصناف'!$A:$C,3),"")</f>
        <v/>
      </c>
      <c r="GT89" s="33" t="str">
        <f t="shared" si="725"/>
        <v/>
      </c>
      <c r="GV89" s="34"/>
      <c r="GW89" s="30" t="str">
        <f>IFERROR(VLOOKUP(GV89,'كدو الاصناف'!$A:$C,2),"")</f>
        <v/>
      </c>
      <c r="GX89" s="6"/>
      <c r="GY89" s="62">
        <f t="shared" ref="GY89:GY107" si="823">GX89*$HA$81/100</f>
        <v>0</v>
      </c>
      <c r="GZ89" s="32" t="str">
        <f>IFERROR(VLOOKUP(GV89,'كدو الاصناف'!$A:$C,3),"")</f>
        <v/>
      </c>
      <c r="HA89" s="33" t="str">
        <f t="shared" si="726"/>
        <v/>
      </c>
      <c r="HC89" s="34"/>
      <c r="HD89" s="30" t="str">
        <f>IFERROR(VLOOKUP(HC89,'كدو الاصناف'!$A:$C,2),"")</f>
        <v/>
      </c>
      <c r="HE89" s="6"/>
      <c r="HF89" s="62">
        <f t="shared" ref="HF89:HF107" si="824">HE89*$HH$81/100</f>
        <v>0</v>
      </c>
      <c r="HG89" s="32" t="str">
        <f>IFERROR(VLOOKUP(HC89,'كدو الاصناف'!$A:$C,3),"")</f>
        <v/>
      </c>
      <c r="HH89" s="33" t="str">
        <f t="shared" si="727"/>
        <v/>
      </c>
      <c r="HJ89" s="34"/>
      <c r="HK89" s="30" t="str">
        <f>IFERROR(VLOOKUP(HJ89,'كدو الاصناف'!$A:$C,2),"")</f>
        <v/>
      </c>
      <c r="HL89" s="6"/>
      <c r="HM89" s="62">
        <f t="shared" ref="HM89:HM107" si="825">HL89*$HO$81/100</f>
        <v>0</v>
      </c>
      <c r="HN89" s="32" t="str">
        <f>IFERROR(VLOOKUP(HJ89,'كدو الاصناف'!$A:$C,3),"")</f>
        <v/>
      </c>
      <c r="HO89" s="33" t="str">
        <f t="shared" si="728"/>
        <v/>
      </c>
      <c r="HQ89" s="34"/>
      <c r="HR89" s="30" t="str">
        <f>IFERROR(VLOOKUP(HQ89,'كدو الاصناف'!$A:$C,2),"")</f>
        <v/>
      </c>
      <c r="HS89" s="6"/>
      <c r="HT89" s="62">
        <f t="shared" ref="HT89:HT107" si="826">HS89*$HV$81/100</f>
        <v>0</v>
      </c>
      <c r="HU89" s="32" t="str">
        <f>IFERROR(VLOOKUP(HQ89,'كدو الاصناف'!$A:$C,3),"")</f>
        <v/>
      </c>
      <c r="HV89" s="33" t="str">
        <f t="shared" si="729"/>
        <v/>
      </c>
      <c r="HX89" s="34"/>
      <c r="HY89" s="30" t="str">
        <f>IFERROR(VLOOKUP(HX89,'كدو الاصناف'!$A:$C,2),"")</f>
        <v/>
      </c>
      <c r="HZ89" s="6"/>
      <c r="IA89" s="62">
        <f t="shared" ref="IA89:IA107" si="827">HZ89*$IC$81/100</f>
        <v>0</v>
      </c>
      <c r="IB89" s="32" t="str">
        <f>IFERROR(VLOOKUP(HX89,'كدو الاصناف'!$A:$C,3),"")</f>
        <v/>
      </c>
      <c r="IC89" s="33" t="str">
        <f t="shared" si="730"/>
        <v/>
      </c>
      <c r="IE89" s="34"/>
      <c r="IF89" s="30" t="str">
        <f>IFERROR(VLOOKUP(IE89,'كدو الاصناف'!$A:$C,2),"")</f>
        <v/>
      </c>
      <c r="IG89" s="6"/>
      <c r="IH89" s="62">
        <f t="shared" ref="IH89:IH107" si="828">IG89*$IJ$81/100</f>
        <v>0</v>
      </c>
      <c r="II89" s="32" t="str">
        <f>IFERROR(VLOOKUP(IE89,'كدو الاصناف'!$A:$C,3),"")</f>
        <v/>
      </c>
      <c r="IJ89" s="33" t="str">
        <f t="shared" si="731"/>
        <v/>
      </c>
      <c r="IL89" s="34"/>
      <c r="IM89" s="30" t="str">
        <f>IFERROR(VLOOKUP(IL89,'كدو الاصناف'!$A:$C,2),"")</f>
        <v/>
      </c>
      <c r="IN89" s="6"/>
      <c r="IO89" s="62">
        <f t="shared" ref="IO89:IO107" si="829">IN89*$IQ$81/100</f>
        <v>0</v>
      </c>
      <c r="IP89" s="32" t="str">
        <f>IFERROR(VLOOKUP(IL89,'كدو الاصناف'!$A:$C,3),"")</f>
        <v/>
      </c>
      <c r="IQ89" s="33" t="str">
        <f t="shared" si="732"/>
        <v/>
      </c>
      <c r="IS89" s="34"/>
      <c r="IT89" s="30" t="str">
        <f>IFERROR(VLOOKUP(IS89,'كدو الاصناف'!$A:$C,2),"")</f>
        <v/>
      </c>
      <c r="IU89" s="6"/>
      <c r="IV89" s="62">
        <f t="shared" ref="IV89:IV107" si="830">IU89*$IX$81/100</f>
        <v>0</v>
      </c>
      <c r="IW89" s="32" t="str">
        <f>IFERROR(VLOOKUP(IS89,'كدو الاصناف'!$A:$C,3),"")</f>
        <v/>
      </c>
      <c r="IX89" s="33" t="str">
        <f t="shared" si="733"/>
        <v/>
      </c>
      <c r="IZ89" s="34"/>
      <c r="JA89" s="30" t="str">
        <f>IFERROR(VLOOKUP(IZ89,'كدو الاصناف'!$A:$C,2),"")</f>
        <v/>
      </c>
      <c r="JB89" s="6"/>
      <c r="JC89" s="62">
        <f t="shared" ref="JC89:JC107" si="831">JB89*$JE$81/100</f>
        <v>0</v>
      </c>
      <c r="JD89" s="32" t="str">
        <f>IFERROR(VLOOKUP(IZ89,'كدو الاصناف'!$A:$C,3),"")</f>
        <v/>
      </c>
      <c r="JE89" s="33" t="str">
        <f t="shared" si="734"/>
        <v/>
      </c>
      <c r="JG89" s="34">
        <v>62031</v>
      </c>
      <c r="JH89" s="30" t="str">
        <f>IFERROR(VLOOKUP(JG89,'كدو الاصناف'!$A:$C,2),"")</f>
        <v>RED H-5BL 100 ( 167 )</v>
      </c>
      <c r="JI89" s="6"/>
      <c r="JJ89" s="62">
        <v>0.64</v>
      </c>
      <c r="JK89" s="32">
        <f>IFERROR(VLOOKUP(JG89,'كدو الاصناف'!$A:$C,3),"")</f>
        <v>149</v>
      </c>
      <c r="JL89" s="33">
        <f t="shared" si="735"/>
        <v>95.36</v>
      </c>
      <c r="JN89" s="34"/>
      <c r="JO89" s="30" t="str">
        <f>IFERROR(VLOOKUP(JN89,'كدو الاصناف'!$A:$C,2),"")</f>
        <v/>
      </c>
      <c r="JP89" s="6"/>
      <c r="JQ89" s="62">
        <f t="shared" ref="JQ89:JQ107" si="832">JP89*$JS$81/100</f>
        <v>0</v>
      </c>
      <c r="JR89" s="32" t="str">
        <f>IFERROR(VLOOKUP(JN89,'كدو الاصناف'!$A:$C,3),"")</f>
        <v/>
      </c>
      <c r="JS89" s="33" t="str">
        <f t="shared" si="736"/>
        <v/>
      </c>
      <c r="JU89" s="34"/>
      <c r="JV89" s="30" t="str">
        <f>IFERROR(VLOOKUP(JU89,'كدو الاصناف'!$A:$C,2),"")</f>
        <v/>
      </c>
      <c r="JW89" s="6"/>
      <c r="JX89" s="62">
        <f t="shared" ref="JX89:JX107" si="833">JW89*$JZ$81/100</f>
        <v>0</v>
      </c>
      <c r="JY89" s="32" t="str">
        <f>IFERROR(VLOOKUP(JU89,'كدو الاصناف'!$A:$C,3),"")</f>
        <v/>
      </c>
      <c r="JZ89" s="33" t="str">
        <f t="shared" si="737"/>
        <v/>
      </c>
      <c r="KB89" s="34"/>
      <c r="KC89" s="30" t="str">
        <f>IFERROR(VLOOKUP(KB89,'كدو الاصناف'!$A:$C,2),"")</f>
        <v/>
      </c>
      <c r="KD89" s="6"/>
      <c r="KE89" s="62">
        <f t="shared" ref="KE89:KE107" si="834">KD89*$KG$81/100</f>
        <v>0</v>
      </c>
      <c r="KF89" s="32" t="str">
        <f>IFERROR(VLOOKUP(KB89,'كدو الاصناف'!$A:$C,3),"")</f>
        <v/>
      </c>
      <c r="KG89" s="33" t="str">
        <f t="shared" si="738"/>
        <v/>
      </c>
      <c r="KI89" s="34">
        <v>62024</v>
      </c>
      <c r="KJ89" s="30" t="str">
        <f>IFERROR(VLOOKUP(KI89,'كدو الاصناف'!$A:$C,2),"")</f>
        <v xml:space="preserve">BLACK RLS </v>
      </c>
      <c r="KK89" s="6"/>
      <c r="KL89" s="62">
        <v>1.68</v>
      </c>
      <c r="KM89" s="32">
        <f>IFERROR(VLOOKUP(KI89,'كدو الاصناف'!$A:$C,3),"")</f>
        <v>120</v>
      </c>
      <c r="KN89" s="33">
        <f t="shared" si="739"/>
        <v>201.6</v>
      </c>
      <c r="KP89" s="34">
        <v>62031</v>
      </c>
      <c r="KQ89" s="30" t="str">
        <f>IFERROR(VLOOKUP(KP89,'كدو الاصناف'!$A:$C,2),"")</f>
        <v>RED H-5BL 100 ( 167 )</v>
      </c>
      <c r="KR89" s="6"/>
      <c r="KS89" s="62">
        <v>3.0000000000000001E-3</v>
      </c>
      <c r="KT89" s="32">
        <f>IFERROR(VLOOKUP(KP89,'كدو الاصناف'!$A:$C,3),"")</f>
        <v>149</v>
      </c>
      <c r="KU89" s="33">
        <f t="shared" si="740"/>
        <v>0.44700000000000001</v>
      </c>
      <c r="KW89" s="34"/>
      <c r="KX89" s="30" t="str">
        <f>IFERROR(VLOOKUP(KW89,'كدو الاصناف'!$A:$C,2),"")</f>
        <v/>
      </c>
      <c r="KY89" s="6"/>
      <c r="KZ89" s="62">
        <f t="shared" si="801"/>
        <v>0</v>
      </c>
      <c r="LA89" s="32" t="str">
        <f>IFERROR(VLOOKUP(KW89,'كدو الاصناف'!$A:$C,3),"")</f>
        <v/>
      </c>
      <c r="LB89" s="33" t="str">
        <f t="shared" si="741"/>
        <v/>
      </c>
      <c r="LD89" s="34"/>
      <c r="LE89" s="30" t="str">
        <f>IFERROR(VLOOKUP(LD89,'كدو الاصناف'!$A:$C,2),"")</f>
        <v/>
      </c>
      <c r="LF89" s="6"/>
      <c r="LG89" s="62">
        <f t="shared" ref="LG89:LG107" si="835">LF89*$LI$81/100</f>
        <v>0</v>
      </c>
      <c r="LH89" s="32" t="str">
        <f>IFERROR(VLOOKUP(LD89,'كدو الاصناف'!$A:$C,3),"")</f>
        <v/>
      </c>
      <c r="LI89" s="33" t="str">
        <f t="shared" si="742"/>
        <v/>
      </c>
      <c r="LK89" s="34"/>
      <c r="LL89" s="30" t="str">
        <f>IFERROR(VLOOKUP(LK89,'كدو الاصناف'!$A:$C,2),"")</f>
        <v/>
      </c>
      <c r="LM89" s="6"/>
      <c r="LN89" s="62">
        <f t="shared" ref="LN89:LN107" si="836">LM89*$LP$81/100</f>
        <v>0</v>
      </c>
      <c r="LO89" s="32" t="str">
        <f>IFERROR(VLOOKUP(LK89,'كدو الاصناف'!$A:$C,3),"")</f>
        <v/>
      </c>
      <c r="LP89" s="33" t="str">
        <f t="shared" si="743"/>
        <v/>
      </c>
      <c r="LR89" s="34">
        <v>65018</v>
      </c>
      <c r="LS89" s="30" t="str">
        <f>IFERROR(VLOOKUP(LR89,'كدو الاصناف'!$A:$C,2),"")</f>
        <v>ستريك اسيد</v>
      </c>
      <c r="LT89" s="6"/>
      <c r="LU89" s="62">
        <v>2.6</v>
      </c>
      <c r="LV89" s="32">
        <f>IFERROR(VLOOKUP(LR89,'كدو الاصناف'!$A:$C,3),"")</f>
        <v>15.5</v>
      </c>
      <c r="LW89" s="33">
        <f t="shared" si="744"/>
        <v>40.300000000000004</v>
      </c>
      <c r="LY89" s="34">
        <v>62002</v>
      </c>
      <c r="LZ89" s="30" t="str">
        <f>IFERROR(VLOOKUP(LY89,'كدو الاصناف'!$A:$C,2),"")</f>
        <v>سكنر بوليستر</v>
      </c>
      <c r="MA89" s="6"/>
      <c r="MB89" s="62">
        <v>36.4</v>
      </c>
      <c r="MC89" s="32">
        <f>IFERROR(VLOOKUP(LY89,'كدو الاصناف'!$A:$C,3),"")</f>
        <v>20</v>
      </c>
      <c r="MD89" s="33">
        <f t="shared" si="745"/>
        <v>728</v>
      </c>
      <c r="MF89" s="34">
        <v>62002</v>
      </c>
      <c r="MG89" s="30" t="str">
        <f>IFERROR(VLOOKUP(MF89,'كدو الاصناف'!$A:$C,2),"")</f>
        <v>سكنر بوليستر</v>
      </c>
      <c r="MH89" s="6"/>
      <c r="MI89" s="62">
        <v>30.1</v>
      </c>
      <c r="MJ89" s="32">
        <f>IFERROR(VLOOKUP(MF89,'كدو الاصناف'!$A:$C,3),"")</f>
        <v>20</v>
      </c>
      <c r="MK89" s="33">
        <f t="shared" si="746"/>
        <v>602</v>
      </c>
      <c r="MM89" s="34">
        <v>62033</v>
      </c>
      <c r="MN89" s="30" t="str">
        <f>IFERROR(VLOOKUP(MM89,'كدو الاصناف'!$A:$C,2),"")</f>
        <v>GREEN C6B</v>
      </c>
      <c r="MO89" s="6"/>
      <c r="MP89" s="62">
        <v>3.36</v>
      </c>
      <c r="MQ89" s="32">
        <f>IFERROR(VLOOKUP(MM89,'كدو الاصناف'!$A:$C,3),"")</f>
        <v>900.6</v>
      </c>
      <c r="MR89" s="33">
        <f t="shared" si="747"/>
        <v>3026.0160000000001</v>
      </c>
      <c r="MT89" s="34">
        <v>62031</v>
      </c>
      <c r="MU89" s="30" t="str">
        <f>IFERROR(VLOOKUP(MT89,'كدو الاصناف'!$A:$C,2),"")</f>
        <v>RED H-5BL 100 ( 167 )</v>
      </c>
      <c r="MV89" s="6"/>
      <c r="MW89" s="62">
        <v>6.0000000000000001E-3</v>
      </c>
      <c r="MX89" s="32">
        <f>IFERROR(VLOOKUP(MT89,'كدو الاصناف'!$A:$C,3),"")</f>
        <v>149</v>
      </c>
      <c r="MY89" s="33">
        <f t="shared" si="748"/>
        <v>0.89400000000000002</v>
      </c>
      <c r="NA89" s="34">
        <v>62002</v>
      </c>
      <c r="NB89" s="30" t="str">
        <f>IFERROR(VLOOKUP(NA89,'كدو الاصناف'!$A:$C,2),"")</f>
        <v>سكنر بوليستر</v>
      </c>
      <c r="NC89" s="6"/>
      <c r="ND89" s="62">
        <v>48.3</v>
      </c>
      <c r="NE89" s="32">
        <f>IFERROR(VLOOKUP(NA89,'كدو الاصناف'!$A:$C,3),"")</f>
        <v>20</v>
      </c>
      <c r="NF89" s="33">
        <f t="shared" si="749"/>
        <v>966</v>
      </c>
      <c r="NH89" s="34"/>
      <c r="NI89" s="30" t="str">
        <f>IFERROR(VLOOKUP(NH89,'كدو الاصناف'!$A:$C,2),"")</f>
        <v/>
      </c>
      <c r="NJ89" s="6"/>
      <c r="NK89" s="62">
        <f t="shared" ref="NK89:NK107" si="837">NJ89*$NM$81/100</f>
        <v>0</v>
      </c>
      <c r="NL89" s="32" t="str">
        <f>IFERROR(VLOOKUP(NH89,'كدو الاصناف'!$A:$C,3),"")</f>
        <v/>
      </c>
      <c r="NM89" s="33" t="str">
        <f t="shared" si="750"/>
        <v/>
      </c>
      <c r="NO89" s="34"/>
      <c r="NP89" s="30" t="str">
        <f>IFERROR(VLOOKUP(NO89,'كدو الاصناف'!$A:$C,2),"")</f>
        <v/>
      </c>
      <c r="NQ89" s="6"/>
      <c r="NR89" s="62">
        <f t="shared" ref="NR89:NR107" si="838">NQ89*$NT$81/100</f>
        <v>0</v>
      </c>
      <c r="NS89" s="32" t="str">
        <f>IFERROR(VLOOKUP(NO89,'كدو الاصناف'!$A:$C,3),"")</f>
        <v/>
      </c>
      <c r="NT89" s="33" t="str">
        <f t="shared" si="751"/>
        <v/>
      </c>
      <c r="NV89" s="34"/>
      <c r="NW89" s="30" t="str">
        <f>IFERROR(VLOOKUP(NV89,'كدو الاصناف'!$A:$C,2),"")</f>
        <v/>
      </c>
      <c r="NX89" s="6"/>
      <c r="NY89" s="62">
        <f t="shared" si="802"/>
        <v>0</v>
      </c>
      <c r="NZ89" s="32" t="str">
        <f>IFERROR(VLOOKUP(NV89,'كدو الاصناف'!$A:$C,3),"")</f>
        <v/>
      </c>
      <c r="OA89" s="33" t="str">
        <f t="shared" si="752"/>
        <v/>
      </c>
      <c r="OC89" s="34">
        <v>65018</v>
      </c>
      <c r="OD89" s="30" t="str">
        <f>IFERROR(VLOOKUP(OC89,'كدو الاصناف'!$A:$C,2),"")</f>
        <v>ستريك اسيد</v>
      </c>
      <c r="OE89" s="6"/>
      <c r="OF89" s="62">
        <v>2.4</v>
      </c>
      <c r="OG89" s="32">
        <f>IFERROR(VLOOKUP(OC89,'كدو الاصناف'!$A:$C,3),"")</f>
        <v>15.5</v>
      </c>
      <c r="OH89" s="33">
        <f t="shared" si="753"/>
        <v>37.199999999999996</v>
      </c>
      <c r="OJ89" s="34">
        <v>65018</v>
      </c>
      <c r="OK89" s="30" t="str">
        <f>IFERROR(VLOOKUP(OJ89,'كدو الاصناف'!$A:$C,2),"")</f>
        <v>ستريك اسيد</v>
      </c>
      <c r="OL89" s="6"/>
      <c r="OM89" s="62">
        <v>2.4</v>
      </c>
      <c r="ON89" s="32">
        <f>IFERROR(VLOOKUP(OJ89,'كدو الاصناف'!$A:$C,3),"")</f>
        <v>15.5</v>
      </c>
      <c r="OO89" s="33">
        <f t="shared" si="754"/>
        <v>37.199999999999996</v>
      </c>
      <c r="OQ89" s="34"/>
      <c r="OR89" s="30" t="str">
        <f>IFERROR(VLOOKUP(OQ89,'كدو الاصناف'!$A:$C,2),"")</f>
        <v/>
      </c>
      <c r="OS89" s="6"/>
      <c r="OT89" s="62">
        <f t="shared" ref="OT89:OT107" si="839">OS89*$OV$81/100</f>
        <v>0</v>
      </c>
      <c r="OU89" s="32" t="str">
        <f>IFERROR(VLOOKUP(OQ89,'كدو الاصناف'!$A:$C,3),"")</f>
        <v/>
      </c>
      <c r="OV89" s="33" t="str">
        <f t="shared" si="755"/>
        <v/>
      </c>
      <c r="OX89" s="34">
        <v>62031</v>
      </c>
      <c r="OY89" s="30" t="str">
        <f>IFERROR(VLOOKUP(OX89,'كدو الاصناف'!$A:$C,2),"")</f>
        <v>RED H-5BL 100 ( 167 )</v>
      </c>
      <c r="OZ89" s="6"/>
      <c r="PA89" s="62">
        <v>2.5000000000000001E-2</v>
      </c>
      <c r="PB89" s="32">
        <f>IFERROR(VLOOKUP(OX89,'كدو الاصناف'!$A:$C,3),"")</f>
        <v>149</v>
      </c>
      <c r="PC89" s="33">
        <f t="shared" si="756"/>
        <v>3.7250000000000001</v>
      </c>
      <c r="PE89" s="34">
        <v>62024</v>
      </c>
      <c r="PF89" s="30" t="str">
        <f>IFERROR(VLOOKUP(PE89,'كدو الاصناف'!$A:$C,2),"")</f>
        <v xml:space="preserve">BLACK RLS </v>
      </c>
      <c r="PG89" s="6"/>
      <c r="PH89" s="62">
        <v>0.19800000000000001</v>
      </c>
      <c r="PI89" s="32">
        <f>IFERROR(VLOOKUP(PE89,'كدو الاصناف'!$A:$C,3),"")</f>
        <v>120</v>
      </c>
      <c r="PJ89" s="33">
        <f t="shared" si="757"/>
        <v>23.76</v>
      </c>
      <c r="PL89" s="34">
        <v>62031</v>
      </c>
      <c r="PM89" s="30" t="str">
        <f>IFERROR(VLOOKUP(PL89,'كدو الاصناف'!$A:$C,2),"")</f>
        <v>RED H-5BL 100 ( 167 )</v>
      </c>
      <c r="PN89" s="6"/>
      <c r="PO89" s="62">
        <v>8.5000000000000006E-2</v>
      </c>
      <c r="PP89" s="32">
        <f>IFERROR(VLOOKUP(PL89,'كدو الاصناف'!$A:$C,3),"")</f>
        <v>149</v>
      </c>
      <c r="PQ89" s="33">
        <f t="shared" si="758"/>
        <v>12.665000000000001</v>
      </c>
      <c r="PS89" s="34">
        <v>62024</v>
      </c>
      <c r="PT89" s="30" t="str">
        <f>IFERROR(VLOOKUP(PS89,'كدو الاصناف'!$A:$C,2),"")</f>
        <v xml:space="preserve">BLACK RLS </v>
      </c>
      <c r="PU89" s="6"/>
      <c r="PV89" s="62">
        <v>0.19800000000000001</v>
      </c>
      <c r="PW89" s="32">
        <f>IFERROR(VLOOKUP(PS89,'كدو الاصناف'!$A:$C,3),"")</f>
        <v>120</v>
      </c>
      <c r="PX89" s="33">
        <f t="shared" si="759"/>
        <v>23.76</v>
      </c>
      <c r="PZ89" s="34"/>
      <c r="QA89" s="30" t="str">
        <f>IFERROR(VLOOKUP(PZ89,'كدو الاصناف'!$A:$C,2),"")</f>
        <v/>
      </c>
      <c r="QB89" s="6"/>
      <c r="QC89" s="62">
        <f t="shared" si="803"/>
        <v>0</v>
      </c>
      <c r="QD89" s="32" t="str">
        <f>IFERROR(VLOOKUP(PZ89,'كدو الاصناف'!$A:$C,3),"")</f>
        <v/>
      </c>
      <c r="QE89" s="33" t="str">
        <f t="shared" si="760"/>
        <v/>
      </c>
      <c r="QG89" s="34"/>
      <c r="QH89" s="30" t="str">
        <f>IFERROR(VLOOKUP(QG89,'كدو الاصناف'!$A:$C,2),"")</f>
        <v/>
      </c>
      <c r="QI89" s="6"/>
      <c r="QJ89" s="62">
        <f t="shared" ref="QJ89:QJ107" si="840">QI89*$QL$81/100</f>
        <v>0</v>
      </c>
      <c r="QK89" s="32" t="str">
        <f>IFERROR(VLOOKUP(QG89,'كدو الاصناف'!$A:$C,3),"")</f>
        <v/>
      </c>
      <c r="QL89" s="33" t="str">
        <f t="shared" si="761"/>
        <v/>
      </c>
      <c r="QN89" s="34">
        <v>62031</v>
      </c>
      <c r="QO89" s="30" t="str">
        <f>IFERROR(VLOOKUP(QN89,'كدو الاصناف'!$A:$C,2),"")</f>
        <v>RED H-5BL 100 ( 167 )</v>
      </c>
      <c r="QP89" s="6"/>
      <c r="QQ89" s="62">
        <v>0.04</v>
      </c>
      <c r="QR89" s="32">
        <f>IFERROR(VLOOKUP(QN89,'كدو الاصناف'!$A:$C,3),"")</f>
        <v>149</v>
      </c>
      <c r="QS89" s="33">
        <f t="shared" si="762"/>
        <v>5.96</v>
      </c>
      <c r="QU89" s="34">
        <v>62024</v>
      </c>
      <c r="QV89" s="30" t="str">
        <f>IFERROR(VLOOKUP(QU89,'كدو الاصناف'!$A:$C,2),"")</f>
        <v xml:space="preserve">BLACK RLS </v>
      </c>
      <c r="QW89" s="6"/>
      <c r="QX89" s="62">
        <v>5.4</v>
      </c>
      <c r="QY89" s="32">
        <f>IFERROR(VLOOKUP(QU89,'كدو الاصناف'!$A:$C,3),"")</f>
        <v>120</v>
      </c>
      <c r="QZ89" s="33">
        <f t="shared" si="763"/>
        <v>648</v>
      </c>
      <c r="RB89" s="34">
        <v>71031</v>
      </c>
      <c r="RC89" s="30" t="str">
        <f>IFERROR(VLOOKUP(RB89,'كدو الاصناف'!$A:$C,2),"")</f>
        <v>NAVY 79 -2 GLS</v>
      </c>
      <c r="RD89" s="6"/>
      <c r="RE89" s="62">
        <v>3.6</v>
      </c>
      <c r="RF89" s="32">
        <f>IFERROR(VLOOKUP(RB89,'كدو الاصناف'!$A:$C,3),"")</f>
        <v>105</v>
      </c>
      <c r="RG89" s="33">
        <f t="shared" si="764"/>
        <v>378</v>
      </c>
      <c r="RI89" s="34">
        <v>62031</v>
      </c>
      <c r="RJ89" s="30" t="str">
        <f>IFERROR(VLOOKUP(RI89,'كدو الاصناف'!$A:$C,2),"")</f>
        <v>RED H-5BL 100 ( 167 )</v>
      </c>
      <c r="RK89" s="6"/>
      <c r="RL89" s="62">
        <v>1.2E-2</v>
      </c>
      <c r="RM89" s="32">
        <f>IFERROR(VLOOKUP(RI89,'كدو الاصناف'!$A:$C,3),"")</f>
        <v>149</v>
      </c>
      <c r="RN89" s="33">
        <f t="shared" si="765"/>
        <v>1.788</v>
      </c>
      <c r="RP89" s="34">
        <v>62031</v>
      </c>
      <c r="RQ89" s="30" t="str">
        <f>IFERROR(VLOOKUP(RP89,'كدو الاصناف'!$A:$C,2),"")</f>
        <v>RED H-5BL 100 ( 167 )</v>
      </c>
      <c r="RR89" s="6"/>
      <c r="RS89" s="62">
        <v>2.5000000000000001E-2</v>
      </c>
      <c r="RT89" s="32">
        <f>IFERROR(VLOOKUP(RP89,'كدو الاصناف'!$A:$C,3),"")</f>
        <v>149</v>
      </c>
      <c r="RU89" s="33">
        <f t="shared" si="766"/>
        <v>3.7250000000000001</v>
      </c>
      <c r="RW89" s="34">
        <v>65018</v>
      </c>
      <c r="RX89" s="30" t="str">
        <f>IFERROR(VLOOKUP(RW89,'كدو الاصناف'!$A:$C,2),"")</f>
        <v>ستريك اسيد</v>
      </c>
      <c r="RY89" s="6"/>
      <c r="RZ89" s="62">
        <v>2.7</v>
      </c>
      <c r="SA89" s="32">
        <f>IFERROR(VLOOKUP(RW89,'كدو الاصناف'!$A:$C,3),"")</f>
        <v>15.5</v>
      </c>
      <c r="SB89" s="33">
        <f t="shared" si="767"/>
        <v>41.85</v>
      </c>
      <c r="SD89" s="34"/>
      <c r="SE89" s="30" t="str">
        <f>IFERROR(VLOOKUP(SD89,'كدو الاصناف'!$A:$C,2),"")</f>
        <v/>
      </c>
      <c r="SF89" s="6"/>
      <c r="SG89" s="62">
        <f t="shared" si="807"/>
        <v>0</v>
      </c>
      <c r="SH89" s="32" t="str">
        <f>IFERROR(VLOOKUP(SD89,'كدو الاصناف'!$A:$C,3),"")</f>
        <v/>
      </c>
      <c r="SI89" s="33" t="str">
        <f t="shared" si="768"/>
        <v/>
      </c>
      <c r="SK89" s="34">
        <v>71030</v>
      </c>
      <c r="SL89" s="30" t="str">
        <f>IFERROR(VLOOKUP(SK89,'كدو الاصناف'!$A:$C,2),"")</f>
        <v>ORANG S4RL 30</v>
      </c>
      <c r="SM89" s="6"/>
      <c r="SN89" s="62">
        <v>0.1</v>
      </c>
      <c r="SO89" s="32">
        <f>IFERROR(VLOOKUP(SK89,'كدو الاصناف'!$A:$C,3),"")</f>
        <v>77</v>
      </c>
      <c r="SP89" s="33">
        <f t="shared" si="769"/>
        <v>7.7</v>
      </c>
      <c r="SR89" s="34"/>
      <c r="SS89" s="30" t="str">
        <f>IFERROR(VLOOKUP(SR89,'كدو الاصناف'!$A:$C,2),"")</f>
        <v/>
      </c>
      <c r="ST89" s="6"/>
      <c r="SU89" s="62">
        <f t="shared" si="804"/>
        <v>0</v>
      </c>
      <c r="SV89" s="32" t="str">
        <f>IFERROR(VLOOKUP(SR89,'كدو الاصناف'!$A:$C,3),"")</f>
        <v/>
      </c>
      <c r="SW89" s="33" t="str">
        <f t="shared" si="770"/>
        <v/>
      </c>
      <c r="SY89" s="34">
        <v>71030</v>
      </c>
      <c r="SZ89" s="30" t="str">
        <f>IFERROR(VLOOKUP(SY89,'كدو الاصناف'!$A:$C,2),"")</f>
        <v>ORANG S4RL 30</v>
      </c>
      <c r="TA89" s="6"/>
      <c r="TB89" s="62">
        <v>5.8000000000000003E-2</v>
      </c>
      <c r="TC89" s="32">
        <f>IFERROR(VLOOKUP(SY89,'كدو الاصناف'!$A:$C,3),"")</f>
        <v>77</v>
      </c>
      <c r="TD89" s="33">
        <f t="shared" si="771"/>
        <v>4.4660000000000002</v>
      </c>
      <c r="TF89" s="34"/>
      <c r="TG89" s="30" t="str">
        <f>IFERROR(VLOOKUP(TF89,'كدو الاصناف'!$A:$C,2),"")</f>
        <v/>
      </c>
      <c r="TH89" s="6"/>
      <c r="TI89" s="62">
        <f t="shared" ref="TI89:TI107" si="841">TH89*$TK$81/100</f>
        <v>0</v>
      </c>
      <c r="TJ89" s="32" t="str">
        <f>IFERROR(VLOOKUP(TF89,'كدو الاصناف'!$A:$C,3),"")</f>
        <v/>
      </c>
      <c r="TK89" s="33" t="str">
        <f t="shared" si="772"/>
        <v/>
      </c>
      <c r="TM89" s="34"/>
      <c r="TN89" s="30" t="str">
        <f>IFERROR(VLOOKUP(TM89,'كدو الاصناف'!$A:$C,2),"")</f>
        <v/>
      </c>
      <c r="TO89" s="6"/>
      <c r="TP89" s="62">
        <f t="shared" ref="TP89:TP107" si="842">TO89*$TR$81/100</f>
        <v>0</v>
      </c>
      <c r="TQ89" s="32" t="str">
        <f>IFERROR(VLOOKUP(TM89,'كدو الاصناف'!$A:$C,3),"")</f>
        <v/>
      </c>
      <c r="TR89" s="33" t="str">
        <f t="shared" si="773"/>
        <v/>
      </c>
      <c r="TT89" s="34"/>
      <c r="TU89" s="30" t="str">
        <f>IFERROR(VLOOKUP(TT89,'كدو الاصناف'!$A:$C,2),"")</f>
        <v/>
      </c>
      <c r="TV89" s="6"/>
      <c r="TW89" s="62">
        <f t="shared" ref="TW89:TW107" si="843">TV89*$TY$81/100</f>
        <v>0</v>
      </c>
      <c r="TX89" s="32" t="str">
        <f>IFERROR(VLOOKUP(TT89,'كدو الاصناف'!$A:$C,3),"")</f>
        <v/>
      </c>
      <c r="TY89" s="33" t="str">
        <f t="shared" si="774"/>
        <v/>
      </c>
      <c r="UA89" s="34"/>
      <c r="UB89" s="30" t="str">
        <f>IFERROR(VLOOKUP(UA89,'كدو الاصناف'!$A:$C,2),"")</f>
        <v/>
      </c>
      <c r="UC89" s="6"/>
      <c r="UD89" s="62">
        <f t="shared" ref="UD89:UD107" si="844">UC89*$UF$81/100</f>
        <v>0</v>
      </c>
      <c r="UE89" s="32" t="str">
        <f>IFERROR(VLOOKUP(UA89,'كدو الاصناف'!$A:$C,3),"")</f>
        <v/>
      </c>
      <c r="UF89" s="33" t="str">
        <f t="shared" si="775"/>
        <v/>
      </c>
      <c r="UH89" s="34"/>
      <c r="UI89" s="30" t="str">
        <f>IFERROR(VLOOKUP(UH89,'كدو الاصناف'!$A:$C,2),"")</f>
        <v/>
      </c>
      <c r="UJ89" s="6"/>
      <c r="UK89" s="62">
        <f t="shared" ref="UK89:UK107" si="845">UJ89*$UM$81/100</f>
        <v>0</v>
      </c>
      <c r="UL89" s="32" t="str">
        <f>IFERROR(VLOOKUP(UH89,'كدو الاصناف'!$A:$C,3),"")</f>
        <v/>
      </c>
      <c r="UM89" s="33" t="str">
        <f t="shared" si="776"/>
        <v/>
      </c>
      <c r="UO89" s="34"/>
      <c r="UP89" s="30" t="str">
        <f>IFERROR(VLOOKUP(UO89,'كدو الاصناف'!$A:$C,2),"")</f>
        <v/>
      </c>
      <c r="UQ89" s="6"/>
      <c r="UR89" s="62">
        <f t="shared" si="805"/>
        <v>0</v>
      </c>
      <c r="US89" s="32" t="str">
        <f>IFERROR(VLOOKUP(UO89,'كدو الاصناف'!$A:$C,3),"")</f>
        <v/>
      </c>
      <c r="UT89" s="33" t="str">
        <f t="shared" si="777"/>
        <v/>
      </c>
      <c r="UV89" s="34"/>
      <c r="UW89" s="30" t="str">
        <f>IFERROR(VLOOKUP(UV89,'كدو الاصناف'!$A:$C,2),"")</f>
        <v/>
      </c>
      <c r="UX89" s="6"/>
      <c r="UY89" s="62">
        <f t="shared" ref="UY89:UY107" si="846">UX89*$VA$81/100</f>
        <v>0</v>
      </c>
      <c r="UZ89" s="32" t="str">
        <f>IFERROR(VLOOKUP(UV89,'كدو الاصناف'!$A:$C,3),"")</f>
        <v/>
      </c>
      <c r="VA89" s="33" t="str">
        <f t="shared" si="778"/>
        <v/>
      </c>
      <c r="VC89" s="34"/>
      <c r="VD89" s="30" t="str">
        <f>IFERROR(VLOOKUP(VC89,'كدو الاصناف'!$A:$C,2),"")</f>
        <v/>
      </c>
      <c r="VE89" s="6"/>
      <c r="VF89" s="62">
        <f t="shared" ref="VF89:VF107" si="847">VE89*$VH$81/100</f>
        <v>0</v>
      </c>
      <c r="VG89" s="32" t="str">
        <f>IFERROR(VLOOKUP(VC89,'كدو الاصناف'!$A:$C,3),"")</f>
        <v/>
      </c>
      <c r="VH89" s="33" t="str">
        <f t="shared" si="779"/>
        <v/>
      </c>
      <c r="VJ89" s="34">
        <v>65018</v>
      </c>
      <c r="VK89" s="30" t="str">
        <f>IFERROR(VLOOKUP(VJ89,'كدو الاصناف'!$A:$C,2),"")</f>
        <v>ستريك اسيد</v>
      </c>
      <c r="VL89" s="6"/>
      <c r="VM89" s="62">
        <v>3.2</v>
      </c>
      <c r="VN89" s="32">
        <f>IFERROR(VLOOKUP(VJ89,'كدو الاصناف'!$A:$C,3),"")</f>
        <v>15.5</v>
      </c>
      <c r="VO89" s="33">
        <f t="shared" si="780"/>
        <v>49.6</v>
      </c>
      <c r="VQ89" s="34"/>
      <c r="VR89" s="30" t="str">
        <f>IFERROR(VLOOKUP(VQ89,'كدو الاصناف'!$A:$C,2),"")</f>
        <v/>
      </c>
      <c r="VS89" s="6"/>
      <c r="VT89" s="62">
        <f t="shared" ref="VT89:VT107" si="848">VS89*$VV$81/100</f>
        <v>0</v>
      </c>
      <c r="VU89" s="32" t="str">
        <f>IFERROR(VLOOKUP(VQ89,'كدو الاصناف'!$A:$C,3),"")</f>
        <v/>
      </c>
      <c r="VV89" s="33" t="str">
        <f t="shared" si="781"/>
        <v/>
      </c>
      <c r="VX89" s="34"/>
      <c r="VY89" s="30" t="str">
        <f>IFERROR(VLOOKUP(VX89,'كدو الاصناف'!$A:$C,2),"")</f>
        <v/>
      </c>
      <c r="VZ89" s="6"/>
      <c r="WA89" s="62">
        <f t="shared" ref="WA89:WA107" si="849">VZ89*$WC$81/100</f>
        <v>0</v>
      </c>
      <c r="WB89" s="32" t="str">
        <f>IFERROR(VLOOKUP(VX89,'كدو الاصناف'!$A:$C,3),"")</f>
        <v/>
      </c>
      <c r="WC89" s="33" t="str">
        <f t="shared" si="782"/>
        <v/>
      </c>
      <c r="WE89" s="34">
        <v>62024</v>
      </c>
      <c r="WF89" s="30" t="str">
        <f>IFERROR(VLOOKUP(WE89,'كدو الاصناف'!$A:$C,2),"")</f>
        <v xml:space="preserve">BLACK RLS </v>
      </c>
      <c r="WG89" s="6"/>
      <c r="WH89" s="62">
        <v>0.12</v>
      </c>
      <c r="WI89" s="32">
        <f>IFERROR(VLOOKUP(WE89,'كدو الاصناف'!$A:$C,3),"")</f>
        <v>120</v>
      </c>
      <c r="WJ89" s="33">
        <f t="shared" si="783"/>
        <v>14.399999999999999</v>
      </c>
      <c r="WL89" s="34"/>
      <c r="WM89" s="30" t="str">
        <f>IFERROR(VLOOKUP(WL89,'كدو الاصناف'!$A:$C,2),"")</f>
        <v/>
      </c>
      <c r="WN89" s="6"/>
      <c r="WO89" s="62">
        <f t="shared" ref="WO89:WO107" si="850">WN89*$WQ$81/100</f>
        <v>0</v>
      </c>
      <c r="WP89" s="32" t="str">
        <f>IFERROR(VLOOKUP(WL89,'كدو الاصناف'!$A:$C,3),"")</f>
        <v/>
      </c>
      <c r="WQ89" s="33" t="str">
        <f t="shared" si="784"/>
        <v/>
      </c>
      <c r="WS89" s="34"/>
      <c r="WT89" s="30" t="str">
        <f>IFERROR(VLOOKUP(WS89,'كدو الاصناف'!$A:$C,2),"")</f>
        <v/>
      </c>
      <c r="WU89" s="6"/>
      <c r="WV89" s="62">
        <f t="shared" ref="WV89:WV107" si="851">WU89*$WX$81/100</f>
        <v>0</v>
      </c>
      <c r="WW89" s="32" t="str">
        <f>IFERROR(VLOOKUP(WS89,'كدو الاصناف'!$A:$C,3),"")</f>
        <v/>
      </c>
      <c r="WX89" s="33" t="str">
        <f t="shared" si="785"/>
        <v/>
      </c>
      <c r="WZ89" s="34">
        <v>71030</v>
      </c>
      <c r="XA89" s="30" t="str">
        <f>IFERROR(VLOOKUP(WZ89,'كدو الاصناف'!$A:$C,2),"")</f>
        <v>ORANG S4RL 30</v>
      </c>
      <c r="XB89" s="6"/>
      <c r="XC89" s="62">
        <v>0.372</v>
      </c>
      <c r="XD89" s="32">
        <f>IFERROR(VLOOKUP(WZ89,'كدو الاصناف'!$A:$C,3),"")</f>
        <v>77</v>
      </c>
      <c r="XE89" s="33">
        <f t="shared" si="786"/>
        <v>28.643999999999998</v>
      </c>
      <c r="XG89" s="34">
        <v>62031</v>
      </c>
      <c r="XH89" s="30" t="str">
        <f>IFERROR(VLOOKUP(XG89,'كدو الاصناف'!$A:$C,2),"")</f>
        <v>RED H-5BL 100 ( 167 )</v>
      </c>
      <c r="XI89" s="6"/>
      <c r="XJ89" s="62">
        <v>8.6999999999999994E-2</v>
      </c>
      <c r="XK89" s="32">
        <f>IFERROR(VLOOKUP(XG89,'كدو الاصناف'!$A:$C,3),"")</f>
        <v>149</v>
      </c>
      <c r="XL89" s="33">
        <f t="shared" si="787"/>
        <v>12.962999999999999</v>
      </c>
      <c r="XN89" s="34">
        <v>62024</v>
      </c>
      <c r="XO89" s="30" t="str">
        <f>IFERROR(VLOOKUP(XN89,'كدو الاصناف'!$A:$C,2),"")</f>
        <v xml:space="preserve">BLACK RLS </v>
      </c>
      <c r="XP89" s="6"/>
      <c r="XQ89" s="62">
        <v>0.125</v>
      </c>
      <c r="XR89" s="32">
        <f>IFERROR(VLOOKUP(XN89,'كدو الاصناف'!$A:$C,3),"")</f>
        <v>120</v>
      </c>
      <c r="XS89" s="33">
        <f t="shared" si="788"/>
        <v>15</v>
      </c>
      <c r="XU89" s="34">
        <v>62002</v>
      </c>
      <c r="XV89" s="30" t="str">
        <f>IFERROR(VLOOKUP(XU89,'كدو الاصناف'!$A:$C,2),"")</f>
        <v>سكنر بوليستر</v>
      </c>
      <c r="XW89" s="6"/>
      <c r="XX89" s="62">
        <v>40.6</v>
      </c>
      <c r="XY89" s="32">
        <f>IFERROR(VLOOKUP(XU89,'كدو الاصناف'!$A:$C,3),"")</f>
        <v>20</v>
      </c>
      <c r="XZ89" s="33">
        <f t="shared" si="789"/>
        <v>812</v>
      </c>
      <c r="YB89" s="34">
        <v>62002</v>
      </c>
      <c r="YC89" s="30" t="str">
        <f>IFERROR(VLOOKUP(YB89,'كدو الاصناف'!$A:$C,2),"")</f>
        <v>سكنر بوليستر</v>
      </c>
      <c r="YD89" s="6"/>
      <c r="YE89" s="62">
        <v>40.6</v>
      </c>
      <c r="YF89" s="32">
        <f>IFERROR(VLOOKUP(YB89,'كدو الاصناف'!$A:$C,3),"")</f>
        <v>20</v>
      </c>
      <c r="YG89" s="33">
        <f t="shared" si="790"/>
        <v>812</v>
      </c>
      <c r="YI89" s="34">
        <v>62002</v>
      </c>
      <c r="YJ89" s="30" t="str">
        <f>IFERROR(VLOOKUP(YI89,'كدو الاصناف'!$A:$C,2),"")</f>
        <v>سكنر بوليستر</v>
      </c>
      <c r="YK89" s="6"/>
      <c r="YL89" s="62">
        <v>40.6</v>
      </c>
      <c r="YM89" s="32">
        <f>IFERROR(VLOOKUP(YI89,'كدو الاصناف'!$A:$C,3),"")</f>
        <v>20</v>
      </c>
      <c r="YN89" s="33">
        <f t="shared" si="791"/>
        <v>812</v>
      </c>
      <c r="YP89" s="34">
        <v>62031</v>
      </c>
      <c r="YQ89" s="30" t="str">
        <f>IFERROR(VLOOKUP(YP89,'كدو الاصناف'!$A:$C,2),"")</f>
        <v>RED H-5BL 100 ( 167 )</v>
      </c>
      <c r="YR89" s="6"/>
      <c r="YS89" s="62">
        <v>0.81599999999999995</v>
      </c>
      <c r="YT89" s="32">
        <f>IFERROR(VLOOKUP(YP89,'كدو الاصناف'!$A:$C,3),"")</f>
        <v>149</v>
      </c>
      <c r="YU89" s="33">
        <f t="shared" si="792"/>
        <v>121.58399999999999</v>
      </c>
      <c r="YW89" s="34">
        <v>62031</v>
      </c>
      <c r="YX89" s="30" t="str">
        <f>IFERROR(VLOOKUP(YW89,'كدو الاصناف'!$A:$C,2),"")</f>
        <v>RED H-5BL 100 ( 167 )</v>
      </c>
      <c r="YY89" s="6"/>
      <c r="YZ89" s="62">
        <v>1.4E-2</v>
      </c>
      <c r="ZA89" s="32">
        <f>IFERROR(VLOOKUP(YW89,'كدو الاصناف'!$A:$C,3),"")</f>
        <v>149</v>
      </c>
      <c r="ZB89" s="33">
        <f t="shared" si="793"/>
        <v>2.0859999999999999</v>
      </c>
      <c r="ZD89" s="34">
        <v>62031</v>
      </c>
      <c r="ZE89" s="30" t="str">
        <f>IFERROR(VLOOKUP(ZD89,'كدو الاصناف'!$A:$C,2),"")</f>
        <v>RED H-5BL 100 ( 167 )</v>
      </c>
      <c r="ZF89" s="6"/>
      <c r="ZG89" s="62">
        <v>0.81599999999999995</v>
      </c>
      <c r="ZH89" s="32">
        <f>IFERROR(VLOOKUP(ZD89,'كدو الاصناف'!$A:$C,3),"")</f>
        <v>149</v>
      </c>
      <c r="ZI89" s="33">
        <f t="shared" si="794"/>
        <v>121.58399999999999</v>
      </c>
      <c r="ZK89" s="34">
        <v>62002</v>
      </c>
      <c r="ZL89" s="30" t="str">
        <f>IFERROR(VLOOKUP(ZK89,'كدو الاصناف'!$A:$C,2),"")</f>
        <v>سكنر بوليستر</v>
      </c>
      <c r="ZM89" s="6"/>
      <c r="ZN89" s="62">
        <v>40.6</v>
      </c>
      <c r="ZO89" s="32">
        <f>IFERROR(VLOOKUP(ZK89,'كدو الاصناف'!$A:$C,3),"")</f>
        <v>20</v>
      </c>
      <c r="ZP89" s="33">
        <f t="shared" si="795"/>
        <v>812</v>
      </c>
      <c r="ZR89" s="34"/>
      <c r="ZS89" s="30" t="str">
        <f>IFERROR(VLOOKUP(ZR89,'كدو الاصناف'!$A:$C,2),"")</f>
        <v/>
      </c>
      <c r="ZT89" s="6"/>
      <c r="ZU89" s="62">
        <f t="shared" ref="ZU89:ZU107" si="852">ZT89*$ZW$81/100</f>
        <v>0</v>
      </c>
      <c r="ZV89" s="32" t="str">
        <f>IFERROR(VLOOKUP(ZR89,'كدو الاصناف'!$A:$C,3),"")</f>
        <v/>
      </c>
      <c r="ZW89" s="33" t="str">
        <f t="shared" si="796"/>
        <v/>
      </c>
    </row>
    <row r="90" spans="1:699" ht="16.5" thickTop="1" thickBot="1" x14ac:dyDescent="0.25">
      <c r="A90" s="34">
        <v>62024</v>
      </c>
      <c r="B90" s="30" t="str">
        <f>IFERROR(VLOOKUP(A90,'كدو الاصناف'!$A:$C,2),"")</f>
        <v xml:space="preserve">BLACK RLS </v>
      </c>
      <c r="C90" s="6"/>
      <c r="D90" s="62">
        <v>2.5000000000000001E-2</v>
      </c>
      <c r="E90" s="32">
        <f>IFERROR(VLOOKUP(A90,'كدو الاصناف'!$A:$C,3),"")</f>
        <v>120</v>
      </c>
      <c r="F90" s="33">
        <f t="shared" si="697"/>
        <v>3</v>
      </c>
      <c r="H90" s="34">
        <v>71030</v>
      </c>
      <c r="I90" s="30" t="str">
        <f>IFERROR(VLOOKUP(H90,'كدو الاصناف'!$A:$C,2),"")</f>
        <v>ORANG S4RL 30</v>
      </c>
      <c r="J90" s="6"/>
      <c r="K90" s="62">
        <v>3.5999999999999997E-2</v>
      </c>
      <c r="L90" s="32">
        <f>IFERROR(VLOOKUP(H90,'كدو الاصناف'!$A:$C,3),"")</f>
        <v>77</v>
      </c>
      <c r="M90" s="33">
        <f t="shared" si="698"/>
        <v>2.7719999999999998</v>
      </c>
      <c r="O90" s="34"/>
      <c r="P90" s="30" t="str">
        <f>IFERROR(VLOOKUP(O90,'كدو الاصناف'!$A:$C,2),"")</f>
        <v/>
      </c>
      <c r="Q90" s="6"/>
      <c r="R90" s="62">
        <f t="shared" si="808"/>
        <v>0</v>
      </c>
      <c r="S90" s="32" t="str">
        <f>IFERROR(VLOOKUP(O90,'كدو الاصناف'!$A:$C,3),"")</f>
        <v/>
      </c>
      <c r="T90" s="33" t="str">
        <f t="shared" si="699"/>
        <v/>
      </c>
      <c r="V90" s="34"/>
      <c r="W90" s="30" t="str">
        <f>IFERROR(VLOOKUP(V90,'كدو الاصناف'!$A:$C,2),"")</f>
        <v/>
      </c>
      <c r="X90" s="6"/>
      <c r="Y90" s="62">
        <f t="shared" si="809"/>
        <v>0</v>
      </c>
      <c r="Z90" s="32" t="str">
        <f>IFERROR(VLOOKUP(V90,'كدو الاصناف'!$A:$C,3),"")</f>
        <v/>
      </c>
      <c r="AA90" s="33" t="str">
        <f t="shared" si="700"/>
        <v/>
      </c>
      <c r="AC90" s="34">
        <v>62024</v>
      </c>
      <c r="AD90" s="30" t="str">
        <f>IFERROR(VLOOKUP(AC90,'كدو الاصناف'!$A:$C,2),"")</f>
        <v xml:space="preserve">BLACK RLS </v>
      </c>
      <c r="AE90" s="6"/>
      <c r="AF90" s="62">
        <v>1.2999999999999999E-3</v>
      </c>
      <c r="AG90" s="32">
        <f>IFERROR(VLOOKUP(AC90,'كدو الاصناف'!$A:$C,3),"")</f>
        <v>120</v>
      </c>
      <c r="AH90" s="33">
        <f t="shared" si="701"/>
        <v>0.156</v>
      </c>
      <c r="AJ90" s="34">
        <v>62024</v>
      </c>
      <c r="AK90" s="30" t="str">
        <f>IFERROR(VLOOKUP(AJ90,'كدو الاصناف'!$A:$C,2),"")</f>
        <v xml:space="preserve">BLACK RLS </v>
      </c>
      <c r="AL90" s="6"/>
      <c r="AM90" s="62">
        <v>0.01</v>
      </c>
      <c r="AN90" s="32">
        <f>IFERROR(VLOOKUP(AJ90,'كدو الاصناف'!$A:$C,3),"")</f>
        <v>120</v>
      </c>
      <c r="AO90" s="33">
        <f t="shared" si="702"/>
        <v>1.2</v>
      </c>
      <c r="AQ90" s="34">
        <v>62030</v>
      </c>
      <c r="AR90" s="30" t="str">
        <f>IFERROR(VLOOKUP(AQ90,'كدو الاصناف'!$A:$C,2),"")</f>
        <v>VILOT 3RL 99</v>
      </c>
      <c r="AS90" s="6"/>
      <c r="AT90" s="62">
        <v>3.3000000000000002E-2</v>
      </c>
      <c r="AU90" s="32">
        <f>IFERROR(VLOOKUP(AQ90,'كدو الاصناف'!$A:$C,3),"")</f>
        <v>205</v>
      </c>
      <c r="AV90" s="33">
        <f t="shared" si="703"/>
        <v>6.7650000000000006</v>
      </c>
      <c r="AX90" s="34">
        <v>62024</v>
      </c>
      <c r="AY90" s="30" t="str">
        <f>IFERROR(VLOOKUP(AX90,'كدو الاصناف'!$A:$C,2),"")</f>
        <v xml:space="preserve">BLACK RLS </v>
      </c>
      <c r="AZ90" s="6"/>
      <c r="BA90" s="62">
        <v>0.06</v>
      </c>
      <c r="BB90" s="32">
        <f>IFERROR(VLOOKUP(AX90,'كدو الاصناف'!$A:$C,3),"")</f>
        <v>120</v>
      </c>
      <c r="BC90" s="33">
        <f t="shared" si="704"/>
        <v>7.1999999999999993</v>
      </c>
      <c r="BE90" s="34"/>
      <c r="BF90" s="30" t="str">
        <f>IFERROR(VLOOKUP(BE90,'كدو الاصناف'!$A:$C,2),"")</f>
        <v/>
      </c>
      <c r="BG90" s="6"/>
      <c r="BH90" s="62">
        <f t="shared" si="810"/>
        <v>0</v>
      </c>
      <c r="BI90" s="32" t="str">
        <f>IFERROR(VLOOKUP(BE90,'كدو الاصناف'!$A:$C,3),"")</f>
        <v/>
      </c>
      <c r="BJ90" s="33" t="str">
        <f t="shared" si="705"/>
        <v/>
      </c>
      <c r="BL90" s="34"/>
      <c r="BM90" s="30" t="str">
        <f>IFERROR(VLOOKUP(BL90,'كدو الاصناف'!$A:$C,2),"")</f>
        <v/>
      </c>
      <c r="BN90" s="6"/>
      <c r="BO90" s="62">
        <f t="shared" si="797"/>
        <v>0</v>
      </c>
      <c r="BP90" s="32" t="str">
        <f>IFERROR(VLOOKUP(BL90,'كدو الاصناف'!$A:$C,3),"")</f>
        <v/>
      </c>
      <c r="BQ90" s="33" t="str">
        <f t="shared" si="706"/>
        <v/>
      </c>
      <c r="BS90" s="34"/>
      <c r="BT90" s="30" t="str">
        <f>IFERROR(VLOOKUP(BS90,'كدو الاصناف'!$A:$C,2),"")</f>
        <v/>
      </c>
      <c r="BU90" s="6"/>
      <c r="BV90" s="62">
        <f t="shared" si="811"/>
        <v>0</v>
      </c>
      <c r="BW90" s="32" t="str">
        <f>IFERROR(VLOOKUP(BS90,'كدو الاصناف'!$A:$C,3),"")</f>
        <v/>
      </c>
      <c r="BX90" s="33" t="str">
        <f t="shared" si="707"/>
        <v/>
      </c>
      <c r="BZ90" s="34"/>
      <c r="CA90" s="30" t="str">
        <f>IFERROR(VLOOKUP(BZ90,'كدو الاصناف'!$A:$C,2),"")</f>
        <v/>
      </c>
      <c r="CB90" s="6"/>
      <c r="CC90" s="62">
        <f t="shared" si="812"/>
        <v>0</v>
      </c>
      <c r="CD90" s="32" t="str">
        <f>IFERROR(VLOOKUP(BZ90,'كدو الاصناف'!$A:$C,3),"")</f>
        <v/>
      </c>
      <c r="CE90" s="33" t="str">
        <f t="shared" si="708"/>
        <v/>
      </c>
      <c r="CG90" s="34"/>
      <c r="CH90" s="30" t="str">
        <f>IFERROR(VLOOKUP(CG90,'كدو الاصناف'!$A:$C,2),"")</f>
        <v/>
      </c>
      <c r="CI90" s="6"/>
      <c r="CJ90" s="62">
        <f t="shared" ref="CJ90:CJ107" si="853">CI90*$CL$81/100</f>
        <v>0</v>
      </c>
      <c r="CK90" s="32" t="str">
        <f>IFERROR(VLOOKUP(CG90,'كدو الاصناف'!$A:$C,3),"")</f>
        <v/>
      </c>
      <c r="CL90" s="33" t="str">
        <f t="shared" si="709"/>
        <v/>
      </c>
      <c r="CN90" s="34"/>
      <c r="CO90" s="30" t="str">
        <f>IFERROR(VLOOKUP(CN90,'كدو الاصناف'!$A:$C,2),"")</f>
        <v/>
      </c>
      <c r="CP90" s="6"/>
      <c r="CQ90" s="62">
        <f t="shared" si="813"/>
        <v>0</v>
      </c>
      <c r="CR90" s="32" t="str">
        <f>IFERROR(VLOOKUP(CN90,'كدو الاصناف'!$A:$C,3),"")</f>
        <v/>
      </c>
      <c r="CS90" s="33" t="str">
        <f t="shared" si="710"/>
        <v/>
      </c>
      <c r="CU90" s="34">
        <v>62033</v>
      </c>
      <c r="CV90" s="30" t="str">
        <f>IFERROR(VLOOKUP(CU90,'كدو الاصناف'!$A:$C,2),"")</f>
        <v>GREEN C6B</v>
      </c>
      <c r="CW90" s="6"/>
      <c r="CX90" s="62">
        <v>2.16</v>
      </c>
      <c r="CY90" s="32">
        <f>IFERROR(VLOOKUP(CU90,'كدو الاصناف'!$A:$C,3),"")</f>
        <v>900.6</v>
      </c>
      <c r="CZ90" s="33">
        <f t="shared" si="711"/>
        <v>1945.2960000000003</v>
      </c>
      <c r="DB90" s="34"/>
      <c r="DC90" s="30" t="str">
        <f>IFERROR(VLOOKUP(DB90,'كدو الاصناف'!$A:$C,2),"")</f>
        <v/>
      </c>
      <c r="DD90" s="6"/>
      <c r="DE90" s="62">
        <f t="shared" si="814"/>
        <v>0</v>
      </c>
      <c r="DF90" s="32" t="str">
        <f>IFERROR(VLOOKUP(DB90,'كدو الاصناف'!$A:$C,3),"")</f>
        <v/>
      </c>
      <c r="DG90" s="33" t="str">
        <f t="shared" si="712"/>
        <v/>
      </c>
      <c r="DI90" s="34"/>
      <c r="DJ90" s="30" t="str">
        <f>IFERROR(VLOOKUP(DI90,'كدو الاصناف'!$A:$C,2),"")</f>
        <v/>
      </c>
      <c r="DK90" s="6"/>
      <c r="DL90" s="62">
        <f t="shared" si="815"/>
        <v>0</v>
      </c>
      <c r="DM90" s="32" t="str">
        <f>IFERROR(VLOOKUP(DI90,'كدو الاصناف'!$A:$C,3),"")</f>
        <v/>
      </c>
      <c r="DN90" s="33" t="str">
        <f t="shared" si="713"/>
        <v/>
      </c>
      <c r="DP90" s="34"/>
      <c r="DQ90" s="30" t="str">
        <f>IFERROR(VLOOKUP(DP90,'كدو الاصناف'!$A:$C,2),"")</f>
        <v/>
      </c>
      <c r="DR90" s="6"/>
      <c r="DS90" s="62">
        <f t="shared" si="798"/>
        <v>0</v>
      </c>
      <c r="DT90" s="32" t="str">
        <f>IFERROR(VLOOKUP(DP90,'كدو الاصناف'!$A:$C,3),"")</f>
        <v/>
      </c>
      <c r="DU90" s="33" t="str">
        <f t="shared" si="714"/>
        <v/>
      </c>
      <c r="DW90" s="34"/>
      <c r="DX90" s="30" t="str">
        <f>IFERROR(VLOOKUP(DW90,'كدو الاصناف'!$A:$C,2),"")</f>
        <v/>
      </c>
      <c r="DY90" s="6"/>
      <c r="DZ90" s="62">
        <f t="shared" si="799"/>
        <v>0</v>
      </c>
      <c r="EA90" s="32" t="str">
        <f>IFERROR(VLOOKUP(DW90,'كدو الاصناف'!$A:$C,3),"")</f>
        <v/>
      </c>
      <c r="EB90" s="33" t="str">
        <f t="shared" si="715"/>
        <v/>
      </c>
      <c r="ED90" s="34"/>
      <c r="EE90" s="30" t="str">
        <f>IFERROR(VLOOKUP(ED90,'كدو الاصناف'!$A:$C,2),"")</f>
        <v/>
      </c>
      <c r="EF90" s="6"/>
      <c r="EG90" s="62">
        <f t="shared" si="806"/>
        <v>0</v>
      </c>
      <c r="EH90" s="32" t="str">
        <f>IFERROR(VLOOKUP(ED90,'كدو الاصناف'!$A:$C,3),"")</f>
        <v/>
      </c>
      <c r="EI90" s="33" t="str">
        <f t="shared" si="716"/>
        <v/>
      </c>
      <c r="EK90" s="34"/>
      <c r="EL90" s="30" t="str">
        <f>IFERROR(VLOOKUP(EK90,'كدو الاصناف'!$A:$C,2),"")</f>
        <v/>
      </c>
      <c r="EM90" s="6"/>
      <c r="EN90" s="62">
        <f t="shared" si="816"/>
        <v>0</v>
      </c>
      <c r="EO90" s="32" t="str">
        <f>IFERROR(VLOOKUP(EK90,'كدو الاصناف'!$A:$C,3),"")</f>
        <v/>
      </c>
      <c r="EP90" s="33" t="str">
        <f t="shared" si="717"/>
        <v/>
      </c>
      <c r="ER90" s="34"/>
      <c r="ES90" s="30" t="str">
        <f>IFERROR(VLOOKUP(ER90,'كدو الاصناف'!$A:$C,2),"")</f>
        <v/>
      </c>
      <c r="ET90" s="6"/>
      <c r="EU90" s="62">
        <f t="shared" si="817"/>
        <v>0</v>
      </c>
      <c r="EV90" s="32" t="str">
        <f>IFERROR(VLOOKUP(ER90,'كدو الاصناف'!$A:$C,3),"")</f>
        <v/>
      </c>
      <c r="EW90" s="33" t="str">
        <f t="shared" si="718"/>
        <v/>
      </c>
      <c r="EY90" s="34"/>
      <c r="EZ90" s="30" t="str">
        <f>IFERROR(VLOOKUP(EY90,'كدو الاصناف'!$A:$C,2),"")</f>
        <v/>
      </c>
      <c r="FA90" s="6"/>
      <c r="FB90" s="62">
        <f t="shared" si="800"/>
        <v>0</v>
      </c>
      <c r="FC90" s="32" t="str">
        <f>IFERROR(VLOOKUP(EY90,'كدو الاصناف'!$A:$C,3),"")</f>
        <v/>
      </c>
      <c r="FD90" s="33" t="str">
        <f t="shared" si="719"/>
        <v/>
      </c>
      <c r="FF90" s="34"/>
      <c r="FG90" s="30" t="str">
        <f>IFERROR(VLOOKUP(FF90,'كدو الاصناف'!$A:$C,2),"")</f>
        <v/>
      </c>
      <c r="FH90" s="6"/>
      <c r="FI90" s="62">
        <f t="shared" si="818"/>
        <v>0</v>
      </c>
      <c r="FJ90" s="32" t="str">
        <f>IFERROR(VLOOKUP(FF90,'كدو الاصناف'!$A:$C,3),"")</f>
        <v/>
      </c>
      <c r="FK90" s="33" t="str">
        <f t="shared" si="720"/>
        <v/>
      </c>
      <c r="FM90" s="34"/>
      <c r="FN90" s="30" t="str">
        <f>IFERROR(VLOOKUP(FM90,'كدو الاصناف'!$A:$C,2),"")</f>
        <v/>
      </c>
      <c r="FO90" s="6"/>
      <c r="FP90" s="62">
        <f t="shared" si="819"/>
        <v>0</v>
      </c>
      <c r="FQ90" s="32" t="str">
        <f>IFERROR(VLOOKUP(FM90,'كدو الاصناف'!$A:$C,3),"")</f>
        <v/>
      </c>
      <c r="FR90" s="33" t="str">
        <f t="shared" si="721"/>
        <v/>
      </c>
      <c r="FT90" s="34"/>
      <c r="FU90" s="30" t="str">
        <f>IFERROR(VLOOKUP(FT90,'كدو الاصناف'!$A:$C,2),"")</f>
        <v/>
      </c>
      <c r="FV90" s="6"/>
      <c r="FW90" s="62">
        <f t="shared" si="820"/>
        <v>0</v>
      </c>
      <c r="FX90" s="32" t="str">
        <f>IFERROR(VLOOKUP(FT90,'كدو الاصناف'!$A:$C,3),"")</f>
        <v/>
      </c>
      <c r="FY90" s="33" t="str">
        <f t="shared" si="722"/>
        <v/>
      </c>
      <c r="GA90" s="34">
        <v>62024</v>
      </c>
      <c r="GB90" s="30" t="str">
        <f>IFERROR(VLOOKUP(GA90,'كدو الاصناف'!$A:$C,2),"")</f>
        <v xml:space="preserve">BLACK RLS </v>
      </c>
      <c r="GC90" s="6"/>
      <c r="GD90" s="62">
        <v>7.2</v>
      </c>
      <c r="GE90" s="32">
        <f>IFERROR(VLOOKUP(GA90,'كدو الاصناف'!$A:$C,3),"")</f>
        <v>120</v>
      </c>
      <c r="GF90" s="33">
        <f t="shared" si="723"/>
        <v>864</v>
      </c>
      <c r="GH90" s="34"/>
      <c r="GI90" s="30" t="str">
        <f>IFERROR(VLOOKUP(GH90,'كدو الاصناف'!$A:$C,2),"")</f>
        <v/>
      </c>
      <c r="GJ90" s="6"/>
      <c r="GK90" s="62">
        <f t="shared" si="821"/>
        <v>0</v>
      </c>
      <c r="GL90" s="32" t="str">
        <f>IFERROR(VLOOKUP(GH90,'كدو الاصناف'!$A:$C,3),"")</f>
        <v/>
      </c>
      <c r="GM90" s="33" t="str">
        <f t="shared" si="724"/>
        <v/>
      </c>
      <c r="GO90" s="34"/>
      <c r="GP90" s="30" t="str">
        <f>IFERROR(VLOOKUP(GO90,'كدو الاصناف'!$A:$C,2),"")</f>
        <v/>
      </c>
      <c r="GQ90" s="6"/>
      <c r="GR90" s="62">
        <f t="shared" si="822"/>
        <v>0</v>
      </c>
      <c r="GS90" s="32" t="str">
        <f>IFERROR(VLOOKUP(GO90,'كدو الاصناف'!$A:$C,3),"")</f>
        <v/>
      </c>
      <c r="GT90" s="33" t="str">
        <f t="shared" si="725"/>
        <v/>
      </c>
      <c r="GV90" s="34"/>
      <c r="GW90" s="30" t="str">
        <f>IFERROR(VLOOKUP(GV90,'كدو الاصناف'!$A:$C,2),"")</f>
        <v/>
      </c>
      <c r="GX90" s="6"/>
      <c r="GY90" s="62">
        <f t="shared" si="823"/>
        <v>0</v>
      </c>
      <c r="GZ90" s="32" t="str">
        <f>IFERROR(VLOOKUP(GV90,'كدو الاصناف'!$A:$C,3),"")</f>
        <v/>
      </c>
      <c r="HA90" s="33" t="str">
        <f t="shared" si="726"/>
        <v/>
      </c>
      <c r="HC90" s="34"/>
      <c r="HD90" s="30" t="str">
        <f>IFERROR(VLOOKUP(HC90,'كدو الاصناف'!$A:$C,2),"")</f>
        <v/>
      </c>
      <c r="HE90" s="6"/>
      <c r="HF90" s="62">
        <f t="shared" si="824"/>
        <v>0</v>
      </c>
      <c r="HG90" s="32" t="str">
        <f>IFERROR(VLOOKUP(HC90,'كدو الاصناف'!$A:$C,3),"")</f>
        <v/>
      </c>
      <c r="HH90" s="33" t="str">
        <f t="shared" si="727"/>
        <v/>
      </c>
      <c r="HJ90" s="34"/>
      <c r="HK90" s="30" t="str">
        <f>IFERROR(VLOOKUP(HJ90,'كدو الاصناف'!$A:$C,2),"")</f>
        <v/>
      </c>
      <c r="HL90" s="6"/>
      <c r="HM90" s="62">
        <f t="shared" si="825"/>
        <v>0</v>
      </c>
      <c r="HN90" s="32" t="str">
        <f>IFERROR(VLOOKUP(HJ90,'كدو الاصناف'!$A:$C,3),"")</f>
        <v/>
      </c>
      <c r="HO90" s="33" t="str">
        <f t="shared" si="728"/>
        <v/>
      </c>
      <c r="HQ90" s="34"/>
      <c r="HR90" s="30" t="str">
        <f>IFERROR(VLOOKUP(HQ90,'كدو الاصناف'!$A:$C,2),"")</f>
        <v/>
      </c>
      <c r="HS90" s="6"/>
      <c r="HT90" s="62">
        <f t="shared" si="826"/>
        <v>0</v>
      </c>
      <c r="HU90" s="32" t="str">
        <f>IFERROR(VLOOKUP(HQ90,'كدو الاصناف'!$A:$C,3),"")</f>
        <v/>
      </c>
      <c r="HV90" s="33" t="str">
        <f t="shared" si="729"/>
        <v/>
      </c>
      <c r="HX90" s="34"/>
      <c r="HY90" s="30" t="str">
        <f>IFERROR(VLOOKUP(HX90,'كدو الاصناف'!$A:$C,2),"")</f>
        <v/>
      </c>
      <c r="HZ90" s="6"/>
      <c r="IA90" s="62">
        <f t="shared" si="827"/>
        <v>0</v>
      </c>
      <c r="IB90" s="32" t="str">
        <f>IFERROR(VLOOKUP(HX90,'كدو الاصناف'!$A:$C,3),"")</f>
        <v/>
      </c>
      <c r="IC90" s="33" t="str">
        <f t="shared" si="730"/>
        <v/>
      </c>
      <c r="IE90" s="34"/>
      <c r="IF90" s="30" t="str">
        <f>IFERROR(VLOOKUP(IE90,'كدو الاصناف'!$A:$C,2),"")</f>
        <v/>
      </c>
      <c r="IG90" s="6"/>
      <c r="IH90" s="62">
        <f t="shared" si="828"/>
        <v>0</v>
      </c>
      <c r="II90" s="32" t="str">
        <f>IFERROR(VLOOKUP(IE90,'كدو الاصناف'!$A:$C,3),"")</f>
        <v/>
      </c>
      <c r="IJ90" s="33" t="str">
        <f t="shared" si="731"/>
        <v/>
      </c>
      <c r="IL90" s="34"/>
      <c r="IM90" s="30" t="str">
        <f>IFERROR(VLOOKUP(IL90,'كدو الاصناف'!$A:$C,2),"")</f>
        <v/>
      </c>
      <c r="IN90" s="6"/>
      <c r="IO90" s="62">
        <f t="shared" si="829"/>
        <v>0</v>
      </c>
      <c r="IP90" s="32" t="str">
        <f>IFERROR(VLOOKUP(IL90,'كدو الاصناف'!$A:$C,3),"")</f>
        <v/>
      </c>
      <c r="IQ90" s="33" t="str">
        <f t="shared" si="732"/>
        <v/>
      </c>
      <c r="IS90" s="34"/>
      <c r="IT90" s="30" t="str">
        <f>IFERROR(VLOOKUP(IS90,'كدو الاصناف'!$A:$C,2),"")</f>
        <v/>
      </c>
      <c r="IU90" s="6"/>
      <c r="IV90" s="62">
        <f t="shared" si="830"/>
        <v>0</v>
      </c>
      <c r="IW90" s="32" t="str">
        <f>IFERROR(VLOOKUP(IS90,'كدو الاصناف'!$A:$C,3),"")</f>
        <v/>
      </c>
      <c r="IX90" s="33" t="str">
        <f t="shared" si="733"/>
        <v/>
      </c>
      <c r="IZ90" s="34"/>
      <c r="JA90" s="30" t="str">
        <f>IFERROR(VLOOKUP(IZ90,'كدو الاصناف'!$A:$C,2),"")</f>
        <v/>
      </c>
      <c r="JB90" s="6"/>
      <c r="JC90" s="62">
        <f t="shared" si="831"/>
        <v>0</v>
      </c>
      <c r="JD90" s="32" t="str">
        <f>IFERROR(VLOOKUP(IZ90,'كدو الاصناف'!$A:$C,3),"")</f>
        <v/>
      </c>
      <c r="JE90" s="33" t="str">
        <f t="shared" si="734"/>
        <v/>
      </c>
      <c r="JG90" s="34">
        <v>71030</v>
      </c>
      <c r="JH90" s="30" t="str">
        <f>IFERROR(VLOOKUP(JG90,'كدو الاصناف'!$A:$C,2),"")</f>
        <v>ORANG S4RL 30</v>
      </c>
      <c r="JI90" s="6"/>
      <c r="JJ90" s="62">
        <v>5.8000000000000003E-2</v>
      </c>
      <c r="JK90" s="32">
        <f>IFERROR(VLOOKUP(JG90,'كدو الاصناف'!$A:$C,3),"")</f>
        <v>77</v>
      </c>
      <c r="JL90" s="33">
        <f t="shared" si="735"/>
        <v>4.4660000000000002</v>
      </c>
      <c r="JN90" s="34"/>
      <c r="JO90" s="30" t="str">
        <f>IFERROR(VLOOKUP(JN90,'كدو الاصناف'!$A:$C,2),"")</f>
        <v/>
      </c>
      <c r="JP90" s="6"/>
      <c r="JQ90" s="62">
        <f t="shared" si="832"/>
        <v>0</v>
      </c>
      <c r="JR90" s="32" t="str">
        <f>IFERROR(VLOOKUP(JN90,'كدو الاصناف'!$A:$C,3),"")</f>
        <v/>
      </c>
      <c r="JS90" s="33" t="str">
        <f t="shared" si="736"/>
        <v/>
      </c>
      <c r="JU90" s="34"/>
      <c r="JV90" s="30" t="str">
        <f>IFERROR(VLOOKUP(JU90,'كدو الاصناف'!$A:$C,2),"")</f>
        <v/>
      </c>
      <c r="JW90" s="6"/>
      <c r="JX90" s="62">
        <f t="shared" si="833"/>
        <v>0</v>
      </c>
      <c r="JY90" s="32" t="str">
        <f>IFERROR(VLOOKUP(JU90,'كدو الاصناف'!$A:$C,3),"")</f>
        <v/>
      </c>
      <c r="JZ90" s="33" t="str">
        <f t="shared" si="737"/>
        <v/>
      </c>
      <c r="KB90" s="34"/>
      <c r="KC90" s="30" t="str">
        <f>IFERROR(VLOOKUP(KB90,'كدو الاصناف'!$A:$C,2),"")</f>
        <v/>
      </c>
      <c r="KD90" s="6"/>
      <c r="KE90" s="62">
        <f t="shared" si="834"/>
        <v>0</v>
      </c>
      <c r="KF90" s="32" t="str">
        <f>IFERROR(VLOOKUP(KB90,'كدو الاصناف'!$A:$C,3),"")</f>
        <v/>
      </c>
      <c r="KG90" s="33" t="str">
        <f t="shared" si="738"/>
        <v/>
      </c>
      <c r="KI90" s="34">
        <v>62026</v>
      </c>
      <c r="KJ90" s="30" t="str">
        <f>IFERROR(VLOOKUP(KI90,'كدو الاصناف'!$A:$C,2),"")</f>
        <v>BLUE SE2R 183</v>
      </c>
      <c r="KK90" s="6"/>
      <c r="KL90" s="62">
        <v>1.0999999999999999E-2</v>
      </c>
      <c r="KM90" s="32">
        <f>IFERROR(VLOOKUP(KI90,'كدو الاصناف'!$A:$C,3),"")</f>
        <v>353.4</v>
      </c>
      <c r="KN90" s="33">
        <f t="shared" si="739"/>
        <v>3.8873999999999995</v>
      </c>
      <c r="KP90" s="34">
        <v>62024</v>
      </c>
      <c r="KQ90" s="30" t="str">
        <f>IFERROR(VLOOKUP(KP90,'كدو الاصناف'!$A:$C,2),"")</f>
        <v xml:space="preserve">BLACK RLS </v>
      </c>
      <c r="KR90" s="6"/>
      <c r="KS90" s="62">
        <v>7.4999999999999997E-2</v>
      </c>
      <c r="KT90" s="32">
        <f>IFERROR(VLOOKUP(KP90,'كدو الاصناف'!$A:$C,3),"")</f>
        <v>120</v>
      </c>
      <c r="KU90" s="33">
        <f t="shared" si="740"/>
        <v>9</v>
      </c>
      <c r="KW90" s="34"/>
      <c r="KX90" s="30" t="str">
        <f>IFERROR(VLOOKUP(KW90,'كدو الاصناف'!$A:$C,2),"")</f>
        <v/>
      </c>
      <c r="KY90" s="6"/>
      <c r="KZ90" s="62">
        <f t="shared" si="801"/>
        <v>0</v>
      </c>
      <c r="LA90" s="32" t="str">
        <f>IFERROR(VLOOKUP(KW90,'كدو الاصناف'!$A:$C,3),"")</f>
        <v/>
      </c>
      <c r="LB90" s="33" t="str">
        <f t="shared" si="741"/>
        <v/>
      </c>
      <c r="LD90" s="34"/>
      <c r="LE90" s="30" t="str">
        <f>IFERROR(VLOOKUP(LD90,'كدو الاصناف'!$A:$C,2),"")</f>
        <v/>
      </c>
      <c r="LF90" s="6"/>
      <c r="LG90" s="62">
        <f t="shared" si="835"/>
        <v>0</v>
      </c>
      <c r="LH90" s="32" t="str">
        <f>IFERROR(VLOOKUP(LD90,'كدو الاصناف'!$A:$C,3),"")</f>
        <v/>
      </c>
      <c r="LI90" s="33" t="str">
        <f t="shared" si="742"/>
        <v/>
      </c>
      <c r="LK90" s="34"/>
      <c r="LL90" s="30" t="str">
        <f>IFERROR(VLOOKUP(LK90,'كدو الاصناف'!$A:$C,2),"")</f>
        <v/>
      </c>
      <c r="LM90" s="6"/>
      <c r="LN90" s="62">
        <f t="shared" si="836"/>
        <v>0</v>
      </c>
      <c r="LO90" s="32" t="str">
        <f>IFERROR(VLOOKUP(LK90,'كدو الاصناف'!$A:$C,3),"")</f>
        <v/>
      </c>
      <c r="LP90" s="33" t="str">
        <f t="shared" si="743"/>
        <v/>
      </c>
      <c r="LR90" s="34"/>
      <c r="LS90" s="30" t="str">
        <f>IFERROR(VLOOKUP(LR90,'كدو الاصناف'!$A:$C,2),"")</f>
        <v/>
      </c>
      <c r="LT90" s="6"/>
      <c r="LU90" s="62">
        <f t="shared" ref="LU90:LU107" si="854">LT90*$LW$81/100</f>
        <v>0</v>
      </c>
      <c r="LV90" s="32" t="str">
        <f>IFERROR(VLOOKUP(LR90,'كدو الاصناف'!$A:$C,3),"")</f>
        <v/>
      </c>
      <c r="LW90" s="33" t="str">
        <f t="shared" si="744"/>
        <v/>
      </c>
      <c r="LY90" s="34">
        <v>65018</v>
      </c>
      <c r="LZ90" s="30" t="str">
        <f>IFERROR(VLOOKUP(LY90,'كدو الاصناف'!$A:$C,2),"")</f>
        <v>ستريك اسيد</v>
      </c>
      <c r="MA90" s="6"/>
      <c r="MB90" s="62">
        <v>2.6</v>
      </c>
      <c r="MC90" s="32">
        <f>IFERROR(VLOOKUP(LY90,'كدو الاصناف'!$A:$C,3),"")</f>
        <v>15.5</v>
      </c>
      <c r="MD90" s="33">
        <f t="shared" si="745"/>
        <v>40.300000000000004</v>
      </c>
      <c r="MF90" s="34">
        <v>65018</v>
      </c>
      <c r="MG90" s="30" t="str">
        <f>IFERROR(VLOOKUP(MF90,'كدو الاصناف'!$A:$C,2),"")</f>
        <v>ستريك اسيد</v>
      </c>
      <c r="MH90" s="6"/>
      <c r="MI90" s="62">
        <v>2.15</v>
      </c>
      <c r="MJ90" s="32">
        <f>IFERROR(VLOOKUP(MF90,'كدو الاصناف'!$A:$C,3),"")</f>
        <v>15.5</v>
      </c>
      <c r="MK90" s="33">
        <f t="shared" si="746"/>
        <v>33.324999999999996</v>
      </c>
      <c r="MM90" s="34">
        <v>71031</v>
      </c>
      <c r="MN90" s="30" t="str">
        <f>IFERROR(VLOOKUP(MM90,'كدو الاصناف'!$A:$C,2),"")</f>
        <v>NAVY 79 -2 GLS</v>
      </c>
      <c r="MO90" s="6"/>
      <c r="MP90" s="62">
        <v>6.0000000000000001E-3</v>
      </c>
      <c r="MQ90" s="32">
        <f>IFERROR(VLOOKUP(MM90,'كدو الاصناف'!$A:$C,3),"")</f>
        <v>105</v>
      </c>
      <c r="MR90" s="33">
        <f t="shared" si="747"/>
        <v>0.63</v>
      </c>
      <c r="MT90" s="34">
        <v>71030</v>
      </c>
      <c r="MU90" s="30" t="str">
        <f>IFERROR(VLOOKUP(MT90,'كدو الاصناف'!$A:$C,2),"")</f>
        <v>ORANG S4RL 30</v>
      </c>
      <c r="MV90" s="6"/>
      <c r="MW90" s="62">
        <v>1.08</v>
      </c>
      <c r="MX90" s="32">
        <f>IFERROR(VLOOKUP(MT90,'كدو الاصناف'!$A:$C,3),"")</f>
        <v>77</v>
      </c>
      <c r="MY90" s="33">
        <f t="shared" si="748"/>
        <v>83.160000000000011</v>
      </c>
      <c r="NA90" s="34">
        <v>65018</v>
      </c>
      <c r="NB90" s="30" t="str">
        <f>IFERROR(VLOOKUP(NA90,'كدو الاصناف'!$A:$C,2),"")</f>
        <v>ستريك اسيد</v>
      </c>
      <c r="NC90" s="6"/>
      <c r="ND90" s="62">
        <v>3.45</v>
      </c>
      <c r="NE90" s="32">
        <f>IFERROR(VLOOKUP(NA90,'كدو الاصناف'!$A:$C,3),"")</f>
        <v>15.5</v>
      </c>
      <c r="NF90" s="33">
        <f t="shared" si="749"/>
        <v>53.475000000000001</v>
      </c>
      <c r="NH90" s="34"/>
      <c r="NI90" s="30" t="str">
        <f>IFERROR(VLOOKUP(NH90,'كدو الاصناف'!$A:$C,2),"")</f>
        <v/>
      </c>
      <c r="NJ90" s="6"/>
      <c r="NK90" s="62">
        <f t="shared" si="837"/>
        <v>0</v>
      </c>
      <c r="NL90" s="32" t="str">
        <f>IFERROR(VLOOKUP(NH90,'كدو الاصناف'!$A:$C,3),"")</f>
        <v/>
      </c>
      <c r="NM90" s="33" t="str">
        <f t="shared" si="750"/>
        <v/>
      </c>
      <c r="NO90" s="34"/>
      <c r="NP90" s="30" t="str">
        <f>IFERROR(VLOOKUP(NO90,'كدو الاصناف'!$A:$C,2),"")</f>
        <v/>
      </c>
      <c r="NQ90" s="6"/>
      <c r="NR90" s="62">
        <f t="shared" si="838"/>
        <v>0</v>
      </c>
      <c r="NS90" s="32" t="str">
        <f>IFERROR(VLOOKUP(NO90,'كدو الاصناف'!$A:$C,3),"")</f>
        <v/>
      </c>
      <c r="NT90" s="33" t="str">
        <f t="shared" si="751"/>
        <v/>
      </c>
      <c r="NV90" s="34"/>
      <c r="NW90" s="30" t="str">
        <f>IFERROR(VLOOKUP(NV90,'كدو الاصناف'!$A:$C,2),"")</f>
        <v/>
      </c>
      <c r="NX90" s="6"/>
      <c r="NY90" s="62">
        <f t="shared" si="802"/>
        <v>0</v>
      </c>
      <c r="NZ90" s="32" t="str">
        <f>IFERROR(VLOOKUP(NV90,'كدو الاصناف'!$A:$C,3),"")</f>
        <v/>
      </c>
      <c r="OA90" s="33" t="str">
        <f t="shared" si="752"/>
        <v/>
      </c>
      <c r="OC90" s="34"/>
      <c r="OD90" s="30" t="str">
        <f>IFERROR(VLOOKUP(OC90,'كدو الاصناف'!$A:$C,2),"")</f>
        <v/>
      </c>
      <c r="OE90" s="6"/>
      <c r="OF90" s="62">
        <f t="shared" ref="OF90:OF107" si="855">OE90*$OH$81/100</f>
        <v>0</v>
      </c>
      <c r="OG90" s="32" t="str">
        <f>IFERROR(VLOOKUP(OC90,'كدو الاصناف'!$A:$C,3),"")</f>
        <v/>
      </c>
      <c r="OH90" s="33" t="str">
        <f t="shared" si="753"/>
        <v/>
      </c>
      <c r="OJ90" s="34"/>
      <c r="OK90" s="30" t="str">
        <f>IFERROR(VLOOKUP(OJ90,'كدو الاصناف'!$A:$C,2),"")</f>
        <v/>
      </c>
      <c r="OL90" s="6"/>
      <c r="OM90" s="62">
        <f t="shared" ref="OM90:OM107" si="856">OL90*$OO$81/100</f>
        <v>0</v>
      </c>
      <c r="ON90" s="32" t="str">
        <f>IFERROR(VLOOKUP(OJ90,'كدو الاصناف'!$A:$C,3),"")</f>
        <v/>
      </c>
      <c r="OO90" s="33" t="str">
        <f t="shared" si="754"/>
        <v/>
      </c>
      <c r="OQ90" s="34"/>
      <c r="OR90" s="30" t="str">
        <f>IFERROR(VLOOKUP(OQ90,'كدو الاصناف'!$A:$C,2),"")</f>
        <v/>
      </c>
      <c r="OS90" s="6"/>
      <c r="OT90" s="62">
        <f t="shared" si="839"/>
        <v>0</v>
      </c>
      <c r="OU90" s="32" t="str">
        <f>IFERROR(VLOOKUP(OQ90,'كدو الاصناف'!$A:$C,3),"")</f>
        <v/>
      </c>
      <c r="OV90" s="33" t="str">
        <f t="shared" si="755"/>
        <v/>
      </c>
      <c r="OX90" s="34">
        <v>71030</v>
      </c>
      <c r="OY90" s="30" t="str">
        <f>IFERROR(VLOOKUP(OX90,'كدو الاصناف'!$A:$C,2),"")</f>
        <v>ORANG S4RL 30</v>
      </c>
      <c r="OZ90" s="6"/>
      <c r="PA90" s="62">
        <v>0.81</v>
      </c>
      <c r="PB90" s="32">
        <f>IFERROR(VLOOKUP(OX90,'كدو الاصناف'!$A:$C,3),"")</f>
        <v>77</v>
      </c>
      <c r="PC90" s="33">
        <f t="shared" si="756"/>
        <v>62.370000000000005</v>
      </c>
      <c r="PE90" s="34">
        <v>62031</v>
      </c>
      <c r="PF90" s="30" t="str">
        <f>IFERROR(VLOOKUP(PE90,'كدو الاصناف'!$A:$C,2),"")</f>
        <v>RED H-5BL 100 ( 167 )</v>
      </c>
      <c r="PG90" s="6"/>
      <c r="PH90" s="62">
        <v>8.5000000000000006E-2</v>
      </c>
      <c r="PI90" s="32">
        <f>IFERROR(VLOOKUP(PE90,'كدو الاصناف'!$A:$C,3),"")</f>
        <v>149</v>
      </c>
      <c r="PJ90" s="33">
        <f t="shared" si="757"/>
        <v>12.665000000000001</v>
      </c>
      <c r="PL90" s="34">
        <v>62002</v>
      </c>
      <c r="PM90" s="30" t="str">
        <f>IFERROR(VLOOKUP(PL90,'كدو الاصناف'!$A:$C,2),"")</f>
        <v>سكنر بوليستر</v>
      </c>
      <c r="PN90" s="6"/>
      <c r="PO90" s="62">
        <v>15.4</v>
      </c>
      <c r="PP90" s="32">
        <f>IFERROR(VLOOKUP(PL90,'كدو الاصناف'!$A:$C,3),"")</f>
        <v>20</v>
      </c>
      <c r="PQ90" s="33">
        <f t="shared" si="758"/>
        <v>308</v>
      </c>
      <c r="PS90" s="34">
        <v>62031</v>
      </c>
      <c r="PT90" s="30" t="str">
        <f>IFERROR(VLOOKUP(PS90,'كدو الاصناف'!$A:$C,2),"")</f>
        <v>RED H-5BL 100 ( 167 )</v>
      </c>
      <c r="PU90" s="6"/>
      <c r="PV90" s="62">
        <v>8.5000000000000006E-2</v>
      </c>
      <c r="PW90" s="32">
        <f>IFERROR(VLOOKUP(PS90,'كدو الاصناف'!$A:$C,3),"")</f>
        <v>149</v>
      </c>
      <c r="PX90" s="33">
        <f t="shared" si="759"/>
        <v>12.665000000000001</v>
      </c>
      <c r="PZ90" s="34"/>
      <c r="QA90" s="30" t="str">
        <f>IFERROR(VLOOKUP(PZ90,'كدو الاصناف'!$A:$C,2),"")</f>
        <v/>
      </c>
      <c r="QB90" s="6"/>
      <c r="QC90" s="62">
        <f t="shared" si="803"/>
        <v>0</v>
      </c>
      <c r="QD90" s="32" t="str">
        <f>IFERROR(VLOOKUP(PZ90,'كدو الاصناف'!$A:$C,3),"")</f>
        <v/>
      </c>
      <c r="QE90" s="33" t="str">
        <f t="shared" si="760"/>
        <v/>
      </c>
      <c r="QG90" s="34"/>
      <c r="QH90" s="30" t="str">
        <f>IFERROR(VLOOKUP(QG90,'كدو الاصناف'!$A:$C,2),"")</f>
        <v/>
      </c>
      <c r="QI90" s="6"/>
      <c r="QJ90" s="62">
        <f t="shared" si="840"/>
        <v>0</v>
      </c>
      <c r="QK90" s="32" t="str">
        <f>IFERROR(VLOOKUP(QG90,'كدو الاصناف'!$A:$C,3),"")</f>
        <v/>
      </c>
      <c r="QL90" s="33" t="str">
        <f t="shared" si="761"/>
        <v/>
      </c>
      <c r="QN90" s="34">
        <v>62024</v>
      </c>
      <c r="QO90" s="30" t="str">
        <f>IFERROR(VLOOKUP(QN90,'كدو الاصناف'!$A:$C,2),"")</f>
        <v xml:space="preserve">BLACK RLS </v>
      </c>
      <c r="QP90" s="6"/>
      <c r="QQ90" s="62">
        <v>5.4</v>
      </c>
      <c r="QR90" s="32">
        <f>IFERROR(VLOOKUP(QN90,'كدو الاصناف'!$A:$C,3),"")</f>
        <v>120</v>
      </c>
      <c r="QS90" s="33">
        <f t="shared" si="762"/>
        <v>648</v>
      </c>
      <c r="QU90" s="34">
        <v>62002</v>
      </c>
      <c r="QV90" s="30" t="str">
        <f>IFERROR(VLOOKUP(QU90,'كدو الاصناف'!$A:$C,2),"")</f>
        <v>سكنر بوليستر</v>
      </c>
      <c r="QW90" s="6"/>
      <c r="QX90" s="62">
        <v>23.8</v>
      </c>
      <c r="QY90" s="32">
        <f>IFERROR(VLOOKUP(QU90,'كدو الاصناف'!$A:$C,3),"")</f>
        <v>20</v>
      </c>
      <c r="QZ90" s="33">
        <f t="shared" si="763"/>
        <v>476</v>
      </c>
      <c r="RB90" s="34">
        <v>62024</v>
      </c>
      <c r="RC90" s="30" t="str">
        <f>IFERROR(VLOOKUP(RB90,'كدو الاصناف'!$A:$C,2),"")</f>
        <v xml:space="preserve">BLACK RLS </v>
      </c>
      <c r="RD90" s="6"/>
      <c r="RE90" s="62">
        <v>0.14399999999999999</v>
      </c>
      <c r="RF90" s="32">
        <f>IFERROR(VLOOKUP(RB90,'كدو الاصناف'!$A:$C,3),"")</f>
        <v>120</v>
      </c>
      <c r="RG90" s="33">
        <f t="shared" si="764"/>
        <v>17.279999999999998</v>
      </c>
      <c r="RI90" s="34">
        <v>62024</v>
      </c>
      <c r="RJ90" s="30" t="str">
        <f>IFERROR(VLOOKUP(RI90,'كدو الاصناف'!$A:$C,2),"")</f>
        <v xml:space="preserve">BLACK RLS </v>
      </c>
      <c r="RK90" s="6"/>
      <c r="RL90" s="62">
        <v>5.4</v>
      </c>
      <c r="RM90" s="32">
        <f>IFERROR(VLOOKUP(RI90,'كدو الاصناف'!$A:$C,3),"")</f>
        <v>120</v>
      </c>
      <c r="RN90" s="33">
        <f t="shared" si="765"/>
        <v>648</v>
      </c>
      <c r="RP90" s="34">
        <v>62024</v>
      </c>
      <c r="RQ90" s="30" t="str">
        <f>IFERROR(VLOOKUP(RP90,'كدو الاصناف'!$A:$C,2),"")</f>
        <v xml:space="preserve">BLACK RLS </v>
      </c>
      <c r="RR90" s="6"/>
      <c r="RS90" s="62">
        <v>5.4</v>
      </c>
      <c r="RT90" s="32">
        <f>IFERROR(VLOOKUP(RP90,'كدو الاصناف'!$A:$C,3),"")</f>
        <v>120</v>
      </c>
      <c r="RU90" s="33">
        <f t="shared" si="766"/>
        <v>648</v>
      </c>
      <c r="RW90" s="34"/>
      <c r="RX90" s="30" t="str">
        <f>IFERROR(VLOOKUP(RW90,'كدو الاصناف'!$A:$C,2),"")</f>
        <v/>
      </c>
      <c r="RY90" s="6"/>
      <c r="RZ90" s="62">
        <f t="shared" ref="RZ90:RZ107" si="857">RY90*$SB$81/100</f>
        <v>0</v>
      </c>
      <c r="SA90" s="32" t="str">
        <f>IFERROR(VLOOKUP(RW90,'كدو الاصناف'!$A:$C,3),"")</f>
        <v/>
      </c>
      <c r="SB90" s="33" t="str">
        <f t="shared" si="767"/>
        <v/>
      </c>
      <c r="SD90" s="34"/>
      <c r="SE90" s="30" t="str">
        <f>IFERROR(VLOOKUP(SD90,'كدو الاصناف'!$A:$C,2),"")</f>
        <v/>
      </c>
      <c r="SF90" s="6"/>
      <c r="SG90" s="62">
        <f t="shared" si="807"/>
        <v>0</v>
      </c>
      <c r="SH90" s="32" t="str">
        <f>IFERROR(VLOOKUP(SD90,'كدو الاصناف'!$A:$C,3),"")</f>
        <v/>
      </c>
      <c r="SI90" s="33" t="str">
        <f t="shared" si="768"/>
        <v/>
      </c>
      <c r="SK90" s="34">
        <v>62024</v>
      </c>
      <c r="SL90" s="30" t="str">
        <f>IFERROR(VLOOKUP(SK90,'كدو الاصناف'!$A:$C,2),"")</f>
        <v xml:space="preserve">BLACK RLS </v>
      </c>
      <c r="SM90" s="6"/>
      <c r="SN90" s="62">
        <v>0.05</v>
      </c>
      <c r="SO90" s="32">
        <f>IFERROR(VLOOKUP(SK90,'كدو الاصناف'!$A:$C,3),"")</f>
        <v>120</v>
      </c>
      <c r="SP90" s="33">
        <f t="shared" si="769"/>
        <v>6</v>
      </c>
      <c r="SR90" s="34"/>
      <c r="SS90" s="30" t="str">
        <f>IFERROR(VLOOKUP(SR90,'كدو الاصناف'!$A:$C,2),"")</f>
        <v/>
      </c>
      <c r="ST90" s="6"/>
      <c r="SU90" s="62">
        <f t="shared" si="804"/>
        <v>0</v>
      </c>
      <c r="SV90" s="32" t="str">
        <f>IFERROR(VLOOKUP(SR90,'كدو الاصناف'!$A:$C,3),"")</f>
        <v/>
      </c>
      <c r="SW90" s="33" t="str">
        <f t="shared" si="770"/>
        <v/>
      </c>
      <c r="SY90" s="34">
        <v>62024</v>
      </c>
      <c r="SZ90" s="30" t="str">
        <f>IFERROR(VLOOKUP(SY90,'كدو الاصناف'!$A:$C,2),"")</f>
        <v xml:space="preserve">BLACK RLS </v>
      </c>
      <c r="TA90" s="6"/>
      <c r="TB90" s="62">
        <v>0.03</v>
      </c>
      <c r="TC90" s="32">
        <f>IFERROR(VLOOKUP(SY90,'كدو الاصناف'!$A:$C,3),"")</f>
        <v>120</v>
      </c>
      <c r="TD90" s="33">
        <f t="shared" si="771"/>
        <v>3.5999999999999996</v>
      </c>
      <c r="TF90" s="34"/>
      <c r="TG90" s="30" t="str">
        <f>IFERROR(VLOOKUP(TF90,'كدو الاصناف'!$A:$C,2),"")</f>
        <v/>
      </c>
      <c r="TH90" s="6"/>
      <c r="TI90" s="62">
        <f t="shared" si="841"/>
        <v>0</v>
      </c>
      <c r="TJ90" s="32" t="str">
        <f>IFERROR(VLOOKUP(TF90,'كدو الاصناف'!$A:$C,3),"")</f>
        <v/>
      </c>
      <c r="TK90" s="33" t="str">
        <f t="shared" si="772"/>
        <v/>
      </c>
      <c r="TM90" s="34"/>
      <c r="TN90" s="30" t="str">
        <f>IFERROR(VLOOKUP(TM90,'كدو الاصناف'!$A:$C,2),"")</f>
        <v/>
      </c>
      <c r="TO90" s="6"/>
      <c r="TP90" s="62">
        <f t="shared" si="842"/>
        <v>0</v>
      </c>
      <c r="TQ90" s="32" t="str">
        <f>IFERROR(VLOOKUP(TM90,'كدو الاصناف'!$A:$C,3),"")</f>
        <v/>
      </c>
      <c r="TR90" s="33" t="str">
        <f t="shared" si="773"/>
        <v/>
      </c>
      <c r="TT90" s="34"/>
      <c r="TU90" s="30" t="str">
        <f>IFERROR(VLOOKUP(TT90,'كدو الاصناف'!$A:$C,2),"")</f>
        <v/>
      </c>
      <c r="TV90" s="6"/>
      <c r="TW90" s="62">
        <f t="shared" si="843"/>
        <v>0</v>
      </c>
      <c r="TX90" s="32" t="str">
        <f>IFERROR(VLOOKUP(TT90,'كدو الاصناف'!$A:$C,3),"")</f>
        <v/>
      </c>
      <c r="TY90" s="33" t="str">
        <f t="shared" si="774"/>
        <v/>
      </c>
      <c r="UA90" s="34"/>
      <c r="UB90" s="30" t="str">
        <f>IFERROR(VLOOKUP(UA90,'كدو الاصناف'!$A:$C,2),"")</f>
        <v/>
      </c>
      <c r="UC90" s="6"/>
      <c r="UD90" s="62">
        <f t="shared" si="844"/>
        <v>0</v>
      </c>
      <c r="UE90" s="32" t="str">
        <f>IFERROR(VLOOKUP(UA90,'كدو الاصناف'!$A:$C,3),"")</f>
        <v/>
      </c>
      <c r="UF90" s="33" t="str">
        <f t="shared" si="775"/>
        <v/>
      </c>
      <c r="UH90" s="34"/>
      <c r="UI90" s="30" t="str">
        <f>IFERROR(VLOOKUP(UH90,'كدو الاصناف'!$A:$C,2),"")</f>
        <v/>
      </c>
      <c r="UJ90" s="6"/>
      <c r="UK90" s="62">
        <f t="shared" si="845"/>
        <v>0</v>
      </c>
      <c r="UL90" s="32" t="str">
        <f>IFERROR(VLOOKUP(UH90,'كدو الاصناف'!$A:$C,3),"")</f>
        <v/>
      </c>
      <c r="UM90" s="33" t="str">
        <f t="shared" si="776"/>
        <v/>
      </c>
      <c r="UO90" s="34"/>
      <c r="UP90" s="30" t="str">
        <f>IFERROR(VLOOKUP(UO90,'كدو الاصناف'!$A:$C,2),"")</f>
        <v/>
      </c>
      <c r="UQ90" s="6"/>
      <c r="UR90" s="62">
        <f t="shared" si="805"/>
        <v>0</v>
      </c>
      <c r="US90" s="32" t="str">
        <f>IFERROR(VLOOKUP(UO90,'كدو الاصناف'!$A:$C,3),"")</f>
        <v/>
      </c>
      <c r="UT90" s="33" t="str">
        <f t="shared" si="777"/>
        <v/>
      </c>
      <c r="UV90" s="34"/>
      <c r="UW90" s="30" t="str">
        <f>IFERROR(VLOOKUP(UV90,'كدو الاصناف'!$A:$C,2),"")</f>
        <v/>
      </c>
      <c r="UX90" s="6"/>
      <c r="UY90" s="62">
        <f t="shared" si="846"/>
        <v>0</v>
      </c>
      <c r="UZ90" s="32" t="str">
        <f>IFERROR(VLOOKUP(UV90,'كدو الاصناف'!$A:$C,3),"")</f>
        <v/>
      </c>
      <c r="VA90" s="33" t="str">
        <f t="shared" si="778"/>
        <v/>
      </c>
      <c r="VC90" s="34"/>
      <c r="VD90" s="30" t="str">
        <f>IFERROR(VLOOKUP(VC90,'كدو الاصناف'!$A:$C,2),"")</f>
        <v/>
      </c>
      <c r="VE90" s="6"/>
      <c r="VF90" s="62">
        <f t="shared" si="847"/>
        <v>0</v>
      </c>
      <c r="VG90" s="32" t="str">
        <f>IFERROR(VLOOKUP(VC90,'كدو الاصناف'!$A:$C,3),"")</f>
        <v/>
      </c>
      <c r="VH90" s="33" t="str">
        <f t="shared" si="779"/>
        <v/>
      </c>
      <c r="VJ90" s="34"/>
      <c r="VK90" s="30" t="str">
        <f>IFERROR(VLOOKUP(VJ90,'كدو الاصناف'!$A:$C,2),"")</f>
        <v/>
      </c>
      <c r="VL90" s="6"/>
      <c r="VM90" s="62">
        <f t="shared" ref="VM90:VM107" si="858">VL90*$VO$81/100</f>
        <v>0</v>
      </c>
      <c r="VN90" s="32" t="str">
        <f>IFERROR(VLOOKUP(VJ90,'كدو الاصناف'!$A:$C,3),"")</f>
        <v/>
      </c>
      <c r="VO90" s="33" t="str">
        <f t="shared" si="780"/>
        <v/>
      </c>
      <c r="VQ90" s="34"/>
      <c r="VR90" s="30" t="str">
        <f>IFERROR(VLOOKUP(VQ90,'كدو الاصناف'!$A:$C,2),"")</f>
        <v/>
      </c>
      <c r="VS90" s="6"/>
      <c r="VT90" s="62">
        <f t="shared" si="848"/>
        <v>0</v>
      </c>
      <c r="VU90" s="32" t="str">
        <f>IFERROR(VLOOKUP(VQ90,'كدو الاصناف'!$A:$C,3),"")</f>
        <v/>
      </c>
      <c r="VV90" s="33" t="str">
        <f t="shared" si="781"/>
        <v/>
      </c>
      <c r="VX90" s="34"/>
      <c r="VY90" s="30" t="str">
        <f>IFERROR(VLOOKUP(VX90,'كدو الاصناف'!$A:$C,2),"")</f>
        <v/>
      </c>
      <c r="VZ90" s="6"/>
      <c r="WA90" s="62">
        <f t="shared" si="849"/>
        <v>0</v>
      </c>
      <c r="WB90" s="32" t="str">
        <f>IFERROR(VLOOKUP(VX90,'كدو الاصناف'!$A:$C,3),"")</f>
        <v/>
      </c>
      <c r="WC90" s="33" t="str">
        <f t="shared" si="782"/>
        <v/>
      </c>
      <c r="WE90" s="34">
        <v>62026</v>
      </c>
      <c r="WF90" s="30" t="str">
        <f>IFERROR(VLOOKUP(WE90,'كدو الاصناف'!$A:$C,2),"")</f>
        <v>BLUE SE2R 183</v>
      </c>
      <c r="WG90" s="6"/>
      <c r="WH90" s="62">
        <v>6.0000000000000001E-3</v>
      </c>
      <c r="WI90" s="32">
        <f>IFERROR(VLOOKUP(WE90,'كدو الاصناف'!$A:$C,3),"")</f>
        <v>353.4</v>
      </c>
      <c r="WJ90" s="33">
        <f t="shared" si="783"/>
        <v>2.1204000000000001</v>
      </c>
      <c r="WL90" s="34"/>
      <c r="WM90" s="30" t="str">
        <f>IFERROR(VLOOKUP(WL90,'كدو الاصناف'!$A:$C,2),"")</f>
        <v/>
      </c>
      <c r="WN90" s="6"/>
      <c r="WO90" s="62">
        <f t="shared" si="850"/>
        <v>0</v>
      </c>
      <c r="WP90" s="32" t="str">
        <f>IFERROR(VLOOKUP(WL90,'كدو الاصناف'!$A:$C,3),"")</f>
        <v/>
      </c>
      <c r="WQ90" s="33" t="str">
        <f t="shared" si="784"/>
        <v/>
      </c>
      <c r="WS90" s="34"/>
      <c r="WT90" s="30" t="str">
        <f>IFERROR(VLOOKUP(WS90,'كدو الاصناف'!$A:$C,2),"")</f>
        <v/>
      </c>
      <c r="WU90" s="6"/>
      <c r="WV90" s="62">
        <f t="shared" si="851"/>
        <v>0</v>
      </c>
      <c r="WW90" s="32" t="str">
        <f>IFERROR(VLOOKUP(WS90,'كدو الاصناف'!$A:$C,3),"")</f>
        <v/>
      </c>
      <c r="WX90" s="33" t="str">
        <f t="shared" si="785"/>
        <v/>
      </c>
      <c r="WZ90" s="34">
        <v>62024</v>
      </c>
      <c r="XA90" s="30" t="str">
        <f>IFERROR(VLOOKUP(WZ90,'كدو الاصناف'!$A:$C,2),"")</f>
        <v xml:space="preserve">BLACK RLS </v>
      </c>
      <c r="XB90" s="6"/>
      <c r="XC90" s="62">
        <v>0.12</v>
      </c>
      <c r="XD90" s="32">
        <f>IFERROR(VLOOKUP(WZ90,'كدو الاصناف'!$A:$C,3),"")</f>
        <v>120</v>
      </c>
      <c r="XE90" s="33">
        <f t="shared" si="786"/>
        <v>14.399999999999999</v>
      </c>
      <c r="XG90" s="34">
        <v>62024</v>
      </c>
      <c r="XH90" s="30" t="str">
        <f>IFERROR(VLOOKUP(XG90,'كدو الاصناف'!$A:$C,2),"")</f>
        <v xml:space="preserve">BLACK RLS </v>
      </c>
      <c r="XI90" s="6"/>
      <c r="XJ90" s="62">
        <v>10.8</v>
      </c>
      <c r="XK90" s="32">
        <f>IFERROR(VLOOKUP(XG90,'كدو الاصناف'!$A:$C,3),"")</f>
        <v>120</v>
      </c>
      <c r="XL90" s="33">
        <f t="shared" si="787"/>
        <v>1296</v>
      </c>
      <c r="XN90" s="34">
        <v>62031</v>
      </c>
      <c r="XO90" s="30" t="str">
        <f>IFERROR(VLOOKUP(XN90,'كدو الاصناف'!$A:$C,2),"")</f>
        <v>RED H-5BL 100 ( 167 )</v>
      </c>
      <c r="XP90" s="6"/>
      <c r="XQ90" s="62">
        <v>0.04</v>
      </c>
      <c r="XR90" s="32">
        <f>IFERROR(VLOOKUP(XN90,'كدو الاصناف'!$A:$C,3),"")</f>
        <v>149</v>
      </c>
      <c r="XS90" s="33">
        <f t="shared" si="788"/>
        <v>5.96</v>
      </c>
      <c r="XU90" s="34">
        <v>65018</v>
      </c>
      <c r="XV90" s="30" t="str">
        <f>IFERROR(VLOOKUP(XU90,'كدو الاصناف'!$A:$C,2),"")</f>
        <v>ستريك اسيد</v>
      </c>
      <c r="XW90" s="6"/>
      <c r="XX90" s="62">
        <v>2.9</v>
      </c>
      <c r="XY90" s="32">
        <f>IFERROR(VLOOKUP(XU90,'كدو الاصناف'!$A:$C,3),"")</f>
        <v>15.5</v>
      </c>
      <c r="XZ90" s="33">
        <f t="shared" si="789"/>
        <v>44.949999999999996</v>
      </c>
      <c r="YB90" s="34">
        <v>65018</v>
      </c>
      <c r="YC90" s="30" t="str">
        <f>IFERROR(VLOOKUP(YB90,'كدو الاصناف'!$A:$C,2),"")</f>
        <v>ستريك اسيد</v>
      </c>
      <c r="YD90" s="6"/>
      <c r="YE90" s="62">
        <v>2.9</v>
      </c>
      <c r="YF90" s="32">
        <f>IFERROR(VLOOKUP(YB90,'كدو الاصناف'!$A:$C,3),"")</f>
        <v>15.5</v>
      </c>
      <c r="YG90" s="33">
        <f t="shared" si="790"/>
        <v>44.949999999999996</v>
      </c>
      <c r="YI90" s="34">
        <v>65018</v>
      </c>
      <c r="YJ90" s="30" t="str">
        <f>IFERROR(VLOOKUP(YI90,'كدو الاصناف'!$A:$C,2),"")</f>
        <v>ستريك اسيد</v>
      </c>
      <c r="YK90" s="6"/>
      <c r="YL90" s="62">
        <v>2.9</v>
      </c>
      <c r="YM90" s="32">
        <f>IFERROR(VLOOKUP(YI90,'كدو الاصناف'!$A:$C,3),"")</f>
        <v>15.5</v>
      </c>
      <c r="YN90" s="33">
        <f t="shared" si="791"/>
        <v>44.949999999999996</v>
      </c>
      <c r="YP90" s="34">
        <v>62002</v>
      </c>
      <c r="YQ90" s="30" t="str">
        <f>IFERROR(VLOOKUP(YP90,'كدو الاصناف'!$A:$C,2),"")</f>
        <v>سكنر بوليستر</v>
      </c>
      <c r="YR90" s="6"/>
      <c r="YS90" s="62">
        <v>40.6</v>
      </c>
      <c r="YT90" s="32">
        <f>IFERROR(VLOOKUP(YP90,'كدو الاصناف'!$A:$C,3),"")</f>
        <v>20</v>
      </c>
      <c r="YU90" s="33">
        <f t="shared" si="792"/>
        <v>812</v>
      </c>
      <c r="YW90" s="34">
        <v>62032</v>
      </c>
      <c r="YX90" s="30" t="str">
        <f>IFERROR(VLOOKUP(YW90,'كدو الاصناف'!$A:$C,2),"")</f>
        <v>YELLOW H-6GFS200 (114 )</v>
      </c>
      <c r="YY90" s="6"/>
      <c r="YZ90" s="62">
        <v>0.36</v>
      </c>
      <c r="ZA90" s="32">
        <f>IFERROR(VLOOKUP(YW90,'كدو الاصناف'!$A:$C,3),"")</f>
        <v>175</v>
      </c>
      <c r="ZB90" s="33">
        <f t="shared" si="793"/>
        <v>63</v>
      </c>
      <c r="ZD90" s="34">
        <v>62002</v>
      </c>
      <c r="ZE90" s="30" t="str">
        <f>IFERROR(VLOOKUP(ZD90,'كدو الاصناف'!$A:$C,2),"")</f>
        <v>سكنر بوليستر</v>
      </c>
      <c r="ZF90" s="6"/>
      <c r="ZG90" s="62">
        <v>40.6</v>
      </c>
      <c r="ZH90" s="32">
        <f>IFERROR(VLOOKUP(ZD90,'كدو الاصناف'!$A:$C,3),"")</f>
        <v>20</v>
      </c>
      <c r="ZI90" s="33">
        <f t="shared" si="794"/>
        <v>812</v>
      </c>
      <c r="ZK90" s="34">
        <v>65018</v>
      </c>
      <c r="ZL90" s="30" t="str">
        <f>IFERROR(VLOOKUP(ZK90,'كدو الاصناف'!$A:$C,2),"")</f>
        <v>ستريك اسيد</v>
      </c>
      <c r="ZM90" s="6"/>
      <c r="ZN90" s="62">
        <v>2.9</v>
      </c>
      <c r="ZO90" s="32">
        <f>IFERROR(VLOOKUP(ZK90,'كدو الاصناف'!$A:$C,3),"")</f>
        <v>15.5</v>
      </c>
      <c r="ZP90" s="33">
        <f t="shared" si="795"/>
        <v>44.949999999999996</v>
      </c>
      <c r="ZR90" s="34"/>
      <c r="ZS90" s="30" t="str">
        <f>IFERROR(VLOOKUP(ZR90,'كدو الاصناف'!$A:$C,2),"")</f>
        <v/>
      </c>
      <c r="ZT90" s="6"/>
      <c r="ZU90" s="62">
        <f t="shared" si="852"/>
        <v>0</v>
      </c>
      <c r="ZV90" s="32" t="str">
        <f>IFERROR(VLOOKUP(ZR90,'كدو الاصناف'!$A:$C,3),"")</f>
        <v/>
      </c>
      <c r="ZW90" s="33" t="str">
        <f t="shared" si="796"/>
        <v/>
      </c>
    </row>
    <row r="91" spans="1:699" ht="16.5" thickTop="1" thickBot="1" x14ac:dyDescent="0.25">
      <c r="A91" s="34">
        <v>71015</v>
      </c>
      <c r="B91" s="30" t="str">
        <f>IFERROR(VLOOKUP(A91,'كدو الاصناف'!$A:$C,2),"")</f>
        <v>TURQ GGL</v>
      </c>
      <c r="C91" s="6"/>
      <c r="D91" s="62">
        <v>1.9990000000000001</v>
      </c>
      <c r="E91" s="32">
        <f>IFERROR(VLOOKUP(A91,'كدو الاصناف'!$A:$C,3),"")</f>
        <v>662.34</v>
      </c>
      <c r="F91" s="33">
        <f t="shared" si="697"/>
        <v>1324.0176600000002</v>
      </c>
      <c r="H91" s="34">
        <v>62024</v>
      </c>
      <c r="I91" s="30" t="str">
        <f>IFERROR(VLOOKUP(H91,'كدو الاصناف'!$A:$C,2),"")</f>
        <v xml:space="preserve">BLACK RLS </v>
      </c>
      <c r="J91" s="6"/>
      <c r="K91" s="62">
        <v>0.06</v>
      </c>
      <c r="L91" s="32">
        <f>IFERROR(VLOOKUP(H91,'كدو الاصناف'!$A:$C,3),"")</f>
        <v>120</v>
      </c>
      <c r="M91" s="33">
        <f t="shared" si="698"/>
        <v>7.1999999999999993</v>
      </c>
      <c r="O91" s="34"/>
      <c r="P91" s="30" t="str">
        <f>IFERROR(VLOOKUP(O91,'كدو الاصناف'!$A:$C,2),"")</f>
        <v/>
      </c>
      <c r="Q91" s="6"/>
      <c r="R91" s="62">
        <f t="shared" si="808"/>
        <v>0</v>
      </c>
      <c r="S91" s="32" t="str">
        <f>IFERROR(VLOOKUP(O91,'كدو الاصناف'!$A:$C,3),"")</f>
        <v/>
      </c>
      <c r="T91" s="33" t="str">
        <f t="shared" si="699"/>
        <v/>
      </c>
      <c r="V91" s="34"/>
      <c r="W91" s="30" t="str">
        <f>IFERROR(VLOOKUP(V91,'كدو الاصناف'!$A:$C,2),"")</f>
        <v/>
      </c>
      <c r="X91" s="6"/>
      <c r="Y91" s="62">
        <f t="shared" si="809"/>
        <v>0</v>
      </c>
      <c r="Z91" s="32" t="str">
        <f>IFERROR(VLOOKUP(V91,'كدو الاصناف'!$A:$C,3),"")</f>
        <v/>
      </c>
      <c r="AA91" s="33" t="str">
        <f t="shared" si="700"/>
        <v/>
      </c>
      <c r="AC91" s="34">
        <v>62002</v>
      </c>
      <c r="AD91" s="30" t="str">
        <f>IFERROR(VLOOKUP(AC91,'كدو الاصناف'!$A:$C,2),"")</f>
        <v>سكنر بوليستر</v>
      </c>
      <c r="AE91" s="6"/>
      <c r="AF91" s="62">
        <v>34.299999999999997</v>
      </c>
      <c r="AG91" s="32">
        <f>IFERROR(VLOOKUP(AC91,'كدو الاصناف'!$A:$C,3),"")</f>
        <v>20</v>
      </c>
      <c r="AH91" s="33">
        <f t="shared" si="701"/>
        <v>686</v>
      </c>
      <c r="AJ91" s="34">
        <v>62031</v>
      </c>
      <c r="AK91" s="30" t="str">
        <f>IFERROR(VLOOKUP(AJ91,'كدو الاصناف'!$A:$C,2),"")</f>
        <v>RED H-5BL 100 ( 167 )</v>
      </c>
      <c r="AL91" s="6"/>
      <c r="AM91" s="62">
        <v>1E-3</v>
      </c>
      <c r="AN91" s="32">
        <f>IFERROR(VLOOKUP(AJ91,'كدو الاصناف'!$A:$C,3),"")</f>
        <v>149</v>
      </c>
      <c r="AO91" s="33">
        <f t="shared" si="702"/>
        <v>0.14899999999999999</v>
      </c>
      <c r="AQ91" s="34">
        <v>62026</v>
      </c>
      <c r="AR91" s="30" t="str">
        <f>IFERROR(VLOOKUP(AQ91,'كدو الاصناف'!$A:$C,2),"")</f>
        <v>BLUE SE2R 183</v>
      </c>
      <c r="AS91" s="6"/>
      <c r="AT91" s="62">
        <v>0.01</v>
      </c>
      <c r="AU91" s="32">
        <f>IFERROR(VLOOKUP(AQ91,'كدو الاصناف'!$A:$C,3),"")</f>
        <v>353.4</v>
      </c>
      <c r="AV91" s="33">
        <f t="shared" si="703"/>
        <v>3.5339999999999998</v>
      </c>
      <c r="AX91" s="34">
        <v>62031</v>
      </c>
      <c r="AY91" s="30" t="str">
        <f>IFERROR(VLOOKUP(AX91,'كدو الاصناف'!$A:$C,2),"")</f>
        <v>RED H-5BL 100 ( 167 )</v>
      </c>
      <c r="AZ91" s="6"/>
      <c r="BA91" s="62">
        <v>1.2E-2</v>
      </c>
      <c r="BB91" s="32">
        <f>IFERROR(VLOOKUP(AX91,'كدو الاصناف'!$A:$C,3),"")</f>
        <v>149</v>
      </c>
      <c r="BC91" s="33">
        <f t="shared" si="704"/>
        <v>1.788</v>
      </c>
      <c r="BE91" s="34"/>
      <c r="BF91" s="30" t="str">
        <f>IFERROR(VLOOKUP(BE91,'كدو الاصناف'!$A:$C,2),"")</f>
        <v/>
      </c>
      <c r="BG91" s="6"/>
      <c r="BH91" s="62">
        <f t="shared" si="810"/>
        <v>0</v>
      </c>
      <c r="BI91" s="32" t="str">
        <f>IFERROR(VLOOKUP(BE91,'كدو الاصناف'!$A:$C,3),"")</f>
        <v/>
      </c>
      <c r="BJ91" s="33" t="str">
        <f t="shared" si="705"/>
        <v/>
      </c>
      <c r="BL91" s="34"/>
      <c r="BM91" s="30" t="str">
        <f>IFERROR(VLOOKUP(BL91,'كدو الاصناف'!$A:$C,2),"")</f>
        <v/>
      </c>
      <c r="BN91" s="6"/>
      <c r="BO91" s="62">
        <f t="shared" si="797"/>
        <v>0</v>
      </c>
      <c r="BP91" s="32" t="str">
        <f>IFERROR(VLOOKUP(BL91,'كدو الاصناف'!$A:$C,3),"")</f>
        <v/>
      </c>
      <c r="BQ91" s="33" t="str">
        <f t="shared" si="706"/>
        <v/>
      </c>
      <c r="BS91" s="34"/>
      <c r="BT91" s="30" t="str">
        <f>IFERROR(VLOOKUP(BS91,'كدو الاصناف'!$A:$C,2),"")</f>
        <v/>
      </c>
      <c r="BU91" s="6"/>
      <c r="BV91" s="62">
        <f t="shared" si="811"/>
        <v>0</v>
      </c>
      <c r="BW91" s="32" t="str">
        <f>IFERROR(VLOOKUP(BS91,'كدو الاصناف'!$A:$C,3),"")</f>
        <v/>
      </c>
      <c r="BX91" s="33" t="str">
        <f t="shared" si="707"/>
        <v/>
      </c>
      <c r="BZ91" s="34"/>
      <c r="CA91" s="30" t="str">
        <f>IFERROR(VLOOKUP(BZ91,'كدو الاصناف'!$A:$C,2),"")</f>
        <v/>
      </c>
      <c r="CB91" s="6"/>
      <c r="CC91" s="62">
        <f t="shared" si="812"/>
        <v>0</v>
      </c>
      <c r="CD91" s="32" t="str">
        <f>IFERROR(VLOOKUP(BZ91,'كدو الاصناف'!$A:$C,3),"")</f>
        <v/>
      </c>
      <c r="CE91" s="33" t="str">
        <f t="shared" si="708"/>
        <v/>
      </c>
      <c r="CG91" s="34"/>
      <c r="CH91" s="30" t="str">
        <f>IFERROR(VLOOKUP(CG91,'كدو الاصناف'!$A:$C,2),"")</f>
        <v/>
      </c>
      <c r="CI91" s="6"/>
      <c r="CJ91" s="62">
        <f t="shared" si="853"/>
        <v>0</v>
      </c>
      <c r="CK91" s="32" t="str">
        <f>IFERROR(VLOOKUP(CG91,'كدو الاصناف'!$A:$C,3),"")</f>
        <v/>
      </c>
      <c r="CL91" s="33" t="str">
        <f t="shared" si="709"/>
        <v/>
      </c>
      <c r="CN91" s="34"/>
      <c r="CO91" s="30" t="str">
        <f>IFERROR(VLOOKUP(CN91,'كدو الاصناف'!$A:$C,2),"")</f>
        <v/>
      </c>
      <c r="CP91" s="6"/>
      <c r="CQ91" s="62">
        <f t="shared" si="813"/>
        <v>0</v>
      </c>
      <c r="CR91" s="32" t="str">
        <f>IFERROR(VLOOKUP(CN91,'كدو الاصناف'!$A:$C,3),"")</f>
        <v/>
      </c>
      <c r="CS91" s="33" t="str">
        <f t="shared" si="710"/>
        <v/>
      </c>
      <c r="CU91" s="34">
        <v>62032</v>
      </c>
      <c r="CV91" s="30" t="str">
        <f>IFERROR(VLOOKUP(CU91,'كدو الاصناف'!$A:$C,2),"")</f>
        <v>YELLOW H-6GFS200 (114 )</v>
      </c>
      <c r="CW91" s="6"/>
      <c r="CX91" s="62">
        <v>0.06</v>
      </c>
      <c r="CY91" s="32">
        <f>IFERROR(VLOOKUP(CU91,'كدو الاصناف'!$A:$C,3),"")</f>
        <v>175</v>
      </c>
      <c r="CZ91" s="33">
        <f t="shared" si="711"/>
        <v>10.5</v>
      </c>
      <c r="DB91" s="34"/>
      <c r="DC91" s="30" t="str">
        <f>IFERROR(VLOOKUP(DB91,'كدو الاصناف'!$A:$C,2),"")</f>
        <v/>
      </c>
      <c r="DD91" s="6"/>
      <c r="DE91" s="62">
        <f t="shared" si="814"/>
        <v>0</v>
      </c>
      <c r="DF91" s="32" t="str">
        <f>IFERROR(VLOOKUP(DB91,'كدو الاصناف'!$A:$C,3),"")</f>
        <v/>
      </c>
      <c r="DG91" s="33" t="str">
        <f t="shared" si="712"/>
        <v/>
      </c>
      <c r="DI91" s="34"/>
      <c r="DJ91" s="30" t="str">
        <f>IFERROR(VLOOKUP(DI91,'كدو الاصناف'!$A:$C,2),"")</f>
        <v/>
      </c>
      <c r="DK91" s="6"/>
      <c r="DL91" s="62">
        <f t="shared" si="815"/>
        <v>0</v>
      </c>
      <c r="DM91" s="32" t="str">
        <f>IFERROR(VLOOKUP(DI91,'كدو الاصناف'!$A:$C,3),"")</f>
        <v/>
      </c>
      <c r="DN91" s="33" t="str">
        <f t="shared" si="713"/>
        <v/>
      </c>
      <c r="DP91" s="34"/>
      <c r="DQ91" s="30" t="str">
        <f>IFERROR(VLOOKUP(DP91,'كدو الاصناف'!$A:$C,2),"")</f>
        <v/>
      </c>
      <c r="DR91" s="6"/>
      <c r="DS91" s="62">
        <f t="shared" si="798"/>
        <v>0</v>
      </c>
      <c r="DT91" s="32" t="str">
        <f>IFERROR(VLOOKUP(DP91,'كدو الاصناف'!$A:$C,3),"")</f>
        <v/>
      </c>
      <c r="DU91" s="33" t="str">
        <f t="shared" si="714"/>
        <v/>
      </c>
      <c r="DW91" s="34"/>
      <c r="DX91" s="30" t="str">
        <f>IFERROR(VLOOKUP(DW91,'كدو الاصناف'!$A:$C,2),"")</f>
        <v/>
      </c>
      <c r="DY91" s="6"/>
      <c r="DZ91" s="62">
        <f t="shared" si="799"/>
        <v>0</v>
      </c>
      <c r="EA91" s="32" t="str">
        <f>IFERROR(VLOOKUP(DW91,'كدو الاصناف'!$A:$C,3),"")</f>
        <v/>
      </c>
      <c r="EB91" s="33" t="str">
        <f t="shared" si="715"/>
        <v/>
      </c>
      <c r="ED91" s="34"/>
      <c r="EE91" s="30" t="str">
        <f>IFERROR(VLOOKUP(ED91,'كدو الاصناف'!$A:$C,2),"")</f>
        <v/>
      </c>
      <c r="EF91" s="6"/>
      <c r="EG91" s="62">
        <f t="shared" si="806"/>
        <v>0</v>
      </c>
      <c r="EH91" s="32" t="str">
        <f>IFERROR(VLOOKUP(ED91,'كدو الاصناف'!$A:$C,3),"")</f>
        <v/>
      </c>
      <c r="EI91" s="33" t="str">
        <f t="shared" si="716"/>
        <v/>
      </c>
      <c r="EK91" s="34"/>
      <c r="EL91" s="30" t="str">
        <f>IFERROR(VLOOKUP(EK91,'كدو الاصناف'!$A:$C,2),"")</f>
        <v/>
      </c>
      <c r="EM91" s="6"/>
      <c r="EN91" s="62">
        <f t="shared" si="816"/>
        <v>0</v>
      </c>
      <c r="EO91" s="32" t="str">
        <f>IFERROR(VLOOKUP(EK91,'كدو الاصناف'!$A:$C,3),"")</f>
        <v/>
      </c>
      <c r="EP91" s="33" t="str">
        <f t="shared" si="717"/>
        <v/>
      </c>
      <c r="ER91" s="34"/>
      <c r="ES91" s="30" t="str">
        <f>IFERROR(VLOOKUP(ER91,'كدو الاصناف'!$A:$C,2),"")</f>
        <v/>
      </c>
      <c r="ET91" s="6"/>
      <c r="EU91" s="62">
        <f t="shared" si="817"/>
        <v>0</v>
      </c>
      <c r="EV91" s="32" t="str">
        <f>IFERROR(VLOOKUP(ER91,'كدو الاصناف'!$A:$C,3),"")</f>
        <v/>
      </c>
      <c r="EW91" s="33" t="str">
        <f t="shared" si="718"/>
        <v/>
      </c>
      <c r="EY91" s="34"/>
      <c r="EZ91" s="30" t="str">
        <f>IFERROR(VLOOKUP(EY91,'كدو الاصناف'!$A:$C,2),"")</f>
        <v/>
      </c>
      <c r="FA91" s="6"/>
      <c r="FB91" s="62">
        <f t="shared" si="800"/>
        <v>0</v>
      </c>
      <c r="FC91" s="32" t="str">
        <f>IFERROR(VLOOKUP(EY91,'كدو الاصناف'!$A:$C,3),"")</f>
        <v/>
      </c>
      <c r="FD91" s="33" t="str">
        <f t="shared" si="719"/>
        <v/>
      </c>
      <c r="FF91" s="34"/>
      <c r="FG91" s="30" t="str">
        <f>IFERROR(VLOOKUP(FF91,'كدو الاصناف'!$A:$C,2),"")</f>
        <v/>
      </c>
      <c r="FH91" s="6"/>
      <c r="FI91" s="62">
        <f t="shared" si="818"/>
        <v>0</v>
      </c>
      <c r="FJ91" s="32" t="str">
        <f>IFERROR(VLOOKUP(FF91,'كدو الاصناف'!$A:$C,3),"")</f>
        <v/>
      </c>
      <c r="FK91" s="33" t="str">
        <f t="shared" si="720"/>
        <v/>
      </c>
      <c r="FM91" s="34"/>
      <c r="FN91" s="30" t="str">
        <f>IFERROR(VLOOKUP(FM91,'كدو الاصناف'!$A:$C,2),"")</f>
        <v/>
      </c>
      <c r="FO91" s="6"/>
      <c r="FP91" s="62">
        <f t="shared" si="819"/>
        <v>0</v>
      </c>
      <c r="FQ91" s="32" t="str">
        <f>IFERROR(VLOOKUP(FM91,'كدو الاصناف'!$A:$C,3),"")</f>
        <v/>
      </c>
      <c r="FR91" s="33" t="str">
        <f t="shared" si="721"/>
        <v/>
      </c>
      <c r="FT91" s="34"/>
      <c r="FU91" s="30" t="str">
        <f>IFERROR(VLOOKUP(FT91,'كدو الاصناف'!$A:$C,2),"")</f>
        <v/>
      </c>
      <c r="FV91" s="6"/>
      <c r="FW91" s="62">
        <f t="shared" si="820"/>
        <v>0</v>
      </c>
      <c r="FX91" s="32" t="str">
        <f>IFERROR(VLOOKUP(FT91,'كدو الاصناف'!$A:$C,3),"")</f>
        <v/>
      </c>
      <c r="FY91" s="33" t="str">
        <f t="shared" si="722"/>
        <v/>
      </c>
      <c r="GA91" s="34">
        <v>62002</v>
      </c>
      <c r="GB91" s="30" t="str">
        <f>IFERROR(VLOOKUP(GA91,'كدو الاصناف'!$A:$C,2),"")</f>
        <v>سكنر بوليستر</v>
      </c>
      <c r="GC91" s="6"/>
      <c r="GD91" s="62">
        <v>30.1</v>
      </c>
      <c r="GE91" s="32">
        <f>IFERROR(VLOOKUP(GA91,'كدو الاصناف'!$A:$C,3),"")</f>
        <v>20</v>
      </c>
      <c r="GF91" s="33">
        <f t="shared" si="723"/>
        <v>602</v>
      </c>
      <c r="GH91" s="34"/>
      <c r="GI91" s="30" t="str">
        <f>IFERROR(VLOOKUP(GH91,'كدو الاصناف'!$A:$C,2),"")</f>
        <v/>
      </c>
      <c r="GJ91" s="6"/>
      <c r="GK91" s="62">
        <f t="shared" si="821"/>
        <v>0</v>
      </c>
      <c r="GL91" s="32" t="str">
        <f>IFERROR(VLOOKUP(GH91,'كدو الاصناف'!$A:$C,3),"")</f>
        <v/>
      </c>
      <c r="GM91" s="33" t="str">
        <f t="shared" si="724"/>
        <v/>
      </c>
      <c r="GO91" s="34"/>
      <c r="GP91" s="30" t="str">
        <f>IFERROR(VLOOKUP(GO91,'كدو الاصناف'!$A:$C,2),"")</f>
        <v/>
      </c>
      <c r="GQ91" s="6"/>
      <c r="GR91" s="62">
        <f t="shared" si="822"/>
        <v>0</v>
      </c>
      <c r="GS91" s="32" t="str">
        <f>IFERROR(VLOOKUP(GO91,'كدو الاصناف'!$A:$C,3),"")</f>
        <v/>
      </c>
      <c r="GT91" s="33" t="str">
        <f t="shared" si="725"/>
        <v/>
      </c>
      <c r="GV91" s="34"/>
      <c r="GW91" s="30" t="str">
        <f>IFERROR(VLOOKUP(GV91,'كدو الاصناف'!$A:$C,2),"")</f>
        <v/>
      </c>
      <c r="GX91" s="6"/>
      <c r="GY91" s="62">
        <f t="shared" si="823"/>
        <v>0</v>
      </c>
      <c r="GZ91" s="32" t="str">
        <f>IFERROR(VLOOKUP(GV91,'كدو الاصناف'!$A:$C,3),"")</f>
        <v/>
      </c>
      <c r="HA91" s="33" t="str">
        <f t="shared" si="726"/>
        <v/>
      </c>
      <c r="HC91" s="34"/>
      <c r="HD91" s="30" t="str">
        <f>IFERROR(VLOOKUP(HC91,'كدو الاصناف'!$A:$C,2),"")</f>
        <v/>
      </c>
      <c r="HE91" s="6"/>
      <c r="HF91" s="62">
        <f t="shared" si="824"/>
        <v>0</v>
      </c>
      <c r="HG91" s="32" t="str">
        <f>IFERROR(VLOOKUP(HC91,'كدو الاصناف'!$A:$C,3),"")</f>
        <v/>
      </c>
      <c r="HH91" s="33" t="str">
        <f t="shared" si="727"/>
        <v/>
      </c>
      <c r="HJ91" s="34"/>
      <c r="HK91" s="30" t="str">
        <f>IFERROR(VLOOKUP(HJ91,'كدو الاصناف'!$A:$C,2),"")</f>
        <v/>
      </c>
      <c r="HL91" s="6"/>
      <c r="HM91" s="62">
        <f t="shared" si="825"/>
        <v>0</v>
      </c>
      <c r="HN91" s="32" t="str">
        <f>IFERROR(VLOOKUP(HJ91,'كدو الاصناف'!$A:$C,3),"")</f>
        <v/>
      </c>
      <c r="HO91" s="33" t="str">
        <f t="shared" si="728"/>
        <v/>
      </c>
      <c r="HQ91" s="34"/>
      <c r="HR91" s="30" t="str">
        <f>IFERROR(VLOOKUP(HQ91,'كدو الاصناف'!$A:$C,2),"")</f>
        <v/>
      </c>
      <c r="HS91" s="6"/>
      <c r="HT91" s="62">
        <f t="shared" si="826"/>
        <v>0</v>
      </c>
      <c r="HU91" s="32" t="str">
        <f>IFERROR(VLOOKUP(HQ91,'كدو الاصناف'!$A:$C,3),"")</f>
        <v/>
      </c>
      <c r="HV91" s="33" t="str">
        <f t="shared" si="729"/>
        <v/>
      </c>
      <c r="HX91" s="34"/>
      <c r="HY91" s="30" t="str">
        <f>IFERROR(VLOOKUP(HX91,'كدو الاصناف'!$A:$C,2),"")</f>
        <v/>
      </c>
      <c r="HZ91" s="6"/>
      <c r="IA91" s="62">
        <f t="shared" si="827"/>
        <v>0</v>
      </c>
      <c r="IB91" s="32" t="str">
        <f>IFERROR(VLOOKUP(HX91,'كدو الاصناف'!$A:$C,3),"")</f>
        <v/>
      </c>
      <c r="IC91" s="33" t="str">
        <f t="shared" si="730"/>
        <v/>
      </c>
      <c r="IE91" s="34"/>
      <c r="IF91" s="30" t="str">
        <f>IFERROR(VLOOKUP(IE91,'كدو الاصناف'!$A:$C,2),"")</f>
        <v/>
      </c>
      <c r="IG91" s="6"/>
      <c r="IH91" s="62">
        <f t="shared" si="828"/>
        <v>0</v>
      </c>
      <c r="II91" s="32" t="str">
        <f>IFERROR(VLOOKUP(IE91,'كدو الاصناف'!$A:$C,3),"")</f>
        <v/>
      </c>
      <c r="IJ91" s="33" t="str">
        <f t="shared" si="731"/>
        <v/>
      </c>
      <c r="IL91" s="34"/>
      <c r="IM91" s="30" t="str">
        <f>IFERROR(VLOOKUP(IL91,'كدو الاصناف'!$A:$C,2),"")</f>
        <v/>
      </c>
      <c r="IN91" s="6"/>
      <c r="IO91" s="62">
        <f t="shared" si="829"/>
        <v>0</v>
      </c>
      <c r="IP91" s="32" t="str">
        <f>IFERROR(VLOOKUP(IL91,'كدو الاصناف'!$A:$C,3),"")</f>
        <v/>
      </c>
      <c r="IQ91" s="33" t="str">
        <f t="shared" si="732"/>
        <v/>
      </c>
      <c r="IS91" s="34"/>
      <c r="IT91" s="30" t="str">
        <f>IFERROR(VLOOKUP(IS91,'كدو الاصناف'!$A:$C,2),"")</f>
        <v/>
      </c>
      <c r="IU91" s="6"/>
      <c r="IV91" s="62">
        <f t="shared" si="830"/>
        <v>0</v>
      </c>
      <c r="IW91" s="32" t="str">
        <f>IFERROR(VLOOKUP(IS91,'كدو الاصناف'!$A:$C,3),"")</f>
        <v/>
      </c>
      <c r="IX91" s="33" t="str">
        <f t="shared" si="733"/>
        <v/>
      </c>
      <c r="IZ91" s="34"/>
      <c r="JA91" s="30" t="str">
        <f>IFERROR(VLOOKUP(IZ91,'كدو الاصناف'!$A:$C,2),"")</f>
        <v/>
      </c>
      <c r="JB91" s="6"/>
      <c r="JC91" s="62">
        <f t="shared" si="831"/>
        <v>0</v>
      </c>
      <c r="JD91" s="32" t="str">
        <f>IFERROR(VLOOKUP(IZ91,'كدو الاصناف'!$A:$C,3),"")</f>
        <v/>
      </c>
      <c r="JE91" s="33" t="str">
        <f t="shared" si="734"/>
        <v/>
      </c>
      <c r="JG91" s="34">
        <v>62024</v>
      </c>
      <c r="JH91" s="30" t="str">
        <f>IFERROR(VLOOKUP(JG91,'كدو الاصناف'!$A:$C,2),"")</f>
        <v xml:space="preserve">BLACK RLS </v>
      </c>
      <c r="JI91" s="6"/>
      <c r="JJ91" s="62">
        <v>1.0999999999999999E-2</v>
      </c>
      <c r="JK91" s="32">
        <f>IFERROR(VLOOKUP(JG91,'كدو الاصناف'!$A:$C,3),"")</f>
        <v>120</v>
      </c>
      <c r="JL91" s="33">
        <f t="shared" si="735"/>
        <v>1.3199999999999998</v>
      </c>
      <c r="JN91" s="34"/>
      <c r="JO91" s="30" t="str">
        <f>IFERROR(VLOOKUP(JN91,'كدو الاصناف'!$A:$C,2),"")</f>
        <v/>
      </c>
      <c r="JP91" s="6"/>
      <c r="JQ91" s="62">
        <f t="shared" si="832"/>
        <v>0</v>
      </c>
      <c r="JR91" s="32" t="str">
        <f>IFERROR(VLOOKUP(JN91,'كدو الاصناف'!$A:$C,3),"")</f>
        <v/>
      </c>
      <c r="JS91" s="33" t="str">
        <f t="shared" si="736"/>
        <v/>
      </c>
      <c r="JU91" s="34"/>
      <c r="JV91" s="30" t="str">
        <f>IFERROR(VLOOKUP(JU91,'كدو الاصناف'!$A:$C,2),"")</f>
        <v/>
      </c>
      <c r="JW91" s="6"/>
      <c r="JX91" s="62">
        <f t="shared" si="833"/>
        <v>0</v>
      </c>
      <c r="JY91" s="32" t="str">
        <f>IFERROR(VLOOKUP(JU91,'كدو الاصناف'!$A:$C,3),"")</f>
        <v/>
      </c>
      <c r="JZ91" s="33" t="str">
        <f t="shared" si="737"/>
        <v/>
      </c>
      <c r="KB91" s="34"/>
      <c r="KC91" s="30" t="str">
        <f>IFERROR(VLOOKUP(KB91,'كدو الاصناف'!$A:$C,2),"")</f>
        <v/>
      </c>
      <c r="KD91" s="6"/>
      <c r="KE91" s="62">
        <f t="shared" si="834"/>
        <v>0</v>
      </c>
      <c r="KF91" s="32" t="str">
        <f>IFERROR(VLOOKUP(KB91,'كدو الاصناف'!$A:$C,3),"")</f>
        <v/>
      </c>
      <c r="KG91" s="33" t="str">
        <f t="shared" si="738"/>
        <v/>
      </c>
      <c r="KI91" s="34">
        <v>62002</v>
      </c>
      <c r="KJ91" s="30" t="str">
        <f>IFERROR(VLOOKUP(KI91,'كدو الاصناف'!$A:$C,2),"")</f>
        <v>سكنر بوليستر</v>
      </c>
      <c r="KK91" s="6"/>
      <c r="KL91" s="62">
        <v>134.4</v>
      </c>
      <c r="KM91" s="32">
        <f>IFERROR(VLOOKUP(KI91,'كدو الاصناف'!$A:$C,3),"")</f>
        <v>20</v>
      </c>
      <c r="KN91" s="33">
        <f t="shared" si="739"/>
        <v>2688</v>
      </c>
      <c r="KP91" s="34">
        <v>71031</v>
      </c>
      <c r="KQ91" s="30" t="str">
        <f>IFERROR(VLOOKUP(KP91,'كدو الاصناف'!$A:$C,2),"")</f>
        <v>NAVY 79 -2 GLS</v>
      </c>
      <c r="KR91" s="6"/>
      <c r="KS91" s="62">
        <v>1E-3</v>
      </c>
      <c r="KT91" s="32">
        <f>IFERROR(VLOOKUP(KP91,'كدو الاصناف'!$A:$C,3),"")</f>
        <v>105</v>
      </c>
      <c r="KU91" s="33">
        <f t="shared" si="740"/>
        <v>0.105</v>
      </c>
      <c r="KW91" s="34"/>
      <c r="KX91" s="30" t="str">
        <f>IFERROR(VLOOKUP(KW91,'كدو الاصناف'!$A:$C,2),"")</f>
        <v/>
      </c>
      <c r="KY91" s="6"/>
      <c r="KZ91" s="62">
        <f t="shared" si="801"/>
        <v>0</v>
      </c>
      <c r="LA91" s="32" t="str">
        <f>IFERROR(VLOOKUP(KW91,'كدو الاصناف'!$A:$C,3),"")</f>
        <v/>
      </c>
      <c r="LB91" s="33" t="str">
        <f t="shared" si="741"/>
        <v/>
      </c>
      <c r="LD91" s="34"/>
      <c r="LE91" s="30" t="str">
        <f>IFERROR(VLOOKUP(LD91,'كدو الاصناف'!$A:$C,2),"")</f>
        <v/>
      </c>
      <c r="LF91" s="6"/>
      <c r="LG91" s="62">
        <f t="shared" si="835"/>
        <v>0</v>
      </c>
      <c r="LH91" s="32" t="str">
        <f>IFERROR(VLOOKUP(LD91,'كدو الاصناف'!$A:$C,3),"")</f>
        <v/>
      </c>
      <c r="LI91" s="33" t="str">
        <f t="shared" si="742"/>
        <v/>
      </c>
      <c r="LK91" s="34"/>
      <c r="LL91" s="30" t="str">
        <f>IFERROR(VLOOKUP(LK91,'كدو الاصناف'!$A:$C,2),"")</f>
        <v/>
      </c>
      <c r="LM91" s="6"/>
      <c r="LN91" s="62">
        <f t="shared" si="836"/>
        <v>0</v>
      </c>
      <c r="LO91" s="32" t="str">
        <f>IFERROR(VLOOKUP(LK91,'كدو الاصناف'!$A:$C,3),"")</f>
        <v/>
      </c>
      <c r="LP91" s="33" t="str">
        <f t="shared" si="743"/>
        <v/>
      </c>
      <c r="LR91" s="34"/>
      <c r="LS91" s="30" t="str">
        <f>IFERROR(VLOOKUP(LR91,'كدو الاصناف'!$A:$C,2),"")</f>
        <v/>
      </c>
      <c r="LT91" s="6"/>
      <c r="LU91" s="62">
        <f t="shared" si="854"/>
        <v>0</v>
      </c>
      <c r="LV91" s="32" t="str">
        <f>IFERROR(VLOOKUP(LR91,'كدو الاصناف'!$A:$C,3),"")</f>
        <v/>
      </c>
      <c r="LW91" s="33" t="str">
        <f t="shared" si="744"/>
        <v/>
      </c>
      <c r="LY91" s="34"/>
      <c r="LZ91" s="30" t="str">
        <f>IFERROR(VLOOKUP(LY91,'كدو الاصناف'!$A:$C,2),"")</f>
        <v/>
      </c>
      <c r="MA91" s="6"/>
      <c r="MB91" s="62">
        <f t="shared" ref="MB91:MB107" si="859">MA91*$MD$81/100</f>
        <v>0</v>
      </c>
      <c r="MC91" s="32" t="str">
        <f>IFERROR(VLOOKUP(LY91,'كدو الاصناف'!$A:$C,3),"")</f>
        <v/>
      </c>
      <c r="MD91" s="33" t="str">
        <f t="shared" si="745"/>
        <v/>
      </c>
      <c r="MF91" s="34"/>
      <c r="MG91" s="30" t="str">
        <f>IFERROR(VLOOKUP(MF91,'كدو الاصناف'!$A:$C,2),"")</f>
        <v/>
      </c>
      <c r="MH91" s="6"/>
      <c r="MI91" s="62">
        <f t="shared" ref="MI91:MI107" si="860">MH91*$MK$81/100</f>
        <v>0</v>
      </c>
      <c r="MJ91" s="32" t="str">
        <f>IFERROR(VLOOKUP(MF91,'كدو الاصناف'!$A:$C,3),"")</f>
        <v/>
      </c>
      <c r="MK91" s="33" t="str">
        <f t="shared" si="746"/>
        <v/>
      </c>
      <c r="MM91" s="34">
        <v>62032</v>
      </c>
      <c r="MN91" s="30" t="str">
        <f>IFERROR(VLOOKUP(MM91,'كدو الاصناف'!$A:$C,2),"")</f>
        <v>YELLOW H-6GFS200 (114 )</v>
      </c>
      <c r="MO91" s="6"/>
      <c r="MP91" s="62">
        <v>0.16200000000000001</v>
      </c>
      <c r="MQ91" s="32">
        <f>IFERROR(VLOOKUP(MM91,'كدو الاصناف'!$A:$C,3),"")</f>
        <v>175</v>
      </c>
      <c r="MR91" s="33">
        <f t="shared" si="747"/>
        <v>28.35</v>
      </c>
      <c r="MT91" s="34">
        <v>62024</v>
      </c>
      <c r="MU91" s="30" t="str">
        <f>IFERROR(VLOOKUP(MT91,'كدو الاصناف'!$A:$C,2),"")</f>
        <v xml:space="preserve">BLACK RLS </v>
      </c>
      <c r="MV91" s="6"/>
      <c r="MW91" s="62">
        <v>0.152</v>
      </c>
      <c r="MX91" s="32">
        <f>IFERROR(VLOOKUP(MT91,'كدو الاصناف'!$A:$C,3),"")</f>
        <v>120</v>
      </c>
      <c r="MY91" s="33">
        <f t="shared" si="748"/>
        <v>18.239999999999998</v>
      </c>
      <c r="NA91" s="34"/>
      <c r="NB91" s="30" t="str">
        <f>IFERROR(VLOOKUP(NA91,'كدو الاصناف'!$A:$C,2),"")</f>
        <v/>
      </c>
      <c r="NC91" s="6"/>
      <c r="ND91" s="62">
        <f t="shared" ref="ND91:ND107" si="861">NC91*$NF$81/100</f>
        <v>0</v>
      </c>
      <c r="NE91" s="32" t="str">
        <f>IFERROR(VLOOKUP(NA91,'كدو الاصناف'!$A:$C,3),"")</f>
        <v/>
      </c>
      <c r="NF91" s="33" t="str">
        <f t="shared" si="749"/>
        <v/>
      </c>
      <c r="NH91" s="34"/>
      <c r="NI91" s="30" t="str">
        <f>IFERROR(VLOOKUP(NH91,'كدو الاصناف'!$A:$C,2),"")</f>
        <v/>
      </c>
      <c r="NJ91" s="6"/>
      <c r="NK91" s="62">
        <f t="shared" si="837"/>
        <v>0</v>
      </c>
      <c r="NL91" s="32" t="str">
        <f>IFERROR(VLOOKUP(NH91,'كدو الاصناف'!$A:$C,3),"")</f>
        <v/>
      </c>
      <c r="NM91" s="33" t="str">
        <f t="shared" si="750"/>
        <v/>
      </c>
      <c r="NO91" s="34"/>
      <c r="NP91" s="30" t="str">
        <f>IFERROR(VLOOKUP(NO91,'كدو الاصناف'!$A:$C,2),"")</f>
        <v/>
      </c>
      <c r="NQ91" s="6"/>
      <c r="NR91" s="62">
        <f t="shared" si="838"/>
        <v>0</v>
      </c>
      <c r="NS91" s="32" t="str">
        <f>IFERROR(VLOOKUP(NO91,'كدو الاصناف'!$A:$C,3),"")</f>
        <v/>
      </c>
      <c r="NT91" s="33" t="str">
        <f t="shared" si="751"/>
        <v/>
      </c>
      <c r="NV91" s="34"/>
      <c r="NW91" s="30" t="str">
        <f>IFERROR(VLOOKUP(NV91,'كدو الاصناف'!$A:$C,2),"")</f>
        <v/>
      </c>
      <c r="NX91" s="6"/>
      <c r="NY91" s="62">
        <f t="shared" si="802"/>
        <v>0</v>
      </c>
      <c r="NZ91" s="32" t="str">
        <f>IFERROR(VLOOKUP(NV91,'كدو الاصناف'!$A:$C,3),"")</f>
        <v/>
      </c>
      <c r="OA91" s="33" t="str">
        <f t="shared" si="752"/>
        <v/>
      </c>
      <c r="OC91" s="34"/>
      <c r="OD91" s="30" t="str">
        <f>IFERROR(VLOOKUP(OC91,'كدو الاصناف'!$A:$C,2),"")</f>
        <v/>
      </c>
      <c r="OE91" s="6"/>
      <c r="OF91" s="62">
        <f t="shared" si="855"/>
        <v>0</v>
      </c>
      <c r="OG91" s="32" t="str">
        <f>IFERROR(VLOOKUP(OC91,'كدو الاصناف'!$A:$C,3),"")</f>
        <v/>
      </c>
      <c r="OH91" s="33" t="str">
        <f t="shared" si="753"/>
        <v/>
      </c>
      <c r="OJ91" s="34"/>
      <c r="OK91" s="30" t="str">
        <f>IFERROR(VLOOKUP(OJ91,'كدو الاصناف'!$A:$C,2),"")</f>
        <v/>
      </c>
      <c r="OL91" s="6"/>
      <c r="OM91" s="62">
        <f t="shared" si="856"/>
        <v>0</v>
      </c>
      <c r="ON91" s="32" t="str">
        <f>IFERROR(VLOOKUP(OJ91,'كدو الاصناف'!$A:$C,3),"")</f>
        <v/>
      </c>
      <c r="OO91" s="33" t="str">
        <f t="shared" si="754"/>
        <v/>
      </c>
      <c r="OQ91" s="34"/>
      <c r="OR91" s="30" t="str">
        <f>IFERROR(VLOOKUP(OQ91,'كدو الاصناف'!$A:$C,2),"")</f>
        <v/>
      </c>
      <c r="OS91" s="6"/>
      <c r="OT91" s="62">
        <f t="shared" si="839"/>
        <v>0</v>
      </c>
      <c r="OU91" s="32" t="str">
        <f>IFERROR(VLOOKUP(OQ91,'كدو الاصناف'!$A:$C,3),"")</f>
        <v/>
      </c>
      <c r="OV91" s="33" t="str">
        <f t="shared" si="755"/>
        <v/>
      </c>
      <c r="OX91" s="34">
        <v>62024</v>
      </c>
      <c r="OY91" s="30" t="str">
        <f>IFERROR(VLOOKUP(OX91,'كدو الاصناف'!$A:$C,2),"")</f>
        <v xml:space="preserve">BLACK RLS </v>
      </c>
      <c r="OZ91" s="6"/>
      <c r="PA91" s="62">
        <v>0.19800000000000001</v>
      </c>
      <c r="PB91" s="32">
        <f>IFERROR(VLOOKUP(OX91,'كدو الاصناف'!$A:$C,3),"")</f>
        <v>120</v>
      </c>
      <c r="PC91" s="33">
        <f t="shared" si="756"/>
        <v>23.76</v>
      </c>
      <c r="PE91" s="34">
        <v>62002</v>
      </c>
      <c r="PF91" s="30" t="str">
        <f>IFERROR(VLOOKUP(PE91,'كدو الاصناف'!$A:$C,2),"")</f>
        <v>سكنر بوليستر</v>
      </c>
      <c r="PG91" s="6"/>
      <c r="PH91" s="62">
        <v>15.4</v>
      </c>
      <c r="PI91" s="32">
        <f>IFERROR(VLOOKUP(PE91,'كدو الاصناف'!$A:$C,3),"")</f>
        <v>20</v>
      </c>
      <c r="PJ91" s="33">
        <f t="shared" si="757"/>
        <v>308</v>
      </c>
      <c r="PL91" s="34">
        <v>65018</v>
      </c>
      <c r="PM91" s="30" t="str">
        <f>IFERROR(VLOOKUP(PL91,'كدو الاصناف'!$A:$C,2),"")</f>
        <v>ستريك اسيد</v>
      </c>
      <c r="PN91" s="6"/>
      <c r="PO91" s="62">
        <v>1.1000000000000001</v>
      </c>
      <c r="PP91" s="32">
        <f>IFERROR(VLOOKUP(PL91,'كدو الاصناف'!$A:$C,3),"")</f>
        <v>15.5</v>
      </c>
      <c r="PQ91" s="33">
        <f t="shared" si="758"/>
        <v>17.05</v>
      </c>
      <c r="PS91" s="34">
        <v>62002</v>
      </c>
      <c r="PT91" s="30" t="str">
        <f>IFERROR(VLOOKUP(PS91,'كدو الاصناف'!$A:$C,2),"")</f>
        <v>سكنر بوليستر</v>
      </c>
      <c r="PU91" s="6"/>
      <c r="PV91" s="62">
        <v>15.4</v>
      </c>
      <c r="PW91" s="32">
        <f>IFERROR(VLOOKUP(PS91,'كدو الاصناف'!$A:$C,3),"")</f>
        <v>20</v>
      </c>
      <c r="PX91" s="33">
        <f t="shared" si="759"/>
        <v>308</v>
      </c>
      <c r="PZ91" s="34"/>
      <c r="QA91" s="30" t="str">
        <f>IFERROR(VLOOKUP(PZ91,'كدو الاصناف'!$A:$C,2),"")</f>
        <v/>
      </c>
      <c r="QB91" s="6"/>
      <c r="QC91" s="62">
        <f t="shared" si="803"/>
        <v>0</v>
      </c>
      <c r="QD91" s="32" t="str">
        <f>IFERROR(VLOOKUP(PZ91,'كدو الاصناف'!$A:$C,3),"")</f>
        <v/>
      </c>
      <c r="QE91" s="33" t="str">
        <f t="shared" si="760"/>
        <v/>
      </c>
      <c r="QG91" s="34"/>
      <c r="QH91" s="30" t="str">
        <f>IFERROR(VLOOKUP(QG91,'كدو الاصناف'!$A:$C,2),"")</f>
        <v/>
      </c>
      <c r="QI91" s="6"/>
      <c r="QJ91" s="62">
        <f t="shared" si="840"/>
        <v>0</v>
      </c>
      <c r="QK91" s="32" t="str">
        <f>IFERROR(VLOOKUP(QG91,'كدو الاصناف'!$A:$C,3),"")</f>
        <v/>
      </c>
      <c r="QL91" s="33" t="str">
        <f t="shared" si="761"/>
        <v/>
      </c>
      <c r="QN91" s="34">
        <v>62002</v>
      </c>
      <c r="QO91" s="30" t="str">
        <f>IFERROR(VLOOKUP(QN91,'كدو الاصناف'!$A:$C,2),"")</f>
        <v>سكنر بوليستر</v>
      </c>
      <c r="QP91" s="6"/>
      <c r="QQ91" s="62">
        <v>23.8</v>
      </c>
      <c r="QR91" s="32">
        <f>IFERROR(VLOOKUP(QN91,'كدو الاصناف'!$A:$C,3),"")</f>
        <v>20</v>
      </c>
      <c r="QS91" s="33">
        <f t="shared" si="762"/>
        <v>476</v>
      </c>
      <c r="QU91" s="34">
        <v>65018</v>
      </c>
      <c r="QV91" s="30" t="str">
        <f>IFERROR(VLOOKUP(QU91,'كدو الاصناف'!$A:$C,2),"")</f>
        <v>ستريك اسيد</v>
      </c>
      <c r="QW91" s="6"/>
      <c r="QX91" s="62">
        <v>1.7</v>
      </c>
      <c r="QY91" s="32">
        <f>IFERROR(VLOOKUP(QU91,'كدو الاصناف'!$A:$C,3),"")</f>
        <v>15.5</v>
      </c>
      <c r="QZ91" s="33">
        <f t="shared" si="763"/>
        <v>26.349999999999998</v>
      </c>
      <c r="RB91" s="34">
        <v>62031</v>
      </c>
      <c r="RC91" s="30" t="str">
        <f>IFERROR(VLOOKUP(RB91,'كدو الاصناف'!$A:$C,2),"")</f>
        <v>RED H-5BL 100 ( 167 )</v>
      </c>
      <c r="RD91" s="6"/>
      <c r="RE91" s="62">
        <v>0.14399999999999999</v>
      </c>
      <c r="RF91" s="32">
        <f>IFERROR(VLOOKUP(RB91,'كدو الاصناف'!$A:$C,3),"")</f>
        <v>149</v>
      </c>
      <c r="RG91" s="33">
        <f t="shared" si="764"/>
        <v>21.456</v>
      </c>
      <c r="RI91" s="34">
        <v>62002</v>
      </c>
      <c r="RJ91" s="30" t="str">
        <f>IFERROR(VLOOKUP(RI91,'كدو الاصناف'!$A:$C,2),"")</f>
        <v>سكنر بوليستر</v>
      </c>
      <c r="RK91" s="6"/>
      <c r="RL91" s="62">
        <v>23.8</v>
      </c>
      <c r="RM91" s="32">
        <f>IFERROR(VLOOKUP(RI91,'كدو الاصناف'!$A:$C,3),"")</f>
        <v>20</v>
      </c>
      <c r="RN91" s="33">
        <f t="shared" si="765"/>
        <v>476</v>
      </c>
      <c r="RP91" s="34">
        <v>62002</v>
      </c>
      <c r="RQ91" s="30" t="str">
        <f>IFERROR(VLOOKUP(RP91,'كدو الاصناف'!$A:$C,2),"")</f>
        <v>سكنر بوليستر</v>
      </c>
      <c r="RR91" s="6"/>
      <c r="RS91" s="62">
        <v>23.8</v>
      </c>
      <c r="RT91" s="32">
        <f>IFERROR(VLOOKUP(RP91,'كدو الاصناف'!$A:$C,3),"")</f>
        <v>20</v>
      </c>
      <c r="RU91" s="33">
        <f t="shared" si="766"/>
        <v>476</v>
      </c>
      <c r="RW91" s="34"/>
      <c r="RX91" s="30" t="str">
        <f>IFERROR(VLOOKUP(RW91,'كدو الاصناف'!$A:$C,2),"")</f>
        <v/>
      </c>
      <c r="RY91" s="6"/>
      <c r="RZ91" s="62">
        <f t="shared" si="857"/>
        <v>0</v>
      </c>
      <c r="SA91" s="32" t="str">
        <f>IFERROR(VLOOKUP(RW91,'كدو الاصناف'!$A:$C,3),"")</f>
        <v/>
      </c>
      <c r="SB91" s="33" t="str">
        <f t="shared" si="767"/>
        <v/>
      </c>
      <c r="SD91" s="34"/>
      <c r="SE91" s="30" t="str">
        <f>IFERROR(VLOOKUP(SD91,'كدو الاصناف'!$A:$C,2),"")</f>
        <v/>
      </c>
      <c r="SF91" s="6"/>
      <c r="SG91" s="62">
        <f t="shared" si="807"/>
        <v>0</v>
      </c>
      <c r="SH91" s="32" t="str">
        <f>IFERROR(VLOOKUP(SD91,'كدو الاصناف'!$A:$C,3),"")</f>
        <v/>
      </c>
      <c r="SI91" s="33" t="str">
        <f t="shared" si="768"/>
        <v/>
      </c>
      <c r="SK91" s="34">
        <v>62031</v>
      </c>
      <c r="SL91" s="30" t="str">
        <f>IFERROR(VLOOKUP(SK91,'كدو الاصناف'!$A:$C,2),"")</f>
        <v>RED H-5BL 100 ( 167 )</v>
      </c>
      <c r="SM91" s="6"/>
      <c r="SN91" s="62">
        <v>1.7999999999999999E-2</v>
      </c>
      <c r="SO91" s="32">
        <f>IFERROR(VLOOKUP(SK91,'كدو الاصناف'!$A:$C,3),"")</f>
        <v>149</v>
      </c>
      <c r="SP91" s="33">
        <f t="shared" si="769"/>
        <v>2.6819999999999999</v>
      </c>
      <c r="SR91" s="34"/>
      <c r="SS91" s="30" t="str">
        <f>IFERROR(VLOOKUP(SR91,'كدو الاصناف'!$A:$C,2),"")</f>
        <v/>
      </c>
      <c r="ST91" s="6"/>
      <c r="SU91" s="62">
        <f t="shared" si="804"/>
        <v>0</v>
      </c>
      <c r="SV91" s="32" t="str">
        <f>IFERROR(VLOOKUP(SR91,'كدو الاصناف'!$A:$C,3),"")</f>
        <v/>
      </c>
      <c r="SW91" s="33" t="str">
        <f t="shared" si="770"/>
        <v/>
      </c>
      <c r="SY91" s="34">
        <v>62031</v>
      </c>
      <c r="SZ91" s="30" t="str">
        <f>IFERROR(VLOOKUP(SY91,'كدو الاصناف'!$A:$C,2),"")</f>
        <v>RED H-5BL 100 ( 167 )</v>
      </c>
      <c r="TA91" s="6"/>
      <c r="TB91" s="62">
        <v>6.0000000000000001E-3</v>
      </c>
      <c r="TC91" s="32">
        <f>IFERROR(VLOOKUP(SY91,'كدو الاصناف'!$A:$C,3),"")</f>
        <v>149</v>
      </c>
      <c r="TD91" s="33">
        <f t="shared" si="771"/>
        <v>0.89400000000000002</v>
      </c>
      <c r="TF91" s="34"/>
      <c r="TG91" s="30" t="str">
        <f>IFERROR(VLOOKUP(TF91,'كدو الاصناف'!$A:$C,2),"")</f>
        <v/>
      </c>
      <c r="TH91" s="6"/>
      <c r="TI91" s="62">
        <f t="shared" si="841"/>
        <v>0</v>
      </c>
      <c r="TJ91" s="32" t="str">
        <f>IFERROR(VLOOKUP(TF91,'كدو الاصناف'!$A:$C,3),"")</f>
        <v/>
      </c>
      <c r="TK91" s="33" t="str">
        <f t="shared" si="772"/>
        <v/>
      </c>
      <c r="TM91" s="34"/>
      <c r="TN91" s="30" t="str">
        <f>IFERROR(VLOOKUP(TM91,'كدو الاصناف'!$A:$C,2),"")</f>
        <v/>
      </c>
      <c r="TO91" s="6"/>
      <c r="TP91" s="62">
        <f t="shared" si="842"/>
        <v>0</v>
      </c>
      <c r="TQ91" s="32" t="str">
        <f>IFERROR(VLOOKUP(TM91,'كدو الاصناف'!$A:$C,3),"")</f>
        <v/>
      </c>
      <c r="TR91" s="33" t="str">
        <f t="shared" si="773"/>
        <v/>
      </c>
      <c r="TT91" s="34"/>
      <c r="TU91" s="30" t="str">
        <f>IFERROR(VLOOKUP(TT91,'كدو الاصناف'!$A:$C,2),"")</f>
        <v/>
      </c>
      <c r="TV91" s="6"/>
      <c r="TW91" s="62">
        <f t="shared" si="843"/>
        <v>0</v>
      </c>
      <c r="TX91" s="32" t="str">
        <f>IFERROR(VLOOKUP(TT91,'كدو الاصناف'!$A:$C,3),"")</f>
        <v/>
      </c>
      <c r="TY91" s="33" t="str">
        <f t="shared" si="774"/>
        <v/>
      </c>
      <c r="UA91" s="34"/>
      <c r="UB91" s="30" t="str">
        <f>IFERROR(VLOOKUP(UA91,'كدو الاصناف'!$A:$C,2),"")</f>
        <v/>
      </c>
      <c r="UC91" s="6"/>
      <c r="UD91" s="62">
        <f t="shared" si="844"/>
        <v>0</v>
      </c>
      <c r="UE91" s="32" t="str">
        <f>IFERROR(VLOOKUP(UA91,'كدو الاصناف'!$A:$C,3),"")</f>
        <v/>
      </c>
      <c r="UF91" s="33" t="str">
        <f t="shared" si="775"/>
        <v/>
      </c>
      <c r="UH91" s="34"/>
      <c r="UI91" s="30" t="str">
        <f>IFERROR(VLOOKUP(UH91,'كدو الاصناف'!$A:$C,2),"")</f>
        <v/>
      </c>
      <c r="UJ91" s="6"/>
      <c r="UK91" s="62">
        <f t="shared" si="845"/>
        <v>0</v>
      </c>
      <c r="UL91" s="32" t="str">
        <f>IFERROR(VLOOKUP(UH91,'كدو الاصناف'!$A:$C,3),"")</f>
        <v/>
      </c>
      <c r="UM91" s="33" t="str">
        <f t="shared" si="776"/>
        <v/>
      </c>
      <c r="UO91" s="34"/>
      <c r="UP91" s="30" t="str">
        <f>IFERROR(VLOOKUP(UO91,'كدو الاصناف'!$A:$C,2),"")</f>
        <v/>
      </c>
      <c r="UQ91" s="6"/>
      <c r="UR91" s="62">
        <f t="shared" si="805"/>
        <v>0</v>
      </c>
      <c r="US91" s="32" t="str">
        <f>IFERROR(VLOOKUP(UO91,'كدو الاصناف'!$A:$C,3),"")</f>
        <v/>
      </c>
      <c r="UT91" s="33" t="str">
        <f t="shared" si="777"/>
        <v/>
      </c>
      <c r="UV91" s="34"/>
      <c r="UW91" s="30" t="str">
        <f>IFERROR(VLOOKUP(UV91,'كدو الاصناف'!$A:$C,2),"")</f>
        <v/>
      </c>
      <c r="UX91" s="6"/>
      <c r="UY91" s="62">
        <f t="shared" si="846"/>
        <v>0</v>
      </c>
      <c r="UZ91" s="32" t="str">
        <f>IFERROR(VLOOKUP(UV91,'كدو الاصناف'!$A:$C,3),"")</f>
        <v/>
      </c>
      <c r="VA91" s="33" t="str">
        <f t="shared" si="778"/>
        <v/>
      </c>
      <c r="VC91" s="34"/>
      <c r="VD91" s="30" t="str">
        <f>IFERROR(VLOOKUP(VC91,'كدو الاصناف'!$A:$C,2),"")</f>
        <v/>
      </c>
      <c r="VE91" s="6"/>
      <c r="VF91" s="62">
        <f t="shared" si="847"/>
        <v>0</v>
      </c>
      <c r="VG91" s="32" t="str">
        <f>IFERROR(VLOOKUP(VC91,'كدو الاصناف'!$A:$C,3),"")</f>
        <v/>
      </c>
      <c r="VH91" s="33" t="str">
        <f t="shared" si="779"/>
        <v/>
      </c>
      <c r="VJ91" s="34"/>
      <c r="VK91" s="30" t="str">
        <f>IFERROR(VLOOKUP(VJ91,'كدو الاصناف'!$A:$C,2),"")</f>
        <v/>
      </c>
      <c r="VL91" s="6"/>
      <c r="VM91" s="62">
        <f t="shared" si="858"/>
        <v>0</v>
      </c>
      <c r="VN91" s="32" t="str">
        <f>IFERROR(VLOOKUP(VJ91,'كدو الاصناف'!$A:$C,3),"")</f>
        <v/>
      </c>
      <c r="VO91" s="33" t="str">
        <f t="shared" si="780"/>
        <v/>
      </c>
      <c r="VQ91" s="34"/>
      <c r="VR91" s="30" t="str">
        <f>IFERROR(VLOOKUP(VQ91,'كدو الاصناف'!$A:$C,2),"")</f>
        <v/>
      </c>
      <c r="VS91" s="6"/>
      <c r="VT91" s="62">
        <f t="shared" si="848"/>
        <v>0</v>
      </c>
      <c r="VU91" s="32" t="str">
        <f>IFERROR(VLOOKUP(VQ91,'كدو الاصناف'!$A:$C,3),"")</f>
        <v/>
      </c>
      <c r="VV91" s="33" t="str">
        <f t="shared" si="781"/>
        <v/>
      </c>
      <c r="VX91" s="34"/>
      <c r="VY91" s="30" t="str">
        <f>IFERROR(VLOOKUP(VX91,'كدو الاصناف'!$A:$C,2),"")</f>
        <v/>
      </c>
      <c r="VZ91" s="6"/>
      <c r="WA91" s="62">
        <f t="shared" si="849"/>
        <v>0</v>
      </c>
      <c r="WB91" s="32" t="str">
        <f>IFERROR(VLOOKUP(VX91,'كدو الاصناف'!$A:$C,3),"")</f>
        <v/>
      </c>
      <c r="WC91" s="33" t="str">
        <f t="shared" si="782"/>
        <v/>
      </c>
      <c r="WE91" s="34">
        <v>62002</v>
      </c>
      <c r="WF91" s="30" t="str">
        <f>IFERROR(VLOOKUP(WE91,'كدو الاصناف'!$A:$C,2),"")</f>
        <v>سكنر بوليستر</v>
      </c>
      <c r="WG91" s="6"/>
      <c r="WH91" s="62">
        <v>38.5</v>
      </c>
      <c r="WI91" s="32">
        <f>IFERROR(VLOOKUP(WE91,'كدو الاصناف'!$A:$C,3),"")</f>
        <v>20</v>
      </c>
      <c r="WJ91" s="33">
        <f t="shared" si="783"/>
        <v>770</v>
      </c>
      <c r="WL91" s="34"/>
      <c r="WM91" s="30" t="str">
        <f>IFERROR(VLOOKUP(WL91,'كدو الاصناف'!$A:$C,2),"")</f>
        <v/>
      </c>
      <c r="WN91" s="6"/>
      <c r="WO91" s="62">
        <f t="shared" si="850"/>
        <v>0</v>
      </c>
      <c r="WP91" s="32" t="str">
        <f>IFERROR(VLOOKUP(WL91,'كدو الاصناف'!$A:$C,3),"")</f>
        <v/>
      </c>
      <c r="WQ91" s="33" t="str">
        <f t="shared" si="784"/>
        <v/>
      </c>
      <c r="WS91" s="34"/>
      <c r="WT91" s="30" t="str">
        <f>IFERROR(VLOOKUP(WS91,'كدو الاصناف'!$A:$C,2),"")</f>
        <v/>
      </c>
      <c r="WU91" s="6"/>
      <c r="WV91" s="62">
        <f t="shared" si="851"/>
        <v>0</v>
      </c>
      <c r="WW91" s="32" t="str">
        <f>IFERROR(VLOOKUP(WS91,'كدو الاصناف'!$A:$C,3),"")</f>
        <v/>
      </c>
      <c r="WX91" s="33" t="str">
        <f t="shared" si="785"/>
        <v/>
      </c>
      <c r="WZ91" s="34">
        <v>62031</v>
      </c>
      <c r="XA91" s="30" t="str">
        <f>IFERROR(VLOOKUP(WZ91,'كدو الاصناف'!$A:$C,2),"")</f>
        <v>RED H-5BL 100 ( 167 )</v>
      </c>
      <c r="XB91" s="6"/>
      <c r="XC91" s="62">
        <v>2.4E-2</v>
      </c>
      <c r="XD91" s="32">
        <f>IFERROR(VLOOKUP(WZ91,'كدو الاصناف'!$A:$C,3),"")</f>
        <v>149</v>
      </c>
      <c r="XE91" s="33">
        <f t="shared" si="786"/>
        <v>3.5760000000000001</v>
      </c>
      <c r="XG91" s="34">
        <v>62002</v>
      </c>
      <c r="XH91" s="30" t="str">
        <f>IFERROR(VLOOKUP(XG91,'كدو الاصناف'!$A:$C,2),"")</f>
        <v>سكنر بوليستر</v>
      </c>
      <c r="XI91" s="6"/>
      <c r="XJ91" s="62">
        <v>33.6</v>
      </c>
      <c r="XK91" s="32">
        <f>IFERROR(VLOOKUP(XG91,'كدو الاصناف'!$A:$C,3),"")</f>
        <v>20</v>
      </c>
      <c r="XL91" s="33">
        <f t="shared" si="787"/>
        <v>672</v>
      </c>
      <c r="XN91" s="34">
        <v>62032</v>
      </c>
      <c r="XO91" s="30" t="str">
        <f>IFERROR(VLOOKUP(XN91,'كدو الاصناف'!$A:$C,2),"")</f>
        <v>YELLOW H-6GFS200 (114 )</v>
      </c>
      <c r="XP91" s="6"/>
      <c r="XQ91" s="62">
        <v>8.0000000000000002E-3</v>
      </c>
      <c r="XR91" s="32">
        <f>IFERROR(VLOOKUP(XN91,'كدو الاصناف'!$A:$C,3),"")</f>
        <v>175</v>
      </c>
      <c r="XS91" s="33">
        <f t="shared" si="788"/>
        <v>1.4000000000000001</v>
      </c>
      <c r="XU91" s="34"/>
      <c r="XV91" s="30" t="str">
        <f>IFERROR(VLOOKUP(XU91,'كدو الاصناف'!$A:$C,2),"")</f>
        <v/>
      </c>
      <c r="XW91" s="6"/>
      <c r="XX91" s="62">
        <f t="shared" ref="XX91:XX107" si="862">XW91*$XZ$81/100</f>
        <v>0</v>
      </c>
      <c r="XY91" s="32" t="str">
        <f>IFERROR(VLOOKUP(XU91,'كدو الاصناف'!$A:$C,3),"")</f>
        <v/>
      </c>
      <c r="XZ91" s="33" t="str">
        <f t="shared" si="789"/>
        <v/>
      </c>
      <c r="YB91" s="34"/>
      <c r="YC91" s="30" t="str">
        <f>IFERROR(VLOOKUP(YB91,'كدو الاصناف'!$A:$C,2),"")</f>
        <v/>
      </c>
      <c r="YD91" s="6"/>
      <c r="YE91" s="62">
        <f t="shared" ref="YE91:YE107" si="863">YD91*$YG$81/100</f>
        <v>0</v>
      </c>
      <c r="YF91" s="32" t="str">
        <f>IFERROR(VLOOKUP(YB91,'كدو الاصناف'!$A:$C,3),"")</f>
        <v/>
      </c>
      <c r="YG91" s="33" t="str">
        <f t="shared" si="790"/>
        <v/>
      </c>
      <c r="YI91" s="34"/>
      <c r="YJ91" s="30" t="str">
        <f>IFERROR(VLOOKUP(YI91,'كدو الاصناف'!$A:$C,2),"")</f>
        <v/>
      </c>
      <c r="YK91" s="6"/>
      <c r="YL91" s="62">
        <f t="shared" ref="YL91:YL107" si="864">YK91*$YN$81/100</f>
        <v>0</v>
      </c>
      <c r="YM91" s="32" t="str">
        <f>IFERROR(VLOOKUP(YI91,'كدو الاصناف'!$A:$C,3),"")</f>
        <v/>
      </c>
      <c r="YN91" s="33" t="str">
        <f t="shared" si="791"/>
        <v/>
      </c>
      <c r="YP91" s="34">
        <v>65018</v>
      </c>
      <c r="YQ91" s="30" t="str">
        <f>IFERROR(VLOOKUP(YP91,'كدو الاصناف'!$A:$C,2),"")</f>
        <v>ستريك اسيد</v>
      </c>
      <c r="YR91" s="6"/>
      <c r="YS91" s="62">
        <v>2.9</v>
      </c>
      <c r="YT91" s="32">
        <f>IFERROR(VLOOKUP(YP91,'كدو الاصناف'!$A:$C,3),"")</f>
        <v>15.5</v>
      </c>
      <c r="YU91" s="33">
        <f t="shared" si="792"/>
        <v>44.949999999999996</v>
      </c>
      <c r="YW91" s="34">
        <v>62029</v>
      </c>
      <c r="YX91" s="30" t="str">
        <f>IFERROR(VLOOKUP(YW91,'كدو الاصناف'!$A:$C,2),"")</f>
        <v>ORANGE 44</v>
      </c>
      <c r="YY91" s="6"/>
      <c r="YZ91" s="62">
        <v>1.4999999999999999E-2</v>
      </c>
      <c r="ZA91" s="32">
        <f>IFERROR(VLOOKUP(YW91,'كدو الاصناف'!$A:$C,3),"")</f>
        <v>89</v>
      </c>
      <c r="ZB91" s="33">
        <f t="shared" si="793"/>
        <v>1.335</v>
      </c>
      <c r="ZD91" s="34">
        <v>65018</v>
      </c>
      <c r="ZE91" s="30" t="str">
        <f>IFERROR(VLOOKUP(ZD91,'كدو الاصناف'!$A:$C,2),"")</f>
        <v>ستريك اسيد</v>
      </c>
      <c r="ZF91" s="6"/>
      <c r="ZG91" s="62">
        <v>2.9</v>
      </c>
      <c r="ZH91" s="32">
        <f>IFERROR(VLOOKUP(ZD91,'كدو الاصناف'!$A:$C,3),"")</f>
        <v>15.5</v>
      </c>
      <c r="ZI91" s="33">
        <f t="shared" si="794"/>
        <v>44.949999999999996</v>
      </c>
      <c r="ZK91" s="34"/>
      <c r="ZL91" s="30" t="str">
        <f>IFERROR(VLOOKUP(ZK91,'كدو الاصناف'!$A:$C,2),"")</f>
        <v/>
      </c>
      <c r="ZM91" s="6"/>
      <c r="ZN91" s="62">
        <f t="shared" ref="ZN91:ZN107" si="865">ZM91*$ZP$81/100</f>
        <v>0</v>
      </c>
      <c r="ZO91" s="32" t="str">
        <f>IFERROR(VLOOKUP(ZK91,'كدو الاصناف'!$A:$C,3),"")</f>
        <v/>
      </c>
      <c r="ZP91" s="33" t="str">
        <f t="shared" si="795"/>
        <v/>
      </c>
      <c r="ZR91" s="34"/>
      <c r="ZS91" s="30" t="str">
        <f>IFERROR(VLOOKUP(ZR91,'كدو الاصناف'!$A:$C,2),"")</f>
        <v/>
      </c>
      <c r="ZT91" s="6"/>
      <c r="ZU91" s="62">
        <f t="shared" si="852"/>
        <v>0</v>
      </c>
      <c r="ZV91" s="32" t="str">
        <f>IFERROR(VLOOKUP(ZR91,'كدو الاصناف'!$A:$C,3),"")</f>
        <v/>
      </c>
      <c r="ZW91" s="33" t="str">
        <f t="shared" si="796"/>
        <v/>
      </c>
    </row>
    <row r="92" spans="1:699" ht="16.5" thickTop="1" thickBot="1" x14ac:dyDescent="0.25">
      <c r="A92" s="34">
        <v>62026</v>
      </c>
      <c r="B92" s="30" t="str">
        <f>IFERROR(VLOOKUP(A92,'كدو الاصناف'!$A:$C,2),"")</f>
        <v>BLUE SE2R 183</v>
      </c>
      <c r="C92" s="6"/>
      <c r="D92" s="62">
        <v>0.27800000000000002</v>
      </c>
      <c r="E92" s="32">
        <f>IFERROR(VLOOKUP(A92,'كدو الاصناف'!$A:$C,3),"")</f>
        <v>353.4</v>
      </c>
      <c r="F92" s="33">
        <f t="shared" si="697"/>
        <v>98.245199999999997</v>
      </c>
      <c r="H92" s="34">
        <v>62002</v>
      </c>
      <c r="I92" s="30" t="str">
        <f>IFERROR(VLOOKUP(H92,'كدو الاصناف'!$A:$C,2),"")</f>
        <v>سكنر بوليستر</v>
      </c>
      <c r="J92" s="6"/>
      <c r="K92" s="62">
        <v>32.9</v>
      </c>
      <c r="L92" s="32">
        <f>IFERROR(VLOOKUP(H92,'كدو الاصناف'!$A:$C,3),"")</f>
        <v>20</v>
      </c>
      <c r="M92" s="33">
        <f t="shared" si="698"/>
        <v>658</v>
      </c>
      <c r="O92" s="34"/>
      <c r="P92" s="30" t="str">
        <f>IFERROR(VLOOKUP(O92,'كدو الاصناف'!$A:$C,2),"")</f>
        <v/>
      </c>
      <c r="Q92" s="6"/>
      <c r="R92" s="62">
        <f t="shared" si="808"/>
        <v>0</v>
      </c>
      <c r="S92" s="32" t="str">
        <f>IFERROR(VLOOKUP(O92,'كدو الاصناف'!$A:$C,3),"")</f>
        <v/>
      </c>
      <c r="T92" s="33" t="str">
        <f t="shared" si="699"/>
        <v/>
      </c>
      <c r="V92" s="34"/>
      <c r="W92" s="30" t="str">
        <f>IFERROR(VLOOKUP(V92,'كدو الاصناف'!$A:$C,2),"")</f>
        <v/>
      </c>
      <c r="X92" s="6"/>
      <c r="Y92" s="62">
        <f t="shared" si="809"/>
        <v>0</v>
      </c>
      <c r="Z92" s="32" t="str">
        <f>IFERROR(VLOOKUP(V92,'كدو الاصناف'!$A:$C,3),"")</f>
        <v/>
      </c>
      <c r="AA92" s="33" t="str">
        <f t="shared" si="700"/>
        <v/>
      </c>
      <c r="AC92" s="34">
        <v>65018</v>
      </c>
      <c r="AD92" s="30" t="str">
        <f>IFERROR(VLOOKUP(AC92,'كدو الاصناف'!$A:$C,2),"")</f>
        <v>ستريك اسيد</v>
      </c>
      <c r="AE92" s="6"/>
      <c r="AF92" s="62">
        <v>2.4500000000000002</v>
      </c>
      <c r="AG92" s="32">
        <f>IFERROR(VLOOKUP(AC92,'كدو الاصناف'!$A:$C,3),"")</f>
        <v>15.5</v>
      </c>
      <c r="AH92" s="33">
        <f t="shared" si="701"/>
        <v>37.975000000000001</v>
      </c>
      <c r="AJ92" s="34">
        <v>62002</v>
      </c>
      <c r="AK92" s="30" t="str">
        <f>IFERROR(VLOOKUP(AJ92,'كدو الاصناف'!$A:$C,2),"")</f>
        <v>سكنر بوليستر</v>
      </c>
      <c r="AL92" s="6"/>
      <c r="AM92" s="62">
        <v>35</v>
      </c>
      <c r="AN92" s="32">
        <f>IFERROR(VLOOKUP(AJ92,'كدو الاصناف'!$A:$C,3),"")</f>
        <v>20</v>
      </c>
      <c r="AO92" s="33">
        <f t="shared" si="702"/>
        <v>700</v>
      </c>
      <c r="AQ92" s="34">
        <v>62029</v>
      </c>
      <c r="AR92" s="30" t="str">
        <f>IFERROR(VLOOKUP(AQ92,'كدو الاصناف'!$A:$C,2),"")</f>
        <v>ORANGE 44</v>
      </c>
      <c r="AS92" s="6"/>
      <c r="AT92" s="62">
        <v>4.2000000000000003E-2</v>
      </c>
      <c r="AU92" s="32">
        <f>IFERROR(VLOOKUP(AQ92,'كدو الاصناف'!$A:$C,3),"")</f>
        <v>89</v>
      </c>
      <c r="AV92" s="33">
        <f t="shared" si="703"/>
        <v>3.7380000000000004</v>
      </c>
      <c r="AX92" s="34">
        <v>62002</v>
      </c>
      <c r="AY92" s="30" t="str">
        <f>IFERROR(VLOOKUP(AX92,'كدو الاصناف'!$A:$C,2),"")</f>
        <v>سكنر بوليستر</v>
      </c>
      <c r="AZ92" s="6"/>
      <c r="BA92" s="62">
        <v>32.200000000000003</v>
      </c>
      <c r="BB92" s="32">
        <f>IFERROR(VLOOKUP(AX92,'كدو الاصناف'!$A:$C,3),"")</f>
        <v>20</v>
      </c>
      <c r="BC92" s="33">
        <f t="shared" si="704"/>
        <v>644</v>
      </c>
      <c r="BE92" s="34"/>
      <c r="BF92" s="30" t="str">
        <f>IFERROR(VLOOKUP(BE92,'كدو الاصناف'!$A:$C,2),"")</f>
        <v/>
      </c>
      <c r="BG92" s="6"/>
      <c r="BH92" s="62">
        <f t="shared" si="810"/>
        <v>0</v>
      </c>
      <c r="BI92" s="32" t="str">
        <f>IFERROR(VLOOKUP(BE92,'كدو الاصناف'!$A:$C,3),"")</f>
        <v/>
      </c>
      <c r="BJ92" s="33" t="str">
        <f t="shared" si="705"/>
        <v/>
      </c>
      <c r="BL92" s="34"/>
      <c r="BM92" s="30" t="str">
        <f>IFERROR(VLOOKUP(BL92,'كدو الاصناف'!$A:$C,2),"")</f>
        <v/>
      </c>
      <c r="BN92" s="6"/>
      <c r="BO92" s="62">
        <f t="shared" si="797"/>
        <v>0</v>
      </c>
      <c r="BP92" s="32" t="str">
        <f>IFERROR(VLOOKUP(BL92,'كدو الاصناف'!$A:$C,3),"")</f>
        <v/>
      </c>
      <c r="BQ92" s="33" t="str">
        <f t="shared" si="706"/>
        <v/>
      </c>
      <c r="BS92" s="34"/>
      <c r="BT92" s="30" t="str">
        <f>IFERROR(VLOOKUP(BS92,'كدو الاصناف'!$A:$C,2),"")</f>
        <v/>
      </c>
      <c r="BU92" s="6"/>
      <c r="BV92" s="62">
        <f t="shared" si="811"/>
        <v>0</v>
      </c>
      <c r="BW92" s="32" t="str">
        <f>IFERROR(VLOOKUP(BS92,'كدو الاصناف'!$A:$C,3),"")</f>
        <v/>
      </c>
      <c r="BX92" s="33" t="str">
        <f t="shared" si="707"/>
        <v/>
      </c>
      <c r="BZ92" s="34"/>
      <c r="CA92" s="30" t="str">
        <f>IFERROR(VLOOKUP(BZ92,'كدو الاصناف'!$A:$C,2),"")</f>
        <v/>
      </c>
      <c r="CB92" s="6"/>
      <c r="CC92" s="62">
        <f t="shared" si="812"/>
        <v>0</v>
      </c>
      <c r="CD92" s="32" t="str">
        <f>IFERROR(VLOOKUP(BZ92,'كدو الاصناف'!$A:$C,3),"")</f>
        <v/>
      </c>
      <c r="CE92" s="33" t="str">
        <f t="shared" si="708"/>
        <v/>
      </c>
      <c r="CG92" s="34"/>
      <c r="CH92" s="30" t="str">
        <f>IFERROR(VLOOKUP(CG92,'كدو الاصناف'!$A:$C,2),"")</f>
        <v/>
      </c>
      <c r="CI92" s="6"/>
      <c r="CJ92" s="62">
        <f t="shared" si="853"/>
        <v>0</v>
      </c>
      <c r="CK92" s="32" t="str">
        <f>IFERROR(VLOOKUP(CG92,'كدو الاصناف'!$A:$C,3),"")</f>
        <v/>
      </c>
      <c r="CL92" s="33" t="str">
        <f t="shared" si="709"/>
        <v/>
      </c>
      <c r="CN92" s="34"/>
      <c r="CO92" s="30" t="str">
        <f>IFERROR(VLOOKUP(CN92,'كدو الاصناف'!$A:$C,2),"")</f>
        <v/>
      </c>
      <c r="CP92" s="6"/>
      <c r="CQ92" s="62">
        <f t="shared" si="813"/>
        <v>0</v>
      </c>
      <c r="CR92" s="32" t="str">
        <f>IFERROR(VLOOKUP(CN92,'كدو الاصناف'!$A:$C,3),"")</f>
        <v/>
      </c>
      <c r="CS92" s="33" t="str">
        <f t="shared" si="710"/>
        <v/>
      </c>
      <c r="CU92" s="34">
        <v>62031</v>
      </c>
      <c r="CV92" s="30" t="str">
        <f>IFERROR(VLOOKUP(CU92,'كدو الاصناف'!$A:$C,2),"")</f>
        <v>RED H-5BL 100 ( 167 )</v>
      </c>
      <c r="CW92" s="6"/>
      <c r="CX92" s="62">
        <v>0.36</v>
      </c>
      <c r="CY92" s="32">
        <f>IFERROR(VLOOKUP(CU92,'كدو الاصناف'!$A:$C,3),"")</f>
        <v>149</v>
      </c>
      <c r="CZ92" s="33">
        <f t="shared" si="711"/>
        <v>53.64</v>
      </c>
      <c r="DB92" s="34"/>
      <c r="DC92" s="30" t="str">
        <f>IFERROR(VLOOKUP(DB92,'كدو الاصناف'!$A:$C,2),"")</f>
        <v/>
      </c>
      <c r="DD92" s="6"/>
      <c r="DE92" s="62">
        <f t="shared" si="814"/>
        <v>0</v>
      </c>
      <c r="DF92" s="32" t="str">
        <f>IFERROR(VLOOKUP(DB92,'كدو الاصناف'!$A:$C,3),"")</f>
        <v/>
      </c>
      <c r="DG92" s="33" t="str">
        <f t="shared" si="712"/>
        <v/>
      </c>
      <c r="DI92" s="34"/>
      <c r="DJ92" s="30" t="str">
        <f>IFERROR(VLOOKUP(DI92,'كدو الاصناف'!$A:$C,2),"")</f>
        <v/>
      </c>
      <c r="DK92" s="6"/>
      <c r="DL92" s="62">
        <f t="shared" si="815"/>
        <v>0</v>
      </c>
      <c r="DM92" s="32" t="str">
        <f>IFERROR(VLOOKUP(DI92,'كدو الاصناف'!$A:$C,3),"")</f>
        <v/>
      </c>
      <c r="DN92" s="33" t="str">
        <f t="shared" si="713"/>
        <v/>
      </c>
      <c r="DP92" s="34"/>
      <c r="DQ92" s="30" t="str">
        <f>IFERROR(VLOOKUP(DP92,'كدو الاصناف'!$A:$C,2),"")</f>
        <v/>
      </c>
      <c r="DR92" s="6"/>
      <c r="DS92" s="62">
        <f t="shared" si="798"/>
        <v>0</v>
      </c>
      <c r="DT92" s="32" t="str">
        <f>IFERROR(VLOOKUP(DP92,'كدو الاصناف'!$A:$C,3),"")</f>
        <v/>
      </c>
      <c r="DU92" s="33" t="str">
        <f t="shared" si="714"/>
        <v/>
      </c>
      <c r="DW92" s="34"/>
      <c r="DX92" s="30" t="str">
        <f>IFERROR(VLOOKUP(DW92,'كدو الاصناف'!$A:$C,2),"")</f>
        <v/>
      </c>
      <c r="DY92" s="6"/>
      <c r="DZ92" s="62">
        <f t="shared" si="799"/>
        <v>0</v>
      </c>
      <c r="EA92" s="32" t="str">
        <f>IFERROR(VLOOKUP(DW92,'كدو الاصناف'!$A:$C,3),"")</f>
        <v/>
      </c>
      <c r="EB92" s="33" t="str">
        <f t="shared" si="715"/>
        <v/>
      </c>
      <c r="ED92" s="34"/>
      <c r="EE92" s="30" t="str">
        <f>IFERROR(VLOOKUP(ED92,'كدو الاصناف'!$A:$C,2),"")</f>
        <v/>
      </c>
      <c r="EF92" s="6"/>
      <c r="EG92" s="62">
        <f t="shared" si="806"/>
        <v>0</v>
      </c>
      <c r="EH92" s="32" t="str">
        <f>IFERROR(VLOOKUP(ED92,'كدو الاصناف'!$A:$C,3),"")</f>
        <v/>
      </c>
      <c r="EI92" s="33" t="str">
        <f t="shared" si="716"/>
        <v/>
      </c>
      <c r="EK92" s="34"/>
      <c r="EL92" s="30" t="str">
        <f>IFERROR(VLOOKUP(EK92,'كدو الاصناف'!$A:$C,2),"")</f>
        <v/>
      </c>
      <c r="EM92" s="6"/>
      <c r="EN92" s="62">
        <f t="shared" si="816"/>
        <v>0</v>
      </c>
      <c r="EO92" s="32" t="str">
        <f>IFERROR(VLOOKUP(EK92,'كدو الاصناف'!$A:$C,3),"")</f>
        <v/>
      </c>
      <c r="EP92" s="33" t="str">
        <f t="shared" si="717"/>
        <v/>
      </c>
      <c r="ER92" s="34"/>
      <c r="ES92" s="30" t="str">
        <f>IFERROR(VLOOKUP(ER92,'كدو الاصناف'!$A:$C,2),"")</f>
        <v/>
      </c>
      <c r="ET92" s="6"/>
      <c r="EU92" s="62">
        <f t="shared" si="817"/>
        <v>0</v>
      </c>
      <c r="EV92" s="32" t="str">
        <f>IFERROR(VLOOKUP(ER92,'كدو الاصناف'!$A:$C,3),"")</f>
        <v/>
      </c>
      <c r="EW92" s="33" t="str">
        <f t="shared" si="718"/>
        <v/>
      </c>
      <c r="EY92" s="34"/>
      <c r="EZ92" s="30" t="str">
        <f>IFERROR(VLOOKUP(EY92,'كدو الاصناف'!$A:$C,2),"")</f>
        <v/>
      </c>
      <c r="FA92" s="6"/>
      <c r="FB92" s="62">
        <f t="shared" si="800"/>
        <v>0</v>
      </c>
      <c r="FC92" s="32" t="str">
        <f>IFERROR(VLOOKUP(EY92,'كدو الاصناف'!$A:$C,3),"")</f>
        <v/>
      </c>
      <c r="FD92" s="33" t="str">
        <f t="shared" si="719"/>
        <v/>
      </c>
      <c r="FF92" s="34"/>
      <c r="FG92" s="30" t="str">
        <f>IFERROR(VLOOKUP(FF92,'كدو الاصناف'!$A:$C,2),"")</f>
        <v/>
      </c>
      <c r="FH92" s="6"/>
      <c r="FI92" s="62">
        <f t="shared" si="818"/>
        <v>0</v>
      </c>
      <c r="FJ92" s="32" t="str">
        <f>IFERROR(VLOOKUP(FF92,'كدو الاصناف'!$A:$C,3),"")</f>
        <v/>
      </c>
      <c r="FK92" s="33" t="str">
        <f t="shared" si="720"/>
        <v/>
      </c>
      <c r="FM92" s="34"/>
      <c r="FN92" s="30" t="str">
        <f>IFERROR(VLOOKUP(FM92,'كدو الاصناف'!$A:$C,2),"")</f>
        <v/>
      </c>
      <c r="FO92" s="6"/>
      <c r="FP92" s="62">
        <f t="shared" si="819"/>
        <v>0</v>
      </c>
      <c r="FQ92" s="32" t="str">
        <f>IFERROR(VLOOKUP(FM92,'كدو الاصناف'!$A:$C,3),"")</f>
        <v/>
      </c>
      <c r="FR92" s="33" t="str">
        <f t="shared" si="721"/>
        <v/>
      </c>
      <c r="FT92" s="34"/>
      <c r="FU92" s="30" t="str">
        <f>IFERROR(VLOOKUP(FT92,'كدو الاصناف'!$A:$C,2),"")</f>
        <v/>
      </c>
      <c r="FV92" s="6"/>
      <c r="FW92" s="62">
        <f t="shared" si="820"/>
        <v>0</v>
      </c>
      <c r="FX92" s="32" t="str">
        <f>IFERROR(VLOOKUP(FT92,'كدو الاصناف'!$A:$C,3),"")</f>
        <v/>
      </c>
      <c r="FY92" s="33" t="str">
        <f t="shared" si="722"/>
        <v/>
      </c>
      <c r="GA92" s="34">
        <v>65018</v>
      </c>
      <c r="GB92" s="30" t="str">
        <f>IFERROR(VLOOKUP(GA92,'كدو الاصناف'!$A:$C,2),"")</f>
        <v>ستريك اسيد</v>
      </c>
      <c r="GC92" s="6"/>
      <c r="GD92" s="62">
        <v>2.15</v>
      </c>
      <c r="GE92" s="32">
        <f>IFERROR(VLOOKUP(GA92,'كدو الاصناف'!$A:$C,3),"")</f>
        <v>15.5</v>
      </c>
      <c r="GF92" s="33">
        <f t="shared" si="723"/>
        <v>33.324999999999996</v>
      </c>
      <c r="GH92" s="34"/>
      <c r="GI92" s="30" t="str">
        <f>IFERROR(VLOOKUP(GH92,'كدو الاصناف'!$A:$C,2),"")</f>
        <v/>
      </c>
      <c r="GJ92" s="6"/>
      <c r="GK92" s="62">
        <f t="shared" si="821"/>
        <v>0</v>
      </c>
      <c r="GL92" s="32" t="str">
        <f>IFERROR(VLOOKUP(GH92,'كدو الاصناف'!$A:$C,3),"")</f>
        <v/>
      </c>
      <c r="GM92" s="33" t="str">
        <f t="shared" si="724"/>
        <v/>
      </c>
      <c r="GO92" s="34"/>
      <c r="GP92" s="30" t="str">
        <f>IFERROR(VLOOKUP(GO92,'كدو الاصناف'!$A:$C,2),"")</f>
        <v/>
      </c>
      <c r="GQ92" s="6"/>
      <c r="GR92" s="62">
        <f t="shared" si="822"/>
        <v>0</v>
      </c>
      <c r="GS92" s="32" t="str">
        <f>IFERROR(VLOOKUP(GO92,'كدو الاصناف'!$A:$C,3),"")</f>
        <v/>
      </c>
      <c r="GT92" s="33" t="str">
        <f t="shared" si="725"/>
        <v/>
      </c>
      <c r="GV92" s="34"/>
      <c r="GW92" s="30" t="str">
        <f>IFERROR(VLOOKUP(GV92,'كدو الاصناف'!$A:$C,2),"")</f>
        <v/>
      </c>
      <c r="GX92" s="6"/>
      <c r="GY92" s="62">
        <f t="shared" si="823"/>
        <v>0</v>
      </c>
      <c r="GZ92" s="32" t="str">
        <f>IFERROR(VLOOKUP(GV92,'كدو الاصناف'!$A:$C,3),"")</f>
        <v/>
      </c>
      <c r="HA92" s="33" t="str">
        <f t="shared" si="726"/>
        <v/>
      </c>
      <c r="HC92" s="34"/>
      <c r="HD92" s="30" t="str">
        <f>IFERROR(VLOOKUP(HC92,'كدو الاصناف'!$A:$C,2),"")</f>
        <v/>
      </c>
      <c r="HE92" s="6"/>
      <c r="HF92" s="62">
        <f t="shared" si="824"/>
        <v>0</v>
      </c>
      <c r="HG92" s="32" t="str">
        <f>IFERROR(VLOOKUP(HC92,'كدو الاصناف'!$A:$C,3),"")</f>
        <v/>
      </c>
      <c r="HH92" s="33" t="str">
        <f t="shared" si="727"/>
        <v/>
      </c>
      <c r="HJ92" s="34"/>
      <c r="HK92" s="30" t="str">
        <f>IFERROR(VLOOKUP(HJ92,'كدو الاصناف'!$A:$C,2),"")</f>
        <v/>
      </c>
      <c r="HL92" s="6"/>
      <c r="HM92" s="62">
        <f t="shared" si="825"/>
        <v>0</v>
      </c>
      <c r="HN92" s="32" t="str">
        <f>IFERROR(VLOOKUP(HJ92,'كدو الاصناف'!$A:$C,3),"")</f>
        <v/>
      </c>
      <c r="HO92" s="33" t="str">
        <f t="shared" si="728"/>
        <v/>
      </c>
      <c r="HQ92" s="34"/>
      <c r="HR92" s="30" t="str">
        <f>IFERROR(VLOOKUP(HQ92,'كدو الاصناف'!$A:$C,2),"")</f>
        <v/>
      </c>
      <c r="HS92" s="6"/>
      <c r="HT92" s="62">
        <f t="shared" si="826"/>
        <v>0</v>
      </c>
      <c r="HU92" s="32" t="str">
        <f>IFERROR(VLOOKUP(HQ92,'كدو الاصناف'!$A:$C,3),"")</f>
        <v/>
      </c>
      <c r="HV92" s="33" t="str">
        <f t="shared" si="729"/>
        <v/>
      </c>
      <c r="HX92" s="34"/>
      <c r="HY92" s="30" t="str">
        <f>IFERROR(VLOOKUP(HX92,'كدو الاصناف'!$A:$C,2),"")</f>
        <v/>
      </c>
      <c r="HZ92" s="6"/>
      <c r="IA92" s="62">
        <f t="shared" si="827"/>
        <v>0</v>
      </c>
      <c r="IB92" s="32" t="str">
        <f>IFERROR(VLOOKUP(HX92,'كدو الاصناف'!$A:$C,3),"")</f>
        <v/>
      </c>
      <c r="IC92" s="33" t="str">
        <f t="shared" si="730"/>
        <v/>
      </c>
      <c r="IE92" s="34"/>
      <c r="IF92" s="30" t="str">
        <f>IFERROR(VLOOKUP(IE92,'كدو الاصناف'!$A:$C,2),"")</f>
        <v/>
      </c>
      <c r="IG92" s="6"/>
      <c r="IH92" s="62">
        <f t="shared" si="828"/>
        <v>0</v>
      </c>
      <c r="II92" s="32" t="str">
        <f>IFERROR(VLOOKUP(IE92,'كدو الاصناف'!$A:$C,3),"")</f>
        <v/>
      </c>
      <c r="IJ92" s="33" t="str">
        <f t="shared" si="731"/>
        <v/>
      </c>
      <c r="IL92" s="34"/>
      <c r="IM92" s="30" t="str">
        <f>IFERROR(VLOOKUP(IL92,'كدو الاصناف'!$A:$C,2),"")</f>
        <v/>
      </c>
      <c r="IN92" s="6"/>
      <c r="IO92" s="62">
        <f t="shared" si="829"/>
        <v>0</v>
      </c>
      <c r="IP92" s="32" t="str">
        <f>IFERROR(VLOOKUP(IL92,'كدو الاصناف'!$A:$C,3),"")</f>
        <v/>
      </c>
      <c r="IQ92" s="33" t="str">
        <f t="shared" si="732"/>
        <v/>
      </c>
      <c r="IS92" s="34"/>
      <c r="IT92" s="30" t="str">
        <f>IFERROR(VLOOKUP(IS92,'كدو الاصناف'!$A:$C,2),"")</f>
        <v/>
      </c>
      <c r="IU92" s="6"/>
      <c r="IV92" s="62">
        <f t="shared" si="830"/>
        <v>0</v>
      </c>
      <c r="IW92" s="32" t="str">
        <f>IFERROR(VLOOKUP(IS92,'كدو الاصناف'!$A:$C,3),"")</f>
        <v/>
      </c>
      <c r="IX92" s="33" t="str">
        <f t="shared" si="733"/>
        <v/>
      </c>
      <c r="IZ92" s="34"/>
      <c r="JA92" s="30" t="str">
        <f>IFERROR(VLOOKUP(IZ92,'كدو الاصناف'!$A:$C,2),"")</f>
        <v/>
      </c>
      <c r="JB92" s="6"/>
      <c r="JC92" s="62">
        <f t="shared" si="831"/>
        <v>0</v>
      </c>
      <c r="JD92" s="32" t="str">
        <f>IFERROR(VLOOKUP(IZ92,'كدو الاصناف'!$A:$C,3),"")</f>
        <v/>
      </c>
      <c r="JE92" s="33" t="str">
        <f t="shared" si="734"/>
        <v/>
      </c>
      <c r="JG92" s="34">
        <v>62031</v>
      </c>
      <c r="JH92" s="30" t="str">
        <f>IFERROR(VLOOKUP(JG92,'كدو الاصناف'!$A:$C,2),"")</f>
        <v>RED H-5BL 100 ( 167 )</v>
      </c>
      <c r="JI92" s="6"/>
      <c r="JJ92" s="62">
        <v>4.0000000000000001E-3</v>
      </c>
      <c r="JK92" s="32">
        <f>IFERROR(VLOOKUP(JG92,'كدو الاصناف'!$A:$C,3),"")</f>
        <v>149</v>
      </c>
      <c r="JL92" s="33">
        <f t="shared" si="735"/>
        <v>0.59599999999999997</v>
      </c>
      <c r="JN92" s="34"/>
      <c r="JO92" s="30" t="str">
        <f>IFERROR(VLOOKUP(JN92,'كدو الاصناف'!$A:$C,2),"")</f>
        <v/>
      </c>
      <c r="JP92" s="6"/>
      <c r="JQ92" s="62">
        <f t="shared" si="832"/>
        <v>0</v>
      </c>
      <c r="JR92" s="32" t="str">
        <f>IFERROR(VLOOKUP(JN92,'كدو الاصناف'!$A:$C,3),"")</f>
        <v/>
      </c>
      <c r="JS92" s="33" t="str">
        <f t="shared" si="736"/>
        <v/>
      </c>
      <c r="JU92" s="34"/>
      <c r="JV92" s="30" t="str">
        <f>IFERROR(VLOOKUP(JU92,'كدو الاصناف'!$A:$C,2),"")</f>
        <v/>
      </c>
      <c r="JW92" s="6"/>
      <c r="JX92" s="62">
        <f t="shared" si="833"/>
        <v>0</v>
      </c>
      <c r="JY92" s="32" t="str">
        <f>IFERROR(VLOOKUP(JU92,'كدو الاصناف'!$A:$C,3),"")</f>
        <v/>
      </c>
      <c r="JZ92" s="33" t="str">
        <f t="shared" si="737"/>
        <v/>
      </c>
      <c r="KB92" s="34"/>
      <c r="KC92" s="30" t="str">
        <f>IFERROR(VLOOKUP(KB92,'كدو الاصناف'!$A:$C,2),"")</f>
        <v/>
      </c>
      <c r="KD92" s="6"/>
      <c r="KE92" s="62">
        <f t="shared" si="834"/>
        <v>0</v>
      </c>
      <c r="KF92" s="32" t="str">
        <f>IFERROR(VLOOKUP(KB92,'كدو الاصناف'!$A:$C,3),"")</f>
        <v/>
      </c>
      <c r="KG92" s="33" t="str">
        <f t="shared" si="738"/>
        <v/>
      </c>
      <c r="KI92" s="34">
        <v>65018</v>
      </c>
      <c r="KJ92" s="30" t="str">
        <f>IFERROR(VLOOKUP(KI92,'كدو الاصناف'!$A:$C,2),"")</f>
        <v>ستريك اسيد</v>
      </c>
      <c r="KK92" s="6"/>
      <c r="KL92" s="62">
        <v>9.6</v>
      </c>
      <c r="KM92" s="32">
        <f>IFERROR(VLOOKUP(KI92,'كدو الاصناف'!$A:$C,3),"")</f>
        <v>15.5</v>
      </c>
      <c r="KN92" s="33">
        <f t="shared" si="739"/>
        <v>148.79999999999998</v>
      </c>
      <c r="KP92" s="34">
        <v>71030</v>
      </c>
      <c r="KQ92" s="30" t="str">
        <f>IFERROR(VLOOKUP(KP92,'كدو الاصناف'!$A:$C,2),"")</f>
        <v>ORANG S4RL 30</v>
      </c>
      <c r="KR92" s="6"/>
      <c r="KS92" s="62">
        <v>0.01</v>
      </c>
      <c r="KT92" s="32">
        <f>IFERROR(VLOOKUP(KP92,'كدو الاصناف'!$A:$C,3),"")</f>
        <v>77</v>
      </c>
      <c r="KU92" s="33">
        <f t="shared" si="740"/>
        <v>0.77</v>
      </c>
      <c r="KW92" s="34"/>
      <c r="KX92" s="30" t="str">
        <f>IFERROR(VLOOKUP(KW92,'كدو الاصناف'!$A:$C,2),"")</f>
        <v/>
      </c>
      <c r="KY92" s="6"/>
      <c r="KZ92" s="62">
        <f t="shared" si="801"/>
        <v>0</v>
      </c>
      <c r="LA92" s="32" t="str">
        <f>IFERROR(VLOOKUP(KW92,'كدو الاصناف'!$A:$C,3),"")</f>
        <v/>
      </c>
      <c r="LB92" s="33" t="str">
        <f t="shared" si="741"/>
        <v/>
      </c>
      <c r="LD92" s="34"/>
      <c r="LE92" s="30" t="str">
        <f>IFERROR(VLOOKUP(LD92,'كدو الاصناف'!$A:$C,2),"")</f>
        <v/>
      </c>
      <c r="LF92" s="6"/>
      <c r="LG92" s="62">
        <f t="shared" si="835"/>
        <v>0</v>
      </c>
      <c r="LH92" s="32" t="str">
        <f>IFERROR(VLOOKUP(LD92,'كدو الاصناف'!$A:$C,3),"")</f>
        <v/>
      </c>
      <c r="LI92" s="33" t="str">
        <f t="shared" si="742"/>
        <v/>
      </c>
      <c r="LK92" s="34"/>
      <c r="LL92" s="30" t="str">
        <f>IFERROR(VLOOKUP(LK92,'كدو الاصناف'!$A:$C,2),"")</f>
        <v/>
      </c>
      <c r="LM92" s="6"/>
      <c r="LN92" s="62">
        <f t="shared" si="836"/>
        <v>0</v>
      </c>
      <c r="LO92" s="32" t="str">
        <f>IFERROR(VLOOKUP(LK92,'كدو الاصناف'!$A:$C,3),"")</f>
        <v/>
      </c>
      <c r="LP92" s="33" t="str">
        <f t="shared" si="743"/>
        <v/>
      </c>
      <c r="LR92" s="34"/>
      <c r="LS92" s="30" t="str">
        <f>IFERROR(VLOOKUP(LR92,'كدو الاصناف'!$A:$C,2),"")</f>
        <v/>
      </c>
      <c r="LT92" s="6"/>
      <c r="LU92" s="62">
        <f t="shared" si="854"/>
        <v>0</v>
      </c>
      <c r="LV92" s="32" t="str">
        <f>IFERROR(VLOOKUP(LR92,'كدو الاصناف'!$A:$C,3),"")</f>
        <v/>
      </c>
      <c r="LW92" s="33" t="str">
        <f t="shared" si="744"/>
        <v/>
      </c>
      <c r="LY92" s="34"/>
      <c r="LZ92" s="30" t="str">
        <f>IFERROR(VLOOKUP(LY92,'كدو الاصناف'!$A:$C,2),"")</f>
        <v/>
      </c>
      <c r="MA92" s="6"/>
      <c r="MB92" s="62">
        <f t="shared" si="859"/>
        <v>0</v>
      </c>
      <c r="MC92" s="32" t="str">
        <f>IFERROR(VLOOKUP(LY92,'كدو الاصناف'!$A:$C,3),"")</f>
        <v/>
      </c>
      <c r="MD92" s="33" t="str">
        <f t="shared" si="745"/>
        <v/>
      </c>
      <c r="MF92" s="34"/>
      <c r="MG92" s="30" t="str">
        <f>IFERROR(VLOOKUP(MF92,'كدو الاصناف'!$A:$C,2),"")</f>
        <v/>
      </c>
      <c r="MH92" s="6"/>
      <c r="MI92" s="62">
        <f t="shared" si="860"/>
        <v>0</v>
      </c>
      <c r="MJ92" s="32" t="str">
        <f>IFERROR(VLOOKUP(MF92,'كدو الاصناف'!$A:$C,3),"")</f>
        <v/>
      </c>
      <c r="MK92" s="33" t="str">
        <f t="shared" si="746"/>
        <v/>
      </c>
      <c r="MM92" s="34">
        <v>62032</v>
      </c>
      <c r="MN92" s="30" t="str">
        <f>IFERROR(VLOOKUP(MM92,'كدو الاصناف'!$A:$C,2),"")</f>
        <v>YELLOW H-6GFS200 (114 )</v>
      </c>
      <c r="MO92" s="6"/>
      <c r="MP92" s="62">
        <v>0.8</v>
      </c>
      <c r="MQ92" s="32">
        <f>IFERROR(VLOOKUP(MM92,'كدو الاصناف'!$A:$C,3),"")</f>
        <v>175</v>
      </c>
      <c r="MR92" s="33">
        <f t="shared" si="747"/>
        <v>140</v>
      </c>
      <c r="MT92" s="34">
        <v>62031</v>
      </c>
      <c r="MU92" s="30" t="str">
        <f>IFERROR(VLOOKUP(MT92,'كدو الاصناف'!$A:$C,2),"")</f>
        <v>RED H-5BL 100 ( 167 )</v>
      </c>
      <c r="MV92" s="6"/>
      <c r="MW92" s="62">
        <v>0.03</v>
      </c>
      <c r="MX92" s="32">
        <f>IFERROR(VLOOKUP(MT92,'كدو الاصناف'!$A:$C,3),"")</f>
        <v>149</v>
      </c>
      <c r="MY92" s="33">
        <f t="shared" si="748"/>
        <v>4.47</v>
      </c>
      <c r="NA92" s="34"/>
      <c r="NB92" s="30" t="str">
        <f>IFERROR(VLOOKUP(NA92,'كدو الاصناف'!$A:$C,2),"")</f>
        <v/>
      </c>
      <c r="NC92" s="6"/>
      <c r="ND92" s="62">
        <f t="shared" si="861"/>
        <v>0</v>
      </c>
      <c r="NE92" s="32" t="str">
        <f>IFERROR(VLOOKUP(NA92,'كدو الاصناف'!$A:$C,3),"")</f>
        <v/>
      </c>
      <c r="NF92" s="33" t="str">
        <f t="shared" si="749"/>
        <v/>
      </c>
      <c r="NH92" s="34"/>
      <c r="NI92" s="30" t="str">
        <f>IFERROR(VLOOKUP(NH92,'كدو الاصناف'!$A:$C,2),"")</f>
        <v/>
      </c>
      <c r="NJ92" s="6"/>
      <c r="NK92" s="62">
        <f t="shared" si="837"/>
        <v>0</v>
      </c>
      <c r="NL92" s="32" t="str">
        <f>IFERROR(VLOOKUP(NH92,'كدو الاصناف'!$A:$C,3),"")</f>
        <v/>
      </c>
      <c r="NM92" s="33" t="str">
        <f t="shared" si="750"/>
        <v/>
      </c>
      <c r="NO92" s="34"/>
      <c r="NP92" s="30" t="str">
        <f>IFERROR(VLOOKUP(NO92,'كدو الاصناف'!$A:$C,2),"")</f>
        <v/>
      </c>
      <c r="NQ92" s="6"/>
      <c r="NR92" s="62">
        <f t="shared" si="838"/>
        <v>0</v>
      </c>
      <c r="NS92" s="32" t="str">
        <f>IFERROR(VLOOKUP(NO92,'كدو الاصناف'!$A:$C,3),"")</f>
        <v/>
      </c>
      <c r="NT92" s="33" t="str">
        <f t="shared" si="751"/>
        <v/>
      </c>
      <c r="NV92" s="34"/>
      <c r="NW92" s="30" t="str">
        <f>IFERROR(VLOOKUP(NV92,'كدو الاصناف'!$A:$C,2),"")</f>
        <v/>
      </c>
      <c r="NX92" s="6"/>
      <c r="NY92" s="62">
        <f t="shared" si="802"/>
        <v>0</v>
      </c>
      <c r="NZ92" s="32" t="str">
        <f>IFERROR(VLOOKUP(NV92,'كدو الاصناف'!$A:$C,3),"")</f>
        <v/>
      </c>
      <c r="OA92" s="33" t="str">
        <f t="shared" si="752"/>
        <v/>
      </c>
      <c r="OC92" s="34"/>
      <c r="OD92" s="30" t="str">
        <f>IFERROR(VLOOKUP(OC92,'كدو الاصناف'!$A:$C,2),"")</f>
        <v/>
      </c>
      <c r="OE92" s="6"/>
      <c r="OF92" s="62">
        <f t="shared" si="855"/>
        <v>0</v>
      </c>
      <c r="OG92" s="32" t="str">
        <f>IFERROR(VLOOKUP(OC92,'كدو الاصناف'!$A:$C,3),"")</f>
        <v/>
      </c>
      <c r="OH92" s="33" t="str">
        <f t="shared" si="753"/>
        <v/>
      </c>
      <c r="OJ92" s="34"/>
      <c r="OK92" s="30" t="str">
        <f>IFERROR(VLOOKUP(OJ92,'كدو الاصناف'!$A:$C,2),"")</f>
        <v/>
      </c>
      <c r="OL92" s="6"/>
      <c r="OM92" s="62">
        <f t="shared" si="856"/>
        <v>0</v>
      </c>
      <c r="ON92" s="32" t="str">
        <f>IFERROR(VLOOKUP(OJ92,'كدو الاصناف'!$A:$C,3),"")</f>
        <v/>
      </c>
      <c r="OO92" s="33" t="str">
        <f t="shared" si="754"/>
        <v/>
      </c>
      <c r="OQ92" s="34"/>
      <c r="OR92" s="30" t="str">
        <f>IFERROR(VLOOKUP(OQ92,'كدو الاصناف'!$A:$C,2),"")</f>
        <v/>
      </c>
      <c r="OS92" s="6"/>
      <c r="OT92" s="62">
        <f t="shared" si="839"/>
        <v>0</v>
      </c>
      <c r="OU92" s="32" t="str">
        <f>IFERROR(VLOOKUP(OQ92,'كدو الاصناف'!$A:$C,3),"")</f>
        <v/>
      </c>
      <c r="OV92" s="33" t="str">
        <f t="shared" si="755"/>
        <v/>
      </c>
      <c r="OX92" s="34">
        <v>62031</v>
      </c>
      <c r="OY92" s="30" t="str">
        <f>IFERROR(VLOOKUP(OX92,'كدو الاصناف'!$A:$C,2),"")</f>
        <v>RED H-5BL 100 ( 167 )</v>
      </c>
      <c r="OZ92" s="6"/>
      <c r="PA92" s="62">
        <v>8.5000000000000006E-2</v>
      </c>
      <c r="PB92" s="32">
        <f>IFERROR(VLOOKUP(OX92,'كدو الاصناف'!$A:$C,3),"")</f>
        <v>149</v>
      </c>
      <c r="PC92" s="33">
        <f t="shared" si="756"/>
        <v>12.665000000000001</v>
      </c>
      <c r="PE92" s="34">
        <v>65018</v>
      </c>
      <c r="PF92" s="30" t="str">
        <f>IFERROR(VLOOKUP(PE92,'كدو الاصناف'!$A:$C,2),"")</f>
        <v>ستريك اسيد</v>
      </c>
      <c r="PG92" s="6"/>
      <c r="PH92" s="62">
        <v>1.1000000000000001</v>
      </c>
      <c r="PI92" s="32">
        <f>IFERROR(VLOOKUP(PE92,'كدو الاصناف'!$A:$C,3),"")</f>
        <v>15.5</v>
      </c>
      <c r="PJ92" s="33">
        <f t="shared" si="757"/>
        <v>17.05</v>
      </c>
      <c r="PL92" s="34"/>
      <c r="PM92" s="30" t="str">
        <f>IFERROR(VLOOKUP(PL92,'كدو الاصناف'!$A:$C,2),"")</f>
        <v/>
      </c>
      <c r="PN92" s="6"/>
      <c r="PO92" s="62">
        <f t="shared" ref="PO92:PO107" si="866">PN92*$PQ$81/100</f>
        <v>0</v>
      </c>
      <c r="PP92" s="32" t="str">
        <f>IFERROR(VLOOKUP(PL92,'كدو الاصناف'!$A:$C,3),"")</f>
        <v/>
      </c>
      <c r="PQ92" s="33" t="str">
        <f t="shared" si="758"/>
        <v/>
      </c>
      <c r="PS92" s="34">
        <v>65018</v>
      </c>
      <c r="PT92" s="30" t="str">
        <f>IFERROR(VLOOKUP(PS92,'كدو الاصناف'!$A:$C,2),"")</f>
        <v>ستريك اسيد</v>
      </c>
      <c r="PU92" s="6"/>
      <c r="PV92" s="62">
        <v>1.1000000000000001</v>
      </c>
      <c r="PW92" s="32">
        <f>IFERROR(VLOOKUP(PS92,'كدو الاصناف'!$A:$C,3),"")</f>
        <v>15.5</v>
      </c>
      <c r="PX92" s="33">
        <f t="shared" si="759"/>
        <v>17.05</v>
      </c>
      <c r="PZ92" s="34"/>
      <c r="QA92" s="30" t="str">
        <f>IFERROR(VLOOKUP(PZ92,'كدو الاصناف'!$A:$C,2),"")</f>
        <v/>
      </c>
      <c r="QB92" s="6"/>
      <c r="QC92" s="62">
        <f t="shared" si="803"/>
        <v>0</v>
      </c>
      <c r="QD92" s="32" t="str">
        <f>IFERROR(VLOOKUP(PZ92,'كدو الاصناف'!$A:$C,3),"")</f>
        <v/>
      </c>
      <c r="QE92" s="33" t="str">
        <f t="shared" si="760"/>
        <v/>
      </c>
      <c r="QG92" s="34"/>
      <c r="QH92" s="30" t="str">
        <f>IFERROR(VLOOKUP(QG92,'كدو الاصناف'!$A:$C,2),"")</f>
        <v/>
      </c>
      <c r="QI92" s="6"/>
      <c r="QJ92" s="62">
        <f t="shared" si="840"/>
        <v>0</v>
      </c>
      <c r="QK92" s="32" t="str">
        <f>IFERROR(VLOOKUP(QG92,'كدو الاصناف'!$A:$C,3),"")</f>
        <v/>
      </c>
      <c r="QL92" s="33" t="str">
        <f t="shared" si="761"/>
        <v/>
      </c>
      <c r="QN92" s="34">
        <v>65018</v>
      </c>
      <c r="QO92" s="30" t="str">
        <f>IFERROR(VLOOKUP(QN92,'كدو الاصناف'!$A:$C,2),"")</f>
        <v>ستريك اسيد</v>
      </c>
      <c r="QP92" s="6"/>
      <c r="QQ92" s="62">
        <v>1.7</v>
      </c>
      <c r="QR92" s="32">
        <f>IFERROR(VLOOKUP(QN92,'كدو الاصناف'!$A:$C,3),"")</f>
        <v>15.5</v>
      </c>
      <c r="QS92" s="33">
        <f t="shared" si="762"/>
        <v>26.349999999999998</v>
      </c>
      <c r="QU92" s="34"/>
      <c r="QV92" s="30" t="str">
        <f>IFERROR(VLOOKUP(QU92,'كدو الاصناف'!$A:$C,2),"")</f>
        <v/>
      </c>
      <c r="QW92" s="6"/>
      <c r="QX92" s="62">
        <f t="shared" ref="QX92:QX107" si="867">QW92*$QZ$81/100</f>
        <v>0</v>
      </c>
      <c r="QY92" s="32" t="str">
        <f>IFERROR(VLOOKUP(QU92,'كدو الاصناف'!$A:$C,3),"")</f>
        <v/>
      </c>
      <c r="QZ92" s="33" t="str">
        <f t="shared" si="763"/>
        <v/>
      </c>
      <c r="RB92" s="34">
        <v>62002</v>
      </c>
      <c r="RC92" s="30" t="str">
        <f>IFERROR(VLOOKUP(RB92,'كدو الاصناف'!$A:$C,2),"")</f>
        <v>سكنر بوليستر</v>
      </c>
      <c r="RD92" s="6"/>
      <c r="RE92" s="62">
        <v>23.8</v>
      </c>
      <c r="RF92" s="32">
        <f>IFERROR(VLOOKUP(RB92,'كدو الاصناف'!$A:$C,3),"")</f>
        <v>20</v>
      </c>
      <c r="RG92" s="33">
        <f t="shared" si="764"/>
        <v>476</v>
      </c>
      <c r="RI92" s="34">
        <v>65018</v>
      </c>
      <c r="RJ92" s="30" t="str">
        <f>IFERROR(VLOOKUP(RI92,'كدو الاصناف'!$A:$C,2),"")</f>
        <v>ستريك اسيد</v>
      </c>
      <c r="RK92" s="6"/>
      <c r="RL92" s="62">
        <v>1.7</v>
      </c>
      <c r="RM92" s="32">
        <f>IFERROR(VLOOKUP(RI92,'كدو الاصناف'!$A:$C,3),"")</f>
        <v>15.5</v>
      </c>
      <c r="RN92" s="33">
        <f t="shared" si="765"/>
        <v>26.349999999999998</v>
      </c>
      <c r="RP92" s="34">
        <v>65018</v>
      </c>
      <c r="RQ92" s="30" t="str">
        <f>IFERROR(VLOOKUP(RP92,'كدو الاصناف'!$A:$C,2),"")</f>
        <v>ستريك اسيد</v>
      </c>
      <c r="RR92" s="6"/>
      <c r="RS92" s="62">
        <v>1.7</v>
      </c>
      <c r="RT92" s="32">
        <f>IFERROR(VLOOKUP(RP92,'كدو الاصناف'!$A:$C,3),"")</f>
        <v>15.5</v>
      </c>
      <c r="RU92" s="33">
        <f t="shared" si="766"/>
        <v>26.349999999999998</v>
      </c>
      <c r="RW92" s="34"/>
      <c r="RX92" s="30" t="str">
        <f>IFERROR(VLOOKUP(RW92,'كدو الاصناف'!$A:$C,2),"")</f>
        <v/>
      </c>
      <c r="RY92" s="6"/>
      <c r="RZ92" s="62">
        <f t="shared" si="857"/>
        <v>0</v>
      </c>
      <c r="SA92" s="32" t="str">
        <f>IFERROR(VLOOKUP(RW92,'كدو الاصناف'!$A:$C,3),"")</f>
        <v/>
      </c>
      <c r="SB92" s="33" t="str">
        <f t="shared" si="767"/>
        <v/>
      </c>
      <c r="SD92" s="34"/>
      <c r="SE92" s="30" t="str">
        <f>IFERROR(VLOOKUP(SD92,'كدو الاصناف'!$A:$C,2),"")</f>
        <v/>
      </c>
      <c r="SF92" s="6"/>
      <c r="SG92" s="62">
        <f t="shared" si="807"/>
        <v>0</v>
      </c>
      <c r="SH92" s="32" t="str">
        <f>IFERROR(VLOOKUP(SD92,'كدو الاصناف'!$A:$C,3),"")</f>
        <v/>
      </c>
      <c r="SI92" s="33" t="str">
        <f t="shared" si="768"/>
        <v/>
      </c>
      <c r="SK92" s="34">
        <v>62002</v>
      </c>
      <c r="SL92" s="30" t="str">
        <f>IFERROR(VLOOKUP(SK92,'كدو الاصناف'!$A:$C,2),"")</f>
        <v>سكنر بوليستر</v>
      </c>
      <c r="SM92" s="6"/>
      <c r="SN92" s="62">
        <v>31.5</v>
      </c>
      <c r="SO92" s="32">
        <f>IFERROR(VLOOKUP(SK92,'كدو الاصناف'!$A:$C,3),"")</f>
        <v>20</v>
      </c>
      <c r="SP92" s="33">
        <f t="shared" si="769"/>
        <v>630</v>
      </c>
      <c r="SR92" s="34"/>
      <c r="SS92" s="30" t="str">
        <f>IFERROR(VLOOKUP(SR92,'كدو الاصناف'!$A:$C,2),"")</f>
        <v/>
      </c>
      <c r="ST92" s="6"/>
      <c r="SU92" s="62">
        <f t="shared" si="804"/>
        <v>0</v>
      </c>
      <c r="SV92" s="32" t="str">
        <f>IFERROR(VLOOKUP(SR92,'كدو الاصناف'!$A:$C,3),"")</f>
        <v/>
      </c>
      <c r="SW92" s="33" t="str">
        <f t="shared" si="770"/>
        <v/>
      </c>
      <c r="SY92" s="34">
        <v>62032</v>
      </c>
      <c r="SZ92" s="30" t="str">
        <f>IFERROR(VLOOKUP(SY92,'كدو الاصناف'!$A:$C,2),"")</f>
        <v>YELLOW H-6GFS200 (114 )</v>
      </c>
      <c r="TA92" s="6"/>
      <c r="TB92" s="62">
        <v>5.0000000000000001E-3</v>
      </c>
      <c r="TC92" s="32">
        <f>IFERROR(VLOOKUP(SY92,'كدو الاصناف'!$A:$C,3),"")</f>
        <v>175</v>
      </c>
      <c r="TD92" s="33">
        <f t="shared" si="771"/>
        <v>0.875</v>
      </c>
      <c r="TF92" s="34"/>
      <c r="TG92" s="30" t="str">
        <f>IFERROR(VLOOKUP(TF92,'كدو الاصناف'!$A:$C,2),"")</f>
        <v/>
      </c>
      <c r="TH92" s="6"/>
      <c r="TI92" s="62">
        <f t="shared" si="841"/>
        <v>0</v>
      </c>
      <c r="TJ92" s="32" t="str">
        <f>IFERROR(VLOOKUP(TF92,'كدو الاصناف'!$A:$C,3),"")</f>
        <v/>
      </c>
      <c r="TK92" s="33" t="str">
        <f t="shared" si="772"/>
        <v/>
      </c>
      <c r="TM92" s="34"/>
      <c r="TN92" s="30" t="str">
        <f>IFERROR(VLOOKUP(TM92,'كدو الاصناف'!$A:$C,2),"")</f>
        <v/>
      </c>
      <c r="TO92" s="6"/>
      <c r="TP92" s="62">
        <f t="shared" si="842"/>
        <v>0</v>
      </c>
      <c r="TQ92" s="32" t="str">
        <f>IFERROR(VLOOKUP(TM92,'كدو الاصناف'!$A:$C,3),"")</f>
        <v/>
      </c>
      <c r="TR92" s="33" t="str">
        <f t="shared" si="773"/>
        <v/>
      </c>
      <c r="TT92" s="34"/>
      <c r="TU92" s="30" t="str">
        <f>IFERROR(VLOOKUP(TT92,'كدو الاصناف'!$A:$C,2),"")</f>
        <v/>
      </c>
      <c r="TV92" s="6"/>
      <c r="TW92" s="62">
        <f t="shared" si="843"/>
        <v>0</v>
      </c>
      <c r="TX92" s="32" t="str">
        <f>IFERROR(VLOOKUP(TT92,'كدو الاصناف'!$A:$C,3),"")</f>
        <v/>
      </c>
      <c r="TY92" s="33" t="str">
        <f t="shared" si="774"/>
        <v/>
      </c>
      <c r="UA92" s="34"/>
      <c r="UB92" s="30" t="str">
        <f>IFERROR(VLOOKUP(UA92,'كدو الاصناف'!$A:$C,2),"")</f>
        <v/>
      </c>
      <c r="UC92" s="6"/>
      <c r="UD92" s="62">
        <f t="shared" si="844"/>
        <v>0</v>
      </c>
      <c r="UE92" s="32" t="str">
        <f>IFERROR(VLOOKUP(UA92,'كدو الاصناف'!$A:$C,3),"")</f>
        <v/>
      </c>
      <c r="UF92" s="33" t="str">
        <f t="shared" si="775"/>
        <v/>
      </c>
      <c r="UH92" s="34"/>
      <c r="UI92" s="30" t="str">
        <f>IFERROR(VLOOKUP(UH92,'كدو الاصناف'!$A:$C,2),"")</f>
        <v/>
      </c>
      <c r="UJ92" s="6"/>
      <c r="UK92" s="62">
        <f t="shared" si="845"/>
        <v>0</v>
      </c>
      <c r="UL92" s="32" t="str">
        <f>IFERROR(VLOOKUP(UH92,'كدو الاصناف'!$A:$C,3),"")</f>
        <v/>
      </c>
      <c r="UM92" s="33" t="str">
        <f t="shared" si="776"/>
        <v/>
      </c>
      <c r="UO92" s="34"/>
      <c r="UP92" s="30" t="str">
        <f>IFERROR(VLOOKUP(UO92,'كدو الاصناف'!$A:$C,2),"")</f>
        <v/>
      </c>
      <c r="UQ92" s="6"/>
      <c r="UR92" s="62">
        <f t="shared" si="805"/>
        <v>0</v>
      </c>
      <c r="US92" s="32" t="str">
        <f>IFERROR(VLOOKUP(UO92,'كدو الاصناف'!$A:$C,3),"")</f>
        <v/>
      </c>
      <c r="UT92" s="33" t="str">
        <f t="shared" si="777"/>
        <v/>
      </c>
      <c r="UV92" s="34"/>
      <c r="UW92" s="30" t="str">
        <f>IFERROR(VLOOKUP(UV92,'كدو الاصناف'!$A:$C,2),"")</f>
        <v/>
      </c>
      <c r="UX92" s="6"/>
      <c r="UY92" s="62">
        <f t="shared" si="846"/>
        <v>0</v>
      </c>
      <c r="UZ92" s="32" t="str">
        <f>IFERROR(VLOOKUP(UV92,'كدو الاصناف'!$A:$C,3),"")</f>
        <v/>
      </c>
      <c r="VA92" s="33" t="str">
        <f t="shared" si="778"/>
        <v/>
      </c>
      <c r="VC92" s="34"/>
      <c r="VD92" s="30" t="str">
        <f>IFERROR(VLOOKUP(VC92,'كدو الاصناف'!$A:$C,2),"")</f>
        <v/>
      </c>
      <c r="VE92" s="6"/>
      <c r="VF92" s="62">
        <f t="shared" si="847"/>
        <v>0</v>
      </c>
      <c r="VG92" s="32" t="str">
        <f>IFERROR(VLOOKUP(VC92,'كدو الاصناف'!$A:$C,3),"")</f>
        <v/>
      </c>
      <c r="VH92" s="33" t="str">
        <f t="shared" si="779"/>
        <v/>
      </c>
      <c r="VJ92" s="34"/>
      <c r="VK92" s="30" t="str">
        <f>IFERROR(VLOOKUP(VJ92,'كدو الاصناف'!$A:$C,2),"")</f>
        <v/>
      </c>
      <c r="VL92" s="6"/>
      <c r="VM92" s="62">
        <f t="shared" si="858"/>
        <v>0</v>
      </c>
      <c r="VN92" s="32" t="str">
        <f>IFERROR(VLOOKUP(VJ92,'كدو الاصناف'!$A:$C,3),"")</f>
        <v/>
      </c>
      <c r="VO92" s="33" t="str">
        <f t="shared" si="780"/>
        <v/>
      </c>
      <c r="VQ92" s="34"/>
      <c r="VR92" s="30" t="str">
        <f>IFERROR(VLOOKUP(VQ92,'كدو الاصناف'!$A:$C,2),"")</f>
        <v/>
      </c>
      <c r="VS92" s="6"/>
      <c r="VT92" s="62">
        <f t="shared" si="848"/>
        <v>0</v>
      </c>
      <c r="VU92" s="32" t="str">
        <f>IFERROR(VLOOKUP(VQ92,'كدو الاصناف'!$A:$C,3),"")</f>
        <v/>
      </c>
      <c r="VV92" s="33" t="str">
        <f t="shared" si="781"/>
        <v/>
      </c>
      <c r="VX92" s="34"/>
      <c r="VY92" s="30" t="str">
        <f>IFERROR(VLOOKUP(VX92,'كدو الاصناف'!$A:$C,2),"")</f>
        <v/>
      </c>
      <c r="VZ92" s="6"/>
      <c r="WA92" s="62">
        <f t="shared" si="849"/>
        <v>0</v>
      </c>
      <c r="WB92" s="32" t="str">
        <f>IFERROR(VLOOKUP(VX92,'كدو الاصناف'!$A:$C,3),"")</f>
        <v/>
      </c>
      <c r="WC92" s="33" t="str">
        <f t="shared" si="782"/>
        <v/>
      </c>
      <c r="WE92" s="34">
        <v>65042</v>
      </c>
      <c r="WF92" s="30" t="str">
        <f>IFERROR(VLOOKUP(WE92,'كدو الاصناف'!$A:$C,2),"")</f>
        <v>ديسبرس بودر</v>
      </c>
      <c r="WG92" s="6"/>
      <c r="WH92" s="62">
        <v>2.75</v>
      </c>
      <c r="WI92" s="32">
        <f>IFERROR(VLOOKUP(WE92,'كدو الاصناف'!$A:$C,3),"")</f>
        <v>22</v>
      </c>
      <c r="WJ92" s="33">
        <f t="shared" si="783"/>
        <v>60.5</v>
      </c>
      <c r="WL92" s="34"/>
      <c r="WM92" s="30" t="str">
        <f>IFERROR(VLOOKUP(WL92,'كدو الاصناف'!$A:$C,2),"")</f>
        <v/>
      </c>
      <c r="WN92" s="6"/>
      <c r="WO92" s="62">
        <f t="shared" si="850"/>
        <v>0</v>
      </c>
      <c r="WP92" s="32" t="str">
        <f>IFERROR(VLOOKUP(WL92,'كدو الاصناف'!$A:$C,3),"")</f>
        <v/>
      </c>
      <c r="WQ92" s="33" t="str">
        <f t="shared" si="784"/>
        <v/>
      </c>
      <c r="WS92" s="34"/>
      <c r="WT92" s="30" t="str">
        <f>IFERROR(VLOOKUP(WS92,'كدو الاصناف'!$A:$C,2),"")</f>
        <v/>
      </c>
      <c r="WU92" s="6"/>
      <c r="WV92" s="62">
        <f t="shared" si="851"/>
        <v>0</v>
      </c>
      <c r="WW92" s="32" t="str">
        <f>IFERROR(VLOOKUP(WS92,'كدو الاصناف'!$A:$C,3),"")</f>
        <v/>
      </c>
      <c r="WX92" s="33" t="str">
        <f t="shared" si="785"/>
        <v/>
      </c>
      <c r="WZ92" s="34">
        <v>62032</v>
      </c>
      <c r="XA92" s="30" t="str">
        <f>IFERROR(VLOOKUP(WZ92,'كدو الاصناف'!$A:$C,2),"")</f>
        <v>YELLOW H-6GFS200 (114 )</v>
      </c>
      <c r="XB92" s="6"/>
      <c r="XC92" s="62">
        <v>2.4E-2</v>
      </c>
      <c r="XD92" s="32">
        <f>IFERROR(VLOOKUP(WZ92,'كدو الاصناف'!$A:$C,3),"")</f>
        <v>175</v>
      </c>
      <c r="XE92" s="33">
        <f t="shared" si="786"/>
        <v>4.2</v>
      </c>
      <c r="XG92" s="34">
        <v>65018</v>
      </c>
      <c r="XH92" s="30" t="str">
        <f>IFERROR(VLOOKUP(XG92,'كدو الاصناف'!$A:$C,2),"")</f>
        <v>ستريك اسيد</v>
      </c>
      <c r="XI92" s="6"/>
      <c r="XJ92" s="62">
        <v>2.4</v>
      </c>
      <c r="XK92" s="32">
        <f>IFERROR(VLOOKUP(XG92,'كدو الاصناف'!$A:$C,3),"")</f>
        <v>15.5</v>
      </c>
      <c r="XL92" s="33">
        <f t="shared" si="787"/>
        <v>37.199999999999996</v>
      </c>
      <c r="XN92" s="34">
        <v>62024</v>
      </c>
      <c r="XO92" s="30" t="str">
        <f>IFERROR(VLOOKUP(XN92,'كدو الاصناف'!$A:$C,2),"")</f>
        <v xml:space="preserve">BLACK RLS </v>
      </c>
      <c r="XP92" s="6"/>
      <c r="XQ92" s="62">
        <v>21.6</v>
      </c>
      <c r="XR92" s="32">
        <f>IFERROR(VLOOKUP(XN92,'كدو الاصناف'!$A:$C,3),"")</f>
        <v>120</v>
      </c>
      <c r="XS92" s="33">
        <f t="shared" si="788"/>
        <v>2592</v>
      </c>
      <c r="XU92" s="34"/>
      <c r="XV92" s="30" t="str">
        <f>IFERROR(VLOOKUP(XU92,'كدو الاصناف'!$A:$C,2),"")</f>
        <v/>
      </c>
      <c r="XW92" s="6"/>
      <c r="XX92" s="62">
        <f t="shared" si="862"/>
        <v>0</v>
      </c>
      <c r="XY92" s="32" t="str">
        <f>IFERROR(VLOOKUP(XU92,'كدو الاصناف'!$A:$C,3),"")</f>
        <v/>
      </c>
      <c r="XZ92" s="33" t="str">
        <f t="shared" si="789"/>
        <v/>
      </c>
      <c r="YB92" s="34"/>
      <c r="YC92" s="30" t="str">
        <f>IFERROR(VLOOKUP(YB92,'كدو الاصناف'!$A:$C,2),"")</f>
        <v/>
      </c>
      <c r="YD92" s="6"/>
      <c r="YE92" s="62">
        <f t="shared" si="863"/>
        <v>0</v>
      </c>
      <c r="YF92" s="32" t="str">
        <f>IFERROR(VLOOKUP(YB92,'كدو الاصناف'!$A:$C,3),"")</f>
        <v/>
      </c>
      <c r="YG92" s="33" t="str">
        <f t="shared" si="790"/>
        <v/>
      </c>
      <c r="YI92" s="34"/>
      <c r="YJ92" s="30" t="str">
        <f>IFERROR(VLOOKUP(YI92,'كدو الاصناف'!$A:$C,2),"")</f>
        <v/>
      </c>
      <c r="YK92" s="6"/>
      <c r="YL92" s="62">
        <f t="shared" si="864"/>
        <v>0</v>
      </c>
      <c r="YM92" s="32" t="str">
        <f>IFERROR(VLOOKUP(YI92,'كدو الاصناف'!$A:$C,3),"")</f>
        <v/>
      </c>
      <c r="YN92" s="33" t="str">
        <f t="shared" si="791"/>
        <v/>
      </c>
      <c r="YP92" s="34"/>
      <c r="YQ92" s="30" t="str">
        <f>IFERROR(VLOOKUP(YP92,'كدو الاصناف'!$A:$C,2),"")</f>
        <v/>
      </c>
      <c r="YR92" s="6"/>
      <c r="YS92" s="62">
        <f t="shared" ref="YS92:YS107" si="868">YR92*$YU$81/100</f>
        <v>0</v>
      </c>
      <c r="YT92" s="32" t="str">
        <f>IFERROR(VLOOKUP(YP92,'كدو الاصناف'!$A:$C,3),"")</f>
        <v/>
      </c>
      <c r="YU92" s="33" t="str">
        <f t="shared" si="792"/>
        <v/>
      </c>
      <c r="YW92" s="34">
        <v>62024</v>
      </c>
      <c r="YX92" s="30" t="str">
        <f>IFERROR(VLOOKUP(YW92,'كدو الاصناف'!$A:$C,2),"")</f>
        <v xml:space="preserve">BLACK RLS </v>
      </c>
      <c r="YY92" s="6"/>
      <c r="YZ92" s="62">
        <v>1.35</v>
      </c>
      <c r="ZA92" s="32">
        <f>IFERROR(VLOOKUP(YW92,'كدو الاصناف'!$A:$C,3),"")</f>
        <v>120</v>
      </c>
      <c r="ZB92" s="33">
        <f t="shared" si="793"/>
        <v>162</v>
      </c>
      <c r="ZD92" s="34"/>
      <c r="ZE92" s="30" t="str">
        <f>IFERROR(VLOOKUP(ZD92,'كدو الاصناف'!$A:$C,2),"")</f>
        <v/>
      </c>
      <c r="ZF92" s="6"/>
      <c r="ZG92" s="62">
        <f t="shared" ref="ZG92:ZG107" si="869">ZF92*$ZI$81/100</f>
        <v>0</v>
      </c>
      <c r="ZH92" s="32" t="str">
        <f>IFERROR(VLOOKUP(ZD92,'كدو الاصناف'!$A:$C,3),"")</f>
        <v/>
      </c>
      <c r="ZI92" s="33" t="str">
        <f t="shared" si="794"/>
        <v/>
      </c>
      <c r="ZK92" s="34"/>
      <c r="ZL92" s="30" t="str">
        <f>IFERROR(VLOOKUP(ZK92,'كدو الاصناف'!$A:$C,2),"")</f>
        <v/>
      </c>
      <c r="ZM92" s="6"/>
      <c r="ZN92" s="62">
        <f t="shared" si="865"/>
        <v>0</v>
      </c>
      <c r="ZO92" s="32" t="str">
        <f>IFERROR(VLOOKUP(ZK92,'كدو الاصناف'!$A:$C,3),"")</f>
        <v/>
      </c>
      <c r="ZP92" s="33" t="str">
        <f t="shared" si="795"/>
        <v/>
      </c>
      <c r="ZR92" s="34"/>
      <c r="ZS92" s="30" t="str">
        <f>IFERROR(VLOOKUP(ZR92,'كدو الاصناف'!$A:$C,2),"")</f>
        <v/>
      </c>
      <c r="ZT92" s="6"/>
      <c r="ZU92" s="62">
        <f t="shared" si="852"/>
        <v>0</v>
      </c>
      <c r="ZV92" s="32" t="str">
        <f>IFERROR(VLOOKUP(ZR92,'كدو الاصناف'!$A:$C,3),"")</f>
        <v/>
      </c>
      <c r="ZW92" s="33" t="str">
        <f t="shared" si="796"/>
        <v/>
      </c>
    </row>
    <row r="93" spans="1:699" ht="16.5" thickTop="1" thickBot="1" x14ac:dyDescent="0.25">
      <c r="A93" s="34">
        <v>62024</v>
      </c>
      <c r="B93" s="30" t="str">
        <f>IFERROR(VLOOKUP(A93,'كدو الاصناف'!$A:$C,2),"")</f>
        <v xml:space="preserve">BLACK RLS </v>
      </c>
      <c r="C93" s="6"/>
      <c r="D93" s="62">
        <v>0.2</v>
      </c>
      <c r="E93" s="32">
        <f>IFERROR(VLOOKUP(A93,'كدو الاصناف'!$A:$C,3),"")</f>
        <v>120</v>
      </c>
      <c r="F93" s="33">
        <f t="shared" si="697"/>
        <v>24</v>
      </c>
      <c r="H93" s="34">
        <v>65018</v>
      </c>
      <c r="I93" s="30" t="str">
        <f>IFERROR(VLOOKUP(H93,'كدو الاصناف'!$A:$C,2),"")</f>
        <v>ستريك اسيد</v>
      </c>
      <c r="J93" s="6"/>
      <c r="K93" s="62">
        <v>2.35</v>
      </c>
      <c r="L93" s="32">
        <f>IFERROR(VLOOKUP(H93,'كدو الاصناف'!$A:$C,3),"")</f>
        <v>15.5</v>
      </c>
      <c r="M93" s="33">
        <f t="shared" si="698"/>
        <v>36.425000000000004</v>
      </c>
      <c r="O93" s="34"/>
      <c r="P93" s="30" t="str">
        <f>IFERROR(VLOOKUP(O93,'كدو الاصناف'!$A:$C,2),"")</f>
        <v/>
      </c>
      <c r="Q93" s="6"/>
      <c r="R93" s="62">
        <f t="shared" si="808"/>
        <v>0</v>
      </c>
      <c r="S93" s="32" t="str">
        <f>IFERROR(VLOOKUP(O93,'كدو الاصناف'!$A:$C,3),"")</f>
        <v/>
      </c>
      <c r="T93" s="33" t="str">
        <f t="shared" si="699"/>
        <v/>
      </c>
      <c r="V93" s="34"/>
      <c r="W93" s="30" t="str">
        <f>IFERROR(VLOOKUP(V93,'كدو الاصناف'!$A:$C,2),"")</f>
        <v/>
      </c>
      <c r="X93" s="6"/>
      <c r="Y93" s="62">
        <f t="shared" si="809"/>
        <v>0</v>
      </c>
      <c r="Z93" s="32" t="str">
        <f>IFERROR(VLOOKUP(V93,'كدو الاصناف'!$A:$C,3),"")</f>
        <v/>
      </c>
      <c r="AA93" s="33" t="str">
        <f t="shared" si="700"/>
        <v/>
      </c>
      <c r="AC93" s="34"/>
      <c r="AD93" s="30" t="str">
        <f>IFERROR(VLOOKUP(AC93,'كدو الاصناف'!$A:$C,2),"")</f>
        <v/>
      </c>
      <c r="AE93" s="6"/>
      <c r="AF93" s="62">
        <f t="shared" ref="AF93:AF107" si="870">AE93*$AH$81/100</f>
        <v>0</v>
      </c>
      <c r="AG93" s="32" t="str">
        <f>IFERROR(VLOOKUP(AC93,'كدو الاصناف'!$A:$C,3),"")</f>
        <v/>
      </c>
      <c r="AH93" s="33" t="str">
        <f t="shared" si="701"/>
        <v/>
      </c>
      <c r="AJ93" s="34">
        <v>65018</v>
      </c>
      <c r="AK93" s="30" t="str">
        <f>IFERROR(VLOOKUP(AJ93,'كدو الاصناف'!$A:$C,2),"")</f>
        <v>ستريك اسيد</v>
      </c>
      <c r="AL93" s="6"/>
      <c r="AM93" s="62">
        <v>2.5</v>
      </c>
      <c r="AN93" s="32">
        <f>IFERROR(VLOOKUP(AJ93,'كدو الاصناف'!$A:$C,3),"")</f>
        <v>15.5</v>
      </c>
      <c r="AO93" s="33">
        <f t="shared" si="702"/>
        <v>38.75</v>
      </c>
      <c r="AQ93" s="34">
        <v>62031</v>
      </c>
      <c r="AR93" s="30" t="str">
        <f>IFERROR(VLOOKUP(AQ93,'كدو الاصناف'!$A:$C,2),"")</f>
        <v>RED H-5BL 100 ( 167 )</v>
      </c>
      <c r="AS93" s="6"/>
      <c r="AT93" s="62">
        <v>1.4999999999999999E-2</v>
      </c>
      <c r="AU93" s="32">
        <f>IFERROR(VLOOKUP(AQ93,'كدو الاصناف'!$A:$C,3),"")</f>
        <v>149</v>
      </c>
      <c r="AV93" s="33">
        <f t="shared" si="703"/>
        <v>2.2349999999999999</v>
      </c>
      <c r="AX93" s="34">
        <v>65018</v>
      </c>
      <c r="AY93" s="30" t="str">
        <f>IFERROR(VLOOKUP(AX93,'كدو الاصناف'!$A:$C,2),"")</f>
        <v>ستريك اسيد</v>
      </c>
      <c r="AZ93" s="6"/>
      <c r="BA93" s="62">
        <v>2.2999999999999998</v>
      </c>
      <c r="BB93" s="32">
        <f>IFERROR(VLOOKUP(AX93,'كدو الاصناف'!$A:$C,3),"")</f>
        <v>15.5</v>
      </c>
      <c r="BC93" s="33">
        <f t="shared" si="704"/>
        <v>35.65</v>
      </c>
      <c r="BE93" s="34"/>
      <c r="BF93" s="30" t="str">
        <f>IFERROR(VLOOKUP(BE93,'كدو الاصناف'!$A:$C,2),"")</f>
        <v/>
      </c>
      <c r="BG93" s="6"/>
      <c r="BH93" s="62">
        <f t="shared" si="810"/>
        <v>0</v>
      </c>
      <c r="BI93" s="32" t="str">
        <f>IFERROR(VLOOKUP(BE93,'كدو الاصناف'!$A:$C,3),"")</f>
        <v/>
      </c>
      <c r="BJ93" s="33" t="str">
        <f t="shared" si="705"/>
        <v/>
      </c>
      <c r="BL93" s="34"/>
      <c r="BM93" s="30" t="str">
        <f>IFERROR(VLOOKUP(BL93,'كدو الاصناف'!$A:$C,2),"")</f>
        <v/>
      </c>
      <c r="BN93" s="6"/>
      <c r="BO93" s="62">
        <f t="shared" si="797"/>
        <v>0</v>
      </c>
      <c r="BP93" s="32" t="str">
        <f>IFERROR(VLOOKUP(BL93,'كدو الاصناف'!$A:$C,3),"")</f>
        <v/>
      </c>
      <c r="BQ93" s="33" t="str">
        <f t="shared" si="706"/>
        <v/>
      </c>
      <c r="BS93" s="34"/>
      <c r="BT93" s="30" t="str">
        <f>IFERROR(VLOOKUP(BS93,'كدو الاصناف'!$A:$C,2),"")</f>
        <v/>
      </c>
      <c r="BU93" s="6"/>
      <c r="BV93" s="62">
        <f t="shared" si="811"/>
        <v>0</v>
      </c>
      <c r="BW93" s="32" t="str">
        <f>IFERROR(VLOOKUP(BS93,'كدو الاصناف'!$A:$C,3),"")</f>
        <v/>
      </c>
      <c r="BX93" s="33" t="str">
        <f t="shared" si="707"/>
        <v/>
      </c>
      <c r="BZ93" s="34"/>
      <c r="CA93" s="30" t="str">
        <f>IFERROR(VLOOKUP(BZ93,'كدو الاصناف'!$A:$C,2),"")</f>
        <v/>
      </c>
      <c r="CB93" s="6"/>
      <c r="CC93" s="62">
        <f t="shared" si="812"/>
        <v>0</v>
      </c>
      <c r="CD93" s="32" t="str">
        <f>IFERROR(VLOOKUP(BZ93,'كدو الاصناف'!$A:$C,3),"")</f>
        <v/>
      </c>
      <c r="CE93" s="33" t="str">
        <f t="shared" si="708"/>
        <v/>
      </c>
      <c r="CG93" s="34"/>
      <c r="CH93" s="30" t="str">
        <f>IFERROR(VLOOKUP(CG93,'كدو الاصناف'!$A:$C,2),"")</f>
        <v/>
      </c>
      <c r="CI93" s="6"/>
      <c r="CJ93" s="62">
        <f t="shared" si="853"/>
        <v>0</v>
      </c>
      <c r="CK93" s="32" t="str">
        <f>IFERROR(VLOOKUP(CG93,'كدو الاصناف'!$A:$C,3),"")</f>
        <v/>
      </c>
      <c r="CL93" s="33" t="str">
        <f t="shared" si="709"/>
        <v/>
      </c>
      <c r="CN93" s="34"/>
      <c r="CO93" s="30" t="str">
        <f>IFERROR(VLOOKUP(CN93,'كدو الاصناف'!$A:$C,2),"")</f>
        <v/>
      </c>
      <c r="CP93" s="6"/>
      <c r="CQ93" s="62">
        <f t="shared" si="813"/>
        <v>0</v>
      </c>
      <c r="CR93" s="32" t="str">
        <f>IFERROR(VLOOKUP(CN93,'كدو الاصناف'!$A:$C,3),"")</f>
        <v/>
      </c>
      <c r="CS93" s="33" t="str">
        <f t="shared" si="710"/>
        <v/>
      </c>
      <c r="CU93" s="34">
        <v>62029</v>
      </c>
      <c r="CV93" s="30" t="str">
        <f>IFERROR(VLOOKUP(CU93,'كدو الاصناف'!$A:$C,2),"")</f>
        <v>ORANGE 44</v>
      </c>
      <c r="CW93" s="6"/>
      <c r="CX93" s="62">
        <v>0.25</v>
      </c>
      <c r="CY93" s="32">
        <f>IFERROR(VLOOKUP(CU93,'كدو الاصناف'!$A:$C,3),"")</f>
        <v>89</v>
      </c>
      <c r="CZ93" s="33">
        <f t="shared" si="711"/>
        <v>22.25</v>
      </c>
      <c r="DB93" s="34"/>
      <c r="DC93" s="30" t="str">
        <f>IFERROR(VLOOKUP(DB93,'كدو الاصناف'!$A:$C,2),"")</f>
        <v/>
      </c>
      <c r="DD93" s="6"/>
      <c r="DE93" s="62">
        <f t="shared" si="814"/>
        <v>0</v>
      </c>
      <c r="DF93" s="32" t="str">
        <f>IFERROR(VLOOKUP(DB93,'كدو الاصناف'!$A:$C,3),"")</f>
        <v/>
      </c>
      <c r="DG93" s="33" t="str">
        <f t="shared" si="712"/>
        <v/>
      </c>
      <c r="DI93" s="34"/>
      <c r="DJ93" s="30" t="str">
        <f>IFERROR(VLOOKUP(DI93,'كدو الاصناف'!$A:$C,2),"")</f>
        <v/>
      </c>
      <c r="DK93" s="6"/>
      <c r="DL93" s="62">
        <f t="shared" si="815"/>
        <v>0</v>
      </c>
      <c r="DM93" s="32" t="str">
        <f>IFERROR(VLOOKUP(DI93,'كدو الاصناف'!$A:$C,3),"")</f>
        <v/>
      </c>
      <c r="DN93" s="33" t="str">
        <f t="shared" si="713"/>
        <v/>
      </c>
      <c r="DP93" s="34"/>
      <c r="DQ93" s="30" t="str">
        <f>IFERROR(VLOOKUP(DP93,'كدو الاصناف'!$A:$C,2),"")</f>
        <v/>
      </c>
      <c r="DR93" s="6"/>
      <c r="DS93" s="62">
        <f t="shared" si="798"/>
        <v>0</v>
      </c>
      <c r="DT93" s="32" t="str">
        <f>IFERROR(VLOOKUP(DP93,'كدو الاصناف'!$A:$C,3),"")</f>
        <v/>
      </c>
      <c r="DU93" s="33" t="str">
        <f t="shared" si="714"/>
        <v/>
      </c>
      <c r="DW93" s="34"/>
      <c r="DX93" s="30" t="str">
        <f>IFERROR(VLOOKUP(DW93,'كدو الاصناف'!$A:$C,2),"")</f>
        <v/>
      </c>
      <c r="DY93" s="6"/>
      <c r="DZ93" s="62">
        <f t="shared" si="799"/>
        <v>0</v>
      </c>
      <c r="EA93" s="32" t="str">
        <f>IFERROR(VLOOKUP(DW93,'كدو الاصناف'!$A:$C,3),"")</f>
        <v/>
      </c>
      <c r="EB93" s="33" t="str">
        <f t="shared" si="715"/>
        <v/>
      </c>
      <c r="ED93" s="34"/>
      <c r="EE93" s="30" t="str">
        <f>IFERROR(VLOOKUP(ED93,'كدو الاصناف'!$A:$C,2),"")</f>
        <v/>
      </c>
      <c r="EF93" s="6"/>
      <c r="EG93" s="62">
        <f t="shared" si="806"/>
        <v>0</v>
      </c>
      <c r="EH93" s="32" t="str">
        <f>IFERROR(VLOOKUP(ED93,'كدو الاصناف'!$A:$C,3),"")</f>
        <v/>
      </c>
      <c r="EI93" s="33" t="str">
        <f t="shared" si="716"/>
        <v/>
      </c>
      <c r="EK93" s="34"/>
      <c r="EL93" s="30" t="str">
        <f>IFERROR(VLOOKUP(EK93,'كدو الاصناف'!$A:$C,2),"")</f>
        <v/>
      </c>
      <c r="EM93" s="6"/>
      <c r="EN93" s="62">
        <f t="shared" si="816"/>
        <v>0</v>
      </c>
      <c r="EO93" s="32" t="str">
        <f>IFERROR(VLOOKUP(EK93,'كدو الاصناف'!$A:$C,3),"")</f>
        <v/>
      </c>
      <c r="EP93" s="33" t="str">
        <f t="shared" si="717"/>
        <v/>
      </c>
      <c r="ER93" s="34"/>
      <c r="ES93" s="30" t="str">
        <f>IFERROR(VLOOKUP(ER93,'كدو الاصناف'!$A:$C,2),"")</f>
        <v/>
      </c>
      <c r="ET93" s="6"/>
      <c r="EU93" s="62">
        <f t="shared" si="817"/>
        <v>0</v>
      </c>
      <c r="EV93" s="32" t="str">
        <f>IFERROR(VLOOKUP(ER93,'كدو الاصناف'!$A:$C,3),"")</f>
        <v/>
      </c>
      <c r="EW93" s="33" t="str">
        <f t="shared" si="718"/>
        <v/>
      </c>
      <c r="EY93" s="34"/>
      <c r="EZ93" s="30" t="str">
        <f>IFERROR(VLOOKUP(EY93,'كدو الاصناف'!$A:$C,2),"")</f>
        <v/>
      </c>
      <c r="FA93" s="6"/>
      <c r="FB93" s="62">
        <f t="shared" si="800"/>
        <v>0</v>
      </c>
      <c r="FC93" s="32" t="str">
        <f>IFERROR(VLOOKUP(EY93,'كدو الاصناف'!$A:$C,3),"")</f>
        <v/>
      </c>
      <c r="FD93" s="33" t="str">
        <f t="shared" si="719"/>
        <v/>
      </c>
      <c r="FF93" s="34"/>
      <c r="FG93" s="30" t="str">
        <f>IFERROR(VLOOKUP(FF93,'كدو الاصناف'!$A:$C,2),"")</f>
        <v/>
      </c>
      <c r="FH93" s="6"/>
      <c r="FI93" s="62">
        <f t="shared" si="818"/>
        <v>0</v>
      </c>
      <c r="FJ93" s="32" t="str">
        <f>IFERROR(VLOOKUP(FF93,'كدو الاصناف'!$A:$C,3),"")</f>
        <v/>
      </c>
      <c r="FK93" s="33" t="str">
        <f t="shared" si="720"/>
        <v/>
      </c>
      <c r="FM93" s="34"/>
      <c r="FN93" s="30" t="str">
        <f>IFERROR(VLOOKUP(FM93,'كدو الاصناف'!$A:$C,2),"")</f>
        <v/>
      </c>
      <c r="FO93" s="6"/>
      <c r="FP93" s="62">
        <f t="shared" si="819"/>
        <v>0</v>
      </c>
      <c r="FQ93" s="32" t="str">
        <f>IFERROR(VLOOKUP(FM93,'كدو الاصناف'!$A:$C,3),"")</f>
        <v/>
      </c>
      <c r="FR93" s="33" t="str">
        <f t="shared" si="721"/>
        <v/>
      </c>
      <c r="FT93" s="34"/>
      <c r="FU93" s="30" t="str">
        <f>IFERROR(VLOOKUP(FT93,'كدو الاصناف'!$A:$C,2),"")</f>
        <v/>
      </c>
      <c r="FV93" s="6"/>
      <c r="FW93" s="62">
        <f t="shared" si="820"/>
        <v>0</v>
      </c>
      <c r="FX93" s="32" t="str">
        <f>IFERROR(VLOOKUP(FT93,'كدو الاصناف'!$A:$C,3),"")</f>
        <v/>
      </c>
      <c r="FY93" s="33" t="str">
        <f t="shared" si="722"/>
        <v/>
      </c>
      <c r="GA93" s="34"/>
      <c r="GB93" s="30" t="str">
        <f>IFERROR(VLOOKUP(GA93,'كدو الاصناف'!$A:$C,2),"")</f>
        <v/>
      </c>
      <c r="GC93" s="6"/>
      <c r="GD93" s="62">
        <f t="shared" ref="GD93:GD107" si="871">GC93*$GF$81/100</f>
        <v>0</v>
      </c>
      <c r="GE93" s="32" t="str">
        <f>IFERROR(VLOOKUP(GA93,'كدو الاصناف'!$A:$C,3),"")</f>
        <v/>
      </c>
      <c r="GF93" s="33" t="str">
        <f t="shared" si="723"/>
        <v/>
      </c>
      <c r="GH93" s="34"/>
      <c r="GI93" s="30" t="str">
        <f>IFERROR(VLOOKUP(GH93,'كدو الاصناف'!$A:$C,2),"")</f>
        <v/>
      </c>
      <c r="GJ93" s="6"/>
      <c r="GK93" s="62">
        <f t="shared" si="821"/>
        <v>0</v>
      </c>
      <c r="GL93" s="32" t="str">
        <f>IFERROR(VLOOKUP(GH93,'كدو الاصناف'!$A:$C,3),"")</f>
        <v/>
      </c>
      <c r="GM93" s="33" t="str">
        <f t="shared" si="724"/>
        <v/>
      </c>
      <c r="GO93" s="34"/>
      <c r="GP93" s="30" t="str">
        <f>IFERROR(VLOOKUP(GO93,'كدو الاصناف'!$A:$C,2),"")</f>
        <v/>
      </c>
      <c r="GQ93" s="6"/>
      <c r="GR93" s="62">
        <f t="shared" si="822"/>
        <v>0</v>
      </c>
      <c r="GS93" s="32" t="str">
        <f>IFERROR(VLOOKUP(GO93,'كدو الاصناف'!$A:$C,3),"")</f>
        <v/>
      </c>
      <c r="GT93" s="33" t="str">
        <f t="shared" si="725"/>
        <v/>
      </c>
      <c r="GV93" s="34"/>
      <c r="GW93" s="30" t="str">
        <f>IFERROR(VLOOKUP(GV93,'كدو الاصناف'!$A:$C,2),"")</f>
        <v/>
      </c>
      <c r="GX93" s="6"/>
      <c r="GY93" s="62">
        <f t="shared" si="823"/>
        <v>0</v>
      </c>
      <c r="GZ93" s="32" t="str">
        <f>IFERROR(VLOOKUP(GV93,'كدو الاصناف'!$A:$C,3),"")</f>
        <v/>
      </c>
      <c r="HA93" s="33" t="str">
        <f t="shared" si="726"/>
        <v/>
      </c>
      <c r="HC93" s="34"/>
      <c r="HD93" s="30" t="str">
        <f>IFERROR(VLOOKUP(HC93,'كدو الاصناف'!$A:$C,2),"")</f>
        <v/>
      </c>
      <c r="HE93" s="6"/>
      <c r="HF93" s="62">
        <f t="shared" si="824"/>
        <v>0</v>
      </c>
      <c r="HG93" s="32" t="str">
        <f>IFERROR(VLOOKUP(HC93,'كدو الاصناف'!$A:$C,3),"")</f>
        <v/>
      </c>
      <c r="HH93" s="33" t="str">
        <f t="shared" si="727"/>
        <v/>
      </c>
      <c r="HJ93" s="34"/>
      <c r="HK93" s="30" t="str">
        <f>IFERROR(VLOOKUP(HJ93,'كدو الاصناف'!$A:$C,2),"")</f>
        <v/>
      </c>
      <c r="HL93" s="6"/>
      <c r="HM93" s="62">
        <f t="shared" si="825"/>
        <v>0</v>
      </c>
      <c r="HN93" s="32" t="str">
        <f>IFERROR(VLOOKUP(HJ93,'كدو الاصناف'!$A:$C,3),"")</f>
        <v/>
      </c>
      <c r="HO93" s="33" t="str">
        <f t="shared" si="728"/>
        <v/>
      </c>
      <c r="HQ93" s="34"/>
      <c r="HR93" s="30" t="str">
        <f>IFERROR(VLOOKUP(HQ93,'كدو الاصناف'!$A:$C,2),"")</f>
        <v/>
      </c>
      <c r="HS93" s="6"/>
      <c r="HT93" s="62">
        <f t="shared" si="826"/>
        <v>0</v>
      </c>
      <c r="HU93" s="32" t="str">
        <f>IFERROR(VLOOKUP(HQ93,'كدو الاصناف'!$A:$C,3),"")</f>
        <v/>
      </c>
      <c r="HV93" s="33" t="str">
        <f t="shared" si="729"/>
        <v/>
      </c>
      <c r="HX93" s="34"/>
      <c r="HY93" s="30" t="str">
        <f>IFERROR(VLOOKUP(HX93,'كدو الاصناف'!$A:$C,2),"")</f>
        <v/>
      </c>
      <c r="HZ93" s="6"/>
      <c r="IA93" s="62">
        <f t="shared" si="827"/>
        <v>0</v>
      </c>
      <c r="IB93" s="32" t="str">
        <f>IFERROR(VLOOKUP(HX93,'كدو الاصناف'!$A:$C,3),"")</f>
        <v/>
      </c>
      <c r="IC93" s="33" t="str">
        <f t="shared" si="730"/>
        <v/>
      </c>
      <c r="IE93" s="34"/>
      <c r="IF93" s="30" t="str">
        <f>IFERROR(VLOOKUP(IE93,'كدو الاصناف'!$A:$C,2),"")</f>
        <v/>
      </c>
      <c r="IG93" s="6"/>
      <c r="IH93" s="62">
        <f t="shared" si="828"/>
        <v>0</v>
      </c>
      <c r="II93" s="32" t="str">
        <f>IFERROR(VLOOKUP(IE93,'كدو الاصناف'!$A:$C,3),"")</f>
        <v/>
      </c>
      <c r="IJ93" s="33" t="str">
        <f t="shared" si="731"/>
        <v/>
      </c>
      <c r="IL93" s="34"/>
      <c r="IM93" s="30" t="str">
        <f>IFERROR(VLOOKUP(IL93,'كدو الاصناف'!$A:$C,2),"")</f>
        <v/>
      </c>
      <c r="IN93" s="6"/>
      <c r="IO93" s="62">
        <f t="shared" si="829"/>
        <v>0</v>
      </c>
      <c r="IP93" s="32" t="str">
        <f>IFERROR(VLOOKUP(IL93,'كدو الاصناف'!$A:$C,3),"")</f>
        <v/>
      </c>
      <c r="IQ93" s="33" t="str">
        <f t="shared" si="732"/>
        <v/>
      </c>
      <c r="IS93" s="34"/>
      <c r="IT93" s="30" t="str">
        <f>IFERROR(VLOOKUP(IS93,'كدو الاصناف'!$A:$C,2),"")</f>
        <v/>
      </c>
      <c r="IU93" s="6"/>
      <c r="IV93" s="62">
        <f t="shared" si="830"/>
        <v>0</v>
      </c>
      <c r="IW93" s="32" t="str">
        <f>IFERROR(VLOOKUP(IS93,'كدو الاصناف'!$A:$C,3),"")</f>
        <v/>
      </c>
      <c r="IX93" s="33" t="str">
        <f t="shared" si="733"/>
        <v/>
      </c>
      <c r="IZ93" s="34"/>
      <c r="JA93" s="30" t="str">
        <f>IFERROR(VLOOKUP(IZ93,'كدو الاصناف'!$A:$C,2),"")</f>
        <v/>
      </c>
      <c r="JB93" s="6"/>
      <c r="JC93" s="62">
        <f t="shared" si="831"/>
        <v>0</v>
      </c>
      <c r="JD93" s="32" t="str">
        <f>IFERROR(VLOOKUP(IZ93,'كدو الاصناف'!$A:$C,3),"")</f>
        <v/>
      </c>
      <c r="JE93" s="33" t="str">
        <f t="shared" si="734"/>
        <v/>
      </c>
      <c r="JG93" s="34">
        <v>62002</v>
      </c>
      <c r="JH93" s="30" t="str">
        <f>IFERROR(VLOOKUP(JG93,'كدو الاصناف'!$A:$C,2),"")</f>
        <v>سكنر بوليستر</v>
      </c>
      <c r="JI93" s="6"/>
      <c r="JJ93" s="62">
        <v>32.200000000000003</v>
      </c>
      <c r="JK93" s="32">
        <f>IFERROR(VLOOKUP(JG93,'كدو الاصناف'!$A:$C,3),"")</f>
        <v>20</v>
      </c>
      <c r="JL93" s="33">
        <f t="shared" si="735"/>
        <v>644</v>
      </c>
      <c r="JN93" s="34"/>
      <c r="JO93" s="30" t="str">
        <f>IFERROR(VLOOKUP(JN93,'كدو الاصناف'!$A:$C,2),"")</f>
        <v/>
      </c>
      <c r="JP93" s="6"/>
      <c r="JQ93" s="62">
        <f t="shared" si="832"/>
        <v>0</v>
      </c>
      <c r="JR93" s="32" t="str">
        <f>IFERROR(VLOOKUP(JN93,'كدو الاصناف'!$A:$C,3),"")</f>
        <v/>
      </c>
      <c r="JS93" s="33" t="str">
        <f t="shared" si="736"/>
        <v/>
      </c>
      <c r="JU93" s="34"/>
      <c r="JV93" s="30" t="str">
        <f>IFERROR(VLOOKUP(JU93,'كدو الاصناف'!$A:$C,2),"")</f>
        <v/>
      </c>
      <c r="JW93" s="6"/>
      <c r="JX93" s="62">
        <f t="shared" si="833"/>
        <v>0</v>
      </c>
      <c r="JY93" s="32" t="str">
        <f>IFERROR(VLOOKUP(JU93,'كدو الاصناف'!$A:$C,3),"")</f>
        <v/>
      </c>
      <c r="JZ93" s="33" t="str">
        <f t="shared" si="737"/>
        <v/>
      </c>
      <c r="KB93" s="34"/>
      <c r="KC93" s="30" t="str">
        <f>IFERROR(VLOOKUP(KB93,'كدو الاصناف'!$A:$C,2),"")</f>
        <v/>
      </c>
      <c r="KD93" s="6"/>
      <c r="KE93" s="62">
        <f t="shared" si="834"/>
        <v>0</v>
      </c>
      <c r="KF93" s="32" t="str">
        <f>IFERROR(VLOOKUP(KB93,'كدو الاصناف'!$A:$C,3),"")</f>
        <v/>
      </c>
      <c r="KG93" s="33" t="str">
        <f t="shared" si="738"/>
        <v/>
      </c>
      <c r="KI93" s="34"/>
      <c r="KJ93" s="30" t="str">
        <f>IFERROR(VLOOKUP(KI93,'كدو الاصناف'!$A:$C,2),"")</f>
        <v/>
      </c>
      <c r="KK93" s="6"/>
      <c r="KL93" s="62">
        <f t="shared" ref="KL93:KL107" si="872">KK93*$KN$81/100</f>
        <v>0</v>
      </c>
      <c r="KM93" s="32" t="str">
        <f>IFERROR(VLOOKUP(KI93,'كدو الاصناف'!$A:$C,3),"")</f>
        <v/>
      </c>
      <c r="KN93" s="33" t="str">
        <f t="shared" si="739"/>
        <v/>
      </c>
      <c r="KP93" s="34">
        <v>62024</v>
      </c>
      <c r="KQ93" s="30" t="str">
        <f>IFERROR(VLOOKUP(KP93,'كدو الاصناف'!$A:$C,2),"")</f>
        <v xml:space="preserve">BLACK RLS </v>
      </c>
      <c r="KR93" s="6"/>
      <c r="KS93" s="62">
        <v>0.06</v>
      </c>
      <c r="KT93" s="32">
        <f>IFERROR(VLOOKUP(KP93,'كدو الاصناف'!$A:$C,3),"")</f>
        <v>120</v>
      </c>
      <c r="KU93" s="33">
        <f t="shared" si="740"/>
        <v>7.1999999999999993</v>
      </c>
      <c r="KW93" s="34"/>
      <c r="KX93" s="30" t="str">
        <f>IFERROR(VLOOKUP(KW93,'كدو الاصناف'!$A:$C,2),"")</f>
        <v/>
      </c>
      <c r="KY93" s="6"/>
      <c r="KZ93" s="62">
        <f t="shared" si="801"/>
        <v>0</v>
      </c>
      <c r="LA93" s="32" t="str">
        <f>IFERROR(VLOOKUP(KW93,'كدو الاصناف'!$A:$C,3),"")</f>
        <v/>
      </c>
      <c r="LB93" s="33" t="str">
        <f t="shared" si="741"/>
        <v/>
      </c>
      <c r="LD93" s="34"/>
      <c r="LE93" s="30" t="str">
        <f>IFERROR(VLOOKUP(LD93,'كدو الاصناف'!$A:$C,2),"")</f>
        <v/>
      </c>
      <c r="LF93" s="6"/>
      <c r="LG93" s="62">
        <f t="shared" si="835"/>
        <v>0</v>
      </c>
      <c r="LH93" s="32" t="str">
        <f>IFERROR(VLOOKUP(LD93,'كدو الاصناف'!$A:$C,3),"")</f>
        <v/>
      </c>
      <c r="LI93" s="33" t="str">
        <f t="shared" si="742"/>
        <v/>
      </c>
      <c r="LK93" s="34"/>
      <c r="LL93" s="30" t="str">
        <f>IFERROR(VLOOKUP(LK93,'كدو الاصناف'!$A:$C,2),"")</f>
        <v/>
      </c>
      <c r="LM93" s="6"/>
      <c r="LN93" s="62">
        <f t="shared" si="836"/>
        <v>0</v>
      </c>
      <c r="LO93" s="32" t="str">
        <f>IFERROR(VLOOKUP(LK93,'كدو الاصناف'!$A:$C,3),"")</f>
        <v/>
      </c>
      <c r="LP93" s="33" t="str">
        <f t="shared" si="743"/>
        <v/>
      </c>
      <c r="LR93" s="34"/>
      <c r="LS93" s="30" t="str">
        <f>IFERROR(VLOOKUP(LR93,'كدو الاصناف'!$A:$C,2),"")</f>
        <v/>
      </c>
      <c r="LT93" s="6"/>
      <c r="LU93" s="62">
        <f t="shared" si="854"/>
        <v>0</v>
      </c>
      <c r="LV93" s="32" t="str">
        <f>IFERROR(VLOOKUP(LR93,'كدو الاصناف'!$A:$C,3),"")</f>
        <v/>
      </c>
      <c r="LW93" s="33" t="str">
        <f t="shared" si="744"/>
        <v/>
      </c>
      <c r="LY93" s="34"/>
      <c r="LZ93" s="30" t="str">
        <f>IFERROR(VLOOKUP(LY93,'كدو الاصناف'!$A:$C,2),"")</f>
        <v/>
      </c>
      <c r="MA93" s="6"/>
      <c r="MB93" s="62">
        <f t="shared" si="859"/>
        <v>0</v>
      </c>
      <c r="MC93" s="32" t="str">
        <f>IFERROR(VLOOKUP(LY93,'كدو الاصناف'!$A:$C,3),"")</f>
        <v/>
      </c>
      <c r="MD93" s="33" t="str">
        <f t="shared" si="745"/>
        <v/>
      </c>
      <c r="MF93" s="34"/>
      <c r="MG93" s="30" t="str">
        <f>IFERROR(VLOOKUP(MF93,'كدو الاصناف'!$A:$C,2),"")</f>
        <v/>
      </c>
      <c r="MH93" s="6"/>
      <c r="MI93" s="62">
        <f t="shared" si="860"/>
        <v>0</v>
      </c>
      <c r="MJ93" s="32" t="str">
        <f>IFERROR(VLOOKUP(MF93,'كدو الاصناف'!$A:$C,3),"")</f>
        <v/>
      </c>
      <c r="MK93" s="33" t="str">
        <f t="shared" si="746"/>
        <v/>
      </c>
      <c r="MM93" s="34">
        <v>62029</v>
      </c>
      <c r="MN93" s="30" t="str">
        <f>IFERROR(VLOOKUP(MM93,'كدو الاصناف'!$A:$C,2),"")</f>
        <v>ORANGE 44</v>
      </c>
      <c r="MO93" s="6"/>
      <c r="MP93" s="62">
        <v>6.5000000000000002E-2</v>
      </c>
      <c r="MQ93" s="32">
        <f>IFERROR(VLOOKUP(MM93,'كدو الاصناف'!$A:$C,3),"")</f>
        <v>89</v>
      </c>
      <c r="MR93" s="33">
        <f t="shared" si="747"/>
        <v>5.7850000000000001</v>
      </c>
      <c r="MT93" s="34">
        <v>71015</v>
      </c>
      <c r="MU93" s="30" t="str">
        <f>IFERROR(VLOOKUP(MT93,'كدو الاصناف'!$A:$C,2),"")</f>
        <v>TURQ GGL</v>
      </c>
      <c r="MV93" s="6"/>
      <c r="MW93" s="62">
        <v>0.6</v>
      </c>
      <c r="MX93" s="32">
        <f>IFERROR(VLOOKUP(MT93,'كدو الاصناف'!$A:$C,3),"")</f>
        <v>662.34</v>
      </c>
      <c r="MY93" s="33">
        <f t="shared" si="748"/>
        <v>397.404</v>
      </c>
      <c r="NA93" s="34"/>
      <c r="NB93" s="30" t="str">
        <f>IFERROR(VLOOKUP(NA93,'كدو الاصناف'!$A:$C,2),"")</f>
        <v/>
      </c>
      <c r="NC93" s="6"/>
      <c r="ND93" s="62">
        <f t="shared" si="861"/>
        <v>0</v>
      </c>
      <c r="NE93" s="32" t="str">
        <f>IFERROR(VLOOKUP(NA93,'كدو الاصناف'!$A:$C,3),"")</f>
        <v/>
      </c>
      <c r="NF93" s="33" t="str">
        <f t="shared" si="749"/>
        <v/>
      </c>
      <c r="NH93" s="34"/>
      <c r="NI93" s="30" t="str">
        <f>IFERROR(VLOOKUP(NH93,'كدو الاصناف'!$A:$C,2),"")</f>
        <v/>
      </c>
      <c r="NJ93" s="6"/>
      <c r="NK93" s="62">
        <f t="shared" si="837"/>
        <v>0</v>
      </c>
      <c r="NL93" s="32" t="str">
        <f>IFERROR(VLOOKUP(NH93,'كدو الاصناف'!$A:$C,3),"")</f>
        <v/>
      </c>
      <c r="NM93" s="33" t="str">
        <f t="shared" si="750"/>
        <v/>
      </c>
      <c r="NO93" s="34"/>
      <c r="NP93" s="30" t="str">
        <f>IFERROR(VLOOKUP(NO93,'كدو الاصناف'!$A:$C,2),"")</f>
        <v/>
      </c>
      <c r="NQ93" s="6"/>
      <c r="NR93" s="62">
        <f t="shared" si="838"/>
        <v>0</v>
      </c>
      <c r="NS93" s="32" t="str">
        <f>IFERROR(VLOOKUP(NO93,'كدو الاصناف'!$A:$C,3),"")</f>
        <v/>
      </c>
      <c r="NT93" s="33" t="str">
        <f t="shared" si="751"/>
        <v/>
      </c>
      <c r="NV93" s="34"/>
      <c r="NW93" s="30" t="str">
        <f>IFERROR(VLOOKUP(NV93,'كدو الاصناف'!$A:$C,2),"")</f>
        <v/>
      </c>
      <c r="NX93" s="6"/>
      <c r="NY93" s="62">
        <f t="shared" si="802"/>
        <v>0</v>
      </c>
      <c r="NZ93" s="32" t="str">
        <f>IFERROR(VLOOKUP(NV93,'كدو الاصناف'!$A:$C,3),"")</f>
        <v/>
      </c>
      <c r="OA93" s="33" t="str">
        <f t="shared" si="752"/>
        <v/>
      </c>
      <c r="OC93" s="34"/>
      <c r="OD93" s="30" t="str">
        <f>IFERROR(VLOOKUP(OC93,'كدو الاصناف'!$A:$C,2),"")</f>
        <v/>
      </c>
      <c r="OE93" s="6"/>
      <c r="OF93" s="62">
        <f t="shared" si="855"/>
        <v>0</v>
      </c>
      <c r="OG93" s="32" t="str">
        <f>IFERROR(VLOOKUP(OC93,'كدو الاصناف'!$A:$C,3),"")</f>
        <v/>
      </c>
      <c r="OH93" s="33" t="str">
        <f t="shared" si="753"/>
        <v/>
      </c>
      <c r="OJ93" s="34"/>
      <c r="OK93" s="30" t="str">
        <f>IFERROR(VLOOKUP(OJ93,'كدو الاصناف'!$A:$C,2),"")</f>
        <v/>
      </c>
      <c r="OL93" s="6"/>
      <c r="OM93" s="62">
        <f t="shared" si="856"/>
        <v>0</v>
      </c>
      <c r="ON93" s="32" t="str">
        <f>IFERROR(VLOOKUP(OJ93,'كدو الاصناف'!$A:$C,3),"")</f>
        <v/>
      </c>
      <c r="OO93" s="33" t="str">
        <f t="shared" si="754"/>
        <v/>
      </c>
      <c r="OQ93" s="34"/>
      <c r="OR93" s="30" t="str">
        <f>IFERROR(VLOOKUP(OQ93,'كدو الاصناف'!$A:$C,2),"")</f>
        <v/>
      </c>
      <c r="OS93" s="6"/>
      <c r="OT93" s="62">
        <f t="shared" si="839"/>
        <v>0</v>
      </c>
      <c r="OU93" s="32" t="str">
        <f>IFERROR(VLOOKUP(OQ93,'كدو الاصناف'!$A:$C,3),"")</f>
        <v/>
      </c>
      <c r="OV93" s="33" t="str">
        <f t="shared" si="755"/>
        <v/>
      </c>
      <c r="OX93" s="34">
        <v>62002</v>
      </c>
      <c r="OY93" s="30" t="str">
        <f>IFERROR(VLOOKUP(OX93,'كدو الاصناف'!$A:$C,2),"")</f>
        <v>سكنر بوليستر</v>
      </c>
      <c r="OZ93" s="6"/>
      <c r="PA93" s="62">
        <v>15.4</v>
      </c>
      <c r="PB93" s="32">
        <f>IFERROR(VLOOKUP(OX93,'كدو الاصناف'!$A:$C,3),"")</f>
        <v>20</v>
      </c>
      <c r="PC93" s="33">
        <f t="shared" si="756"/>
        <v>308</v>
      </c>
      <c r="PE93" s="34"/>
      <c r="PF93" s="30" t="str">
        <f>IFERROR(VLOOKUP(PE93,'كدو الاصناف'!$A:$C,2),"")</f>
        <v/>
      </c>
      <c r="PG93" s="6"/>
      <c r="PH93" s="62">
        <f t="shared" ref="PH93:PH107" si="873">PG93*$PJ$81/100</f>
        <v>0</v>
      </c>
      <c r="PI93" s="32" t="str">
        <f>IFERROR(VLOOKUP(PE93,'كدو الاصناف'!$A:$C,3),"")</f>
        <v/>
      </c>
      <c r="PJ93" s="33" t="str">
        <f t="shared" si="757"/>
        <v/>
      </c>
      <c r="PL93" s="34"/>
      <c r="PM93" s="30" t="str">
        <f>IFERROR(VLOOKUP(PL93,'كدو الاصناف'!$A:$C,2),"")</f>
        <v/>
      </c>
      <c r="PN93" s="6"/>
      <c r="PO93" s="62">
        <f t="shared" si="866"/>
        <v>0</v>
      </c>
      <c r="PP93" s="32" t="str">
        <f>IFERROR(VLOOKUP(PL93,'كدو الاصناف'!$A:$C,3),"")</f>
        <v/>
      </c>
      <c r="PQ93" s="33" t="str">
        <f t="shared" si="758"/>
        <v/>
      </c>
      <c r="PS93" s="34"/>
      <c r="PT93" s="30" t="str">
        <f>IFERROR(VLOOKUP(PS93,'كدو الاصناف'!$A:$C,2),"")</f>
        <v/>
      </c>
      <c r="PU93" s="6"/>
      <c r="PV93" s="62">
        <f t="shared" ref="PV93:PV107" si="874">PU93*$PX$81/100</f>
        <v>0</v>
      </c>
      <c r="PW93" s="32" t="str">
        <f>IFERROR(VLOOKUP(PS93,'كدو الاصناف'!$A:$C,3),"")</f>
        <v/>
      </c>
      <c r="PX93" s="33" t="str">
        <f t="shared" si="759"/>
        <v/>
      </c>
      <c r="PZ93" s="34"/>
      <c r="QA93" s="30" t="str">
        <f>IFERROR(VLOOKUP(PZ93,'كدو الاصناف'!$A:$C,2),"")</f>
        <v/>
      </c>
      <c r="QB93" s="6"/>
      <c r="QC93" s="62">
        <f t="shared" si="803"/>
        <v>0</v>
      </c>
      <c r="QD93" s="32" t="str">
        <f>IFERROR(VLOOKUP(PZ93,'كدو الاصناف'!$A:$C,3),"")</f>
        <v/>
      </c>
      <c r="QE93" s="33" t="str">
        <f t="shared" si="760"/>
        <v/>
      </c>
      <c r="QG93" s="34"/>
      <c r="QH93" s="30" t="str">
        <f>IFERROR(VLOOKUP(QG93,'كدو الاصناف'!$A:$C,2),"")</f>
        <v/>
      </c>
      <c r="QI93" s="6"/>
      <c r="QJ93" s="62">
        <f t="shared" si="840"/>
        <v>0</v>
      </c>
      <c r="QK93" s="32" t="str">
        <f>IFERROR(VLOOKUP(QG93,'كدو الاصناف'!$A:$C,3),"")</f>
        <v/>
      </c>
      <c r="QL93" s="33" t="str">
        <f t="shared" si="761"/>
        <v/>
      </c>
      <c r="QN93" s="34"/>
      <c r="QO93" s="30" t="str">
        <f>IFERROR(VLOOKUP(QN93,'كدو الاصناف'!$A:$C,2),"")</f>
        <v/>
      </c>
      <c r="QP93" s="6"/>
      <c r="QQ93" s="62">
        <f t="shared" ref="QQ93:QQ107" si="875">QP93*$QS$81/100</f>
        <v>0</v>
      </c>
      <c r="QR93" s="32" t="str">
        <f>IFERROR(VLOOKUP(QN93,'كدو الاصناف'!$A:$C,3),"")</f>
        <v/>
      </c>
      <c r="QS93" s="33" t="str">
        <f t="shared" si="762"/>
        <v/>
      </c>
      <c r="QU93" s="34"/>
      <c r="QV93" s="30" t="str">
        <f>IFERROR(VLOOKUP(QU93,'كدو الاصناف'!$A:$C,2),"")</f>
        <v/>
      </c>
      <c r="QW93" s="6"/>
      <c r="QX93" s="62">
        <f t="shared" si="867"/>
        <v>0</v>
      </c>
      <c r="QY93" s="32" t="str">
        <f>IFERROR(VLOOKUP(QU93,'كدو الاصناف'!$A:$C,3),"")</f>
        <v/>
      </c>
      <c r="QZ93" s="33" t="str">
        <f t="shared" si="763"/>
        <v/>
      </c>
      <c r="RB93" s="34">
        <v>65018</v>
      </c>
      <c r="RC93" s="30" t="str">
        <f>IFERROR(VLOOKUP(RB93,'كدو الاصناف'!$A:$C,2),"")</f>
        <v>ستريك اسيد</v>
      </c>
      <c r="RD93" s="6"/>
      <c r="RE93" s="62">
        <v>1.7</v>
      </c>
      <c r="RF93" s="32">
        <f>IFERROR(VLOOKUP(RB93,'كدو الاصناف'!$A:$C,3),"")</f>
        <v>15.5</v>
      </c>
      <c r="RG93" s="33">
        <f t="shared" si="764"/>
        <v>26.349999999999998</v>
      </c>
      <c r="RI93" s="34"/>
      <c r="RJ93" s="30" t="str">
        <f>IFERROR(VLOOKUP(RI93,'كدو الاصناف'!$A:$C,2),"")</f>
        <v/>
      </c>
      <c r="RK93" s="6"/>
      <c r="RL93" s="62">
        <f t="shared" ref="RL93:RL107" si="876">RK93*$RN$81/100</f>
        <v>0</v>
      </c>
      <c r="RM93" s="32" t="str">
        <f>IFERROR(VLOOKUP(RI93,'كدو الاصناف'!$A:$C,3),"")</f>
        <v/>
      </c>
      <c r="RN93" s="33" t="str">
        <f t="shared" si="765"/>
        <v/>
      </c>
      <c r="RP93" s="34"/>
      <c r="RQ93" s="30" t="str">
        <f>IFERROR(VLOOKUP(RP93,'كدو الاصناف'!$A:$C,2),"")</f>
        <v/>
      </c>
      <c r="RR93" s="6"/>
      <c r="RS93" s="62">
        <f t="shared" ref="RS93:RS107" si="877">RR93*$RU$81/100</f>
        <v>0</v>
      </c>
      <c r="RT93" s="32" t="str">
        <f>IFERROR(VLOOKUP(RP93,'كدو الاصناف'!$A:$C,3),"")</f>
        <v/>
      </c>
      <c r="RU93" s="33" t="str">
        <f t="shared" si="766"/>
        <v/>
      </c>
      <c r="RW93" s="34"/>
      <c r="RX93" s="30" t="str">
        <f>IFERROR(VLOOKUP(RW93,'كدو الاصناف'!$A:$C,2),"")</f>
        <v/>
      </c>
      <c r="RY93" s="6"/>
      <c r="RZ93" s="62">
        <f t="shared" si="857"/>
        <v>0</v>
      </c>
      <c r="SA93" s="32" t="str">
        <f>IFERROR(VLOOKUP(RW93,'كدو الاصناف'!$A:$C,3),"")</f>
        <v/>
      </c>
      <c r="SB93" s="33" t="str">
        <f t="shared" si="767"/>
        <v/>
      </c>
      <c r="SD93" s="34"/>
      <c r="SE93" s="30" t="str">
        <f>IFERROR(VLOOKUP(SD93,'كدو الاصناف'!$A:$C,2),"")</f>
        <v/>
      </c>
      <c r="SF93" s="6"/>
      <c r="SG93" s="62">
        <f t="shared" si="807"/>
        <v>0</v>
      </c>
      <c r="SH93" s="32" t="str">
        <f>IFERROR(VLOOKUP(SD93,'كدو الاصناف'!$A:$C,3),"")</f>
        <v/>
      </c>
      <c r="SI93" s="33" t="str">
        <f t="shared" si="768"/>
        <v/>
      </c>
      <c r="SK93" s="34">
        <v>65018</v>
      </c>
      <c r="SL93" s="30" t="str">
        <f>IFERROR(VLOOKUP(SK93,'كدو الاصناف'!$A:$C,2),"")</f>
        <v>ستريك اسيد</v>
      </c>
      <c r="SM93" s="6"/>
      <c r="SN93" s="62">
        <v>2.25</v>
      </c>
      <c r="SO93" s="32">
        <f>IFERROR(VLOOKUP(SK93,'كدو الاصناف'!$A:$C,3),"")</f>
        <v>15.5</v>
      </c>
      <c r="SP93" s="33">
        <f t="shared" si="769"/>
        <v>34.875</v>
      </c>
      <c r="SR93" s="34"/>
      <c r="SS93" s="30" t="str">
        <f>IFERROR(VLOOKUP(SR93,'كدو الاصناف'!$A:$C,2),"")</f>
        <v/>
      </c>
      <c r="ST93" s="6"/>
      <c r="SU93" s="62">
        <f t="shared" si="804"/>
        <v>0</v>
      </c>
      <c r="SV93" s="32" t="str">
        <f>IFERROR(VLOOKUP(SR93,'كدو الاصناف'!$A:$C,3),"")</f>
        <v/>
      </c>
      <c r="SW93" s="33" t="str">
        <f t="shared" si="770"/>
        <v/>
      </c>
      <c r="SY93" s="34">
        <v>62029</v>
      </c>
      <c r="SZ93" s="30" t="str">
        <f>IFERROR(VLOOKUP(SY93,'كدو الاصناف'!$A:$C,2),"")</f>
        <v>ORANGE 44</v>
      </c>
      <c r="TA93" s="6"/>
      <c r="TB93" s="62">
        <v>1</v>
      </c>
      <c r="TC93" s="32">
        <f>IFERROR(VLOOKUP(SY93,'كدو الاصناف'!$A:$C,3),"")</f>
        <v>89</v>
      </c>
      <c r="TD93" s="33">
        <f t="shared" si="771"/>
        <v>89</v>
      </c>
      <c r="TF93" s="34"/>
      <c r="TG93" s="30" t="str">
        <f>IFERROR(VLOOKUP(TF93,'كدو الاصناف'!$A:$C,2),"")</f>
        <v/>
      </c>
      <c r="TH93" s="6"/>
      <c r="TI93" s="62">
        <f t="shared" si="841"/>
        <v>0</v>
      </c>
      <c r="TJ93" s="32" t="str">
        <f>IFERROR(VLOOKUP(TF93,'كدو الاصناف'!$A:$C,3),"")</f>
        <v/>
      </c>
      <c r="TK93" s="33" t="str">
        <f t="shared" si="772"/>
        <v/>
      </c>
      <c r="TM93" s="34"/>
      <c r="TN93" s="30" t="str">
        <f>IFERROR(VLOOKUP(TM93,'كدو الاصناف'!$A:$C,2),"")</f>
        <v/>
      </c>
      <c r="TO93" s="6"/>
      <c r="TP93" s="62">
        <f t="shared" si="842"/>
        <v>0</v>
      </c>
      <c r="TQ93" s="32" t="str">
        <f>IFERROR(VLOOKUP(TM93,'كدو الاصناف'!$A:$C,3),"")</f>
        <v/>
      </c>
      <c r="TR93" s="33" t="str">
        <f t="shared" si="773"/>
        <v/>
      </c>
      <c r="TT93" s="34"/>
      <c r="TU93" s="30" t="str">
        <f>IFERROR(VLOOKUP(TT93,'كدو الاصناف'!$A:$C,2),"")</f>
        <v/>
      </c>
      <c r="TV93" s="6"/>
      <c r="TW93" s="62">
        <f t="shared" si="843"/>
        <v>0</v>
      </c>
      <c r="TX93" s="32" t="str">
        <f>IFERROR(VLOOKUP(TT93,'كدو الاصناف'!$A:$C,3),"")</f>
        <v/>
      </c>
      <c r="TY93" s="33" t="str">
        <f t="shared" si="774"/>
        <v/>
      </c>
      <c r="UA93" s="34"/>
      <c r="UB93" s="30" t="str">
        <f>IFERROR(VLOOKUP(UA93,'كدو الاصناف'!$A:$C,2),"")</f>
        <v/>
      </c>
      <c r="UC93" s="6"/>
      <c r="UD93" s="62">
        <f t="shared" si="844"/>
        <v>0</v>
      </c>
      <c r="UE93" s="32" t="str">
        <f>IFERROR(VLOOKUP(UA93,'كدو الاصناف'!$A:$C,3),"")</f>
        <v/>
      </c>
      <c r="UF93" s="33" t="str">
        <f t="shared" si="775"/>
        <v/>
      </c>
      <c r="UH93" s="34"/>
      <c r="UI93" s="30" t="str">
        <f>IFERROR(VLOOKUP(UH93,'كدو الاصناف'!$A:$C,2),"")</f>
        <v/>
      </c>
      <c r="UJ93" s="6"/>
      <c r="UK93" s="62">
        <f t="shared" si="845"/>
        <v>0</v>
      </c>
      <c r="UL93" s="32" t="str">
        <f>IFERROR(VLOOKUP(UH93,'كدو الاصناف'!$A:$C,3),"")</f>
        <v/>
      </c>
      <c r="UM93" s="33" t="str">
        <f t="shared" si="776"/>
        <v/>
      </c>
      <c r="UO93" s="34"/>
      <c r="UP93" s="30" t="str">
        <f>IFERROR(VLOOKUP(UO93,'كدو الاصناف'!$A:$C,2),"")</f>
        <v/>
      </c>
      <c r="UQ93" s="6"/>
      <c r="UR93" s="62">
        <f t="shared" si="805"/>
        <v>0</v>
      </c>
      <c r="US93" s="32" t="str">
        <f>IFERROR(VLOOKUP(UO93,'كدو الاصناف'!$A:$C,3),"")</f>
        <v/>
      </c>
      <c r="UT93" s="33" t="str">
        <f t="shared" si="777"/>
        <v/>
      </c>
      <c r="UV93" s="34"/>
      <c r="UW93" s="30" t="str">
        <f>IFERROR(VLOOKUP(UV93,'كدو الاصناف'!$A:$C,2),"")</f>
        <v/>
      </c>
      <c r="UX93" s="6"/>
      <c r="UY93" s="62">
        <f t="shared" si="846"/>
        <v>0</v>
      </c>
      <c r="UZ93" s="32" t="str">
        <f>IFERROR(VLOOKUP(UV93,'كدو الاصناف'!$A:$C,3),"")</f>
        <v/>
      </c>
      <c r="VA93" s="33" t="str">
        <f t="shared" si="778"/>
        <v/>
      </c>
      <c r="VC93" s="34"/>
      <c r="VD93" s="30" t="str">
        <f>IFERROR(VLOOKUP(VC93,'كدو الاصناف'!$A:$C,2),"")</f>
        <v/>
      </c>
      <c r="VE93" s="6"/>
      <c r="VF93" s="62">
        <f t="shared" si="847"/>
        <v>0</v>
      </c>
      <c r="VG93" s="32" t="str">
        <f>IFERROR(VLOOKUP(VC93,'كدو الاصناف'!$A:$C,3),"")</f>
        <v/>
      </c>
      <c r="VH93" s="33" t="str">
        <f t="shared" si="779"/>
        <v/>
      </c>
      <c r="VJ93" s="34"/>
      <c r="VK93" s="30" t="str">
        <f>IFERROR(VLOOKUP(VJ93,'كدو الاصناف'!$A:$C,2),"")</f>
        <v/>
      </c>
      <c r="VL93" s="6"/>
      <c r="VM93" s="62">
        <f t="shared" si="858"/>
        <v>0</v>
      </c>
      <c r="VN93" s="32" t="str">
        <f>IFERROR(VLOOKUP(VJ93,'كدو الاصناف'!$A:$C,3),"")</f>
        <v/>
      </c>
      <c r="VO93" s="33" t="str">
        <f t="shared" si="780"/>
        <v/>
      </c>
      <c r="VQ93" s="34"/>
      <c r="VR93" s="30" t="str">
        <f>IFERROR(VLOOKUP(VQ93,'كدو الاصناف'!$A:$C,2),"")</f>
        <v/>
      </c>
      <c r="VS93" s="6"/>
      <c r="VT93" s="62">
        <f t="shared" si="848"/>
        <v>0</v>
      </c>
      <c r="VU93" s="32" t="str">
        <f>IFERROR(VLOOKUP(VQ93,'كدو الاصناف'!$A:$C,3),"")</f>
        <v/>
      </c>
      <c r="VV93" s="33" t="str">
        <f t="shared" si="781"/>
        <v/>
      </c>
      <c r="VX93" s="34"/>
      <c r="VY93" s="30" t="str">
        <f>IFERROR(VLOOKUP(VX93,'كدو الاصناف'!$A:$C,2),"")</f>
        <v/>
      </c>
      <c r="VZ93" s="6"/>
      <c r="WA93" s="62">
        <f t="shared" si="849"/>
        <v>0</v>
      </c>
      <c r="WB93" s="32" t="str">
        <f>IFERROR(VLOOKUP(VX93,'كدو الاصناف'!$A:$C,3),"")</f>
        <v/>
      </c>
      <c r="WC93" s="33" t="str">
        <f t="shared" si="782"/>
        <v/>
      </c>
      <c r="WE93" s="34"/>
      <c r="WF93" s="30" t="str">
        <f>IFERROR(VLOOKUP(WE93,'كدو الاصناف'!$A:$C,2),"")</f>
        <v/>
      </c>
      <c r="WG93" s="6"/>
      <c r="WH93" s="62">
        <f t="shared" ref="WH93:WH107" si="878">WG93*$WJ$81/100</f>
        <v>0</v>
      </c>
      <c r="WI93" s="32" t="str">
        <f>IFERROR(VLOOKUP(WE93,'كدو الاصناف'!$A:$C,3),"")</f>
        <v/>
      </c>
      <c r="WJ93" s="33" t="str">
        <f t="shared" si="783"/>
        <v/>
      </c>
      <c r="WL93" s="34"/>
      <c r="WM93" s="30" t="str">
        <f>IFERROR(VLOOKUP(WL93,'كدو الاصناف'!$A:$C,2),"")</f>
        <v/>
      </c>
      <c r="WN93" s="6"/>
      <c r="WO93" s="62">
        <f t="shared" si="850"/>
        <v>0</v>
      </c>
      <c r="WP93" s="32" t="str">
        <f>IFERROR(VLOOKUP(WL93,'كدو الاصناف'!$A:$C,3),"")</f>
        <v/>
      </c>
      <c r="WQ93" s="33" t="str">
        <f t="shared" si="784"/>
        <v/>
      </c>
      <c r="WS93" s="34"/>
      <c r="WT93" s="30" t="str">
        <f>IFERROR(VLOOKUP(WS93,'كدو الاصناف'!$A:$C,2),"")</f>
        <v/>
      </c>
      <c r="WU93" s="6"/>
      <c r="WV93" s="62">
        <f t="shared" si="851"/>
        <v>0</v>
      </c>
      <c r="WW93" s="32" t="str">
        <f>IFERROR(VLOOKUP(WS93,'كدو الاصناف'!$A:$C,3),"")</f>
        <v/>
      </c>
      <c r="WX93" s="33" t="str">
        <f t="shared" si="785"/>
        <v/>
      </c>
      <c r="WZ93" s="34">
        <v>71030</v>
      </c>
      <c r="XA93" s="30" t="str">
        <f>IFERROR(VLOOKUP(WZ93,'كدو الاصناف'!$A:$C,2),"")</f>
        <v>ORANG S4RL 30</v>
      </c>
      <c r="XB93" s="6"/>
      <c r="XC93" s="62">
        <v>0.09</v>
      </c>
      <c r="XD93" s="32">
        <f>IFERROR(VLOOKUP(WZ93,'كدو الاصناف'!$A:$C,3),"")</f>
        <v>77</v>
      </c>
      <c r="XE93" s="33">
        <f t="shared" si="786"/>
        <v>6.93</v>
      </c>
      <c r="XG93" s="34"/>
      <c r="XH93" s="30" t="str">
        <f>IFERROR(VLOOKUP(XG93,'كدو الاصناف'!$A:$C,2),"")</f>
        <v/>
      </c>
      <c r="XI93" s="6"/>
      <c r="XJ93" s="62">
        <f t="shared" ref="XJ93:XJ107" si="879">XI93*$XL$81/100</f>
        <v>0</v>
      </c>
      <c r="XK93" s="32" t="str">
        <f>IFERROR(VLOOKUP(XG93,'كدو الاصناف'!$A:$C,3),"")</f>
        <v/>
      </c>
      <c r="XL93" s="33" t="str">
        <f t="shared" si="787"/>
        <v/>
      </c>
      <c r="XN93" s="34">
        <v>62002</v>
      </c>
      <c r="XO93" s="30" t="str">
        <f>IFERROR(VLOOKUP(XN93,'كدو الاصناف'!$A:$C,2),"")</f>
        <v>سكنر بوليستر</v>
      </c>
      <c r="XP93" s="6"/>
      <c r="XQ93" s="62">
        <v>44.1</v>
      </c>
      <c r="XR93" s="32">
        <f>IFERROR(VLOOKUP(XN93,'كدو الاصناف'!$A:$C,3),"")</f>
        <v>20</v>
      </c>
      <c r="XS93" s="33">
        <f t="shared" si="788"/>
        <v>882</v>
      </c>
      <c r="XU93" s="34"/>
      <c r="XV93" s="30" t="str">
        <f>IFERROR(VLOOKUP(XU93,'كدو الاصناف'!$A:$C,2),"")</f>
        <v/>
      </c>
      <c r="XW93" s="6"/>
      <c r="XX93" s="62">
        <f t="shared" si="862"/>
        <v>0</v>
      </c>
      <c r="XY93" s="32" t="str">
        <f>IFERROR(VLOOKUP(XU93,'كدو الاصناف'!$A:$C,3),"")</f>
        <v/>
      </c>
      <c r="XZ93" s="33" t="str">
        <f t="shared" si="789"/>
        <v/>
      </c>
      <c r="YB93" s="34"/>
      <c r="YC93" s="30" t="str">
        <f>IFERROR(VLOOKUP(YB93,'كدو الاصناف'!$A:$C,2),"")</f>
        <v/>
      </c>
      <c r="YD93" s="6"/>
      <c r="YE93" s="62">
        <f t="shared" si="863"/>
        <v>0</v>
      </c>
      <c r="YF93" s="32" t="str">
        <f>IFERROR(VLOOKUP(YB93,'كدو الاصناف'!$A:$C,3),"")</f>
        <v/>
      </c>
      <c r="YG93" s="33" t="str">
        <f t="shared" si="790"/>
        <v/>
      </c>
      <c r="YI93" s="34"/>
      <c r="YJ93" s="30" t="str">
        <f>IFERROR(VLOOKUP(YI93,'كدو الاصناف'!$A:$C,2),"")</f>
        <v/>
      </c>
      <c r="YK93" s="6"/>
      <c r="YL93" s="62">
        <f t="shared" si="864"/>
        <v>0</v>
      </c>
      <c r="YM93" s="32" t="str">
        <f>IFERROR(VLOOKUP(YI93,'كدو الاصناف'!$A:$C,3),"")</f>
        <v/>
      </c>
      <c r="YN93" s="33" t="str">
        <f t="shared" si="791"/>
        <v/>
      </c>
      <c r="YP93" s="34"/>
      <c r="YQ93" s="30" t="str">
        <f>IFERROR(VLOOKUP(YP93,'كدو الاصناف'!$A:$C,2),"")</f>
        <v/>
      </c>
      <c r="YR93" s="6"/>
      <c r="YS93" s="62">
        <f t="shared" si="868"/>
        <v>0</v>
      </c>
      <c r="YT93" s="32" t="str">
        <f>IFERROR(VLOOKUP(YP93,'كدو الاصناف'!$A:$C,3),"")</f>
        <v/>
      </c>
      <c r="YU93" s="33" t="str">
        <f t="shared" si="792"/>
        <v/>
      </c>
      <c r="YW93" s="34">
        <v>62002</v>
      </c>
      <c r="YX93" s="30" t="str">
        <f>IFERROR(VLOOKUP(YW93,'كدو الاصناف'!$A:$C,2),"")</f>
        <v>سكنر بوليستر</v>
      </c>
      <c r="YY93" s="6"/>
      <c r="YZ93" s="62">
        <v>38.5</v>
      </c>
      <c r="ZA93" s="32">
        <f>IFERROR(VLOOKUP(YW93,'كدو الاصناف'!$A:$C,3),"")</f>
        <v>20</v>
      </c>
      <c r="ZB93" s="33">
        <f t="shared" si="793"/>
        <v>770</v>
      </c>
      <c r="ZD93" s="34"/>
      <c r="ZE93" s="30" t="str">
        <f>IFERROR(VLOOKUP(ZD93,'كدو الاصناف'!$A:$C,2),"")</f>
        <v/>
      </c>
      <c r="ZF93" s="6"/>
      <c r="ZG93" s="62">
        <f t="shared" si="869"/>
        <v>0</v>
      </c>
      <c r="ZH93" s="32" t="str">
        <f>IFERROR(VLOOKUP(ZD93,'كدو الاصناف'!$A:$C,3),"")</f>
        <v/>
      </c>
      <c r="ZI93" s="33" t="str">
        <f t="shared" si="794"/>
        <v/>
      </c>
      <c r="ZK93" s="34"/>
      <c r="ZL93" s="30" t="str">
        <f>IFERROR(VLOOKUP(ZK93,'كدو الاصناف'!$A:$C,2),"")</f>
        <v/>
      </c>
      <c r="ZM93" s="6"/>
      <c r="ZN93" s="62">
        <f t="shared" si="865"/>
        <v>0</v>
      </c>
      <c r="ZO93" s="32" t="str">
        <f>IFERROR(VLOOKUP(ZK93,'كدو الاصناف'!$A:$C,3),"")</f>
        <v/>
      </c>
      <c r="ZP93" s="33" t="str">
        <f t="shared" si="795"/>
        <v/>
      </c>
      <c r="ZR93" s="34"/>
      <c r="ZS93" s="30" t="str">
        <f>IFERROR(VLOOKUP(ZR93,'كدو الاصناف'!$A:$C,2),"")</f>
        <v/>
      </c>
      <c r="ZT93" s="6"/>
      <c r="ZU93" s="62">
        <f t="shared" si="852"/>
        <v>0</v>
      </c>
      <c r="ZV93" s="32" t="str">
        <f>IFERROR(VLOOKUP(ZR93,'كدو الاصناف'!$A:$C,3),"")</f>
        <v/>
      </c>
      <c r="ZW93" s="33" t="str">
        <f t="shared" si="796"/>
        <v/>
      </c>
    </row>
    <row r="94" spans="1:699" ht="16.5" thickTop="1" thickBot="1" x14ac:dyDescent="0.25">
      <c r="A94" s="34">
        <v>62030</v>
      </c>
      <c r="B94" s="30" t="str">
        <f>IFERROR(VLOOKUP(A94,'كدو الاصناف'!$A:$C,2),"")</f>
        <v>VILOT 3RL 99</v>
      </c>
      <c r="C94" s="6"/>
      <c r="D94" s="62">
        <v>5.0000000000000001E-3</v>
      </c>
      <c r="E94" s="32">
        <f>IFERROR(VLOOKUP(A94,'كدو الاصناف'!$A:$C,3),"")</f>
        <v>205</v>
      </c>
      <c r="F94" s="33">
        <f t="shared" si="697"/>
        <v>1.0249999999999999</v>
      </c>
      <c r="H94" s="34"/>
      <c r="I94" s="30" t="str">
        <f>IFERROR(VLOOKUP(H94,'كدو الاصناف'!$A:$C,2),"")</f>
        <v/>
      </c>
      <c r="J94" s="6"/>
      <c r="K94" s="62">
        <f t="shared" ref="K94:K107" si="880">J94*$M$81/100</f>
        <v>0</v>
      </c>
      <c r="L94" s="32" t="str">
        <f>IFERROR(VLOOKUP(H94,'كدو الاصناف'!$A:$C,3),"")</f>
        <v/>
      </c>
      <c r="M94" s="33" t="str">
        <f t="shared" si="698"/>
        <v/>
      </c>
      <c r="O94" s="34"/>
      <c r="P94" s="30" t="str">
        <f>IFERROR(VLOOKUP(O94,'كدو الاصناف'!$A:$C,2),"")</f>
        <v/>
      </c>
      <c r="Q94" s="6"/>
      <c r="R94" s="62">
        <f t="shared" si="808"/>
        <v>0</v>
      </c>
      <c r="S94" s="32" t="str">
        <f>IFERROR(VLOOKUP(O94,'كدو الاصناف'!$A:$C,3),"")</f>
        <v/>
      </c>
      <c r="T94" s="33" t="str">
        <f t="shared" si="699"/>
        <v/>
      </c>
      <c r="V94" s="34"/>
      <c r="W94" s="30" t="str">
        <f>IFERROR(VLOOKUP(V94,'كدو الاصناف'!$A:$C,2),"")</f>
        <v/>
      </c>
      <c r="X94" s="6"/>
      <c r="Y94" s="62">
        <f t="shared" si="809"/>
        <v>0</v>
      </c>
      <c r="Z94" s="32" t="str">
        <f>IFERROR(VLOOKUP(V94,'كدو الاصناف'!$A:$C,3),"")</f>
        <v/>
      </c>
      <c r="AA94" s="33" t="str">
        <f t="shared" si="700"/>
        <v/>
      </c>
      <c r="AC94" s="34"/>
      <c r="AD94" s="30" t="str">
        <f>IFERROR(VLOOKUP(AC94,'كدو الاصناف'!$A:$C,2),"")</f>
        <v/>
      </c>
      <c r="AE94" s="6"/>
      <c r="AF94" s="62">
        <f t="shared" si="870"/>
        <v>0</v>
      </c>
      <c r="AG94" s="32" t="str">
        <f>IFERROR(VLOOKUP(AC94,'كدو الاصناف'!$A:$C,3),"")</f>
        <v/>
      </c>
      <c r="AH94" s="33" t="str">
        <f t="shared" si="701"/>
        <v/>
      </c>
      <c r="AJ94" s="34"/>
      <c r="AK94" s="30" t="str">
        <f>IFERROR(VLOOKUP(AJ94,'كدو الاصناف'!$A:$C,2),"")</f>
        <v/>
      </c>
      <c r="AL94" s="6"/>
      <c r="AM94" s="62">
        <f t="shared" ref="AM94:AM107" si="881">AL94*$AO$81/100</f>
        <v>0</v>
      </c>
      <c r="AN94" s="32" t="str">
        <f>IFERROR(VLOOKUP(AJ94,'كدو الاصناف'!$A:$C,3),"")</f>
        <v/>
      </c>
      <c r="AO94" s="33" t="str">
        <f t="shared" si="702"/>
        <v/>
      </c>
      <c r="AQ94" s="34">
        <v>62024</v>
      </c>
      <c r="AR94" s="30" t="str">
        <f>IFERROR(VLOOKUP(AQ94,'كدو الاصناف'!$A:$C,2),"")</f>
        <v xml:space="preserve">BLACK RLS </v>
      </c>
      <c r="AS94" s="6"/>
      <c r="AT94" s="62">
        <v>1.8</v>
      </c>
      <c r="AU94" s="32">
        <f>IFERROR(VLOOKUP(AQ94,'كدو الاصناف'!$A:$C,3),"")</f>
        <v>120</v>
      </c>
      <c r="AV94" s="33">
        <f t="shared" si="703"/>
        <v>216</v>
      </c>
      <c r="AX94" s="34"/>
      <c r="AY94" s="30" t="str">
        <f>IFERROR(VLOOKUP(AX94,'كدو الاصناف'!$A:$C,2),"")</f>
        <v/>
      </c>
      <c r="AZ94" s="6"/>
      <c r="BA94" s="62">
        <f t="shared" ref="BA94:BA107" si="882">AZ94*$BC$81/100</f>
        <v>0</v>
      </c>
      <c r="BB94" s="32" t="str">
        <f>IFERROR(VLOOKUP(AX94,'كدو الاصناف'!$A:$C,3),"")</f>
        <v/>
      </c>
      <c r="BC94" s="33" t="str">
        <f t="shared" si="704"/>
        <v/>
      </c>
      <c r="BE94" s="34"/>
      <c r="BF94" s="30" t="str">
        <f>IFERROR(VLOOKUP(BE94,'كدو الاصناف'!$A:$C,2),"")</f>
        <v/>
      </c>
      <c r="BG94" s="6"/>
      <c r="BH94" s="62">
        <f t="shared" si="810"/>
        <v>0</v>
      </c>
      <c r="BI94" s="32" t="str">
        <f>IFERROR(VLOOKUP(BE94,'كدو الاصناف'!$A:$C,3),"")</f>
        <v/>
      </c>
      <c r="BJ94" s="33" t="str">
        <f t="shared" si="705"/>
        <v/>
      </c>
      <c r="BL94" s="34"/>
      <c r="BM94" s="30" t="str">
        <f>IFERROR(VLOOKUP(BL94,'كدو الاصناف'!$A:$C,2),"")</f>
        <v/>
      </c>
      <c r="BN94" s="6"/>
      <c r="BO94" s="62">
        <f t="shared" si="797"/>
        <v>0</v>
      </c>
      <c r="BP94" s="32" t="str">
        <f>IFERROR(VLOOKUP(BL94,'كدو الاصناف'!$A:$C,3),"")</f>
        <v/>
      </c>
      <c r="BQ94" s="33" t="str">
        <f t="shared" si="706"/>
        <v/>
      </c>
      <c r="BS94" s="34"/>
      <c r="BT94" s="30" t="str">
        <f>IFERROR(VLOOKUP(BS94,'كدو الاصناف'!$A:$C,2),"")</f>
        <v/>
      </c>
      <c r="BU94" s="6"/>
      <c r="BV94" s="62">
        <f t="shared" si="811"/>
        <v>0</v>
      </c>
      <c r="BW94" s="32" t="str">
        <f>IFERROR(VLOOKUP(BS94,'كدو الاصناف'!$A:$C,3),"")</f>
        <v/>
      </c>
      <c r="BX94" s="33" t="str">
        <f t="shared" si="707"/>
        <v/>
      </c>
      <c r="BZ94" s="34"/>
      <c r="CA94" s="30" t="str">
        <f>IFERROR(VLOOKUP(BZ94,'كدو الاصناف'!$A:$C,2),"")</f>
        <v/>
      </c>
      <c r="CB94" s="6"/>
      <c r="CC94" s="62">
        <f t="shared" si="812"/>
        <v>0</v>
      </c>
      <c r="CD94" s="32" t="str">
        <f>IFERROR(VLOOKUP(BZ94,'كدو الاصناف'!$A:$C,3),"")</f>
        <v/>
      </c>
      <c r="CE94" s="33" t="str">
        <f t="shared" si="708"/>
        <v/>
      </c>
      <c r="CG94" s="34"/>
      <c r="CH94" s="30" t="str">
        <f>IFERROR(VLOOKUP(CG94,'كدو الاصناف'!$A:$C,2),"")</f>
        <v/>
      </c>
      <c r="CI94" s="6"/>
      <c r="CJ94" s="62">
        <f t="shared" si="853"/>
        <v>0</v>
      </c>
      <c r="CK94" s="32" t="str">
        <f>IFERROR(VLOOKUP(CG94,'كدو الاصناف'!$A:$C,3),"")</f>
        <v/>
      </c>
      <c r="CL94" s="33" t="str">
        <f t="shared" si="709"/>
        <v/>
      </c>
      <c r="CN94" s="34"/>
      <c r="CO94" s="30" t="str">
        <f>IFERROR(VLOOKUP(CN94,'كدو الاصناف'!$A:$C,2),"")</f>
        <v/>
      </c>
      <c r="CP94" s="6"/>
      <c r="CQ94" s="62">
        <f t="shared" si="813"/>
        <v>0</v>
      </c>
      <c r="CR94" s="32" t="str">
        <f>IFERROR(VLOOKUP(CN94,'كدو الاصناف'!$A:$C,3),"")</f>
        <v/>
      </c>
      <c r="CS94" s="33" t="str">
        <f t="shared" si="710"/>
        <v/>
      </c>
      <c r="CU94" s="34">
        <v>62033</v>
      </c>
      <c r="CV94" s="30" t="str">
        <f>IFERROR(VLOOKUP(CU94,'كدو الاصناف'!$A:$C,2),"")</f>
        <v>GREEN C6B</v>
      </c>
      <c r="CW94" s="6"/>
      <c r="CX94" s="62">
        <v>2.8</v>
      </c>
      <c r="CY94" s="32">
        <f>IFERROR(VLOOKUP(CU94,'كدو الاصناف'!$A:$C,3),"")</f>
        <v>900.6</v>
      </c>
      <c r="CZ94" s="33">
        <f t="shared" si="711"/>
        <v>2521.6799999999998</v>
      </c>
      <c r="DB94" s="34"/>
      <c r="DC94" s="30" t="str">
        <f>IFERROR(VLOOKUP(DB94,'كدو الاصناف'!$A:$C,2),"")</f>
        <v/>
      </c>
      <c r="DD94" s="6"/>
      <c r="DE94" s="62">
        <f t="shared" si="814"/>
        <v>0</v>
      </c>
      <c r="DF94" s="32" t="str">
        <f>IFERROR(VLOOKUP(DB94,'كدو الاصناف'!$A:$C,3),"")</f>
        <v/>
      </c>
      <c r="DG94" s="33" t="str">
        <f t="shared" si="712"/>
        <v/>
      </c>
      <c r="DI94" s="34"/>
      <c r="DJ94" s="30" t="str">
        <f>IFERROR(VLOOKUP(DI94,'كدو الاصناف'!$A:$C,2),"")</f>
        <v/>
      </c>
      <c r="DK94" s="6"/>
      <c r="DL94" s="62">
        <f t="shared" si="815"/>
        <v>0</v>
      </c>
      <c r="DM94" s="32" t="str">
        <f>IFERROR(VLOOKUP(DI94,'كدو الاصناف'!$A:$C,3),"")</f>
        <v/>
      </c>
      <c r="DN94" s="33" t="str">
        <f t="shared" si="713"/>
        <v/>
      </c>
      <c r="DP94" s="34"/>
      <c r="DQ94" s="30" t="str">
        <f>IFERROR(VLOOKUP(DP94,'كدو الاصناف'!$A:$C,2),"")</f>
        <v/>
      </c>
      <c r="DR94" s="6"/>
      <c r="DS94" s="62">
        <f t="shared" si="798"/>
        <v>0</v>
      </c>
      <c r="DT94" s="32" t="str">
        <f>IFERROR(VLOOKUP(DP94,'كدو الاصناف'!$A:$C,3),"")</f>
        <v/>
      </c>
      <c r="DU94" s="33" t="str">
        <f t="shared" si="714"/>
        <v/>
      </c>
      <c r="DW94" s="34"/>
      <c r="DX94" s="30" t="str">
        <f>IFERROR(VLOOKUP(DW94,'كدو الاصناف'!$A:$C,2),"")</f>
        <v/>
      </c>
      <c r="DY94" s="6"/>
      <c r="DZ94" s="62">
        <f t="shared" si="799"/>
        <v>0</v>
      </c>
      <c r="EA94" s="32" t="str">
        <f>IFERROR(VLOOKUP(DW94,'كدو الاصناف'!$A:$C,3),"")</f>
        <v/>
      </c>
      <c r="EB94" s="33" t="str">
        <f t="shared" si="715"/>
        <v/>
      </c>
      <c r="ED94" s="34"/>
      <c r="EE94" s="30" t="str">
        <f>IFERROR(VLOOKUP(ED94,'كدو الاصناف'!$A:$C,2),"")</f>
        <v/>
      </c>
      <c r="EF94" s="6"/>
      <c r="EG94" s="62">
        <f t="shared" si="806"/>
        <v>0</v>
      </c>
      <c r="EH94" s="32" t="str">
        <f>IFERROR(VLOOKUP(ED94,'كدو الاصناف'!$A:$C,3),"")</f>
        <v/>
      </c>
      <c r="EI94" s="33" t="str">
        <f t="shared" si="716"/>
        <v/>
      </c>
      <c r="EK94" s="34"/>
      <c r="EL94" s="30" t="str">
        <f>IFERROR(VLOOKUP(EK94,'كدو الاصناف'!$A:$C,2),"")</f>
        <v/>
      </c>
      <c r="EM94" s="6"/>
      <c r="EN94" s="62">
        <f t="shared" si="816"/>
        <v>0</v>
      </c>
      <c r="EO94" s="32" t="str">
        <f>IFERROR(VLOOKUP(EK94,'كدو الاصناف'!$A:$C,3),"")</f>
        <v/>
      </c>
      <c r="EP94" s="33" t="str">
        <f t="shared" si="717"/>
        <v/>
      </c>
      <c r="ER94" s="34"/>
      <c r="ES94" s="30" t="str">
        <f>IFERROR(VLOOKUP(ER94,'كدو الاصناف'!$A:$C,2),"")</f>
        <v/>
      </c>
      <c r="ET94" s="6"/>
      <c r="EU94" s="62">
        <f t="shared" si="817"/>
        <v>0</v>
      </c>
      <c r="EV94" s="32" t="str">
        <f>IFERROR(VLOOKUP(ER94,'كدو الاصناف'!$A:$C,3),"")</f>
        <v/>
      </c>
      <c r="EW94" s="33" t="str">
        <f t="shared" si="718"/>
        <v/>
      </c>
      <c r="EY94" s="34"/>
      <c r="EZ94" s="30" t="str">
        <f>IFERROR(VLOOKUP(EY94,'كدو الاصناف'!$A:$C,2),"")</f>
        <v/>
      </c>
      <c r="FA94" s="6"/>
      <c r="FB94" s="62">
        <f t="shared" si="800"/>
        <v>0</v>
      </c>
      <c r="FC94" s="32" t="str">
        <f>IFERROR(VLOOKUP(EY94,'كدو الاصناف'!$A:$C,3),"")</f>
        <v/>
      </c>
      <c r="FD94" s="33" t="str">
        <f t="shared" si="719"/>
        <v/>
      </c>
      <c r="FF94" s="34"/>
      <c r="FG94" s="30" t="str">
        <f>IFERROR(VLOOKUP(FF94,'كدو الاصناف'!$A:$C,2),"")</f>
        <v/>
      </c>
      <c r="FH94" s="6"/>
      <c r="FI94" s="62">
        <f t="shared" si="818"/>
        <v>0</v>
      </c>
      <c r="FJ94" s="32" t="str">
        <f>IFERROR(VLOOKUP(FF94,'كدو الاصناف'!$A:$C,3),"")</f>
        <v/>
      </c>
      <c r="FK94" s="33" t="str">
        <f t="shared" si="720"/>
        <v/>
      </c>
      <c r="FM94" s="34"/>
      <c r="FN94" s="30" t="str">
        <f>IFERROR(VLOOKUP(FM94,'كدو الاصناف'!$A:$C,2),"")</f>
        <v/>
      </c>
      <c r="FO94" s="6"/>
      <c r="FP94" s="62">
        <f t="shared" si="819"/>
        <v>0</v>
      </c>
      <c r="FQ94" s="32" t="str">
        <f>IFERROR(VLOOKUP(FM94,'كدو الاصناف'!$A:$C,3),"")</f>
        <v/>
      </c>
      <c r="FR94" s="33" t="str">
        <f t="shared" si="721"/>
        <v/>
      </c>
      <c r="FT94" s="34"/>
      <c r="FU94" s="30" t="str">
        <f>IFERROR(VLOOKUP(FT94,'كدو الاصناف'!$A:$C,2),"")</f>
        <v/>
      </c>
      <c r="FV94" s="6"/>
      <c r="FW94" s="62">
        <f t="shared" si="820"/>
        <v>0</v>
      </c>
      <c r="FX94" s="32" t="str">
        <f>IFERROR(VLOOKUP(FT94,'كدو الاصناف'!$A:$C,3),"")</f>
        <v/>
      </c>
      <c r="FY94" s="33" t="str">
        <f t="shared" si="722"/>
        <v/>
      </c>
      <c r="GA94" s="34"/>
      <c r="GB94" s="30" t="str">
        <f>IFERROR(VLOOKUP(GA94,'كدو الاصناف'!$A:$C,2),"")</f>
        <v/>
      </c>
      <c r="GC94" s="6"/>
      <c r="GD94" s="62">
        <f t="shared" si="871"/>
        <v>0</v>
      </c>
      <c r="GE94" s="32" t="str">
        <f>IFERROR(VLOOKUP(GA94,'كدو الاصناف'!$A:$C,3),"")</f>
        <v/>
      </c>
      <c r="GF94" s="33" t="str">
        <f t="shared" si="723"/>
        <v/>
      </c>
      <c r="GH94" s="34"/>
      <c r="GI94" s="30" t="str">
        <f>IFERROR(VLOOKUP(GH94,'كدو الاصناف'!$A:$C,2),"")</f>
        <v/>
      </c>
      <c r="GJ94" s="6"/>
      <c r="GK94" s="62">
        <f t="shared" si="821"/>
        <v>0</v>
      </c>
      <c r="GL94" s="32" t="str">
        <f>IFERROR(VLOOKUP(GH94,'كدو الاصناف'!$A:$C,3),"")</f>
        <v/>
      </c>
      <c r="GM94" s="33" t="str">
        <f t="shared" si="724"/>
        <v/>
      </c>
      <c r="GO94" s="34"/>
      <c r="GP94" s="30" t="str">
        <f>IFERROR(VLOOKUP(GO94,'كدو الاصناف'!$A:$C,2),"")</f>
        <v/>
      </c>
      <c r="GQ94" s="6"/>
      <c r="GR94" s="62">
        <f t="shared" si="822"/>
        <v>0</v>
      </c>
      <c r="GS94" s="32" t="str">
        <f>IFERROR(VLOOKUP(GO94,'كدو الاصناف'!$A:$C,3),"")</f>
        <v/>
      </c>
      <c r="GT94" s="33" t="str">
        <f t="shared" si="725"/>
        <v/>
      </c>
      <c r="GV94" s="34"/>
      <c r="GW94" s="30" t="str">
        <f>IFERROR(VLOOKUP(GV94,'كدو الاصناف'!$A:$C,2),"")</f>
        <v/>
      </c>
      <c r="GX94" s="6"/>
      <c r="GY94" s="62">
        <f t="shared" si="823"/>
        <v>0</v>
      </c>
      <c r="GZ94" s="32" t="str">
        <f>IFERROR(VLOOKUP(GV94,'كدو الاصناف'!$A:$C,3),"")</f>
        <v/>
      </c>
      <c r="HA94" s="33" t="str">
        <f t="shared" si="726"/>
        <v/>
      </c>
      <c r="HC94" s="34"/>
      <c r="HD94" s="30" t="str">
        <f>IFERROR(VLOOKUP(HC94,'كدو الاصناف'!$A:$C,2),"")</f>
        <v/>
      </c>
      <c r="HE94" s="6"/>
      <c r="HF94" s="62">
        <f t="shared" si="824"/>
        <v>0</v>
      </c>
      <c r="HG94" s="32" t="str">
        <f>IFERROR(VLOOKUP(HC94,'كدو الاصناف'!$A:$C,3),"")</f>
        <v/>
      </c>
      <c r="HH94" s="33" t="str">
        <f t="shared" si="727"/>
        <v/>
      </c>
      <c r="HJ94" s="34"/>
      <c r="HK94" s="30" t="str">
        <f>IFERROR(VLOOKUP(HJ94,'كدو الاصناف'!$A:$C,2),"")</f>
        <v/>
      </c>
      <c r="HL94" s="6"/>
      <c r="HM94" s="62">
        <f t="shared" si="825"/>
        <v>0</v>
      </c>
      <c r="HN94" s="32" t="str">
        <f>IFERROR(VLOOKUP(HJ94,'كدو الاصناف'!$A:$C,3),"")</f>
        <v/>
      </c>
      <c r="HO94" s="33" t="str">
        <f t="shared" si="728"/>
        <v/>
      </c>
      <c r="HQ94" s="34"/>
      <c r="HR94" s="30" t="str">
        <f>IFERROR(VLOOKUP(HQ94,'كدو الاصناف'!$A:$C,2),"")</f>
        <v/>
      </c>
      <c r="HS94" s="6"/>
      <c r="HT94" s="62">
        <f t="shared" si="826"/>
        <v>0</v>
      </c>
      <c r="HU94" s="32" t="str">
        <f>IFERROR(VLOOKUP(HQ94,'كدو الاصناف'!$A:$C,3),"")</f>
        <v/>
      </c>
      <c r="HV94" s="33" t="str">
        <f t="shared" si="729"/>
        <v/>
      </c>
      <c r="HX94" s="34"/>
      <c r="HY94" s="30" t="str">
        <f>IFERROR(VLOOKUP(HX94,'كدو الاصناف'!$A:$C,2),"")</f>
        <v/>
      </c>
      <c r="HZ94" s="6"/>
      <c r="IA94" s="62">
        <f t="shared" si="827"/>
        <v>0</v>
      </c>
      <c r="IB94" s="32" t="str">
        <f>IFERROR(VLOOKUP(HX94,'كدو الاصناف'!$A:$C,3),"")</f>
        <v/>
      </c>
      <c r="IC94" s="33" t="str">
        <f t="shared" si="730"/>
        <v/>
      </c>
      <c r="IE94" s="34"/>
      <c r="IF94" s="30" t="str">
        <f>IFERROR(VLOOKUP(IE94,'كدو الاصناف'!$A:$C,2),"")</f>
        <v/>
      </c>
      <c r="IG94" s="6"/>
      <c r="IH94" s="62">
        <f t="shared" si="828"/>
        <v>0</v>
      </c>
      <c r="II94" s="32" t="str">
        <f>IFERROR(VLOOKUP(IE94,'كدو الاصناف'!$A:$C,3),"")</f>
        <v/>
      </c>
      <c r="IJ94" s="33" t="str">
        <f t="shared" si="731"/>
        <v/>
      </c>
      <c r="IL94" s="34"/>
      <c r="IM94" s="30" t="str">
        <f>IFERROR(VLOOKUP(IL94,'كدو الاصناف'!$A:$C,2),"")</f>
        <v/>
      </c>
      <c r="IN94" s="6"/>
      <c r="IO94" s="62">
        <f t="shared" si="829"/>
        <v>0</v>
      </c>
      <c r="IP94" s="32" t="str">
        <f>IFERROR(VLOOKUP(IL94,'كدو الاصناف'!$A:$C,3),"")</f>
        <v/>
      </c>
      <c r="IQ94" s="33" t="str">
        <f t="shared" si="732"/>
        <v/>
      </c>
      <c r="IS94" s="34"/>
      <c r="IT94" s="30" t="str">
        <f>IFERROR(VLOOKUP(IS94,'كدو الاصناف'!$A:$C,2),"")</f>
        <v/>
      </c>
      <c r="IU94" s="6"/>
      <c r="IV94" s="62">
        <f t="shared" si="830"/>
        <v>0</v>
      </c>
      <c r="IW94" s="32" t="str">
        <f>IFERROR(VLOOKUP(IS94,'كدو الاصناف'!$A:$C,3),"")</f>
        <v/>
      </c>
      <c r="IX94" s="33" t="str">
        <f t="shared" si="733"/>
        <v/>
      </c>
      <c r="IZ94" s="34"/>
      <c r="JA94" s="30" t="str">
        <f>IFERROR(VLOOKUP(IZ94,'كدو الاصناف'!$A:$C,2),"")</f>
        <v/>
      </c>
      <c r="JB94" s="6"/>
      <c r="JC94" s="62">
        <f t="shared" si="831"/>
        <v>0</v>
      </c>
      <c r="JD94" s="32" t="str">
        <f>IFERROR(VLOOKUP(IZ94,'كدو الاصناف'!$A:$C,3),"")</f>
        <v/>
      </c>
      <c r="JE94" s="33" t="str">
        <f t="shared" si="734"/>
        <v/>
      </c>
      <c r="JG94" s="34">
        <v>65018</v>
      </c>
      <c r="JH94" s="30" t="str">
        <f>IFERROR(VLOOKUP(JG94,'كدو الاصناف'!$A:$C,2),"")</f>
        <v>ستريك اسيد</v>
      </c>
      <c r="JI94" s="6"/>
      <c r="JJ94" s="62">
        <v>2.2999999999999998</v>
      </c>
      <c r="JK94" s="32">
        <f>IFERROR(VLOOKUP(JG94,'كدو الاصناف'!$A:$C,3),"")</f>
        <v>15.5</v>
      </c>
      <c r="JL94" s="33">
        <f t="shared" si="735"/>
        <v>35.65</v>
      </c>
      <c r="JN94" s="34"/>
      <c r="JO94" s="30" t="str">
        <f>IFERROR(VLOOKUP(JN94,'كدو الاصناف'!$A:$C,2),"")</f>
        <v/>
      </c>
      <c r="JP94" s="6"/>
      <c r="JQ94" s="62">
        <f t="shared" si="832"/>
        <v>0</v>
      </c>
      <c r="JR94" s="32" t="str">
        <f>IFERROR(VLOOKUP(JN94,'كدو الاصناف'!$A:$C,3),"")</f>
        <v/>
      </c>
      <c r="JS94" s="33" t="str">
        <f t="shared" si="736"/>
        <v/>
      </c>
      <c r="JU94" s="34"/>
      <c r="JV94" s="30" t="str">
        <f>IFERROR(VLOOKUP(JU94,'كدو الاصناف'!$A:$C,2),"")</f>
        <v/>
      </c>
      <c r="JW94" s="6"/>
      <c r="JX94" s="62">
        <f t="shared" si="833"/>
        <v>0</v>
      </c>
      <c r="JY94" s="32" t="str">
        <f>IFERROR(VLOOKUP(JU94,'كدو الاصناف'!$A:$C,3),"")</f>
        <v/>
      </c>
      <c r="JZ94" s="33" t="str">
        <f t="shared" si="737"/>
        <v/>
      </c>
      <c r="KB94" s="34"/>
      <c r="KC94" s="30" t="str">
        <f>IFERROR(VLOOKUP(KB94,'كدو الاصناف'!$A:$C,2),"")</f>
        <v/>
      </c>
      <c r="KD94" s="6"/>
      <c r="KE94" s="62">
        <f t="shared" si="834"/>
        <v>0</v>
      </c>
      <c r="KF94" s="32" t="str">
        <f>IFERROR(VLOOKUP(KB94,'كدو الاصناف'!$A:$C,3),"")</f>
        <v/>
      </c>
      <c r="KG94" s="33" t="str">
        <f t="shared" si="738"/>
        <v/>
      </c>
      <c r="KI94" s="34"/>
      <c r="KJ94" s="30" t="str">
        <f>IFERROR(VLOOKUP(KI94,'كدو الاصناف'!$A:$C,2),"")</f>
        <v/>
      </c>
      <c r="KK94" s="6"/>
      <c r="KL94" s="62">
        <f t="shared" si="872"/>
        <v>0</v>
      </c>
      <c r="KM94" s="32" t="str">
        <f>IFERROR(VLOOKUP(KI94,'كدو الاصناف'!$A:$C,3),"")</f>
        <v/>
      </c>
      <c r="KN94" s="33" t="str">
        <f t="shared" si="739"/>
        <v/>
      </c>
      <c r="KP94" s="34">
        <v>62031</v>
      </c>
      <c r="KQ94" s="30" t="str">
        <f>IFERROR(VLOOKUP(KP94,'كدو الاصناف'!$A:$C,2),"")</f>
        <v>RED H-5BL 100 ( 167 )</v>
      </c>
      <c r="KR94" s="6"/>
      <c r="KS94" s="62">
        <v>2.1999999999999999E-2</v>
      </c>
      <c r="KT94" s="32">
        <f>IFERROR(VLOOKUP(KP94,'كدو الاصناف'!$A:$C,3),"")</f>
        <v>149</v>
      </c>
      <c r="KU94" s="33">
        <f t="shared" si="740"/>
        <v>3.278</v>
      </c>
      <c r="KW94" s="34"/>
      <c r="KX94" s="30" t="str">
        <f>IFERROR(VLOOKUP(KW94,'كدو الاصناف'!$A:$C,2),"")</f>
        <v/>
      </c>
      <c r="KY94" s="6"/>
      <c r="KZ94" s="62">
        <f t="shared" si="801"/>
        <v>0</v>
      </c>
      <c r="LA94" s="32" t="str">
        <f>IFERROR(VLOOKUP(KW94,'كدو الاصناف'!$A:$C,3),"")</f>
        <v/>
      </c>
      <c r="LB94" s="33" t="str">
        <f t="shared" si="741"/>
        <v/>
      </c>
      <c r="LD94" s="34"/>
      <c r="LE94" s="30" t="str">
        <f>IFERROR(VLOOKUP(LD94,'كدو الاصناف'!$A:$C,2),"")</f>
        <v/>
      </c>
      <c r="LF94" s="6"/>
      <c r="LG94" s="62">
        <f t="shared" si="835"/>
        <v>0</v>
      </c>
      <c r="LH94" s="32" t="str">
        <f>IFERROR(VLOOKUP(LD94,'كدو الاصناف'!$A:$C,3),"")</f>
        <v/>
      </c>
      <c r="LI94" s="33" t="str">
        <f t="shared" si="742"/>
        <v/>
      </c>
      <c r="LK94" s="34"/>
      <c r="LL94" s="30" t="str">
        <f>IFERROR(VLOOKUP(LK94,'كدو الاصناف'!$A:$C,2),"")</f>
        <v/>
      </c>
      <c r="LM94" s="6"/>
      <c r="LN94" s="62">
        <f t="shared" si="836"/>
        <v>0</v>
      </c>
      <c r="LO94" s="32" t="str">
        <f>IFERROR(VLOOKUP(LK94,'كدو الاصناف'!$A:$C,3),"")</f>
        <v/>
      </c>
      <c r="LP94" s="33" t="str">
        <f t="shared" si="743"/>
        <v/>
      </c>
      <c r="LR94" s="34"/>
      <c r="LS94" s="30" t="str">
        <f>IFERROR(VLOOKUP(LR94,'كدو الاصناف'!$A:$C,2),"")</f>
        <v/>
      </c>
      <c r="LT94" s="6"/>
      <c r="LU94" s="62">
        <f t="shared" si="854"/>
        <v>0</v>
      </c>
      <c r="LV94" s="32" t="str">
        <f>IFERROR(VLOOKUP(LR94,'كدو الاصناف'!$A:$C,3),"")</f>
        <v/>
      </c>
      <c r="LW94" s="33" t="str">
        <f t="shared" si="744"/>
        <v/>
      </c>
      <c r="LY94" s="34"/>
      <c r="LZ94" s="30" t="str">
        <f>IFERROR(VLOOKUP(LY94,'كدو الاصناف'!$A:$C,2),"")</f>
        <v/>
      </c>
      <c r="MA94" s="6"/>
      <c r="MB94" s="62">
        <f t="shared" si="859"/>
        <v>0</v>
      </c>
      <c r="MC94" s="32" t="str">
        <f>IFERROR(VLOOKUP(LY94,'كدو الاصناف'!$A:$C,3),"")</f>
        <v/>
      </c>
      <c r="MD94" s="33" t="str">
        <f t="shared" si="745"/>
        <v/>
      </c>
      <c r="MF94" s="34"/>
      <c r="MG94" s="30" t="str">
        <f>IFERROR(VLOOKUP(MF94,'كدو الاصناف'!$A:$C,2),"")</f>
        <v/>
      </c>
      <c r="MH94" s="6"/>
      <c r="MI94" s="62">
        <f t="shared" si="860"/>
        <v>0</v>
      </c>
      <c r="MJ94" s="32" t="str">
        <f>IFERROR(VLOOKUP(MF94,'كدو الاصناف'!$A:$C,3),"")</f>
        <v/>
      </c>
      <c r="MK94" s="33" t="str">
        <f t="shared" si="746"/>
        <v/>
      </c>
      <c r="MM94" s="34">
        <v>71015</v>
      </c>
      <c r="MN94" s="30" t="str">
        <f>IFERROR(VLOOKUP(MM94,'كدو الاصناف'!$A:$C,2),"")</f>
        <v>TURQ GGL</v>
      </c>
      <c r="MO94" s="6"/>
      <c r="MP94" s="62">
        <v>0.84</v>
      </c>
      <c r="MQ94" s="32">
        <f>IFERROR(VLOOKUP(MM94,'كدو الاصناف'!$A:$C,3),"")</f>
        <v>662.34</v>
      </c>
      <c r="MR94" s="33">
        <f t="shared" si="747"/>
        <v>556.36559999999997</v>
      </c>
      <c r="MT94" s="34">
        <v>62026</v>
      </c>
      <c r="MU94" s="30" t="str">
        <f>IFERROR(VLOOKUP(MT94,'كدو الاصناف'!$A:$C,2),"")</f>
        <v>BLUE SE2R 183</v>
      </c>
      <c r="MV94" s="6"/>
      <c r="MW94" s="62">
        <v>0.06</v>
      </c>
      <c r="MX94" s="32">
        <f>IFERROR(VLOOKUP(MT94,'كدو الاصناف'!$A:$C,3),"")</f>
        <v>353.4</v>
      </c>
      <c r="MY94" s="33">
        <f t="shared" si="748"/>
        <v>21.203999999999997</v>
      </c>
      <c r="NA94" s="34"/>
      <c r="NB94" s="30" t="str">
        <f>IFERROR(VLOOKUP(NA94,'كدو الاصناف'!$A:$C,2),"")</f>
        <v/>
      </c>
      <c r="NC94" s="6"/>
      <c r="ND94" s="62">
        <f t="shared" si="861"/>
        <v>0</v>
      </c>
      <c r="NE94" s="32" t="str">
        <f>IFERROR(VLOOKUP(NA94,'كدو الاصناف'!$A:$C,3),"")</f>
        <v/>
      </c>
      <c r="NF94" s="33" t="str">
        <f t="shared" si="749"/>
        <v/>
      </c>
      <c r="NH94" s="34"/>
      <c r="NI94" s="30" t="str">
        <f>IFERROR(VLOOKUP(NH94,'كدو الاصناف'!$A:$C,2),"")</f>
        <v/>
      </c>
      <c r="NJ94" s="6"/>
      <c r="NK94" s="62">
        <f t="shared" si="837"/>
        <v>0</v>
      </c>
      <c r="NL94" s="32" t="str">
        <f>IFERROR(VLOOKUP(NH94,'كدو الاصناف'!$A:$C,3),"")</f>
        <v/>
      </c>
      <c r="NM94" s="33" t="str">
        <f t="shared" si="750"/>
        <v/>
      </c>
      <c r="NO94" s="34"/>
      <c r="NP94" s="30" t="str">
        <f>IFERROR(VLOOKUP(NO94,'كدو الاصناف'!$A:$C,2),"")</f>
        <v/>
      </c>
      <c r="NQ94" s="6"/>
      <c r="NR94" s="62">
        <f t="shared" si="838"/>
        <v>0</v>
      </c>
      <c r="NS94" s="32" t="str">
        <f>IFERROR(VLOOKUP(NO94,'كدو الاصناف'!$A:$C,3),"")</f>
        <v/>
      </c>
      <c r="NT94" s="33" t="str">
        <f t="shared" si="751"/>
        <v/>
      </c>
      <c r="NV94" s="34"/>
      <c r="NW94" s="30" t="str">
        <f>IFERROR(VLOOKUP(NV94,'كدو الاصناف'!$A:$C,2),"")</f>
        <v/>
      </c>
      <c r="NX94" s="6"/>
      <c r="NY94" s="62">
        <f t="shared" si="802"/>
        <v>0</v>
      </c>
      <c r="NZ94" s="32" t="str">
        <f>IFERROR(VLOOKUP(NV94,'كدو الاصناف'!$A:$C,3),"")</f>
        <v/>
      </c>
      <c r="OA94" s="33" t="str">
        <f t="shared" si="752"/>
        <v/>
      </c>
      <c r="OC94" s="34"/>
      <c r="OD94" s="30" t="str">
        <f>IFERROR(VLOOKUP(OC94,'كدو الاصناف'!$A:$C,2),"")</f>
        <v/>
      </c>
      <c r="OE94" s="6"/>
      <c r="OF94" s="62">
        <f t="shared" si="855"/>
        <v>0</v>
      </c>
      <c r="OG94" s="32" t="str">
        <f>IFERROR(VLOOKUP(OC94,'كدو الاصناف'!$A:$C,3),"")</f>
        <v/>
      </c>
      <c r="OH94" s="33" t="str">
        <f t="shared" si="753"/>
        <v/>
      </c>
      <c r="OJ94" s="34"/>
      <c r="OK94" s="30" t="str">
        <f>IFERROR(VLOOKUP(OJ94,'كدو الاصناف'!$A:$C,2),"")</f>
        <v/>
      </c>
      <c r="OL94" s="6"/>
      <c r="OM94" s="62">
        <f t="shared" si="856"/>
        <v>0</v>
      </c>
      <c r="ON94" s="32" t="str">
        <f>IFERROR(VLOOKUP(OJ94,'كدو الاصناف'!$A:$C,3),"")</f>
        <v/>
      </c>
      <c r="OO94" s="33" t="str">
        <f t="shared" si="754"/>
        <v/>
      </c>
      <c r="OQ94" s="34"/>
      <c r="OR94" s="30" t="str">
        <f>IFERROR(VLOOKUP(OQ94,'كدو الاصناف'!$A:$C,2),"")</f>
        <v/>
      </c>
      <c r="OS94" s="6"/>
      <c r="OT94" s="62">
        <f t="shared" si="839"/>
        <v>0</v>
      </c>
      <c r="OU94" s="32" t="str">
        <f>IFERROR(VLOOKUP(OQ94,'كدو الاصناف'!$A:$C,3),"")</f>
        <v/>
      </c>
      <c r="OV94" s="33" t="str">
        <f t="shared" si="755"/>
        <v/>
      </c>
      <c r="OX94" s="34">
        <v>65018</v>
      </c>
      <c r="OY94" s="30" t="str">
        <f>IFERROR(VLOOKUP(OX94,'كدو الاصناف'!$A:$C,2),"")</f>
        <v>ستريك اسيد</v>
      </c>
      <c r="OZ94" s="6"/>
      <c r="PA94" s="62">
        <v>1.1000000000000001</v>
      </c>
      <c r="PB94" s="32">
        <f>IFERROR(VLOOKUP(OX94,'كدو الاصناف'!$A:$C,3),"")</f>
        <v>15.5</v>
      </c>
      <c r="PC94" s="33">
        <f t="shared" si="756"/>
        <v>17.05</v>
      </c>
      <c r="PE94" s="34"/>
      <c r="PF94" s="30" t="str">
        <f>IFERROR(VLOOKUP(PE94,'كدو الاصناف'!$A:$C,2),"")</f>
        <v/>
      </c>
      <c r="PG94" s="6"/>
      <c r="PH94" s="62">
        <f t="shared" si="873"/>
        <v>0</v>
      </c>
      <c r="PI94" s="32" t="str">
        <f>IFERROR(VLOOKUP(PE94,'كدو الاصناف'!$A:$C,3),"")</f>
        <v/>
      </c>
      <c r="PJ94" s="33" t="str">
        <f t="shared" si="757"/>
        <v/>
      </c>
      <c r="PL94" s="34"/>
      <c r="PM94" s="30" t="str">
        <f>IFERROR(VLOOKUP(PL94,'كدو الاصناف'!$A:$C,2),"")</f>
        <v/>
      </c>
      <c r="PN94" s="6"/>
      <c r="PO94" s="62">
        <f t="shared" si="866"/>
        <v>0</v>
      </c>
      <c r="PP94" s="32" t="str">
        <f>IFERROR(VLOOKUP(PL94,'كدو الاصناف'!$A:$C,3),"")</f>
        <v/>
      </c>
      <c r="PQ94" s="33" t="str">
        <f t="shared" si="758"/>
        <v/>
      </c>
      <c r="PS94" s="34"/>
      <c r="PT94" s="30" t="str">
        <f>IFERROR(VLOOKUP(PS94,'كدو الاصناف'!$A:$C,2),"")</f>
        <v/>
      </c>
      <c r="PU94" s="6"/>
      <c r="PV94" s="62">
        <f t="shared" si="874"/>
        <v>0</v>
      </c>
      <c r="PW94" s="32" t="str">
        <f>IFERROR(VLOOKUP(PS94,'كدو الاصناف'!$A:$C,3),"")</f>
        <v/>
      </c>
      <c r="PX94" s="33" t="str">
        <f t="shared" si="759"/>
        <v/>
      </c>
      <c r="PZ94" s="34"/>
      <c r="QA94" s="30" t="str">
        <f>IFERROR(VLOOKUP(PZ94,'كدو الاصناف'!$A:$C,2),"")</f>
        <v/>
      </c>
      <c r="QB94" s="6"/>
      <c r="QC94" s="62">
        <f t="shared" si="803"/>
        <v>0</v>
      </c>
      <c r="QD94" s="32" t="str">
        <f>IFERROR(VLOOKUP(PZ94,'كدو الاصناف'!$A:$C,3),"")</f>
        <v/>
      </c>
      <c r="QE94" s="33" t="str">
        <f t="shared" si="760"/>
        <v/>
      </c>
      <c r="QG94" s="34"/>
      <c r="QH94" s="30" t="str">
        <f>IFERROR(VLOOKUP(QG94,'كدو الاصناف'!$A:$C,2),"")</f>
        <v/>
      </c>
      <c r="QI94" s="6"/>
      <c r="QJ94" s="62">
        <f t="shared" si="840"/>
        <v>0</v>
      </c>
      <c r="QK94" s="32" t="str">
        <f>IFERROR(VLOOKUP(QG94,'كدو الاصناف'!$A:$C,3),"")</f>
        <v/>
      </c>
      <c r="QL94" s="33" t="str">
        <f t="shared" si="761"/>
        <v/>
      </c>
      <c r="QN94" s="34"/>
      <c r="QO94" s="30" t="str">
        <f>IFERROR(VLOOKUP(QN94,'كدو الاصناف'!$A:$C,2),"")</f>
        <v/>
      </c>
      <c r="QP94" s="6"/>
      <c r="QQ94" s="62">
        <f t="shared" si="875"/>
        <v>0</v>
      </c>
      <c r="QR94" s="32" t="str">
        <f>IFERROR(VLOOKUP(QN94,'كدو الاصناف'!$A:$C,3),"")</f>
        <v/>
      </c>
      <c r="QS94" s="33" t="str">
        <f t="shared" si="762"/>
        <v/>
      </c>
      <c r="QU94" s="34"/>
      <c r="QV94" s="30" t="str">
        <f>IFERROR(VLOOKUP(QU94,'كدو الاصناف'!$A:$C,2),"")</f>
        <v/>
      </c>
      <c r="QW94" s="6"/>
      <c r="QX94" s="62">
        <f t="shared" si="867"/>
        <v>0</v>
      </c>
      <c r="QY94" s="32" t="str">
        <f>IFERROR(VLOOKUP(QU94,'كدو الاصناف'!$A:$C,3),"")</f>
        <v/>
      </c>
      <c r="QZ94" s="33" t="str">
        <f t="shared" si="763"/>
        <v/>
      </c>
      <c r="RB94" s="34"/>
      <c r="RC94" s="30" t="str">
        <f>IFERROR(VLOOKUP(RB94,'كدو الاصناف'!$A:$C,2),"")</f>
        <v/>
      </c>
      <c r="RD94" s="6"/>
      <c r="RE94" s="62">
        <f t="shared" ref="RE94:RE107" si="883">RD94*$RG$81/100</f>
        <v>0</v>
      </c>
      <c r="RF94" s="32" t="str">
        <f>IFERROR(VLOOKUP(RB94,'كدو الاصناف'!$A:$C,3),"")</f>
        <v/>
      </c>
      <c r="RG94" s="33" t="str">
        <f t="shared" si="764"/>
        <v/>
      </c>
      <c r="RI94" s="34"/>
      <c r="RJ94" s="30" t="str">
        <f>IFERROR(VLOOKUP(RI94,'كدو الاصناف'!$A:$C,2),"")</f>
        <v/>
      </c>
      <c r="RK94" s="6"/>
      <c r="RL94" s="62">
        <f t="shared" si="876"/>
        <v>0</v>
      </c>
      <c r="RM94" s="32" t="str">
        <f>IFERROR(VLOOKUP(RI94,'كدو الاصناف'!$A:$C,3),"")</f>
        <v/>
      </c>
      <c r="RN94" s="33" t="str">
        <f t="shared" si="765"/>
        <v/>
      </c>
      <c r="RP94" s="34"/>
      <c r="RQ94" s="30" t="str">
        <f>IFERROR(VLOOKUP(RP94,'كدو الاصناف'!$A:$C,2),"")</f>
        <v/>
      </c>
      <c r="RR94" s="6"/>
      <c r="RS94" s="62">
        <f t="shared" si="877"/>
        <v>0</v>
      </c>
      <c r="RT94" s="32" t="str">
        <f>IFERROR(VLOOKUP(RP94,'كدو الاصناف'!$A:$C,3),"")</f>
        <v/>
      </c>
      <c r="RU94" s="33" t="str">
        <f t="shared" si="766"/>
        <v/>
      </c>
      <c r="RW94" s="34"/>
      <c r="RX94" s="30" t="str">
        <f>IFERROR(VLOOKUP(RW94,'كدو الاصناف'!$A:$C,2),"")</f>
        <v/>
      </c>
      <c r="RY94" s="6"/>
      <c r="RZ94" s="62">
        <f t="shared" si="857"/>
        <v>0</v>
      </c>
      <c r="SA94" s="32" t="str">
        <f>IFERROR(VLOOKUP(RW94,'كدو الاصناف'!$A:$C,3),"")</f>
        <v/>
      </c>
      <c r="SB94" s="33" t="str">
        <f t="shared" si="767"/>
        <v/>
      </c>
      <c r="SD94" s="34"/>
      <c r="SE94" s="30" t="str">
        <f>IFERROR(VLOOKUP(SD94,'كدو الاصناف'!$A:$C,2),"")</f>
        <v/>
      </c>
      <c r="SF94" s="6"/>
      <c r="SG94" s="62">
        <f t="shared" si="807"/>
        <v>0</v>
      </c>
      <c r="SH94" s="32" t="str">
        <f>IFERROR(VLOOKUP(SD94,'كدو الاصناف'!$A:$C,3),"")</f>
        <v/>
      </c>
      <c r="SI94" s="33" t="str">
        <f t="shared" si="768"/>
        <v/>
      </c>
      <c r="SK94" s="34"/>
      <c r="SL94" s="30" t="str">
        <f>IFERROR(VLOOKUP(SK94,'كدو الاصناف'!$A:$C,2),"")</f>
        <v/>
      </c>
      <c r="SM94" s="6"/>
      <c r="SN94" s="62">
        <f t="shared" ref="SN94:SN107" si="884">SM94*$SP$81/100</f>
        <v>0</v>
      </c>
      <c r="SO94" s="32" t="str">
        <f>IFERROR(VLOOKUP(SK94,'كدو الاصناف'!$A:$C,3),"")</f>
        <v/>
      </c>
      <c r="SP94" s="33" t="str">
        <f t="shared" si="769"/>
        <v/>
      </c>
      <c r="SR94" s="34"/>
      <c r="SS94" s="30" t="str">
        <f>IFERROR(VLOOKUP(SR94,'كدو الاصناف'!$A:$C,2),"")</f>
        <v/>
      </c>
      <c r="ST94" s="6"/>
      <c r="SU94" s="62">
        <f t="shared" si="804"/>
        <v>0</v>
      </c>
      <c r="SV94" s="32" t="str">
        <f>IFERROR(VLOOKUP(SR94,'كدو الاصناف'!$A:$C,3),"")</f>
        <v/>
      </c>
      <c r="SW94" s="33" t="str">
        <f t="shared" si="770"/>
        <v/>
      </c>
      <c r="SY94" s="34">
        <v>62031</v>
      </c>
      <c r="SZ94" s="30" t="str">
        <f>IFERROR(VLOOKUP(SY94,'كدو الاصناف'!$A:$C,2),"")</f>
        <v>RED H-5BL 100 ( 167 )</v>
      </c>
      <c r="TA94" s="6"/>
      <c r="TB94" s="62">
        <v>0.25</v>
      </c>
      <c r="TC94" s="32">
        <f>IFERROR(VLOOKUP(SY94,'كدو الاصناف'!$A:$C,3),"")</f>
        <v>149</v>
      </c>
      <c r="TD94" s="33">
        <f t="shared" si="771"/>
        <v>37.25</v>
      </c>
      <c r="TF94" s="34"/>
      <c r="TG94" s="30" t="str">
        <f>IFERROR(VLOOKUP(TF94,'كدو الاصناف'!$A:$C,2),"")</f>
        <v/>
      </c>
      <c r="TH94" s="6"/>
      <c r="TI94" s="62">
        <f t="shared" si="841"/>
        <v>0</v>
      </c>
      <c r="TJ94" s="32" t="str">
        <f>IFERROR(VLOOKUP(TF94,'كدو الاصناف'!$A:$C,3),"")</f>
        <v/>
      </c>
      <c r="TK94" s="33" t="str">
        <f t="shared" si="772"/>
        <v/>
      </c>
      <c r="TM94" s="34"/>
      <c r="TN94" s="30" t="str">
        <f>IFERROR(VLOOKUP(TM94,'كدو الاصناف'!$A:$C,2),"")</f>
        <v/>
      </c>
      <c r="TO94" s="6"/>
      <c r="TP94" s="62">
        <f t="shared" si="842"/>
        <v>0</v>
      </c>
      <c r="TQ94" s="32" t="str">
        <f>IFERROR(VLOOKUP(TM94,'كدو الاصناف'!$A:$C,3),"")</f>
        <v/>
      </c>
      <c r="TR94" s="33" t="str">
        <f t="shared" si="773"/>
        <v/>
      </c>
      <c r="TT94" s="34"/>
      <c r="TU94" s="30" t="str">
        <f>IFERROR(VLOOKUP(TT94,'كدو الاصناف'!$A:$C,2),"")</f>
        <v/>
      </c>
      <c r="TV94" s="6"/>
      <c r="TW94" s="62">
        <f t="shared" si="843"/>
        <v>0</v>
      </c>
      <c r="TX94" s="32" t="str">
        <f>IFERROR(VLOOKUP(TT94,'كدو الاصناف'!$A:$C,3),"")</f>
        <v/>
      </c>
      <c r="TY94" s="33" t="str">
        <f t="shared" si="774"/>
        <v/>
      </c>
      <c r="UA94" s="34"/>
      <c r="UB94" s="30" t="str">
        <f>IFERROR(VLOOKUP(UA94,'كدو الاصناف'!$A:$C,2),"")</f>
        <v/>
      </c>
      <c r="UC94" s="6"/>
      <c r="UD94" s="62">
        <f t="shared" si="844"/>
        <v>0</v>
      </c>
      <c r="UE94" s="32" t="str">
        <f>IFERROR(VLOOKUP(UA94,'كدو الاصناف'!$A:$C,3),"")</f>
        <v/>
      </c>
      <c r="UF94" s="33" t="str">
        <f t="shared" si="775"/>
        <v/>
      </c>
      <c r="UH94" s="34"/>
      <c r="UI94" s="30" t="str">
        <f>IFERROR(VLOOKUP(UH94,'كدو الاصناف'!$A:$C,2),"")</f>
        <v/>
      </c>
      <c r="UJ94" s="6"/>
      <c r="UK94" s="62">
        <f t="shared" si="845"/>
        <v>0</v>
      </c>
      <c r="UL94" s="32" t="str">
        <f>IFERROR(VLOOKUP(UH94,'كدو الاصناف'!$A:$C,3),"")</f>
        <v/>
      </c>
      <c r="UM94" s="33" t="str">
        <f t="shared" si="776"/>
        <v/>
      </c>
      <c r="UO94" s="34"/>
      <c r="UP94" s="30" t="str">
        <f>IFERROR(VLOOKUP(UO94,'كدو الاصناف'!$A:$C,2),"")</f>
        <v/>
      </c>
      <c r="UQ94" s="6"/>
      <c r="UR94" s="62">
        <f t="shared" si="805"/>
        <v>0</v>
      </c>
      <c r="US94" s="32" t="str">
        <f>IFERROR(VLOOKUP(UO94,'كدو الاصناف'!$A:$C,3),"")</f>
        <v/>
      </c>
      <c r="UT94" s="33" t="str">
        <f t="shared" si="777"/>
        <v/>
      </c>
      <c r="UV94" s="34"/>
      <c r="UW94" s="30" t="str">
        <f>IFERROR(VLOOKUP(UV94,'كدو الاصناف'!$A:$C,2),"")</f>
        <v/>
      </c>
      <c r="UX94" s="6"/>
      <c r="UY94" s="62">
        <f t="shared" si="846"/>
        <v>0</v>
      </c>
      <c r="UZ94" s="32" t="str">
        <f>IFERROR(VLOOKUP(UV94,'كدو الاصناف'!$A:$C,3),"")</f>
        <v/>
      </c>
      <c r="VA94" s="33" t="str">
        <f t="shared" si="778"/>
        <v/>
      </c>
      <c r="VC94" s="34"/>
      <c r="VD94" s="30" t="str">
        <f>IFERROR(VLOOKUP(VC94,'كدو الاصناف'!$A:$C,2),"")</f>
        <v/>
      </c>
      <c r="VE94" s="6"/>
      <c r="VF94" s="62">
        <f t="shared" si="847"/>
        <v>0</v>
      </c>
      <c r="VG94" s="32" t="str">
        <f>IFERROR(VLOOKUP(VC94,'كدو الاصناف'!$A:$C,3),"")</f>
        <v/>
      </c>
      <c r="VH94" s="33" t="str">
        <f t="shared" si="779"/>
        <v/>
      </c>
      <c r="VJ94" s="34"/>
      <c r="VK94" s="30" t="str">
        <f>IFERROR(VLOOKUP(VJ94,'كدو الاصناف'!$A:$C,2),"")</f>
        <v/>
      </c>
      <c r="VL94" s="6"/>
      <c r="VM94" s="62">
        <f t="shared" si="858"/>
        <v>0</v>
      </c>
      <c r="VN94" s="32" t="str">
        <f>IFERROR(VLOOKUP(VJ94,'كدو الاصناف'!$A:$C,3),"")</f>
        <v/>
      </c>
      <c r="VO94" s="33" t="str">
        <f t="shared" si="780"/>
        <v/>
      </c>
      <c r="VQ94" s="34"/>
      <c r="VR94" s="30" t="str">
        <f>IFERROR(VLOOKUP(VQ94,'كدو الاصناف'!$A:$C,2),"")</f>
        <v/>
      </c>
      <c r="VS94" s="6"/>
      <c r="VT94" s="62">
        <f t="shared" si="848"/>
        <v>0</v>
      </c>
      <c r="VU94" s="32" t="str">
        <f>IFERROR(VLOOKUP(VQ94,'كدو الاصناف'!$A:$C,3),"")</f>
        <v/>
      </c>
      <c r="VV94" s="33" t="str">
        <f t="shared" si="781"/>
        <v/>
      </c>
      <c r="VX94" s="34"/>
      <c r="VY94" s="30" t="str">
        <f>IFERROR(VLOOKUP(VX94,'كدو الاصناف'!$A:$C,2),"")</f>
        <v/>
      </c>
      <c r="VZ94" s="6"/>
      <c r="WA94" s="62">
        <f t="shared" si="849"/>
        <v>0</v>
      </c>
      <c r="WB94" s="32" t="str">
        <f>IFERROR(VLOOKUP(VX94,'كدو الاصناف'!$A:$C,3),"")</f>
        <v/>
      </c>
      <c r="WC94" s="33" t="str">
        <f t="shared" si="782"/>
        <v/>
      </c>
      <c r="WE94" s="34"/>
      <c r="WF94" s="30" t="str">
        <f>IFERROR(VLOOKUP(WE94,'كدو الاصناف'!$A:$C,2),"")</f>
        <v/>
      </c>
      <c r="WG94" s="6"/>
      <c r="WH94" s="62">
        <f t="shared" si="878"/>
        <v>0</v>
      </c>
      <c r="WI94" s="32" t="str">
        <f>IFERROR(VLOOKUP(WE94,'كدو الاصناف'!$A:$C,3),"")</f>
        <v/>
      </c>
      <c r="WJ94" s="33" t="str">
        <f t="shared" si="783"/>
        <v/>
      </c>
      <c r="WL94" s="34"/>
      <c r="WM94" s="30" t="str">
        <f>IFERROR(VLOOKUP(WL94,'كدو الاصناف'!$A:$C,2),"")</f>
        <v/>
      </c>
      <c r="WN94" s="6"/>
      <c r="WO94" s="62">
        <f t="shared" si="850"/>
        <v>0</v>
      </c>
      <c r="WP94" s="32" t="str">
        <f>IFERROR(VLOOKUP(WL94,'كدو الاصناف'!$A:$C,3),"")</f>
        <v/>
      </c>
      <c r="WQ94" s="33" t="str">
        <f t="shared" si="784"/>
        <v/>
      </c>
      <c r="WS94" s="34"/>
      <c r="WT94" s="30" t="str">
        <f>IFERROR(VLOOKUP(WS94,'كدو الاصناف'!$A:$C,2),"")</f>
        <v/>
      </c>
      <c r="WU94" s="6"/>
      <c r="WV94" s="62">
        <f t="shared" si="851"/>
        <v>0</v>
      </c>
      <c r="WW94" s="32" t="str">
        <f>IFERROR(VLOOKUP(WS94,'كدو الاصناف'!$A:$C,3),"")</f>
        <v/>
      </c>
      <c r="WX94" s="33" t="str">
        <f t="shared" si="785"/>
        <v/>
      </c>
      <c r="WZ94" s="34">
        <v>62024</v>
      </c>
      <c r="XA94" s="30" t="str">
        <f>IFERROR(VLOOKUP(WZ94,'كدو الاصناف'!$A:$C,2),"")</f>
        <v xml:space="preserve">BLACK RLS </v>
      </c>
      <c r="XB94" s="6"/>
      <c r="XC94" s="62">
        <v>0.03</v>
      </c>
      <c r="XD94" s="32">
        <f>IFERROR(VLOOKUP(WZ94,'كدو الاصناف'!$A:$C,3),"")</f>
        <v>120</v>
      </c>
      <c r="XE94" s="33">
        <f t="shared" si="786"/>
        <v>3.5999999999999996</v>
      </c>
      <c r="XG94" s="34"/>
      <c r="XH94" s="30" t="str">
        <f>IFERROR(VLOOKUP(XG94,'كدو الاصناف'!$A:$C,2),"")</f>
        <v/>
      </c>
      <c r="XI94" s="6"/>
      <c r="XJ94" s="62">
        <f t="shared" si="879"/>
        <v>0</v>
      </c>
      <c r="XK94" s="32" t="str">
        <f>IFERROR(VLOOKUP(XG94,'كدو الاصناف'!$A:$C,3),"")</f>
        <v/>
      </c>
      <c r="XL94" s="33" t="str">
        <f t="shared" si="787"/>
        <v/>
      </c>
      <c r="XN94" s="34">
        <v>65018</v>
      </c>
      <c r="XO94" s="30" t="str">
        <f>IFERROR(VLOOKUP(XN94,'كدو الاصناف'!$A:$C,2),"")</f>
        <v>ستريك اسيد</v>
      </c>
      <c r="XP94" s="6"/>
      <c r="XQ94" s="62">
        <v>3.15</v>
      </c>
      <c r="XR94" s="32">
        <f>IFERROR(VLOOKUP(XN94,'كدو الاصناف'!$A:$C,3),"")</f>
        <v>15.5</v>
      </c>
      <c r="XS94" s="33">
        <f t="shared" si="788"/>
        <v>48.824999999999996</v>
      </c>
      <c r="XU94" s="34"/>
      <c r="XV94" s="30" t="str">
        <f>IFERROR(VLOOKUP(XU94,'كدو الاصناف'!$A:$C,2),"")</f>
        <v/>
      </c>
      <c r="XW94" s="6"/>
      <c r="XX94" s="62">
        <f t="shared" si="862"/>
        <v>0</v>
      </c>
      <c r="XY94" s="32" t="str">
        <f>IFERROR(VLOOKUP(XU94,'كدو الاصناف'!$A:$C,3),"")</f>
        <v/>
      </c>
      <c r="XZ94" s="33" t="str">
        <f t="shared" si="789"/>
        <v/>
      </c>
      <c r="YB94" s="34"/>
      <c r="YC94" s="30" t="str">
        <f>IFERROR(VLOOKUP(YB94,'كدو الاصناف'!$A:$C,2),"")</f>
        <v/>
      </c>
      <c r="YD94" s="6"/>
      <c r="YE94" s="62">
        <f t="shared" si="863"/>
        <v>0</v>
      </c>
      <c r="YF94" s="32" t="str">
        <f>IFERROR(VLOOKUP(YB94,'كدو الاصناف'!$A:$C,3),"")</f>
        <v/>
      </c>
      <c r="YG94" s="33" t="str">
        <f t="shared" si="790"/>
        <v/>
      </c>
      <c r="YI94" s="34"/>
      <c r="YJ94" s="30" t="str">
        <f>IFERROR(VLOOKUP(YI94,'كدو الاصناف'!$A:$C,2),"")</f>
        <v/>
      </c>
      <c r="YK94" s="6"/>
      <c r="YL94" s="62">
        <f t="shared" si="864"/>
        <v>0</v>
      </c>
      <c r="YM94" s="32" t="str">
        <f>IFERROR(VLOOKUP(YI94,'كدو الاصناف'!$A:$C,3),"")</f>
        <v/>
      </c>
      <c r="YN94" s="33" t="str">
        <f t="shared" si="791"/>
        <v/>
      </c>
      <c r="YP94" s="34"/>
      <c r="YQ94" s="30" t="str">
        <f>IFERROR(VLOOKUP(YP94,'كدو الاصناف'!$A:$C,2),"")</f>
        <v/>
      </c>
      <c r="YR94" s="6"/>
      <c r="YS94" s="62">
        <f t="shared" si="868"/>
        <v>0</v>
      </c>
      <c r="YT94" s="32" t="str">
        <f>IFERROR(VLOOKUP(YP94,'كدو الاصناف'!$A:$C,3),"")</f>
        <v/>
      </c>
      <c r="YU94" s="33" t="str">
        <f t="shared" si="792"/>
        <v/>
      </c>
      <c r="YW94" s="34">
        <v>65018</v>
      </c>
      <c r="YX94" s="30" t="str">
        <f>IFERROR(VLOOKUP(YW94,'كدو الاصناف'!$A:$C,2),"")</f>
        <v>ستريك اسيد</v>
      </c>
      <c r="YY94" s="6"/>
      <c r="YZ94" s="62">
        <v>2.75</v>
      </c>
      <c r="ZA94" s="32">
        <f>IFERROR(VLOOKUP(YW94,'كدو الاصناف'!$A:$C,3),"")</f>
        <v>15.5</v>
      </c>
      <c r="ZB94" s="33">
        <f t="shared" si="793"/>
        <v>42.625</v>
      </c>
      <c r="ZD94" s="34"/>
      <c r="ZE94" s="30" t="str">
        <f>IFERROR(VLOOKUP(ZD94,'كدو الاصناف'!$A:$C,2),"")</f>
        <v/>
      </c>
      <c r="ZF94" s="6"/>
      <c r="ZG94" s="62">
        <f t="shared" si="869"/>
        <v>0</v>
      </c>
      <c r="ZH94" s="32" t="str">
        <f>IFERROR(VLOOKUP(ZD94,'كدو الاصناف'!$A:$C,3),"")</f>
        <v/>
      </c>
      <c r="ZI94" s="33" t="str">
        <f t="shared" si="794"/>
        <v/>
      </c>
      <c r="ZK94" s="34"/>
      <c r="ZL94" s="30" t="str">
        <f>IFERROR(VLOOKUP(ZK94,'كدو الاصناف'!$A:$C,2),"")</f>
        <v/>
      </c>
      <c r="ZM94" s="6"/>
      <c r="ZN94" s="62">
        <f t="shared" si="865"/>
        <v>0</v>
      </c>
      <c r="ZO94" s="32" t="str">
        <f>IFERROR(VLOOKUP(ZK94,'كدو الاصناف'!$A:$C,3),"")</f>
        <v/>
      </c>
      <c r="ZP94" s="33" t="str">
        <f t="shared" si="795"/>
        <v/>
      </c>
      <c r="ZR94" s="34"/>
      <c r="ZS94" s="30" t="str">
        <f>IFERROR(VLOOKUP(ZR94,'كدو الاصناف'!$A:$C,2),"")</f>
        <v/>
      </c>
      <c r="ZT94" s="6"/>
      <c r="ZU94" s="62">
        <f t="shared" si="852"/>
        <v>0</v>
      </c>
      <c r="ZV94" s="32" t="str">
        <f>IFERROR(VLOOKUP(ZR94,'كدو الاصناف'!$A:$C,3),"")</f>
        <v/>
      </c>
      <c r="ZW94" s="33" t="str">
        <f t="shared" si="796"/>
        <v/>
      </c>
    </row>
    <row r="95" spans="1:699" ht="16.5" thickTop="1" thickBot="1" x14ac:dyDescent="0.25">
      <c r="A95" s="34">
        <v>62024</v>
      </c>
      <c r="B95" s="30" t="str">
        <f>IFERROR(VLOOKUP(A95,'كدو الاصناف'!$A:$C,2),"")</f>
        <v xml:space="preserve">BLACK RLS </v>
      </c>
      <c r="C95" s="6"/>
      <c r="D95" s="62">
        <v>5.4</v>
      </c>
      <c r="E95" s="32">
        <f>IFERROR(VLOOKUP(A95,'كدو الاصناف'!$A:$C,3),"")</f>
        <v>120</v>
      </c>
      <c r="F95" s="33">
        <f t="shared" si="697"/>
        <v>648</v>
      </c>
      <c r="H95" s="34"/>
      <c r="I95" s="30" t="str">
        <f>IFERROR(VLOOKUP(H95,'كدو الاصناف'!$A:$C,2),"")</f>
        <v/>
      </c>
      <c r="J95" s="6"/>
      <c r="K95" s="62">
        <f t="shared" si="880"/>
        <v>0</v>
      </c>
      <c r="L95" s="32" t="str">
        <f>IFERROR(VLOOKUP(H95,'كدو الاصناف'!$A:$C,3),"")</f>
        <v/>
      </c>
      <c r="M95" s="33" t="str">
        <f t="shared" si="698"/>
        <v/>
      </c>
      <c r="O95" s="34"/>
      <c r="P95" s="30" t="str">
        <f>IFERROR(VLOOKUP(O95,'كدو الاصناف'!$A:$C,2),"")</f>
        <v/>
      </c>
      <c r="Q95" s="6"/>
      <c r="R95" s="62">
        <f t="shared" si="808"/>
        <v>0</v>
      </c>
      <c r="S95" s="32" t="str">
        <f>IFERROR(VLOOKUP(O95,'كدو الاصناف'!$A:$C,3),"")</f>
        <v/>
      </c>
      <c r="T95" s="33" t="str">
        <f t="shared" si="699"/>
        <v/>
      </c>
      <c r="V95" s="34"/>
      <c r="W95" s="30" t="str">
        <f>IFERROR(VLOOKUP(V95,'كدو الاصناف'!$A:$C,2),"")</f>
        <v/>
      </c>
      <c r="X95" s="6"/>
      <c r="Y95" s="62">
        <f t="shared" si="809"/>
        <v>0</v>
      </c>
      <c r="Z95" s="32" t="str">
        <f>IFERROR(VLOOKUP(V95,'كدو الاصناف'!$A:$C,3),"")</f>
        <v/>
      </c>
      <c r="AA95" s="33" t="str">
        <f t="shared" si="700"/>
        <v/>
      </c>
      <c r="AC95" s="34"/>
      <c r="AD95" s="30" t="str">
        <f>IFERROR(VLOOKUP(AC95,'كدو الاصناف'!$A:$C,2),"")</f>
        <v/>
      </c>
      <c r="AE95" s="6"/>
      <c r="AF95" s="62">
        <f t="shared" si="870"/>
        <v>0</v>
      </c>
      <c r="AG95" s="32" t="str">
        <f>IFERROR(VLOOKUP(AC95,'كدو الاصناف'!$A:$C,3),"")</f>
        <v/>
      </c>
      <c r="AH95" s="33" t="str">
        <f t="shared" si="701"/>
        <v/>
      </c>
      <c r="AJ95" s="34"/>
      <c r="AK95" s="30" t="str">
        <f>IFERROR(VLOOKUP(AJ95,'كدو الاصناف'!$A:$C,2),"")</f>
        <v/>
      </c>
      <c r="AL95" s="6"/>
      <c r="AM95" s="62">
        <f t="shared" si="881"/>
        <v>0</v>
      </c>
      <c r="AN95" s="32" t="str">
        <f>IFERROR(VLOOKUP(AJ95,'كدو الاصناف'!$A:$C,3),"")</f>
        <v/>
      </c>
      <c r="AO95" s="33" t="str">
        <f t="shared" si="702"/>
        <v/>
      </c>
      <c r="AQ95" s="34">
        <v>62002</v>
      </c>
      <c r="AR95" s="30" t="str">
        <f>IFERROR(VLOOKUP(AQ95,'كدو الاصناف'!$A:$C,2),"")</f>
        <v>سكنر بوليستر</v>
      </c>
      <c r="AS95" s="6"/>
      <c r="AT95" s="62">
        <v>39.200000000000003</v>
      </c>
      <c r="AU95" s="32">
        <f>IFERROR(VLOOKUP(AQ95,'كدو الاصناف'!$A:$C,3),"")</f>
        <v>20</v>
      </c>
      <c r="AV95" s="33">
        <f t="shared" si="703"/>
        <v>784</v>
      </c>
      <c r="AX95" s="34"/>
      <c r="AY95" s="30" t="str">
        <f>IFERROR(VLOOKUP(AX95,'كدو الاصناف'!$A:$C,2),"")</f>
        <v/>
      </c>
      <c r="AZ95" s="6"/>
      <c r="BA95" s="62">
        <f t="shared" si="882"/>
        <v>0</v>
      </c>
      <c r="BB95" s="32" t="str">
        <f>IFERROR(VLOOKUP(AX95,'كدو الاصناف'!$A:$C,3),"")</f>
        <v/>
      </c>
      <c r="BC95" s="33" t="str">
        <f t="shared" si="704"/>
        <v/>
      </c>
      <c r="BE95" s="34"/>
      <c r="BF95" s="30" t="str">
        <f>IFERROR(VLOOKUP(BE95,'كدو الاصناف'!$A:$C,2),"")</f>
        <v/>
      </c>
      <c r="BG95" s="6"/>
      <c r="BH95" s="62">
        <f t="shared" si="810"/>
        <v>0</v>
      </c>
      <c r="BI95" s="32" t="str">
        <f>IFERROR(VLOOKUP(BE95,'كدو الاصناف'!$A:$C,3),"")</f>
        <v/>
      </c>
      <c r="BJ95" s="33" t="str">
        <f t="shared" si="705"/>
        <v/>
      </c>
      <c r="BL95" s="34"/>
      <c r="BM95" s="30" t="str">
        <f>IFERROR(VLOOKUP(BL95,'كدو الاصناف'!$A:$C,2),"")</f>
        <v/>
      </c>
      <c r="BN95" s="6"/>
      <c r="BO95" s="62">
        <f t="shared" si="797"/>
        <v>0</v>
      </c>
      <c r="BP95" s="32" t="str">
        <f>IFERROR(VLOOKUP(BL95,'كدو الاصناف'!$A:$C,3),"")</f>
        <v/>
      </c>
      <c r="BQ95" s="33" t="str">
        <f t="shared" si="706"/>
        <v/>
      </c>
      <c r="BS95" s="34"/>
      <c r="BT95" s="30" t="str">
        <f>IFERROR(VLOOKUP(BS95,'كدو الاصناف'!$A:$C,2),"")</f>
        <v/>
      </c>
      <c r="BU95" s="6"/>
      <c r="BV95" s="62">
        <f t="shared" si="811"/>
        <v>0</v>
      </c>
      <c r="BW95" s="32" t="str">
        <f>IFERROR(VLOOKUP(BS95,'كدو الاصناف'!$A:$C,3),"")</f>
        <v/>
      </c>
      <c r="BX95" s="33" t="str">
        <f t="shared" si="707"/>
        <v/>
      </c>
      <c r="BZ95" s="34"/>
      <c r="CA95" s="30" t="str">
        <f>IFERROR(VLOOKUP(BZ95,'كدو الاصناف'!$A:$C,2),"")</f>
        <v/>
      </c>
      <c r="CB95" s="6"/>
      <c r="CC95" s="62">
        <f t="shared" si="812"/>
        <v>0</v>
      </c>
      <c r="CD95" s="32" t="str">
        <f>IFERROR(VLOOKUP(BZ95,'كدو الاصناف'!$A:$C,3),"")</f>
        <v/>
      </c>
      <c r="CE95" s="33" t="str">
        <f t="shared" si="708"/>
        <v/>
      </c>
      <c r="CG95" s="34"/>
      <c r="CH95" s="30" t="str">
        <f>IFERROR(VLOOKUP(CG95,'كدو الاصناف'!$A:$C,2),"")</f>
        <v/>
      </c>
      <c r="CI95" s="6"/>
      <c r="CJ95" s="62">
        <f t="shared" si="853"/>
        <v>0</v>
      </c>
      <c r="CK95" s="32" t="str">
        <f>IFERROR(VLOOKUP(CG95,'كدو الاصناف'!$A:$C,3),"")</f>
        <v/>
      </c>
      <c r="CL95" s="33" t="str">
        <f t="shared" si="709"/>
        <v/>
      </c>
      <c r="CN95" s="34"/>
      <c r="CO95" s="30" t="str">
        <f>IFERROR(VLOOKUP(CN95,'كدو الاصناف'!$A:$C,2),"")</f>
        <v/>
      </c>
      <c r="CP95" s="6"/>
      <c r="CQ95" s="62">
        <f t="shared" si="813"/>
        <v>0</v>
      </c>
      <c r="CR95" s="32" t="str">
        <f>IFERROR(VLOOKUP(CN95,'كدو الاصناف'!$A:$C,3),"")</f>
        <v/>
      </c>
      <c r="CS95" s="33" t="str">
        <f t="shared" si="710"/>
        <v/>
      </c>
      <c r="CU95" s="34">
        <v>71031</v>
      </c>
      <c r="CV95" s="30" t="str">
        <f>IFERROR(VLOOKUP(CU95,'كدو الاصناف'!$A:$C,2),"")</f>
        <v>NAVY 79 -2 GLS</v>
      </c>
      <c r="CW95" s="6"/>
      <c r="CX95" s="62">
        <v>5.0000000000000001E-3</v>
      </c>
      <c r="CY95" s="32">
        <f>IFERROR(VLOOKUP(CU95,'كدو الاصناف'!$A:$C,3),"")</f>
        <v>105</v>
      </c>
      <c r="CZ95" s="33">
        <f t="shared" si="711"/>
        <v>0.52500000000000002</v>
      </c>
      <c r="DB95" s="34"/>
      <c r="DC95" s="30" t="str">
        <f>IFERROR(VLOOKUP(DB95,'كدو الاصناف'!$A:$C,2),"")</f>
        <v/>
      </c>
      <c r="DD95" s="6"/>
      <c r="DE95" s="62">
        <f t="shared" si="814"/>
        <v>0</v>
      </c>
      <c r="DF95" s="32" t="str">
        <f>IFERROR(VLOOKUP(DB95,'كدو الاصناف'!$A:$C,3),"")</f>
        <v/>
      </c>
      <c r="DG95" s="33" t="str">
        <f t="shared" si="712"/>
        <v/>
      </c>
      <c r="DI95" s="34"/>
      <c r="DJ95" s="30" t="str">
        <f>IFERROR(VLOOKUP(DI95,'كدو الاصناف'!$A:$C,2),"")</f>
        <v/>
      </c>
      <c r="DK95" s="6"/>
      <c r="DL95" s="62">
        <f t="shared" si="815"/>
        <v>0</v>
      </c>
      <c r="DM95" s="32" t="str">
        <f>IFERROR(VLOOKUP(DI95,'كدو الاصناف'!$A:$C,3),"")</f>
        <v/>
      </c>
      <c r="DN95" s="33" t="str">
        <f t="shared" si="713"/>
        <v/>
      </c>
      <c r="DP95" s="34"/>
      <c r="DQ95" s="30" t="str">
        <f>IFERROR(VLOOKUP(DP95,'كدو الاصناف'!$A:$C,2),"")</f>
        <v/>
      </c>
      <c r="DR95" s="6"/>
      <c r="DS95" s="62">
        <f t="shared" si="798"/>
        <v>0</v>
      </c>
      <c r="DT95" s="32" t="str">
        <f>IFERROR(VLOOKUP(DP95,'كدو الاصناف'!$A:$C,3),"")</f>
        <v/>
      </c>
      <c r="DU95" s="33" t="str">
        <f t="shared" si="714"/>
        <v/>
      </c>
      <c r="DW95" s="34"/>
      <c r="DX95" s="30" t="str">
        <f>IFERROR(VLOOKUP(DW95,'كدو الاصناف'!$A:$C,2),"")</f>
        <v/>
      </c>
      <c r="DY95" s="6"/>
      <c r="DZ95" s="62">
        <f t="shared" si="799"/>
        <v>0</v>
      </c>
      <c r="EA95" s="32" t="str">
        <f>IFERROR(VLOOKUP(DW95,'كدو الاصناف'!$A:$C,3),"")</f>
        <v/>
      </c>
      <c r="EB95" s="33" t="str">
        <f t="shared" si="715"/>
        <v/>
      </c>
      <c r="ED95" s="34"/>
      <c r="EE95" s="30" t="str">
        <f>IFERROR(VLOOKUP(ED95,'كدو الاصناف'!$A:$C,2),"")</f>
        <v/>
      </c>
      <c r="EF95" s="6"/>
      <c r="EG95" s="62">
        <f t="shared" si="806"/>
        <v>0</v>
      </c>
      <c r="EH95" s="32" t="str">
        <f>IFERROR(VLOOKUP(ED95,'كدو الاصناف'!$A:$C,3),"")</f>
        <v/>
      </c>
      <c r="EI95" s="33" t="str">
        <f t="shared" si="716"/>
        <v/>
      </c>
      <c r="EK95" s="34"/>
      <c r="EL95" s="30" t="str">
        <f>IFERROR(VLOOKUP(EK95,'كدو الاصناف'!$A:$C,2),"")</f>
        <v/>
      </c>
      <c r="EM95" s="6"/>
      <c r="EN95" s="62">
        <f t="shared" si="816"/>
        <v>0</v>
      </c>
      <c r="EO95" s="32" t="str">
        <f>IFERROR(VLOOKUP(EK95,'كدو الاصناف'!$A:$C,3),"")</f>
        <v/>
      </c>
      <c r="EP95" s="33" t="str">
        <f t="shared" si="717"/>
        <v/>
      </c>
      <c r="ER95" s="34"/>
      <c r="ES95" s="30" t="str">
        <f>IFERROR(VLOOKUP(ER95,'كدو الاصناف'!$A:$C,2),"")</f>
        <v/>
      </c>
      <c r="ET95" s="6"/>
      <c r="EU95" s="62">
        <f t="shared" si="817"/>
        <v>0</v>
      </c>
      <c r="EV95" s="32" t="str">
        <f>IFERROR(VLOOKUP(ER95,'كدو الاصناف'!$A:$C,3),"")</f>
        <v/>
      </c>
      <c r="EW95" s="33" t="str">
        <f t="shared" si="718"/>
        <v/>
      </c>
      <c r="EY95" s="34"/>
      <c r="EZ95" s="30" t="str">
        <f>IFERROR(VLOOKUP(EY95,'كدو الاصناف'!$A:$C,2),"")</f>
        <v/>
      </c>
      <c r="FA95" s="6"/>
      <c r="FB95" s="62">
        <f t="shared" si="800"/>
        <v>0</v>
      </c>
      <c r="FC95" s="32" t="str">
        <f>IFERROR(VLOOKUP(EY95,'كدو الاصناف'!$A:$C,3),"")</f>
        <v/>
      </c>
      <c r="FD95" s="33" t="str">
        <f t="shared" si="719"/>
        <v/>
      </c>
      <c r="FF95" s="34"/>
      <c r="FG95" s="30" t="str">
        <f>IFERROR(VLOOKUP(FF95,'كدو الاصناف'!$A:$C,2),"")</f>
        <v/>
      </c>
      <c r="FH95" s="6"/>
      <c r="FI95" s="62">
        <f t="shared" si="818"/>
        <v>0</v>
      </c>
      <c r="FJ95" s="32" t="str">
        <f>IFERROR(VLOOKUP(FF95,'كدو الاصناف'!$A:$C,3),"")</f>
        <v/>
      </c>
      <c r="FK95" s="33" t="str">
        <f t="shared" si="720"/>
        <v/>
      </c>
      <c r="FM95" s="34"/>
      <c r="FN95" s="30" t="str">
        <f>IFERROR(VLOOKUP(FM95,'كدو الاصناف'!$A:$C,2),"")</f>
        <v/>
      </c>
      <c r="FO95" s="6"/>
      <c r="FP95" s="62">
        <f t="shared" si="819"/>
        <v>0</v>
      </c>
      <c r="FQ95" s="32" t="str">
        <f>IFERROR(VLOOKUP(FM95,'كدو الاصناف'!$A:$C,3),"")</f>
        <v/>
      </c>
      <c r="FR95" s="33" t="str">
        <f t="shared" si="721"/>
        <v/>
      </c>
      <c r="FT95" s="34"/>
      <c r="FU95" s="30" t="str">
        <f>IFERROR(VLOOKUP(FT95,'كدو الاصناف'!$A:$C,2),"")</f>
        <v/>
      </c>
      <c r="FV95" s="6"/>
      <c r="FW95" s="62">
        <f t="shared" si="820"/>
        <v>0</v>
      </c>
      <c r="FX95" s="32" t="str">
        <f>IFERROR(VLOOKUP(FT95,'كدو الاصناف'!$A:$C,3),"")</f>
        <v/>
      </c>
      <c r="FY95" s="33" t="str">
        <f t="shared" si="722"/>
        <v/>
      </c>
      <c r="GA95" s="34"/>
      <c r="GB95" s="30" t="str">
        <f>IFERROR(VLOOKUP(GA95,'كدو الاصناف'!$A:$C,2),"")</f>
        <v/>
      </c>
      <c r="GC95" s="6"/>
      <c r="GD95" s="62">
        <f t="shared" si="871"/>
        <v>0</v>
      </c>
      <c r="GE95" s="32" t="str">
        <f>IFERROR(VLOOKUP(GA95,'كدو الاصناف'!$A:$C,3),"")</f>
        <v/>
      </c>
      <c r="GF95" s="33" t="str">
        <f t="shared" si="723"/>
        <v/>
      </c>
      <c r="GH95" s="34"/>
      <c r="GI95" s="30" t="str">
        <f>IFERROR(VLOOKUP(GH95,'كدو الاصناف'!$A:$C,2),"")</f>
        <v/>
      </c>
      <c r="GJ95" s="6"/>
      <c r="GK95" s="62">
        <f t="shared" si="821"/>
        <v>0</v>
      </c>
      <c r="GL95" s="32" t="str">
        <f>IFERROR(VLOOKUP(GH95,'كدو الاصناف'!$A:$C,3),"")</f>
        <v/>
      </c>
      <c r="GM95" s="33" t="str">
        <f t="shared" si="724"/>
        <v/>
      </c>
      <c r="GO95" s="34"/>
      <c r="GP95" s="30" t="str">
        <f>IFERROR(VLOOKUP(GO95,'كدو الاصناف'!$A:$C,2),"")</f>
        <v/>
      </c>
      <c r="GQ95" s="6"/>
      <c r="GR95" s="62">
        <f t="shared" si="822"/>
        <v>0</v>
      </c>
      <c r="GS95" s="32" t="str">
        <f>IFERROR(VLOOKUP(GO95,'كدو الاصناف'!$A:$C,3),"")</f>
        <v/>
      </c>
      <c r="GT95" s="33" t="str">
        <f t="shared" si="725"/>
        <v/>
      </c>
      <c r="GV95" s="34"/>
      <c r="GW95" s="30" t="str">
        <f>IFERROR(VLOOKUP(GV95,'كدو الاصناف'!$A:$C,2),"")</f>
        <v/>
      </c>
      <c r="GX95" s="6"/>
      <c r="GY95" s="62">
        <f t="shared" si="823"/>
        <v>0</v>
      </c>
      <c r="GZ95" s="32" t="str">
        <f>IFERROR(VLOOKUP(GV95,'كدو الاصناف'!$A:$C,3),"")</f>
        <v/>
      </c>
      <c r="HA95" s="33" t="str">
        <f t="shared" si="726"/>
        <v/>
      </c>
      <c r="HC95" s="34"/>
      <c r="HD95" s="30" t="str">
        <f>IFERROR(VLOOKUP(HC95,'كدو الاصناف'!$A:$C,2),"")</f>
        <v/>
      </c>
      <c r="HE95" s="6"/>
      <c r="HF95" s="62">
        <f t="shared" si="824"/>
        <v>0</v>
      </c>
      <c r="HG95" s="32" t="str">
        <f>IFERROR(VLOOKUP(HC95,'كدو الاصناف'!$A:$C,3),"")</f>
        <v/>
      </c>
      <c r="HH95" s="33" t="str">
        <f t="shared" si="727"/>
        <v/>
      </c>
      <c r="HJ95" s="34"/>
      <c r="HK95" s="30" t="str">
        <f>IFERROR(VLOOKUP(HJ95,'كدو الاصناف'!$A:$C,2),"")</f>
        <v/>
      </c>
      <c r="HL95" s="6"/>
      <c r="HM95" s="62">
        <f t="shared" si="825"/>
        <v>0</v>
      </c>
      <c r="HN95" s="32" t="str">
        <f>IFERROR(VLOOKUP(HJ95,'كدو الاصناف'!$A:$C,3),"")</f>
        <v/>
      </c>
      <c r="HO95" s="33" t="str">
        <f t="shared" si="728"/>
        <v/>
      </c>
      <c r="HQ95" s="34"/>
      <c r="HR95" s="30" t="str">
        <f>IFERROR(VLOOKUP(HQ95,'كدو الاصناف'!$A:$C,2),"")</f>
        <v/>
      </c>
      <c r="HS95" s="6"/>
      <c r="HT95" s="62">
        <f t="shared" si="826"/>
        <v>0</v>
      </c>
      <c r="HU95" s="32" t="str">
        <f>IFERROR(VLOOKUP(HQ95,'كدو الاصناف'!$A:$C,3),"")</f>
        <v/>
      </c>
      <c r="HV95" s="33" t="str">
        <f t="shared" si="729"/>
        <v/>
      </c>
      <c r="HX95" s="34"/>
      <c r="HY95" s="30" t="str">
        <f>IFERROR(VLOOKUP(HX95,'كدو الاصناف'!$A:$C,2),"")</f>
        <v/>
      </c>
      <c r="HZ95" s="6"/>
      <c r="IA95" s="62">
        <f t="shared" si="827"/>
        <v>0</v>
      </c>
      <c r="IB95" s="32" t="str">
        <f>IFERROR(VLOOKUP(HX95,'كدو الاصناف'!$A:$C,3),"")</f>
        <v/>
      </c>
      <c r="IC95" s="33" t="str">
        <f t="shared" si="730"/>
        <v/>
      </c>
      <c r="IE95" s="34"/>
      <c r="IF95" s="30" t="str">
        <f>IFERROR(VLOOKUP(IE95,'كدو الاصناف'!$A:$C,2),"")</f>
        <v/>
      </c>
      <c r="IG95" s="6"/>
      <c r="IH95" s="62">
        <f t="shared" si="828"/>
        <v>0</v>
      </c>
      <c r="II95" s="32" t="str">
        <f>IFERROR(VLOOKUP(IE95,'كدو الاصناف'!$A:$C,3),"")</f>
        <v/>
      </c>
      <c r="IJ95" s="33" t="str">
        <f t="shared" si="731"/>
        <v/>
      </c>
      <c r="IL95" s="34"/>
      <c r="IM95" s="30" t="str">
        <f>IFERROR(VLOOKUP(IL95,'كدو الاصناف'!$A:$C,2),"")</f>
        <v/>
      </c>
      <c r="IN95" s="6"/>
      <c r="IO95" s="62">
        <f t="shared" si="829"/>
        <v>0</v>
      </c>
      <c r="IP95" s="32" t="str">
        <f>IFERROR(VLOOKUP(IL95,'كدو الاصناف'!$A:$C,3),"")</f>
        <v/>
      </c>
      <c r="IQ95" s="33" t="str">
        <f t="shared" si="732"/>
        <v/>
      </c>
      <c r="IS95" s="34"/>
      <c r="IT95" s="30" t="str">
        <f>IFERROR(VLOOKUP(IS95,'كدو الاصناف'!$A:$C,2),"")</f>
        <v/>
      </c>
      <c r="IU95" s="6"/>
      <c r="IV95" s="62">
        <f t="shared" si="830"/>
        <v>0</v>
      </c>
      <c r="IW95" s="32" t="str">
        <f>IFERROR(VLOOKUP(IS95,'كدو الاصناف'!$A:$C,3),"")</f>
        <v/>
      </c>
      <c r="IX95" s="33" t="str">
        <f t="shared" si="733"/>
        <v/>
      </c>
      <c r="IZ95" s="34"/>
      <c r="JA95" s="30" t="str">
        <f>IFERROR(VLOOKUP(IZ95,'كدو الاصناف'!$A:$C,2),"")</f>
        <v/>
      </c>
      <c r="JB95" s="6"/>
      <c r="JC95" s="62">
        <f t="shared" si="831"/>
        <v>0</v>
      </c>
      <c r="JD95" s="32" t="str">
        <f>IFERROR(VLOOKUP(IZ95,'كدو الاصناف'!$A:$C,3),"")</f>
        <v/>
      </c>
      <c r="JE95" s="33" t="str">
        <f t="shared" si="734"/>
        <v/>
      </c>
      <c r="JG95" s="34"/>
      <c r="JH95" s="30" t="str">
        <f>IFERROR(VLOOKUP(JG95,'كدو الاصناف'!$A:$C,2),"")</f>
        <v/>
      </c>
      <c r="JI95" s="6"/>
      <c r="JJ95" s="62">
        <f t="shared" ref="JJ95:JJ107" si="885">JI95*$JL$81/100</f>
        <v>0</v>
      </c>
      <c r="JK95" s="32" t="str">
        <f>IFERROR(VLOOKUP(JG95,'كدو الاصناف'!$A:$C,3),"")</f>
        <v/>
      </c>
      <c r="JL95" s="33" t="str">
        <f t="shared" si="735"/>
        <v/>
      </c>
      <c r="JN95" s="34"/>
      <c r="JO95" s="30" t="str">
        <f>IFERROR(VLOOKUP(JN95,'كدو الاصناف'!$A:$C,2),"")</f>
        <v/>
      </c>
      <c r="JP95" s="6"/>
      <c r="JQ95" s="62">
        <f t="shared" si="832"/>
        <v>0</v>
      </c>
      <c r="JR95" s="32" t="str">
        <f>IFERROR(VLOOKUP(JN95,'كدو الاصناف'!$A:$C,3),"")</f>
        <v/>
      </c>
      <c r="JS95" s="33" t="str">
        <f t="shared" si="736"/>
        <v/>
      </c>
      <c r="JU95" s="34"/>
      <c r="JV95" s="30" t="str">
        <f>IFERROR(VLOOKUP(JU95,'كدو الاصناف'!$A:$C,2),"")</f>
        <v/>
      </c>
      <c r="JW95" s="6"/>
      <c r="JX95" s="62">
        <f t="shared" si="833"/>
        <v>0</v>
      </c>
      <c r="JY95" s="32" t="str">
        <f>IFERROR(VLOOKUP(JU95,'كدو الاصناف'!$A:$C,3),"")</f>
        <v/>
      </c>
      <c r="JZ95" s="33" t="str">
        <f t="shared" si="737"/>
        <v/>
      </c>
      <c r="KB95" s="34"/>
      <c r="KC95" s="30" t="str">
        <f>IFERROR(VLOOKUP(KB95,'كدو الاصناف'!$A:$C,2),"")</f>
        <v/>
      </c>
      <c r="KD95" s="6"/>
      <c r="KE95" s="62">
        <f t="shared" si="834"/>
        <v>0</v>
      </c>
      <c r="KF95" s="32" t="str">
        <f>IFERROR(VLOOKUP(KB95,'كدو الاصناف'!$A:$C,3),"")</f>
        <v/>
      </c>
      <c r="KG95" s="33" t="str">
        <f t="shared" si="738"/>
        <v/>
      </c>
      <c r="KI95" s="34"/>
      <c r="KJ95" s="30" t="str">
        <f>IFERROR(VLOOKUP(KI95,'كدو الاصناف'!$A:$C,2),"")</f>
        <v/>
      </c>
      <c r="KK95" s="6"/>
      <c r="KL95" s="62">
        <f t="shared" si="872"/>
        <v>0</v>
      </c>
      <c r="KM95" s="32" t="str">
        <f>IFERROR(VLOOKUP(KI95,'كدو الاصناف'!$A:$C,3),"")</f>
        <v/>
      </c>
      <c r="KN95" s="33" t="str">
        <f t="shared" si="739"/>
        <v/>
      </c>
      <c r="KP95" s="34">
        <v>62002</v>
      </c>
      <c r="KQ95" s="30" t="str">
        <f>IFERROR(VLOOKUP(KP95,'كدو الاصناف'!$A:$C,2),"")</f>
        <v>سكنر بوليستر</v>
      </c>
      <c r="KR95" s="6"/>
      <c r="KS95" s="62">
        <v>31.5</v>
      </c>
      <c r="KT95" s="32">
        <f>IFERROR(VLOOKUP(KP95,'كدو الاصناف'!$A:$C,3),"")</f>
        <v>20</v>
      </c>
      <c r="KU95" s="33">
        <f t="shared" si="740"/>
        <v>630</v>
      </c>
      <c r="KW95" s="34"/>
      <c r="KX95" s="30" t="str">
        <f>IFERROR(VLOOKUP(KW95,'كدو الاصناف'!$A:$C,2),"")</f>
        <v/>
      </c>
      <c r="KY95" s="6"/>
      <c r="KZ95" s="62">
        <f t="shared" si="801"/>
        <v>0</v>
      </c>
      <c r="LA95" s="32" t="str">
        <f>IFERROR(VLOOKUP(KW95,'كدو الاصناف'!$A:$C,3),"")</f>
        <v/>
      </c>
      <c r="LB95" s="33" t="str">
        <f t="shared" si="741"/>
        <v/>
      </c>
      <c r="LD95" s="34"/>
      <c r="LE95" s="30" t="str">
        <f>IFERROR(VLOOKUP(LD95,'كدو الاصناف'!$A:$C,2),"")</f>
        <v/>
      </c>
      <c r="LF95" s="6"/>
      <c r="LG95" s="62">
        <f t="shared" si="835"/>
        <v>0</v>
      </c>
      <c r="LH95" s="32" t="str">
        <f>IFERROR(VLOOKUP(LD95,'كدو الاصناف'!$A:$C,3),"")</f>
        <v/>
      </c>
      <c r="LI95" s="33" t="str">
        <f t="shared" si="742"/>
        <v/>
      </c>
      <c r="LK95" s="34"/>
      <c r="LL95" s="30" t="str">
        <f>IFERROR(VLOOKUP(LK95,'كدو الاصناف'!$A:$C,2),"")</f>
        <v/>
      </c>
      <c r="LM95" s="6"/>
      <c r="LN95" s="62">
        <f t="shared" si="836"/>
        <v>0</v>
      </c>
      <c r="LO95" s="32" t="str">
        <f>IFERROR(VLOOKUP(LK95,'كدو الاصناف'!$A:$C,3),"")</f>
        <v/>
      </c>
      <c r="LP95" s="33" t="str">
        <f t="shared" si="743"/>
        <v/>
      </c>
      <c r="LR95" s="34"/>
      <c r="LS95" s="30" t="str">
        <f>IFERROR(VLOOKUP(LR95,'كدو الاصناف'!$A:$C,2),"")</f>
        <v/>
      </c>
      <c r="LT95" s="6"/>
      <c r="LU95" s="62">
        <f t="shared" si="854"/>
        <v>0</v>
      </c>
      <c r="LV95" s="32" t="str">
        <f>IFERROR(VLOOKUP(LR95,'كدو الاصناف'!$A:$C,3),"")</f>
        <v/>
      </c>
      <c r="LW95" s="33" t="str">
        <f t="shared" si="744"/>
        <v/>
      </c>
      <c r="LY95" s="34"/>
      <c r="LZ95" s="30" t="str">
        <f>IFERROR(VLOOKUP(LY95,'كدو الاصناف'!$A:$C,2),"")</f>
        <v/>
      </c>
      <c r="MA95" s="6"/>
      <c r="MB95" s="62">
        <f t="shared" si="859"/>
        <v>0</v>
      </c>
      <c r="MC95" s="32" t="str">
        <f>IFERROR(VLOOKUP(LY95,'كدو الاصناف'!$A:$C,3),"")</f>
        <v/>
      </c>
      <c r="MD95" s="33" t="str">
        <f t="shared" si="745"/>
        <v/>
      </c>
      <c r="MF95" s="34"/>
      <c r="MG95" s="30" t="str">
        <f>IFERROR(VLOOKUP(MF95,'كدو الاصناف'!$A:$C,2),"")</f>
        <v/>
      </c>
      <c r="MH95" s="6"/>
      <c r="MI95" s="62">
        <f t="shared" si="860"/>
        <v>0</v>
      </c>
      <c r="MJ95" s="32" t="str">
        <f>IFERROR(VLOOKUP(MF95,'كدو الاصناف'!$A:$C,3),"")</f>
        <v/>
      </c>
      <c r="MK95" s="33" t="str">
        <f t="shared" si="746"/>
        <v/>
      </c>
      <c r="MM95" s="34">
        <v>62033</v>
      </c>
      <c r="MN95" s="30" t="str">
        <f>IFERROR(VLOOKUP(MM95,'كدو الاصناف'!$A:$C,2),"")</f>
        <v>GREEN C6B</v>
      </c>
      <c r="MO95" s="6"/>
      <c r="MP95" s="62">
        <v>0.6</v>
      </c>
      <c r="MQ95" s="32">
        <f>IFERROR(VLOOKUP(MM95,'كدو الاصناف'!$A:$C,3),"")</f>
        <v>900.6</v>
      </c>
      <c r="MR95" s="33">
        <f t="shared" si="747"/>
        <v>540.36</v>
      </c>
      <c r="MT95" s="34">
        <v>62026</v>
      </c>
      <c r="MU95" s="30" t="str">
        <f>IFERROR(VLOOKUP(MT95,'كدو الاصناف'!$A:$C,2),"")</f>
        <v>BLUE SE2R 183</v>
      </c>
      <c r="MV95" s="6"/>
      <c r="MW95" s="62">
        <v>1.26</v>
      </c>
      <c r="MX95" s="32">
        <f>IFERROR(VLOOKUP(MT95,'كدو الاصناف'!$A:$C,3),"")</f>
        <v>353.4</v>
      </c>
      <c r="MY95" s="33">
        <f t="shared" si="748"/>
        <v>445.28399999999999</v>
      </c>
      <c r="NA95" s="34"/>
      <c r="NB95" s="30" t="str">
        <f>IFERROR(VLOOKUP(NA95,'كدو الاصناف'!$A:$C,2),"")</f>
        <v/>
      </c>
      <c r="NC95" s="6"/>
      <c r="ND95" s="62">
        <f t="shared" si="861"/>
        <v>0</v>
      </c>
      <c r="NE95" s="32" t="str">
        <f>IFERROR(VLOOKUP(NA95,'كدو الاصناف'!$A:$C,3),"")</f>
        <v/>
      </c>
      <c r="NF95" s="33" t="str">
        <f t="shared" si="749"/>
        <v/>
      </c>
      <c r="NH95" s="34"/>
      <c r="NI95" s="30" t="str">
        <f>IFERROR(VLOOKUP(NH95,'كدو الاصناف'!$A:$C,2),"")</f>
        <v/>
      </c>
      <c r="NJ95" s="6"/>
      <c r="NK95" s="62">
        <f t="shared" si="837"/>
        <v>0</v>
      </c>
      <c r="NL95" s="32" t="str">
        <f>IFERROR(VLOOKUP(NH95,'كدو الاصناف'!$A:$C,3),"")</f>
        <v/>
      </c>
      <c r="NM95" s="33" t="str">
        <f t="shared" si="750"/>
        <v/>
      </c>
      <c r="NO95" s="34"/>
      <c r="NP95" s="30" t="str">
        <f>IFERROR(VLOOKUP(NO95,'كدو الاصناف'!$A:$C,2),"")</f>
        <v/>
      </c>
      <c r="NQ95" s="6"/>
      <c r="NR95" s="62">
        <f t="shared" si="838"/>
        <v>0</v>
      </c>
      <c r="NS95" s="32" t="str">
        <f>IFERROR(VLOOKUP(NO95,'كدو الاصناف'!$A:$C,3),"")</f>
        <v/>
      </c>
      <c r="NT95" s="33" t="str">
        <f t="shared" si="751"/>
        <v/>
      </c>
      <c r="NV95" s="34"/>
      <c r="NW95" s="30" t="str">
        <f>IFERROR(VLOOKUP(NV95,'كدو الاصناف'!$A:$C,2),"")</f>
        <v/>
      </c>
      <c r="NX95" s="6"/>
      <c r="NY95" s="62">
        <f t="shared" si="802"/>
        <v>0</v>
      </c>
      <c r="NZ95" s="32" t="str">
        <f>IFERROR(VLOOKUP(NV95,'كدو الاصناف'!$A:$C,3),"")</f>
        <v/>
      </c>
      <c r="OA95" s="33" t="str">
        <f t="shared" si="752"/>
        <v/>
      </c>
      <c r="OC95" s="34"/>
      <c r="OD95" s="30" t="str">
        <f>IFERROR(VLOOKUP(OC95,'كدو الاصناف'!$A:$C,2),"")</f>
        <v/>
      </c>
      <c r="OE95" s="6"/>
      <c r="OF95" s="62">
        <f t="shared" si="855"/>
        <v>0</v>
      </c>
      <c r="OG95" s="32" t="str">
        <f>IFERROR(VLOOKUP(OC95,'كدو الاصناف'!$A:$C,3),"")</f>
        <v/>
      </c>
      <c r="OH95" s="33" t="str">
        <f t="shared" si="753"/>
        <v/>
      </c>
      <c r="OJ95" s="34"/>
      <c r="OK95" s="30" t="str">
        <f>IFERROR(VLOOKUP(OJ95,'كدو الاصناف'!$A:$C,2),"")</f>
        <v/>
      </c>
      <c r="OL95" s="6"/>
      <c r="OM95" s="62">
        <f t="shared" si="856"/>
        <v>0</v>
      </c>
      <c r="ON95" s="32" t="str">
        <f>IFERROR(VLOOKUP(OJ95,'كدو الاصناف'!$A:$C,3),"")</f>
        <v/>
      </c>
      <c r="OO95" s="33" t="str">
        <f t="shared" si="754"/>
        <v/>
      </c>
      <c r="OQ95" s="34"/>
      <c r="OR95" s="30" t="str">
        <f>IFERROR(VLOOKUP(OQ95,'كدو الاصناف'!$A:$C,2),"")</f>
        <v/>
      </c>
      <c r="OS95" s="6"/>
      <c r="OT95" s="62">
        <f t="shared" si="839"/>
        <v>0</v>
      </c>
      <c r="OU95" s="32" t="str">
        <f>IFERROR(VLOOKUP(OQ95,'كدو الاصناف'!$A:$C,3),"")</f>
        <v/>
      </c>
      <c r="OV95" s="33" t="str">
        <f t="shared" si="755"/>
        <v/>
      </c>
      <c r="OX95" s="34"/>
      <c r="OY95" s="30" t="str">
        <f>IFERROR(VLOOKUP(OX95,'كدو الاصناف'!$A:$C,2),"")</f>
        <v/>
      </c>
      <c r="OZ95" s="6"/>
      <c r="PA95" s="62">
        <f t="shared" ref="PA95:PA107" si="886">OZ95*$PC$81/100</f>
        <v>0</v>
      </c>
      <c r="PB95" s="32" t="str">
        <f>IFERROR(VLOOKUP(OX95,'كدو الاصناف'!$A:$C,3),"")</f>
        <v/>
      </c>
      <c r="PC95" s="33" t="str">
        <f t="shared" si="756"/>
        <v/>
      </c>
      <c r="PE95" s="34"/>
      <c r="PF95" s="30" t="str">
        <f>IFERROR(VLOOKUP(PE95,'كدو الاصناف'!$A:$C,2),"")</f>
        <v/>
      </c>
      <c r="PG95" s="6"/>
      <c r="PH95" s="62">
        <f t="shared" si="873"/>
        <v>0</v>
      </c>
      <c r="PI95" s="32" t="str">
        <f>IFERROR(VLOOKUP(PE95,'كدو الاصناف'!$A:$C,3),"")</f>
        <v/>
      </c>
      <c r="PJ95" s="33" t="str">
        <f t="shared" si="757"/>
        <v/>
      </c>
      <c r="PL95" s="34"/>
      <c r="PM95" s="30" t="str">
        <f>IFERROR(VLOOKUP(PL95,'كدو الاصناف'!$A:$C,2),"")</f>
        <v/>
      </c>
      <c r="PN95" s="6"/>
      <c r="PO95" s="62">
        <f t="shared" si="866"/>
        <v>0</v>
      </c>
      <c r="PP95" s="32" t="str">
        <f>IFERROR(VLOOKUP(PL95,'كدو الاصناف'!$A:$C,3),"")</f>
        <v/>
      </c>
      <c r="PQ95" s="33" t="str">
        <f t="shared" si="758"/>
        <v/>
      </c>
      <c r="PS95" s="34"/>
      <c r="PT95" s="30" t="str">
        <f>IFERROR(VLOOKUP(PS95,'كدو الاصناف'!$A:$C,2),"")</f>
        <v/>
      </c>
      <c r="PU95" s="6"/>
      <c r="PV95" s="62">
        <f t="shared" si="874"/>
        <v>0</v>
      </c>
      <c r="PW95" s="32" t="str">
        <f>IFERROR(VLOOKUP(PS95,'كدو الاصناف'!$A:$C,3),"")</f>
        <v/>
      </c>
      <c r="PX95" s="33" t="str">
        <f t="shared" si="759"/>
        <v/>
      </c>
      <c r="PZ95" s="34"/>
      <c r="QA95" s="30" t="str">
        <f>IFERROR(VLOOKUP(PZ95,'كدو الاصناف'!$A:$C,2),"")</f>
        <v/>
      </c>
      <c r="QB95" s="6"/>
      <c r="QC95" s="62">
        <f t="shared" si="803"/>
        <v>0</v>
      </c>
      <c r="QD95" s="32" t="str">
        <f>IFERROR(VLOOKUP(PZ95,'كدو الاصناف'!$A:$C,3),"")</f>
        <v/>
      </c>
      <c r="QE95" s="33" t="str">
        <f t="shared" si="760"/>
        <v/>
      </c>
      <c r="QG95" s="34"/>
      <c r="QH95" s="30" t="str">
        <f>IFERROR(VLOOKUP(QG95,'كدو الاصناف'!$A:$C,2),"")</f>
        <v/>
      </c>
      <c r="QI95" s="6"/>
      <c r="QJ95" s="62">
        <f t="shared" si="840"/>
        <v>0</v>
      </c>
      <c r="QK95" s="32" t="str">
        <f>IFERROR(VLOOKUP(QG95,'كدو الاصناف'!$A:$C,3),"")</f>
        <v/>
      </c>
      <c r="QL95" s="33" t="str">
        <f t="shared" si="761"/>
        <v/>
      </c>
      <c r="QN95" s="34"/>
      <c r="QO95" s="30" t="str">
        <f>IFERROR(VLOOKUP(QN95,'كدو الاصناف'!$A:$C,2),"")</f>
        <v/>
      </c>
      <c r="QP95" s="6"/>
      <c r="QQ95" s="62">
        <f t="shared" si="875"/>
        <v>0</v>
      </c>
      <c r="QR95" s="32" t="str">
        <f>IFERROR(VLOOKUP(QN95,'كدو الاصناف'!$A:$C,3),"")</f>
        <v/>
      </c>
      <c r="QS95" s="33" t="str">
        <f t="shared" si="762"/>
        <v/>
      </c>
      <c r="QU95" s="34"/>
      <c r="QV95" s="30" t="str">
        <f>IFERROR(VLOOKUP(QU95,'كدو الاصناف'!$A:$C,2),"")</f>
        <v/>
      </c>
      <c r="QW95" s="6"/>
      <c r="QX95" s="62">
        <f t="shared" si="867"/>
        <v>0</v>
      </c>
      <c r="QY95" s="32" t="str">
        <f>IFERROR(VLOOKUP(QU95,'كدو الاصناف'!$A:$C,3),"")</f>
        <v/>
      </c>
      <c r="QZ95" s="33" t="str">
        <f t="shared" si="763"/>
        <v/>
      </c>
      <c r="RB95" s="34"/>
      <c r="RC95" s="30" t="str">
        <f>IFERROR(VLOOKUP(RB95,'كدو الاصناف'!$A:$C,2),"")</f>
        <v/>
      </c>
      <c r="RD95" s="6"/>
      <c r="RE95" s="62">
        <f t="shared" si="883"/>
        <v>0</v>
      </c>
      <c r="RF95" s="32" t="str">
        <f>IFERROR(VLOOKUP(RB95,'كدو الاصناف'!$A:$C,3),"")</f>
        <v/>
      </c>
      <c r="RG95" s="33" t="str">
        <f t="shared" si="764"/>
        <v/>
      </c>
      <c r="RI95" s="34"/>
      <c r="RJ95" s="30" t="str">
        <f>IFERROR(VLOOKUP(RI95,'كدو الاصناف'!$A:$C,2),"")</f>
        <v/>
      </c>
      <c r="RK95" s="6"/>
      <c r="RL95" s="62">
        <f t="shared" si="876"/>
        <v>0</v>
      </c>
      <c r="RM95" s="32" t="str">
        <f>IFERROR(VLOOKUP(RI95,'كدو الاصناف'!$A:$C,3),"")</f>
        <v/>
      </c>
      <c r="RN95" s="33" t="str">
        <f t="shared" si="765"/>
        <v/>
      </c>
      <c r="RP95" s="34"/>
      <c r="RQ95" s="30" t="str">
        <f>IFERROR(VLOOKUP(RP95,'كدو الاصناف'!$A:$C,2),"")</f>
        <v/>
      </c>
      <c r="RR95" s="6"/>
      <c r="RS95" s="62">
        <f t="shared" si="877"/>
        <v>0</v>
      </c>
      <c r="RT95" s="32" t="str">
        <f>IFERROR(VLOOKUP(RP95,'كدو الاصناف'!$A:$C,3),"")</f>
        <v/>
      </c>
      <c r="RU95" s="33" t="str">
        <f t="shared" si="766"/>
        <v/>
      </c>
      <c r="RW95" s="34"/>
      <c r="RX95" s="30" t="str">
        <f>IFERROR(VLOOKUP(RW95,'كدو الاصناف'!$A:$C,2),"")</f>
        <v/>
      </c>
      <c r="RY95" s="6"/>
      <c r="RZ95" s="62">
        <f t="shared" si="857"/>
        <v>0</v>
      </c>
      <c r="SA95" s="32" t="str">
        <f>IFERROR(VLOOKUP(RW95,'كدو الاصناف'!$A:$C,3),"")</f>
        <v/>
      </c>
      <c r="SB95" s="33" t="str">
        <f t="shared" si="767"/>
        <v/>
      </c>
      <c r="SD95" s="34"/>
      <c r="SE95" s="30" t="str">
        <f>IFERROR(VLOOKUP(SD95,'كدو الاصناف'!$A:$C,2),"")</f>
        <v/>
      </c>
      <c r="SF95" s="6"/>
      <c r="SG95" s="62">
        <f t="shared" si="807"/>
        <v>0</v>
      </c>
      <c r="SH95" s="32" t="str">
        <f>IFERROR(VLOOKUP(SD95,'كدو الاصناف'!$A:$C,3),"")</f>
        <v/>
      </c>
      <c r="SI95" s="33" t="str">
        <f t="shared" si="768"/>
        <v/>
      </c>
      <c r="SK95" s="34"/>
      <c r="SL95" s="30" t="str">
        <f>IFERROR(VLOOKUP(SK95,'كدو الاصناف'!$A:$C,2),"")</f>
        <v/>
      </c>
      <c r="SM95" s="6"/>
      <c r="SN95" s="62">
        <f t="shared" si="884"/>
        <v>0</v>
      </c>
      <c r="SO95" s="32" t="str">
        <f>IFERROR(VLOOKUP(SK95,'كدو الاصناف'!$A:$C,3),"")</f>
        <v/>
      </c>
      <c r="SP95" s="33" t="str">
        <f t="shared" si="769"/>
        <v/>
      </c>
      <c r="SR95" s="34"/>
      <c r="SS95" s="30" t="str">
        <f>IFERROR(VLOOKUP(SR95,'كدو الاصناف'!$A:$C,2),"")</f>
        <v/>
      </c>
      <c r="ST95" s="6"/>
      <c r="SU95" s="62">
        <f t="shared" si="804"/>
        <v>0</v>
      </c>
      <c r="SV95" s="32" t="str">
        <f>IFERROR(VLOOKUP(SR95,'كدو الاصناف'!$A:$C,3),"")</f>
        <v/>
      </c>
      <c r="SW95" s="33" t="str">
        <f t="shared" si="770"/>
        <v/>
      </c>
      <c r="SY95" s="34">
        <v>62002</v>
      </c>
      <c r="SZ95" s="30" t="str">
        <f>IFERROR(VLOOKUP(SY95,'كدو الاصناف'!$A:$C,2),"")</f>
        <v>سكنر بوليستر</v>
      </c>
      <c r="TA95" s="6"/>
      <c r="TB95" s="62">
        <v>47.6</v>
      </c>
      <c r="TC95" s="32">
        <f>IFERROR(VLOOKUP(SY95,'كدو الاصناف'!$A:$C,3),"")</f>
        <v>20</v>
      </c>
      <c r="TD95" s="33">
        <f t="shared" si="771"/>
        <v>952</v>
      </c>
      <c r="TF95" s="34"/>
      <c r="TG95" s="30" t="str">
        <f>IFERROR(VLOOKUP(TF95,'كدو الاصناف'!$A:$C,2),"")</f>
        <v/>
      </c>
      <c r="TH95" s="6"/>
      <c r="TI95" s="62">
        <f t="shared" si="841"/>
        <v>0</v>
      </c>
      <c r="TJ95" s="32" t="str">
        <f>IFERROR(VLOOKUP(TF95,'كدو الاصناف'!$A:$C,3),"")</f>
        <v/>
      </c>
      <c r="TK95" s="33" t="str">
        <f t="shared" si="772"/>
        <v/>
      </c>
      <c r="TM95" s="34"/>
      <c r="TN95" s="30" t="str">
        <f>IFERROR(VLOOKUP(TM95,'كدو الاصناف'!$A:$C,2),"")</f>
        <v/>
      </c>
      <c r="TO95" s="6"/>
      <c r="TP95" s="62">
        <f t="shared" si="842"/>
        <v>0</v>
      </c>
      <c r="TQ95" s="32" t="str">
        <f>IFERROR(VLOOKUP(TM95,'كدو الاصناف'!$A:$C,3),"")</f>
        <v/>
      </c>
      <c r="TR95" s="33" t="str">
        <f t="shared" si="773"/>
        <v/>
      </c>
      <c r="TT95" s="34"/>
      <c r="TU95" s="30" t="str">
        <f>IFERROR(VLOOKUP(TT95,'كدو الاصناف'!$A:$C,2),"")</f>
        <v/>
      </c>
      <c r="TV95" s="6"/>
      <c r="TW95" s="62">
        <f t="shared" si="843"/>
        <v>0</v>
      </c>
      <c r="TX95" s="32" t="str">
        <f>IFERROR(VLOOKUP(TT95,'كدو الاصناف'!$A:$C,3),"")</f>
        <v/>
      </c>
      <c r="TY95" s="33" t="str">
        <f t="shared" si="774"/>
        <v/>
      </c>
      <c r="UA95" s="34"/>
      <c r="UB95" s="30" t="str">
        <f>IFERROR(VLOOKUP(UA95,'كدو الاصناف'!$A:$C,2),"")</f>
        <v/>
      </c>
      <c r="UC95" s="6"/>
      <c r="UD95" s="62">
        <f t="shared" si="844"/>
        <v>0</v>
      </c>
      <c r="UE95" s="32" t="str">
        <f>IFERROR(VLOOKUP(UA95,'كدو الاصناف'!$A:$C,3),"")</f>
        <v/>
      </c>
      <c r="UF95" s="33" t="str">
        <f t="shared" si="775"/>
        <v/>
      </c>
      <c r="UH95" s="34"/>
      <c r="UI95" s="30" t="str">
        <f>IFERROR(VLOOKUP(UH95,'كدو الاصناف'!$A:$C,2),"")</f>
        <v/>
      </c>
      <c r="UJ95" s="6"/>
      <c r="UK95" s="62">
        <f t="shared" si="845"/>
        <v>0</v>
      </c>
      <c r="UL95" s="32" t="str">
        <f>IFERROR(VLOOKUP(UH95,'كدو الاصناف'!$A:$C,3),"")</f>
        <v/>
      </c>
      <c r="UM95" s="33" t="str">
        <f t="shared" si="776"/>
        <v/>
      </c>
      <c r="UO95" s="34"/>
      <c r="UP95" s="30" t="str">
        <f>IFERROR(VLOOKUP(UO95,'كدو الاصناف'!$A:$C,2),"")</f>
        <v/>
      </c>
      <c r="UQ95" s="6"/>
      <c r="UR95" s="62">
        <f t="shared" si="805"/>
        <v>0</v>
      </c>
      <c r="US95" s="32" t="str">
        <f>IFERROR(VLOOKUP(UO95,'كدو الاصناف'!$A:$C,3),"")</f>
        <v/>
      </c>
      <c r="UT95" s="33" t="str">
        <f t="shared" si="777"/>
        <v/>
      </c>
      <c r="UV95" s="34"/>
      <c r="UW95" s="30" t="str">
        <f>IFERROR(VLOOKUP(UV95,'كدو الاصناف'!$A:$C,2),"")</f>
        <v/>
      </c>
      <c r="UX95" s="6"/>
      <c r="UY95" s="62">
        <f t="shared" si="846"/>
        <v>0</v>
      </c>
      <c r="UZ95" s="32" t="str">
        <f>IFERROR(VLOOKUP(UV95,'كدو الاصناف'!$A:$C,3),"")</f>
        <v/>
      </c>
      <c r="VA95" s="33" t="str">
        <f t="shared" si="778"/>
        <v/>
      </c>
      <c r="VC95" s="34"/>
      <c r="VD95" s="30" t="str">
        <f>IFERROR(VLOOKUP(VC95,'كدو الاصناف'!$A:$C,2),"")</f>
        <v/>
      </c>
      <c r="VE95" s="6"/>
      <c r="VF95" s="62">
        <f t="shared" si="847"/>
        <v>0</v>
      </c>
      <c r="VG95" s="32" t="str">
        <f>IFERROR(VLOOKUP(VC95,'كدو الاصناف'!$A:$C,3),"")</f>
        <v/>
      </c>
      <c r="VH95" s="33" t="str">
        <f t="shared" si="779"/>
        <v/>
      </c>
      <c r="VJ95" s="34"/>
      <c r="VK95" s="30" t="str">
        <f>IFERROR(VLOOKUP(VJ95,'كدو الاصناف'!$A:$C,2),"")</f>
        <v/>
      </c>
      <c r="VL95" s="6"/>
      <c r="VM95" s="62">
        <f t="shared" si="858"/>
        <v>0</v>
      </c>
      <c r="VN95" s="32" t="str">
        <f>IFERROR(VLOOKUP(VJ95,'كدو الاصناف'!$A:$C,3),"")</f>
        <v/>
      </c>
      <c r="VO95" s="33" t="str">
        <f t="shared" si="780"/>
        <v/>
      </c>
      <c r="VQ95" s="34"/>
      <c r="VR95" s="30" t="str">
        <f>IFERROR(VLOOKUP(VQ95,'كدو الاصناف'!$A:$C,2),"")</f>
        <v/>
      </c>
      <c r="VS95" s="6"/>
      <c r="VT95" s="62">
        <f t="shared" si="848"/>
        <v>0</v>
      </c>
      <c r="VU95" s="32" t="str">
        <f>IFERROR(VLOOKUP(VQ95,'كدو الاصناف'!$A:$C,3),"")</f>
        <v/>
      </c>
      <c r="VV95" s="33" t="str">
        <f t="shared" si="781"/>
        <v/>
      </c>
      <c r="VX95" s="34"/>
      <c r="VY95" s="30" t="str">
        <f>IFERROR(VLOOKUP(VX95,'كدو الاصناف'!$A:$C,2),"")</f>
        <v/>
      </c>
      <c r="VZ95" s="6"/>
      <c r="WA95" s="62">
        <f t="shared" si="849"/>
        <v>0</v>
      </c>
      <c r="WB95" s="32" t="str">
        <f>IFERROR(VLOOKUP(VX95,'كدو الاصناف'!$A:$C,3),"")</f>
        <v/>
      </c>
      <c r="WC95" s="33" t="str">
        <f t="shared" si="782"/>
        <v/>
      </c>
      <c r="WE95" s="34"/>
      <c r="WF95" s="30" t="str">
        <f>IFERROR(VLOOKUP(WE95,'كدو الاصناف'!$A:$C,2),"")</f>
        <v/>
      </c>
      <c r="WG95" s="6"/>
      <c r="WH95" s="62">
        <f t="shared" si="878"/>
        <v>0</v>
      </c>
      <c r="WI95" s="32" t="str">
        <f>IFERROR(VLOOKUP(WE95,'كدو الاصناف'!$A:$C,3),"")</f>
        <v/>
      </c>
      <c r="WJ95" s="33" t="str">
        <f t="shared" si="783"/>
        <v/>
      </c>
      <c r="WL95" s="34"/>
      <c r="WM95" s="30" t="str">
        <f>IFERROR(VLOOKUP(WL95,'كدو الاصناف'!$A:$C,2),"")</f>
        <v/>
      </c>
      <c r="WN95" s="6"/>
      <c r="WO95" s="62">
        <f t="shared" si="850"/>
        <v>0</v>
      </c>
      <c r="WP95" s="32" t="str">
        <f>IFERROR(VLOOKUP(WL95,'كدو الاصناف'!$A:$C,3),"")</f>
        <v/>
      </c>
      <c r="WQ95" s="33" t="str">
        <f t="shared" si="784"/>
        <v/>
      </c>
      <c r="WS95" s="34"/>
      <c r="WT95" s="30" t="str">
        <f>IFERROR(VLOOKUP(WS95,'كدو الاصناف'!$A:$C,2),"")</f>
        <v/>
      </c>
      <c r="WU95" s="6"/>
      <c r="WV95" s="62">
        <f t="shared" si="851"/>
        <v>0</v>
      </c>
      <c r="WW95" s="32" t="str">
        <f>IFERROR(VLOOKUP(WS95,'كدو الاصناف'!$A:$C,3),"")</f>
        <v/>
      </c>
      <c r="WX95" s="33" t="str">
        <f t="shared" si="785"/>
        <v/>
      </c>
      <c r="WZ95" s="34">
        <v>62031</v>
      </c>
      <c r="XA95" s="30" t="str">
        <f>IFERROR(VLOOKUP(WZ95,'كدو الاصناف'!$A:$C,2),"")</f>
        <v>RED H-5BL 100 ( 167 )</v>
      </c>
      <c r="XB95" s="6"/>
      <c r="XC95" s="62">
        <v>6.0000000000000001E-3</v>
      </c>
      <c r="XD95" s="32">
        <f>IFERROR(VLOOKUP(WZ95,'كدو الاصناف'!$A:$C,3),"")</f>
        <v>149</v>
      </c>
      <c r="XE95" s="33">
        <f t="shared" si="786"/>
        <v>0.89400000000000002</v>
      </c>
      <c r="XG95" s="34"/>
      <c r="XH95" s="30" t="str">
        <f>IFERROR(VLOOKUP(XG95,'كدو الاصناف'!$A:$C,2),"")</f>
        <v/>
      </c>
      <c r="XI95" s="6"/>
      <c r="XJ95" s="62">
        <f t="shared" si="879"/>
        <v>0</v>
      </c>
      <c r="XK95" s="32" t="str">
        <f>IFERROR(VLOOKUP(XG95,'كدو الاصناف'!$A:$C,3),"")</f>
        <v/>
      </c>
      <c r="XL95" s="33" t="str">
        <f t="shared" si="787"/>
        <v/>
      </c>
      <c r="XN95" s="34"/>
      <c r="XO95" s="30" t="str">
        <f>IFERROR(VLOOKUP(XN95,'كدو الاصناف'!$A:$C,2),"")</f>
        <v/>
      </c>
      <c r="XP95" s="6"/>
      <c r="XQ95" s="62">
        <f t="shared" ref="XQ95:XQ107" si="887">XP95*$XS$81/100</f>
        <v>0</v>
      </c>
      <c r="XR95" s="32" t="str">
        <f>IFERROR(VLOOKUP(XN95,'كدو الاصناف'!$A:$C,3),"")</f>
        <v/>
      </c>
      <c r="XS95" s="33" t="str">
        <f t="shared" si="788"/>
        <v/>
      </c>
      <c r="XU95" s="34"/>
      <c r="XV95" s="30" t="str">
        <f>IFERROR(VLOOKUP(XU95,'كدو الاصناف'!$A:$C,2),"")</f>
        <v/>
      </c>
      <c r="XW95" s="6"/>
      <c r="XX95" s="62">
        <f t="shared" si="862"/>
        <v>0</v>
      </c>
      <c r="XY95" s="32" t="str">
        <f>IFERROR(VLOOKUP(XU95,'كدو الاصناف'!$A:$C,3),"")</f>
        <v/>
      </c>
      <c r="XZ95" s="33" t="str">
        <f t="shared" si="789"/>
        <v/>
      </c>
      <c r="YB95" s="34"/>
      <c r="YC95" s="30" t="str">
        <f>IFERROR(VLOOKUP(YB95,'كدو الاصناف'!$A:$C,2),"")</f>
        <v/>
      </c>
      <c r="YD95" s="6"/>
      <c r="YE95" s="62">
        <f t="shared" si="863"/>
        <v>0</v>
      </c>
      <c r="YF95" s="32" t="str">
        <f>IFERROR(VLOOKUP(YB95,'كدو الاصناف'!$A:$C,3),"")</f>
        <v/>
      </c>
      <c r="YG95" s="33" t="str">
        <f t="shared" si="790"/>
        <v/>
      </c>
      <c r="YI95" s="34"/>
      <c r="YJ95" s="30" t="str">
        <f>IFERROR(VLOOKUP(YI95,'كدو الاصناف'!$A:$C,2),"")</f>
        <v/>
      </c>
      <c r="YK95" s="6"/>
      <c r="YL95" s="62">
        <f t="shared" si="864"/>
        <v>0</v>
      </c>
      <c r="YM95" s="32" t="str">
        <f>IFERROR(VLOOKUP(YI95,'كدو الاصناف'!$A:$C,3),"")</f>
        <v/>
      </c>
      <c r="YN95" s="33" t="str">
        <f t="shared" si="791"/>
        <v/>
      </c>
      <c r="YP95" s="34"/>
      <c r="YQ95" s="30" t="str">
        <f>IFERROR(VLOOKUP(YP95,'كدو الاصناف'!$A:$C,2),"")</f>
        <v/>
      </c>
      <c r="YR95" s="6"/>
      <c r="YS95" s="62">
        <f t="shared" si="868"/>
        <v>0</v>
      </c>
      <c r="YT95" s="32" t="str">
        <f>IFERROR(VLOOKUP(YP95,'كدو الاصناف'!$A:$C,3),"")</f>
        <v/>
      </c>
      <c r="YU95" s="33" t="str">
        <f t="shared" si="792"/>
        <v/>
      </c>
      <c r="YW95" s="34"/>
      <c r="YX95" s="30" t="str">
        <f>IFERROR(VLOOKUP(YW95,'كدو الاصناف'!$A:$C,2),"")</f>
        <v/>
      </c>
      <c r="YY95" s="6"/>
      <c r="YZ95" s="62">
        <f t="shared" ref="YZ95:YZ107" si="888">YY95*$ZB$81/100</f>
        <v>0</v>
      </c>
      <c r="ZA95" s="32" t="str">
        <f>IFERROR(VLOOKUP(YW95,'كدو الاصناف'!$A:$C,3),"")</f>
        <v/>
      </c>
      <c r="ZB95" s="33" t="str">
        <f t="shared" si="793"/>
        <v/>
      </c>
      <c r="ZD95" s="34"/>
      <c r="ZE95" s="30" t="str">
        <f>IFERROR(VLOOKUP(ZD95,'كدو الاصناف'!$A:$C,2),"")</f>
        <v/>
      </c>
      <c r="ZF95" s="6"/>
      <c r="ZG95" s="62">
        <f t="shared" si="869"/>
        <v>0</v>
      </c>
      <c r="ZH95" s="32" t="str">
        <f>IFERROR(VLOOKUP(ZD95,'كدو الاصناف'!$A:$C,3),"")</f>
        <v/>
      </c>
      <c r="ZI95" s="33" t="str">
        <f t="shared" si="794"/>
        <v/>
      </c>
      <c r="ZK95" s="34"/>
      <c r="ZL95" s="30" t="str">
        <f>IFERROR(VLOOKUP(ZK95,'كدو الاصناف'!$A:$C,2),"")</f>
        <v/>
      </c>
      <c r="ZM95" s="6"/>
      <c r="ZN95" s="62">
        <f t="shared" si="865"/>
        <v>0</v>
      </c>
      <c r="ZO95" s="32" t="str">
        <f>IFERROR(VLOOKUP(ZK95,'كدو الاصناف'!$A:$C,3),"")</f>
        <v/>
      </c>
      <c r="ZP95" s="33" t="str">
        <f t="shared" si="795"/>
        <v/>
      </c>
      <c r="ZR95" s="34"/>
      <c r="ZS95" s="30" t="str">
        <f>IFERROR(VLOOKUP(ZR95,'كدو الاصناف'!$A:$C,2),"")</f>
        <v/>
      </c>
      <c r="ZT95" s="6"/>
      <c r="ZU95" s="62">
        <f t="shared" si="852"/>
        <v>0</v>
      </c>
      <c r="ZV95" s="32" t="str">
        <f>IFERROR(VLOOKUP(ZR95,'كدو الاصناف'!$A:$C,3),"")</f>
        <v/>
      </c>
      <c r="ZW95" s="33" t="str">
        <f t="shared" si="796"/>
        <v/>
      </c>
    </row>
    <row r="96" spans="1:699" ht="16.5" thickTop="1" thickBot="1" x14ac:dyDescent="0.25">
      <c r="A96" s="34">
        <v>62002</v>
      </c>
      <c r="B96" s="30" t="str">
        <f>IFERROR(VLOOKUP(A96,'كدو الاصناف'!$A:$C,2),"")</f>
        <v>سكنر بوليستر</v>
      </c>
      <c r="C96" s="6"/>
      <c r="D96" s="62">
        <v>54.6</v>
      </c>
      <c r="E96" s="32">
        <f>IFERROR(VLOOKUP(A96,'كدو الاصناف'!$A:$C,3),"")</f>
        <v>20</v>
      </c>
      <c r="F96" s="33">
        <f t="shared" si="697"/>
        <v>1092</v>
      </c>
      <c r="H96" s="34"/>
      <c r="I96" s="30" t="str">
        <f>IFERROR(VLOOKUP(H96,'كدو الاصناف'!$A:$C,2),"")</f>
        <v/>
      </c>
      <c r="J96" s="6"/>
      <c r="K96" s="62">
        <f t="shared" si="880"/>
        <v>0</v>
      </c>
      <c r="L96" s="32" t="str">
        <f>IFERROR(VLOOKUP(H96,'كدو الاصناف'!$A:$C,3),"")</f>
        <v/>
      </c>
      <c r="M96" s="33" t="str">
        <f t="shared" si="698"/>
        <v/>
      </c>
      <c r="O96" s="34"/>
      <c r="P96" s="30" t="str">
        <f>IFERROR(VLOOKUP(O96,'كدو الاصناف'!$A:$C,2),"")</f>
        <v/>
      </c>
      <c r="Q96" s="6"/>
      <c r="R96" s="62">
        <f t="shared" si="808"/>
        <v>0</v>
      </c>
      <c r="S96" s="32" t="str">
        <f>IFERROR(VLOOKUP(O96,'كدو الاصناف'!$A:$C,3),"")</f>
        <v/>
      </c>
      <c r="T96" s="33" t="str">
        <f t="shared" si="699"/>
        <v/>
      </c>
      <c r="V96" s="34"/>
      <c r="W96" s="30" t="str">
        <f>IFERROR(VLOOKUP(V96,'كدو الاصناف'!$A:$C,2),"")</f>
        <v/>
      </c>
      <c r="X96" s="6"/>
      <c r="Y96" s="62">
        <f t="shared" si="809"/>
        <v>0</v>
      </c>
      <c r="Z96" s="32" t="str">
        <f>IFERROR(VLOOKUP(V96,'كدو الاصناف'!$A:$C,3),"")</f>
        <v/>
      </c>
      <c r="AA96" s="33" t="str">
        <f t="shared" si="700"/>
        <v/>
      </c>
      <c r="AC96" s="34"/>
      <c r="AD96" s="30" t="str">
        <f>IFERROR(VLOOKUP(AC96,'كدو الاصناف'!$A:$C,2),"")</f>
        <v/>
      </c>
      <c r="AE96" s="6"/>
      <c r="AF96" s="62">
        <f t="shared" si="870"/>
        <v>0</v>
      </c>
      <c r="AG96" s="32" t="str">
        <f>IFERROR(VLOOKUP(AC96,'كدو الاصناف'!$A:$C,3),"")</f>
        <v/>
      </c>
      <c r="AH96" s="33" t="str">
        <f t="shared" si="701"/>
        <v/>
      </c>
      <c r="AJ96" s="34"/>
      <c r="AK96" s="30" t="str">
        <f>IFERROR(VLOOKUP(AJ96,'كدو الاصناف'!$A:$C,2),"")</f>
        <v/>
      </c>
      <c r="AL96" s="6"/>
      <c r="AM96" s="62">
        <f t="shared" si="881"/>
        <v>0</v>
      </c>
      <c r="AN96" s="32" t="str">
        <f>IFERROR(VLOOKUP(AJ96,'كدو الاصناف'!$A:$C,3),"")</f>
        <v/>
      </c>
      <c r="AO96" s="33" t="str">
        <f t="shared" si="702"/>
        <v/>
      </c>
      <c r="AQ96" s="34">
        <v>65018</v>
      </c>
      <c r="AR96" s="30" t="str">
        <f>IFERROR(VLOOKUP(AQ96,'كدو الاصناف'!$A:$C,2),"")</f>
        <v>ستريك اسيد</v>
      </c>
      <c r="AS96" s="6"/>
      <c r="AT96" s="62">
        <v>2.8</v>
      </c>
      <c r="AU96" s="32">
        <f>IFERROR(VLOOKUP(AQ96,'كدو الاصناف'!$A:$C,3),"")</f>
        <v>15.5</v>
      </c>
      <c r="AV96" s="33">
        <f t="shared" si="703"/>
        <v>43.4</v>
      </c>
      <c r="AX96" s="34"/>
      <c r="AY96" s="30" t="str">
        <f>IFERROR(VLOOKUP(AX96,'كدو الاصناف'!$A:$C,2),"")</f>
        <v/>
      </c>
      <c r="AZ96" s="6"/>
      <c r="BA96" s="62">
        <f t="shared" si="882"/>
        <v>0</v>
      </c>
      <c r="BB96" s="32" t="str">
        <f>IFERROR(VLOOKUP(AX96,'كدو الاصناف'!$A:$C,3),"")</f>
        <v/>
      </c>
      <c r="BC96" s="33" t="str">
        <f t="shared" si="704"/>
        <v/>
      </c>
      <c r="BE96" s="34"/>
      <c r="BF96" s="30" t="str">
        <f>IFERROR(VLOOKUP(BE96,'كدو الاصناف'!$A:$C,2),"")</f>
        <v/>
      </c>
      <c r="BG96" s="6"/>
      <c r="BH96" s="62">
        <f t="shared" si="810"/>
        <v>0</v>
      </c>
      <c r="BI96" s="32" t="str">
        <f>IFERROR(VLOOKUP(BE96,'كدو الاصناف'!$A:$C,3),"")</f>
        <v/>
      </c>
      <c r="BJ96" s="33" t="str">
        <f t="shared" si="705"/>
        <v/>
      </c>
      <c r="BL96" s="34"/>
      <c r="BM96" s="30" t="str">
        <f>IFERROR(VLOOKUP(BL96,'كدو الاصناف'!$A:$C,2),"")</f>
        <v/>
      </c>
      <c r="BN96" s="6"/>
      <c r="BO96" s="62">
        <f t="shared" si="797"/>
        <v>0</v>
      </c>
      <c r="BP96" s="32" t="str">
        <f>IFERROR(VLOOKUP(BL96,'كدو الاصناف'!$A:$C,3),"")</f>
        <v/>
      </c>
      <c r="BQ96" s="33" t="str">
        <f t="shared" si="706"/>
        <v/>
      </c>
      <c r="BS96" s="34"/>
      <c r="BT96" s="30" t="str">
        <f>IFERROR(VLOOKUP(BS96,'كدو الاصناف'!$A:$C,2),"")</f>
        <v/>
      </c>
      <c r="BU96" s="6"/>
      <c r="BV96" s="62">
        <f t="shared" si="811"/>
        <v>0</v>
      </c>
      <c r="BW96" s="32" t="str">
        <f>IFERROR(VLOOKUP(BS96,'كدو الاصناف'!$A:$C,3),"")</f>
        <v/>
      </c>
      <c r="BX96" s="33" t="str">
        <f t="shared" si="707"/>
        <v/>
      </c>
      <c r="BZ96" s="34"/>
      <c r="CA96" s="30" t="str">
        <f>IFERROR(VLOOKUP(BZ96,'كدو الاصناف'!$A:$C,2),"")</f>
        <v/>
      </c>
      <c r="CB96" s="6"/>
      <c r="CC96" s="62">
        <f t="shared" si="812"/>
        <v>0</v>
      </c>
      <c r="CD96" s="32" t="str">
        <f>IFERROR(VLOOKUP(BZ96,'كدو الاصناف'!$A:$C,3),"")</f>
        <v/>
      </c>
      <c r="CE96" s="33" t="str">
        <f t="shared" si="708"/>
        <v/>
      </c>
      <c r="CG96" s="34"/>
      <c r="CH96" s="30" t="str">
        <f>IFERROR(VLOOKUP(CG96,'كدو الاصناف'!$A:$C,2),"")</f>
        <v/>
      </c>
      <c r="CI96" s="6"/>
      <c r="CJ96" s="62">
        <f t="shared" si="853"/>
        <v>0</v>
      </c>
      <c r="CK96" s="32" t="str">
        <f>IFERROR(VLOOKUP(CG96,'كدو الاصناف'!$A:$C,3),"")</f>
        <v/>
      </c>
      <c r="CL96" s="33" t="str">
        <f t="shared" si="709"/>
        <v/>
      </c>
      <c r="CN96" s="34"/>
      <c r="CO96" s="30" t="str">
        <f>IFERROR(VLOOKUP(CN96,'كدو الاصناف'!$A:$C,2),"")</f>
        <v/>
      </c>
      <c r="CP96" s="6"/>
      <c r="CQ96" s="62">
        <f t="shared" si="813"/>
        <v>0</v>
      </c>
      <c r="CR96" s="32" t="str">
        <f>IFERROR(VLOOKUP(CN96,'كدو الاصناف'!$A:$C,3),"")</f>
        <v/>
      </c>
      <c r="CS96" s="33" t="str">
        <f t="shared" si="710"/>
        <v/>
      </c>
      <c r="CU96" s="34">
        <v>62032</v>
      </c>
      <c r="CV96" s="30" t="str">
        <f>IFERROR(VLOOKUP(CU96,'كدو الاصناف'!$A:$C,2),"")</f>
        <v>YELLOW H-6GFS200 (114 )</v>
      </c>
      <c r="CW96" s="6"/>
      <c r="CX96" s="62">
        <v>0.13500000000000001</v>
      </c>
      <c r="CY96" s="32">
        <f>IFERROR(VLOOKUP(CU96,'كدو الاصناف'!$A:$C,3),"")</f>
        <v>175</v>
      </c>
      <c r="CZ96" s="33">
        <f t="shared" si="711"/>
        <v>23.625</v>
      </c>
      <c r="DB96" s="34"/>
      <c r="DC96" s="30" t="str">
        <f>IFERROR(VLOOKUP(DB96,'كدو الاصناف'!$A:$C,2),"")</f>
        <v/>
      </c>
      <c r="DD96" s="6"/>
      <c r="DE96" s="62">
        <f t="shared" si="814"/>
        <v>0</v>
      </c>
      <c r="DF96" s="32" t="str">
        <f>IFERROR(VLOOKUP(DB96,'كدو الاصناف'!$A:$C,3),"")</f>
        <v/>
      </c>
      <c r="DG96" s="33" t="str">
        <f t="shared" si="712"/>
        <v/>
      </c>
      <c r="DI96" s="34"/>
      <c r="DJ96" s="30" t="str">
        <f>IFERROR(VLOOKUP(DI96,'كدو الاصناف'!$A:$C,2),"")</f>
        <v/>
      </c>
      <c r="DK96" s="6"/>
      <c r="DL96" s="62">
        <f t="shared" si="815"/>
        <v>0</v>
      </c>
      <c r="DM96" s="32" t="str">
        <f>IFERROR(VLOOKUP(DI96,'كدو الاصناف'!$A:$C,3),"")</f>
        <v/>
      </c>
      <c r="DN96" s="33" t="str">
        <f t="shared" si="713"/>
        <v/>
      </c>
      <c r="DP96" s="34"/>
      <c r="DQ96" s="30" t="str">
        <f>IFERROR(VLOOKUP(DP96,'كدو الاصناف'!$A:$C,2),"")</f>
        <v/>
      </c>
      <c r="DR96" s="6"/>
      <c r="DS96" s="62">
        <f t="shared" si="798"/>
        <v>0</v>
      </c>
      <c r="DT96" s="32" t="str">
        <f>IFERROR(VLOOKUP(DP96,'كدو الاصناف'!$A:$C,3),"")</f>
        <v/>
      </c>
      <c r="DU96" s="33" t="str">
        <f t="shared" si="714"/>
        <v/>
      </c>
      <c r="DW96" s="34"/>
      <c r="DX96" s="30" t="str">
        <f>IFERROR(VLOOKUP(DW96,'كدو الاصناف'!$A:$C,2),"")</f>
        <v/>
      </c>
      <c r="DY96" s="6"/>
      <c r="DZ96" s="62">
        <f t="shared" si="799"/>
        <v>0</v>
      </c>
      <c r="EA96" s="32" t="str">
        <f>IFERROR(VLOOKUP(DW96,'كدو الاصناف'!$A:$C,3),"")</f>
        <v/>
      </c>
      <c r="EB96" s="33" t="str">
        <f t="shared" si="715"/>
        <v/>
      </c>
      <c r="ED96" s="34"/>
      <c r="EE96" s="30" t="str">
        <f>IFERROR(VLOOKUP(ED96,'كدو الاصناف'!$A:$C,2),"")</f>
        <v/>
      </c>
      <c r="EF96" s="6"/>
      <c r="EG96" s="62">
        <f t="shared" si="806"/>
        <v>0</v>
      </c>
      <c r="EH96" s="32" t="str">
        <f>IFERROR(VLOOKUP(ED96,'كدو الاصناف'!$A:$C,3),"")</f>
        <v/>
      </c>
      <c r="EI96" s="33" t="str">
        <f t="shared" si="716"/>
        <v/>
      </c>
      <c r="EK96" s="34"/>
      <c r="EL96" s="30" t="str">
        <f>IFERROR(VLOOKUP(EK96,'كدو الاصناف'!$A:$C,2),"")</f>
        <v/>
      </c>
      <c r="EM96" s="6"/>
      <c r="EN96" s="62">
        <f t="shared" si="816"/>
        <v>0</v>
      </c>
      <c r="EO96" s="32" t="str">
        <f>IFERROR(VLOOKUP(EK96,'كدو الاصناف'!$A:$C,3),"")</f>
        <v/>
      </c>
      <c r="EP96" s="33" t="str">
        <f t="shared" si="717"/>
        <v/>
      </c>
      <c r="ER96" s="34"/>
      <c r="ES96" s="30" t="str">
        <f>IFERROR(VLOOKUP(ER96,'كدو الاصناف'!$A:$C,2),"")</f>
        <v/>
      </c>
      <c r="ET96" s="6"/>
      <c r="EU96" s="62">
        <f t="shared" si="817"/>
        <v>0</v>
      </c>
      <c r="EV96" s="32" t="str">
        <f>IFERROR(VLOOKUP(ER96,'كدو الاصناف'!$A:$C,3),"")</f>
        <v/>
      </c>
      <c r="EW96" s="33" t="str">
        <f t="shared" si="718"/>
        <v/>
      </c>
      <c r="EY96" s="34"/>
      <c r="EZ96" s="30" t="str">
        <f>IFERROR(VLOOKUP(EY96,'كدو الاصناف'!$A:$C,2),"")</f>
        <v/>
      </c>
      <c r="FA96" s="6"/>
      <c r="FB96" s="62">
        <f t="shared" si="800"/>
        <v>0</v>
      </c>
      <c r="FC96" s="32" t="str">
        <f>IFERROR(VLOOKUP(EY96,'كدو الاصناف'!$A:$C,3),"")</f>
        <v/>
      </c>
      <c r="FD96" s="33" t="str">
        <f t="shared" si="719"/>
        <v/>
      </c>
      <c r="FF96" s="34"/>
      <c r="FG96" s="30" t="str">
        <f>IFERROR(VLOOKUP(FF96,'كدو الاصناف'!$A:$C,2),"")</f>
        <v/>
      </c>
      <c r="FH96" s="6"/>
      <c r="FI96" s="62">
        <f t="shared" si="818"/>
        <v>0</v>
      </c>
      <c r="FJ96" s="32" t="str">
        <f>IFERROR(VLOOKUP(FF96,'كدو الاصناف'!$A:$C,3),"")</f>
        <v/>
      </c>
      <c r="FK96" s="33" t="str">
        <f t="shared" si="720"/>
        <v/>
      </c>
      <c r="FM96" s="34"/>
      <c r="FN96" s="30" t="str">
        <f>IFERROR(VLOOKUP(FM96,'كدو الاصناف'!$A:$C,2),"")</f>
        <v/>
      </c>
      <c r="FO96" s="6"/>
      <c r="FP96" s="62">
        <f t="shared" si="819"/>
        <v>0</v>
      </c>
      <c r="FQ96" s="32" t="str">
        <f>IFERROR(VLOOKUP(FM96,'كدو الاصناف'!$A:$C,3),"")</f>
        <v/>
      </c>
      <c r="FR96" s="33" t="str">
        <f t="shared" si="721"/>
        <v/>
      </c>
      <c r="FT96" s="34"/>
      <c r="FU96" s="30" t="str">
        <f>IFERROR(VLOOKUP(FT96,'كدو الاصناف'!$A:$C,2),"")</f>
        <v/>
      </c>
      <c r="FV96" s="6"/>
      <c r="FW96" s="62">
        <f t="shared" si="820"/>
        <v>0</v>
      </c>
      <c r="FX96" s="32" t="str">
        <f>IFERROR(VLOOKUP(FT96,'كدو الاصناف'!$A:$C,3),"")</f>
        <v/>
      </c>
      <c r="FY96" s="33" t="str">
        <f t="shared" si="722"/>
        <v/>
      </c>
      <c r="GA96" s="34"/>
      <c r="GB96" s="30" t="str">
        <f>IFERROR(VLOOKUP(GA96,'كدو الاصناف'!$A:$C,2),"")</f>
        <v/>
      </c>
      <c r="GC96" s="6"/>
      <c r="GD96" s="62">
        <f t="shared" si="871"/>
        <v>0</v>
      </c>
      <c r="GE96" s="32" t="str">
        <f>IFERROR(VLOOKUP(GA96,'كدو الاصناف'!$A:$C,3),"")</f>
        <v/>
      </c>
      <c r="GF96" s="33" t="str">
        <f t="shared" si="723"/>
        <v/>
      </c>
      <c r="GH96" s="34"/>
      <c r="GI96" s="30" t="str">
        <f>IFERROR(VLOOKUP(GH96,'كدو الاصناف'!$A:$C,2),"")</f>
        <v/>
      </c>
      <c r="GJ96" s="6"/>
      <c r="GK96" s="62">
        <f t="shared" si="821"/>
        <v>0</v>
      </c>
      <c r="GL96" s="32" t="str">
        <f>IFERROR(VLOOKUP(GH96,'كدو الاصناف'!$A:$C,3),"")</f>
        <v/>
      </c>
      <c r="GM96" s="33" t="str">
        <f t="shared" si="724"/>
        <v/>
      </c>
      <c r="GO96" s="34"/>
      <c r="GP96" s="30" t="str">
        <f>IFERROR(VLOOKUP(GO96,'كدو الاصناف'!$A:$C,2),"")</f>
        <v/>
      </c>
      <c r="GQ96" s="6"/>
      <c r="GR96" s="62">
        <f t="shared" si="822"/>
        <v>0</v>
      </c>
      <c r="GS96" s="32" t="str">
        <f>IFERROR(VLOOKUP(GO96,'كدو الاصناف'!$A:$C,3),"")</f>
        <v/>
      </c>
      <c r="GT96" s="33" t="str">
        <f t="shared" si="725"/>
        <v/>
      </c>
      <c r="GV96" s="34"/>
      <c r="GW96" s="30" t="str">
        <f>IFERROR(VLOOKUP(GV96,'كدو الاصناف'!$A:$C,2),"")</f>
        <v/>
      </c>
      <c r="GX96" s="6"/>
      <c r="GY96" s="62">
        <f t="shared" si="823"/>
        <v>0</v>
      </c>
      <c r="GZ96" s="32" t="str">
        <f>IFERROR(VLOOKUP(GV96,'كدو الاصناف'!$A:$C,3),"")</f>
        <v/>
      </c>
      <c r="HA96" s="33" t="str">
        <f t="shared" si="726"/>
        <v/>
      </c>
      <c r="HC96" s="34"/>
      <c r="HD96" s="30" t="str">
        <f>IFERROR(VLOOKUP(HC96,'كدو الاصناف'!$A:$C,2),"")</f>
        <v/>
      </c>
      <c r="HE96" s="6"/>
      <c r="HF96" s="62">
        <f t="shared" si="824"/>
        <v>0</v>
      </c>
      <c r="HG96" s="32" t="str">
        <f>IFERROR(VLOOKUP(HC96,'كدو الاصناف'!$A:$C,3),"")</f>
        <v/>
      </c>
      <c r="HH96" s="33" t="str">
        <f t="shared" si="727"/>
        <v/>
      </c>
      <c r="HJ96" s="34"/>
      <c r="HK96" s="30" t="str">
        <f>IFERROR(VLOOKUP(HJ96,'كدو الاصناف'!$A:$C,2),"")</f>
        <v/>
      </c>
      <c r="HL96" s="6"/>
      <c r="HM96" s="62">
        <f t="shared" si="825"/>
        <v>0</v>
      </c>
      <c r="HN96" s="32" t="str">
        <f>IFERROR(VLOOKUP(HJ96,'كدو الاصناف'!$A:$C,3),"")</f>
        <v/>
      </c>
      <c r="HO96" s="33" t="str">
        <f t="shared" si="728"/>
        <v/>
      </c>
      <c r="HQ96" s="34"/>
      <c r="HR96" s="30" t="str">
        <f>IFERROR(VLOOKUP(HQ96,'كدو الاصناف'!$A:$C,2),"")</f>
        <v/>
      </c>
      <c r="HS96" s="6"/>
      <c r="HT96" s="62">
        <f t="shared" si="826"/>
        <v>0</v>
      </c>
      <c r="HU96" s="32" t="str">
        <f>IFERROR(VLOOKUP(HQ96,'كدو الاصناف'!$A:$C,3),"")</f>
        <v/>
      </c>
      <c r="HV96" s="33" t="str">
        <f t="shared" si="729"/>
        <v/>
      </c>
      <c r="HX96" s="34"/>
      <c r="HY96" s="30" t="str">
        <f>IFERROR(VLOOKUP(HX96,'كدو الاصناف'!$A:$C,2),"")</f>
        <v/>
      </c>
      <c r="HZ96" s="6"/>
      <c r="IA96" s="62">
        <f t="shared" si="827"/>
        <v>0</v>
      </c>
      <c r="IB96" s="32" t="str">
        <f>IFERROR(VLOOKUP(HX96,'كدو الاصناف'!$A:$C,3),"")</f>
        <v/>
      </c>
      <c r="IC96" s="33" t="str">
        <f t="shared" si="730"/>
        <v/>
      </c>
      <c r="IE96" s="34"/>
      <c r="IF96" s="30" t="str">
        <f>IFERROR(VLOOKUP(IE96,'كدو الاصناف'!$A:$C,2),"")</f>
        <v/>
      </c>
      <c r="IG96" s="6"/>
      <c r="IH96" s="62">
        <f t="shared" si="828"/>
        <v>0</v>
      </c>
      <c r="II96" s="32" t="str">
        <f>IFERROR(VLOOKUP(IE96,'كدو الاصناف'!$A:$C,3),"")</f>
        <v/>
      </c>
      <c r="IJ96" s="33" t="str">
        <f t="shared" si="731"/>
        <v/>
      </c>
      <c r="IL96" s="34"/>
      <c r="IM96" s="30" t="str">
        <f>IFERROR(VLOOKUP(IL96,'كدو الاصناف'!$A:$C,2),"")</f>
        <v/>
      </c>
      <c r="IN96" s="6"/>
      <c r="IO96" s="62">
        <f t="shared" si="829"/>
        <v>0</v>
      </c>
      <c r="IP96" s="32" t="str">
        <f>IFERROR(VLOOKUP(IL96,'كدو الاصناف'!$A:$C,3),"")</f>
        <v/>
      </c>
      <c r="IQ96" s="33" t="str">
        <f t="shared" si="732"/>
        <v/>
      </c>
      <c r="IS96" s="34"/>
      <c r="IT96" s="30" t="str">
        <f>IFERROR(VLOOKUP(IS96,'كدو الاصناف'!$A:$C,2),"")</f>
        <v/>
      </c>
      <c r="IU96" s="6"/>
      <c r="IV96" s="62">
        <f t="shared" si="830"/>
        <v>0</v>
      </c>
      <c r="IW96" s="32" t="str">
        <f>IFERROR(VLOOKUP(IS96,'كدو الاصناف'!$A:$C,3),"")</f>
        <v/>
      </c>
      <c r="IX96" s="33" t="str">
        <f t="shared" si="733"/>
        <v/>
      </c>
      <c r="IZ96" s="34"/>
      <c r="JA96" s="30" t="str">
        <f>IFERROR(VLOOKUP(IZ96,'كدو الاصناف'!$A:$C,2),"")</f>
        <v/>
      </c>
      <c r="JB96" s="6"/>
      <c r="JC96" s="62">
        <f t="shared" si="831"/>
        <v>0</v>
      </c>
      <c r="JD96" s="32" t="str">
        <f>IFERROR(VLOOKUP(IZ96,'كدو الاصناف'!$A:$C,3),"")</f>
        <v/>
      </c>
      <c r="JE96" s="33" t="str">
        <f t="shared" si="734"/>
        <v/>
      </c>
      <c r="JG96" s="34"/>
      <c r="JH96" s="30" t="str">
        <f>IFERROR(VLOOKUP(JG96,'كدو الاصناف'!$A:$C,2),"")</f>
        <v/>
      </c>
      <c r="JI96" s="6"/>
      <c r="JJ96" s="62">
        <f t="shared" si="885"/>
        <v>0</v>
      </c>
      <c r="JK96" s="32" t="str">
        <f>IFERROR(VLOOKUP(JG96,'كدو الاصناف'!$A:$C,3),"")</f>
        <v/>
      </c>
      <c r="JL96" s="33" t="str">
        <f t="shared" si="735"/>
        <v/>
      </c>
      <c r="JN96" s="34"/>
      <c r="JO96" s="30" t="str">
        <f>IFERROR(VLOOKUP(JN96,'كدو الاصناف'!$A:$C,2),"")</f>
        <v/>
      </c>
      <c r="JP96" s="6"/>
      <c r="JQ96" s="62">
        <f t="shared" si="832"/>
        <v>0</v>
      </c>
      <c r="JR96" s="32" t="str">
        <f>IFERROR(VLOOKUP(JN96,'كدو الاصناف'!$A:$C,3),"")</f>
        <v/>
      </c>
      <c r="JS96" s="33" t="str">
        <f t="shared" si="736"/>
        <v/>
      </c>
      <c r="JU96" s="34"/>
      <c r="JV96" s="30" t="str">
        <f>IFERROR(VLOOKUP(JU96,'كدو الاصناف'!$A:$C,2),"")</f>
        <v/>
      </c>
      <c r="JW96" s="6"/>
      <c r="JX96" s="62">
        <f t="shared" si="833"/>
        <v>0</v>
      </c>
      <c r="JY96" s="32" t="str">
        <f>IFERROR(VLOOKUP(JU96,'كدو الاصناف'!$A:$C,3),"")</f>
        <v/>
      </c>
      <c r="JZ96" s="33" t="str">
        <f t="shared" si="737"/>
        <v/>
      </c>
      <c r="KB96" s="34"/>
      <c r="KC96" s="30" t="str">
        <f>IFERROR(VLOOKUP(KB96,'كدو الاصناف'!$A:$C,2),"")</f>
        <v/>
      </c>
      <c r="KD96" s="6"/>
      <c r="KE96" s="62">
        <f t="shared" si="834"/>
        <v>0</v>
      </c>
      <c r="KF96" s="32" t="str">
        <f>IFERROR(VLOOKUP(KB96,'كدو الاصناف'!$A:$C,3),"")</f>
        <v/>
      </c>
      <c r="KG96" s="33" t="str">
        <f t="shared" si="738"/>
        <v/>
      </c>
      <c r="KI96" s="34"/>
      <c r="KJ96" s="30" t="str">
        <f>IFERROR(VLOOKUP(KI96,'كدو الاصناف'!$A:$C,2),"")</f>
        <v/>
      </c>
      <c r="KK96" s="6"/>
      <c r="KL96" s="62">
        <f t="shared" si="872"/>
        <v>0</v>
      </c>
      <c r="KM96" s="32" t="str">
        <f>IFERROR(VLOOKUP(KI96,'كدو الاصناف'!$A:$C,3),"")</f>
        <v/>
      </c>
      <c r="KN96" s="33" t="str">
        <f t="shared" si="739"/>
        <v/>
      </c>
      <c r="KP96" s="34">
        <v>65018</v>
      </c>
      <c r="KQ96" s="30" t="str">
        <f>IFERROR(VLOOKUP(KP96,'كدو الاصناف'!$A:$C,2),"")</f>
        <v>ستريك اسيد</v>
      </c>
      <c r="KR96" s="6"/>
      <c r="KS96" s="62">
        <v>2.25</v>
      </c>
      <c r="KT96" s="32">
        <f>IFERROR(VLOOKUP(KP96,'كدو الاصناف'!$A:$C,3),"")</f>
        <v>15.5</v>
      </c>
      <c r="KU96" s="33">
        <f t="shared" si="740"/>
        <v>34.875</v>
      </c>
      <c r="KW96" s="34"/>
      <c r="KX96" s="30" t="str">
        <f>IFERROR(VLOOKUP(KW96,'كدو الاصناف'!$A:$C,2),"")</f>
        <v/>
      </c>
      <c r="KY96" s="6"/>
      <c r="KZ96" s="62">
        <f t="shared" si="801"/>
        <v>0</v>
      </c>
      <c r="LA96" s="32" t="str">
        <f>IFERROR(VLOOKUP(KW96,'كدو الاصناف'!$A:$C,3),"")</f>
        <v/>
      </c>
      <c r="LB96" s="33" t="str">
        <f t="shared" si="741"/>
        <v/>
      </c>
      <c r="LD96" s="34"/>
      <c r="LE96" s="30" t="str">
        <f>IFERROR(VLOOKUP(LD96,'كدو الاصناف'!$A:$C,2),"")</f>
        <v/>
      </c>
      <c r="LF96" s="6"/>
      <c r="LG96" s="62">
        <f t="shared" si="835"/>
        <v>0</v>
      </c>
      <c r="LH96" s="32" t="str">
        <f>IFERROR(VLOOKUP(LD96,'كدو الاصناف'!$A:$C,3),"")</f>
        <v/>
      </c>
      <c r="LI96" s="33" t="str">
        <f t="shared" si="742"/>
        <v/>
      </c>
      <c r="LK96" s="34"/>
      <c r="LL96" s="30" t="str">
        <f>IFERROR(VLOOKUP(LK96,'كدو الاصناف'!$A:$C,2),"")</f>
        <v/>
      </c>
      <c r="LM96" s="6"/>
      <c r="LN96" s="62">
        <f t="shared" si="836"/>
        <v>0</v>
      </c>
      <c r="LO96" s="32" t="str">
        <f>IFERROR(VLOOKUP(LK96,'كدو الاصناف'!$A:$C,3),"")</f>
        <v/>
      </c>
      <c r="LP96" s="33" t="str">
        <f t="shared" si="743"/>
        <v/>
      </c>
      <c r="LR96" s="34"/>
      <c r="LS96" s="30" t="str">
        <f>IFERROR(VLOOKUP(LR96,'كدو الاصناف'!$A:$C,2),"")</f>
        <v/>
      </c>
      <c r="LT96" s="6"/>
      <c r="LU96" s="62">
        <f t="shared" si="854"/>
        <v>0</v>
      </c>
      <c r="LV96" s="32" t="str">
        <f>IFERROR(VLOOKUP(LR96,'كدو الاصناف'!$A:$C,3),"")</f>
        <v/>
      </c>
      <c r="LW96" s="33" t="str">
        <f t="shared" si="744"/>
        <v/>
      </c>
      <c r="LY96" s="34"/>
      <c r="LZ96" s="30" t="str">
        <f>IFERROR(VLOOKUP(LY96,'كدو الاصناف'!$A:$C,2),"")</f>
        <v/>
      </c>
      <c r="MA96" s="6"/>
      <c r="MB96" s="62">
        <f t="shared" si="859"/>
        <v>0</v>
      </c>
      <c r="MC96" s="32" t="str">
        <f>IFERROR(VLOOKUP(LY96,'كدو الاصناف'!$A:$C,3),"")</f>
        <v/>
      </c>
      <c r="MD96" s="33" t="str">
        <f t="shared" si="745"/>
        <v/>
      </c>
      <c r="MF96" s="34"/>
      <c r="MG96" s="30" t="str">
        <f>IFERROR(VLOOKUP(MF96,'كدو الاصناف'!$A:$C,2),"")</f>
        <v/>
      </c>
      <c r="MH96" s="6"/>
      <c r="MI96" s="62">
        <f t="shared" si="860"/>
        <v>0</v>
      </c>
      <c r="MJ96" s="32" t="str">
        <f>IFERROR(VLOOKUP(MF96,'كدو الاصناف'!$A:$C,3),"")</f>
        <v/>
      </c>
      <c r="MK96" s="33" t="str">
        <f t="shared" si="746"/>
        <v/>
      </c>
      <c r="MM96" s="34">
        <v>62024</v>
      </c>
      <c r="MN96" s="30" t="str">
        <f>IFERROR(VLOOKUP(MM96,'كدو الاصناف'!$A:$C,2),"")</f>
        <v xml:space="preserve">BLACK RLS </v>
      </c>
      <c r="MO96" s="6"/>
      <c r="MP96" s="62">
        <v>3.6</v>
      </c>
      <c r="MQ96" s="32">
        <f>IFERROR(VLOOKUP(MM96,'كدو الاصناف'!$A:$C,3),"")</f>
        <v>120</v>
      </c>
      <c r="MR96" s="33">
        <f t="shared" si="747"/>
        <v>432</v>
      </c>
      <c r="MT96" s="34">
        <v>62030</v>
      </c>
      <c r="MU96" s="30" t="str">
        <f>IFERROR(VLOOKUP(MT96,'كدو الاصناف'!$A:$C,2),"")</f>
        <v>VILOT 3RL 99</v>
      </c>
      <c r="MV96" s="6"/>
      <c r="MW96" s="62">
        <v>0.06</v>
      </c>
      <c r="MX96" s="32">
        <f>IFERROR(VLOOKUP(MT96,'كدو الاصناف'!$A:$C,3),"")</f>
        <v>205</v>
      </c>
      <c r="MY96" s="33">
        <f t="shared" si="748"/>
        <v>12.299999999999999</v>
      </c>
      <c r="NA96" s="34"/>
      <c r="NB96" s="30" t="str">
        <f>IFERROR(VLOOKUP(NA96,'كدو الاصناف'!$A:$C,2),"")</f>
        <v/>
      </c>
      <c r="NC96" s="6"/>
      <c r="ND96" s="62">
        <f t="shared" si="861"/>
        <v>0</v>
      </c>
      <c r="NE96" s="32" t="str">
        <f>IFERROR(VLOOKUP(NA96,'كدو الاصناف'!$A:$C,3),"")</f>
        <v/>
      </c>
      <c r="NF96" s="33" t="str">
        <f t="shared" si="749"/>
        <v/>
      </c>
      <c r="NH96" s="34"/>
      <c r="NI96" s="30" t="str">
        <f>IFERROR(VLOOKUP(NH96,'كدو الاصناف'!$A:$C,2),"")</f>
        <v/>
      </c>
      <c r="NJ96" s="6"/>
      <c r="NK96" s="62">
        <f t="shared" si="837"/>
        <v>0</v>
      </c>
      <c r="NL96" s="32" t="str">
        <f>IFERROR(VLOOKUP(NH96,'كدو الاصناف'!$A:$C,3),"")</f>
        <v/>
      </c>
      <c r="NM96" s="33" t="str">
        <f t="shared" si="750"/>
        <v/>
      </c>
      <c r="NO96" s="34"/>
      <c r="NP96" s="30" t="str">
        <f>IFERROR(VLOOKUP(NO96,'كدو الاصناف'!$A:$C,2),"")</f>
        <v/>
      </c>
      <c r="NQ96" s="6"/>
      <c r="NR96" s="62">
        <f t="shared" si="838"/>
        <v>0</v>
      </c>
      <c r="NS96" s="32" t="str">
        <f>IFERROR(VLOOKUP(NO96,'كدو الاصناف'!$A:$C,3),"")</f>
        <v/>
      </c>
      <c r="NT96" s="33" t="str">
        <f t="shared" si="751"/>
        <v/>
      </c>
      <c r="NV96" s="34"/>
      <c r="NW96" s="30" t="str">
        <f>IFERROR(VLOOKUP(NV96,'كدو الاصناف'!$A:$C,2),"")</f>
        <v/>
      </c>
      <c r="NX96" s="6"/>
      <c r="NY96" s="62">
        <f t="shared" si="802"/>
        <v>0</v>
      </c>
      <c r="NZ96" s="32" t="str">
        <f>IFERROR(VLOOKUP(NV96,'كدو الاصناف'!$A:$C,3),"")</f>
        <v/>
      </c>
      <c r="OA96" s="33" t="str">
        <f t="shared" si="752"/>
        <v/>
      </c>
      <c r="OC96" s="34"/>
      <c r="OD96" s="30" t="str">
        <f>IFERROR(VLOOKUP(OC96,'كدو الاصناف'!$A:$C,2),"")</f>
        <v/>
      </c>
      <c r="OE96" s="6"/>
      <c r="OF96" s="62">
        <f t="shared" si="855"/>
        <v>0</v>
      </c>
      <c r="OG96" s="32" t="str">
        <f>IFERROR(VLOOKUP(OC96,'كدو الاصناف'!$A:$C,3),"")</f>
        <v/>
      </c>
      <c r="OH96" s="33" t="str">
        <f t="shared" si="753"/>
        <v/>
      </c>
      <c r="OJ96" s="34"/>
      <c r="OK96" s="30" t="str">
        <f>IFERROR(VLOOKUP(OJ96,'كدو الاصناف'!$A:$C,2),"")</f>
        <v/>
      </c>
      <c r="OL96" s="6"/>
      <c r="OM96" s="62">
        <f t="shared" si="856"/>
        <v>0</v>
      </c>
      <c r="ON96" s="32" t="str">
        <f>IFERROR(VLOOKUP(OJ96,'كدو الاصناف'!$A:$C,3),"")</f>
        <v/>
      </c>
      <c r="OO96" s="33" t="str">
        <f t="shared" si="754"/>
        <v/>
      </c>
      <c r="OQ96" s="34"/>
      <c r="OR96" s="30" t="str">
        <f>IFERROR(VLOOKUP(OQ96,'كدو الاصناف'!$A:$C,2),"")</f>
        <v/>
      </c>
      <c r="OS96" s="6"/>
      <c r="OT96" s="62">
        <f t="shared" si="839"/>
        <v>0</v>
      </c>
      <c r="OU96" s="32" t="str">
        <f>IFERROR(VLOOKUP(OQ96,'كدو الاصناف'!$A:$C,3),"")</f>
        <v/>
      </c>
      <c r="OV96" s="33" t="str">
        <f t="shared" si="755"/>
        <v/>
      </c>
      <c r="OX96" s="34"/>
      <c r="OY96" s="30" t="str">
        <f>IFERROR(VLOOKUP(OX96,'كدو الاصناف'!$A:$C,2),"")</f>
        <v/>
      </c>
      <c r="OZ96" s="6"/>
      <c r="PA96" s="62">
        <f t="shared" si="886"/>
        <v>0</v>
      </c>
      <c r="PB96" s="32" t="str">
        <f>IFERROR(VLOOKUP(OX96,'كدو الاصناف'!$A:$C,3),"")</f>
        <v/>
      </c>
      <c r="PC96" s="33" t="str">
        <f t="shared" si="756"/>
        <v/>
      </c>
      <c r="PE96" s="34"/>
      <c r="PF96" s="30" t="str">
        <f>IFERROR(VLOOKUP(PE96,'كدو الاصناف'!$A:$C,2),"")</f>
        <v/>
      </c>
      <c r="PG96" s="6"/>
      <c r="PH96" s="62">
        <f t="shared" si="873"/>
        <v>0</v>
      </c>
      <c r="PI96" s="32" t="str">
        <f>IFERROR(VLOOKUP(PE96,'كدو الاصناف'!$A:$C,3),"")</f>
        <v/>
      </c>
      <c r="PJ96" s="33" t="str">
        <f t="shared" si="757"/>
        <v/>
      </c>
      <c r="PL96" s="34"/>
      <c r="PM96" s="30" t="str">
        <f>IFERROR(VLOOKUP(PL96,'كدو الاصناف'!$A:$C,2),"")</f>
        <v/>
      </c>
      <c r="PN96" s="6"/>
      <c r="PO96" s="62">
        <f t="shared" si="866"/>
        <v>0</v>
      </c>
      <c r="PP96" s="32" t="str">
        <f>IFERROR(VLOOKUP(PL96,'كدو الاصناف'!$A:$C,3),"")</f>
        <v/>
      </c>
      <c r="PQ96" s="33" t="str">
        <f t="shared" si="758"/>
        <v/>
      </c>
      <c r="PS96" s="34"/>
      <c r="PT96" s="30" t="str">
        <f>IFERROR(VLOOKUP(PS96,'كدو الاصناف'!$A:$C,2),"")</f>
        <v/>
      </c>
      <c r="PU96" s="6"/>
      <c r="PV96" s="62">
        <f t="shared" si="874"/>
        <v>0</v>
      </c>
      <c r="PW96" s="32" t="str">
        <f>IFERROR(VLOOKUP(PS96,'كدو الاصناف'!$A:$C,3),"")</f>
        <v/>
      </c>
      <c r="PX96" s="33" t="str">
        <f t="shared" si="759"/>
        <v/>
      </c>
      <c r="PZ96" s="34"/>
      <c r="QA96" s="30" t="str">
        <f>IFERROR(VLOOKUP(PZ96,'كدو الاصناف'!$A:$C,2),"")</f>
        <v/>
      </c>
      <c r="QB96" s="6"/>
      <c r="QC96" s="62">
        <f t="shared" si="803"/>
        <v>0</v>
      </c>
      <c r="QD96" s="32" t="str">
        <f>IFERROR(VLOOKUP(PZ96,'كدو الاصناف'!$A:$C,3),"")</f>
        <v/>
      </c>
      <c r="QE96" s="33" t="str">
        <f t="shared" si="760"/>
        <v/>
      </c>
      <c r="QG96" s="34"/>
      <c r="QH96" s="30" t="str">
        <f>IFERROR(VLOOKUP(QG96,'كدو الاصناف'!$A:$C,2),"")</f>
        <v/>
      </c>
      <c r="QI96" s="6"/>
      <c r="QJ96" s="62">
        <f t="shared" si="840"/>
        <v>0</v>
      </c>
      <c r="QK96" s="32" t="str">
        <f>IFERROR(VLOOKUP(QG96,'كدو الاصناف'!$A:$C,3),"")</f>
        <v/>
      </c>
      <c r="QL96" s="33" t="str">
        <f t="shared" si="761"/>
        <v/>
      </c>
      <c r="QN96" s="34"/>
      <c r="QO96" s="30" t="str">
        <f>IFERROR(VLOOKUP(QN96,'كدو الاصناف'!$A:$C,2),"")</f>
        <v/>
      </c>
      <c r="QP96" s="6"/>
      <c r="QQ96" s="62">
        <f t="shared" si="875"/>
        <v>0</v>
      </c>
      <c r="QR96" s="32" t="str">
        <f>IFERROR(VLOOKUP(QN96,'كدو الاصناف'!$A:$C,3),"")</f>
        <v/>
      </c>
      <c r="QS96" s="33" t="str">
        <f t="shared" si="762"/>
        <v/>
      </c>
      <c r="QU96" s="34"/>
      <c r="QV96" s="30" t="str">
        <f>IFERROR(VLOOKUP(QU96,'كدو الاصناف'!$A:$C,2),"")</f>
        <v/>
      </c>
      <c r="QW96" s="6"/>
      <c r="QX96" s="62">
        <f t="shared" si="867"/>
        <v>0</v>
      </c>
      <c r="QY96" s="32" t="str">
        <f>IFERROR(VLOOKUP(QU96,'كدو الاصناف'!$A:$C,3),"")</f>
        <v/>
      </c>
      <c r="QZ96" s="33" t="str">
        <f t="shared" si="763"/>
        <v/>
      </c>
      <c r="RB96" s="34"/>
      <c r="RC96" s="30" t="str">
        <f>IFERROR(VLOOKUP(RB96,'كدو الاصناف'!$A:$C,2),"")</f>
        <v/>
      </c>
      <c r="RD96" s="6"/>
      <c r="RE96" s="62">
        <f t="shared" si="883"/>
        <v>0</v>
      </c>
      <c r="RF96" s="32" t="str">
        <f>IFERROR(VLOOKUP(RB96,'كدو الاصناف'!$A:$C,3),"")</f>
        <v/>
      </c>
      <c r="RG96" s="33" t="str">
        <f t="shared" si="764"/>
        <v/>
      </c>
      <c r="RI96" s="34"/>
      <c r="RJ96" s="30" t="str">
        <f>IFERROR(VLOOKUP(RI96,'كدو الاصناف'!$A:$C,2),"")</f>
        <v/>
      </c>
      <c r="RK96" s="6"/>
      <c r="RL96" s="62">
        <f t="shared" si="876"/>
        <v>0</v>
      </c>
      <c r="RM96" s="32" t="str">
        <f>IFERROR(VLOOKUP(RI96,'كدو الاصناف'!$A:$C,3),"")</f>
        <v/>
      </c>
      <c r="RN96" s="33" t="str">
        <f t="shared" si="765"/>
        <v/>
      </c>
      <c r="RP96" s="34"/>
      <c r="RQ96" s="30" t="str">
        <f>IFERROR(VLOOKUP(RP96,'كدو الاصناف'!$A:$C,2),"")</f>
        <v/>
      </c>
      <c r="RR96" s="6"/>
      <c r="RS96" s="62">
        <f t="shared" si="877"/>
        <v>0</v>
      </c>
      <c r="RT96" s="32" t="str">
        <f>IFERROR(VLOOKUP(RP96,'كدو الاصناف'!$A:$C,3),"")</f>
        <v/>
      </c>
      <c r="RU96" s="33" t="str">
        <f t="shared" si="766"/>
        <v/>
      </c>
      <c r="RW96" s="34"/>
      <c r="RX96" s="30" t="str">
        <f>IFERROR(VLOOKUP(RW96,'كدو الاصناف'!$A:$C,2),"")</f>
        <v/>
      </c>
      <c r="RY96" s="6"/>
      <c r="RZ96" s="62">
        <f t="shared" si="857"/>
        <v>0</v>
      </c>
      <c r="SA96" s="32" t="str">
        <f>IFERROR(VLOOKUP(RW96,'كدو الاصناف'!$A:$C,3),"")</f>
        <v/>
      </c>
      <c r="SB96" s="33" t="str">
        <f t="shared" si="767"/>
        <v/>
      </c>
      <c r="SD96" s="34"/>
      <c r="SE96" s="30" t="str">
        <f>IFERROR(VLOOKUP(SD96,'كدو الاصناف'!$A:$C,2),"")</f>
        <v/>
      </c>
      <c r="SF96" s="6"/>
      <c r="SG96" s="62">
        <f t="shared" si="807"/>
        <v>0</v>
      </c>
      <c r="SH96" s="32" t="str">
        <f>IFERROR(VLOOKUP(SD96,'كدو الاصناف'!$A:$C,3),"")</f>
        <v/>
      </c>
      <c r="SI96" s="33" t="str">
        <f t="shared" si="768"/>
        <v/>
      </c>
      <c r="SK96" s="34"/>
      <c r="SL96" s="30" t="str">
        <f>IFERROR(VLOOKUP(SK96,'كدو الاصناف'!$A:$C,2),"")</f>
        <v/>
      </c>
      <c r="SM96" s="6"/>
      <c r="SN96" s="62">
        <f t="shared" si="884"/>
        <v>0</v>
      </c>
      <c r="SO96" s="32" t="str">
        <f>IFERROR(VLOOKUP(SK96,'كدو الاصناف'!$A:$C,3),"")</f>
        <v/>
      </c>
      <c r="SP96" s="33" t="str">
        <f t="shared" si="769"/>
        <v/>
      </c>
      <c r="SR96" s="34"/>
      <c r="SS96" s="30" t="str">
        <f>IFERROR(VLOOKUP(SR96,'كدو الاصناف'!$A:$C,2),"")</f>
        <v/>
      </c>
      <c r="ST96" s="6"/>
      <c r="SU96" s="62">
        <f t="shared" si="804"/>
        <v>0</v>
      </c>
      <c r="SV96" s="32" t="str">
        <f>IFERROR(VLOOKUP(SR96,'كدو الاصناف'!$A:$C,3),"")</f>
        <v/>
      </c>
      <c r="SW96" s="33" t="str">
        <f t="shared" si="770"/>
        <v/>
      </c>
      <c r="SY96" s="34">
        <v>65018</v>
      </c>
      <c r="SZ96" s="30" t="str">
        <f>IFERROR(VLOOKUP(SY96,'كدو الاصناف'!$A:$C,2),"")</f>
        <v>ستريك اسيد</v>
      </c>
      <c r="TA96" s="6"/>
      <c r="TB96" s="62">
        <v>3.4</v>
      </c>
      <c r="TC96" s="32">
        <f>IFERROR(VLOOKUP(SY96,'كدو الاصناف'!$A:$C,3),"")</f>
        <v>15.5</v>
      </c>
      <c r="TD96" s="33">
        <f t="shared" si="771"/>
        <v>52.699999999999996</v>
      </c>
      <c r="TF96" s="34"/>
      <c r="TG96" s="30" t="str">
        <f>IFERROR(VLOOKUP(TF96,'كدو الاصناف'!$A:$C,2),"")</f>
        <v/>
      </c>
      <c r="TH96" s="6"/>
      <c r="TI96" s="62">
        <f t="shared" si="841"/>
        <v>0</v>
      </c>
      <c r="TJ96" s="32" t="str">
        <f>IFERROR(VLOOKUP(TF96,'كدو الاصناف'!$A:$C,3),"")</f>
        <v/>
      </c>
      <c r="TK96" s="33" t="str">
        <f t="shared" si="772"/>
        <v/>
      </c>
      <c r="TM96" s="34"/>
      <c r="TN96" s="30" t="str">
        <f>IFERROR(VLOOKUP(TM96,'كدو الاصناف'!$A:$C,2),"")</f>
        <v/>
      </c>
      <c r="TO96" s="6"/>
      <c r="TP96" s="62">
        <f t="shared" si="842"/>
        <v>0</v>
      </c>
      <c r="TQ96" s="32" t="str">
        <f>IFERROR(VLOOKUP(TM96,'كدو الاصناف'!$A:$C,3),"")</f>
        <v/>
      </c>
      <c r="TR96" s="33" t="str">
        <f t="shared" si="773"/>
        <v/>
      </c>
      <c r="TT96" s="34"/>
      <c r="TU96" s="30" t="str">
        <f>IFERROR(VLOOKUP(TT96,'كدو الاصناف'!$A:$C,2),"")</f>
        <v/>
      </c>
      <c r="TV96" s="6"/>
      <c r="TW96" s="62">
        <f t="shared" si="843"/>
        <v>0</v>
      </c>
      <c r="TX96" s="32" t="str">
        <f>IFERROR(VLOOKUP(TT96,'كدو الاصناف'!$A:$C,3),"")</f>
        <v/>
      </c>
      <c r="TY96" s="33" t="str">
        <f t="shared" si="774"/>
        <v/>
      </c>
      <c r="UA96" s="34"/>
      <c r="UB96" s="30" t="str">
        <f>IFERROR(VLOOKUP(UA96,'كدو الاصناف'!$A:$C,2),"")</f>
        <v/>
      </c>
      <c r="UC96" s="6"/>
      <c r="UD96" s="62">
        <f t="shared" si="844"/>
        <v>0</v>
      </c>
      <c r="UE96" s="32" t="str">
        <f>IFERROR(VLOOKUP(UA96,'كدو الاصناف'!$A:$C,3),"")</f>
        <v/>
      </c>
      <c r="UF96" s="33" t="str">
        <f t="shared" si="775"/>
        <v/>
      </c>
      <c r="UH96" s="34"/>
      <c r="UI96" s="30" t="str">
        <f>IFERROR(VLOOKUP(UH96,'كدو الاصناف'!$A:$C,2),"")</f>
        <v/>
      </c>
      <c r="UJ96" s="6"/>
      <c r="UK96" s="62">
        <f t="shared" si="845"/>
        <v>0</v>
      </c>
      <c r="UL96" s="32" t="str">
        <f>IFERROR(VLOOKUP(UH96,'كدو الاصناف'!$A:$C,3),"")</f>
        <v/>
      </c>
      <c r="UM96" s="33" t="str">
        <f t="shared" si="776"/>
        <v/>
      </c>
      <c r="UO96" s="34"/>
      <c r="UP96" s="30" t="str">
        <f>IFERROR(VLOOKUP(UO96,'كدو الاصناف'!$A:$C,2),"")</f>
        <v/>
      </c>
      <c r="UQ96" s="6"/>
      <c r="UR96" s="62">
        <f t="shared" si="805"/>
        <v>0</v>
      </c>
      <c r="US96" s="32" t="str">
        <f>IFERROR(VLOOKUP(UO96,'كدو الاصناف'!$A:$C,3),"")</f>
        <v/>
      </c>
      <c r="UT96" s="33" t="str">
        <f t="shared" si="777"/>
        <v/>
      </c>
      <c r="UV96" s="34"/>
      <c r="UW96" s="30" t="str">
        <f>IFERROR(VLOOKUP(UV96,'كدو الاصناف'!$A:$C,2),"")</f>
        <v/>
      </c>
      <c r="UX96" s="6"/>
      <c r="UY96" s="62">
        <f t="shared" si="846"/>
        <v>0</v>
      </c>
      <c r="UZ96" s="32" t="str">
        <f>IFERROR(VLOOKUP(UV96,'كدو الاصناف'!$A:$C,3),"")</f>
        <v/>
      </c>
      <c r="VA96" s="33" t="str">
        <f t="shared" si="778"/>
        <v/>
      </c>
      <c r="VC96" s="34"/>
      <c r="VD96" s="30" t="str">
        <f>IFERROR(VLOOKUP(VC96,'كدو الاصناف'!$A:$C,2),"")</f>
        <v/>
      </c>
      <c r="VE96" s="6"/>
      <c r="VF96" s="62">
        <f t="shared" si="847"/>
        <v>0</v>
      </c>
      <c r="VG96" s="32" t="str">
        <f>IFERROR(VLOOKUP(VC96,'كدو الاصناف'!$A:$C,3),"")</f>
        <v/>
      </c>
      <c r="VH96" s="33" t="str">
        <f t="shared" si="779"/>
        <v/>
      </c>
      <c r="VJ96" s="34"/>
      <c r="VK96" s="30" t="str">
        <f>IFERROR(VLOOKUP(VJ96,'كدو الاصناف'!$A:$C,2),"")</f>
        <v/>
      </c>
      <c r="VL96" s="6"/>
      <c r="VM96" s="62">
        <f t="shared" si="858"/>
        <v>0</v>
      </c>
      <c r="VN96" s="32" t="str">
        <f>IFERROR(VLOOKUP(VJ96,'كدو الاصناف'!$A:$C,3),"")</f>
        <v/>
      </c>
      <c r="VO96" s="33" t="str">
        <f t="shared" si="780"/>
        <v/>
      </c>
      <c r="VQ96" s="34"/>
      <c r="VR96" s="30" t="str">
        <f>IFERROR(VLOOKUP(VQ96,'كدو الاصناف'!$A:$C,2),"")</f>
        <v/>
      </c>
      <c r="VS96" s="6"/>
      <c r="VT96" s="62">
        <f t="shared" si="848"/>
        <v>0</v>
      </c>
      <c r="VU96" s="32" t="str">
        <f>IFERROR(VLOOKUP(VQ96,'كدو الاصناف'!$A:$C,3),"")</f>
        <v/>
      </c>
      <c r="VV96" s="33" t="str">
        <f t="shared" si="781"/>
        <v/>
      </c>
      <c r="VX96" s="34"/>
      <c r="VY96" s="30" t="str">
        <f>IFERROR(VLOOKUP(VX96,'كدو الاصناف'!$A:$C,2),"")</f>
        <v/>
      </c>
      <c r="VZ96" s="6"/>
      <c r="WA96" s="62">
        <f t="shared" si="849"/>
        <v>0</v>
      </c>
      <c r="WB96" s="32" t="str">
        <f>IFERROR(VLOOKUP(VX96,'كدو الاصناف'!$A:$C,3),"")</f>
        <v/>
      </c>
      <c r="WC96" s="33" t="str">
        <f t="shared" si="782"/>
        <v/>
      </c>
      <c r="WE96" s="34"/>
      <c r="WF96" s="30" t="str">
        <f>IFERROR(VLOOKUP(WE96,'كدو الاصناف'!$A:$C,2),"")</f>
        <v/>
      </c>
      <c r="WG96" s="6"/>
      <c r="WH96" s="62">
        <f t="shared" si="878"/>
        <v>0</v>
      </c>
      <c r="WI96" s="32" t="str">
        <f>IFERROR(VLOOKUP(WE96,'كدو الاصناف'!$A:$C,3),"")</f>
        <v/>
      </c>
      <c r="WJ96" s="33" t="str">
        <f t="shared" si="783"/>
        <v/>
      </c>
      <c r="WL96" s="34"/>
      <c r="WM96" s="30" t="str">
        <f>IFERROR(VLOOKUP(WL96,'كدو الاصناف'!$A:$C,2),"")</f>
        <v/>
      </c>
      <c r="WN96" s="6"/>
      <c r="WO96" s="62">
        <f t="shared" si="850"/>
        <v>0</v>
      </c>
      <c r="WP96" s="32" t="str">
        <f>IFERROR(VLOOKUP(WL96,'كدو الاصناف'!$A:$C,3),"")</f>
        <v/>
      </c>
      <c r="WQ96" s="33" t="str">
        <f t="shared" si="784"/>
        <v/>
      </c>
      <c r="WS96" s="34"/>
      <c r="WT96" s="30" t="str">
        <f>IFERROR(VLOOKUP(WS96,'كدو الاصناف'!$A:$C,2),"")</f>
        <v/>
      </c>
      <c r="WU96" s="6"/>
      <c r="WV96" s="62">
        <f t="shared" si="851"/>
        <v>0</v>
      </c>
      <c r="WW96" s="32" t="str">
        <f>IFERROR(VLOOKUP(WS96,'كدو الاصناف'!$A:$C,3),"")</f>
        <v/>
      </c>
      <c r="WX96" s="33" t="str">
        <f t="shared" si="785"/>
        <v/>
      </c>
      <c r="WZ96" s="34">
        <v>62032</v>
      </c>
      <c r="XA96" s="30" t="str">
        <f>IFERROR(VLOOKUP(WZ96,'كدو الاصناف'!$A:$C,2),"")</f>
        <v>YELLOW H-6GFS200 (114 )</v>
      </c>
      <c r="XB96" s="6"/>
      <c r="XC96" s="62">
        <v>6.0000000000000001E-3</v>
      </c>
      <c r="XD96" s="32">
        <f>IFERROR(VLOOKUP(WZ96,'كدو الاصناف'!$A:$C,3),"")</f>
        <v>175</v>
      </c>
      <c r="XE96" s="33">
        <f t="shared" si="786"/>
        <v>1.05</v>
      </c>
      <c r="XG96" s="34"/>
      <c r="XH96" s="30" t="str">
        <f>IFERROR(VLOOKUP(XG96,'كدو الاصناف'!$A:$C,2),"")</f>
        <v/>
      </c>
      <c r="XI96" s="6"/>
      <c r="XJ96" s="62">
        <f t="shared" si="879"/>
        <v>0</v>
      </c>
      <c r="XK96" s="32" t="str">
        <f>IFERROR(VLOOKUP(XG96,'كدو الاصناف'!$A:$C,3),"")</f>
        <v/>
      </c>
      <c r="XL96" s="33" t="str">
        <f t="shared" si="787"/>
        <v/>
      </c>
      <c r="XN96" s="34"/>
      <c r="XO96" s="30" t="str">
        <f>IFERROR(VLOOKUP(XN96,'كدو الاصناف'!$A:$C,2),"")</f>
        <v/>
      </c>
      <c r="XP96" s="6"/>
      <c r="XQ96" s="62">
        <f t="shared" si="887"/>
        <v>0</v>
      </c>
      <c r="XR96" s="32" t="str">
        <f>IFERROR(VLOOKUP(XN96,'كدو الاصناف'!$A:$C,3),"")</f>
        <v/>
      </c>
      <c r="XS96" s="33" t="str">
        <f t="shared" si="788"/>
        <v/>
      </c>
      <c r="XU96" s="34"/>
      <c r="XV96" s="30" t="str">
        <f>IFERROR(VLOOKUP(XU96,'كدو الاصناف'!$A:$C,2),"")</f>
        <v/>
      </c>
      <c r="XW96" s="6"/>
      <c r="XX96" s="62">
        <f t="shared" si="862"/>
        <v>0</v>
      </c>
      <c r="XY96" s="32" t="str">
        <f>IFERROR(VLOOKUP(XU96,'كدو الاصناف'!$A:$C,3),"")</f>
        <v/>
      </c>
      <c r="XZ96" s="33" t="str">
        <f t="shared" si="789"/>
        <v/>
      </c>
      <c r="YB96" s="34"/>
      <c r="YC96" s="30" t="str">
        <f>IFERROR(VLOOKUP(YB96,'كدو الاصناف'!$A:$C,2),"")</f>
        <v/>
      </c>
      <c r="YD96" s="6"/>
      <c r="YE96" s="62">
        <f t="shared" si="863"/>
        <v>0</v>
      </c>
      <c r="YF96" s="32" t="str">
        <f>IFERROR(VLOOKUP(YB96,'كدو الاصناف'!$A:$C,3),"")</f>
        <v/>
      </c>
      <c r="YG96" s="33" t="str">
        <f t="shared" si="790"/>
        <v/>
      </c>
      <c r="YI96" s="34"/>
      <c r="YJ96" s="30" t="str">
        <f>IFERROR(VLOOKUP(YI96,'كدو الاصناف'!$A:$C,2),"")</f>
        <v/>
      </c>
      <c r="YK96" s="6"/>
      <c r="YL96" s="62">
        <f t="shared" si="864"/>
        <v>0</v>
      </c>
      <c r="YM96" s="32" t="str">
        <f>IFERROR(VLOOKUP(YI96,'كدو الاصناف'!$A:$C,3),"")</f>
        <v/>
      </c>
      <c r="YN96" s="33" t="str">
        <f t="shared" si="791"/>
        <v/>
      </c>
      <c r="YP96" s="34"/>
      <c r="YQ96" s="30" t="str">
        <f>IFERROR(VLOOKUP(YP96,'كدو الاصناف'!$A:$C,2),"")</f>
        <v/>
      </c>
      <c r="YR96" s="6"/>
      <c r="YS96" s="62">
        <f t="shared" si="868"/>
        <v>0</v>
      </c>
      <c r="YT96" s="32" t="str">
        <f>IFERROR(VLOOKUP(YP96,'كدو الاصناف'!$A:$C,3),"")</f>
        <v/>
      </c>
      <c r="YU96" s="33" t="str">
        <f t="shared" si="792"/>
        <v/>
      </c>
      <c r="YW96" s="34"/>
      <c r="YX96" s="30" t="str">
        <f>IFERROR(VLOOKUP(YW96,'كدو الاصناف'!$A:$C,2),"")</f>
        <v/>
      </c>
      <c r="YY96" s="6"/>
      <c r="YZ96" s="62">
        <f t="shared" si="888"/>
        <v>0</v>
      </c>
      <c r="ZA96" s="32" t="str">
        <f>IFERROR(VLOOKUP(YW96,'كدو الاصناف'!$A:$C,3),"")</f>
        <v/>
      </c>
      <c r="ZB96" s="33" t="str">
        <f t="shared" si="793"/>
        <v/>
      </c>
      <c r="ZD96" s="34"/>
      <c r="ZE96" s="30" t="str">
        <f>IFERROR(VLOOKUP(ZD96,'كدو الاصناف'!$A:$C,2),"")</f>
        <v/>
      </c>
      <c r="ZF96" s="6"/>
      <c r="ZG96" s="62">
        <f t="shared" si="869"/>
        <v>0</v>
      </c>
      <c r="ZH96" s="32" t="str">
        <f>IFERROR(VLOOKUP(ZD96,'كدو الاصناف'!$A:$C,3),"")</f>
        <v/>
      </c>
      <c r="ZI96" s="33" t="str">
        <f t="shared" si="794"/>
        <v/>
      </c>
      <c r="ZK96" s="34"/>
      <c r="ZL96" s="30" t="str">
        <f>IFERROR(VLOOKUP(ZK96,'كدو الاصناف'!$A:$C,2),"")</f>
        <v/>
      </c>
      <c r="ZM96" s="6"/>
      <c r="ZN96" s="62">
        <f t="shared" si="865"/>
        <v>0</v>
      </c>
      <c r="ZO96" s="32" t="str">
        <f>IFERROR(VLOOKUP(ZK96,'كدو الاصناف'!$A:$C,3),"")</f>
        <v/>
      </c>
      <c r="ZP96" s="33" t="str">
        <f t="shared" si="795"/>
        <v/>
      </c>
      <c r="ZR96" s="34"/>
      <c r="ZS96" s="30" t="str">
        <f>IFERROR(VLOOKUP(ZR96,'كدو الاصناف'!$A:$C,2),"")</f>
        <v/>
      </c>
      <c r="ZT96" s="6"/>
      <c r="ZU96" s="62">
        <f t="shared" si="852"/>
        <v>0</v>
      </c>
      <c r="ZV96" s="32" t="str">
        <f>IFERROR(VLOOKUP(ZR96,'كدو الاصناف'!$A:$C,3),"")</f>
        <v/>
      </c>
      <c r="ZW96" s="33" t="str">
        <f t="shared" si="796"/>
        <v/>
      </c>
    </row>
    <row r="97" spans="1:699" ht="16.5" thickTop="1" thickBot="1" x14ac:dyDescent="0.25">
      <c r="A97" s="34">
        <v>65018</v>
      </c>
      <c r="B97" s="30" t="str">
        <f>IFERROR(VLOOKUP(A97,'كدو الاصناف'!$A:$C,2),"")</f>
        <v>ستريك اسيد</v>
      </c>
      <c r="C97" s="6"/>
      <c r="D97" s="62">
        <v>3.9</v>
      </c>
      <c r="E97" s="32">
        <f>IFERROR(VLOOKUP(A97,'كدو الاصناف'!$A:$C,3),"")</f>
        <v>15.5</v>
      </c>
      <c r="F97" s="33">
        <f t="shared" si="697"/>
        <v>60.449999999999996</v>
      </c>
      <c r="H97" s="34"/>
      <c r="I97" s="30" t="str">
        <f>IFERROR(VLOOKUP(H97,'كدو الاصناف'!$A:$C,2),"")</f>
        <v/>
      </c>
      <c r="J97" s="6"/>
      <c r="K97" s="62">
        <f t="shared" si="880"/>
        <v>0</v>
      </c>
      <c r="L97" s="32" t="str">
        <f>IFERROR(VLOOKUP(H97,'كدو الاصناف'!$A:$C,3),"")</f>
        <v/>
      </c>
      <c r="M97" s="33" t="str">
        <f t="shared" si="698"/>
        <v/>
      </c>
      <c r="O97" s="34"/>
      <c r="P97" s="30" t="str">
        <f>IFERROR(VLOOKUP(O97,'كدو الاصناف'!$A:$C,2),"")</f>
        <v/>
      </c>
      <c r="Q97" s="6"/>
      <c r="R97" s="62">
        <f t="shared" si="808"/>
        <v>0</v>
      </c>
      <c r="S97" s="32" t="str">
        <f>IFERROR(VLOOKUP(O97,'كدو الاصناف'!$A:$C,3),"")</f>
        <v/>
      </c>
      <c r="T97" s="33" t="str">
        <f t="shared" si="699"/>
        <v/>
      </c>
      <c r="V97" s="34"/>
      <c r="W97" s="30" t="str">
        <f>IFERROR(VLOOKUP(V97,'كدو الاصناف'!$A:$C,2),"")</f>
        <v/>
      </c>
      <c r="X97" s="6"/>
      <c r="Y97" s="62">
        <f t="shared" si="809"/>
        <v>0</v>
      </c>
      <c r="Z97" s="32" t="str">
        <f>IFERROR(VLOOKUP(V97,'كدو الاصناف'!$A:$C,3),"")</f>
        <v/>
      </c>
      <c r="AA97" s="33" t="str">
        <f t="shared" si="700"/>
        <v/>
      </c>
      <c r="AC97" s="34"/>
      <c r="AD97" s="30" t="str">
        <f>IFERROR(VLOOKUP(AC97,'كدو الاصناف'!$A:$C,2),"")</f>
        <v/>
      </c>
      <c r="AE97" s="6"/>
      <c r="AF97" s="62">
        <f t="shared" si="870"/>
        <v>0</v>
      </c>
      <c r="AG97" s="32" t="str">
        <f>IFERROR(VLOOKUP(AC97,'كدو الاصناف'!$A:$C,3),"")</f>
        <v/>
      </c>
      <c r="AH97" s="33" t="str">
        <f t="shared" si="701"/>
        <v/>
      </c>
      <c r="AJ97" s="34"/>
      <c r="AK97" s="30" t="str">
        <f>IFERROR(VLOOKUP(AJ97,'كدو الاصناف'!$A:$C,2),"")</f>
        <v/>
      </c>
      <c r="AL97" s="6"/>
      <c r="AM97" s="62">
        <f t="shared" si="881"/>
        <v>0</v>
      </c>
      <c r="AN97" s="32" t="str">
        <f>IFERROR(VLOOKUP(AJ97,'كدو الاصناف'!$A:$C,3),"")</f>
        <v/>
      </c>
      <c r="AO97" s="33" t="str">
        <f t="shared" si="702"/>
        <v/>
      </c>
      <c r="AQ97" s="34"/>
      <c r="AR97" s="30" t="str">
        <f>IFERROR(VLOOKUP(AQ97,'كدو الاصناف'!$A:$C,2),"")</f>
        <v/>
      </c>
      <c r="AS97" s="6"/>
      <c r="AT97" s="62">
        <f t="shared" ref="AT97:AT107" si="889">AS97*$AV$81/100</f>
        <v>0</v>
      </c>
      <c r="AU97" s="32" t="str">
        <f>IFERROR(VLOOKUP(AQ97,'كدو الاصناف'!$A:$C,3),"")</f>
        <v/>
      </c>
      <c r="AV97" s="33" t="str">
        <f t="shared" si="703"/>
        <v/>
      </c>
      <c r="AX97" s="34"/>
      <c r="AY97" s="30" t="str">
        <f>IFERROR(VLOOKUP(AX97,'كدو الاصناف'!$A:$C,2),"")</f>
        <v/>
      </c>
      <c r="AZ97" s="6"/>
      <c r="BA97" s="62">
        <f t="shared" si="882"/>
        <v>0</v>
      </c>
      <c r="BB97" s="32" t="str">
        <f>IFERROR(VLOOKUP(AX97,'كدو الاصناف'!$A:$C,3),"")</f>
        <v/>
      </c>
      <c r="BC97" s="33" t="str">
        <f t="shared" si="704"/>
        <v/>
      </c>
      <c r="BE97" s="34"/>
      <c r="BF97" s="30" t="str">
        <f>IFERROR(VLOOKUP(BE97,'كدو الاصناف'!$A:$C,2),"")</f>
        <v/>
      </c>
      <c r="BG97" s="6"/>
      <c r="BH97" s="62">
        <f t="shared" si="810"/>
        <v>0</v>
      </c>
      <c r="BI97" s="32" t="str">
        <f>IFERROR(VLOOKUP(BE97,'كدو الاصناف'!$A:$C,3),"")</f>
        <v/>
      </c>
      <c r="BJ97" s="33" t="str">
        <f t="shared" si="705"/>
        <v/>
      </c>
      <c r="BL97" s="34"/>
      <c r="BM97" s="30" t="str">
        <f>IFERROR(VLOOKUP(BL97,'كدو الاصناف'!$A:$C,2),"")</f>
        <v/>
      </c>
      <c r="BN97" s="6"/>
      <c r="BO97" s="62">
        <f t="shared" si="797"/>
        <v>0</v>
      </c>
      <c r="BP97" s="32" t="str">
        <f>IFERROR(VLOOKUP(BL97,'كدو الاصناف'!$A:$C,3),"")</f>
        <v/>
      </c>
      <c r="BQ97" s="33" t="str">
        <f t="shared" si="706"/>
        <v/>
      </c>
      <c r="BS97" s="34"/>
      <c r="BT97" s="30" t="str">
        <f>IFERROR(VLOOKUP(BS97,'كدو الاصناف'!$A:$C,2),"")</f>
        <v/>
      </c>
      <c r="BU97" s="6"/>
      <c r="BV97" s="62">
        <f t="shared" si="811"/>
        <v>0</v>
      </c>
      <c r="BW97" s="32" t="str">
        <f>IFERROR(VLOOKUP(BS97,'كدو الاصناف'!$A:$C,3),"")</f>
        <v/>
      </c>
      <c r="BX97" s="33" t="str">
        <f t="shared" si="707"/>
        <v/>
      </c>
      <c r="BZ97" s="34"/>
      <c r="CA97" s="30" t="str">
        <f>IFERROR(VLOOKUP(BZ97,'كدو الاصناف'!$A:$C,2),"")</f>
        <v/>
      </c>
      <c r="CB97" s="6"/>
      <c r="CC97" s="62">
        <f t="shared" si="812"/>
        <v>0</v>
      </c>
      <c r="CD97" s="32" t="str">
        <f>IFERROR(VLOOKUP(BZ97,'كدو الاصناف'!$A:$C,3),"")</f>
        <v/>
      </c>
      <c r="CE97" s="33" t="str">
        <f t="shared" si="708"/>
        <v/>
      </c>
      <c r="CG97" s="34"/>
      <c r="CH97" s="30" t="str">
        <f>IFERROR(VLOOKUP(CG97,'كدو الاصناف'!$A:$C,2),"")</f>
        <v/>
      </c>
      <c r="CI97" s="6"/>
      <c r="CJ97" s="62">
        <f t="shared" si="853"/>
        <v>0</v>
      </c>
      <c r="CK97" s="32" t="str">
        <f>IFERROR(VLOOKUP(CG97,'كدو الاصناف'!$A:$C,3),"")</f>
        <v/>
      </c>
      <c r="CL97" s="33" t="str">
        <f t="shared" si="709"/>
        <v/>
      </c>
      <c r="CN97" s="34"/>
      <c r="CO97" s="30" t="str">
        <f>IFERROR(VLOOKUP(CN97,'كدو الاصناف'!$A:$C,2),"")</f>
        <v/>
      </c>
      <c r="CP97" s="6"/>
      <c r="CQ97" s="62">
        <f t="shared" si="813"/>
        <v>0</v>
      </c>
      <c r="CR97" s="32" t="str">
        <f>IFERROR(VLOOKUP(CN97,'كدو الاصناف'!$A:$C,3),"")</f>
        <v/>
      </c>
      <c r="CS97" s="33" t="str">
        <f t="shared" si="710"/>
        <v/>
      </c>
      <c r="CU97" s="34">
        <v>62024</v>
      </c>
      <c r="CV97" s="30" t="str">
        <f>IFERROR(VLOOKUP(CU97,'كدو الاصناف'!$A:$C,2),"")</f>
        <v xml:space="preserve">BLACK RLS </v>
      </c>
      <c r="CW97" s="6"/>
      <c r="CX97" s="62">
        <v>5.4</v>
      </c>
      <c r="CY97" s="32">
        <f>IFERROR(VLOOKUP(CU97,'كدو الاصناف'!$A:$C,3),"")</f>
        <v>120</v>
      </c>
      <c r="CZ97" s="33">
        <f t="shared" si="711"/>
        <v>648</v>
      </c>
      <c r="DB97" s="34"/>
      <c r="DC97" s="30" t="str">
        <f>IFERROR(VLOOKUP(DB97,'كدو الاصناف'!$A:$C,2),"")</f>
        <v/>
      </c>
      <c r="DD97" s="6"/>
      <c r="DE97" s="62">
        <f t="shared" si="814"/>
        <v>0</v>
      </c>
      <c r="DF97" s="32" t="str">
        <f>IFERROR(VLOOKUP(DB97,'كدو الاصناف'!$A:$C,3),"")</f>
        <v/>
      </c>
      <c r="DG97" s="33" t="str">
        <f t="shared" si="712"/>
        <v/>
      </c>
      <c r="DI97" s="34"/>
      <c r="DJ97" s="30" t="str">
        <f>IFERROR(VLOOKUP(DI97,'كدو الاصناف'!$A:$C,2),"")</f>
        <v/>
      </c>
      <c r="DK97" s="6"/>
      <c r="DL97" s="62">
        <f t="shared" si="815"/>
        <v>0</v>
      </c>
      <c r="DM97" s="32" t="str">
        <f>IFERROR(VLOOKUP(DI97,'كدو الاصناف'!$A:$C,3),"")</f>
        <v/>
      </c>
      <c r="DN97" s="33" t="str">
        <f t="shared" si="713"/>
        <v/>
      </c>
      <c r="DP97" s="34"/>
      <c r="DQ97" s="30" t="str">
        <f>IFERROR(VLOOKUP(DP97,'كدو الاصناف'!$A:$C,2),"")</f>
        <v/>
      </c>
      <c r="DR97" s="6"/>
      <c r="DS97" s="62">
        <f t="shared" si="798"/>
        <v>0</v>
      </c>
      <c r="DT97" s="32" t="str">
        <f>IFERROR(VLOOKUP(DP97,'كدو الاصناف'!$A:$C,3),"")</f>
        <v/>
      </c>
      <c r="DU97" s="33" t="str">
        <f t="shared" si="714"/>
        <v/>
      </c>
      <c r="DW97" s="34"/>
      <c r="DX97" s="30" t="str">
        <f>IFERROR(VLOOKUP(DW97,'كدو الاصناف'!$A:$C,2),"")</f>
        <v/>
      </c>
      <c r="DY97" s="6"/>
      <c r="DZ97" s="62">
        <f t="shared" si="799"/>
        <v>0</v>
      </c>
      <c r="EA97" s="32" t="str">
        <f>IFERROR(VLOOKUP(DW97,'كدو الاصناف'!$A:$C,3),"")</f>
        <v/>
      </c>
      <c r="EB97" s="33" t="str">
        <f t="shared" si="715"/>
        <v/>
      </c>
      <c r="ED97" s="34"/>
      <c r="EE97" s="30" t="str">
        <f>IFERROR(VLOOKUP(ED97,'كدو الاصناف'!$A:$C,2),"")</f>
        <v/>
      </c>
      <c r="EF97" s="6"/>
      <c r="EG97" s="62">
        <f t="shared" si="806"/>
        <v>0</v>
      </c>
      <c r="EH97" s="32" t="str">
        <f>IFERROR(VLOOKUP(ED97,'كدو الاصناف'!$A:$C,3),"")</f>
        <v/>
      </c>
      <c r="EI97" s="33" t="str">
        <f t="shared" si="716"/>
        <v/>
      </c>
      <c r="EK97" s="34"/>
      <c r="EL97" s="30" t="str">
        <f>IFERROR(VLOOKUP(EK97,'كدو الاصناف'!$A:$C,2),"")</f>
        <v/>
      </c>
      <c r="EM97" s="6"/>
      <c r="EN97" s="62">
        <f t="shared" si="816"/>
        <v>0</v>
      </c>
      <c r="EO97" s="32" t="str">
        <f>IFERROR(VLOOKUP(EK97,'كدو الاصناف'!$A:$C,3),"")</f>
        <v/>
      </c>
      <c r="EP97" s="33" t="str">
        <f t="shared" si="717"/>
        <v/>
      </c>
      <c r="ER97" s="34"/>
      <c r="ES97" s="30" t="str">
        <f>IFERROR(VLOOKUP(ER97,'كدو الاصناف'!$A:$C,2),"")</f>
        <v/>
      </c>
      <c r="ET97" s="6"/>
      <c r="EU97" s="62">
        <f t="shared" si="817"/>
        <v>0</v>
      </c>
      <c r="EV97" s="32" t="str">
        <f>IFERROR(VLOOKUP(ER97,'كدو الاصناف'!$A:$C,3),"")</f>
        <v/>
      </c>
      <c r="EW97" s="33" t="str">
        <f t="shared" si="718"/>
        <v/>
      </c>
      <c r="EY97" s="34"/>
      <c r="EZ97" s="30" t="str">
        <f>IFERROR(VLOOKUP(EY97,'كدو الاصناف'!$A:$C,2),"")</f>
        <v/>
      </c>
      <c r="FA97" s="6"/>
      <c r="FB97" s="62">
        <f t="shared" si="800"/>
        <v>0</v>
      </c>
      <c r="FC97" s="32" t="str">
        <f>IFERROR(VLOOKUP(EY97,'كدو الاصناف'!$A:$C,3),"")</f>
        <v/>
      </c>
      <c r="FD97" s="33" t="str">
        <f t="shared" si="719"/>
        <v/>
      </c>
      <c r="FF97" s="34"/>
      <c r="FG97" s="30" t="str">
        <f>IFERROR(VLOOKUP(FF97,'كدو الاصناف'!$A:$C,2),"")</f>
        <v/>
      </c>
      <c r="FH97" s="6"/>
      <c r="FI97" s="62">
        <f t="shared" si="818"/>
        <v>0</v>
      </c>
      <c r="FJ97" s="32" t="str">
        <f>IFERROR(VLOOKUP(FF97,'كدو الاصناف'!$A:$C,3),"")</f>
        <v/>
      </c>
      <c r="FK97" s="33" t="str">
        <f t="shared" si="720"/>
        <v/>
      </c>
      <c r="FM97" s="34"/>
      <c r="FN97" s="30" t="str">
        <f>IFERROR(VLOOKUP(FM97,'كدو الاصناف'!$A:$C,2),"")</f>
        <v/>
      </c>
      <c r="FO97" s="6"/>
      <c r="FP97" s="62">
        <f t="shared" si="819"/>
        <v>0</v>
      </c>
      <c r="FQ97" s="32" t="str">
        <f>IFERROR(VLOOKUP(FM97,'كدو الاصناف'!$A:$C,3),"")</f>
        <v/>
      </c>
      <c r="FR97" s="33" t="str">
        <f t="shared" si="721"/>
        <v/>
      </c>
      <c r="FT97" s="34"/>
      <c r="FU97" s="30" t="str">
        <f>IFERROR(VLOOKUP(FT97,'كدو الاصناف'!$A:$C,2),"")</f>
        <v/>
      </c>
      <c r="FV97" s="6"/>
      <c r="FW97" s="62">
        <f t="shared" si="820"/>
        <v>0</v>
      </c>
      <c r="FX97" s="32" t="str">
        <f>IFERROR(VLOOKUP(FT97,'كدو الاصناف'!$A:$C,3),"")</f>
        <v/>
      </c>
      <c r="FY97" s="33" t="str">
        <f t="shared" si="722"/>
        <v/>
      </c>
      <c r="GA97" s="34"/>
      <c r="GB97" s="30" t="str">
        <f>IFERROR(VLOOKUP(GA97,'كدو الاصناف'!$A:$C,2),"")</f>
        <v/>
      </c>
      <c r="GC97" s="6"/>
      <c r="GD97" s="62">
        <f t="shared" si="871"/>
        <v>0</v>
      </c>
      <c r="GE97" s="32" t="str">
        <f>IFERROR(VLOOKUP(GA97,'كدو الاصناف'!$A:$C,3),"")</f>
        <v/>
      </c>
      <c r="GF97" s="33" t="str">
        <f t="shared" si="723"/>
        <v/>
      </c>
      <c r="GH97" s="34"/>
      <c r="GI97" s="30" t="str">
        <f>IFERROR(VLOOKUP(GH97,'كدو الاصناف'!$A:$C,2),"")</f>
        <v/>
      </c>
      <c r="GJ97" s="6"/>
      <c r="GK97" s="62">
        <f t="shared" si="821"/>
        <v>0</v>
      </c>
      <c r="GL97" s="32" t="str">
        <f>IFERROR(VLOOKUP(GH97,'كدو الاصناف'!$A:$C,3),"")</f>
        <v/>
      </c>
      <c r="GM97" s="33" t="str">
        <f t="shared" si="724"/>
        <v/>
      </c>
      <c r="GO97" s="34"/>
      <c r="GP97" s="30" t="str">
        <f>IFERROR(VLOOKUP(GO97,'كدو الاصناف'!$A:$C,2),"")</f>
        <v/>
      </c>
      <c r="GQ97" s="6"/>
      <c r="GR97" s="62">
        <f t="shared" si="822"/>
        <v>0</v>
      </c>
      <c r="GS97" s="32" t="str">
        <f>IFERROR(VLOOKUP(GO97,'كدو الاصناف'!$A:$C,3),"")</f>
        <v/>
      </c>
      <c r="GT97" s="33" t="str">
        <f t="shared" si="725"/>
        <v/>
      </c>
      <c r="GV97" s="34"/>
      <c r="GW97" s="30" t="str">
        <f>IFERROR(VLOOKUP(GV97,'كدو الاصناف'!$A:$C,2),"")</f>
        <v/>
      </c>
      <c r="GX97" s="6"/>
      <c r="GY97" s="62">
        <f t="shared" si="823"/>
        <v>0</v>
      </c>
      <c r="GZ97" s="32" t="str">
        <f>IFERROR(VLOOKUP(GV97,'كدو الاصناف'!$A:$C,3),"")</f>
        <v/>
      </c>
      <c r="HA97" s="33" t="str">
        <f t="shared" si="726"/>
        <v/>
      </c>
      <c r="HC97" s="34"/>
      <c r="HD97" s="30" t="str">
        <f>IFERROR(VLOOKUP(HC97,'كدو الاصناف'!$A:$C,2),"")</f>
        <v/>
      </c>
      <c r="HE97" s="6"/>
      <c r="HF97" s="62">
        <f t="shared" si="824"/>
        <v>0</v>
      </c>
      <c r="HG97" s="32" t="str">
        <f>IFERROR(VLOOKUP(HC97,'كدو الاصناف'!$A:$C,3),"")</f>
        <v/>
      </c>
      <c r="HH97" s="33" t="str">
        <f t="shared" si="727"/>
        <v/>
      </c>
      <c r="HJ97" s="34"/>
      <c r="HK97" s="30" t="str">
        <f>IFERROR(VLOOKUP(HJ97,'كدو الاصناف'!$A:$C,2),"")</f>
        <v/>
      </c>
      <c r="HL97" s="6"/>
      <c r="HM97" s="62">
        <f t="shared" si="825"/>
        <v>0</v>
      </c>
      <c r="HN97" s="32" t="str">
        <f>IFERROR(VLOOKUP(HJ97,'كدو الاصناف'!$A:$C,3),"")</f>
        <v/>
      </c>
      <c r="HO97" s="33" t="str">
        <f t="shared" si="728"/>
        <v/>
      </c>
      <c r="HQ97" s="34"/>
      <c r="HR97" s="30" t="str">
        <f>IFERROR(VLOOKUP(HQ97,'كدو الاصناف'!$A:$C,2),"")</f>
        <v/>
      </c>
      <c r="HS97" s="6"/>
      <c r="HT97" s="62">
        <f t="shared" si="826"/>
        <v>0</v>
      </c>
      <c r="HU97" s="32" t="str">
        <f>IFERROR(VLOOKUP(HQ97,'كدو الاصناف'!$A:$C,3),"")</f>
        <v/>
      </c>
      <c r="HV97" s="33" t="str">
        <f t="shared" si="729"/>
        <v/>
      </c>
      <c r="HX97" s="34"/>
      <c r="HY97" s="30" t="str">
        <f>IFERROR(VLOOKUP(HX97,'كدو الاصناف'!$A:$C,2),"")</f>
        <v/>
      </c>
      <c r="HZ97" s="6"/>
      <c r="IA97" s="62">
        <f t="shared" si="827"/>
        <v>0</v>
      </c>
      <c r="IB97" s="32" t="str">
        <f>IFERROR(VLOOKUP(HX97,'كدو الاصناف'!$A:$C,3),"")</f>
        <v/>
      </c>
      <c r="IC97" s="33" t="str">
        <f t="shared" si="730"/>
        <v/>
      </c>
      <c r="IE97" s="34"/>
      <c r="IF97" s="30" t="str">
        <f>IFERROR(VLOOKUP(IE97,'كدو الاصناف'!$A:$C,2),"")</f>
        <v/>
      </c>
      <c r="IG97" s="6"/>
      <c r="IH97" s="62">
        <f t="shared" si="828"/>
        <v>0</v>
      </c>
      <c r="II97" s="32" t="str">
        <f>IFERROR(VLOOKUP(IE97,'كدو الاصناف'!$A:$C,3),"")</f>
        <v/>
      </c>
      <c r="IJ97" s="33" t="str">
        <f t="shared" si="731"/>
        <v/>
      </c>
      <c r="IL97" s="34"/>
      <c r="IM97" s="30" t="str">
        <f>IFERROR(VLOOKUP(IL97,'كدو الاصناف'!$A:$C,2),"")</f>
        <v/>
      </c>
      <c r="IN97" s="6"/>
      <c r="IO97" s="62">
        <f t="shared" si="829"/>
        <v>0</v>
      </c>
      <c r="IP97" s="32" t="str">
        <f>IFERROR(VLOOKUP(IL97,'كدو الاصناف'!$A:$C,3),"")</f>
        <v/>
      </c>
      <c r="IQ97" s="33" t="str">
        <f t="shared" si="732"/>
        <v/>
      </c>
      <c r="IS97" s="34"/>
      <c r="IT97" s="30" t="str">
        <f>IFERROR(VLOOKUP(IS97,'كدو الاصناف'!$A:$C,2),"")</f>
        <v/>
      </c>
      <c r="IU97" s="6"/>
      <c r="IV97" s="62">
        <f t="shared" si="830"/>
        <v>0</v>
      </c>
      <c r="IW97" s="32" t="str">
        <f>IFERROR(VLOOKUP(IS97,'كدو الاصناف'!$A:$C,3),"")</f>
        <v/>
      </c>
      <c r="IX97" s="33" t="str">
        <f t="shared" si="733"/>
        <v/>
      </c>
      <c r="IZ97" s="34"/>
      <c r="JA97" s="30" t="str">
        <f>IFERROR(VLOOKUP(IZ97,'كدو الاصناف'!$A:$C,2),"")</f>
        <v/>
      </c>
      <c r="JB97" s="6"/>
      <c r="JC97" s="62">
        <f t="shared" si="831"/>
        <v>0</v>
      </c>
      <c r="JD97" s="32" t="str">
        <f>IFERROR(VLOOKUP(IZ97,'كدو الاصناف'!$A:$C,3),"")</f>
        <v/>
      </c>
      <c r="JE97" s="33" t="str">
        <f t="shared" si="734"/>
        <v/>
      </c>
      <c r="JG97" s="34"/>
      <c r="JH97" s="30" t="str">
        <f>IFERROR(VLOOKUP(JG97,'كدو الاصناف'!$A:$C,2),"")</f>
        <v/>
      </c>
      <c r="JI97" s="6"/>
      <c r="JJ97" s="62">
        <f t="shared" si="885"/>
        <v>0</v>
      </c>
      <c r="JK97" s="32" t="str">
        <f>IFERROR(VLOOKUP(JG97,'كدو الاصناف'!$A:$C,3),"")</f>
        <v/>
      </c>
      <c r="JL97" s="33" t="str">
        <f t="shared" si="735"/>
        <v/>
      </c>
      <c r="JN97" s="34"/>
      <c r="JO97" s="30" t="str">
        <f>IFERROR(VLOOKUP(JN97,'كدو الاصناف'!$A:$C,2),"")</f>
        <v/>
      </c>
      <c r="JP97" s="6"/>
      <c r="JQ97" s="62">
        <f t="shared" si="832"/>
        <v>0</v>
      </c>
      <c r="JR97" s="32" t="str">
        <f>IFERROR(VLOOKUP(JN97,'كدو الاصناف'!$A:$C,3),"")</f>
        <v/>
      </c>
      <c r="JS97" s="33" t="str">
        <f t="shared" si="736"/>
        <v/>
      </c>
      <c r="JU97" s="34"/>
      <c r="JV97" s="30" t="str">
        <f>IFERROR(VLOOKUP(JU97,'كدو الاصناف'!$A:$C,2),"")</f>
        <v/>
      </c>
      <c r="JW97" s="6"/>
      <c r="JX97" s="62">
        <f t="shared" si="833"/>
        <v>0</v>
      </c>
      <c r="JY97" s="32" t="str">
        <f>IFERROR(VLOOKUP(JU97,'كدو الاصناف'!$A:$C,3),"")</f>
        <v/>
      </c>
      <c r="JZ97" s="33" t="str">
        <f t="shared" si="737"/>
        <v/>
      </c>
      <c r="KB97" s="34"/>
      <c r="KC97" s="30" t="str">
        <f>IFERROR(VLOOKUP(KB97,'كدو الاصناف'!$A:$C,2),"")</f>
        <v/>
      </c>
      <c r="KD97" s="6"/>
      <c r="KE97" s="62">
        <f t="shared" si="834"/>
        <v>0</v>
      </c>
      <c r="KF97" s="32" t="str">
        <f>IFERROR(VLOOKUP(KB97,'كدو الاصناف'!$A:$C,3),"")</f>
        <v/>
      </c>
      <c r="KG97" s="33" t="str">
        <f t="shared" si="738"/>
        <v/>
      </c>
      <c r="KI97" s="34"/>
      <c r="KJ97" s="30" t="str">
        <f>IFERROR(VLOOKUP(KI97,'كدو الاصناف'!$A:$C,2),"")</f>
        <v/>
      </c>
      <c r="KK97" s="6"/>
      <c r="KL97" s="62">
        <f t="shared" si="872"/>
        <v>0</v>
      </c>
      <c r="KM97" s="32" t="str">
        <f>IFERROR(VLOOKUP(KI97,'كدو الاصناف'!$A:$C,3),"")</f>
        <v/>
      </c>
      <c r="KN97" s="33" t="str">
        <f t="shared" si="739"/>
        <v/>
      </c>
      <c r="KP97" s="34"/>
      <c r="KQ97" s="30" t="str">
        <f>IFERROR(VLOOKUP(KP97,'كدو الاصناف'!$A:$C,2),"")</f>
        <v/>
      </c>
      <c r="KR97" s="6"/>
      <c r="KS97" s="62">
        <f t="shared" ref="KS97:KS107" si="890">KR97*$KU$81/100</f>
        <v>0</v>
      </c>
      <c r="KT97" s="32" t="str">
        <f>IFERROR(VLOOKUP(KP97,'كدو الاصناف'!$A:$C,3),"")</f>
        <v/>
      </c>
      <c r="KU97" s="33" t="str">
        <f t="shared" si="740"/>
        <v/>
      </c>
      <c r="KW97" s="34"/>
      <c r="KX97" s="30" t="str">
        <f>IFERROR(VLOOKUP(KW97,'كدو الاصناف'!$A:$C,2),"")</f>
        <v/>
      </c>
      <c r="KY97" s="6"/>
      <c r="KZ97" s="62">
        <f t="shared" si="801"/>
        <v>0</v>
      </c>
      <c r="LA97" s="32" t="str">
        <f>IFERROR(VLOOKUP(KW97,'كدو الاصناف'!$A:$C,3),"")</f>
        <v/>
      </c>
      <c r="LB97" s="33" t="str">
        <f t="shared" si="741"/>
        <v/>
      </c>
      <c r="LD97" s="34"/>
      <c r="LE97" s="30" t="str">
        <f>IFERROR(VLOOKUP(LD97,'كدو الاصناف'!$A:$C,2),"")</f>
        <v/>
      </c>
      <c r="LF97" s="6"/>
      <c r="LG97" s="62">
        <f t="shared" si="835"/>
        <v>0</v>
      </c>
      <c r="LH97" s="32" t="str">
        <f>IFERROR(VLOOKUP(LD97,'كدو الاصناف'!$A:$C,3),"")</f>
        <v/>
      </c>
      <c r="LI97" s="33" t="str">
        <f t="shared" si="742"/>
        <v/>
      </c>
      <c r="LK97" s="34"/>
      <c r="LL97" s="30" t="str">
        <f>IFERROR(VLOOKUP(LK97,'كدو الاصناف'!$A:$C,2),"")</f>
        <v/>
      </c>
      <c r="LM97" s="6"/>
      <c r="LN97" s="62">
        <f t="shared" si="836"/>
        <v>0</v>
      </c>
      <c r="LO97" s="32" t="str">
        <f>IFERROR(VLOOKUP(LK97,'كدو الاصناف'!$A:$C,3),"")</f>
        <v/>
      </c>
      <c r="LP97" s="33" t="str">
        <f t="shared" si="743"/>
        <v/>
      </c>
      <c r="LR97" s="34"/>
      <c r="LS97" s="30" t="str">
        <f>IFERROR(VLOOKUP(LR97,'كدو الاصناف'!$A:$C,2),"")</f>
        <v/>
      </c>
      <c r="LT97" s="6"/>
      <c r="LU97" s="62">
        <f t="shared" si="854"/>
        <v>0</v>
      </c>
      <c r="LV97" s="32" t="str">
        <f>IFERROR(VLOOKUP(LR97,'كدو الاصناف'!$A:$C,3),"")</f>
        <v/>
      </c>
      <c r="LW97" s="33" t="str">
        <f t="shared" si="744"/>
        <v/>
      </c>
      <c r="LY97" s="34"/>
      <c r="LZ97" s="30" t="str">
        <f>IFERROR(VLOOKUP(LY97,'كدو الاصناف'!$A:$C,2),"")</f>
        <v/>
      </c>
      <c r="MA97" s="6"/>
      <c r="MB97" s="62">
        <f t="shared" si="859"/>
        <v>0</v>
      </c>
      <c r="MC97" s="32" t="str">
        <f>IFERROR(VLOOKUP(LY97,'كدو الاصناف'!$A:$C,3),"")</f>
        <v/>
      </c>
      <c r="MD97" s="33" t="str">
        <f t="shared" si="745"/>
        <v/>
      </c>
      <c r="MF97" s="34"/>
      <c r="MG97" s="30" t="str">
        <f>IFERROR(VLOOKUP(MF97,'كدو الاصناف'!$A:$C,2),"")</f>
        <v/>
      </c>
      <c r="MH97" s="6"/>
      <c r="MI97" s="62">
        <f t="shared" si="860"/>
        <v>0</v>
      </c>
      <c r="MJ97" s="32" t="str">
        <f>IFERROR(VLOOKUP(MF97,'كدو الاصناف'!$A:$C,3),"")</f>
        <v/>
      </c>
      <c r="MK97" s="33" t="str">
        <f t="shared" si="746"/>
        <v/>
      </c>
      <c r="MM97" s="34">
        <v>62002</v>
      </c>
      <c r="MN97" s="30" t="str">
        <f>IFERROR(VLOOKUP(MM97,'كدو الاصناف'!$A:$C,2),"")</f>
        <v>سكنر بوليستر</v>
      </c>
      <c r="MO97" s="6"/>
      <c r="MP97" s="62">
        <v>40.6</v>
      </c>
      <c r="MQ97" s="32">
        <f>IFERROR(VLOOKUP(MM97,'كدو الاصناف'!$A:$C,3),"")</f>
        <v>20</v>
      </c>
      <c r="MR97" s="33">
        <f t="shared" si="747"/>
        <v>812</v>
      </c>
      <c r="MT97" s="34">
        <v>62024</v>
      </c>
      <c r="MU97" s="30" t="str">
        <f>IFERROR(VLOOKUP(MT97,'كدو الاصناف'!$A:$C,2),"")</f>
        <v xml:space="preserve">BLACK RLS </v>
      </c>
      <c r="MV97" s="6"/>
      <c r="MW97" s="62">
        <v>2.7</v>
      </c>
      <c r="MX97" s="32">
        <f>IFERROR(VLOOKUP(MT97,'كدو الاصناف'!$A:$C,3),"")</f>
        <v>120</v>
      </c>
      <c r="MY97" s="33">
        <f t="shared" si="748"/>
        <v>324</v>
      </c>
      <c r="NA97" s="34"/>
      <c r="NB97" s="30" t="str">
        <f>IFERROR(VLOOKUP(NA97,'كدو الاصناف'!$A:$C,2),"")</f>
        <v/>
      </c>
      <c r="NC97" s="6"/>
      <c r="ND97" s="62">
        <f t="shared" si="861"/>
        <v>0</v>
      </c>
      <c r="NE97" s="32" t="str">
        <f>IFERROR(VLOOKUP(NA97,'كدو الاصناف'!$A:$C,3),"")</f>
        <v/>
      </c>
      <c r="NF97" s="33" t="str">
        <f t="shared" si="749"/>
        <v/>
      </c>
      <c r="NH97" s="34"/>
      <c r="NI97" s="30" t="str">
        <f>IFERROR(VLOOKUP(NH97,'كدو الاصناف'!$A:$C,2),"")</f>
        <v/>
      </c>
      <c r="NJ97" s="6"/>
      <c r="NK97" s="62">
        <f t="shared" si="837"/>
        <v>0</v>
      </c>
      <c r="NL97" s="32" t="str">
        <f>IFERROR(VLOOKUP(NH97,'كدو الاصناف'!$A:$C,3),"")</f>
        <v/>
      </c>
      <c r="NM97" s="33" t="str">
        <f t="shared" si="750"/>
        <v/>
      </c>
      <c r="NO97" s="34"/>
      <c r="NP97" s="30" t="str">
        <f>IFERROR(VLOOKUP(NO97,'كدو الاصناف'!$A:$C,2),"")</f>
        <v/>
      </c>
      <c r="NQ97" s="6"/>
      <c r="NR97" s="62">
        <f t="shared" si="838"/>
        <v>0</v>
      </c>
      <c r="NS97" s="32" t="str">
        <f>IFERROR(VLOOKUP(NO97,'كدو الاصناف'!$A:$C,3),"")</f>
        <v/>
      </c>
      <c r="NT97" s="33" t="str">
        <f t="shared" si="751"/>
        <v/>
      </c>
      <c r="NV97" s="34"/>
      <c r="NW97" s="30" t="str">
        <f>IFERROR(VLOOKUP(NV97,'كدو الاصناف'!$A:$C,2),"")</f>
        <v/>
      </c>
      <c r="NX97" s="6"/>
      <c r="NY97" s="62">
        <f t="shared" si="802"/>
        <v>0</v>
      </c>
      <c r="NZ97" s="32" t="str">
        <f>IFERROR(VLOOKUP(NV97,'كدو الاصناف'!$A:$C,3),"")</f>
        <v/>
      </c>
      <c r="OA97" s="33" t="str">
        <f t="shared" si="752"/>
        <v/>
      </c>
      <c r="OC97" s="34"/>
      <c r="OD97" s="30" t="str">
        <f>IFERROR(VLOOKUP(OC97,'كدو الاصناف'!$A:$C,2),"")</f>
        <v/>
      </c>
      <c r="OE97" s="6"/>
      <c r="OF97" s="62">
        <f t="shared" si="855"/>
        <v>0</v>
      </c>
      <c r="OG97" s="32" t="str">
        <f>IFERROR(VLOOKUP(OC97,'كدو الاصناف'!$A:$C,3),"")</f>
        <v/>
      </c>
      <c r="OH97" s="33" t="str">
        <f t="shared" si="753"/>
        <v/>
      </c>
      <c r="OJ97" s="34"/>
      <c r="OK97" s="30" t="str">
        <f>IFERROR(VLOOKUP(OJ97,'كدو الاصناف'!$A:$C,2),"")</f>
        <v/>
      </c>
      <c r="OL97" s="6"/>
      <c r="OM97" s="62">
        <f t="shared" si="856"/>
        <v>0</v>
      </c>
      <c r="ON97" s="32" t="str">
        <f>IFERROR(VLOOKUP(OJ97,'كدو الاصناف'!$A:$C,3),"")</f>
        <v/>
      </c>
      <c r="OO97" s="33" t="str">
        <f t="shared" si="754"/>
        <v/>
      </c>
      <c r="OQ97" s="34"/>
      <c r="OR97" s="30" t="str">
        <f>IFERROR(VLOOKUP(OQ97,'كدو الاصناف'!$A:$C,2),"")</f>
        <v/>
      </c>
      <c r="OS97" s="6"/>
      <c r="OT97" s="62">
        <f t="shared" si="839"/>
        <v>0</v>
      </c>
      <c r="OU97" s="32" t="str">
        <f>IFERROR(VLOOKUP(OQ97,'كدو الاصناف'!$A:$C,3),"")</f>
        <v/>
      </c>
      <c r="OV97" s="33" t="str">
        <f t="shared" si="755"/>
        <v/>
      </c>
      <c r="OX97" s="34"/>
      <c r="OY97" s="30" t="str">
        <f>IFERROR(VLOOKUP(OX97,'كدو الاصناف'!$A:$C,2),"")</f>
        <v/>
      </c>
      <c r="OZ97" s="6"/>
      <c r="PA97" s="62">
        <f t="shared" si="886"/>
        <v>0</v>
      </c>
      <c r="PB97" s="32" t="str">
        <f>IFERROR(VLOOKUP(OX97,'كدو الاصناف'!$A:$C,3),"")</f>
        <v/>
      </c>
      <c r="PC97" s="33" t="str">
        <f t="shared" si="756"/>
        <v/>
      </c>
      <c r="PE97" s="34"/>
      <c r="PF97" s="30" t="str">
        <f>IFERROR(VLOOKUP(PE97,'كدو الاصناف'!$A:$C,2),"")</f>
        <v/>
      </c>
      <c r="PG97" s="6"/>
      <c r="PH97" s="62">
        <f t="shared" si="873"/>
        <v>0</v>
      </c>
      <c r="PI97" s="32" t="str">
        <f>IFERROR(VLOOKUP(PE97,'كدو الاصناف'!$A:$C,3),"")</f>
        <v/>
      </c>
      <c r="PJ97" s="33" t="str">
        <f t="shared" si="757"/>
        <v/>
      </c>
      <c r="PL97" s="34"/>
      <c r="PM97" s="30" t="str">
        <f>IFERROR(VLOOKUP(PL97,'كدو الاصناف'!$A:$C,2),"")</f>
        <v/>
      </c>
      <c r="PN97" s="6"/>
      <c r="PO97" s="62">
        <f t="shared" si="866"/>
        <v>0</v>
      </c>
      <c r="PP97" s="32" t="str">
        <f>IFERROR(VLOOKUP(PL97,'كدو الاصناف'!$A:$C,3),"")</f>
        <v/>
      </c>
      <c r="PQ97" s="33" t="str">
        <f t="shared" si="758"/>
        <v/>
      </c>
      <c r="PS97" s="34"/>
      <c r="PT97" s="30" t="str">
        <f>IFERROR(VLOOKUP(PS97,'كدو الاصناف'!$A:$C,2),"")</f>
        <v/>
      </c>
      <c r="PU97" s="6"/>
      <c r="PV97" s="62">
        <f t="shared" si="874"/>
        <v>0</v>
      </c>
      <c r="PW97" s="32" t="str">
        <f>IFERROR(VLOOKUP(PS97,'كدو الاصناف'!$A:$C,3),"")</f>
        <v/>
      </c>
      <c r="PX97" s="33" t="str">
        <f t="shared" si="759"/>
        <v/>
      </c>
      <c r="PZ97" s="34"/>
      <c r="QA97" s="30" t="str">
        <f>IFERROR(VLOOKUP(PZ97,'كدو الاصناف'!$A:$C,2),"")</f>
        <v/>
      </c>
      <c r="QB97" s="6"/>
      <c r="QC97" s="62">
        <f t="shared" si="803"/>
        <v>0</v>
      </c>
      <c r="QD97" s="32" t="str">
        <f>IFERROR(VLOOKUP(PZ97,'كدو الاصناف'!$A:$C,3),"")</f>
        <v/>
      </c>
      <c r="QE97" s="33" t="str">
        <f t="shared" si="760"/>
        <v/>
      </c>
      <c r="QG97" s="34"/>
      <c r="QH97" s="30" t="str">
        <f>IFERROR(VLOOKUP(QG97,'كدو الاصناف'!$A:$C,2),"")</f>
        <v/>
      </c>
      <c r="QI97" s="6"/>
      <c r="QJ97" s="62">
        <f t="shared" si="840"/>
        <v>0</v>
      </c>
      <c r="QK97" s="32" t="str">
        <f>IFERROR(VLOOKUP(QG97,'كدو الاصناف'!$A:$C,3),"")</f>
        <v/>
      </c>
      <c r="QL97" s="33" t="str">
        <f t="shared" si="761"/>
        <v/>
      </c>
      <c r="QN97" s="34"/>
      <c r="QO97" s="30" t="str">
        <f>IFERROR(VLOOKUP(QN97,'كدو الاصناف'!$A:$C,2),"")</f>
        <v/>
      </c>
      <c r="QP97" s="6"/>
      <c r="QQ97" s="62">
        <f t="shared" si="875"/>
        <v>0</v>
      </c>
      <c r="QR97" s="32" t="str">
        <f>IFERROR(VLOOKUP(QN97,'كدو الاصناف'!$A:$C,3),"")</f>
        <v/>
      </c>
      <c r="QS97" s="33" t="str">
        <f t="shared" si="762"/>
        <v/>
      </c>
      <c r="QU97" s="34"/>
      <c r="QV97" s="30" t="str">
        <f>IFERROR(VLOOKUP(QU97,'كدو الاصناف'!$A:$C,2),"")</f>
        <v/>
      </c>
      <c r="QW97" s="6"/>
      <c r="QX97" s="62">
        <f t="shared" si="867"/>
        <v>0</v>
      </c>
      <c r="QY97" s="32" t="str">
        <f>IFERROR(VLOOKUP(QU97,'كدو الاصناف'!$A:$C,3),"")</f>
        <v/>
      </c>
      <c r="QZ97" s="33" t="str">
        <f t="shared" si="763"/>
        <v/>
      </c>
      <c r="RB97" s="34"/>
      <c r="RC97" s="30" t="str">
        <f>IFERROR(VLOOKUP(RB97,'كدو الاصناف'!$A:$C,2),"")</f>
        <v/>
      </c>
      <c r="RD97" s="6"/>
      <c r="RE97" s="62">
        <f t="shared" si="883"/>
        <v>0</v>
      </c>
      <c r="RF97" s="32" t="str">
        <f>IFERROR(VLOOKUP(RB97,'كدو الاصناف'!$A:$C,3),"")</f>
        <v/>
      </c>
      <c r="RG97" s="33" t="str">
        <f t="shared" si="764"/>
        <v/>
      </c>
      <c r="RI97" s="34"/>
      <c r="RJ97" s="30" t="str">
        <f>IFERROR(VLOOKUP(RI97,'كدو الاصناف'!$A:$C,2),"")</f>
        <v/>
      </c>
      <c r="RK97" s="6"/>
      <c r="RL97" s="62">
        <f t="shared" si="876"/>
        <v>0</v>
      </c>
      <c r="RM97" s="32" t="str">
        <f>IFERROR(VLOOKUP(RI97,'كدو الاصناف'!$A:$C,3),"")</f>
        <v/>
      </c>
      <c r="RN97" s="33" t="str">
        <f t="shared" si="765"/>
        <v/>
      </c>
      <c r="RP97" s="34"/>
      <c r="RQ97" s="30" t="str">
        <f>IFERROR(VLOOKUP(RP97,'كدو الاصناف'!$A:$C,2),"")</f>
        <v/>
      </c>
      <c r="RR97" s="6"/>
      <c r="RS97" s="62">
        <f t="shared" si="877"/>
        <v>0</v>
      </c>
      <c r="RT97" s="32" t="str">
        <f>IFERROR(VLOOKUP(RP97,'كدو الاصناف'!$A:$C,3),"")</f>
        <v/>
      </c>
      <c r="RU97" s="33" t="str">
        <f t="shared" si="766"/>
        <v/>
      </c>
      <c r="RW97" s="34"/>
      <c r="RX97" s="30" t="str">
        <f>IFERROR(VLOOKUP(RW97,'كدو الاصناف'!$A:$C,2),"")</f>
        <v/>
      </c>
      <c r="RY97" s="6"/>
      <c r="RZ97" s="62">
        <f t="shared" si="857"/>
        <v>0</v>
      </c>
      <c r="SA97" s="32" t="str">
        <f>IFERROR(VLOOKUP(RW97,'كدو الاصناف'!$A:$C,3),"")</f>
        <v/>
      </c>
      <c r="SB97" s="33" t="str">
        <f t="shared" si="767"/>
        <v/>
      </c>
      <c r="SD97" s="34"/>
      <c r="SE97" s="30" t="str">
        <f>IFERROR(VLOOKUP(SD97,'كدو الاصناف'!$A:$C,2),"")</f>
        <v/>
      </c>
      <c r="SF97" s="6"/>
      <c r="SG97" s="62">
        <f t="shared" si="807"/>
        <v>0</v>
      </c>
      <c r="SH97" s="32" t="str">
        <f>IFERROR(VLOOKUP(SD97,'كدو الاصناف'!$A:$C,3),"")</f>
        <v/>
      </c>
      <c r="SI97" s="33" t="str">
        <f t="shared" si="768"/>
        <v/>
      </c>
      <c r="SK97" s="34"/>
      <c r="SL97" s="30" t="str">
        <f>IFERROR(VLOOKUP(SK97,'كدو الاصناف'!$A:$C,2),"")</f>
        <v/>
      </c>
      <c r="SM97" s="6"/>
      <c r="SN97" s="62">
        <f t="shared" si="884"/>
        <v>0</v>
      </c>
      <c r="SO97" s="32" t="str">
        <f>IFERROR(VLOOKUP(SK97,'كدو الاصناف'!$A:$C,3),"")</f>
        <v/>
      </c>
      <c r="SP97" s="33" t="str">
        <f t="shared" si="769"/>
        <v/>
      </c>
      <c r="SR97" s="34"/>
      <c r="SS97" s="30" t="str">
        <f>IFERROR(VLOOKUP(SR97,'كدو الاصناف'!$A:$C,2),"")</f>
        <v/>
      </c>
      <c r="ST97" s="6"/>
      <c r="SU97" s="62">
        <f t="shared" si="804"/>
        <v>0</v>
      </c>
      <c r="SV97" s="32" t="str">
        <f>IFERROR(VLOOKUP(SR97,'كدو الاصناف'!$A:$C,3),"")</f>
        <v/>
      </c>
      <c r="SW97" s="33" t="str">
        <f t="shared" si="770"/>
        <v/>
      </c>
      <c r="SY97" s="34"/>
      <c r="SZ97" s="30" t="str">
        <f>IFERROR(VLOOKUP(SY97,'كدو الاصناف'!$A:$C,2),"")</f>
        <v/>
      </c>
      <c r="TA97" s="6"/>
      <c r="TB97" s="62">
        <f t="shared" ref="TB97:TB107" si="891">TA97*$TD$81/100</f>
        <v>0</v>
      </c>
      <c r="TC97" s="32" t="str">
        <f>IFERROR(VLOOKUP(SY97,'كدو الاصناف'!$A:$C,3),"")</f>
        <v/>
      </c>
      <c r="TD97" s="33" t="str">
        <f t="shared" si="771"/>
        <v/>
      </c>
      <c r="TF97" s="34"/>
      <c r="TG97" s="30" t="str">
        <f>IFERROR(VLOOKUP(TF97,'كدو الاصناف'!$A:$C,2),"")</f>
        <v/>
      </c>
      <c r="TH97" s="6"/>
      <c r="TI97" s="62">
        <f t="shared" si="841"/>
        <v>0</v>
      </c>
      <c r="TJ97" s="32" t="str">
        <f>IFERROR(VLOOKUP(TF97,'كدو الاصناف'!$A:$C,3),"")</f>
        <v/>
      </c>
      <c r="TK97" s="33" t="str">
        <f t="shared" si="772"/>
        <v/>
      </c>
      <c r="TM97" s="34"/>
      <c r="TN97" s="30" t="str">
        <f>IFERROR(VLOOKUP(TM97,'كدو الاصناف'!$A:$C,2),"")</f>
        <v/>
      </c>
      <c r="TO97" s="6"/>
      <c r="TP97" s="62">
        <f t="shared" si="842"/>
        <v>0</v>
      </c>
      <c r="TQ97" s="32" t="str">
        <f>IFERROR(VLOOKUP(TM97,'كدو الاصناف'!$A:$C,3),"")</f>
        <v/>
      </c>
      <c r="TR97" s="33" t="str">
        <f t="shared" si="773"/>
        <v/>
      </c>
      <c r="TT97" s="34"/>
      <c r="TU97" s="30" t="str">
        <f>IFERROR(VLOOKUP(TT97,'كدو الاصناف'!$A:$C,2),"")</f>
        <v/>
      </c>
      <c r="TV97" s="6"/>
      <c r="TW97" s="62">
        <f t="shared" si="843"/>
        <v>0</v>
      </c>
      <c r="TX97" s="32" t="str">
        <f>IFERROR(VLOOKUP(TT97,'كدو الاصناف'!$A:$C,3),"")</f>
        <v/>
      </c>
      <c r="TY97" s="33" t="str">
        <f t="shared" si="774"/>
        <v/>
      </c>
      <c r="UA97" s="34"/>
      <c r="UB97" s="30" t="str">
        <f>IFERROR(VLOOKUP(UA97,'كدو الاصناف'!$A:$C,2),"")</f>
        <v/>
      </c>
      <c r="UC97" s="6"/>
      <c r="UD97" s="62">
        <f t="shared" si="844"/>
        <v>0</v>
      </c>
      <c r="UE97" s="32" t="str">
        <f>IFERROR(VLOOKUP(UA97,'كدو الاصناف'!$A:$C,3),"")</f>
        <v/>
      </c>
      <c r="UF97" s="33" t="str">
        <f t="shared" si="775"/>
        <v/>
      </c>
      <c r="UH97" s="34"/>
      <c r="UI97" s="30" t="str">
        <f>IFERROR(VLOOKUP(UH97,'كدو الاصناف'!$A:$C,2),"")</f>
        <v/>
      </c>
      <c r="UJ97" s="6"/>
      <c r="UK97" s="62">
        <f t="shared" si="845"/>
        <v>0</v>
      </c>
      <c r="UL97" s="32" t="str">
        <f>IFERROR(VLOOKUP(UH97,'كدو الاصناف'!$A:$C,3),"")</f>
        <v/>
      </c>
      <c r="UM97" s="33" t="str">
        <f t="shared" si="776"/>
        <v/>
      </c>
      <c r="UO97" s="34"/>
      <c r="UP97" s="30" t="str">
        <f>IFERROR(VLOOKUP(UO97,'كدو الاصناف'!$A:$C,2),"")</f>
        <v/>
      </c>
      <c r="UQ97" s="6"/>
      <c r="UR97" s="62">
        <f t="shared" si="805"/>
        <v>0</v>
      </c>
      <c r="US97" s="32" t="str">
        <f>IFERROR(VLOOKUP(UO97,'كدو الاصناف'!$A:$C,3),"")</f>
        <v/>
      </c>
      <c r="UT97" s="33" t="str">
        <f t="shared" si="777"/>
        <v/>
      </c>
      <c r="UV97" s="34"/>
      <c r="UW97" s="30" t="str">
        <f>IFERROR(VLOOKUP(UV97,'كدو الاصناف'!$A:$C,2),"")</f>
        <v/>
      </c>
      <c r="UX97" s="6"/>
      <c r="UY97" s="62">
        <f t="shared" si="846"/>
        <v>0</v>
      </c>
      <c r="UZ97" s="32" t="str">
        <f>IFERROR(VLOOKUP(UV97,'كدو الاصناف'!$A:$C,3),"")</f>
        <v/>
      </c>
      <c r="VA97" s="33" t="str">
        <f t="shared" si="778"/>
        <v/>
      </c>
      <c r="VC97" s="34"/>
      <c r="VD97" s="30" t="str">
        <f>IFERROR(VLOOKUP(VC97,'كدو الاصناف'!$A:$C,2),"")</f>
        <v/>
      </c>
      <c r="VE97" s="6"/>
      <c r="VF97" s="62">
        <f t="shared" si="847"/>
        <v>0</v>
      </c>
      <c r="VG97" s="32" t="str">
        <f>IFERROR(VLOOKUP(VC97,'كدو الاصناف'!$A:$C,3),"")</f>
        <v/>
      </c>
      <c r="VH97" s="33" t="str">
        <f t="shared" si="779"/>
        <v/>
      </c>
      <c r="VJ97" s="34"/>
      <c r="VK97" s="30" t="str">
        <f>IFERROR(VLOOKUP(VJ97,'كدو الاصناف'!$A:$C,2),"")</f>
        <v/>
      </c>
      <c r="VL97" s="6"/>
      <c r="VM97" s="62">
        <f t="shared" si="858"/>
        <v>0</v>
      </c>
      <c r="VN97" s="32" t="str">
        <f>IFERROR(VLOOKUP(VJ97,'كدو الاصناف'!$A:$C,3),"")</f>
        <v/>
      </c>
      <c r="VO97" s="33" t="str">
        <f t="shared" si="780"/>
        <v/>
      </c>
      <c r="VQ97" s="34"/>
      <c r="VR97" s="30" t="str">
        <f>IFERROR(VLOOKUP(VQ97,'كدو الاصناف'!$A:$C,2),"")</f>
        <v/>
      </c>
      <c r="VS97" s="6"/>
      <c r="VT97" s="62">
        <f t="shared" si="848"/>
        <v>0</v>
      </c>
      <c r="VU97" s="32" t="str">
        <f>IFERROR(VLOOKUP(VQ97,'كدو الاصناف'!$A:$C,3),"")</f>
        <v/>
      </c>
      <c r="VV97" s="33" t="str">
        <f t="shared" si="781"/>
        <v/>
      </c>
      <c r="VX97" s="34"/>
      <c r="VY97" s="30" t="str">
        <f>IFERROR(VLOOKUP(VX97,'كدو الاصناف'!$A:$C,2),"")</f>
        <v/>
      </c>
      <c r="VZ97" s="6"/>
      <c r="WA97" s="62">
        <f t="shared" si="849"/>
        <v>0</v>
      </c>
      <c r="WB97" s="32" t="str">
        <f>IFERROR(VLOOKUP(VX97,'كدو الاصناف'!$A:$C,3),"")</f>
        <v/>
      </c>
      <c r="WC97" s="33" t="str">
        <f t="shared" si="782"/>
        <v/>
      </c>
      <c r="WE97" s="34"/>
      <c r="WF97" s="30" t="str">
        <f>IFERROR(VLOOKUP(WE97,'كدو الاصناف'!$A:$C,2),"")</f>
        <v/>
      </c>
      <c r="WG97" s="6"/>
      <c r="WH97" s="62">
        <f t="shared" si="878"/>
        <v>0</v>
      </c>
      <c r="WI97" s="32" t="str">
        <f>IFERROR(VLOOKUP(WE97,'كدو الاصناف'!$A:$C,3),"")</f>
        <v/>
      </c>
      <c r="WJ97" s="33" t="str">
        <f t="shared" si="783"/>
        <v/>
      </c>
      <c r="WL97" s="34"/>
      <c r="WM97" s="30" t="str">
        <f>IFERROR(VLOOKUP(WL97,'كدو الاصناف'!$A:$C,2),"")</f>
        <v/>
      </c>
      <c r="WN97" s="6"/>
      <c r="WO97" s="62">
        <f t="shared" si="850"/>
        <v>0</v>
      </c>
      <c r="WP97" s="32" t="str">
        <f>IFERROR(VLOOKUP(WL97,'كدو الاصناف'!$A:$C,3),"")</f>
        <v/>
      </c>
      <c r="WQ97" s="33" t="str">
        <f t="shared" si="784"/>
        <v/>
      </c>
      <c r="WS97" s="34"/>
      <c r="WT97" s="30" t="str">
        <f>IFERROR(VLOOKUP(WS97,'كدو الاصناف'!$A:$C,2),"")</f>
        <v/>
      </c>
      <c r="WU97" s="6"/>
      <c r="WV97" s="62">
        <f t="shared" si="851"/>
        <v>0</v>
      </c>
      <c r="WW97" s="32" t="str">
        <f>IFERROR(VLOOKUP(WS97,'كدو الاصناف'!$A:$C,3),"")</f>
        <v/>
      </c>
      <c r="WX97" s="33" t="str">
        <f t="shared" si="785"/>
        <v/>
      </c>
      <c r="WZ97" s="34">
        <v>62002</v>
      </c>
      <c r="XA97" s="30" t="str">
        <f>IFERROR(VLOOKUP(WZ97,'كدو الاصناف'!$A:$C,2),"")</f>
        <v>سكنر بوليستر</v>
      </c>
      <c r="XB97" s="6"/>
      <c r="XC97" s="62">
        <v>37.1</v>
      </c>
      <c r="XD97" s="32">
        <f>IFERROR(VLOOKUP(WZ97,'كدو الاصناف'!$A:$C,3),"")</f>
        <v>20</v>
      </c>
      <c r="XE97" s="33">
        <f t="shared" si="786"/>
        <v>742</v>
      </c>
      <c r="XG97" s="34"/>
      <c r="XH97" s="30" t="str">
        <f>IFERROR(VLOOKUP(XG97,'كدو الاصناف'!$A:$C,2),"")</f>
        <v/>
      </c>
      <c r="XI97" s="6"/>
      <c r="XJ97" s="62">
        <f t="shared" si="879"/>
        <v>0</v>
      </c>
      <c r="XK97" s="32" t="str">
        <f>IFERROR(VLOOKUP(XG97,'كدو الاصناف'!$A:$C,3),"")</f>
        <v/>
      </c>
      <c r="XL97" s="33" t="str">
        <f t="shared" si="787"/>
        <v/>
      </c>
      <c r="XN97" s="34"/>
      <c r="XO97" s="30" t="str">
        <f>IFERROR(VLOOKUP(XN97,'كدو الاصناف'!$A:$C,2),"")</f>
        <v/>
      </c>
      <c r="XP97" s="6"/>
      <c r="XQ97" s="62">
        <f t="shared" si="887"/>
        <v>0</v>
      </c>
      <c r="XR97" s="32" t="str">
        <f>IFERROR(VLOOKUP(XN97,'كدو الاصناف'!$A:$C,3),"")</f>
        <v/>
      </c>
      <c r="XS97" s="33" t="str">
        <f t="shared" si="788"/>
        <v/>
      </c>
      <c r="XU97" s="34"/>
      <c r="XV97" s="30" t="str">
        <f>IFERROR(VLOOKUP(XU97,'كدو الاصناف'!$A:$C,2),"")</f>
        <v/>
      </c>
      <c r="XW97" s="6"/>
      <c r="XX97" s="62">
        <f t="shared" si="862"/>
        <v>0</v>
      </c>
      <c r="XY97" s="32" t="str">
        <f>IFERROR(VLOOKUP(XU97,'كدو الاصناف'!$A:$C,3),"")</f>
        <v/>
      </c>
      <c r="XZ97" s="33" t="str">
        <f t="shared" si="789"/>
        <v/>
      </c>
      <c r="YB97" s="34"/>
      <c r="YC97" s="30" t="str">
        <f>IFERROR(VLOOKUP(YB97,'كدو الاصناف'!$A:$C,2),"")</f>
        <v/>
      </c>
      <c r="YD97" s="6"/>
      <c r="YE97" s="62">
        <f t="shared" si="863"/>
        <v>0</v>
      </c>
      <c r="YF97" s="32" t="str">
        <f>IFERROR(VLOOKUP(YB97,'كدو الاصناف'!$A:$C,3),"")</f>
        <v/>
      </c>
      <c r="YG97" s="33" t="str">
        <f t="shared" si="790"/>
        <v/>
      </c>
      <c r="YI97" s="34"/>
      <c r="YJ97" s="30" t="str">
        <f>IFERROR(VLOOKUP(YI97,'كدو الاصناف'!$A:$C,2),"")</f>
        <v/>
      </c>
      <c r="YK97" s="6"/>
      <c r="YL97" s="62">
        <f t="shared" si="864"/>
        <v>0</v>
      </c>
      <c r="YM97" s="32" t="str">
        <f>IFERROR(VLOOKUP(YI97,'كدو الاصناف'!$A:$C,3),"")</f>
        <v/>
      </c>
      <c r="YN97" s="33" t="str">
        <f t="shared" si="791"/>
        <v/>
      </c>
      <c r="YP97" s="34"/>
      <c r="YQ97" s="30" t="str">
        <f>IFERROR(VLOOKUP(YP97,'كدو الاصناف'!$A:$C,2),"")</f>
        <v/>
      </c>
      <c r="YR97" s="6"/>
      <c r="YS97" s="62">
        <f t="shared" si="868"/>
        <v>0</v>
      </c>
      <c r="YT97" s="32" t="str">
        <f>IFERROR(VLOOKUP(YP97,'كدو الاصناف'!$A:$C,3),"")</f>
        <v/>
      </c>
      <c r="YU97" s="33" t="str">
        <f t="shared" si="792"/>
        <v/>
      </c>
      <c r="YW97" s="34"/>
      <c r="YX97" s="30" t="str">
        <f>IFERROR(VLOOKUP(YW97,'كدو الاصناف'!$A:$C,2),"")</f>
        <v/>
      </c>
      <c r="YY97" s="6"/>
      <c r="YZ97" s="62">
        <f t="shared" si="888"/>
        <v>0</v>
      </c>
      <c r="ZA97" s="32" t="str">
        <f>IFERROR(VLOOKUP(YW97,'كدو الاصناف'!$A:$C,3),"")</f>
        <v/>
      </c>
      <c r="ZB97" s="33" t="str">
        <f t="shared" si="793"/>
        <v/>
      </c>
      <c r="ZD97" s="34"/>
      <c r="ZE97" s="30" t="str">
        <f>IFERROR(VLOOKUP(ZD97,'كدو الاصناف'!$A:$C,2),"")</f>
        <v/>
      </c>
      <c r="ZF97" s="6"/>
      <c r="ZG97" s="62">
        <f t="shared" si="869"/>
        <v>0</v>
      </c>
      <c r="ZH97" s="32" t="str">
        <f>IFERROR(VLOOKUP(ZD97,'كدو الاصناف'!$A:$C,3),"")</f>
        <v/>
      </c>
      <c r="ZI97" s="33" t="str">
        <f t="shared" si="794"/>
        <v/>
      </c>
      <c r="ZK97" s="34"/>
      <c r="ZL97" s="30" t="str">
        <f>IFERROR(VLOOKUP(ZK97,'كدو الاصناف'!$A:$C,2),"")</f>
        <v/>
      </c>
      <c r="ZM97" s="6"/>
      <c r="ZN97" s="62">
        <f t="shared" si="865"/>
        <v>0</v>
      </c>
      <c r="ZO97" s="32" t="str">
        <f>IFERROR(VLOOKUP(ZK97,'كدو الاصناف'!$A:$C,3),"")</f>
        <v/>
      </c>
      <c r="ZP97" s="33" t="str">
        <f t="shared" si="795"/>
        <v/>
      </c>
      <c r="ZR97" s="34"/>
      <c r="ZS97" s="30" t="str">
        <f>IFERROR(VLOOKUP(ZR97,'كدو الاصناف'!$A:$C,2),"")</f>
        <v/>
      </c>
      <c r="ZT97" s="6"/>
      <c r="ZU97" s="62">
        <f t="shared" si="852"/>
        <v>0</v>
      </c>
      <c r="ZV97" s="32" t="str">
        <f>IFERROR(VLOOKUP(ZR97,'كدو الاصناف'!$A:$C,3),"")</f>
        <v/>
      </c>
      <c r="ZW97" s="33" t="str">
        <f t="shared" si="796"/>
        <v/>
      </c>
    </row>
    <row r="98" spans="1:699" ht="16.5" thickTop="1" thickBot="1" x14ac:dyDescent="0.25">
      <c r="A98" s="34"/>
      <c r="B98" s="30" t="str">
        <f>IFERROR(VLOOKUP(A98,'كدو الاصناف'!$A:$C,2),"")</f>
        <v/>
      </c>
      <c r="C98" s="6"/>
      <c r="D98" s="62">
        <f t="shared" ref="D98:D107" si="892">C98*$F$81/100</f>
        <v>0</v>
      </c>
      <c r="E98" s="32" t="str">
        <f>IFERROR(VLOOKUP(A98,'كدو الاصناف'!$A:$C,3),"")</f>
        <v/>
      </c>
      <c r="F98" s="33" t="str">
        <f t="shared" si="697"/>
        <v/>
      </c>
      <c r="H98" s="34"/>
      <c r="I98" s="30" t="str">
        <f>IFERROR(VLOOKUP(H98,'كدو الاصناف'!$A:$C,2),"")</f>
        <v/>
      </c>
      <c r="J98" s="6"/>
      <c r="K98" s="62">
        <f t="shared" si="880"/>
        <v>0</v>
      </c>
      <c r="L98" s="32" t="str">
        <f>IFERROR(VLOOKUP(H98,'كدو الاصناف'!$A:$C,3),"")</f>
        <v/>
      </c>
      <c r="M98" s="33" t="str">
        <f t="shared" si="698"/>
        <v/>
      </c>
      <c r="O98" s="34"/>
      <c r="P98" s="30" t="str">
        <f>IFERROR(VLOOKUP(O98,'كدو الاصناف'!$A:$C,2),"")</f>
        <v/>
      </c>
      <c r="Q98" s="6"/>
      <c r="R98" s="62">
        <f t="shared" si="808"/>
        <v>0</v>
      </c>
      <c r="S98" s="32" t="str">
        <f>IFERROR(VLOOKUP(O98,'كدو الاصناف'!$A:$C,3),"")</f>
        <v/>
      </c>
      <c r="T98" s="33" t="str">
        <f t="shared" si="699"/>
        <v/>
      </c>
      <c r="V98" s="34"/>
      <c r="W98" s="30" t="str">
        <f>IFERROR(VLOOKUP(V98,'كدو الاصناف'!$A:$C,2),"")</f>
        <v/>
      </c>
      <c r="X98" s="6"/>
      <c r="Y98" s="62">
        <f t="shared" si="809"/>
        <v>0</v>
      </c>
      <c r="Z98" s="32" t="str">
        <f>IFERROR(VLOOKUP(V98,'كدو الاصناف'!$A:$C,3),"")</f>
        <v/>
      </c>
      <c r="AA98" s="33" t="str">
        <f t="shared" si="700"/>
        <v/>
      </c>
      <c r="AC98" s="34"/>
      <c r="AD98" s="30" t="str">
        <f>IFERROR(VLOOKUP(AC98,'كدو الاصناف'!$A:$C,2),"")</f>
        <v/>
      </c>
      <c r="AE98" s="6"/>
      <c r="AF98" s="62">
        <f t="shared" si="870"/>
        <v>0</v>
      </c>
      <c r="AG98" s="32" t="str">
        <f>IFERROR(VLOOKUP(AC98,'كدو الاصناف'!$A:$C,3),"")</f>
        <v/>
      </c>
      <c r="AH98" s="33" t="str">
        <f t="shared" si="701"/>
        <v/>
      </c>
      <c r="AJ98" s="34"/>
      <c r="AK98" s="30" t="str">
        <f>IFERROR(VLOOKUP(AJ98,'كدو الاصناف'!$A:$C,2),"")</f>
        <v/>
      </c>
      <c r="AL98" s="6"/>
      <c r="AM98" s="62">
        <f t="shared" si="881"/>
        <v>0</v>
      </c>
      <c r="AN98" s="32" t="str">
        <f>IFERROR(VLOOKUP(AJ98,'كدو الاصناف'!$A:$C,3),"")</f>
        <v/>
      </c>
      <c r="AO98" s="33" t="str">
        <f t="shared" si="702"/>
        <v/>
      </c>
      <c r="AQ98" s="34"/>
      <c r="AR98" s="30" t="str">
        <f>IFERROR(VLOOKUP(AQ98,'كدو الاصناف'!$A:$C,2),"")</f>
        <v/>
      </c>
      <c r="AS98" s="6"/>
      <c r="AT98" s="62">
        <f t="shared" si="889"/>
        <v>0</v>
      </c>
      <c r="AU98" s="32" t="str">
        <f>IFERROR(VLOOKUP(AQ98,'كدو الاصناف'!$A:$C,3),"")</f>
        <v/>
      </c>
      <c r="AV98" s="33" t="str">
        <f t="shared" si="703"/>
        <v/>
      </c>
      <c r="AX98" s="34"/>
      <c r="AY98" s="30" t="str">
        <f>IFERROR(VLOOKUP(AX98,'كدو الاصناف'!$A:$C,2),"")</f>
        <v/>
      </c>
      <c r="AZ98" s="6"/>
      <c r="BA98" s="62">
        <f t="shared" si="882"/>
        <v>0</v>
      </c>
      <c r="BB98" s="32" t="str">
        <f>IFERROR(VLOOKUP(AX98,'كدو الاصناف'!$A:$C,3),"")</f>
        <v/>
      </c>
      <c r="BC98" s="33" t="str">
        <f t="shared" si="704"/>
        <v/>
      </c>
      <c r="BE98" s="34"/>
      <c r="BF98" s="30" t="str">
        <f>IFERROR(VLOOKUP(BE98,'كدو الاصناف'!$A:$C,2),"")</f>
        <v/>
      </c>
      <c r="BG98" s="6"/>
      <c r="BH98" s="62">
        <f t="shared" si="810"/>
        <v>0</v>
      </c>
      <c r="BI98" s="32" t="str">
        <f>IFERROR(VLOOKUP(BE98,'كدو الاصناف'!$A:$C,3),"")</f>
        <v/>
      </c>
      <c r="BJ98" s="33" t="str">
        <f t="shared" si="705"/>
        <v/>
      </c>
      <c r="BL98" s="34"/>
      <c r="BM98" s="30" t="str">
        <f>IFERROR(VLOOKUP(BL98,'كدو الاصناف'!$A:$C,2),"")</f>
        <v/>
      </c>
      <c r="BN98" s="6"/>
      <c r="BO98" s="62">
        <f t="shared" si="797"/>
        <v>0</v>
      </c>
      <c r="BP98" s="32" t="str">
        <f>IFERROR(VLOOKUP(BL98,'كدو الاصناف'!$A:$C,3),"")</f>
        <v/>
      </c>
      <c r="BQ98" s="33" t="str">
        <f t="shared" si="706"/>
        <v/>
      </c>
      <c r="BS98" s="34"/>
      <c r="BT98" s="30" t="str">
        <f>IFERROR(VLOOKUP(BS98,'كدو الاصناف'!$A:$C,2),"")</f>
        <v/>
      </c>
      <c r="BU98" s="6"/>
      <c r="BV98" s="62">
        <f t="shared" si="811"/>
        <v>0</v>
      </c>
      <c r="BW98" s="32" t="str">
        <f>IFERROR(VLOOKUP(BS98,'كدو الاصناف'!$A:$C,3),"")</f>
        <v/>
      </c>
      <c r="BX98" s="33" t="str">
        <f t="shared" si="707"/>
        <v/>
      </c>
      <c r="BZ98" s="34"/>
      <c r="CA98" s="30" t="str">
        <f>IFERROR(VLOOKUP(BZ98,'كدو الاصناف'!$A:$C,2),"")</f>
        <v/>
      </c>
      <c r="CB98" s="6"/>
      <c r="CC98" s="62">
        <f t="shared" si="812"/>
        <v>0</v>
      </c>
      <c r="CD98" s="32" t="str">
        <f>IFERROR(VLOOKUP(BZ98,'كدو الاصناف'!$A:$C,3),"")</f>
        <v/>
      </c>
      <c r="CE98" s="33" t="str">
        <f t="shared" si="708"/>
        <v/>
      </c>
      <c r="CG98" s="34"/>
      <c r="CH98" s="30" t="str">
        <f>IFERROR(VLOOKUP(CG98,'كدو الاصناف'!$A:$C,2),"")</f>
        <v/>
      </c>
      <c r="CI98" s="6"/>
      <c r="CJ98" s="62">
        <f t="shared" si="853"/>
        <v>0</v>
      </c>
      <c r="CK98" s="32" t="str">
        <f>IFERROR(VLOOKUP(CG98,'كدو الاصناف'!$A:$C,3),"")</f>
        <v/>
      </c>
      <c r="CL98" s="33" t="str">
        <f t="shared" si="709"/>
        <v/>
      </c>
      <c r="CN98" s="34"/>
      <c r="CO98" s="30" t="str">
        <f>IFERROR(VLOOKUP(CN98,'كدو الاصناف'!$A:$C,2),"")</f>
        <v/>
      </c>
      <c r="CP98" s="6"/>
      <c r="CQ98" s="62">
        <f t="shared" si="813"/>
        <v>0</v>
      </c>
      <c r="CR98" s="32" t="str">
        <f>IFERROR(VLOOKUP(CN98,'كدو الاصناف'!$A:$C,3),"")</f>
        <v/>
      </c>
      <c r="CS98" s="33" t="str">
        <f t="shared" si="710"/>
        <v/>
      </c>
      <c r="CU98" s="34">
        <v>62002</v>
      </c>
      <c r="CV98" s="30" t="str">
        <f>IFERROR(VLOOKUP(CU98,'كدو الاصناف'!$A:$C,2),"")</f>
        <v>سكنر بوليستر</v>
      </c>
      <c r="CW98" s="6"/>
      <c r="CX98" s="62">
        <v>62.3</v>
      </c>
      <c r="CY98" s="32">
        <f>IFERROR(VLOOKUP(CU98,'كدو الاصناف'!$A:$C,3),"")</f>
        <v>20</v>
      </c>
      <c r="CZ98" s="33">
        <f t="shared" si="711"/>
        <v>1246</v>
      </c>
      <c r="DB98" s="34"/>
      <c r="DC98" s="30" t="str">
        <f>IFERROR(VLOOKUP(DB98,'كدو الاصناف'!$A:$C,2),"")</f>
        <v/>
      </c>
      <c r="DD98" s="6"/>
      <c r="DE98" s="62">
        <f t="shared" si="814"/>
        <v>0</v>
      </c>
      <c r="DF98" s="32" t="str">
        <f>IFERROR(VLOOKUP(DB98,'كدو الاصناف'!$A:$C,3),"")</f>
        <v/>
      </c>
      <c r="DG98" s="33" t="str">
        <f t="shared" si="712"/>
        <v/>
      </c>
      <c r="DI98" s="34"/>
      <c r="DJ98" s="30" t="str">
        <f>IFERROR(VLOOKUP(DI98,'كدو الاصناف'!$A:$C,2),"")</f>
        <v/>
      </c>
      <c r="DK98" s="6"/>
      <c r="DL98" s="62">
        <f t="shared" si="815"/>
        <v>0</v>
      </c>
      <c r="DM98" s="32" t="str">
        <f>IFERROR(VLOOKUP(DI98,'كدو الاصناف'!$A:$C,3),"")</f>
        <v/>
      </c>
      <c r="DN98" s="33" t="str">
        <f t="shared" si="713"/>
        <v/>
      </c>
      <c r="DP98" s="34"/>
      <c r="DQ98" s="30" t="str">
        <f>IFERROR(VLOOKUP(DP98,'كدو الاصناف'!$A:$C,2),"")</f>
        <v/>
      </c>
      <c r="DR98" s="6"/>
      <c r="DS98" s="62">
        <f t="shared" si="798"/>
        <v>0</v>
      </c>
      <c r="DT98" s="32" t="str">
        <f>IFERROR(VLOOKUP(DP98,'كدو الاصناف'!$A:$C,3),"")</f>
        <v/>
      </c>
      <c r="DU98" s="33" t="str">
        <f t="shared" si="714"/>
        <v/>
      </c>
      <c r="DW98" s="34"/>
      <c r="DX98" s="30" t="str">
        <f>IFERROR(VLOOKUP(DW98,'كدو الاصناف'!$A:$C,2),"")</f>
        <v/>
      </c>
      <c r="DY98" s="6"/>
      <c r="DZ98" s="62">
        <f t="shared" si="799"/>
        <v>0</v>
      </c>
      <c r="EA98" s="32" t="str">
        <f>IFERROR(VLOOKUP(DW98,'كدو الاصناف'!$A:$C,3),"")</f>
        <v/>
      </c>
      <c r="EB98" s="33" t="str">
        <f t="shared" si="715"/>
        <v/>
      </c>
      <c r="ED98" s="34"/>
      <c r="EE98" s="30" t="str">
        <f>IFERROR(VLOOKUP(ED98,'كدو الاصناف'!$A:$C,2),"")</f>
        <v/>
      </c>
      <c r="EF98" s="6"/>
      <c r="EG98" s="62">
        <f t="shared" si="806"/>
        <v>0</v>
      </c>
      <c r="EH98" s="32" t="str">
        <f>IFERROR(VLOOKUP(ED98,'كدو الاصناف'!$A:$C,3),"")</f>
        <v/>
      </c>
      <c r="EI98" s="33" t="str">
        <f t="shared" si="716"/>
        <v/>
      </c>
      <c r="EK98" s="34"/>
      <c r="EL98" s="30" t="str">
        <f>IFERROR(VLOOKUP(EK98,'كدو الاصناف'!$A:$C,2),"")</f>
        <v/>
      </c>
      <c r="EM98" s="6"/>
      <c r="EN98" s="62">
        <f t="shared" si="816"/>
        <v>0</v>
      </c>
      <c r="EO98" s="32" t="str">
        <f>IFERROR(VLOOKUP(EK98,'كدو الاصناف'!$A:$C,3),"")</f>
        <v/>
      </c>
      <c r="EP98" s="33" t="str">
        <f t="shared" si="717"/>
        <v/>
      </c>
      <c r="ER98" s="34"/>
      <c r="ES98" s="30" t="str">
        <f>IFERROR(VLOOKUP(ER98,'كدو الاصناف'!$A:$C,2),"")</f>
        <v/>
      </c>
      <c r="ET98" s="6"/>
      <c r="EU98" s="62">
        <f t="shared" si="817"/>
        <v>0</v>
      </c>
      <c r="EV98" s="32" t="str">
        <f>IFERROR(VLOOKUP(ER98,'كدو الاصناف'!$A:$C,3),"")</f>
        <v/>
      </c>
      <c r="EW98" s="33" t="str">
        <f t="shared" si="718"/>
        <v/>
      </c>
      <c r="EY98" s="34"/>
      <c r="EZ98" s="30" t="str">
        <f>IFERROR(VLOOKUP(EY98,'كدو الاصناف'!$A:$C,2),"")</f>
        <v/>
      </c>
      <c r="FA98" s="6"/>
      <c r="FB98" s="62">
        <f t="shared" si="800"/>
        <v>0</v>
      </c>
      <c r="FC98" s="32" t="str">
        <f>IFERROR(VLOOKUP(EY98,'كدو الاصناف'!$A:$C,3),"")</f>
        <v/>
      </c>
      <c r="FD98" s="33" t="str">
        <f t="shared" si="719"/>
        <v/>
      </c>
      <c r="FF98" s="34"/>
      <c r="FG98" s="30" t="str">
        <f>IFERROR(VLOOKUP(FF98,'كدو الاصناف'!$A:$C,2),"")</f>
        <v/>
      </c>
      <c r="FH98" s="6"/>
      <c r="FI98" s="62">
        <f t="shared" si="818"/>
        <v>0</v>
      </c>
      <c r="FJ98" s="32" t="str">
        <f>IFERROR(VLOOKUP(FF98,'كدو الاصناف'!$A:$C,3),"")</f>
        <v/>
      </c>
      <c r="FK98" s="33" t="str">
        <f t="shared" si="720"/>
        <v/>
      </c>
      <c r="FM98" s="34"/>
      <c r="FN98" s="30" t="str">
        <f>IFERROR(VLOOKUP(FM98,'كدو الاصناف'!$A:$C,2),"")</f>
        <v/>
      </c>
      <c r="FO98" s="6"/>
      <c r="FP98" s="62">
        <f t="shared" si="819"/>
        <v>0</v>
      </c>
      <c r="FQ98" s="32" t="str">
        <f>IFERROR(VLOOKUP(FM98,'كدو الاصناف'!$A:$C,3),"")</f>
        <v/>
      </c>
      <c r="FR98" s="33" t="str">
        <f t="shared" si="721"/>
        <v/>
      </c>
      <c r="FT98" s="34"/>
      <c r="FU98" s="30" t="str">
        <f>IFERROR(VLOOKUP(FT98,'كدو الاصناف'!$A:$C,2),"")</f>
        <v/>
      </c>
      <c r="FV98" s="6"/>
      <c r="FW98" s="62">
        <f t="shared" si="820"/>
        <v>0</v>
      </c>
      <c r="FX98" s="32" t="str">
        <f>IFERROR(VLOOKUP(FT98,'كدو الاصناف'!$A:$C,3),"")</f>
        <v/>
      </c>
      <c r="FY98" s="33" t="str">
        <f t="shared" si="722"/>
        <v/>
      </c>
      <c r="GA98" s="34"/>
      <c r="GB98" s="30" t="str">
        <f>IFERROR(VLOOKUP(GA98,'كدو الاصناف'!$A:$C,2),"")</f>
        <v/>
      </c>
      <c r="GC98" s="6"/>
      <c r="GD98" s="62">
        <f t="shared" si="871"/>
        <v>0</v>
      </c>
      <c r="GE98" s="32" t="str">
        <f>IFERROR(VLOOKUP(GA98,'كدو الاصناف'!$A:$C,3),"")</f>
        <v/>
      </c>
      <c r="GF98" s="33" t="str">
        <f t="shared" si="723"/>
        <v/>
      </c>
      <c r="GH98" s="34"/>
      <c r="GI98" s="30" t="str">
        <f>IFERROR(VLOOKUP(GH98,'كدو الاصناف'!$A:$C,2),"")</f>
        <v/>
      </c>
      <c r="GJ98" s="6"/>
      <c r="GK98" s="62">
        <f t="shared" si="821"/>
        <v>0</v>
      </c>
      <c r="GL98" s="32" t="str">
        <f>IFERROR(VLOOKUP(GH98,'كدو الاصناف'!$A:$C,3),"")</f>
        <v/>
      </c>
      <c r="GM98" s="33" t="str">
        <f t="shared" si="724"/>
        <v/>
      </c>
      <c r="GO98" s="34"/>
      <c r="GP98" s="30" t="str">
        <f>IFERROR(VLOOKUP(GO98,'كدو الاصناف'!$A:$C,2),"")</f>
        <v/>
      </c>
      <c r="GQ98" s="6"/>
      <c r="GR98" s="62">
        <f t="shared" si="822"/>
        <v>0</v>
      </c>
      <c r="GS98" s="32" t="str">
        <f>IFERROR(VLOOKUP(GO98,'كدو الاصناف'!$A:$C,3),"")</f>
        <v/>
      </c>
      <c r="GT98" s="33" t="str">
        <f t="shared" si="725"/>
        <v/>
      </c>
      <c r="GV98" s="34"/>
      <c r="GW98" s="30" t="str">
        <f>IFERROR(VLOOKUP(GV98,'كدو الاصناف'!$A:$C,2),"")</f>
        <v/>
      </c>
      <c r="GX98" s="6"/>
      <c r="GY98" s="62">
        <f t="shared" si="823"/>
        <v>0</v>
      </c>
      <c r="GZ98" s="32" t="str">
        <f>IFERROR(VLOOKUP(GV98,'كدو الاصناف'!$A:$C,3),"")</f>
        <v/>
      </c>
      <c r="HA98" s="33" t="str">
        <f t="shared" si="726"/>
        <v/>
      </c>
      <c r="HC98" s="34"/>
      <c r="HD98" s="30" t="str">
        <f>IFERROR(VLOOKUP(HC98,'كدو الاصناف'!$A:$C,2),"")</f>
        <v/>
      </c>
      <c r="HE98" s="6"/>
      <c r="HF98" s="62">
        <f t="shared" si="824"/>
        <v>0</v>
      </c>
      <c r="HG98" s="32" t="str">
        <f>IFERROR(VLOOKUP(HC98,'كدو الاصناف'!$A:$C,3),"")</f>
        <v/>
      </c>
      <c r="HH98" s="33" t="str">
        <f t="shared" si="727"/>
        <v/>
      </c>
      <c r="HJ98" s="34"/>
      <c r="HK98" s="30" t="str">
        <f>IFERROR(VLOOKUP(HJ98,'كدو الاصناف'!$A:$C,2),"")</f>
        <v/>
      </c>
      <c r="HL98" s="6"/>
      <c r="HM98" s="62">
        <f t="shared" si="825"/>
        <v>0</v>
      </c>
      <c r="HN98" s="32" t="str">
        <f>IFERROR(VLOOKUP(HJ98,'كدو الاصناف'!$A:$C,3),"")</f>
        <v/>
      </c>
      <c r="HO98" s="33" t="str">
        <f t="shared" si="728"/>
        <v/>
      </c>
      <c r="HQ98" s="34"/>
      <c r="HR98" s="30" t="str">
        <f>IFERROR(VLOOKUP(HQ98,'كدو الاصناف'!$A:$C,2),"")</f>
        <v/>
      </c>
      <c r="HS98" s="6"/>
      <c r="HT98" s="62">
        <f t="shared" si="826"/>
        <v>0</v>
      </c>
      <c r="HU98" s="32" t="str">
        <f>IFERROR(VLOOKUP(HQ98,'كدو الاصناف'!$A:$C,3),"")</f>
        <v/>
      </c>
      <c r="HV98" s="33" t="str">
        <f t="shared" si="729"/>
        <v/>
      </c>
      <c r="HX98" s="34"/>
      <c r="HY98" s="30" t="str">
        <f>IFERROR(VLOOKUP(HX98,'كدو الاصناف'!$A:$C,2),"")</f>
        <v/>
      </c>
      <c r="HZ98" s="6"/>
      <c r="IA98" s="62">
        <f t="shared" si="827"/>
        <v>0</v>
      </c>
      <c r="IB98" s="32" t="str">
        <f>IFERROR(VLOOKUP(HX98,'كدو الاصناف'!$A:$C,3),"")</f>
        <v/>
      </c>
      <c r="IC98" s="33" t="str">
        <f t="shared" si="730"/>
        <v/>
      </c>
      <c r="IE98" s="34"/>
      <c r="IF98" s="30" t="str">
        <f>IFERROR(VLOOKUP(IE98,'كدو الاصناف'!$A:$C,2),"")</f>
        <v/>
      </c>
      <c r="IG98" s="6"/>
      <c r="IH98" s="62">
        <f t="shared" si="828"/>
        <v>0</v>
      </c>
      <c r="II98" s="32" t="str">
        <f>IFERROR(VLOOKUP(IE98,'كدو الاصناف'!$A:$C,3),"")</f>
        <v/>
      </c>
      <c r="IJ98" s="33" t="str">
        <f t="shared" si="731"/>
        <v/>
      </c>
      <c r="IL98" s="34"/>
      <c r="IM98" s="30" t="str">
        <f>IFERROR(VLOOKUP(IL98,'كدو الاصناف'!$A:$C,2),"")</f>
        <v/>
      </c>
      <c r="IN98" s="6"/>
      <c r="IO98" s="62">
        <f t="shared" si="829"/>
        <v>0</v>
      </c>
      <c r="IP98" s="32" t="str">
        <f>IFERROR(VLOOKUP(IL98,'كدو الاصناف'!$A:$C,3),"")</f>
        <v/>
      </c>
      <c r="IQ98" s="33" t="str">
        <f t="shared" si="732"/>
        <v/>
      </c>
      <c r="IS98" s="34"/>
      <c r="IT98" s="30" t="str">
        <f>IFERROR(VLOOKUP(IS98,'كدو الاصناف'!$A:$C,2),"")</f>
        <v/>
      </c>
      <c r="IU98" s="6"/>
      <c r="IV98" s="62">
        <f t="shared" si="830"/>
        <v>0</v>
      </c>
      <c r="IW98" s="32" t="str">
        <f>IFERROR(VLOOKUP(IS98,'كدو الاصناف'!$A:$C,3),"")</f>
        <v/>
      </c>
      <c r="IX98" s="33" t="str">
        <f t="shared" si="733"/>
        <v/>
      </c>
      <c r="IZ98" s="34"/>
      <c r="JA98" s="30" t="str">
        <f>IFERROR(VLOOKUP(IZ98,'كدو الاصناف'!$A:$C,2),"")</f>
        <v/>
      </c>
      <c r="JB98" s="6"/>
      <c r="JC98" s="62">
        <f t="shared" si="831"/>
        <v>0</v>
      </c>
      <c r="JD98" s="32" t="str">
        <f>IFERROR(VLOOKUP(IZ98,'كدو الاصناف'!$A:$C,3),"")</f>
        <v/>
      </c>
      <c r="JE98" s="33" t="str">
        <f t="shared" si="734"/>
        <v/>
      </c>
      <c r="JG98" s="34"/>
      <c r="JH98" s="30" t="str">
        <f>IFERROR(VLOOKUP(JG98,'كدو الاصناف'!$A:$C,2),"")</f>
        <v/>
      </c>
      <c r="JI98" s="6"/>
      <c r="JJ98" s="62">
        <f t="shared" si="885"/>
        <v>0</v>
      </c>
      <c r="JK98" s="32" t="str">
        <f>IFERROR(VLOOKUP(JG98,'كدو الاصناف'!$A:$C,3),"")</f>
        <v/>
      </c>
      <c r="JL98" s="33" t="str">
        <f t="shared" si="735"/>
        <v/>
      </c>
      <c r="JN98" s="34"/>
      <c r="JO98" s="30" t="str">
        <f>IFERROR(VLOOKUP(JN98,'كدو الاصناف'!$A:$C,2),"")</f>
        <v/>
      </c>
      <c r="JP98" s="6"/>
      <c r="JQ98" s="62">
        <f t="shared" si="832"/>
        <v>0</v>
      </c>
      <c r="JR98" s="32" t="str">
        <f>IFERROR(VLOOKUP(JN98,'كدو الاصناف'!$A:$C,3),"")</f>
        <v/>
      </c>
      <c r="JS98" s="33" t="str">
        <f t="shared" si="736"/>
        <v/>
      </c>
      <c r="JU98" s="34"/>
      <c r="JV98" s="30" t="str">
        <f>IFERROR(VLOOKUP(JU98,'كدو الاصناف'!$A:$C,2),"")</f>
        <v/>
      </c>
      <c r="JW98" s="6"/>
      <c r="JX98" s="62">
        <f t="shared" si="833"/>
        <v>0</v>
      </c>
      <c r="JY98" s="32" t="str">
        <f>IFERROR(VLOOKUP(JU98,'كدو الاصناف'!$A:$C,3),"")</f>
        <v/>
      </c>
      <c r="JZ98" s="33" t="str">
        <f t="shared" si="737"/>
        <v/>
      </c>
      <c r="KB98" s="34"/>
      <c r="KC98" s="30" t="str">
        <f>IFERROR(VLOOKUP(KB98,'كدو الاصناف'!$A:$C,2),"")</f>
        <v/>
      </c>
      <c r="KD98" s="6"/>
      <c r="KE98" s="62">
        <f t="shared" si="834"/>
        <v>0</v>
      </c>
      <c r="KF98" s="32" t="str">
        <f>IFERROR(VLOOKUP(KB98,'كدو الاصناف'!$A:$C,3),"")</f>
        <v/>
      </c>
      <c r="KG98" s="33" t="str">
        <f t="shared" si="738"/>
        <v/>
      </c>
      <c r="KI98" s="34"/>
      <c r="KJ98" s="30" t="str">
        <f>IFERROR(VLOOKUP(KI98,'كدو الاصناف'!$A:$C,2),"")</f>
        <v/>
      </c>
      <c r="KK98" s="6"/>
      <c r="KL98" s="62">
        <f t="shared" si="872"/>
        <v>0</v>
      </c>
      <c r="KM98" s="32" t="str">
        <f>IFERROR(VLOOKUP(KI98,'كدو الاصناف'!$A:$C,3),"")</f>
        <v/>
      </c>
      <c r="KN98" s="33" t="str">
        <f t="shared" si="739"/>
        <v/>
      </c>
      <c r="KP98" s="34"/>
      <c r="KQ98" s="30" t="str">
        <f>IFERROR(VLOOKUP(KP98,'كدو الاصناف'!$A:$C,2),"")</f>
        <v/>
      </c>
      <c r="KR98" s="6"/>
      <c r="KS98" s="62">
        <f t="shared" si="890"/>
        <v>0</v>
      </c>
      <c r="KT98" s="32" t="str">
        <f>IFERROR(VLOOKUP(KP98,'كدو الاصناف'!$A:$C,3),"")</f>
        <v/>
      </c>
      <c r="KU98" s="33" t="str">
        <f t="shared" si="740"/>
        <v/>
      </c>
      <c r="KW98" s="34"/>
      <c r="KX98" s="30" t="str">
        <f>IFERROR(VLOOKUP(KW98,'كدو الاصناف'!$A:$C,2),"")</f>
        <v/>
      </c>
      <c r="KY98" s="6"/>
      <c r="KZ98" s="62">
        <f t="shared" si="801"/>
        <v>0</v>
      </c>
      <c r="LA98" s="32" t="str">
        <f>IFERROR(VLOOKUP(KW98,'كدو الاصناف'!$A:$C,3),"")</f>
        <v/>
      </c>
      <c r="LB98" s="33" t="str">
        <f t="shared" si="741"/>
        <v/>
      </c>
      <c r="LD98" s="34"/>
      <c r="LE98" s="30" t="str">
        <f>IFERROR(VLOOKUP(LD98,'كدو الاصناف'!$A:$C,2),"")</f>
        <v/>
      </c>
      <c r="LF98" s="6"/>
      <c r="LG98" s="62">
        <f t="shared" si="835"/>
        <v>0</v>
      </c>
      <c r="LH98" s="32" t="str">
        <f>IFERROR(VLOOKUP(LD98,'كدو الاصناف'!$A:$C,3),"")</f>
        <v/>
      </c>
      <c r="LI98" s="33" t="str">
        <f t="shared" si="742"/>
        <v/>
      </c>
      <c r="LK98" s="34"/>
      <c r="LL98" s="30" t="str">
        <f>IFERROR(VLOOKUP(LK98,'كدو الاصناف'!$A:$C,2),"")</f>
        <v/>
      </c>
      <c r="LM98" s="6"/>
      <c r="LN98" s="62">
        <f t="shared" si="836"/>
        <v>0</v>
      </c>
      <c r="LO98" s="32" t="str">
        <f>IFERROR(VLOOKUP(LK98,'كدو الاصناف'!$A:$C,3),"")</f>
        <v/>
      </c>
      <c r="LP98" s="33" t="str">
        <f t="shared" si="743"/>
        <v/>
      </c>
      <c r="LR98" s="34"/>
      <c r="LS98" s="30" t="str">
        <f>IFERROR(VLOOKUP(LR98,'كدو الاصناف'!$A:$C,2),"")</f>
        <v/>
      </c>
      <c r="LT98" s="6"/>
      <c r="LU98" s="62">
        <f t="shared" si="854"/>
        <v>0</v>
      </c>
      <c r="LV98" s="32" t="str">
        <f>IFERROR(VLOOKUP(LR98,'كدو الاصناف'!$A:$C,3),"")</f>
        <v/>
      </c>
      <c r="LW98" s="33" t="str">
        <f t="shared" si="744"/>
        <v/>
      </c>
      <c r="LY98" s="34"/>
      <c r="LZ98" s="30" t="str">
        <f>IFERROR(VLOOKUP(LY98,'كدو الاصناف'!$A:$C,2),"")</f>
        <v/>
      </c>
      <c r="MA98" s="6"/>
      <c r="MB98" s="62">
        <f t="shared" si="859"/>
        <v>0</v>
      </c>
      <c r="MC98" s="32" t="str">
        <f>IFERROR(VLOOKUP(LY98,'كدو الاصناف'!$A:$C,3),"")</f>
        <v/>
      </c>
      <c r="MD98" s="33" t="str">
        <f t="shared" si="745"/>
        <v/>
      </c>
      <c r="MF98" s="34"/>
      <c r="MG98" s="30" t="str">
        <f>IFERROR(VLOOKUP(MF98,'كدو الاصناف'!$A:$C,2),"")</f>
        <v/>
      </c>
      <c r="MH98" s="6"/>
      <c r="MI98" s="62">
        <f t="shared" si="860"/>
        <v>0</v>
      </c>
      <c r="MJ98" s="32" t="str">
        <f>IFERROR(VLOOKUP(MF98,'كدو الاصناف'!$A:$C,3),"")</f>
        <v/>
      </c>
      <c r="MK98" s="33" t="str">
        <f t="shared" si="746"/>
        <v/>
      </c>
      <c r="MM98" s="34">
        <v>65018</v>
      </c>
      <c r="MN98" s="30" t="str">
        <f>IFERROR(VLOOKUP(MM98,'كدو الاصناف'!$A:$C,2),"")</f>
        <v>ستريك اسيد</v>
      </c>
      <c r="MO98" s="6"/>
      <c r="MP98" s="62">
        <v>2.9</v>
      </c>
      <c r="MQ98" s="32">
        <f>IFERROR(VLOOKUP(MM98,'كدو الاصناف'!$A:$C,3),"")</f>
        <v>15.5</v>
      </c>
      <c r="MR98" s="33">
        <f t="shared" si="747"/>
        <v>44.949999999999996</v>
      </c>
      <c r="MT98" s="34">
        <v>62002</v>
      </c>
      <c r="MU98" s="30" t="str">
        <f>IFERROR(VLOOKUP(MT98,'كدو الاصناف'!$A:$C,2),"")</f>
        <v>سكنر بوليستر</v>
      </c>
      <c r="MV98" s="6"/>
      <c r="MW98" s="62">
        <v>30.08</v>
      </c>
      <c r="MX98" s="32">
        <f>IFERROR(VLOOKUP(MT98,'كدو الاصناف'!$A:$C,3),"")</f>
        <v>20</v>
      </c>
      <c r="MY98" s="33">
        <f t="shared" si="748"/>
        <v>601.59999999999991</v>
      </c>
      <c r="NA98" s="34"/>
      <c r="NB98" s="30" t="str">
        <f>IFERROR(VLOOKUP(NA98,'كدو الاصناف'!$A:$C,2),"")</f>
        <v/>
      </c>
      <c r="NC98" s="6"/>
      <c r="ND98" s="62">
        <f t="shared" si="861"/>
        <v>0</v>
      </c>
      <c r="NE98" s="32" t="str">
        <f>IFERROR(VLOOKUP(NA98,'كدو الاصناف'!$A:$C,3),"")</f>
        <v/>
      </c>
      <c r="NF98" s="33" t="str">
        <f t="shared" si="749"/>
        <v/>
      </c>
      <c r="NH98" s="34"/>
      <c r="NI98" s="30" t="str">
        <f>IFERROR(VLOOKUP(NH98,'كدو الاصناف'!$A:$C,2),"")</f>
        <v/>
      </c>
      <c r="NJ98" s="6"/>
      <c r="NK98" s="62">
        <f t="shared" si="837"/>
        <v>0</v>
      </c>
      <c r="NL98" s="32" t="str">
        <f>IFERROR(VLOOKUP(NH98,'كدو الاصناف'!$A:$C,3),"")</f>
        <v/>
      </c>
      <c r="NM98" s="33" t="str">
        <f t="shared" si="750"/>
        <v/>
      </c>
      <c r="NO98" s="34"/>
      <c r="NP98" s="30" t="str">
        <f>IFERROR(VLOOKUP(NO98,'كدو الاصناف'!$A:$C,2),"")</f>
        <v/>
      </c>
      <c r="NQ98" s="6"/>
      <c r="NR98" s="62">
        <f t="shared" si="838"/>
        <v>0</v>
      </c>
      <c r="NS98" s="32" t="str">
        <f>IFERROR(VLOOKUP(NO98,'كدو الاصناف'!$A:$C,3),"")</f>
        <v/>
      </c>
      <c r="NT98" s="33" t="str">
        <f t="shared" si="751"/>
        <v/>
      </c>
      <c r="NV98" s="34"/>
      <c r="NW98" s="30" t="str">
        <f>IFERROR(VLOOKUP(NV98,'كدو الاصناف'!$A:$C,2),"")</f>
        <v/>
      </c>
      <c r="NX98" s="6"/>
      <c r="NY98" s="62">
        <f t="shared" si="802"/>
        <v>0</v>
      </c>
      <c r="NZ98" s="32" t="str">
        <f>IFERROR(VLOOKUP(NV98,'كدو الاصناف'!$A:$C,3),"")</f>
        <v/>
      </c>
      <c r="OA98" s="33" t="str">
        <f t="shared" si="752"/>
        <v/>
      </c>
      <c r="OC98" s="34"/>
      <c r="OD98" s="30" t="str">
        <f>IFERROR(VLOOKUP(OC98,'كدو الاصناف'!$A:$C,2),"")</f>
        <v/>
      </c>
      <c r="OE98" s="6"/>
      <c r="OF98" s="62">
        <f t="shared" si="855"/>
        <v>0</v>
      </c>
      <c r="OG98" s="32" t="str">
        <f>IFERROR(VLOOKUP(OC98,'كدو الاصناف'!$A:$C,3),"")</f>
        <v/>
      </c>
      <c r="OH98" s="33" t="str">
        <f t="shared" si="753"/>
        <v/>
      </c>
      <c r="OJ98" s="34"/>
      <c r="OK98" s="30" t="str">
        <f>IFERROR(VLOOKUP(OJ98,'كدو الاصناف'!$A:$C,2),"")</f>
        <v/>
      </c>
      <c r="OL98" s="6"/>
      <c r="OM98" s="62">
        <f t="shared" si="856"/>
        <v>0</v>
      </c>
      <c r="ON98" s="32" t="str">
        <f>IFERROR(VLOOKUP(OJ98,'كدو الاصناف'!$A:$C,3),"")</f>
        <v/>
      </c>
      <c r="OO98" s="33" t="str">
        <f t="shared" si="754"/>
        <v/>
      </c>
      <c r="OQ98" s="34"/>
      <c r="OR98" s="30" t="str">
        <f>IFERROR(VLOOKUP(OQ98,'كدو الاصناف'!$A:$C,2),"")</f>
        <v/>
      </c>
      <c r="OS98" s="6"/>
      <c r="OT98" s="62">
        <f t="shared" si="839"/>
        <v>0</v>
      </c>
      <c r="OU98" s="32" t="str">
        <f>IFERROR(VLOOKUP(OQ98,'كدو الاصناف'!$A:$C,3),"")</f>
        <v/>
      </c>
      <c r="OV98" s="33" t="str">
        <f t="shared" si="755"/>
        <v/>
      </c>
      <c r="OX98" s="34"/>
      <c r="OY98" s="30" t="str">
        <f>IFERROR(VLOOKUP(OX98,'كدو الاصناف'!$A:$C,2),"")</f>
        <v/>
      </c>
      <c r="OZ98" s="6"/>
      <c r="PA98" s="62">
        <f t="shared" si="886"/>
        <v>0</v>
      </c>
      <c r="PB98" s="32" t="str">
        <f>IFERROR(VLOOKUP(OX98,'كدو الاصناف'!$A:$C,3),"")</f>
        <v/>
      </c>
      <c r="PC98" s="33" t="str">
        <f t="shared" si="756"/>
        <v/>
      </c>
      <c r="PE98" s="34"/>
      <c r="PF98" s="30" t="str">
        <f>IFERROR(VLOOKUP(PE98,'كدو الاصناف'!$A:$C,2),"")</f>
        <v/>
      </c>
      <c r="PG98" s="6"/>
      <c r="PH98" s="62">
        <f t="shared" si="873"/>
        <v>0</v>
      </c>
      <c r="PI98" s="32" t="str">
        <f>IFERROR(VLOOKUP(PE98,'كدو الاصناف'!$A:$C,3),"")</f>
        <v/>
      </c>
      <c r="PJ98" s="33" t="str">
        <f t="shared" si="757"/>
        <v/>
      </c>
      <c r="PL98" s="34"/>
      <c r="PM98" s="30" t="str">
        <f>IFERROR(VLOOKUP(PL98,'كدو الاصناف'!$A:$C,2),"")</f>
        <v/>
      </c>
      <c r="PN98" s="6"/>
      <c r="PO98" s="62">
        <f t="shared" si="866"/>
        <v>0</v>
      </c>
      <c r="PP98" s="32" t="str">
        <f>IFERROR(VLOOKUP(PL98,'كدو الاصناف'!$A:$C,3),"")</f>
        <v/>
      </c>
      <c r="PQ98" s="33" t="str">
        <f t="shared" si="758"/>
        <v/>
      </c>
      <c r="PS98" s="34"/>
      <c r="PT98" s="30" t="str">
        <f>IFERROR(VLOOKUP(PS98,'كدو الاصناف'!$A:$C,2),"")</f>
        <v/>
      </c>
      <c r="PU98" s="6"/>
      <c r="PV98" s="62">
        <f t="shared" si="874"/>
        <v>0</v>
      </c>
      <c r="PW98" s="32" t="str">
        <f>IFERROR(VLOOKUP(PS98,'كدو الاصناف'!$A:$C,3),"")</f>
        <v/>
      </c>
      <c r="PX98" s="33" t="str">
        <f t="shared" si="759"/>
        <v/>
      </c>
      <c r="PZ98" s="34"/>
      <c r="QA98" s="30" t="str">
        <f>IFERROR(VLOOKUP(PZ98,'كدو الاصناف'!$A:$C,2),"")</f>
        <v/>
      </c>
      <c r="QB98" s="6"/>
      <c r="QC98" s="62">
        <f t="shared" si="803"/>
        <v>0</v>
      </c>
      <c r="QD98" s="32" t="str">
        <f>IFERROR(VLOOKUP(PZ98,'كدو الاصناف'!$A:$C,3),"")</f>
        <v/>
      </c>
      <c r="QE98" s="33" t="str">
        <f t="shared" si="760"/>
        <v/>
      </c>
      <c r="QG98" s="34"/>
      <c r="QH98" s="30" t="str">
        <f>IFERROR(VLOOKUP(QG98,'كدو الاصناف'!$A:$C,2),"")</f>
        <v/>
      </c>
      <c r="QI98" s="6"/>
      <c r="QJ98" s="62">
        <f t="shared" si="840"/>
        <v>0</v>
      </c>
      <c r="QK98" s="32" t="str">
        <f>IFERROR(VLOOKUP(QG98,'كدو الاصناف'!$A:$C,3),"")</f>
        <v/>
      </c>
      <c r="QL98" s="33" t="str">
        <f t="shared" si="761"/>
        <v/>
      </c>
      <c r="QN98" s="34"/>
      <c r="QO98" s="30" t="str">
        <f>IFERROR(VLOOKUP(QN98,'كدو الاصناف'!$A:$C,2),"")</f>
        <v/>
      </c>
      <c r="QP98" s="6"/>
      <c r="QQ98" s="62">
        <f t="shared" si="875"/>
        <v>0</v>
      </c>
      <c r="QR98" s="32" t="str">
        <f>IFERROR(VLOOKUP(QN98,'كدو الاصناف'!$A:$C,3),"")</f>
        <v/>
      </c>
      <c r="QS98" s="33" t="str">
        <f t="shared" si="762"/>
        <v/>
      </c>
      <c r="QU98" s="34"/>
      <c r="QV98" s="30" t="str">
        <f>IFERROR(VLOOKUP(QU98,'كدو الاصناف'!$A:$C,2),"")</f>
        <v/>
      </c>
      <c r="QW98" s="6"/>
      <c r="QX98" s="62">
        <f t="shared" si="867"/>
        <v>0</v>
      </c>
      <c r="QY98" s="32" t="str">
        <f>IFERROR(VLOOKUP(QU98,'كدو الاصناف'!$A:$C,3),"")</f>
        <v/>
      </c>
      <c r="QZ98" s="33" t="str">
        <f t="shared" si="763"/>
        <v/>
      </c>
      <c r="RB98" s="34"/>
      <c r="RC98" s="30" t="str">
        <f>IFERROR(VLOOKUP(RB98,'كدو الاصناف'!$A:$C,2),"")</f>
        <v/>
      </c>
      <c r="RD98" s="6"/>
      <c r="RE98" s="62">
        <f t="shared" si="883"/>
        <v>0</v>
      </c>
      <c r="RF98" s="32" t="str">
        <f>IFERROR(VLOOKUP(RB98,'كدو الاصناف'!$A:$C,3),"")</f>
        <v/>
      </c>
      <c r="RG98" s="33" t="str">
        <f t="shared" si="764"/>
        <v/>
      </c>
      <c r="RI98" s="34"/>
      <c r="RJ98" s="30" t="str">
        <f>IFERROR(VLOOKUP(RI98,'كدو الاصناف'!$A:$C,2),"")</f>
        <v/>
      </c>
      <c r="RK98" s="6"/>
      <c r="RL98" s="62">
        <f t="shared" si="876"/>
        <v>0</v>
      </c>
      <c r="RM98" s="32" t="str">
        <f>IFERROR(VLOOKUP(RI98,'كدو الاصناف'!$A:$C,3),"")</f>
        <v/>
      </c>
      <c r="RN98" s="33" t="str">
        <f t="shared" si="765"/>
        <v/>
      </c>
      <c r="RP98" s="34"/>
      <c r="RQ98" s="30" t="str">
        <f>IFERROR(VLOOKUP(RP98,'كدو الاصناف'!$A:$C,2),"")</f>
        <v/>
      </c>
      <c r="RR98" s="6"/>
      <c r="RS98" s="62">
        <f t="shared" si="877"/>
        <v>0</v>
      </c>
      <c r="RT98" s="32" t="str">
        <f>IFERROR(VLOOKUP(RP98,'كدو الاصناف'!$A:$C,3),"")</f>
        <v/>
      </c>
      <c r="RU98" s="33" t="str">
        <f t="shared" si="766"/>
        <v/>
      </c>
      <c r="RW98" s="34"/>
      <c r="RX98" s="30" t="str">
        <f>IFERROR(VLOOKUP(RW98,'كدو الاصناف'!$A:$C,2),"")</f>
        <v/>
      </c>
      <c r="RY98" s="6"/>
      <c r="RZ98" s="62">
        <f t="shared" si="857"/>
        <v>0</v>
      </c>
      <c r="SA98" s="32" t="str">
        <f>IFERROR(VLOOKUP(RW98,'كدو الاصناف'!$A:$C,3),"")</f>
        <v/>
      </c>
      <c r="SB98" s="33" t="str">
        <f t="shared" si="767"/>
        <v/>
      </c>
      <c r="SD98" s="34"/>
      <c r="SE98" s="30" t="str">
        <f>IFERROR(VLOOKUP(SD98,'كدو الاصناف'!$A:$C,2),"")</f>
        <v/>
      </c>
      <c r="SF98" s="6"/>
      <c r="SG98" s="62">
        <f t="shared" si="807"/>
        <v>0</v>
      </c>
      <c r="SH98" s="32" t="str">
        <f>IFERROR(VLOOKUP(SD98,'كدو الاصناف'!$A:$C,3),"")</f>
        <v/>
      </c>
      <c r="SI98" s="33" t="str">
        <f t="shared" si="768"/>
        <v/>
      </c>
      <c r="SK98" s="34"/>
      <c r="SL98" s="30" t="str">
        <f>IFERROR(VLOOKUP(SK98,'كدو الاصناف'!$A:$C,2),"")</f>
        <v/>
      </c>
      <c r="SM98" s="6"/>
      <c r="SN98" s="62">
        <f t="shared" si="884"/>
        <v>0</v>
      </c>
      <c r="SO98" s="32" t="str">
        <f>IFERROR(VLOOKUP(SK98,'كدو الاصناف'!$A:$C,3),"")</f>
        <v/>
      </c>
      <c r="SP98" s="33" t="str">
        <f t="shared" si="769"/>
        <v/>
      </c>
      <c r="SR98" s="34"/>
      <c r="SS98" s="30" t="str">
        <f>IFERROR(VLOOKUP(SR98,'كدو الاصناف'!$A:$C,2),"")</f>
        <v/>
      </c>
      <c r="ST98" s="6"/>
      <c r="SU98" s="62">
        <f t="shared" si="804"/>
        <v>0</v>
      </c>
      <c r="SV98" s="32" t="str">
        <f>IFERROR(VLOOKUP(SR98,'كدو الاصناف'!$A:$C,3),"")</f>
        <v/>
      </c>
      <c r="SW98" s="33" t="str">
        <f t="shared" si="770"/>
        <v/>
      </c>
      <c r="SY98" s="34"/>
      <c r="SZ98" s="30" t="str">
        <f>IFERROR(VLOOKUP(SY98,'كدو الاصناف'!$A:$C,2),"")</f>
        <v/>
      </c>
      <c r="TA98" s="6"/>
      <c r="TB98" s="62">
        <f t="shared" si="891"/>
        <v>0</v>
      </c>
      <c r="TC98" s="32" t="str">
        <f>IFERROR(VLOOKUP(SY98,'كدو الاصناف'!$A:$C,3),"")</f>
        <v/>
      </c>
      <c r="TD98" s="33" t="str">
        <f t="shared" si="771"/>
        <v/>
      </c>
      <c r="TF98" s="34"/>
      <c r="TG98" s="30" t="str">
        <f>IFERROR(VLOOKUP(TF98,'كدو الاصناف'!$A:$C,2),"")</f>
        <v/>
      </c>
      <c r="TH98" s="6"/>
      <c r="TI98" s="62">
        <f t="shared" si="841"/>
        <v>0</v>
      </c>
      <c r="TJ98" s="32" t="str">
        <f>IFERROR(VLOOKUP(TF98,'كدو الاصناف'!$A:$C,3),"")</f>
        <v/>
      </c>
      <c r="TK98" s="33" t="str">
        <f t="shared" si="772"/>
        <v/>
      </c>
      <c r="TM98" s="34"/>
      <c r="TN98" s="30" t="str">
        <f>IFERROR(VLOOKUP(TM98,'كدو الاصناف'!$A:$C,2),"")</f>
        <v/>
      </c>
      <c r="TO98" s="6"/>
      <c r="TP98" s="62">
        <f t="shared" si="842"/>
        <v>0</v>
      </c>
      <c r="TQ98" s="32" t="str">
        <f>IFERROR(VLOOKUP(TM98,'كدو الاصناف'!$A:$C,3),"")</f>
        <v/>
      </c>
      <c r="TR98" s="33" t="str">
        <f t="shared" si="773"/>
        <v/>
      </c>
      <c r="TT98" s="34"/>
      <c r="TU98" s="30" t="str">
        <f>IFERROR(VLOOKUP(TT98,'كدو الاصناف'!$A:$C,2),"")</f>
        <v/>
      </c>
      <c r="TV98" s="6"/>
      <c r="TW98" s="62">
        <f t="shared" si="843"/>
        <v>0</v>
      </c>
      <c r="TX98" s="32" t="str">
        <f>IFERROR(VLOOKUP(TT98,'كدو الاصناف'!$A:$C,3),"")</f>
        <v/>
      </c>
      <c r="TY98" s="33" t="str">
        <f t="shared" si="774"/>
        <v/>
      </c>
      <c r="UA98" s="34"/>
      <c r="UB98" s="30" t="str">
        <f>IFERROR(VLOOKUP(UA98,'كدو الاصناف'!$A:$C,2),"")</f>
        <v/>
      </c>
      <c r="UC98" s="6"/>
      <c r="UD98" s="62">
        <f t="shared" si="844"/>
        <v>0</v>
      </c>
      <c r="UE98" s="32" t="str">
        <f>IFERROR(VLOOKUP(UA98,'كدو الاصناف'!$A:$C,3),"")</f>
        <v/>
      </c>
      <c r="UF98" s="33" t="str">
        <f t="shared" si="775"/>
        <v/>
      </c>
      <c r="UH98" s="34"/>
      <c r="UI98" s="30" t="str">
        <f>IFERROR(VLOOKUP(UH98,'كدو الاصناف'!$A:$C,2),"")</f>
        <v/>
      </c>
      <c r="UJ98" s="6"/>
      <c r="UK98" s="62">
        <f t="shared" si="845"/>
        <v>0</v>
      </c>
      <c r="UL98" s="32" t="str">
        <f>IFERROR(VLOOKUP(UH98,'كدو الاصناف'!$A:$C,3),"")</f>
        <v/>
      </c>
      <c r="UM98" s="33" t="str">
        <f t="shared" si="776"/>
        <v/>
      </c>
      <c r="UO98" s="34"/>
      <c r="UP98" s="30" t="str">
        <f>IFERROR(VLOOKUP(UO98,'كدو الاصناف'!$A:$C,2),"")</f>
        <v/>
      </c>
      <c r="UQ98" s="6"/>
      <c r="UR98" s="62">
        <f t="shared" si="805"/>
        <v>0</v>
      </c>
      <c r="US98" s="32" t="str">
        <f>IFERROR(VLOOKUP(UO98,'كدو الاصناف'!$A:$C,3),"")</f>
        <v/>
      </c>
      <c r="UT98" s="33" t="str">
        <f t="shared" si="777"/>
        <v/>
      </c>
      <c r="UV98" s="34"/>
      <c r="UW98" s="30" t="str">
        <f>IFERROR(VLOOKUP(UV98,'كدو الاصناف'!$A:$C,2),"")</f>
        <v/>
      </c>
      <c r="UX98" s="6"/>
      <c r="UY98" s="62">
        <f t="shared" si="846"/>
        <v>0</v>
      </c>
      <c r="UZ98" s="32" t="str">
        <f>IFERROR(VLOOKUP(UV98,'كدو الاصناف'!$A:$C,3),"")</f>
        <v/>
      </c>
      <c r="VA98" s="33" t="str">
        <f t="shared" si="778"/>
        <v/>
      </c>
      <c r="VC98" s="34"/>
      <c r="VD98" s="30" t="str">
        <f>IFERROR(VLOOKUP(VC98,'كدو الاصناف'!$A:$C,2),"")</f>
        <v/>
      </c>
      <c r="VE98" s="6"/>
      <c r="VF98" s="62">
        <f t="shared" si="847"/>
        <v>0</v>
      </c>
      <c r="VG98" s="32" t="str">
        <f>IFERROR(VLOOKUP(VC98,'كدو الاصناف'!$A:$C,3),"")</f>
        <v/>
      </c>
      <c r="VH98" s="33" t="str">
        <f t="shared" si="779"/>
        <v/>
      </c>
      <c r="VJ98" s="34"/>
      <c r="VK98" s="30" t="str">
        <f>IFERROR(VLOOKUP(VJ98,'كدو الاصناف'!$A:$C,2),"")</f>
        <v/>
      </c>
      <c r="VL98" s="6"/>
      <c r="VM98" s="62">
        <f t="shared" si="858"/>
        <v>0</v>
      </c>
      <c r="VN98" s="32" t="str">
        <f>IFERROR(VLOOKUP(VJ98,'كدو الاصناف'!$A:$C,3),"")</f>
        <v/>
      </c>
      <c r="VO98" s="33" t="str">
        <f t="shared" si="780"/>
        <v/>
      </c>
      <c r="VQ98" s="34"/>
      <c r="VR98" s="30" t="str">
        <f>IFERROR(VLOOKUP(VQ98,'كدو الاصناف'!$A:$C,2),"")</f>
        <v/>
      </c>
      <c r="VS98" s="6"/>
      <c r="VT98" s="62">
        <f t="shared" si="848"/>
        <v>0</v>
      </c>
      <c r="VU98" s="32" t="str">
        <f>IFERROR(VLOOKUP(VQ98,'كدو الاصناف'!$A:$C,3),"")</f>
        <v/>
      </c>
      <c r="VV98" s="33" t="str">
        <f t="shared" si="781"/>
        <v/>
      </c>
      <c r="VX98" s="34"/>
      <c r="VY98" s="30" t="str">
        <f>IFERROR(VLOOKUP(VX98,'كدو الاصناف'!$A:$C,2),"")</f>
        <v/>
      </c>
      <c r="VZ98" s="6"/>
      <c r="WA98" s="62">
        <f t="shared" si="849"/>
        <v>0</v>
      </c>
      <c r="WB98" s="32" t="str">
        <f>IFERROR(VLOOKUP(VX98,'كدو الاصناف'!$A:$C,3),"")</f>
        <v/>
      </c>
      <c r="WC98" s="33" t="str">
        <f t="shared" si="782"/>
        <v/>
      </c>
      <c r="WE98" s="34"/>
      <c r="WF98" s="30" t="str">
        <f>IFERROR(VLOOKUP(WE98,'كدو الاصناف'!$A:$C,2),"")</f>
        <v/>
      </c>
      <c r="WG98" s="6"/>
      <c r="WH98" s="62">
        <f t="shared" si="878"/>
        <v>0</v>
      </c>
      <c r="WI98" s="32" t="str">
        <f>IFERROR(VLOOKUP(WE98,'كدو الاصناف'!$A:$C,3),"")</f>
        <v/>
      </c>
      <c r="WJ98" s="33" t="str">
        <f t="shared" si="783"/>
        <v/>
      </c>
      <c r="WL98" s="34"/>
      <c r="WM98" s="30" t="str">
        <f>IFERROR(VLOOKUP(WL98,'كدو الاصناف'!$A:$C,2),"")</f>
        <v/>
      </c>
      <c r="WN98" s="6"/>
      <c r="WO98" s="62">
        <f t="shared" si="850"/>
        <v>0</v>
      </c>
      <c r="WP98" s="32" t="str">
        <f>IFERROR(VLOOKUP(WL98,'كدو الاصناف'!$A:$C,3),"")</f>
        <v/>
      </c>
      <c r="WQ98" s="33" t="str">
        <f t="shared" si="784"/>
        <v/>
      </c>
      <c r="WS98" s="34"/>
      <c r="WT98" s="30" t="str">
        <f>IFERROR(VLOOKUP(WS98,'كدو الاصناف'!$A:$C,2),"")</f>
        <v/>
      </c>
      <c r="WU98" s="6"/>
      <c r="WV98" s="62">
        <f t="shared" si="851"/>
        <v>0</v>
      </c>
      <c r="WW98" s="32" t="str">
        <f>IFERROR(VLOOKUP(WS98,'كدو الاصناف'!$A:$C,3),"")</f>
        <v/>
      </c>
      <c r="WX98" s="33" t="str">
        <f t="shared" si="785"/>
        <v/>
      </c>
      <c r="WZ98" s="34">
        <v>65018</v>
      </c>
      <c r="XA98" s="30" t="str">
        <f>IFERROR(VLOOKUP(WZ98,'كدو الاصناف'!$A:$C,2),"")</f>
        <v>ستريك اسيد</v>
      </c>
      <c r="XB98" s="6"/>
      <c r="XC98" s="62">
        <v>2.65</v>
      </c>
      <c r="XD98" s="32">
        <f>IFERROR(VLOOKUP(WZ98,'كدو الاصناف'!$A:$C,3),"")</f>
        <v>15.5</v>
      </c>
      <c r="XE98" s="33">
        <f t="shared" si="786"/>
        <v>41.074999999999996</v>
      </c>
      <c r="XG98" s="34"/>
      <c r="XH98" s="30" t="str">
        <f>IFERROR(VLOOKUP(XG98,'كدو الاصناف'!$A:$C,2),"")</f>
        <v/>
      </c>
      <c r="XI98" s="6"/>
      <c r="XJ98" s="62">
        <f t="shared" si="879"/>
        <v>0</v>
      </c>
      <c r="XK98" s="32" t="str">
        <f>IFERROR(VLOOKUP(XG98,'كدو الاصناف'!$A:$C,3),"")</f>
        <v/>
      </c>
      <c r="XL98" s="33" t="str">
        <f t="shared" si="787"/>
        <v/>
      </c>
      <c r="XN98" s="34"/>
      <c r="XO98" s="30" t="str">
        <f>IFERROR(VLOOKUP(XN98,'كدو الاصناف'!$A:$C,2),"")</f>
        <v/>
      </c>
      <c r="XP98" s="6"/>
      <c r="XQ98" s="62">
        <f t="shared" si="887"/>
        <v>0</v>
      </c>
      <c r="XR98" s="32" t="str">
        <f>IFERROR(VLOOKUP(XN98,'كدو الاصناف'!$A:$C,3),"")</f>
        <v/>
      </c>
      <c r="XS98" s="33" t="str">
        <f t="shared" si="788"/>
        <v/>
      </c>
      <c r="XU98" s="34"/>
      <c r="XV98" s="30" t="str">
        <f>IFERROR(VLOOKUP(XU98,'كدو الاصناف'!$A:$C,2),"")</f>
        <v/>
      </c>
      <c r="XW98" s="6"/>
      <c r="XX98" s="62">
        <f t="shared" si="862"/>
        <v>0</v>
      </c>
      <c r="XY98" s="32" t="str">
        <f>IFERROR(VLOOKUP(XU98,'كدو الاصناف'!$A:$C,3),"")</f>
        <v/>
      </c>
      <c r="XZ98" s="33" t="str">
        <f t="shared" si="789"/>
        <v/>
      </c>
      <c r="YB98" s="34"/>
      <c r="YC98" s="30" t="str">
        <f>IFERROR(VLOOKUP(YB98,'كدو الاصناف'!$A:$C,2),"")</f>
        <v/>
      </c>
      <c r="YD98" s="6"/>
      <c r="YE98" s="62">
        <f t="shared" si="863"/>
        <v>0</v>
      </c>
      <c r="YF98" s="32" t="str">
        <f>IFERROR(VLOOKUP(YB98,'كدو الاصناف'!$A:$C,3),"")</f>
        <v/>
      </c>
      <c r="YG98" s="33" t="str">
        <f t="shared" si="790"/>
        <v/>
      </c>
      <c r="YI98" s="34"/>
      <c r="YJ98" s="30" t="str">
        <f>IFERROR(VLOOKUP(YI98,'كدو الاصناف'!$A:$C,2),"")</f>
        <v/>
      </c>
      <c r="YK98" s="6"/>
      <c r="YL98" s="62">
        <f t="shared" si="864"/>
        <v>0</v>
      </c>
      <c r="YM98" s="32" t="str">
        <f>IFERROR(VLOOKUP(YI98,'كدو الاصناف'!$A:$C,3),"")</f>
        <v/>
      </c>
      <c r="YN98" s="33" t="str">
        <f t="shared" si="791"/>
        <v/>
      </c>
      <c r="YP98" s="34"/>
      <c r="YQ98" s="30" t="str">
        <f>IFERROR(VLOOKUP(YP98,'كدو الاصناف'!$A:$C,2),"")</f>
        <v/>
      </c>
      <c r="YR98" s="6"/>
      <c r="YS98" s="62">
        <f t="shared" si="868"/>
        <v>0</v>
      </c>
      <c r="YT98" s="32" t="str">
        <f>IFERROR(VLOOKUP(YP98,'كدو الاصناف'!$A:$C,3),"")</f>
        <v/>
      </c>
      <c r="YU98" s="33" t="str">
        <f t="shared" si="792"/>
        <v/>
      </c>
      <c r="YW98" s="34"/>
      <c r="YX98" s="30" t="str">
        <f>IFERROR(VLOOKUP(YW98,'كدو الاصناف'!$A:$C,2),"")</f>
        <v/>
      </c>
      <c r="YY98" s="6"/>
      <c r="YZ98" s="62">
        <f t="shared" si="888"/>
        <v>0</v>
      </c>
      <c r="ZA98" s="32" t="str">
        <f>IFERROR(VLOOKUP(YW98,'كدو الاصناف'!$A:$C,3),"")</f>
        <v/>
      </c>
      <c r="ZB98" s="33" t="str">
        <f t="shared" si="793"/>
        <v/>
      </c>
      <c r="ZD98" s="34"/>
      <c r="ZE98" s="30" t="str">
        <f>IFERROR(VLOOKUP(ZD98,'كدو الاصناف'!$A:$C,2),"")</f>
        <v/>
      </c>
      <c r="ZF98" s="6"/>
      <c r="ZG98" s="62">
        <f t="shared" si="869"/>
        <v>0</v>
      </c>
      <c r="ZH98" s="32" t="str">
        <f>IFERROR(VLOOKUP(ZD98,'كدو الاصناف'!$A:$C,3),"")</f>
        <v/>
      </c>
      <c r="ZI98" s="33" t="str">
        <f t="shared" si="794"/>
        <v/>
      </c>
      <c r="ZK98" s="34"/>
      <c r="ZL98" s="30" t="str">
        <f>IFERROR(VLOOKUP(ZK98,'كدو الاصناف'!$A:$C,2),"")</f>
        <v/>
      </c>
      <c r="ZM98" s="6"/>
      <c r="ZN98" s="62">
        <f t="shared" si="865"/>
        <v>0</v>
      </c>
      <c r="ZO98" s="32" t="str">
        <f>IFERROR(VLOOKUP(ZK98,'كدو الاصناف'!$A:$C,3),"")</f>
        <v/>
      </c>
      <c r="ZP98" s="33" t="str">
        <f t="shared" si="795"/>
        <v/>
      </c>
      <c r="ZR98" s="34"/>
      <c r="ZS98" s="30" t="str">
        <f>IFERROR(VLOOKUP(ZR98,'كدو الاصناف'!$A:$C,2),"")</f>
        <v/>
      </c>
      <c r="ZT98" s="6"/>
      <c r="ZU98" s="62">
        <f t="shared" si="852"/>
        <v>0</v>
      </c>
      <c r="ZV98" s="32" t="str">
        <f>IFERROR(VLOOKUP(ZR98,'كدو الاصناف'!$A:$C,3),"")</f>
        <v/>
      </c>
      <c r="ZW98" s="33" t="str">
        <f t="shared" si="796"/>
        <v/>
      </c>
    </row>
    <row r="99" spans="1:699" ht="16.5" thickTop="1" thickBot="1" x14ac:dyDescent="0.25">
      <c r="A99" s="34"/>
      <c r="B99" s="30" t="str">
        <f>IFERROR(VLOOKUP(A99,'كدو الاصناف'!$A:$C,2),"")</f>
        <v/>
      </c>
      <c r="C99" s="6"/>
      <c r="D99" s="62">
        <f t="shared" si="892"/>
        <v>0</v>
      </c>
      <c r="E99" s="32" t="str">
        <f>IFERROR(VLOOKUP(A99,'كدو الاصناف'!$A:$C,3),"")</f>
        <v/>
      </c>
      <c r="F99" s="33" t="str">
        <f t="shared" si="697"/>
        <v/>
      </c>
      <c r="H99" s="34"/>
      <c r="I99" s="30" t="str">
        <f>IFERROR(VLOOKUP(H99,'كدو الاصناف'!$A:$C,2),"")</f>
        <v/>
      </c>
      <c r="J99" s="6"/>
      <c r="K99" s="62">
        <f t="shared" si="880"/>
        <v>0</v>
      </c>
      <c r="L99" s="32" t="str">
        <f>IFERROR(VLOOKUP(H99,'كدو الاصناف'!$A:$C,3),"")</f>
        <v/>
      </c>
      <c r="M99" s="33" t="str">
        <f t="shared" si="698"/>
        <v/>
      </c>
      <c r="O99" s="34"/>
      <c r="P99" s="30" t="str">
        <f>IFERROR(VLOOKUP(O99,'كدو الاصناف'!$A:$C,2),"")</f>
        <v/>
      </c>
      <c r="Q99" s="6"/>
      <c r="R99" s="62">
        <f t="shared" si="808"/>
        <v>0</v>
      </c>
      <c r="S99" s="32" t="str">
        <f>IFERROR(VLOOKUP(O99,'كدو الاصناف'!$A:$C,3),"")</f>
        <v/>
      </c>
      <c r="T99" s="33" t="str">
        <f t="shared" si="699"/>
        <v/>
      </c>
      <c r="V99" s="34"/>
      <c r="W99" s="30" t="str">
        <f>IFERROR(VLOOKUP(V99,'كدو الاصناف'!$A:$C,2),"")</f>
        <v/>
      </c>
      <c r="X99" s="6"/>
      <c r="Y99" s="62">
        <f t="shared" si="809"/>
        <v>0</v>
      </c>
      <c r="Z99" s="32" t="str">
        <f>IFERROR(VLOOKUP(V99,'كدو الاصناف'!$A:$C,3),"")</f>
        <v/>
      </c>
      <c r="AA99" s="33" t="str">
        <f t="shared" si="700"/>
        <v/>
      </c>
      <c r="AC99" s="34"/>
      <c r="AD99" s="30" t="str">
        <f>IFERROR(VLOOKUP(AC99,'كدو الاصناف'!$A:$C,2),"")</f>
        <v/>
      </c>
      <c r="AE99" s="6"/>
      <c r="AF99" s="62">
        <f t="shared" si="870"/>
        <v>0</v>
      </c>
      <c r="AG99" s="32" t="str">
        <f>IFERROR(VLOOKUP(AC99,'كدو الاصناف'!$A:$C,3),"")</f>
        <v/>
      </c>
      <c r="AH99" s="33" t="str">
        <f t="shared" si="701"/>
        <v/>
      </c>
      <c r="AJ99" s="34"/>
      <c r="AK99" s="30" t="str">
        <f>IFERROR(VLOOKUP(AJ99,'كدو الاصناف'!$A:$C,2),"")</f>
        <v/>
      </c>
      <c r="AL99" s="6"/>
      <c r="AM99" s="62">
        <f t="shared" si="881"/>
        <v>0</v>
      </c>
      <c r="AN99" s="32" t="str">
        <f>IFERROR(VLOOKUP(AJ99,'كدو الاصناف'!$A:$C,3),"")</f>
        <v/>
      </c>
      <c r="AO99" s="33" t="str">
        <f t="shared" si="702"/>
        <v/>
      </c>
      <c r="AQ99" s="34"/>
      <c r="AR99" s="30" t="str">
        <f>IFERROR(VLOOKUP(AQ99,'كدو الاصناف'!$A:$C,2),"")</f>
        <v/>
      </c>
      <c r="AS99" s="6"/>
      <c r="AT99" s="62">
        <f t="shared" si="889"/>
        <v>0</v>
      </c>
      <c r="AU99" s="32" t="str">
        <f>IFERROR(VLOOKUP(AQ99,'كدو الاصناف'!$A:$C,3),"")</f>
        <v/>
      </c>
      <c r="AV99" s="33" t="str">
        <f t="shared" si="703"/>
        <v/>
      </c>
      <c r="AX99" s="34"/>
      <c r="AY99" s="30" t="str">
        <f>IFERROR(VLOOKUP(AX99,'كدو الاصناف'!$A:$C,2),"")</f>
        <v/>
      </c>
      <c r="AZ99" s="6"/>
      <c r="BA99" s="62">
        <f t="shared" si="882"/>
        <v>0</v>
      </c>
      <c r="BB99" s="32" t="str">
        <f>IFERROR(VLOOKUP(AX99,'كدو الاصناف'!$A:$C,3),"")</f>
        <v/>
      </c>
      <c r="BC99" s="33" t="str">
        <f t="shared" si="704"/>
        <v/>
      </c>
      <c r="BE99" s="34"/>
      <c r="BF99" s="30" t="str">
        <f>IFERROR(VLOOKUP(BE99,'كدو الاصناف'!$A:$C,2),"")</f>
        <v/>
      </c>
      <c r="BG99" s="6"/>
      <c r="BH99" s="62">
        <f t="shared" si="810"/>
        <v>0</v>
      </c>
      <c r="BI99" s="32" t="str">
        <f>IFERROR(VLOOKUP(BE99,'كدو الاصناف'!$A:$C,3),"")</f>
        <v/>
      </c>
      <c r="BJ99" s="33" t="str">
        <f t="shared" si="705"/>
        <v/>
      </c>
      <c r="BL99" s="34"/>
      <c r="BM99" s="30" t="str">
        <f>IFERROR(VLOOKUP(BL99,'كدو الاصناف'!$A:$C,2),"")</f>
        <v/>
      </c>
      <c r="BN99" s="6"/>
      <c r="BO99" s="62">
        <f t="shared" si="797"/>
        <v>0</v>
      </c>
      <c r="BP99" s="32" t="str">
        <f>IFERROR(VLOOKUP(BL99,'كدو الاصناف'!$A:$C,3),"")</f>
        <v/>
      </c>
      <c r="BQ99" s="33" t="str">
        <f t="shared" si="706"/>
        <v/>
      </c>
      <c r="BS99" s="34"/>
      <c r="BT99" s="30" t="str">
        <f>IFERROR(VLOOKUP(BS99,'كدو الاصناف'!$A:$C,2),"")</f>
        <v/>
      </c>
      <c r="BU99" s="6"/>
      <c r="BV99" s="62">
        <f t="shared" si="811"/>
        <v>0</v>
      </c>
      <c r="BW99" s="32" t="str">
        <f>IFERROR(VLOOKUP(BS99,'كدو الاصناف'!$A:$C,3),"")</f>
        <v/>
      </c>
      <c r="BX99" s="33" t="str">
        <f t="shared" si="707"/>
        <v/>
      </c>
      <c r="BZ99" s="34"/>
      <c r="CA99" s="30" t="str">
        <f>IFERROR(VLOOKUP(BZ99,'كدو الاصناف'!$A:$C,2),"")</f>
        <v/>
      </c>
      <c r="CB99" s="6"/>
      <c r="CC99" s="62">
        <f t="shared" si="812"/>
        <v>0</v>
      </c>
      <c r="CD99" s="32" t="str">
        <f>IFERROR(VLOOKUP(BZ99,'كدو الاصناف'!$A:$C,3),"")</f>
        <v/>
      </c>
      <c r="CE99" s="33" t="str">
        <f t="shared" si="708"/>
        <v/>
      </c>
      <c r="CG99" s="34"/>
      <c r="CH99" s="30" t="str">
        <f>IFERROR(VLOOKUP(CG99,'كدو الاصناف'!$A:$C,2),"")</f>
        <v/>
      </c>
      <c r="CI99" s="6"/>
      <c r="CJ99" s="62">
        <f t="shared" si="853"/>
        <v>0</v>
      </c>
      <c r="CK99" s="32" t="str">
        <f>IFERROR(VLOOKUP(CG99,'كدو الاصناف'!$A:$C,3),"")</f>
        <v/>
      </c>
      <c r="CL99" s="33" t="str">
        <f t="shared" si="709"/>
        <v/>
      </c>
      <c r="CN99" s="34"/>
      <c r="CO99" s="30" t="str">
        <f>IFERROR(VLOOKUP(CN99,'كدو الاصناف'!$A:$C,2),"")</f>
        <v/>
      </c>
      <c r="CP99" s="6"/>
      <c r="CQ99" s="62">
        <f t="shared" si="813"/>
        <v>0</v>
      </c>
      <c r="CR99" s="32" t="str">
        <f>IFERROR(VLOOKUP(CN99,'كدو الاصناف'!$A:$C,3),"")</f>
        <v/>
      </c>
      <c r="CS99" s="33" t="str">
        <f t="shared" si="710"/>
        <v/>
      </c>
      <c r="CU99" s="34">
        <v>65018</v>
      </c>
      <c r="CV99" s="30" t="str">
        <f>IFERROR(VLOOKUP(CU99,'كدو الاصناف'!$A:$C,2),"")</f>
        <v>ستريك اسيد</v>
      </c>
      <c r="CW99" s="6"/>
      <c r="CX99" s="62">
        <v>4.45</v>
      </c>
      <c r="CY99" s="32">
        <f>IFERROR(VLOOKUP(CU99,'كدو الاصناف'!$A:$C,3),"")</f>
        <v>15.5</v>
      </c>
      <c r="CZ99" s="33">
        <f t="shared" si="711"/>
        <v>68.975000000000009</v>
      </c>
      <c r="DB99" s="34"/>
      <c r="DC99" s="30" t="str">
        <f>IFERROR(VLOOKUP(DB99,'كدو الاصناف'!$A:$C,2),"")</f>
        <v/>
      </c>
      <c r="DD99" s="6"/>
      <c r="DE99" s="62">
        <f t="shared" si="814"/>
        <v>0</v>
      </c>
      <c r="DF99" s="32" t="str">
        <f>IFERROR(VLOOKUP(DB99,'كدو الاصناف'!$A:$C,3),"")</f>
        <v/>
      </c>
      <c r="DG99" s="33" t="str">
        <f t="shared" si="712"/>
        <v/>
      </c>
      <c r="DI99" s="34"/>
      <c r="DJ99" s="30" t="str">
        <f>IFERROR(VLOOKUP(DI99,'كدو الاصناف'!$A:$C,2),"")</f>
        <v/>
      </c>
      <c r="DK99" s="6"/>
      <c r="DL99" s="62">
        <f t="shared" si="815"/>
        <v>0</v>
      </c>
      <c r="DM99" s="32" t="str">
        <f>IFERROR(VLOOKUP(DI99,'كدو الاصناف'!$A:$C,3),"")</f>
        <v/>
      </c>
      <c r="DN99" s="33" t="str">
        <f t="shared" si="713"/>
        <v/>
      </c>
      <c r="DP99" s="34"/>
      <c r="DQ99" s="30" t="str">
        <f>IFERROR(VLOOKUP(DP99,'كدو الاصناف'!$A:$C,2),"")</f>
        <v/>
      </c>
      <c r="DR99" s="6"/>
      <c r="DS99" s="62">
        <f t="shared" si="798"/>
        <v>0</v>
      </c>
      <c r="DT99" s="32" t="str">
        <f>IFERROR(VLOOKUP(DP99,'كدو الاصناف'!$A:$C,3),"")</f>
        <v/>
      </c>
      <c r="DU99" s="33" t="str">
        <f t="shared" si="714"/>
        <v/>
      </c>
      <c r="DW99" s="34"/>
      <c r="DX99" s="30" t="str">
        <f>IFERROR(VLOOKUP(DW99,'كدو الاصناف'!$A:$C,2),"")</f>
        <v/>
      </c>
      <c r="DY99" s="6"/>
      <c r="DZ99" s="62">
        <f t="shared" si="799"/>
        <v>0</v>
      </c>
      <c r="EA99" s="32" t="str">
        <f>IFERROR(VLOOKUP(DW99,'كدو الاصناف'!$A:$C,3),"")</f>
        <v/>
      </c>
      <c r="EB99" s="33" t="str">
        <f t="shared" si="715"/>
        <v/>
      </c>
      <c r="ED99" s="34"/>
      <c r="EE99" s="30" t="str">
        <f>IFERROR(VLOOKUP(ED99,'كدو الاصناف'!$A:$C,2),"")</f>
        <v/>
      </c>
      <c r="EF99" s="6"/>
      <c r="EG99" s="62">
        <f t="shared" si="806"/>
        <v>0</v>
      </c>
      <c r="EH99" s="32" t="str">
        <f>IFERROR(VLOOKUP(ED99,'كدو الاصناف'!$A:$C,3),"")</f>
        <v/>
      </c>
      <c r="EI99" s="33" t="str">
        <f t="shared" si="716"/>
        <v/>
      </c>
      <c r="EK99" s="34"/>
      <c r="EL99" s="30" t="str">
        <f>IFERROR(VLOOKUP(EK99,'كدو الاصناف'!$A:$C,2),"")</f>
        <v/>
      </c>
      <c r="EM99" s="6"/>
      <c r="EN99" s="62">
        <f t="shared" si="816"/>
        <v>0</v>
      </c>
      <c r="EO99" s="32" t="str">
        <f>IFERROR(VLOOKUP(EK99,'كدو الاصناف'!$A:$C,3),"")</f>
        <v/>
      </c>
      <c r="EP99" s="33" t="str">
        <f t="shared" si="717"/>
        <v/>
      </c>
      <c r="ER99" s="34"/>
      <c r="ES99" s="30" t="str">
        <f>IFERROR(VLOOKUP(ER99,'كدو الاصناف'!$A:$C,2),"")</f>
        <v/>
      </c>
      <c r="ET99" s="6"/>
      <c r="EU99" s="62">
        <f t="shared" si="817"/>
        <v>0</v>
      </c>
      <c r="EV99" s="32" t="str">
        <f>IFERROR(VLOOKUP(ER99,'كدو الاصناف'!$A:$C,3),"")</f>
        <v/>
      </c>
      <c r="EW99" s="33" t="str">
        <f t="shared" si="718"/>
        <v/>
      </c>
      <c r="EY99" s="34"/>
      <c r="EZ99" s="30" t="str">
        <f>IFERROR(VLOOKUP(EY99,'كدو الاصناف'!$A:$C,2),"")</f>
        <v/>
      </c>
      <c r="FA99" s="6"/>
      <c r="FB99" s="62">
        <f t="shared" si="800"/>
        <v>0</v>
      </c>
      <c r="FC99" s="32" t="str">
        <f>IFERROR(VLOOKUP(EY99,'كدو الاصناف'!$A:$C,3),"")</f>
        <v/>
      </c>
      <c r="FD99" s="33" t="str">
        <f t="shared" si="719"/>
        <v/>
      </c>
      <c r="FF99" s="34"/>
      <c r="FG99" s="30" t="str">
        <f>IFERROR(VLOOKUP(FF99,'كدو الاصناف'!$A:$C,2),"")</f>
        <v/>
      </c>
      <c r="FH99" s="6"/>
      <c r="FI99" s="62">
        <f t="shared" si="818"/>
        <v>0</v>
      </c>
      <c r="FJ99" s="32" t="str">
        <f>IFERROR(VLOOKUP(FF99,'كدو الاصناف'!$A:$C,3),"")</f>
        <v/>
      </c>
      <c r="FK99" s="33" t="str">
        <f t="shared" si="720"/>
        <v/>
      </c>
      <c r="FM99" s="34"/>
      <c r="FN99" s="30" t="str">
        <f>IFERROR(VLOOKUP(FM99,'كدو الاصناف'!$A:$C,2),"")</f>
        <v/>
      </c>
      <c r="FO99" s="6"/>
      <c r="FP99" s="62">
        <f t="shared" si="819"/>
        <v>0</v>
      </c>
      <c r="FQ99" s="32" t="str">
        <f>IFERROR(VLOOKUP(FM99,'كدو الاصناف'!$A:$C,3),"")</f>
        <v/>
      </c>
      <c r="FR99" s="33" t="str">
        <f t="shared" si="721"/>
        <v/>
      </c>
      <c r="FT99" s="34"/>
      <c r="FU99" s="30" t="str">
        <f>IFERROR(VLOOKUP(FT99,'كدو الاصناف'!$A:$C,2),"")</f>
        <v/>
      </c>
      <c r="FV99" s="6"/>
      <c r="FW99" s="62">
        <f t="shared" si="820"/>
        <v>0</v>
      </c>
      <c r="FX99" s="32" t="str">
        <f>IFERROR(VLOOKUP(FT99,'كدو الاصناف'!$A:$C,3),"")</f>
        <v/>
      </c>
      <c r="FY99" s="33" t="str">
        <f t="shared" si="722"/>
        <v/>
      </c>
      <c r="GA99" s="34"/>
      <c r="GB99" s="30" t="str">
        <f>IFERROR(VLOOKUP(GA99,'كدو الاصناف'!$A:$C,2),"")</f>
        <v/>
      </c>
      <c r="GC99" s="6"/>
      <c r="GD99" s="62">
        <f t="shared" si="871"/>
        <v>0</v>
      </c>
      <c r="GE99" s="32" t="str">
        <f>IFERROR(VLOOKUP(GA99,'كدو الاصناف'!$A:$C,3),"")</f>
        <v/>
      </c>
      <c r="GF99" s="33" t="str">
        <f t="shared" si="723"/>
        <v/>
      </c>
      <c r="GH99" s="34"/>
      <c r="GI99" s="30" t="str">
        <f>IFERROR(VLOOKUP(GH99,'كدو الاصناف'!$A:$C,2),"")</f>
        <v/>
      </c>
      <c r="GJ99" s="6"/>
      <c r="GK99" s="62">
        <f t="shared" si="821"/>
        <v>0</v>
      </c>
      <c r="GL99" s="32" t="str">
        <f>IFERROR(VLOOKUP(GH99,'كدو الاصناف'!$A:$C,3),"")</f>
        <v/>
      </c>
      <c r="GM99" s="33" t="str">
        <f t="shared" si="724"/>
        <v/>
      </c>
      <c r="GO99" s="34"/>
      <c r="GP99" s="30" t="str">
        <f>IFERROR(VLOOKUP(GO99,'كدو الاصناف'!$A:$C,2),"")</f>
        <v/>
      </c>
      <c r="GQ99" s="6"/>
      <c r="GR99" s="62">
        <f t="shared" si="822"/>
        <v>0</v>
      </c>
      <c r="GS99" s="32" t="str">
        <f>IFERROR(VLOOKUP(GO99,'كدو الاصناف'!$A:$C,3),"")</f>
        <v/>
      </c>
      <c r="GT99" s="33" t="str">
        <f t="shared" si="725"/>
        <v/>
      </c>
      <c r="GV99" s="34"/>
      <c r="GW99" s="30" t="str">
        <f>IFERROR(VLOOKUP(GV99,'كدو الاصناف'!$A:$C,2),"")</f>
        <v/>
      </c>
      <c r="GX99" s="6"/>
      <c r="GY99" s="62">
        <f t="shared" si="823"/>
        <v>0</v>
      </c>
      <c r="GZ99" s="32" t="str">
        <f>IFERROR(VLOOKUP(GV99,'كدو الاصناف'!$A:$C,3),"")</f>
        <v/>
      </c>
      <c r="HA99" s="33" t="str">
        <f t="shared" si="726"/>
        <v/>
      </c>
      <c r="HC99" s="34"/>
      <c r="HD99" s="30" t="str">
        <f>IFERROR(VLOOKUP(HC99,'كدو الاصناف'!$A:$C,2),"")</f>
        <v/>
      </c>
      <c r="HE99" s="6"/>
      <c r="HF99" s="62">
        <f t="shared" si="824"/>
        <v>0</v>
      </c>
      <c r="HG99" s="32" t="str">
        <f>IFERROR(VLOOKUP(HC99,'كدو الاصناف'!$A:$C,3),"")</f>
        <v/>
      </c>
      <c r="HH99" s="33" t="str">
        <f t="shared" si="727"/>
        <v/>
      </c>
      <c r="HJ99" s="34"/>
      <c r="HK99" s="30" t="str">
        <f>IFERROR(VLOOKUP(HJ99,'كدو الاصناف'!$A:$C,2),"")</f>
        <v/>
      </c>
      <c r="HL99" s="6"/>
      <c r="HM99" s="62">
        <f t="shared" si="825"/>
        <v>0</v>
      </c>
      <c r="HN99" s="32" t="str">
        <f>IFERROR(VLOOKUP(HJ99,'كدو الاصناف'!$A:$C,3),"")</f>
        <v/>
      </c>
      <c r="HO99" s="33" t="str">
        <f t="shared" si="728"/>
        <v/>
      </c>
      <c r="HQ99" s="34"/>
      <c r="HR99" s="30" t="str">
        <f>IFERROR(VLOOKUP(HQ99,'كدو الاصناف'!$A:$C,2),"")</f>
        <v/>
      </c>
      <c r="HS99" s="6"/>
      <c r="HT99" s="62">
        <f t="shared" si="826"/>
        <v>0</v>
      </c>
      <c r="HU99" s="32" t="str">
        <f>IFERROR(VLOOKUP(HQ99,'كدو الاصناف'!$A:$C,3),"")</f>
        <v/>
      </c>
      <c r="HV99" s="33" t="str">
        <f t="shared" si="729"/>
        <v/>
      </c>
      <c r="HX99" s="34"/>
      <c r="HY99" s="30" t="str">
        <f>IFERROR(VLOOKUP(HX99,'كدو الاصناف'!$A:$C,2),"")</f>
        <v/>
      </c>
      <c r="HZ99" s="6"/>
      <c r="IA99" s="62">
        <f t="shared" si="827"/>
        <v>0</v>
      </c>
      <c r="IB99" s="32" t="str">
        <f>IFERROR(VLOOKUP(HX99,'كدو الاصناف'!$A:$C,3),"")</f>
        <v/>
      </c>
      <c r="IC99" s="33" t="str">
        <f t="shared" si="730"/>
        <v/>
      </c>
      <c r="IE99" s="34"/>
      <c r="IF99" s="30" t="str">
        <f>IFERROR(VLOOKUP(IE99,'كدو الاصناف'!$A:$C,2),"")</f>
        <v/>
      </c>
      <c r="IG99" s="6"/>
      <c r="IH99" s="62">
        <f t="shared" si="828"/>
        <v>0</v>
      </c>
      <c r="II99" s="32" t="str">
        <f>IFERROR(VLOOKUP(IE99,'كدو الاصناف'!$A:$C,3),"")</f>
        <v/>
      </c>
      <c r="IJ99" s="33" t="str">
        <f t="shared" si="731"/>
        <v/>
      </c>
      <c r="IL99" s="34"/>
      <c r="IM99" s="30" t="str">
        <f>IFERROR(VLOOKUP(IL99,'كدو الاصناف'!$A:$C,2),"")</f>
        <v/>
      </c>
      <c r="IN99" s="6"/>
      <c r="IO99" s="62">
        <f t="shared" si="829"/>
        <v>0</v>
      </c>
      <c r="IP99" s="32" t="str">
        <f>IFERROR(VLOOKUP(IL99,'كدو الاصناف'!$A:$C,3),"")</f>
        <v/>
      </c>
      <c r="IQ99" s="33" t="str">
        <f t="shared" si="732"/>
        <v/>
      </c>
      <c r="IS99" s="34"/>
      <c r="IT99" s="30" t="str">
        <f>IFERROR(VLOOKUP(IS99,'كدو الاصناف'!$A:$C,2),"")</f>
        <v/>
      </c>
      <c r="IU99" s="6"/>
      <c r="IV99" s="62">
        <f t="shared" si="830"/>
        <v>0</v>
      </c>
      <c r="IW99" s="32" t="str">
        <f>IFERROR(VLOOKUP(IS99,'كدو الاصناف'!$A:$C,3),"")</f>
        <v/>
      </c>
      <c r="IX99" s="33" t="str">
        <f t="shared" si="733"/>
        <v/>
      </c>
      <c r="IZ99" s="34"/>
      <c r="JA99" s="30" t="str">
        <f>IFERROR(VLOOKUP(IZ99,'كدو الاصناف'!$A:$C,2),"")</f>
        <v/>
      </c>
      <c r="JB99" s="6"/>
      <c r="JC99" s="62">
        <f t="shared" si="831"/>
        <v>0</v>
      </c>
      <c r="JD99" s="32" t="str">
        <f>IFERROR(VLOOKUP(IZ99,'كدو الاصناف'!$A:$C,3),"")</f>
        <v/>
      </c>
      <c r="JE99" s="33" t="str">
        <f t="shared" si="734"/>
        <v/>
      </c>
      <c r="JG99" s="34"/>
      <c r="JH99" s="30" t="str">
        <f>IFERROR(VLOOKUP(JG99,'كدو الاصناف'!$A:$C,2),"")</f>
        <v/>
      </c>
      <c r="JI99" s="6"/>
      <c r="JJ99" s="62">
        <f t="shared" si="885"/>
        <v>0</v>
      </c>
      <c r="JK99" s="32" t="str">
        <f>IFERROR(VLOOKUP(JG99,'كدو الاصناف'!$A:$C,3),"")</f>
        <v/>
      </c>
      <c r="JL99" s="33" t="str">
        <f t="shared" si="735"/>
        <v/>
      </c>
      <c r="JN99" s="34"/>
      <c r="JO99" s="30" t="str">
        <f>IFERROR(VLOOKUP(JN99,'كدو الاصناف'!$A:$C,2),"")</f>
        <v/>
      </c>
      <c r="JP99" s="6"/>
      <c r="JQ99" s="62">
        <f t="shared" si="832"/>
        <v>0</v>
      </c>
      <c r="JR99" s="32" t="str">
        <f>IFERROR(VLOOKUP(JN99,'كدو الاصناف'!$A:$C,3),"")</f>
        <v/>
      </c>
      <c r="JS99" s="33" t="str">
        <f t="shared" si="736"/>
        <v/>
      </c>
      <c r="JU99" s="34"/>
      <c r="JV99" s="30" t="str">
        <f>IFERROR(VLOOKUP(JU99,'كدو الاصناف'!$A:$C,2),"")</f>
        <v/>
      </c>
      <c r="JW99" s="6"/>
      <c r="JX99" s="62">
        <f t="shared" si="833"/>
        <v>0</v>
      </c>
      <c r="JY99" s="32" t="str">
        <f>IFERROR(VLOOKUP(JU99,'كدو الاصناف'!$A:$C,3),"")</f>
        <v/>
      </c>
      <c r="JZ99" s="33" t="str">
        <f t="shared" si="737"/>
        <v/>
      </c>
      <c r="KB99" s="34"/>
      <c r="KC99" s="30" t="str">
        <f>IFERROR(VLOOKUP(KB99,'كدو الاصناف'!$A:$C,2),"")</f>
        <v/>
      </c>
      <c r="KD99" s="6"/>
      <c r="KE99" s="62">
        <f t="shared" si="834"/>
        <v>0</v>
      </c>
      <c r="KF99" s="32" t="str">
        <f>IFERROR(VLOOKUP(KB99,'كدو الاصناف'!$A:$C,3),"")</f>
        <v/>
      </c>
      <c r="KG99" s="33" t="str">
        <f t="shared" si="738"/>
        <v/>
      </c>
      <c r="KI99" s="34"/>
      <c r="KJ99" s="30" t="str">
        <f>IFERROR(VLOOKUP(KI99,'كدو الاصناف'!$A:$C,2),"")</f>
        <v/>
      </c>
      <c r="KK99" s="6"/>
      <c r="KL99" s="62">
        <f t="shared" si="872"/>
        <v>0</v>
      </c>
      <c r="KM99" s="32" t="str">
        <f>IFERROR(VLOOKUP(KI99,'كدو الاصناف'!$A:$C,3),"")</f>
        <v/>
      </c>
      <c r="KN99" s="33" t="str">
        <f t="shared" si="739"/>
        <v/>
      </c>
      <c r="KP99" s="34"/>
      <c r="KQ99" s="30" t="str">
        <f>IFERROR(VLOOKUP(KP99,'كدو الاصناف'!$A:$C,2),"")</f>
        <v/>
      </c>
      <c r="KR99" s="6"/>
      <c r="KS99" s="62">
        <f t="shared" si="890"/>
        <v>0</v>
      </c>
      <c r="KT99" s="32" t="str">
        <f>IFERROR(VLOOKUP(KP99,'كدو الاصناف'!$A:$C,3),"")</f>
        <v/>
      </c>
      <c r="KU99" s="33" t="str">
        <f t="shared" si="740"/>
        <v/>
      </c>
      <c r="KW99" s="34"/>
      <c r="KX99" s="30" t="str">
        <f>IFERROR(VLOOKUP(KW99,'كدو الاصناف'!$A:$C,2),"")</f>
        <v/>
      </c>
      <c r="KY99" s="6"/>
      <c r="KZ99" s="62">
        <f t="shared" si="801"/>
        <v>0</v>
      </c>
      <c r="LA99" s="32" t="str">
        <f>IFERROR(VLOOKUP(KW99,'كدو الاصناف'!$A:$C,3),"")</f>
        <v/>
      </c>
      <c r="LB99" s="33" t="str">
        <f t="shared" si="741"/>
        <v/>
      </c>
      <c r="LD99" s="34"/>
      <c r="LE99" s="30" t="str">
        <f>IFERROR(VLOOKUP(LD99,'كدو الاصناف'!$A:$C,2),"")</f>
        <v/>
      </c>
      <c r="LF99" s="6"/>
      <c r="LG99" s="62">
        <f t="shared" si="835"/>
        <v>0</v>
      </c>
      <c r="LH99" s="32" t="str">
        <f>IFERROR(VLOOKUP(LD99,'كدو الاصناف'!$A:$C,3),"")</f>
        <v/>
      </c>
      <c r="LI99" s="33" t="str">
        <f t="shared" si="742"/>
        <v/>
      </c>
      <c r="LK99" s="34"/>
      <c r="LL99" s="30" t="str">
        <f>IFERROR(VLOOKUP(LK99,'كدو الاصناف'!$A:$C,2),"")</f>
        <v/>
      </c>
      <c r="LM99" s="6"/>
      <c r="LN99" s="62">
        <f t="shared" si="836"/>
        <v>0</v>
      </c>
      <c r="LO99" s="32" t="str">
        <f>IFERROR(VLOOKUP(LK99,'كدو الاصناف'!$A:$C,3),"")</f>
        <v/>
      </c>
      <c r="LP99" s="33" t="str">
        <f t="shared" si="743"/>
        <v/>
      </c>
      <c r="LR99" s="34"/>
      <c r="LS99" s="30" t="str">
        <f>IFERROR(VLOOKUP(LR99,'كدو الاصناف'!$A:$C,2),"")</f>
        <v/>
      </c>
      <c r="LT99" s="6"/>
      <c r="LU99" s="62">
        <f t="shared" si="854"/>
        <v>0</v>
      </c>
      <c r="LV99" s="32" t="str">
        <f>IFERROR(VLOOKUP(LR99,'كدو الاصناف'!$A:$C,3),"")</f>
        <v/>
      </c>
      <c r="LW99" s="33" t="str">
        <f t="shared" si="744"/>
        <v/>
      </c>
      <c r="LY99" s="34"/>
      <c r="LZ99" s="30" t="str">
        <f>IFERROR(VLOOKUP(LY99,'كدو الاصناف'!$A:$C,2),"")</f>
        <v/>
      </c>
      <c r="MA99" s="6"/>
      <c r="MB99" s="62">
        <f t="shared" si="859"/>
        <v>0</v>
      </c>
      <c r="MC99" s="32" t="str">
        <f>IFERROR(VLOOKUP(LY99,'كدو الاصناف'!$A:$C,3),"")</f>
        <v/>
      </c>
      <c r="MD99" s="33" t="str">
        <f t="shared" si="745"/>
        <v/>
      </c>
      <c r="MF99" s="34"/>
      <c r="MG99" s="30" t="str">
        <f>IFERROR(VLOOKUP(MF99,'كدو الاصناف'!$A:$C,2),"")</f>
        <v/>
      </c>
      <c r="MH99" s="6"/>
      <c r="MI99" s="62">
        <f t="shared" si="860"/>
        <v>0</v>
      </c>
      <c r="MJ99" s="32" t="str">
        <f>IFERROR(VLOOKUP(MF99,'كدو الاصناف'!$A:$C,3),"")</f>
        <v/>
      </c>
      <c r="MK99" s="33" t="str">
        <f t="shared" si="746"/>
        <v/>
      </c>
      <c r="MM99" s="34"/>
      <c r="MN99" s="30" t="str">
        <f>IFERROR(VLOOKUP(MM99,'كدو الاصناف'!$A:$C,2),"")</f>
        <v/>
      </c>
      <c r="MO99" s="6"/>
      <c r="MP99" s="62">
        <f t="shared" ref="MP99:MP107" si="893">MO99*$MR$81/100</f>
        <v>0</v>
      </c>
      <c r="MQ99" s="32" t="str">
        <f>IFERROR(VLOOKUP(MM99,'كدو الاصناف'!$A:$C,3),"")</f>
        <v/>
      </c>
      <c r="MR99" s="33" t="str">
        <f t="shared" si="747"/>
        <v/>
      </c>
      <c r="MT99" s="34">
        <v>65018</v>
      </c>
      <c r="MU99" s="30" t="str">
        <f>IFERROR(VLOOKUP(MT99,'كدو الاصناف'!$A:$C,2),"")</f>
        <v>ستريك اسيد</v>
      </c>
      <c r="MV99" s="6"/>
      <c r="MW99" s="62">
        <v>2.2000000000000002</v>
      </c>
      <c r="MX99" s="32">
        <f>IFERROR(VLOOKUP(MT99,'كدو الاصناف'!$A:$C,3),"")</f>
        <v>15.5</v>
      </c>
      <c r="MY99" s="33">
        <f t="shared" si="748"/>
        <v>34.1</v>
      </c>
      <c r="NA99" s="34"/>
      <c r="NB99" s="30" t="str">
        <f>IFERROR(VLOOKUP(NA99,'كدو الاصناف'!$A:$C,2),"")</f>
        <v/>
      </c>
      <c r="NC99" s="6"/>
      <c r="ND99" s="62">
        <f t="shared" si="861"/>
        <v>0</v>
      </c>
      <c r="NE99" s="32" t="str">
        <f>IFERROR(VLOOKUP(NA99,'كدو الاصناف'!$A:$C,3),"")</f>
        <v/>
      </c>
      <c r="NF99" s="33" t="str">
        <f t="shared" si="749"/>
        <v/>
      </c>
      <c r="NH99" s="34"/>
      <c r="NI99" s="30" t="str">
        <f>IFERROR(VLOOKUP(NH99,'كدو الاصناف'!$A:$C,2),"")</f>
        <v/>
      </c>
      <c r="NJ99" s="6"/>
      <c r="NK99" s="62">
        <f t="shared" si="837"/>
        <v>0</v>
      </c>
      <c r="NL99" s="32" t="str">
        <f>IFERROR(VLOOKUP(NH99,'كدو الاصناف'!$A:$C,3),"")</f>
        <v/>
      </c>
      <c r="NM99" s="33" t="str">
        <f t="shared" si="750"/>
        <v/>
      </c>
      <c r="NO99" s="34"/>
      <c r="NP99" s="30" t="str">
        <f>IFERROR(VLOOKUP(NO99,'كدو الاصناف'!$A:$C,2),"")</f>
        <v/>
      </c>
      <c r="NQ99" s="6"/>
      <c r="NR99" s="62">
        <f t="shared" si="838"/>
        <v>0</v>
      </c>
      <c r="NS99" s="32" t="str">
        <f>IFERROR(VLOOKUP(NO99,'كدو الاصناف'!$A:$C,3),"")</f>
        <v/>
      </c>
      <c r="NT99" s="33" t="str">
        <f t="shared" si="751"/>
        <v/>
      </c>
      <c r="NV99" s="34"/>
      <c r="NW99" s="30" t="str">
        <f>IFERROR(VLOOKUP(NV99,'كدو الاصناف'!$A:$C,2),"")</f>
        <v/>
      </c>
      <c r="NX99" s="6"/>
      <c r="NY99" s="62">
        <f t="shared" si="802"/>
        <v>0</v>
      </c>
      <c r="NZ99" s="32" t="str">
        <f>IFERROR(VLOOKUP(NV99,'كدو الاصناف'!$A:$C,3),"")</f>
        <v/>
      </c>
      <c r="OA99" s="33" t="str">
        <f t="shared" si="752"/>
        <v/>
      </c>
      <c r="OC99" s="34"/>
      <c r="OD99" s="30" t="str">
        <f>IFERROR(VLOOKUP(OC99,'كدو الاصناف'!$A:$C,2),"")</f>
        <v/>
      </c>
      <c r="OE99" s="6"/>
      <c r="OF99" s="62">
        <f t="shared" si="855"/>
        <v>0</v>
      </c>
      <c r="OG99" s="32" t="str">
        <f>IFERROR(VLOOKUP(OC99,'كدو الاصناف'!$A:$C,3),"")</f>
        <v/>
      </c>
      <c r="OH99" s="33" t="str">
        <f t="shared" si="753"/>
        <v/>
      </c>
      <c r="OJ99" s="34"/>
      <c r="OK99" s="30" t="str">
        <f>IFERROR(VLOOKUP(OJ99,'كدو الاصناف'!$A:$C,2),"")</f>
        <v/>
      </c>
      <c r="OL99" s="6"/>
      <c r="OM99" s="62">
        <f t="shared" si="856"/>
        <v>0</v>
      </c>
      <c r="ON99" s="32" t="str">
        <f>IFERROR(VLOOKUP(OJ99,'كدو الاصناف'!$A:$C,3),"")</f>
        <v/>
      </c>
      <c r="OO99" s="33" t="str">
        <f t="shared" si="754"/>
        <v/>
      </c>
      <c r="OQ99" s="34"/>
      <c r="OR99" s="30" t="str">
        <f>IFERROR(VLOOKUP(OQ99,'كدو الاصناف'!$A:$C,2),"")</f>
        <v/>
      </c>
      <c r="OS99" s="6"/>
      <c r="OT99" s="62">
        <f t="shared" si="839"/>
        <v>0</v>
      </c>
      <c r="OU99" s="32" t="str">
        <f>IFERROR(VLOOKUP(OQ99,'كدو الاصناف'!$A:$C,3),"")</f>
        <v/>
      </c>
      <c r="OV99" s="33" t="str">
        <f t="shared" si="755"/>
        <v/>
      </c>
      <c r="OX99" s="34"/>
      <c r="OY99" s="30" t="str">
        <f>IFERROR(VLOOKUP(OX99,'كدو الاصناف'!$A:$C,2),"")</f>
        <v/>
      </c>
      <c r="OZ99" s="6"/>
      <c r="PA99" s="62">
        <f t="shared" si="886"/>
        <v>0</v>
      </c>
      <c r="PB99" s="32" t="str">
        <f>IFERROR(VLOOKUP(OX99,'كدو الاصناف'!$A:$C,3),"")</f>
        <v/>
      </c>
      <c r="PC99" s="33" t="str">
        <f t="shared" si="756"/>
        <v/>
      </c>
      <c r="PE99" s="34"/>
      <c r="PF99" s="30" t="str">
        <f>IFERROR(VLOOKUP(PE99,'كدو الاصناف'!$A:$C,2),"")</f>
        <v/>
      </c>
      <c r="PG99" s="6"/>
      <c r="PH99" s="62">
        <f t="shared" si="873"/>
        <v>0</v>
      </c>
      <c r="PI99" s="32" t="str">
        <f>IFERROR(VLOOKUP(PE99,'كدو الاصناف'!$A:$C,3),"")</f>
        <v/>
      </c>
      <c r="PJ99" s="33" t="str">
        <f t="shared" si="757"/>
        <v/>
      </c>
      <c r="PL99" s="34"/>
      <c r="PM99" s="30" t="str">
        <f>IFERROR(VLOOKUP(PL99,'كدو الاصناف'!$A:$C,2),"")</f>
        <v/>
      </c>
      <c r="PN99" s="6"/>
      <c r="PO99" s="62">
        <f t="shared" si="866"/>
        <v>0</v>
      </c>
      <c r="PP99" s="32" t="str">
        <f>IFERROR(VLOOKUP(PL99,'كدو الاصناف'!$A:$C,3),"")</f>
        <v/>
      </c>
      <c r="PQ99" s="33" t="str">
        <f t="shared" si="758"/>
        <v/>
      </c>
      <c r="PS99" s="34"/>
      <c r="PT99" s="30" t="str">
        <f>IFERROR(VLOOKUP(PS99,'كدو الاصناف'!$A:$C,2),"")</f>
        <v/>
      </c>
      <c r="PU99" s="6"/>
      <c r="PV99" s="62">
        <f t="shared" si="874"/>
        <v>0</v>
      </c>
      <c r="PW99" s="32" t="str">
        <f>IFERROR(VLOOKUP(PS99,'كدو الاصناف'!$A:$C,3),"")</f>
        <v/>
      </c>
      <c r="PX99" s="33" t="str">
        <f t="shared" si="759"/>
        <v/>
      </c>
      <c r="PZ99" s="34"/>
      <c r="QA99" s="30" t="str">
        <f>IFERROR(VLOOKUP(PZ99,'كدو الاصناف'!$A:$C,2),"")</f>
        <v/>
      </c>
      <c r="QB99" s="6"/>
      <c r="QC99" s="62">
        <f t="shared" si="803"/>
        <v>0</v>
      </c>
      <c r="QD99" s="32" t="str">
        <f>IFERROR(VLOOKUP(PZ99,'كدو الاصناف'!$A:$C,3),"")</f>
        <v/>
      </c>
      <c r="QE99" s="33" t="str">
        <f t="shared" si="760"/>
        <v/>
      </c>
      <c r="QG99" s="34"/>
      <c r="QH99" s="30" t="str">
        <f>IFERROR(VLOOKUP(QG99,'كدو الاصناف'!$A:$C,2),"")</f>
        <v/>
      </c>
      <c r="QI99" s="6"/>
      <c r="QJ99" s="62">
        <f t="shared" si="840"/>
        <v>0</v>
      </c>
      <c r="QK99" s="32" t="str">
        <f>IFERROR(VLOOKUP(QG99,'كدو الاصناف'!$A:$C,3),"")</f>
        <v/>
      </c>
      <c r="QL99" s="33" t="str">
        <f t="shared" si="761"/>
        <v/>
      </c>
      <c r="QN99" s="34"/>
      <c r="QO99" s="30" t="str">
        <f>IFERROR(VLOOKUP(QN99,'كدو الاصناف'!$A:$C,2),"")</f>
        <v/>
      </c>
      <c r="QP99" s="6"/>
      <c r="QQ99" s="62">
        <f t="shared" si="875"/>
        <v>0</v>
      </c>
      <c r="QR99" s="32" t="str">
        <f>IFERROR(VLOOKUP(QN99,'كدو الاصناف'!$A:$C,3),"")</f>
        <v/>
      </c>
      <c r="QS99" s="33" t="str">
        <f t="shared" si="762"/>
        <v/>
      </c>
      <c r="QU99" s="34"/>
      <c r="QV99" s="30" t="str">
        <f>IFERROR(VLOOKUP(QU99,'كدو الاصناف'!$A:$C,2),"")</f>
        <v/>
      </c>
      <c r="QW99" s="6"/>
      <c r="QX99" s="62">
        <f t="shared" si="867"/>
        <v>0</v>
      </c>
      <c r="QY99" s="32" t="str">
        <f>IFERROR(VLOOKUP(QU99,'كدو الاصناف'!$A:$C,3),"")</f>
        <v/>
      </c>
      <c r="QZ99" s="33" t="str">
        <f t="shared" si="763"/>
        <v/>
      </c>
      <c r="RB99" s="34"/>
      <c r="RC99" s="30" t="str">
        <f>IFERROR(VLOOKUP(RB99,'كدو الاصناف'!$A:$C,2),"")</f>
        <v/>
      </c>
      <c r="RD99" s="6"/>
      <c r="RE99" s="62">
        <f t="shared" si="883"/>
        <v>0</v>
      </c>
      <c r="RF99" s="32" t="str">
        <f>IFERROR(VLOOKUP(RB99,'كدو الاصناف'!$A:$C,3),"")</f>
        <v/>
      </c>
      <c r="RG99" s="33" t="str">
        <f t="shared" si="764"/>
        <v/>
      </c>
      <c r="RI99" s="34"/>
      <c r="RJ99" s="30" t="str">
        <f>IFERROR(VLOOKUP(RI99,'كدو الاصناف'!$A:$C,2),"")</f>
        <v/>
      </c>
      <c r="RK99" s="6"/>
      <c r="RL99" s="62">
        <f t="shared" si="876"/>
        <v>0</v>
      </c>
      <c r="RM99" s="32" t="str">
        <f>IFERROR(VLOOKUP(RI99,'كدو الاصناف'!$A:$C,3),"")</f>
        <v/>
      </c>
      <c r="RN99" s="33" t="str">
        <f t="shared" si="765"/>
        <v/>
      </c>
      <c r="RP99" s="34"/>
      <c r="RQ99" s="30" t="str">
        <f>IFERROR(VLOOKUP(RP99,'كدو الاصناف'!$A:$C,2),"")</f>
        <v/>
      </c>
      <c r="RR99" s="6"/>
      <c r="RS99" s="62">
        <f t="shared" si="877"/>
        <v>0</v>
      </c>
      <c r="RT99" s="32" t="str">
        <f>IFERROR(VLOOKUP(RP99,'كدو الاصناف'!$A:$C,3),"")</f>
        <v/>
      </c>
      <c r="RU99" s="33" t="str">
        <f t="shared" si="766"/>
        <v/>
      </c>
      <c r="RW99" s="34"/>
      <c r="RX99" s="30" t="str">
        <f>IFERROR(VLOOKUP(RW99,'كدو الاصناف'!$A:$C,2),"")</f>
        <v/>
      </c>
      <c r="RY99" s="6"/>
      <c r="RZ99" s="62">
        <f t="shared" si="857"/>
        <v>0</v>
      </c>
      <c r="SA99" s="32" t="str">
        <f>IFERROR(VLOOKUP(RW99,'كدو الاصناف'!$A:$C,3),"")</f>
        <v/>
      </c>
      <c r="SB99" s="33" t="str">
        <f t="shared" si="767"/>
        <v/>
      </c>
      <c r="SD99" s="34"/>
      <c r="SE99" s="30" t="str">
        <f>IFERROR(VLOOKUP(SD99,'كدو الاصناف'!$A:$C,2),"")</f>
        <v/>
      </c>
      <c r="SF99" s="6"/>
      <c r="SG99" s="62">
        <f t="shared" si="807"/>
        <v>0</v>
      </c>
      <c r="SH99" s="32" t="str">
        <f>IFERROR(VLOOKUP(SD99,'كدو الاصناف'!$A:$C,3),"")</f>
        <v/>
      </c>
      <c r="SI99" s="33" t="str">
        <f t="shared" si="768"/>
        <v/>
      </c>
      <c r="SK99" s="34"/>
      <c r="SL99" s="30" t="str">
        <f>IFERROR(VLOOKUP(SK99,'كدو الاصناف'!$A:$C,2),"")</f>
        <v/>
      </c>
      <c r="SM99" s="6"/>
      <c r="SN99" s="62">
        <f t="shared" si="884"/>
        <v>0</v>
      </c>
      <c r="SO99" s="32" t="str">
        <f>IFERROR(VLOOKUP(SK99,'كدو الاصناف'!$A:$C,3),"")</f>
        <v/>
      </c>
      <c r="SP99" s="33" t="str">
        <f t="shared" si="769"/>
        <v/>
      </c>
      <c r="SR99" s="34"/>
      <c r="SS99" s="30" t="str">
        <f>IFERROR(VLOOKUP(SR99,'كدو الاصناف'!$A:$C,2),"")</f>
        <v/>
      </c>
      <c r="ST99" s="6"/>
      <c r="SU99" s="62">
        <f t="shared" si="804"/>
        <v>0</v>
      </c>
      <c r="SV99" s="32" t="str">
        <f>IFERROR(VLOOKUP(SR99,'كدو الاصناف'!$A:$C,3),"")</f>
        <v/>
      </c>
      <c r="SW99" s="33" t="str">
        <f t="shared" si="770"/>
        <v/>
      </c>
      <c r="SY99" s="34"/>
      <c r="SZ99" s="30" t="str">
        <f>IFERROR(VLOOKUP(SY99,'كدو الاصناف'!$A:$C,2),"")</f>
        <v/>
      </c>
      <c r="TA99" s="6"/>
      <c r="TB99" s="62">
        <f t="shared" si="891"/>
        <v>0</v>
      </c>
      <c r="TC99" s="32" t="str">
        <f>IFERROR(VLOOKUP(SY99,'كدو الاصناف'!$A:$C,3),"")</f>
        <v/>
      </c>
      <c r="TD99" s="33" t="str">
        <f t="shared" si="771"/>
        <v/>
      </c>
      <c r="TF99" s="34"/>
      <c r="TG99" s="30" t="str">
        <f>IFERROR(VLOOKUP(TF99,'كدو الاصناف'!$A:$C,2),"")</f>
        <v/>
      </c>
      <c r="TH99" s="6"/>
      <c r="TI99" s="62">
        <f t="shared" si="841"/>
        <v>0</v>
      </c>
      <c r="TJ99" s="32" t="str">
        <f>IFERROR(VLOOKUP(TF99,'كدو الاصناف'!$A:$C,3),"")</f>
        <v/>
      </c>
      <c r="TK99" s="33" t="str">
        <f t="shared" si="772"/>
        <v/>
      </c>
      <c r="TM99" s="34"/>
      <c r="TN99" s="30" t="str">
        <f>IFERROR(VLOOKUP(TM99,'كدو الاصناف'!$A:$C,2),"")</f>
        <v/>
      </c>
      <c r="TO99" s="6"/>
      <c r="TP99" s="62">
        <f t="shared" si="842"/>
        <v>0</v>
      </c>
      <c r="TQ99" s="32" t="str">
        <f>IFERROR(VLOOKUP(TM99,'كدو الاصناف'!$A:$C,3),"")</f>
        <v/>
      </c>
      <c r="TR99" s="33" t="str">
        <f t="shared" si="773"/>
        <v/>
      </c>
      <c r="TT99" s="34"/>
      <c r="TU99" s="30" t="str">
        <f>IFERROR(VLOOKUP(TT99,'كدو الاصناف'!$A:$C,2),"")</f>
        <v/>
      </c>
      <c r="TV99" s="6"/>
      <c r="TW99" s="62">
        <f t="shared" si="843"/>
        <v>0</v>
      </c>
      <c r="TX99" s="32" t="str">
        <f>IFERROR(VLOOKUP(TT99,'كدو الاصناف'!$A:$C,3),"")</f>
        <v/>
      </c>
      <c r="TY99" s="33" t="str">
        <f t="shared" si="774"/>
        <v/>
      </c>
      <c r="UA99" s="34"/>
      <c r="UB99" s="30" t="str">
        <f>IFERROR(VLOOKUP(UA99,'كدو الاصناف'!$A:$C,2),"")</f>
        <v/>
      </c>
      <c r="UC99" s="6"/>
      <c r="UD99" s="62">
        <f t="shared" si="844"/>
        <v>0</v>
      </c>
      <c r="UE99" s="32" t="str">
        <f>IFERROR(VLOOKUP(UA99,'كدو الاصناف'!$A:$C,3),"")</f>
        <v/>
      </c>
      <c r="UF99" s="33" t="str">
        <f t="shared" si="775"/>
        <v/>
      </c>
      <c r="UH99" s="34"/>
      <c r="UI99" s="30" t="str">
        <f>IFERROR(VLOOKUP(UH99,'كدو الاصناف'!$A:$C,2),"")</f>
        <v/>
      </c>
      <c r="UJ99" s="6"/>
      <c r="UK99" s="62">
        <f t="shared" si="845"/>
        <v>0</v>
      </c>
      <c r="UL99" s="32" t="str">
        <f>IFERROR(VLOOKUP(UH99,'كدو الاصناف'!$A:$C,3),"")</f>
        <v/>
      </c>
      <c r="UM99" s="33" t="str">
        <f t="shared" si="776"/>
        <v/>
      </c>
      <c r="UO99" s="34"/>
      <c r="UP99" s="30" t="str">
        <f>IFERROR(VLOOKUP(UO99,'كدو الاصناف'!$A:$C,2),"")</f>
        <v/>
      </c>
      <c r="UQ99" s="6"/>
      <c r="UR99" s="62">
        <f t="shared" si="805"/>
        <v>0</v>
      </c>
      <c r="US99" s="32" t="str">
        <f>IFERROR(VLOOKUP(UO99,'كدو الاصناف'!$A:$C,3),"")</f>
        <v/>
      </c>
      <c r="UT99" s="33" t="str">
        <f t="shared" si="777"/>
        <v/>
      </c>
      <c r="UV99" s="34"/>
      <c r="UW99" s="30" t="str">
        <f>IFERROR(VLOOKUP(UV99,'كدو الاصناف'!$A:$C,2),"")</f>
        <v/>
      </c>
      <c r="UX99" s="6"/>
      <c r="UY99" s="62">
        <f t="shared" si="846"/>
        <v>0</v>
      </c>
      <c r="UZ99" s="32" t="str">
        <f>IFERROR(VLOOKUP(UV99,'كدو الاصناف'!$A:$C,3),"")</f>
        <v/>
      </c>
      <c r="VA99" s="33" t="str">
        <f t="shared" si="778"/>
        <v/>
      </c>
      <c r="VC99" s="34"/>
      <c r="VD99" s="30" t="str">
        <f>IFERROR(VLOOKUP(VC99,'كدو الاصناف'!$A:$C,2),"")</f>
        <v/>
      </c>
      <c r="VE99" s="6"/>
      <c r="VF99" s="62">
        <f t="shared" si="847"/>
        <v>0</v>
      </c>
      <c r="VG99" s="32" t="str">
        <f>IFERROR(VLOOKUP(VC99,'كدو الاصناف'!$A:$C,3),"")</f>
        <v/>
      </c>
      <c r="VH99" s="33" t="str">
        <f t="shared" si="779"/>
        <v/>
      </c>
      <c r="VJ99" s="34"/>
      <c r="VK99" s="30" t="str">
        <f>IFERROR(VLOOKUP(VJ99,'كدو الاصناف'!$A:$C,2),"")</f>
        <v/>
      </c>
      <c r="VL99" s="6"/>
      <c r="VM99" s="62">
        <f t="shared" si="858"/>
        <v>0</v>
      </c>
      <c r="VN99" s="32" t="str">
        <f>IFERROR(VLOOKUP(VJ99,'كدو الاصناف'!$A:$C,3),"")</f>
        <v/>
      </c>
      <c r="VO99" s="33" t="str">
        <f t="shared" si="780"/>
        <v/>
      </c>
      <c r="VQ99" s="34"/>
      <c r="VR99" s="30" t="str">
        <f>IFERROR(VLOOKUP(VQ99,'كدو الاصناف'!$A:$C,2),"")</f>
        <v/>
      </c>
      <c r="VS99" s="6"/>
      <c r="VT99" s="62">
        <f t="shared" si="848"/>
        <v>0</v>
      </c>
      <c r="VU99" s="32" t="str">
        <f>IFERROR(VLOOKUP(VQ99,'كدو الاصناف'!$A:$C,3),"")</f>
        <v/>
      </c>
      <c r="VV99" s="33" t="str">
        <f t="shared" si="781"/>
        <v/>
      </c>
      <c r="VX99" s="34"/>
      <c r="VY99" s="30" t="str">
        <f>IFERROR(VLOOKUP(VX99,'كدو الاصناف'!$A:$C,2),"")</f>
        <v/>
      </c>
      <c r="VZ99" s="6"/>
      <c r="WA99" s="62">
        <f t="shared" si="849"/>
        <v>0</v>
      </c>
      <c r="WB99" s="32" t="str">
        <f>IFERROR(VLOOKUP(VX99,'كدو الاصناف'!$A:$C,3),"")</f>
        <v/>
      </c>
      <c r="WC99" s="33" t="str">
        <f t="shared" si="782"/>
        <v/>
      </c>
      <c r="WE99" s="34"/>
      <c r="WF99" s="30" t="str">
        <f>IFERROR(VLOOKUP(WE99,'كدو الاصناف'!$A:$C,2),"")</f>
        <v/>
      </c>
      <c r="WG99" s="6"/>
      <c r="WH99" s="62">
        <f t="shared" si="878"/>
        <v>0</v>
      </c>
      <c r="WI99" s="32" t="str">
        <f>IFERROR(VLOOKUP(WE99,'كدو الاصناف'!$A:$C,3),"")</f>
        <v/>
      </c>
      <c r="WJ99" s="33" t="str">
        <f t="shared" si="783"/>
        <v/>
      </c>
      <c r="WL99" s="34"/>
      <c r="WM99" s="30" t="str">
        <f>IFERROR(VLOOKUP(WL99,'كدو الاصناف'!$A:$C,2),"")</f>
        <v/>
      </c>
      <c r="WN99" s="6"/>
      <c r="WO99" s="62">
        <f t="shared" si="850"/>
        <v>0</v>
      </c>
      <c r="WP99" s="32" t="str">
        <f>IFERROR(VLOOKUP(WL99,'كدو الاصناف'!$A:$C,3),"")</f>
        <v/>
      </c>
      <c r="WQ99" s="33" t="str">
        <f t="shared" si="784"/>
        <v/>
      </c>
      <c r="WS99" s="34"/>
      <c r="WT99" s="30" t="str">
        <f>IFERROR(VLOOKUP(WS99,'كدو الاصناف'!$A:$C,2),"")</f>
        <v/>
      </c>
      <c r="WU99" s="6"/>
      <c r="WV99" s="62">
        <f t="shared" si="851"/>
        <v>0</v>
      </c>
      <c r="WW99" s="32" t="str">
        <f>IFERROR(VLOOKUP(WS99,'كدو الاصناف'!$A:$C,3),"")</f>
        <v/>
      </c>
      <c r="WX99" s="33" t="str">
        <f t="shared" si="785"/>
        <v/>
      </c>
      <c r="WZ99" s="34"/>
      <c r="XA99" s="30" t="str">
        <f>IFERROR(VLOOKUP(WZ99,'كدو الاصناف'!$A:$C,2),"")</f>
        <v/>
      </c>
      <c r="XB99" s="6"/>
      <c r="XC99" s="62">
        <f t="shared" ref="XC99:XC107" si="894">XB99*$XE$81/100</f>
        <v>0</v>
      </c>
      <c r="XD99" s="32" t="str">
        <f>IFERROR(VLOOKUP(WZ99,'كدو الاصناف'!$A:$C,3),"")</f>
        <v/>
      </c>
      <c r="XE99" s="33" t="str">
        <f t="shared" si="786"/>
        <v/>
      </c>
      <c r="XG99" s="34"/>
      <c r="XH99" s="30" t="str">
        <f>IFERROR(VLOOKUP(XG99,'كدو الاصناف'!$A:$C,2),"")</f>
        <v/>
      </c>
      <c r="XI99" s="6"/>
      <c r="XJ99" s="62">
        <f t="shared" si="879"/>
        <v>0</v>
      </c>
      <c r="XK99" s="32" t="str">
        <f>IFERROR(VLOOKUP(XG99,'كدو الاصناف'!$A:$C,3),"")</f>
        <v/>
      </c>
      <c r="XL99" s="33" t="str">
        <f t="shared" si="787"/>
        <v/>
      </c>
      <c r="XN99" s="34"/>
      <c r="XO99" s="30" t="str">
        <f>IFERROR(VLOOKUP(XN99,'كدو الاصناف'!$A:$C,2),"")</f>
        <v/>
      </c>
      <c r="XP99" s="6"/>
      <c r="XQ99" s="62">
        <f t="shared" si="887"/>
        <v>0</v>
      </c>
      <c r="XR99" s="32" t="str">
        <f>IFERROR(VLOOKUP(XN99,'كدو الاصناف'!$A:$C,3),"")</f>
        <v/>
      </c>
      <c r="XS99" s="33" t="str">
        <f t="shared" si="788"/>
        <v/>
      </c>
      <c r="XU99" s="34"/>
      <c r="XV99" s="30" t="str">
        <f>IFERROR(VLOOKUP(XU99,'كدو الاصناف'!$A:$C,2),"")</f>
        <v/>
      </c>
      <c r="XW99" s="6"/>
      <c r="XX99" s="62">
        <f t="shared" si="862"/>
        <v>0</v>
      </c>
      <c r="XY99" s="32" t="str">
        <f>IFERROR(VLOOKUP(XU99,'كدو الاصناف'!$A:$C,3),"")</f>
        <v/>
      </c>
      <c r="XZ99" s="33" t="str">
        <f t="shared" si="789"/>
        <v/>
      </c>
      <c r="YB99" s="34"/>
      <c r="YC99" s="30" t="str">
        <f>IFERROR(VLOOKUP(YB99,'كدو الاصناف'!$A:$C,2),"")</f>
        <v/>
      </c>
      <c r="YD99" s="6"/>
      <c r="YE99" s="62">
        <f t="shared" si="863"/>
        <v>0</v>
      </c>
      <c r="YF99" s="32" t="str">
        <f>IFERROR(VLOOKUP(YB99,'كدو الاصناف'!$A:$C,3),"")</f>
        <v/>
      </c>
      <c r="YG99" s="33" t="str">
        <f t="shared" si="790"/>
        <v/>
      </c>
      <c r="YI99" s="34"/>
      <c r="YJ99" s="30" t="str">
        <f>IFERROR(VLOOKUP(YI99,'كدو الاصناف'!$A:$C,2),"")</f>
        <v/>
      </c>
      <c r="YK99" s="6"/>
      <c r="YL99" s="62">
        <f t="shared" si="864"/>
        <v>0</v>
      </c>
      <c r="YM99" s="32" t="str">
        <f>IFERROR(VLOOKUP(YI99,'كدو الاصناف'!$A:$C,3),"")</f>
        <v/>
      </c>
      <c r="YN99" s="33" t="str">
        <f t="shared" si="791"/>
        <v/>
      </c>
      <c r="YP99" s="34"/>
      <c r="YQ99" s="30" t="str">
        <f>IFERROR(VLOOKUP(YP99,'كدو الاصناف'!$A:$C,2),"")</f>
        <v/>
      </c>
      <c r="YR99" s="6"/>
      <c r="YS99" s="62">
        <f t="shared" si="868"/>
        <v>0</v>
      </c>
      <c r="YT99" s="32" t="str">
        <f>IFERROR(VLOOKUP(YP99,'كدو الاصناف'!$A:$C,3),"")</f>
        <v/>
      </c>
      <c r="YU99" s="33" t="str">
        <f t="shared" si="792"/>
        <v/>
      </c>
      <c r="YW99" s="34"/>
      <c r="YX99" s="30" t="str">
        <f>IFERROR(VLOOKUP(YW99,'كدو الاصناف'!$A:$C,2),"")</f>
        <v/>
      </c>
      <c r="YY99" s="6"/>
      <c r="YZ99" s="62">
        <f t="shared" si="888"/>
        <v>0</v>
      </c>
      <c r="ZA99" s="32" t="str">
        <f>IFERROR(VLOOKUP(YW99,'كدو الاصناف'!$A:$C,3),"")</f>
        <v/>
      </c>
      <c r="ZB99" s="33" t="str">
        <f t="shared" si="793"/>
        <v/>
      </c>
      <c r="ZD99" s="34"/>
      <c r="ZE99" s="30" t="str">
        <f>IFERROR(VLOOKUP(ZD99,'كدو الاصناف'!$A:$C,2),"")</f>
        <v/>
      </c>
      <c r="ZF99" s="6"/>
      <c r="ZG99" s="62">
        <f t="shared" si="869"/>
        <v>0</v>
      </c>
      <c r="ZH99" s="32" t="str">
        <f>IFERROR(VLOOKUP(ZD99,'كدو الاصناف'!$A:$C,3),"")</f>
        <v/>
      </c>
      <c r="ZI99" s="33" t="str">
        <f t="shared" si="794"/>
        <v/>
      </c>
      <c r="ZK99" s="34"/>
      <c r="ZL99" s="30" t="str">
        <f>IFERROR(VLOOKUP(ZK99,'كدو الاصناف'!$A:$C,2),"")</f>
        <v/>
      </c>
      <c r="ZM99" s="6"/>
      <c r="ZN99" s="62">
        <f t="shared" si="865"/>
        <v>0</v>
      </c>
      <c r="ZO99" s="32" t="str">
        <f>IFERROR(VLOOKUP(ZK99,'كدو الاصناف'!$A:$C,3),"")</f>
        <v/>
      </c>
      <c r="ZP99" s="33" t="str">
        <f t="shared" si="795"/>
        <v/>
      </c>
      <c r="ZR99" s="34"/>
      <c r="ZS99" s="30" t="str">
        <f>IFERROR(VLOOKUP(ZR99,'كدو الاصناف'!$A:$C,2),"")</f>
        <v/>
      </c>
      <c r="ZT99" s="6"/>
      <c r="ZU99" s="62">
        <f t="shared" si="852"/>
        <v>0</v>
      </c>
      <c r="ZV99" s="32" t="str">
        <f>IFERROR(VLOOKUP(ZR99,'كدو الاصناف'!$A:$C,3),"")</f>
        <v/>
      </c>
      <c r="ZW99" s="33" t="str">
        <f t="shared" si="796"/>
        <v/>
      </c>
    </row>
    <row r="100" spans="1:699" ht="16.5" thickTop="1" thickBot="1" x14ac:dyDescent="0.25">
      <c r="A100" s="34"/>
      <c r="B100" s="30" t="str">
        <f>IFERROR(VLOOKUP(A100,'كدو الاصناف'!$A:$C,2),"")</f>
        <v/>
      </c>
      <c r="C100" s="6"/>
      <c r="D100" s="62">
        <f t="shared" si="892"/>
        <v>0</v>
      </c>
      <c r="E100" s="32" t="str">
        <f>IFERROR(VLOOKUP(A100,'كدو الاصناف'!$A:$C,3),"")</f>
        <v/>
      </c>
      <c r="F100" s="33" t="str">
        <f t="shared" si="697"/>
        <v/>
      </c>
      <c r="H100" s="34"/>
      <c r="I100" s="30" t="str">
        <f>IFERROR(VLOOKUP(H100,'كدو الاصناف'!$A:$C,2),"")</f>
        <v/>
      </c>
      <c r="J100" s="6"/>
      <c r="K100" s="62">
        <f t="shared" si="880"/>
        <v>0</v>
      </c>
      <c r="L100" s="32" t="str">
        <f>IFERROR(VLOOKUP(H100,'كدو الاصناف'!$A:$C,3),"")</f>
        <v/>
      </c>
      <c r="M100" s="33" t="str">
        <f t="shared" si="698"/>
        <v/>
      </c>
      <c r="O100" s="34"/>
      <c r="P100" s="30" t="str">
        <f>IFERROR(VLOOKUP(O100,'كدو الاصناف'!$A:$C,2),"")</f>
        <v/>
      </c>
      <c r="Q100" s="6"/>
      <c r="R100" s="62">
        <f t="shared" si="808"/>
        <v>0</v>
      </c>
      <c r="S100" s="32" t="str">
        <f>IFERROR(VLOOKUP(O100,'كدو الاصناف'!$A:$C,3),"")</f>
        <v/>
      </c>
      <c r="T100" s="33" t="str">
        <f t="shared" si="699"/>
        <v/>
      </c>
      <c r="V100" s="34"/>
      <c r="W100" s="30" t="str">
        <f>IFERROR(VLOOKUP(V100,'كدو الاصناف'!$A:$C,2),"")</f>
        <v/>
      </c>
      <c r="X100" s="6"/>
      <c r="Y100" s="62">
        <f t="shared" si="809"/>
        <v>0</v>
      </c>
      <c r="Z100" s="32" t="str">
        <f>IFERROR(VLOOKUP(V100,'كدو الاصناف'!$A:$C,3),"")</f>
        <v/>
      </c>
      <c r="AA100" s="33" t="str">
        <f t="shared" si="700"/>
        <v/>
      </c>
      <c r="AC100" s="34"/>
      <c r="AD100" s="30" t="str">
        <f>IFERROR(VLOOKUP(AC100,'كدو الاصناف'!$A:$C,2),"")</f>
        <v/>
      </c>
      <c r="AE100" s="6"/>
      <c r="AF100" s="62">
        <f t="shared" si="870"/>
        <v>0</v>
      </c>
      <c r="AG100" s="32" t="str">
        <f>IFERROR(VLOOKUP(AC100,'كدو الاصناف'!$A:$C,3),"")</f>
        <v/>
      </c>
      <c r="AH100" s="33" t="str">
        <f t="shared" si="701"/>
        <v/>
      </c>
      <c r="AJ100" s="34"/>
      <c r="AK100" s="30" t="str">
        <f>IFERROR(VLOOKUP(AJ100,'كدو الاصناف'!$A:$C,2),"")</f>
        <v/>
      </c>
      <c r="AL100" s="6"/>
      <c r="AM100" s="62">
        <f t="shared" si="881"/>
        <v>0</v>
      </c>
      <c r="AN100" s="32" t="str">
        <f>IFERROR(VLOOKUP(AJ100,'كدو الاصناف'!$A:$C,3),"")</f>
        <v/>
      </c>
      <c r="AO100" s="33" t="str">
        <f t="shared" si="702"/>
        <v/>
      </c>
      <c r="AQ100" s="34"/>
      <c r="AR100" s="30" t="str">
        <f>IFERROR(VLOOKUP(AQ100,'كدو الاصناف'!$A:$C,2),"")</f>
        <v/>
      </c>
      <c r="AS100" s="6"/>
      <c r="AT100" s="62">
        <f t="shared" si="889"/>
        <v>0</v>
      </c>
      <c r="AU100" s="32" t="str">
        <f>IFERROR(VLOOKUP(AQ100,'كدو الاصناف'!$A:$C,3),"")</f>
        <v/>
      </c>
      <c r="AV100" s="33" t="str">
        <f t="shared" si="703"/>
        <v/>
      </c>
      <c r="AX100" s="34"/>
      <c r="AY100" s="30" t="str">
        <f>IFERROR(VLOOKUP(AX100,'كدو الاصناف'!$A:$C,2),"")</f>
        <v/>
      </c>
      <c r="AZ100" s="6"/>
      <c r="BA100" s="62">
        <f t="shared" si="882"/>
        <v>0</v>
      </c>
      <c r="BB100" s="32" t="str">
        <f>IFERROR(VLOOKUP(AX100,'كدو الاصناف'!$A:$C,3),"")</f>
        <v/>
      </c>
      <c r="BC100" s="33" t="str">
        <f t="shared" si="704"/>
        <v/>
      </c>
      <c r="BE100" s="34"/>
      <c r="BF100" s="30" t="str">
        <f>IFERROR(VLOOKUP(BE100,'كدو الاصناف'!$A:$C,2),"")</f>
        <v/>
      </c>
      <c r="BG100" s="6"/>
      <c r="BH100" s="62">
        <f t="shared" si="810"/>
        <v>0</v>
      </c>
      <c r="BI100" s="32" t="str">
        <f>IFERROR(VLOOKUP(BE100,'كدو الاصناف'!$A:$C,3),"")</f>
        <v/>
      </c>
      <c r="BJ100" s="33" t="str">
        <f t="shared" si="705"/>
        <v/>
      </c>
      <c r="BL100" s="34"/>
      <c r="BM100" s="30" t="str">
        <f>IFERROR(VLOOKUP(BL100,'كدو الاصناف'!$A:$C,2),"")</f>
        <v/>
      </c>
      <c r="BN100" s="6"/>
      <c r="BO100" s="62">
        <f t="shared" si="797"/>
        <v>0</v>
      </c>
      <c r="BP100" s="32" t="str">
        <f>IFERROR(VLOOKUP(BL100,'كدو الاصناف'!$A:$C,3),"")</f>
        <v/>
      </c>
      <c r="BQ100" s="33" t="str">
        <f t="shared" si="706"/>
        <v/>
      </c>
      <c r="BS100" s="34"/>
      <c r="BT100" s="30" t="str">
        <f>IFERROR(VLOOKUP(BS100,'كدو الاصناف'!$A:$C,2),"")</f>
        <v/>
      </c>
      <c r="BU100" s="6"/>
      <c r="BV100" s="62">
        <f t="shared" si="811"/>
        <v>0</v>
      </c>
      <c r="BW100" s="32" t="str">
        <f>IFERROR(VLOOKUP(BS100,'كدو الاصناف'!$A:$C,3),"")</f>
        <v/>
      </c>
      <c r="BX100" s="33" t="str">
        <f t="shared" si="707"/>
        <v/>
      </c>
      <c r="BZ100" s="34"/>
      <c r="CA100" s="30" t="str">
        <f>IFERROR(VLOOKUP(BZ100,'كدو الاصناف'!$A:$C,2),"")</f>
        <v/>
      </c>
      <c r="CB100" s="6"/>
      <c r="CC100" s="62">
        <f t="shared" si="812"/>
        <v>0</v>
      </c>
      <c r="CD100" s="32" t="str">
        <f>IFERROR(VLOOKUP(BZ100,'كدو الاصناف'!$A:$C,3),"")</f>
        <v/>
      </c>
      <c r="CE100" s="33" t="str">
        <f t="shared" si="708"/>
        <v/>
      </c>
      <c r="CG100" s="34"/>
      <c r="CH100" s="30" t="str">
        <f>IFERROR(VLOOKUP(CG100,'كدو الاصناف'!$A:$C,2),"")</f>
        <v/>
      </c>
      <c r="CI100" s="6"/>
      <c r="CJ100" s="62">
        <f t="shared" si="853"/>
        <v>0</v>
      </c>
      <c r="CK100" s="32" t="str">
        <f>IFERROR(VLOOKUP(CG100,'كدو الاصناف'!$A:$C,3),"")</f>
        <v/>
      </c>
      <c r="CL100" s="33" t="str">
        <f t="shared" si="709"/>
        <v/>
      </c>
      <c r="CN100" s="34"/>
      <c r="CO100" s="30" t="str">
        <f>IFERROR(VLOOKUP(CN100,'كدو الاصناف'!$A:$C,2),"")</f>
        <v/>
      </c>
      <c r="CP100" s="6"/>
      <c r="CQ100" s="62">
        <f t="shared" si="813"/>
        <v>0</v>
      </c>
      <c r="CR100" s="32" t="str">
        <f>IFERROR(VLOOKUP(CN100,'كدو الاصناف'!$A:$C,3),"")</f>
        <v/>
      </c>
      <c r="CS100" s="33" t="str">
        <f t="shared" si="710"/>
        <v/>
      </c>
      <c r="CU100" s="34"/>
      <c r="CV100" s="30" t="str">
        <f>IFERROR(VLOOKUP(CU100,'كدو الاصناف'!$A:$C,2),"")</f>
        <v/>
      </c>
      <c r="CW100" s="6"/>
      <c r="CX100" s="62">
        <f t="shared" ref="CX100:CX107" si="895">CW100*$CZ$81/100</f>
        <v>0</v>
      </c>
      <c r="CY100" s="32" t="str">
        <f>IFERROR(VLOOKUP(CU100,'كدو الاصناف'!$A:$C,3),"")</f>
        <v/>
      </c>
      <c r="CZ100" s="33" t="str">
        <f t="shared" si="711"/>
        <v/>
      </c>
      <c r="DB100" s="34"/>
      <c r="DC100" s="30" t="str">
        <f>IFERROR(VLOOKUP(DB100,'كدو الاصناف'!$A:$C,2),"")</f>
        <v/>
      </c>
      <c r="DD100" s="6"/>
      <c r="DE100" s="62">
        <f t="shared" si="814"/>
        <v>0</v>
      </c>
      <c r="DF100" s="32" t="str">
        <f>IFERROR(VLOOKUP(DB100,'كدو الاصناف'!$A:$C,3),"")</f>
        <v/>
      </c>
      <c r="DG100" s="33" t="str">
        <f t="shared" si="712"/>
        <v/>
      </c>
      <c r="DI100" s="34"/>
      <c r="DJ100" s="30" t="str">
        <f>IFERROR(VLOOKUP(DI100,'كدو الاصناف'!$A:$C,2),"")</f>
        <v/>
      </c>
      <c r="DK100" s="6"/>
      <c r="DL100" s="62">
        <f t="shared" si="815"/>
        <v>0</v>
      </c>
      <c r="DM100" s="32" t="str">
        <f>IFERROR(VLOOKUP(DI100,'كدو الاصناف'!$A:$C,3),"")</f>
        <v/>
      </c>
      <c r="DN100" s="33" t="str">
        <f t="shared" si="713"/>
        <v/>
      </c>
      <c r="DP100" s="34"/>
      <c r="DQ100" s="30" t="str">
        <f>IFERROR(VLOOKUP(DP100,'كدو الاصناف'!$A:$C,2),"")</f>
        <v/>
      </c>
      <c r="DR100" s="6"/>
      <c r="DS100" s="62">
        <f t="shared" si="798"/>
        <v>0</v>
      </c>
      <c r="DT100" s="32" t="str">
        <f>IFERROR(VLOOKUP(DP100,'كدو الاصناف'!$A:$C,3),"")</f>
        <v/>
      </c>
      <c r="DU100" s="33" t="str">
        <f t="shared" si="714"/>
        <v/>
      </c>
      <c r="DW100" s="34"/>
      <c r="DX100" s="30" t="str">
        <f>IFERROR(VLOOKUP(DW100,'كدو الاصناف'!$A:$C,2),"")</f>
        <v/>
      </c>
      <c r="DY100" s="6"/>
      <c r="DZ100" s="62">
        <f t="shared" si="799"/>
        <v>0</v>
      </c>
      <c r="EA100" s="32" t="str">
        <f>IFERROR(VLOOKUP(DW100,'كدو الاصناف'!$A:$C,3),"")</f>
        <v/>
      </c>
      <c r="EB100" s="33" t="str">
        <f t="shared" si="715"/>
        <v/>
      </c>
      <c r="ED100" s="34"/>
      <c r="EE100" s="30" t="str">
        <f>IFERROR(VLOOKUP(ED100,'كدو الاصناف'!$A:$C,2),"")</f>
        <v/>
      </c>
      <c r="EF100" s="6"/>
      <c r="EG100" s="62">
        <f t="shared" si="806"/>
        <v>0</v>
      </c>
      <c r="EH100" s="32" t="str">
        <f>IFERROR(VLOOKUP(ED100,'كدو الاصناف'!$A:$C,3),"")</f>
        <v/>
      </c>
      <c r="EI100" s="33" t="str">
        <f t="shared" si="716"/>
        <v/>
      </c>
      <c r="EK100" s="34"/>
      <c r="EL100" s="30" t="str">
        <f>IFERROR(VLOOKUP(EK100,'كدو الاصناف'!$A:$C,2),"")</f>
        <v/>
      </c>
      <c r="EM100" s="6"/>
      <c r="EN100" s="62">
        <f t="shared" si="816"/>
        <v>0</v>
      </c>
      <c r="EO100" s="32" t="str">
        <f>IFERROR(VLOOKUP(EK100,'كدو الاصناف'!$A:$C,3),"")</f>
        <v/>
      </c>
      <c r="EP100" s="33" t="str">
        <f t="shared" si="717"/>
        <v/>
      </c>
      <c r="ER100" s="34"/>
      <c r="ES100" s="30" t="str">
        <f>IFERROR(VLOOKUP(ER100,'كدو الاصناف'!$A:$C,2),"")</f>
        <v/>
      </c>
      <c r="ET100" s="6"/>
      <c r="EU100" s="62">
        <f t="shared" si="817"/>
        <v>0</v>
      </c>
      <c r="EV100" s="32" t="str">
        <f>IFERROR(VLOOKUP(ER100,'كدو الاصناف'!$A:$C,3),"")</f>
        <v/>
      </c>
      <c r="EW100" s="33" t="str">
        <f t="shared" si="718"/>
        <v/>
      </c>
      <c r="EY100" s="34"/>
      <c r="EZ100" s="30" t="str">
        <f>IFERROR(VLOOKUP(EY100,'كدو الاصناف'!$A:$C,2),"")</f>
        <v/>
      </c>
      <c r="FA100" s="6"/>
      <c r="FB100" s="62">
        <f t="shared" si="800"/>
        <v>0</v>
      </c>
      <c r="FC100" s="32" t="str">
        <f>IFERROR(VLOOKUP(EY100,'كدو الاصناف'!$A:$C,3),"")</f>
        <v/>
      </c>
      <c r="FD100" s="33" t="str">
        <f t="shared" si="719"/>
        <v/>
      </c>
      <c r="FF100" s="34"/>
      <c r="FG100" s="30" t="str">
        <f>IFERROR(VLOOKUP(FF100,'كدو الاصناف'!$A:$C,2),"")</f>
        <v/>
      </c>
      <c r="FH100" s="6"/>
      <c r="FI100" s="62">
        <f t="shared" si="818"/>
        <v>0</v>
      </c>
      <c r="FJ100" s="32" t="str">
        <f>IFERROR(VLOOKUP(FF100,'كدو الاصناف'!$A:$C,3),"")</f>
        <v/>
      </c>
      <c r="FK100" s="33" t="str">
        <f t="shared" si="720"/>
        <v/>
      </c>
      <c r="FM100" s="34"/>
      <c r="FN100" s="30" t="str">
        <f>IFERROR(VLOOKUP(FM100,'كدو الاصناف'!$A:$C,2),"")</f>
        <v/>
      </c>
      <c r="FO100" s="6"/>
      <c r="FP100" s="62">
        <f t="shared" si="819"/>
        <v>0</v>
      </c>
      <c r="FQ100" s="32" t="str">
        <f>IFERROR(VLOOKUP(FM100,'كدو الاصناف'!$A:$C,3),"")</f>
        <v/>
      </c>
      <c r="FR100" s="33" t="str">
        <f t="shared" si="721"/>
        <v/>
      </c>
      <c r="FT100" s="34"/>
      <c r="FU100" s="30" t="str">
        <f>IFERROR(VLOOKUP(FT100,'كدو الاصناف'!$A:$C,2),"")</f>
        <v/>
      </c>
      <c r="FV100" s="6"/>
      <c r="FW100" s="62">
        <f t="shared" si="820"/>
        <v>0</v>
      </c>
      <c r="FX100" s="32" t="str">
        <f>IFERROR(VLOOKUP(FT100,'كدو الاصناف'!$A:$C,3),"")</f>
        <v/>
      </c>
      <c r="FY100" s="33" t="str">
        <f t="shared" si="722"/>
        <v/>
      </c>
      <c r="GA100" s="34"/>
      <c r="GB100" s="30" t="str">
        <f>IFERROR(VLOOKUP(GA100,'كدو الاصناف'!$A:$C,2),"")</f>
        <v/>
      </c>
      <c r="GC100" s="6"/>
      <c r="GD100" s="62">
        <f t="shared" si="871"/>
        <v>0</v>
      </c>
      <c r="GE100" s="32" t="str">
        <f>IFERROR(VLOOKUP(GA100,'كدو الاصناف'!$A:$C,3),"")</f>
        <v/>
      </c>
      <c r="GF100" s="33" t="str">
        <f t="shared" si="723"/>
        <v/>
      </c>
      <c r="GH100" s="34"/>
      <c r="GI100" s="30" t="str">
        <f>IFERROR(VLOOKUP(GH100,'كدو الاصناف'!$A:$C,2),"")</f>
        <v/>
      </c>
      <c r="GJ100" s="6"/>
      <c r="GK100" s="62">
        <f t="shared" si="821"/>
        <v>0</v>
      </c>
      <c r="GL100" s="32" t="str">
        <f>IFERROR(VLOOKUP(GH100,'كدو الاصناف'!$A:$C,3),"")</f>
        <v/>
      </c>
      <c r="GM100" s="33" t="str">
        <f t="shared" si="724"/>
        <v/>
      </c>
      <c r="GO100" s="34"/>
      <c r="GP100" s="30" t="str">
        <f>IFERROR(VLOOKUP(GO100,'كدو الاصناف'!$A:$C,2),"")</f>
        <v/>
      </c>
      <c r="GQ100" s="6"/>
      <c r="GR100" s="62">
        <f t="shared" si="822"/>
        <v>0</v>
      </c>
      <c r="GS100" s="32" t="str">
        <f>IFERROR(VLOOKUP(GO100,'كدو الاصناف'!$A:$C,3),"")</f>
        <v/>
      </c>
      <c r="GT100" s="33" t="str">
        <f t="shared" si="725"/>
        <v/>
      </c>
      <c r="GV100" s="34"/>
      <c r="GW100" s="30" t="str">
        <f>IFERROR(VLOOKUP(GV100,'كدو الاصناف'!$A:$C,2),"")</f>
        <v/>
      </c>
      <c r="GX100" s="6"/>
      <c r="GY100" s="62">
        <f t="shared" si="823"/>
        <v>0</v>
      </c>
      <c r="GZ100" s="32" t="str">
        <f>IFERROR(VLOOKUP(GV100,'كدو الاصناف'!$A:$C,3),"")</f>
        <v/>
      </c>
      <c r="HA100" s="33" t="str">
        <f t="shared" si="726"/>
        <v/>
      </c>
      <c r="HC100" s="34"/>
      <c r="HD100" s="30" t="str">
        <f>IFERROR(VLOOKUP(HC100,'كدو الاصناف'!$A:$C,2),"")</f>
        <v/>
      </c>
      <c r="HE100" s="6"/>
      <c r="HF100" s="62">
        <f t="shared" si="824"/>
        <v>0</v>
      </c>
      <c r="HG100" s="32" t="str">
        <f>IFERROR(VLOOKUP(HC100,'كدو الاصناف'!$A:$C,3),"")</f>
        <v/>
      </c>
      <c r="HH100" s="33" t="str">
        <f t="shared" si="727"/>
        <v/>
      </c>
      <c r="HJ100" s="34"/>
      <c r="HK100" s="30" t="str">
        <f>IFERROR(VLOOKUP(HJ100,'كدو الاصناف'!$A:$C,2),"")</f>
        <v/>
      </c>
      <c r="HL100" s="6"/>
      <c r="HM100" s="62">
        <f t="shared" si="825"/>
        <v>0</v>
      </c>
      <c r="HN100" s="32" t="str">
        <f>IFERROR(VLOOKUP(HJ100,'كدو الاصناف'!$A:$C,3),"")</f>
        <v/>
      </c>
      <c r="HO100" s="33" t="str">
        <f t="shared" si="728"/>
        <v/>
      </c>
      <c r="HQ100" s="34"/>
      <c r="HR100" s="30" t="str">
        <f>IFERROR(VLOOKUP(HQ100,'كدو الاصناف'!$A:$C,2),"")</f>
        <v/>
      </c>
      <c r="HS100" s="6"/>
      <c r="HT100" s="62">
        <f t="shared" si="826"/>
        <v>0</v>
      </c>
      <c r="HU100" s="32" t="str">
        <f>IFERROR(VLOOKUP(HQ100,'كدو الاصناف'!$A:$C,3),"")</f>
        <v/>
      </c>
      <c r="HV100" s="33" t="str">
        <f t="shared" si="729"/>
        <v/>
      </c>
      <c r="HX100" s="34"/>
      <c r="HY100" s="30" t="str">
        <f>IFERROR(VLOOKUP(HX100,'كدو الاصناف'!$A:$C,2),"")</f>
        <v/>
      </c>
      <c r="HZ100" s="6"/>
      <c r="IA100" s="62">
        <f t="shared" si="827"/>
        <v>0</v>
      </c>
      <c r="IB100" s="32" t="str">
        <f>IFERROR(VLOOKUP(HX100,'كدو الاصناف'!$A:$C,3),"")</f>
        <v/>
      </c>
      <c r="IC100" s="33" t="str">
        <f t="shared" si="730"/>
        <v/>
      </c>
      <c r="IE100" s="34"/>
      <c r="IF100" s="30" t="str">
        <f>IFERROR(VLOOKUP(IE100,'كدو الاصناف'!$A:$C,2),"")</f>
        <v/>
      </c>
      <c r="IG100" s="6"/>
      <c r="IH100" s="62">
        <f t="shared" si="828"/>
        <v>0</v>
      </c>
      <c r="II100" s="32" t="str">
        <f>IFERROR(VLOOKUP(IE100,'كدو الاصناف'!$A:$C,3),"")</f>
        <v/>
      </c>
      <c r="IJ100" s="33" t="str">
        <f t="shared" si="731"/>
        <v/>
      </c>
      <c r="IL100" s="34"/>
      <c r="IM100" s="30" t="str">
        <f>IFERROR(VLOOKUP(IL100,'كدو الاصناف'!$A:$C,2),"")</f>
        <v/>
      </c>
      <c r="IN100" s="6"/>
      <c r="IO100" s="62">
        <f t="shared" si="829"/>
        <v>0</v>
      </c>
      <c r="IP100" s="32" t="str">
        <f>IFERROR(VLOOKUP(IL100,'كدو الاصناف'!$A:$C,3),"")</f>
        <v/>
      </c>
      <c r="IQ100" s="33" t="str">
        <f t="shared" si="732"/>
        <v/>
      </c>
      <c r="IS100" s="34"/>
      <c r="IT100" s="30" t="str">
        <f>IFERROR(VLOOKUP(IS100,'كدو الاصناف'!$A:$C,2),"")</f>
        <v/>
      </c>
      <c r="IU100" s="6"/>
      <c r="IV100" s="62">
        <f t="shared" si="830"/>
        <v>0</v>
      </c>
      <c r="IW100" s="32" t="str">
        <f>IFERROR(VLOOKUP(IS100,'كدو الاصناف'!$A:$C,3),"")</f>
        <v/>
      </c>
      <c r="IX100" s="33" t="str">
        <f t="shared" si="733"/>
        <v/>
      </c>
      <c r="IZ100" s="34"/>
      <c r="JA100" s="30" t="str">
        <f>IFERROR(VLOOKUP(IZ100,'كدو الاصناف'!$A:$C,2),"")</f>
        <v/>
      </c>
      <c r="JB100" s="6"/>
      <c r="JC100" s="62">
        <f t="shared" si="831"/>
        <v>0</v>
      </c>
      <c r="JD100" s="32" t="str">
        <f>IFERROR(VLOOKUP(IZ100,'كدو الاصناف'!$A:$C,3),"")</f>
        <v/>
      </c>
      <c r="JE100" s="33" t="str">
        <f t="shared" si="734"/>
        <v/>
      </c>
      <c r="JG100" s="34"/>
      <c r="JH100" s="30" t="str">
        <f>IFERROR(VLOOKUP(JG100,'كدو الاصناف'!$A:$C,2),"")</f>
        <v/>
      </c>
      <c r="JI100" s="6"/>
      <c r="JJ100" s="62">
        <f t="shared" si="885"/>
        <v>0</v>
      </c>
      <c r="JK100" s="32" t="str">
        <f>IFERROR(VLOOKUP(JG100,'كدو الاصناف'!$A:$C,3),"")</f>
        <v/>
      </c>
      <c r="JL100" s="33" t="str">
        <f t="shared" si="735"/>
        <v/>
      </c>
      <c r="JN100" s="34"/>
      <c r="JO100" s="30" t="str">
        <f>IFERROR(VLOOKUP(JN100,'كدو الاصناف'!$A:$C,2),"")</f>
        <v/>
      </c>
      <c r="JP100" s="6"/>
      <c r="JQ100" s="62">
        <f t="shared" si="832"/>
        <v>0</v>
      </c>
      <c r="JR100" s="32" t="str">
        <f>IFERROR(VLOOKUP(JN100,'كدو الاصناف'!$A:$C,3),"")</f>
        <v/>
      </c>
      <c r="JS100" s="33" t="str">
        <f t="shared" si="736"/>
        <v/>
      </c>
      <c r="JU100" s="34"/>
      <c r="JV100" s="30" t="str">
        <f>IFERROR(VLOOKUP(JU100,'كدو الاصناف'!$A:$C,2),"")</f>
        <v/>
      </c>
      <c r="JW100" s="6"/>
      <c r="JX100" s="62">
        <f t="shared" si="833"/>
        <v>0</v>
      </c>
      <c r="JY100" s="32" t="str">
        <f>IFERROR(VLOOKUP(JU100,'كدو الاصناف'!$A:$C,3),"")</f>
        <v/>
      </c>
      <c r="JZ100" s="33" t="str">
        <f t="shared" si="737"/>
        <v/>
      </c>
      <c r="KB100" s="34"/>
      <c r="KC100" s="30" t="str">
        <f>IFERROR(VLOOKUP(KB100,'كدو الاصناف'!$A:$C,2),"")</f>
        <v/>
      </c>
      <c r="KD100" s="6"/>
      <c r="KE100" s="62">
        <f t="shared" si="834"/>
        <v>0</v>
      </c>
      <c r="KF100" s="32" t="str">
        <f>IFERROR(VLOOKUP(KB100,'كدو الاصناف'!$A:$C,3),"")</f>
        <v/>
      </c>
      <c r="KG100" s="33" t="str">
        <f t="shared" si="738"/>
        <v/>
      </c>
      <c r="KI100" s="34"/>
      <c r="KJ100" s="30" t="str">
        <f>IFERROR(VLOOKUP(KI100,'كدو الاصناف'!$A:$C,2),"")</f>
        <v/>
      </c>
      <c r="KK100" s="6"/>
      <c r="KL100" s="62">
        <f t="shared" si="872"/>
        <v>0</v>
      </c>
      <c r="KM100" s="32" t="str">
        <f>IFERROR(VLOOKUP(KI100,'كدو الاصناف'!$A:$C,3),"")</f>
        <v/>
      </c>
      <c r="KN100" s="33" t="str">
        <f t="shared" si="739"/>
        <v/>
      </c>
      <c r="KP100" s="34"/>
      <c r="KQ100" s="30" t="str">
        <f>IFERROR(VLOOKUP(KP100,'كدو الاصناف'!$A:$C,2),"")</f>
        <v/>
      </c>
      <c r="KR100" s="6"/>
      <c r="KS100" s="62">
        <f t="shared" si="890"/>
        <v>0</v>
      </c>
      <c r="KT100" s="32" t="str">
        <f>IFERROR(VLOOKUP(KP100,'كدو الاصناف'!$A:$C,3),"")</f>
        <v/>
      </c>
      <c r="KU100" s="33" t="str">
        <f t="shared" si="740"/>
        <v/>
      </c>
      <c r="KW100" s="34"/>
      <c r="KX100" s="30" t="str">
        <f>IFERROR(VLOOKUP(KW100,'كدو الاصناف'!$A:$C,2),"")</f>
        <v/>
      </c>
      <c r="KY100" s="6"/>
      <c r="KZ100" s="62">
        <f t="shared" si="801"/>
        <v>0</v>
      </c>
      <c r="LA100" s="32" t="str">
        <f>IFERROR(VLOOKUP(KW100,'كدو الاصناف'!$A:$C,3),"")</f>
        <v/>
      </c>
      <c r="LB100" s="33" t="str">
        <f t="shared" si="741"/>
        <v/>
      </c>
      <c r="LD100" s="34"/>
      <c r="LE100" s="30" t="str">
        <f>IFERROR(VLOOKUP(LD100,'كدو الاصناف'!$A:$C,2),"")</f>
        <v/>
      </c>
      <c r="LF100" s="6"/>
      <c r="LG100" s="62">
        <f t="shared" si="835"/>
        <v>0</v>
      </c>
      <c r="LH100" s="32" t="str">
        <f>IFERROR(VLOOKUP(LD100,'كدو الاصناف'!$A:$C,3),"")</f>
        <v/>
      </c>
      <c r="LI100" s="33" t="str">
        <f t="shared" si="742"/>
        <v/>
      </c>
      <c r="LK100" s="34"/>
      <c r="LL100" s="30" t="str">
        <f>IFERROR(VLOOKUP(LK100,'كدو الاصناف'!$A:$C,2),"")</f>
        <v/>
      </c>
      <c r="LM100" s="6"/>
      <c r="LN100" s="62">
        <f t="shared" si="836"/>
        <v>0</v>
      </c>
      <c r="LO100" s="32" t="str">
        <f>IFERROR(VLOOKUP(LK100,'كدو الاصناف'!$A:$C,3),"")</f>
        <v/>
      </c>
      <c r="LP100" s="33" t="str">
        <f t="shared" si="743"/>
        <v/>
      </c>
      <c r="LR100" s="34"/>
      <c r="LS100" s="30" t="str">
        <f>IFERROR(VLOOKUP(LR100,'كدو الاصناف'!$A:$C,2),"")</f>
        <v/>
      </c>
      <c r="LT100" s="6"/>
      <c r="LU100" s="62">
        <f t="shared" si="854"/>
        <v>0</v>
      </c>
      <c r="LV100" s="32" t="str">
        <f>IFERROR(VLOOKUP(LR100,'كدو الاصناف'!$A:$C,3),"")</f>
        <v/>
      </c>
      <c r="LW100" s="33" t="str">
        <f t="shared" si="744"/>
        <v/>
      </c>
      <c r="LY100" s="34"/>
      <c r="LZ100" s="30" t="str">
        <f>IFERROR(VLOOKUP(LY100,'كدو الاصناف'!$A:$C,2),"")</f>
        <v/>
      </c>
      <c r="MA100" s="6"/>
      <c r="MB100" s="62">
        <f t="shared" si="859"/>
        <v>0</v>
      </c>
      <c r="MC100" s="32" t="str">
        <f>IFERROR(VLOOKUP(LY100,'كدو الاصناف'!$A:$C,3),"")</f>
        <v/>
      </c>
      <c r="MD100" s="33" t="str">
        <f t="shared" si="745"/>
        <v/>
      </c>
      <c r="MF100" s="34"/>
      <c r="MG100" s="30" t="str">
        <f>IFERROR(VLOOKUP(MF100,'كدو الاصناف'!$A:$C,2),"")</f>
        <v/>
      </c>
      <c r="MH100" s="6"/>
      <c r="MI100" s="62">
        <f t="shared" si="860"/>
        <v>0</v>
      </c>
      <c r="MJ100" s="32" t="str">
        <f>IFERROR(VLOOKUP(MF100,'كدو الاصناف'!$A:$C,3),"")</f>
        <v/>
      </c>
      <c r="MK100" s="33" t="str">
        <f t="shared" si="746"/>
        <v/>
      </c>
      <c r="MM100" s="34"/>
      <c r="MN100" s="30" t="str">
        <f>IFERROR(VLOOKUP(MM100,'كدو الاصناف'!$A:$C,2),"")</f>
        <v/>
      </c>
      <c r="MO100" s="6"/>
      <c r="MP100" s="62">
        <f t="shared" si="893"/>
        <v>0</v>
      </c>
      <c r="MQ100" s="32" t="str">
        <f>IFERROR(VLOOKUP(MM100,'كدو الاصناف'!$A:$C,3),"")</f>
        <v/>
      </c>
      <c r="MR100" s="33" t="str">
        <f t="shared" si="747"/>
        <v/>
      </c>
      <c r="MT100" s="34"/>
      <c r="MU100" s="30" t="str">
        <f>IFERROR(VLOOKUP(MT100,'كدو الاصناف'!$A:$C,2),"")</f>
        <v/>
      </c>
      <c r="MV100" s="6"/>
      <c r="MW100" s="62">
        <f t="shared" ref="MW100:MW107" si="896">MV100*$MY$81/100</f>
        <v>0</v>
      </c>
      <c r="MX100" s="32" t="str">
        <f>IFERROR(VLOOKUP(MT100,'كدو الاصناف'!$A:$C,3),"")</f>
        <v/>
      </c>
      <c r="MY100" s="33" t="str">
        <f t="shared" si="748"/>
        <v/>
      </c>
      <c r="NA100" s="34"/>
      <c r="NB100" s="30" t="str">
        <f>IFERROR(VLOOKUP(NA100,'كدو الاصناف'!$A:$C,2),"")</f>
        <v/>
      </c>
      <c r="NC100" s="6"/>
      <c r="ND100" s="62">
        <f t="shared" si="861"/>
        <v>0</v>
      </c>
      <c r="NE100" s="32" t="str">
        <f>IFERROR(VLOOKUP(NA100,'كدو الاصناف'!$A:$C,3),"")</f>
        <v/>
      </c>
      <c r="NF100" s="33" t="str">
        <f t="shared" si="749"/>
        <v/>
      </c>
      <c r="NH100" s="34"/>
      <c r="NI100" s="30" t="str">
        <f>IFERROR(VLOOKUP(NH100,'كدو الاصناف'!$A:$C,2),"")</f>
        <v/>
      </c>
      <c r="NJ100" s="6"/>
      <c r="NK100" s="62">
        <f t="shared" si="837"/>
        <v>0</v>
      </c>
      <c r="NL100" s="32" t="str">
        <f>IFERROR(VLOOKUP(NH100,'كدو الاصناف'!$A:$C,3),"")</f>
        <v/>
      </c>
      <c r="NM100" s="33" t="str">
        <f t="shared" si="750"/>
        <v/>
      </c>
      <c r="NO100" s="34"/>
      <c r="NP100" s="30" t="str">
        <f>IFERROR(VLOOKUP(NO100,'كدو الاصناف'!$A:$C,2),"")</f>
        <v/>
      </c>
      <c r="NQ100" s="6"/>
      <c r="NR100" s="62">
        <f t="shared" si="838"/>
        <v>0</v>
      </c>
      <c r="NS100" s="32" t="str">
        <f>IFERROR(VLOOKUP(NO100,'كدو الاصناف'!$A:$C,3),"")</f>
        <v/>
      </c>
      <c r="NT100" s="33" t="str">
        <f t="shared" si="751"/>
        <v/>
      </c>
      <c r="NV100" s="34"/>
      <c r="NW100" s="30" t="str">
        <f>IFERROR(VLOOKUP(NV100,'كدو الاصناف'!$A:$C,2),"")</f>
        <v/>
      </c>
      <c r="NX100" s="6"/>
      <c r="NY100" s="62">
        <f t="shared" si="802"/>
        <v>0</v>
      </c>
      <c r="NZ100" s="32" t="str">
        <f>IFERROR(VLOOKUP(NV100,'كدو الاصناف'!$A:$C,3),"")</f>
        <v/>
      </c>
      <c r="OA100" s="33" t="str">
        <f t="shared" si="752"/>
        <v/>
      </c>
      <c r="OC100" s="34"/>
      <c r="OD100" s="30" t="str">
        <f>IFERROR(VLOOKUP(OC100,'كدو الاصناف'!$A:$C,2),"")</f>
        <v/>
      </c>
      <c r="OE100" s="6"/>
      <c r="OF100" s="62">
        <f t="shared" si="855"/>
        <v>0</v>
      </c>
      <c r="OG100" s="32" t="str">
        <f>IFERROR(VLOOKUP(OC100,'كدو الاصناف'!$A:$C,3),"")</f>
        <v/>
      </c>
      <c r="OH100" s="33" t="str">
        <f t="shared" si="753"/>
        <v/>
      </c>
      <c r="OJ100" s="34"/>
      <c r="OK100" s="30" t="str">
        <f>IFERROR(VLOOKUP(OJ100,'كدو الاصناف'!$A:$C,2),"")</f>
        <v/>
      </c>
      <c r="OL100" s="6"/>
      <c r="OM100" s="62">
        <f t="shared" si="856"/>
        <v>0</v>
      </c>
      <c r="ON100" s="32" t="str">
        <f>IFERROR(VLOOKUP(OJ100,'كدو الاصناف'!$A:$C,3),"")</f>
        <v/>
      </c>
      <c r="OO100" s="33" t="str">
        <f t="shared" si="754"/>
        <v/>
      </c>
      <c r="OQ100" s="34"/>
      <c r="OR100" s="30" t="str">
        <f>IFERROR(VLOOKUP(OQ100,'كدو الاصناف'!$A:$C,2),"")</f>
        <v/>
      </c>
      <c r="OS100" s="6"/>
      <c r="OT100" s="62">
        <f t="shared" si="839"/>
        <v>0</v>
      </c>
      <c r="OU100" s="32" t="str">
        <f>IFERROR(VLOOKUP(OQ100,'كدو الاصناف'!$A:$C,3),"")</f>
        <v/>
      </c>
      <c r="OV100" s="33" t="str">
        <f t="shared" si="755"/>
        <v/>
      </c>
      <c r="OX100" s="34"/>
      <c r="OY100" s="30" t="str">
        <f>IFERROR(VLOOKUP(OX100,'كدو الاصناف'!$A:$C,2),"")</f>
        <v/>
      </c>
      <c r="OZ100" s="6"/>
      <c r="PA100" s="62">
        <f t="shared" si="886"/>
        <v>0</v>
      </c>
      <c r="PB100" s="32" t="str">
        <f>IFERROR(VLOOKUP(OX100,'كدو الاصناف'!$A:$C,3),"")</f>
        <v/>
      </c>
      <c r="PC100" s="33" t="str">
        <f t="shared" si="756"/>
        <v/>
      </c>
      <c r="PE100" s="34"/>
      <c r="PF100" s="30" t="str">
        <f>IFERROR(VLOOKUP(PE100,'كدو الاصناف'!$A:$C,2),"")</f>
        <v/>
      </c>
      <c r="PG100" s="6"/>
      <c r="PH100" s="62">
        <f t="shared" si="873"/>
        <v>0</v>
      </c>
      <c r="PI100" s="32" t="str">
        <f>IFERROR(VLOOKUP(PE100,'كدو الاصناف'!$A:$C,3),"")</f>
        <v/>
      </c>
      <c r="PJ100" s="33" t="str">
        <f t="shared" si="757"/>
        <v/>
      </c>
      <c r="PL100" s="34"/>
      <c r="PM100" s="30" t="str">
        <f>IFERROR(VLOOKUP(PL100,'كدو الاصناف'!$A:$C,2),"")</f>
        <v/>
      </c>
      <c r="PN100" s="6"/>
      <c r="PO100" s="62">
        <f t="shared" si="866"/>
        <v>0</v>
      </c>
      <c r="PP100" s="32" t="str">
        <f>IFERROR(VLOOKUP(PL100,'كدو الاصناف'!$A:$C,3),"")</f>
        <v/>
      </c>
      <c r="PQ100" s="33" t="str">
        <f t="shared" si="758"/>
        <v/>
      </c>
      <c r="PS100" s="34"/>
      <c r="PT100" s="30" t="str">
        <f>IFERROR(VLOOKUP(PS100,'كدو الاصناف'!$A:$C,2),"")</f>
        <v/>
      </c>
      <c r="PU100" s="6"/>
      <c r="PV100" s="62">
        <f t="shared" si="874"/>
        <v>0</v>
      </c>
      <c r="PW100" s="32" t="str">
        <f>IFERROR(VLOOKUP(PS100,'كدو الاصناف'!$A:$C,3),"")</f>
        <v/>
      </c>
      <c r="PX100" s="33" t="str">
        <f t="shared" si="759"/>
        <v/>
      </c>
      <c r="PZ100" s="34"/>
      <c r="QA100" s="30" t="str">
        <f>IFERROR(VLOOKUP(PZ100,'كدو الاصناف'!$A:$C,2),"")</f>
        <v/>
      </c>
      <c r="QB100" s="6"/>
      <c r="QC100" s="62">
        <f t="shared" si="803"/>
        <v>0</v>
      </c>
      <c r="QD100" s="32" t="str">
        <f>IFERROR(VLOOKUP(PZ100,'كدو الاصناف'!$A:$C,3),"")</f>
        <v/>
      </c>
      <c r="QE100" s="33" t="str">
        <f t="shared" si="760"/>
        <v/>
      </c>
      <c r="QG100" s="34"/>
      <c r="QH100" s="30" t="str">
        <f>IFERROR(VLOOKUP(QG100,'كدو الاصناف'!$A:$C,2),"")</f>
        <v/>
      </c>
      <c r="QI100" s="6"/>
      <c r="QJ100" s="62">
        <f t="shared" si="840"/>
        <v>0</v>
      </c>
      <c r="QK100" s="32" t="str">
        <f>IFERROR(VLOOKUP(QG100,'كدو الاصناف'!$A:$C,3),"")</f>
        <v/>
      </c>
      <c r="QL100" s="33" t="str">
        <f t="shared" si="761"/>
        <v/>
      </c>
      <c r="QN100" s="34"/>
      <c r="QO100" s="30" t="str">
        <f>IFERROR(VLOOKUP(QN100,'كدو الاصناف'!$A:$C,2),"")</f>
        <v/>
      </c>
      <c r="QP100" s="6"/>
      <c r="QQ100" s="62">
        <f t="shared" si="875"/>
        <v>0</v>
      </c>
      <c r="QR100" s="32" t="str">
        <f>IFERROR(VLOOKUP(QN100,'كدو الاصناف'!$A:$C,3),"")</f>
        <v/>
      </c>
      <c r="QS100" s="33" t="str">
        <f t="shared" si="762"/>
        <v/>
      </c>
      <c r="QU100" s="34"/>
      <c r="QV100" s="30" t="str">
        <f>IFERROR(VLOOKUP(QU100,'كدو الاصناف'!$A:$C,2),"")</f>
        <v/>
      </c>
      <c r="QW100" s="6"/>
      <c r="QX100" s="62">
        <f t="shared" si="867"/>
        <v>0</v>
      </c>
      <c r="QY100" s="32" t="str">
        <f>IFERROR(VLOOKUP(QU100,'كدو الاصناف'!$A:$C,3),"")</f>
        <v/>
      </c>
      <c r="QZ100" s="33" t="str">
        <f t="shared" si="763"/>
        <v/>
      </c>
      <c r="RB100" s="34"/>
      <c r="RC100" s="30" t="str">
        <f>IFERROR(VLOOKUP(RB100,'كدو الاصناف'!$A:$C,2),"")</f>
        <v/>
      </c>
      <c r="RD100" s="6"/>
      <c r="RE100" s="62">
        <f t="shared" si="883"/>
        <v>0</v>
      </c>
      <c r="RF100" s="32" t="str">
        <f>IFERROR(VLOOKUP(RB100,'كدو الاصناف'!$A:$C,3),"")</f>
        <v/>
      </c>
      <c r="RG100" s="33" t="str">
        <f t="shared" si="764"/>
        <v/>
      </c>
      <c r="RI100" s="34"/>
      <c r="RJ100" s="30" t="str">
        <f>IFERROR(VLOOKUP(RI100,'كدو الاصناف'!$A:$C,2),"")</f>
        <v/>
      </c>
      <c r="RK100" s="6"/>
      <c r="RL100" s="62">
        <f t="shared" si="876"/>
        <v>0</v>
      </c>
      <c r="RM100" s="32" t="str">
        <f>IFERROR(VLOOKUP(RI100,'كدو الاصناف'!$A:$C,3),"")</f>
        <v/>
      </c>
      <c r="RN100" s="33" t="str">
        <f t="shared" si="765"/>
        <v/>
      </c>
      <c r="RP100" s="34"/>
      <c r="RQ100" s="30" t="str">
        <f>IFERROR(VLOOKUP(RP100,'كدو الاصناف'!$A:$C,2),"")</f>
        <v/>
      </c>
      <c r="RR100" s="6"/>
      <c r="RS100" s="62">
        <f t="shared" si="877"/>
        <v>0</v>
      </c>
      <c r="RT100" s="32" t="str">
        <f>IFERROR(VLOOKUP(RP100,'كدو الاصناف'!$A:$C,3),"")</f>
        <v/>
      </c>
      <c r="RU100" s="33" t="str">
        <f t="shared" si="766"/>
        <v/>
      </c>
      <c r="RW100" s="34"/>
      <c r="RX100" s="30" t="str">
        <f>IFERROR(VLOOKUP(RW100,'كدو الاصناف'!$A:$C,2),"")</f>
        <v/>
      </c>
      <c r="RY100" s="6"/>
      <c r="RZ100" s="62">
        <f t="shared" si="857"/>
        <v>0</v>
      </c>
      <c r="SA100" s="32" t="str">
        <f>IFERROR(VLOOKUP(RW100,'كدو الاصناف'!$A:$C,3),"")</f>
        <v/>
      </c>
      <c r="SB100" s="33" t="str">
        <f t="shared" si="767"/>
        <v/>
      </c>
      <c r="SD100" s="34"/>
      <c r="SE100" s="30" t="str">
        <f>IFERROR(VLOOKUP(SD100,'كدو الاصناف'!$A:$C,2),"")</f>
        <v/>
      </c>
      <c r="SF100" s="6"/>
      <c r="SG100" s="62">
        <f t="shared" si="807"/>
        <v>0</v>
      </c>
      <c r="SH100" s="32" t="str">
        <f>IFERROR(VLOOKUP(SD100,'كدو الاصناف'!$A:$C,3),"")</f>
        <v/>
      </c>
      <c r="SI100" s="33" t="str">
        <f t="shared" si="768"/>
        <v/>
      </c>
      <c r="SK100" s="34"/>
      <c r="SL100" s="30" t="str">
        <f>IFERROR(VLOOKUP(SK100,'كدو الاصناف'!$A:$C,2),"")</f>
        <v/>
      </c>
      <c r="SM100" s="6"/>
      <c r="SN100" s="62">
        <f t="shared" si="884"/>
        <v>0</v>
      </c>
      <c r="SO100" s="32" t="str">
        <f>IFERROR(VLOOKUP(SK100,'كدو الاصناف'!$A:$C,3),"")</f>
        <v/>
      </c>
      <c r="SP100" s="33" t="str">
        <f t="shared" si="769"/>
        <v/>
      </c>
      <c r="SR100" s="34"/>
      <c r="SS100" s="30" t="str">
        <f>IFERROR(VLOOKUP(SR100,'كدو الاصناف'!$A:$C,2),"")</f>
        <v/>
      </c>
      <c r="ST100" s="6"/>
      <c r="SU100" s="62">
        <f t="shared" si="804"/>
        <v>0</v>
      </c>
      <c r="SV100" s="32" t="str">
        <f>IFERROR(VLOOKUP(SR100,'كدو الاصناف'!$A:$C,3),"")</f>
        <v/>
      </c>
      <c r="SW100" s="33" t="str">
        <f t="shared" si="770"/>
        <v/>
      </c>
      <c r="SY100" s="34"/>
      <c r="SZ100" s="30" t="str">
        <f>IFERROR(VLOOKUP(SY100,'كدو الاصناف'!$A:$C,2),"")</f>
        <v/>
      </c>
      <c r="TA100" s="6"/>
      <c r="TB100" s="62">
        <f t="shared" si="891"/>
        <v>0</v>
      </c>
      <c r="TC100" s="32" t="str">
        <f>IFERROR(VLOOKUP(SY100,'كدو الاصناف'!$A:$C,3),"")</f>
        <v/>
      </c>
      <c r="TD100" s="33" t="str">
        <f t="shared" si="771"/>
        <v/>
      </c>
      <c r="TF100" s="34"/>
      <c r="TG100" s="30" t="str">
        <f>IFERROR(VLOOKUP(TF100,'كدو الاصناف'!$A:$C,2),"")</f>
        <v/>
      </c>
      <c r="TH100" s="6"/>
      <c r="TI100" s="62">
        <f t="shared" si="841"/>
        <v>0</v>
      </c>
      <c r="TJ100" s="32" t="str">
        <f>IFERROR(VLOOKUP(TF100,'كدو الاصناف'!$A:$C,3),"")</f>
        <v/>
      </c>
      <c r="TK100" s="33" t="str">
        <f t="shared" si="772"/>
        <v/>
      </c>
      <c r="TM100" s="34"/>
      <c r="TN100" s="30" t="str">
        <f>IFERROR(VLOOKUP(TM100,'كدو الاصناف'!$A:$C,2),"")</f>
        <v/>
      </c>
      <c r="TO100" s="6"/>
      <c r="TP100" s="62">
        <f t="shared" si="842"/>
        <v>0</v>
      </c>
      <c r="TQ100" s="32" t="str">
        <f>IFERROR(VLOOKUP(TM100,'كدو الاصناف'!$A:$C,3),"")</f>
        <v/>
      </c>
      <c r="TR100" s="33" t="str">
        <f t="shared" si="773"/>
        <v/>
      </c>
      <c r="TT100" s="34"/>
      <c r="TU100" s="30" t="str">
        <f>IFERROR(VLOOKUP(TT100,'كدو الاصناف'!$A:$C,2),"")</f>
        <v/>
      </c>
      <c r="TV100" s="6"/>
      <c r="TW100" s="62">
        <f t="shared" si="843"/>
        <v>0</v>
      </c>
      <c r="TX100" s="32" t="str">
        <f>IFERROR(VLOOKUP(TT100,'كدو الاصناف'!$A:$C,3),"")</f>
        <v/>
      </c>
      <c r="TY100" s="33" t="str">
        <f t="shared" si="774"/>
        <v/>
      </c>
      <c r="UA100" s="34"/>
      <c r="UB100" s="30" t="str">
        <f>IFERROR(VLOOKUP(UA100,'كدو الاصناف'!$A:$C,2),"")</f>
        <v/>
      </c>
      <c r="UC100" s="6"/>
      <c r="UD100" s="62">
        <f t="shared" si="844"/>
        <v>0</v>
      </c>
      <c r="UE100" s="32" t="str">
        <f>IFERROR(VLOOKUP(UA100,'كدو الاصناف'!$A:$C,3),"")</f>
        <v/>
      </c>
      <c r="UF100" s="33" t="str">
        <f t="shared" si="775"/>
        <v/>
      </c>
      <c r="UH100" s="34"/>
      <c r="UI100" s="30" t="str">
        <f>IFERROR(VLOOKUP(UH100,'كدو الاصناف'!$A:$C,2),"")</f>
        <v/>
      </c>
      <c r="UJ100" s="6"/>
      <c r="UK100" s="62">
        <f t="shared" si="845"/>
        <v>0</v>
      </c>
      <c r="UL100" s="32" t="str">
        <f>IFERROR(VLOOKUP(UH100,'كدو الاصناف'!$A:$C,3),"")</f>
        <v/>
      </c>
      <c r="UM100" s="33" t="str">
        <f t="shared" si="776"/>
        <v/>
      </c>
      <c r="UO100" s="34"/>
      <c r="UP100" s="30" t="str">
        <f>IFERROR(VLOOKUP(UO100,'كدو الاصناف'!$A:$C,2),"")</f>
        <v/>
      </c>
      <c r="UQ100" s="6"/>
      <c r="UR100" s="62">
        <f t="shared" si="805"/>
        <v>0</v>
      </c>
      <c r="US100" s="32" t="str">
        <f>IFERROR(VLOOKUP(UO100,'كدو الاصناف'!$A:$C,3),"")</f>
        <v/>
      </c>
      <c r="UT100" s="33" t="str">
        <f t="shared" si="777"/>
        <v/>
      </c>
      <c r="UV100" s="34"/>
      <c r="UW100" s="30" t="str">
        <f>IFERROR(VLOOKUP(UV100,'كدو الاصناف'!$A:$C,2),"")</f>
        <v/>
      </c>
      <c r="UX100" s="6"/>
      <c r="UY100" s="62">
        <f t="shared" si="846"/>
        <v>0</v>
      </c>
      <c r="UZ100" s="32" t="str">
        <f>IFERROR(VLOOKUP(UV100,'كدو الاصناف'!$A:$C,3),"")</f>
        <v/>
      </c>
      <c r="VA100" s="33" t="str">
        <f t="shared" si="778"/>
        <v/>
      </c>
      <c r="VC100" s="34"/>
      <c r="VD100" s="30" t="str">
        <f>IFERROR(VLOOKUP(VC100,'كدو الاصناف'!$A:$C,2),"")</f>
        <v/>
      </c>
      <c r="VE100" s="6"/>
      <c r="VF100" s="62">
        <f t="shared" si="847"/>
        <v>0</v>
      </c>
      <c r="VG100" s="32" t="str">
        <f>IFERROR(VLOOKUP(VC100,'كدو الاصناف'!$A:$C,3),"")</f>
        <v/>
      </c>
      <c r="VH100" s="33" t="str">
        <f t="shared" si="779"/>
        <v/>
      </c>
      <c r="VJ100" s="34"/>
      <c r="VK100" s="30" t="str">
        <f>IFERROR(VLOOKUP(VJ100,'كدو الاصناف'!$A:$C,2),"")</f>
        <v/>
      </c>
      <c r="VL100" s="6"/>
      <c r="VM100" s="62">
        <f t="shared" si="858"/>
        <v>0</v>
      </c>
      <c r="VN100" s="32" t="str">
        <f>IFERROR(VLOOKUP(VJ100,'كدو الاصناف'!$A:$C,3),"")</f>
        <v/>
      </c>
      <c r="VO100" s="33" t="str">
        <f t="shared" si="780"/>
        <v/>
      </c>
      <c r="VQ100" s="34"/>
      <c r="VR100" s="30" t="str">
        <f>IFERROR(VLOOKUP(VQ100,'كدو الاصناف'!$A:$C,2),"")</f>
        <v/>
      </c>
      <c r="VS100" s="6"/>
      <c r="VT100" s="62">
        <f t="shared" si="848"/>
        <v>0</v>
      </c>
      <c r="VU100" s="32" t="str">
        <f>IFERROR(VLOOKUP(VQ100,'كدو الاصناف'!$A:$C,3),"")</f>
        <v/>
      </c>
      <c r="VV100" s="33" t="str">
        <f t="shared" si="781"/>
        <v/>
      </c>
      <c r="VX100" s="34"/>
      <c r="VY100" s="30" t="str">
        <f>IFERROR(VLOOKUP(VX100,'كدو الاصناف'!$A:$C,2),"")</f>
        <v/>
      </c>
      <c r="VZ100" s="6"/>
      <c r="WA100" s="62">
        <f t="shared" si="849"/>
        <v>0</v>
      </c>
      <c r="WB100" s="32" t="str">
        <f>IFERROR(VLOOKUP(VX100,'كدو الاصناف'!$A:$C,3),"")</f>
        <v/>
      </c>
      <c r="WC100" s="33" t="str">
        <f t="shared" si="782"/>
        <v/>
      </c>
      <c r="WE100" s="34"/>
      <c r="WF100" s="30" t="str">
        <f>IFERROR(VLOOKUP(WE100,'كدو الاصناف'!$A:$C,2),"")</f>
        <v/>
      </c>
      <c r="WG100" s="6"/>
      <c r="WH100" s="62">
        <f t="shared" si="878"/>
        <v>0</v>
      </c>
      <c r="WI100" s="32" t="str">
        <f>IFERROR(VLOOKUP(WE100,'كدو الاصناف'!$A:$C,3),"")</f>
        <v/>
      </c>
      <c r="WJ100" s="33" t="str">
        <f t="shared" si="783"/>
        <v/>
      </c>
      <c r="WL100" s="34"/>
      <c r="WM100" s="30" t="str">
        <f>IFERROR(VLOOKUP(WL100,'كدو الاصناف'!$A:$C,2),"")</f>
        <v/>
      </c>
      <c r="WN100" s="6"/>
      <c r="WO100" s="62">
        <f t="shared" si="850"/>
        <v>0</v>
      </c>
      <c r="WP100" s="32" t="str">
        <f>IFERROR(VLOOKUP(WL100,'كدو الاصناف'!$A:$C,3),"")</f>
        <v/>
      </c>
      <c r="WQ100" s="33" t="str">
        <f t="shared" si="784"/>
        <v/>
      </c>
      <c r="WS100" s="34"/>
      <c r="WT100" s="30" t="str">
        <f>IFERROR(VLOOKUP(WS100,'كدو الاصناف'!$A:$C,2),"")</f>
        <v/>
      </c>
      <c r="WU100" s="6"/>
      <c r="WV100" s="62">
        <f t="shared" si="851"/>
        <v>0</v>
      </c>
      <c r="WW100" s="32" t="str">
        <f>IFERROR(VLOOKUP(WS100,'كدو الاصناف'!$A:$C,3),"")</f>
        <v/>
      </c>
      <c r="WX100" s="33" t="str">
        <f t="shared" si="785"/>
        <v/>
      </c>
      <c r="WZ100" s="34"/>
      <c r="XA100" s="30" t="str">
        <f>IFERROR(VLOOKUP(WZ100,'كدو الاصناف'!$A:$C,2),"")</f>
        <v/>
      </c>
      <c r="XB100" s="6"/>
      <c r="XC100" s="62">
        <f t="shared" si="894"/>
        <v>0</v>
      </c>
      <c r="XD100" s="32" t="str">
        <f>IFERROR(VLOOKUP(WZ100,'كدو الاصناف'!$A:$C,3),"")</f>
        <v/>
      </c>
      <c r="XE100" s="33" t="str">
        <f t="shared" si="786"/>
        <v/>
      </c>
      <c r="XG100" s="34"/>
      <c r="XH100" s="30" t="str">
        <f>IFERROR(VLOOKUP(XG100,'كدو الاصناف'!$A:$C,2),"")</f>
        <v/>
      </c>
      <c r="XI100" s="6"/>
      <c r="XJ100" s="62">
        <f t="shared" si="879"/>
        <v>0</v>
      </c>
      <c r="XK100" s="32" t="str">
        <f>IFERROR(VLOOKUP(XG100,'كدو الاصناف'!$A:$C,3),"")</f>
        <v/>
      </c>
      <c r="XL100" s="33" t="str">
        <f t="shared" si="787"/>
        <v/>
      </c>
      <c r="XN100" s="34"/>
      <c r="XO100" s="30" t="str">
        <f>IFERROR(VLOOKUP(XN100,'كدو الاصناف'!$A:$C,2),"")</f>
        <v/>
      </c>
      <c r="XP100" s="6"/>
      <c r="XQ100" s="62">
        <f t="shared" si="887"/>
        <v>0</v>
      </c>
      <c r="XR100" s="32" t="str">
        <f>IFERROR(VLOOKUP(XN100,'كدو الاصناف'!$A:$C,3),"")</f>
        <v/>
      </c>
      <c r="XS100" s="33" t="str">
        <f t="shared" si="788"/>
        <v/>
      </c>
      <c r="XU100" s="34"/>
      <c r="XV100" s="30" t="str">
        <f>IFERROR(VLOOKUP(XU100,'كدو الاصناف'!$A:$C,2),"")</f>
        <v/>
      </c>
      <c r="XW100" s="6"/>
      <c r="XX100" s="62">
        <f t="shared" si="862"/>
        <v>0</v>
      </c>
      <c r="XY100" s="32" t="str">
        <f>IFERROR(VLOOKUP(XU100,'كدو الاصناف'!$A:$C,3),"")</f>
        <v/>
      </c>
      <c r="XZ100" s="33" t="str">
        <f t="shared" si="789"/>
        <v/>
      </c>
      <c r="YB100" s="34"/>
      <c r="YC100" s="30" t="str">
        <f>IFERROR(VLOOKUP(YB100,'كدو الاصناف'!$A:$C,2),"")</f>
        <v/>
      </c>
      <c r="YD100" s="6"/>
      <c r="YE100" s="62">
        <f t="shared" si="863"/>
        <v>0</v>
      </c>
      <c r="YF100" s="32" t="str">
        <f>IFERROR(VLOOKUP(YB100,'كدو الاصناف'!$A:$C,3),"")</f>
        <v/>
      </c>
      <c r="YG100" s="33" t="str">
        <f t="shared" si="790"/>
        <v/>
      </c>
      <c r="YI100" s="34"/>
      <c r="YJ100" s="30" t="str">
        <f>IFERROR(VLOOKUP(YI100,'كدو الاصناف'!$A:$C,2),"")</f>
        <v/>
      </c>
      <c r="YK100" s="6"/>
      <c r="YL100" s="62">
        <f t="shared" si="864"/>
        <v>0</v>
      </c>
      <c r="YM100" s="32" t="str">
        <f>IFERROR(VLOOKUP(YI100,'كدو الاصناف'!$A:$C,3),"")</f>
        <v/>
      </c>
      <c r="YN100" s="33" t="str">
        <f t="shared" si="791"/>
        <v/>
      </c>
      <c r="YP100" s="34"/>
      <c r="YQ100" s="30" t="str">
        <f>IFERROR(VLOOKUP(YP100,'كدو الاصناف'!$A:$C,2),"")</f>
        <v/>
      </c>
      <c r="YR100" s="6"/>
      <c r="YS100" s="62">
        <f t="shared" si="868"/>
        <v>0</v>
      </c>
      <c r="YT100" s="32" t="str">
        <f>IFERROR(VLOOKUP(YP100,'كدو الاصناف'!$A:$C,3),"")</f>
        <v/>
      </c>
      <c r="YU100" s="33" t="str">
        <f t="shared" si="792"/>
        <v/>
      </c>
      <c r="YW100" s="34"/>
      <c r="YX100" s="30" t="str">
        <f>IFERROR(VLOOKUP(YW100,'كدو الاصناف'!$A:$C,2),"")</f>
        <v/>
      </c>
      <c r="YY100" s="6"/>
      <c r="YZ100" s="62">
        <f t="shared" si="888"/>
        <v>0</v>
      </c>
      <c r="ZA100" s="32" t="str">
        <f>IFERROR(VLOOKUP(YW100,'كدو الاصناف'!$A:$C,3),"")</f>
        <v/>
      </c>
      <c r="ZB100" s="33" t="str">
        <f t="shared" si="793"/>
        <v/>
      </c>
      <c r="ZD100" s="34"/>
      <c r="ZE100" s="30" t="str">
        <f>IFERROR(VLOOKUP(ZD100,'كدو الاصناف'!$A:$C,2),"")</f>
        <v/>
      </c>
      <c r="ZF100" s="6"/>
      <c r="ZG100" s="62">
        <f t="shared" si="869"/>
        <v>0</v>
      </c>
      <c r="ZH100" s="32" t="str">
        <f>IFERROR(VLOOKUP(ZD100,'كدو الاصناف'!$A:$C,3),"")</f>
        <v/>
      </c>
      <c r="ZI100" s="33" t="str">
        <f t="shared" si="794"/>
        <v/>
      </c>
      <c r="ZK100" s="34"/>
      <c r="ZL100" s="30" t="str">
        <f>IFERROR(VLOOKUP(ZK100,'كدو الاصناف'!$A:$C,2),"")</f>
        <v/>
      </c>
      <c r="ZM100" s="6"/>
      <c r="ZN100" s="62">
        <f t="shared" si="865"/>
        <v>0</v>
      </c>
      <c r="ZO100" s="32" t="str">
        <f>IFERROR(VLOOKUP(ZK100,'كدو الاصناف'!$A:$C,3),"")</f>
        <v/>
      </c>
      <c r="ZP100" s="33" t="str">
        <f t="shared" si="795"/>
        <v/>
      </c>
      <c r="ZR100" s="34"/>
      <c r="ZS100" s="30" t="str">
        <f>IFERROR(VLOOKUP(ZR100,'كدو الاصناف'!$A:$C,2),"")</f>
        <v/>
      </c>
      <c r="ZT100" s="6"/>
      <c r="ZU100" s="62">
        <f t="shared" si="852"/>
        <v>0</v>
      </c>
      <c r="ZV100" s="32" t="str">
        <f>IFERROR(VLOOKUP(ZR100,'كدو الاصناف'!$A:$C,3),"")</f>
        <v/>
      </c>
      <c r="ZW100" s="33" t="str">
        <f t="shared" si="796"/>
        <v/>
      </c>
    </row>
    <row r="101" spans="1:699" ht="16.5" thickTop="1" thickBot="1" x14ac:dyDescent="0.25">
      <c r="A101" s="34"/>
      <c r="B101" s="30" t="str">
        <f>IFERROR(VLOOKUP(A101,'كدو الاصناف'!$A:$C,2),"")</f>
        <v/>
      </c>
      <c r="C101" s="6"/>
      <c r="D101" s="62">
        <f t="shared" si="892"/>
        <v>0</v>
      </c>
      <c r="E101" s="32" t="str">
        <f>IFERROR(VLOOKUP(A101,'كدو الاصناف'!$A:$C,3),"")</f>
        <v/>
      </c>
      <c r="F101" s="33" t="str">
        <f t="shared" si="697"/>
        <v/>
      </c>
      <c r="H101" s="34"/>
      <c r="I101" s="30" t="str">
        <f>IFERROR(VLOOKUP(H101,'كدو الاصناف'!$A:$C,2),"")</f>
        <v/>
      </c>
      <c r="J101" s="6"/>
      <c r="K101" s="62">
        <f t="shared" si="880"/>
        <v>0</v>
      </c>
      <c r="L101" s="32" t="str">
        <f>IFERROR(VLOOKUP(H101,'كدو الاصناف'!$A:$C,3),"")</f>
        <v/>
      </c>
      <c r="M101" s="33" t="str">
        <f t="shared" si="698"/>
        <v/>
      </c>
      <c r="O101" s="34"/>
      <c r="P101" s="30" t="str">
        <f>IFERROR(VLOOKUP(O101,'كدو الاصناف'!$A:$C,2),"")</f>
        <v/>
      </c>
      <c r="Q101" s="6"/>
      <c r="R101" s="62">
        <f t="shared" si="808"/>
        <v>0</v>
      </c>
      <c r="S101" s="32" t="str">
        <f>IFERROR(VLOOKUP(O101,'كدو الاصناف'!$A:$C,3),"")</f>
        <v/>
      </c>
      <c r="T101" s="33" t="str">
        <f t="shared" si="699"/>
        <v/>
      </c>
      <c r="V101" s="34"/>
      <c r="W101" s="30" t="str">
        <f>IFERROR(VLOOKUP(V101,'كدو الاصناف'!$A:$C,2),"")</f>
        <v/>
      </c>
      <c r="X101" s="6"/>
      <c r="Y101" s="62">
        <f t="shared" si="809"/>
        <v>0</v>
      </c>
      <c r="Z101" s="32" t="str">
        <f>IFERROR(VLOOKUP(V101,'كدو الاصناف'!$A:$C,3),"")</f>
        <v/>
      </c>
      <c r="AA101" s="33" t="str">
        <f t="shared" si="700"/>
        <v/>
      </c>
      <c r="AC101" s="34"/>
      <c r="AD101" s="30" t="str">
        <f>IFERROR(VLOOKUP(AC101,'كدو الاصناف'!$A:$C,2),"")</f>
        <v/>
      </c>
      <c r="AE101" s="6"/>
      <c r="AF101" s="62">
        <f t="shared" si="870"/>
        <v>0</v>
      </c>
      <c r="AG101" s="32" t="str">
        <f>IFERROR(VLOOKUP(AC101,'كدو الاصناف'!$A:$C,3),"")</f>
        <v/>
      </c>
      <c r="AH101" s="33" t="str">
        <f t="shared" si="701"/>
        <v/>
      </c>
      <c r="AJ101" s="34"/>
      <c r="AK101" s="30" t="str">
        <f>IFERROR(VLOOKUP(AJ101,'كدو الاصناف'!$A:$C,2),"")</f>
        <v/>
      </c>
      <c r="AL101" s="6"/>
      <c r="AM101" s="62">
        <f t="shared" si="881"/>
        <v>0</v>
      </c>
      <c r="AN101" s="32" t="str">
        <f>IFERROR(VLOOKUP(AJ101,'كدو الاصناف'!$A:$C,3),"")</f>
        <v/>
      </c>
      <c r="AO101" s="33" t="str">
        <f t="shared" si="702"/>
        <v/>
      </c>
      <c r="AQ101" s="34"/>
      <c r="AR101" s="30" t="str">
        <f>IFERROR(VLOOKUP(AQ101,'كدو الاصناف'!$A:$C,2),"")</f>
        <v/>
      </c>
      <c r="AS101" s="6"/>
      <c r="AT101" s="62">
        <f t="shared" si="889"/>
        <v>0</v>
      </c>
      <c r="AU101" s="32" t="str">
        <f>IFERROR(VLOOKUP(AQ101,'كدو الاصناف'!$A:$C,3),"")</f>
        <v/>
      </c>
      <c r="AV101" s="33" t="str">
        <f t="shared" si="703"/>
        <v/>
      </c>
      <c r="AX101" s="34"/>
      <c r="AY101" s="30" t="str">
        <f>IFERROR(VLOOKUP(AX101,'كدو الاصناف'!$A:$C,2),"")</f>
        <v/>
      </c>
      <c r="AZ101" s="6"/>
      <c r="BA101" s="62">
        <f t="shared" si="882"/>
        <v>0</v>
      </c>
      <c r="BB101" s="32" t="str">
        <f>IFERROR(VLOOKUP(AX101,'كدو الاصناف'!$A:$C,3),"")</f>
        <v/>
      </c>
      <c r="BC101" s="33" t="str">
        <f t="shared" si="704"/>
        <v/>
      </c>
      <c r="BE101" s="34"/>
      <c r="BF101" s="30" t="str">
        <f>IFERROR(VLOOKUP(BE101,'كدو الاصناف'!$A:$C,2),"")</f>
        <v/>
      </c>
      <c r="BG101" s="6"/>
      <c r="BH101" s="62">
        <f t="shared" si="810"/>
        <v>0</v>
      </c>
      <c r="BI101" s="32" t="str">
        <f>IFERROR(VLOOKUP(BE101,'كدو الاصناف'!$A:$C,3),"")</f>
        <v/>
      </c>
      <c r="BJ101" s="33" t="str">
        <f t="shared" si="705"/>
        <v/>
      </c>
      <c r="BL101" s="34"/>
      <c r="BM101" s="30" t="str">
        <f>IFERROR(VLOOKUP(BL101,'كدو الاصناف'!$A:$C,2),"")</f>
        <v/>
      </c>
      <c r="BN101" s="6"/>
      <c r="BO101" s="62">
        <f t="shared" si="797"/>
        <v>0</v>
      </c>
      <c r="BP101" s="32" t="str">
        <f>IFERROR(VLOOKUP(BL101,'كدو الاصناف'!$A:$C,3),"")</f>
        <v/>
      </c>
      <c r="BQ101" s="33" t="str">
        <f t="shared" si="706"/>
        <v/>
      </c>
      <c r="BS101" s="34"/>
      <c r="BT101" s="30" t="str">
        <f>IFERROR(VLOOKUP(BS101,'كدو الاصناف'!$A:$C,2),"")</f>
        <v/>
      </c>
      <c r="BU101" s="6"/>
      <c r="BV101" s="62">
        <f t="shared" si="811"/>
        <v>0</v>
      </c>
      <c r="BW101" s="32" t="str">
        <f>IFERROR(VLOOKUP(BS101,'كدو الاصناف'!$A:$C,3),"")</f>
        <v/>
      </c>
      <c r="BX101" s="33" t="str">
        <f t="shared" si="707"/>
        <v/>
      </c>
      <c r="BZ101" s="34"/>
      <c r="CA101" s="30" t="str">
        <f>IFERROR(VLOOKUP(BZ101,'كدو الاصناف'!$A:$C,2),"")</f>
        <v/>
      </c>
      <c r="CB101" s="6"/>
      <c r="CC101" s="62">
        <f t="shared" si="812"/>
        <v>0</v>
      </c>
      <c r="CD101" s="32" t="str">
        <f>IFERROR(VLOOKUP(BZ101,'كدو الاصناف'!$A:$C,3),"")</f>
        <v/>
      </c>
      <c r="CE101" s="33" t="str">
        <f t="shared" si="708"/>
        <v/>
      </c>
      <c r="CG101" s="34"/>
      <c r="CH101" s="30" t="str">
        <f>IFERROR(VLOOKUP(CG101,'كدو الاصناف'!$A:$C,2),"")</f>
        <v/>
      </c>
      <c r="CI101" s="6"/>
      <c r="CJ101" s="62">
        <f t="shared" si="853"/>
        <v>0</v>
      </c>
      <c r="CK101" s="32" t="str">
        <f>IFERROR(VLOOKUP(CG101,'كدو الاصناف'!$A:$C,3),"")</f>
        <v/>
      </c>
      <c r="CL101" s="33" t="str">
        <f t="shared" si="709"/>
        <v/>
      </c>
      <c r="CN101" s="34"/>
      <c r="CO101" s="30" t="str">
        <f>IFERROR(VLOOKUP(CN101,'كدو الاصناف'!$A:$C,2),"")</f>
        <v/>
      </c>
      <c r="CP101" s="6"/>
      <c r="CQ101" s="62">
        <f t="shared" si="813"/>
        <v>0</v>
      </c>
      <c r="CR101" s="32" t="str">
        <f>IFERROR(VLOOKUP(CN101,'كدو الاصناف'!$A:$C,3),"")</f>
        <v/>
      </c>
      <c r="CS101" s="33" t="str">
        <f t="shared" si="710"/>
        <v/>
      </c>
      <c r="CU101" s="34"/>
      <c r="CV101" s="30" t="str">
        <f>IFERROR(VLOOKUP(CU101,'كدو الاصناف'!$A:$C,2),"")</f>
        <v/>
      </c>
      <c r="CW101" s="6"/>
      <c r="CX101" s="62">
        <f t="shared" si="895"/>
        <v>0</v>
      </c>
      <c r="CY101" s="32" t="str">
        <f>IFERROR(VLOOKUP(CU101,'كدو الاصناف'!$A:$C,3),"")</f>
        <v/>
      </c>
      <c r="CZ101" s="33" t="str">
        <f t="shared" si="711"/>
        <v/>
      </c>
      <c r="DB101" s="34"/>
      <c r="DC101" s="30" t="str">
        <f>IFERROR(VLOOKUP(DB101,'كدو الاصناف'!$A:$C,2),"")</f>
        <v/>
      </c>
      <c r="DD101" s="6"/>
      <c r="DE101" s="62">
        <f t="shared" si="814"/>
        <v>0</v>
      </c>
      <c r="DF101" s="32" t="str">
        <f>IFERROR(VLOOKUP(DB101,'كدو الاصناف'!$A:$C,3),"")</f>
        <v/>
      </c>
      <c r="DG101" s="33" t="str">
        <f t="shared" si="712"/>
        <v/>
      </c>
      <c r="DI101" s="34"/>
      <c r="DJ101" s="30" t="str">
        <f>IFERROR(VLOOKUP(DI101,'كدو الاصناف'!$A:$C,2),"")</f>
        <v/>
      </c>
      <c r="DK101" s="6"/>
      <c r="DL101" s="62">
        <f t="shared" si="815"/>
        <v>0</v>
      </c>
      <c r="DM101" s="32" t="str">
        <f>IFERROR(VLOOKUP(DI101,'كدو الاصناف'!$A:$C,3),"")</f>
        <v/>
      </c>
      <c r="DN101" s="33" t="str">
        <f t="shared" si="713"/>
        <v/>
      </c>
      <c r="DP101" s="34"/>
      <c r="DQ101" s="30" t="str">
        <f>IFERROR(VLOOKUP(DP101,'كدو الاصناف'!$A:$C,2),"")</f>
        <v/>
      </c>
      <c r="DR101" s="6"/>
      <c r="DS101" s="62">
        <f t="shared" si="798"/>
        <v>0</v>
      </c>
      <c r="DT101" s="32" t="str">
        <f>IFERROR(VLOOKUP(DP101,'كدو الاصناف'!$A:$C,3),"")</f>
        <v/>
      </c>
      <c r="DU101" s="33" t="str">
        <f t="shared" si="714"/>
        <v/>
      </c>
      <c r="DW101" s="34"/>
      <c r="DX101" s="30" t="str">
        <f>IFERROR(VLOOKUP(DW101,'كدو الاصناف'!$A:$C,2),"")</f>
        <v/>
      </c>
      <c r="DY101" s="6"/>
      <c r="DZ101" s="62">
        <f t="shared" si="799"/>
        <v>0</v>
      </c>
      <c r="EA101" s="32" t="str">
        <f>IFERROR(VLOOKUP(DW101,'كدو الاصناف'!$A:$C,3),"")</f>
        <v/>
      </c>
      <c r="EB101" s="33" t="str">
        <f t="shared" si="715"/>
        <v/>
      </c>
      <c r="ED101" s="34"/>
      <c r="EE101" s="30" t="str">
        <f>IFERROR(VLOOKUP(ED101,'كدو الاصناف'!$A:$C,2),"")</f>
        <v/>
      </c>
      <c r="EF101" s="6"/>
      <c r="EG101" s="62">
        <f t="shared" si="806"/>
        <v>0</v>
      </c>
      <c r="EH101" s="32" t="str">
        <f>IFERROR(VLOOKUP(ED101,'كدو الاصناف'!$A:$C,3),"")</f>
        <v/>
      </c>
      <c r="EI101" s="33" t="str">
        <f t="shared" si="716"/>
        <v/>
      </c>
      <c r="EK101" s="34"/>
      <c r="EL101" s="30" t="str">
        <f>IFERROR(VLOOKUP(EK101,'كدو الاصناف'!$A:$C,2),"")</f>
        <v/>
      </c>
      <c r="EM101" s="6"/>
      <c r="EN101" s="62">
        <f t="shared" si="816"/>
        <v>0</v>
      </c>
      <c r="EO101" s="32" t="str">
        <f>IFERROR(VLOOKUP(EK101,'كدو الاصناف'!$A:$C,3),"")</f>
        <v/>
      </c>
      <c r="EP101" s="33" t="str">
        <f t="shared" si="717"/>
        <v/>
      </c>
      <c r="ER101" s="34"/>
      <c r="ES101" s="30" t="str">
        <f>IFERROR(VLOOKUP(ER101,'كدو الاصناف'!$A:$C,2),"")</f>
        <v/>
      </c>
      <c r="ET101" s="6"/>
      <c r="EU101" s="62">
        <f t="shared" si="817"/>
        <v>0</v>
      </c>
      <c r="EV101" s="32" t="str">
        <f>IFERROR(VLOOKUP(ER101,'كدو الاصناف'!$A:$C,3),"")</f>
        <v/>
      </c>
      <c r="EW101" s="33" t="str">
        <f t="shared" si="718"/>
        <v/>
      </c>
      <c r="EY101" s="34"/>
      <c r="EZ101" s="30" t="str">
        <f>IFERROR(VLOOKUP(EY101,'كدو الاصناف'!$A:$C,2),"")</f>
        <v/>
      </c>
      <c r="FA101" s="6"/>
      <c r="FB101" s="62">
        <f t="shared" si="800"/>
        <v>0</v>
      </c>
      <c r="FC101" s="32" t="str">
        <f>IFERROR(VLOOKUP(EY101,'كدو الاصناف'!$A:$C,3),"")</f>
        <v/>
      </c>
      <c r="FD101" s="33" t="str">
        <f t="shared" si="719"/>
        <v/>
      </c>
      <c r="FF101" s="34"/>
      <c r="FG101" s="30" t="str">
        <f>IFERROR(VLOOKUP(FF101,'كدو الاصناف'!$A:$C,2),"")</f>
        <v/>
      </c>
      <c r="FH101" s="6"/>
      <c r="FI101" s="62">
        <f t="shared" si="818"/>
        <v>0</v>
      </c>
      <c r="FJ101" s="32" t="str">
        <f>IFERROR(VLOOKUP(FF101,'كدو الاصناف'!$A:$C,3),"")</f>
        <v/>
      </c>
      <c r="FK101" s="33" t="str">
        <f t="shared" si="720"/>
        <v/>
      </c>
      <c r="FM101" s="34"/>
      <c r="FN101" s="30" t="str">
        <f>IFERROR(VLOOKUP(FM101,'كدو الاصناف'!$A:$C,2),"")</f>
        <v/>
      </c>
      <c r="FO101" s="6"/>
      <c r="FP101" s="62">
        <f t="shared" si="819"/>
        <v>0</v>
      </c>
      <c r="FQ101" s="32" t="str">
        <f>IFERROR(VLOOKUP(FM101,'كدو الاصناف'!$A:$C,3),"")</f>
        <v/>
      </c>
      <c r="FR101" s="33" t="str">
        <f t="shared" si="721"/>
        <v/>
      </c>
      <c r="FT101" s="34"/>
      <c r="FU101" s="30" t="str">
        <f>IFERROR(VLOOKUP(FT101,'كدو الاصناف'!$A:$C,2),"")</f>
        <v/>
      </c>
      <c r="FV101" s="6"/>
      <c r="FW101" s="62">
        <f t="shared" si="820"/>
        <v>0</v>
      </c>
      <c r="FX101" s="32" t="str">
        <f>IFERROR(VLOOKUP(FT101,'كدو الاصناف'!$A:$C,3),"")</f>
        <v/>
      </c>
      <c r="FY101" s="33" t="str">
        <f t="shared" si="722"/>
        <v/>
      </c>
      <c r="GA101" s="34"/>
      <c r="GB101" s="30" t="str">
        <f>IFERROR(VLOOKUP(GA101,'كدو الاصناف'!$A:$C,2),"")</f>
        <v/>
      </c>
      <c r="GC101" s="6"/>
      <c r="GD101" s="62">
        <f t="shared" si="871"/>
        <v>0</v>
      </c>
      <c r="GE101" s="32" t="str">
        <f>IFERROR(VLOOKUP(GA101,'كدو الاصناف'!$A:$C,3),"")</f>
        <v/>
      </c>
      <c r="GF101" s="33" t="str">
        <f t="shared" si="723"/>
        <v/>
      </c>
      <c r="GH101" s="34"/>
      <c r="GI101" s="30" t="str">
        <f>IFERROR(VLOOKUP(GH101,'كدو الاصناف'!$A:$C,2),"")</f>
        <v/>
      </c>
      <c r="GJ101" s="6"/>
      <c r="GK101" s="62">
        <f t="shared" si="821"/>
        <v>0</v>
      </c>
      <c r="GL101" s="32" t="str">
        <f>IFERROR(VLOOKUP(GH101,'كدو الاصناف'!$A:$C,3),"")</f>
        <v/>
      </c>
      <c r="GM101" s="33" t="str">
        <f t="shared" si="724"/>
        <v/>
      </c>
      <c r="GO101" s="34"/>
      <c r="GP101" s="30" t="str">
        <f>IFERROR(VLOOKUP(GO101,'كدو الاصناف'!$A:$C,2),"")</f>
        <v/>
      </c>
      <c r="GQ101" s="6"/>
      <c r="GR101" s="62">
        <f t="shared" si="822"/>
        <v>0</v>
      </c>
      <c r="GS101" s="32" t="str">
        <f>IFERROR(VLOOKUP(GO101,'كدو الاصناف'!$A:$C,3),"")</f>
        <v/>
      </c>
      <c r="GT101" s="33" t="str">
        <f t="shared" si="725"/>
        <v/>
      </c>
      <c r="GV101" s="34"/>
      <c r="GW101" s="30" t="str">
        <f>IFERROR(VLOOKUP(GV101,'كدو الاصناف'!$A:$C,2),"")</f>
        <v/>
      </c>
      <c r="GX101" s="6"/>
      <c r="GY101" s="62">
        <f t="shared" si="823"/>
        <v>0</v>
      </c>
      <c r="GZ101" s="32" t="str">
        <f>IFERROR(VLOOKUP(GV101,'كدو الاصناف'!$A:$C,3),"")</f>
        <v/>
      </c>
      <c r="HA101" s="33" t="str">
        <f t="shared" si="726"/>
        <v/>
      </c>
      <c r="HC101" s="34"/>
      <c r="HD101" s="30" t="str">
        <f>IFERROR(VLOOKUP(HC101,'كدو الاصناف'!$A:$C,2),"")</f>
        <v/>
      </c>
      <c r="HE101" s="6"/>
      <c r="HF101" s="62">
        <f t="shared" si="824"/>
        <v>0</v>
      </c>
      <c r="HG101" s="32" t="str">
        <f>IFERROR(VLOOKUP(HC101,'كدو الاصناف'!$A:$C,3),"")</f>
        <v/>
      </c>
      <c r="HH101" s="33" t="str">
        <f t="shared" si="727"/>
        <v/>
      </c>
      <c r="HJ101" s="34"/>
      <c r="HK101" s="30" t="str">
        <f>IFERROR(VLOOKUP(HJ101,'كدو الاصناف'!$A:$C,2),"")</f>
        <v/>
      </c>
      <c r="HL101" s="6"/>
      <c r="HM101" s="62">
        <f t="shared" si="825"/>
        <v>0</v>
      </c>
      <c r="HN101" s="32" t="str">
        <f>IFERROR(VLOOKUP(HJ101,'كدو الاصناف'!$A:$C,3),"")</f>
        <v/>
      </c>
      <c r="HO101" s="33" t="str">
        <f t="shared" si="728"/>
        <v/>
      </c>
      <c r="HQ101" s="34"/>
      <c r="HR101" s="30" t="str">
        <f>IFERROR(VLOOKUP(HQ101,'كدو الاصناف'!$A:$C,2),"")</f>
        <v/>
      </c>
      <c r="HS101" s="6"/>
      <c r="HT101" s="62">
        <f t="shared" si="826"/>
        <v>0</v>
      </c>
      <c r="HU101" s="32" t="str">
        <f>IFERROR(VLOOKUP(HQ101,'كدو الاصناف'!$A:$C,3),"")</f>
        <v/>
      </c>
      <c r="HV101" s="33" t="str">
        <f t="shared" si="729"/>
        <v/>
      </c>
      <c r="HX101" s="34"/>
      <c r="HY101" s="30" t="str">
        <f>IFERROR(VLOOKUP(HX101,'كدو الاصناف'!$A:$C,2),"")</f>
        <v/>
      </c>
      <c r="HZ101" s="6"/>
      <c r="IA101" s="62">
        <f t="shared" si="827"/>
        <v>0</v>
      </c>
      <c r="IB101" s="32" t="str">
        <f>IFERROR(VLOOKUP(HX101,'كدو الاصناف'!$A:$C,3),"")</f>
        <v/>
      </c>
      <c r="IC101" s="33" t="str">
        <f t="shared" si="730"/>
        <v/>
      </c>
      <c r="IE101" s="34"/>
      <c r="IF101" s="30" t="str">
        <f>IFERROR(VLOOKUP(IE101,'كدو الاصناف'!$A:$C,2),"")</f>
        <v/>
      </c>
      <c r="IG101" s="6"/>
      <c r="IH101" s="62">
        <f t="shared" si="828"/>
        <v>0</v>
      </c>
      <c r="II101" s="32" t="str">
        <f>IFERROR(VLOOKUP(IE101,'كدو الاصناف'!$A:$C,3),"")</f>
        <v/>
      </c>
      <c r="IJ101" s="33" t="str">
        <f t="shared" si="731"/>
        <v/>
      </c>
      <c r="IL101" s="34"/>
      <c r="IM101" s="30" t="str">
        <f>IFERROR(VLOOKUP(IL101,'كدو الاصناف'!$A:$C,2),"")</f>
        <v/>
      </c>
      <c r="IN101" s="6"/>
      <c r="IO101" s="62">
        <f t="shared" si="829"/>
        <v>0</v>
      </c>
      <c r="IP101" s="32" t="str">
        <f>IFERROR(VLOOKUP(IL101,'كدو الاصناف'!$A:$C,3),"")</f>
        <v/>
      </c>
      <c r="IQ101" s="33" t="str">
        <f t="shared" si="732"/>
        <v/>
      </c>
      <c r="IS101" s="34"/>
      <c r="IT101" s="30" t="str">
        <f>IFERROR(VLOOKUP(IS101,'كدو الاصناف'!$A:$C,2),"")</f>
        <v/>
      </c>
      <c r="IU101" s="6"/>
      <c r="IV101" s="62">
        <f t="shared" si="830"/>
        <v>0</v>
      </c>
      <c r="IW101" s="32" t="str">
        <f>IFERROR(VLOOKUP(IS101,'كدو الاصناف'!$A:$C,3),"")</f>
        <v/>
      </c>
      <c r="IX101" s="33" t="str">
        <f t="shared" si="733"/>
        <v/>
      </c>
      <c r="IZ101" s="34"/>
      <c r="JA101" s="30" t="str">
        <f>IFERROR(VLOOKUP(IZ101,'كدو الاصناف'!$A:$C,2),"")</f>
        <v/>
      </c>
      <c r="JB101" s="6"/>
      <c r="JC101" s="62">
        <f t="shared" si="831"/>
        <v>0</v>
      </c>
      <c r="JD101" s="32" t="str">
        <f>IFERROR(VLOOKUP(IZ101,'كدو الاصناف'!$A:$C,3),"")</f>
        <v/>
      </c>
      <c r="JE101" s="33" t="str">
        <f t="shared" si="734"/>
        <v/>
      </c>
      <c r="JG101" s="34"/>
      <c r="JH101" s="30" t="str">
        <f>IFERROR(VLOOKUP(JG101,'كدو الاصناف'!$A:$C,2),"")</f>
        <v/>
      </c>
      <c r="JI101" s="6"/>
      <c r="JJ101" s="62">
        <f t="shared" si="885"/>
        <v>0</v>
      </c>
      <c r="JK101" s="32" t="str">
        <f>IFERROR(VLOOKUP(JG101,'كدو الاصناف'!$A:$C,3),"")</f>
        <v/>
      </c>
      <c r="JL101" s="33" t="str">
        <f t="shared" si="735"/>
        <v/>
      </c>
      <c r="JN101" s="34"/>
      <c r="JO101" s="30" t="str">
        <f>IFERROR(VLOOKUP(JN101,'كدو الاصناف'!$A:$C,2),"")</f>
        <v/>
      </c>
      <c r="JP101" s="6"/>
      <c r="JQ101" s="62">
        <f t="shared" si="832"/>
        <v>0</v>
      </c>
      <c r="JR101" s="32" t="str">
        <f>IFERROR(VLOOKUP(JN101,'كدو الاصناف'!$A:$C,3),"")</f>
        <v/>
      </c>
      <c r="JS101" s="33" t="str">
        <f t="shared" si="736"/>
        <v/>
      </c>
      <c r="JU101" s="34"/>
      <c r="JV101" s="30" t="str">
        <f>IFERROR(VLOOKUP(JU101,'كدو الاصناف'!$A:$C,2),"")</f>
        <v/>
      </c>
      <c r="JW101" s="6"/>
      <c r="JX101" s="62">
        <f t="shared" si="833"/>
        <v>0</v>
      </c>
      <c r="JY101" s="32" t="str">
        <f>IFERROR(VLOOKUP(JU101,'كدو الاصناف'!$A:$C,3),"")</f>
        <v/>
      </c>
      <c r="JZ101" s="33" t="str">
        <f t="shared" si="737"/>
        <v/>
      </c>
      <c r="KB101" s="34"/>
      <c r="KC101" s="30" t="str">
        <f>IFERROR(VLOOKUP(KB101,'كدو الاصناف'!$A:$C,2),"")</f>
        <v/>
      </c>
      <c r="KD101" s="6"/>
      <c r="KE101" s="62">
        <f t="shared" si="834"/>
        <v>0</v>
      </c>
      <c r="KF101" s="32" t="str">
        <f>IFERROR(VLOOKUP(KB101,'كدو الاصناف'!$A:$C,3),"")</f>
        <v/>
      </c>
      <c r="KG101" s="33" t="str">
        <f t="shared" si="738"/>
        <v/>
      </c>
      <c r="KI101" s="34"/>
      <c r="KJ101" s="30" t="str">
        <f>IFERROR(VLOOKUP(KI101,'كدو الاصناف'!$A:$C,2),"")</f>
        <v/>
      </c>
      <c r="KK101" s="6"/>
      <c r="KL101" s="62">
        <f t="shared" si="872"/>
        <v>0</v>
      </c>
      <c r="KM101" s="32" t="str">
        <f>IFERROR(VLOOKUP(KI101,'كدو الاصناف'!$A:$C,3),"")</f>
        <v/>
      </c>
      <c r="KN101" s="33" t="str">
        <f t="shared" si="739"/>
        <v/>
      </c>
      <c r="KP101" s="34"/>
      <c r="KQ101" s="30" t="str">
        <f>IFERROR(VLOOKUP(KP101,'كدو الاصناف'!$A:$C,2),"")</f>
        <v/>
      </c>
      <c r="KR101" s="6"/>
      <c r="KS101" s="62">
        <f t="shared" si="890"/>
        <v>0</v>
      </c>
      <c r="KT101" s="32" t="str">
        <f>IFERROR(VLOOKUP(KP101,'كدو الاصناف'!$A:$C,3),"")</f>
        <v/>
      </c>
      <c r="KU101" s="33" t="str">
        <f t="shared" si="740"/>
        <v/>
      </c>
      <c r="KW101" s="34"/>
      <c r="KX101" s="30" t="str">
        <f>IFERROR(VLOOKUP(KW101,'كدو الاصناف'!$A:$C,2),"")</f>
        <v/>
      </c>
      <c r="KY101" s="6"/>
      <c r="KZ101" s="62">
        <f t="shared" si="801"/>
        <v>0</v>
      </c>
      <c r="LA101" s="32" t="str">
        <f>IFERROR(VLOOKUP(KW101,'كدو الاصناف'!$A:$C,3),"")</f>
        <v/>
      </c>
      <c r="LB101" s="33" t="str">
        <f t="shared" si="741"/>
        <v/>
      </c>
      <c r="LD101" s="34"/>
      <c r="LE101" s="30" t="str">
        <f>IFERROR(VLOOKUP(LD101,'كدو الاصناف'!$A:$C,2),"")</f>
        <v/>
      </c>
      <c r="LF101" s="6"/>
      <c r="LG101" s="62">
        <f t="shared" si="835"/>
        <v>0</v>
      </c>
      <c r="LH101" s="32" t="str">
        <f>IFERROR(VLOOKUP(LD101,'كدو الاصناف'!$A:$C,3),"")</f>
        <v/>
      </c>
      <c r="LI101" s="33" t="str">
        <f t="shared" si="742"/>
        <v/>
      </c>
      <c r="LK101" s="34"/>
      <c r="LL101" s="30" t="str">
        <f>IFERROR(VLOOKUP(LK101,'كدو الاصناف'!$A:$C,2),"")</f>
        <v/>
      </c>
      <c r="LM101" s="6"/>
      <c r="LN101" s="62">
        <f t="shared" si="836"/>
        <v>0</v>
      </c>
      <c r="LO101" s="32" t="str">
        <f>IFERROR(VLOOKUP(LK101,'كدو الاصناف'!$A:$C,3),"")</f>
        <v/>
      </c>
      <c r="LP101" s="33" t="str">
        <f t="shared" si="743"/>
        <v/>
      </c>
      <c r="LR101" s="34"/>
      <c r="LS101" s="30" t="str">
        <f>IFERROR(VLOOKUP(LR101,'كدو الاصناف'!$A:$C,2),"")</f>
        <v/>
      </c>
      <c r="LT101" s="6"/>
      <c r="LU101" s="62">
        <f t="shared" si="854"/>
        <v>0</v>
      </c>
      <c r="LV101" s="32" t="str">
        <f>IFERROR(VLOOKUP(LR101,'كدو الاصناف'!$A:$C,3),"")</f>
        <v/>
      </c>
      <c r="LW101" s="33" t="str">
        <f t="shared" si="744"/>
        <v/>
      </c>
      <c r="LY101" s="34"/>
      <c r="LZ101" s="30" t="str">
        <f>IFERROR(VLOOKUP(LY101,'كدو الاصناف'!$A:$C,2),"")</f>
        <v/>
      </c>
      <c r="MA101" s="6"/>
      <c r="MB101" s="62">
        <f t="shared" si="859"/>
        <v>0</v>
      </c>
      <c r="MC101" s="32" t="str">
        <f>IFERROR(VLOOKUP(LY101,'كدو الاصناف'!$A:$C,3),"")</f>
        <v/>
      </c>
      <c r="MD101" s="33" t="str">
        <f t="shared" si="745"/>
        <v/>
      </c>
      <c r="MF101" s="34"/>
      <c r="MG101" s="30" t="str">
        <f>IFERROR(VLOOKUP(MF101,'كدو الاصناف'!$A:$C,2),"")</f>
        <v/>
      </c>
      <c r="MH101" s="6"/>
      <c r="MI101" s="62">
        <f t="shared" si="860"/>
        <v>0</v>
      </c>
      <c r="MJ101" s="32" t="str">
        <f>IFERROR(VLOOKUP(MF101,'كدو الاصناف'!$A:$C,3),"")</f>
        <v/>
      </c>
      <c r="MK101" s="33" t="str">
        <f t="shared" si="746"/>
        <v/>
      </c>
      <c r="MM101" s="34"/>
      <c r="MN101" s="30" t="str">
        <f>IFERROR(VLOOKUP(MM101,'كدو الاصناف'!$A:$C,2),"")</f>
        <v/>
      </c>
      <c r="MO101" s="6"/>
      <c r="MP101" s="62">
        <f t="shared" si="893"/>
        <v>0</v>
      </c>
      <c r="MQ101" s="32" t="str">
        <f>IFERROR(VLOOKUP(MM101,'كدو الاصناف'!$A:$C,3),"")</f>
        <v/>
      </c>
      <c r="MR101" s="33" t="str">
        <f t="shared" si="747"/>
        <v/>
      </c>
      <c r="MT101" s="34"/>
      <c r="MU101" s="30" t="str">
        <f>IFERROR(VLOOKUP(MT101,'كدو الاصناف'!$A:$C,2),"")</f>
        <v/>
      </c>
      <c r="MV101" s="6"/>
      <c r="MW101" s="62">
        <f t="shared" si="896"/>
        <v>0</v>
      </c>
      <c r="MX101" s="32" t="str">
        <f>IFERROR(VLOOKUP(MT101,'كدو الاصناف'!$A:$C,3),"")</f>
        <v/>
      </c>
      <c r="MY101" s="33" t="str">
        <f t="shared" si="748"/>
        <v/>
      </c>
      <c r="NA101" s="34"/>
      <c r="NB101" s="30" t="str">
        <f>IFERROR(VLOOKUP(NA101,'كدو الاصناف'!$A:$C,2),"")</f>
        <v/>
      </c>
      <c r="NC101" s="6"/>
      <c r="ND101" s="62">
        <f t="shared" si="861"/>
        <v>0</v>
      </c>
      <c r="NE101" s="32" t="str">
        <f>IFERROR(VLOOKUP(NA101,'كدو الاصناف'!$A:$C,3),"")</f>
        <v/>
      </c>
      <c r="NF101" s="33" t="str">
        <f t="shared" si="749"/>
        <v/>
      </c>
      <c r="NH101" s="34"/>
      <c r="NI101" s="30" t="str">
        <f>IFERROR(VLOOKUP(NH101,'كدو الاصناف'!$A:$C,2),"")</f>
        <v/>
      </c>
      <c r="NJ101" s="6"/>
      <c r="NK101" s="62">
        <f t="shared" si="837"/>
        <v>0</v>
      </c>
      <c r="NL101" s="32" t="str">
        <f>IFERROR(VLOOKUP(NH101,'كدو الاصناف'!$A:$C,3),"")</f>
        <v/>
      </c>
      <c r="NM101" s="33" t="str">
        <f t="shared" si="750"/>
        <v/>
      </c>
      <c r="NO101" s="34"/>
      <c r="NP101" s="30" t="str">
        <f>IFERROR(VLOOKUP(NO101,'كدو الاصناف'!$A:$C,2),"")</f>
        <v/>
      </c>
      <c r="NQ101" s="6"/>
      <c r="NR101" s="62">
        <f t="shared" si="838"/>
        <v>0</v>
      </c>
      <c r="NS101" s="32" t="str">
        <f>IFERROR(VLOOKUP(NO101,'كدو الاصناف'!$A:$C,3),"")</f>
        <v/>
      </c>
      <c r="NT101" s="33" t="str">
        <f t="shared" si="751"/>
        <v/>
      </c>
      <c r="NV101" s="34"/>
      <c r="NW101" s="30" t="str">
        <f>IFERROR(VLOOKUP(NV101,'كدو الاصناف'!$A:$C,2),"")</f>
        <v/>
      </c>
      <c r="NX101" s="6"/>
      <c r="NY101" s="62">
        <f t="shared" si="802"/>
        <v>0</v>
      </c>
      <c r="NZ101" s="32" t="str">
        <f>IFERROR(VLOOKUP(NV101,'كدو الاصناف'!$A:$C,3),"")</f>
        <v/>
      </c>
      <c r="OA101" s="33" t="str">
        <f t="shared" si="752"/>
        <v/>
      </c>
      <c r="OC101" s="34"/>
      <c r="OD101" s="30" t="str">
        <f>IFERROR(VLOOKUP(OC101,'كدو الاصناف'!$A:$C,2),"")</f>
        <v/>
      </c>
      <c r="OE101" s="6"/>
      <c r="OF101" s="62">
        <f t="shared" si="855"/>
        <v>0</v>
      </c>
      <c r="OG101" s="32" t="str">
        <f>IFERROR(VLOOKUP(OC101,'كدو الاصناف'!$A:$C,3),"")</f>
        <v/>
      </c>
      <c r="OH101" s="33" t="str">
        <f t="shared" si="753"/>
        <v/>
      </c>
      <c r="OJ101" s="34"/>
      <c r="OK101" s="30" t="str">
        <f>IFERROR(VLOOKUP(OJ101,'كدو الاصناف'!$A:$C,2),"")</f>
        <v/>
      </c>
      <c r="OL101" s="6"/>
      <c r="OM101" s="62">
        <f t="shared" si="856"/>
        <v>0</v>
      </c>
      <c r="ON101" s="32" t="str">
        <f>IFERROR(VLOOKUP(OJ101,'كدو الاصناف'!$A:$C,3),"")</f>
        <v/>
      </c>
      <c r="OO101" s="33" t="str">
        <f t="shared" si="754"/>
        <v/>
      </c>
      <c r="OQ101" s="34"/>
      <c r="OR101" s="30" t="str">
        <f>IFERROR(VLOOKUP(OQ101,'كدو الاصناف'!$A:$C,2),"")</f>
        <v/>
      </c>
      <c r="OS101" s="6"/>
      <c r="OT101" s="62">
        <f t="shared" si="839"/>
        <v>0</v>
      </c>
      <c r="OU101" s="32" t="str">
        <f>IFERROR(VLOOKUP(OQ101,'كدو الاصناف'!$A:$C,3),"")</f>
        <v/>
      </c>
      <c r="OV101" s="33" t="str">
        <f t="shared" si="755"/>
        <v/>
      </c>
      <c r="OX101" s="34"/>
      <c r="OY101" s="30" t="str">
        <f>IFERROR(VLOOKUP(OX101,'كدو الاصناف'!$A:$C,2),"")</f>
        <v/>
      </c>
      <c r="OZ101" s="6"/>
      <c r="PA101" s="62">
        <f t="shared" si="886"/>
        <v>0</v>
      </c>
      <c r="PB101" s="32" t="str">
        <f>IFERROR(VLOOKUP(OX101,'كدو الاصناف'!$A:$C,3),"")</f>
        <v/>
      </c>
      <c r="PC101" s="33" t="str">
        <f t="shared" si="756"/>
        <v/>
      </c>
      <c r="PE101" s="34"/>
      <c r="PF101" s="30" t="str">
        <f>IFERROR(VLOOKUP(PE101,'كدو الاصناف'!$A:$C,2),"")</f>
        <v/>
      </c>
      <c r="PG101" s="6"/>
      <c r="PH101" s="62">
        <f t="shared" si="873"/>
        <v>0</v>
      </c>
      <c r="PI101" s="32" t="str">
        <f>IFERROR(VLOOKUP(PE101,'كدو الاصناف'!$A:$C,3),"")</f>
        <v/>
      </c>
      <c r="PJ101" s="33" t="str">
        <f t="shared" si="757"/>
        <v/>
      </c>
      <c r="PL101" s="34"/>
      <c r="PM101" s="30" t="str">
        <f>IFERROR(VLOOKUP(PL101,'كدو الاصناف'!$A:$C,2),"")</f>
        <v/>
      </c>
      <c r="PN101" s="6"/>
      <c r="PO101" s="62">
        <f t="shared" si="866"/>
        <v>0</v>
      </c>
      <c r="PP101" s="32" t="str">
        <f>IFERROR(VLOOKUP(PL101,'كدو الاصناف'!$A:$C,3),"")</f>
        <v/>
      </c>
      <c r="PQ101" s="33" t="str">
        <f t="shared" si="758"/>
        <v/>
      </c>
      <c r="PS101" s="34"/>
      <c r="PT101" s="30" t="str">
        <f>IFERROR(VLOOKUP(PS101,'كدو الاصناف'!$A:$C,2),"")</f>
        <v/>
      </c>
      <c r="PU101" s="6"/>
      <c r="PV101" s="62">
        <f t="shared" si="874"/>
        <v>0</v>
      </c>
      <c r="PW101" s="32" t="str">
        <f>IFERROR(VLOOKUP(PS101,'كدو الاصناف'!$A:$C,3),"")</f>
        <v/>
      </c>
      <c r="PX101" s="33" t="str">
        <f t="shared" si="759"/>
        <v/>
      </c>
      <c r="PZ101" s="34"/>
      <c r="QA101" s="30" t="str">
        <f>IFERROR(VLOOKUP(PZ101,'كدو الاصناف'!$A:$C,2),"")</f>
        <v/>
      </c>
      <c r="QB101" s="6"/>
      <c r="QC101" s="62">
        <f t="shared" si="803"/>
        <v>0</v>
      </c>
      <c r="QD101" s="32" t="str">
        <f>IFERROR(VLOOKUP(PZ101,'كدو الاصناف'!$A:$C,3),"")</f>
        <v/>
      </c>
      <c r="QE101" s="33" t="str">
        <f t="shared" si="760"/>
        <v/>
      </c>
      <c r="QG101" s="34"/>
      <c r="QH101" s="30" t="str">
        <f>IFERROR(VLOOKUP(QG101,'كدو الاصناف'!$A:$C,2),"")</f>
        <v/>
      </c>
      <c r="QI101" s="6"/>
      <c r="QJ101" s="62">
        <f t="shared" si="840"/>
        <v>0</v>
      </c>
      <c r="QK101" s="32" t="str">
        <f>IFERROR(VLOOKUP(QG101,'كدو الاصناف'!$A:$C,3),"")</f>
        <v/>
      </c>
      <c r="QL101" s="33" t="str">
        <f t="shared" si="761"/>
        <v/>
      </c>
      <c r="QN101" s="34"/>
      <c r="QO101" s="30" t="str">
        <f>IFERROR(VLOOKUP(QN101,'كدو الاصناف'!$A:$C,2),"")</f>
        <v/>
      </c>
      <c r="QP101" s="6"/>
      <c r="QQ101" s="62">
        <f t="shared" si="875"/>
        <v>0</v>
      </c>
      <c r="QR101" s="32" t="str">
        <f>IFERROR(VLOOKUP(QN101,'كدو الاصناف'!$A:$C,3),"")</f>
        <v/>
      </c>
      <c r="QS101" s="33" t="str">
        <f t="shared" si="762"/>
        <v/>
      </c>
      <c r="QU101" s="34"/>
      <c r="QV101" s="30" t="str">
        <f>IFERROR(VLOOKUP(QU101,'كدو الاصناف'!$A:$C,2),"")</f>
        <v/>
      </c>
      <c r="QW101" s="6"/>
      <c r="QX101" s="62">
        <f t="shared" si="867"/>
        <v>0</v>
      </c>
      <c r="QY101" s="32" t="str">
        <f>IFERROR(VLOOKUP(QU101,'كدو الاصناف'!$A:$C,3),"")</f>
        <v/>
      </c>
      <c r="QZ101" s="33" t="str">
        <f t="shared" si="763"/>
        <v/>
      </c>
      <c r="RB101" s="34"/>
      <c r="RC101" s="30" t="str">
        <f>IFERROR(VLOOKUP(RB101,'كدو الاصناف'!$A:$C,2),"")</f>
        <v/>
      </c>
      <c r="RD101" s="6"/>
      <c r="RE101" s="62">
        <f t="shared" si="883"/>
        <v>0</v>
      </c>
      <c r="RF101" s="32" t="str">
        <f>IFERROR(VLOOKUP(RB101,'كدو الاصناف'!$A:$C,3),"")</f>
        <v/>
      </c>
      <c r="RG101" s="33" t="str">
        <f t="shared" si="764"/>
        <v/>
      </c>
      <c r="RI101" s="34"/>
      <c r="RJ101" s="30" t="str">
        <f>IFERROR(VLOOKUP(RI101,'كدو الاصناف'!$A:$C,2),"")</f>
        <v/>
      </c>
      <c r="RK101" s="6"/>
      <c r="RL101" s="62">
        <f t="shared" si="876"/>
        <v>0</v>
      </c>
      <c r="RM101" s="32" t="str">
        <f>IFERROR(VLOOKUP(RI101,'كدو الاصناف'!$A:$C,3),"")</f>
        <v/>
      </c>
      <c r="RN101" s="33" t="str">
        <f t="shared" si="765"/>
        <v/>
      </c>
      <c r="RP101" s="34"/>
      <c r="RQ101" s="30" t="str">
        <f>IFERROR(VLOOKUP(RP101,'كدو الاصناف'!$A:$C,2),"")</f>
        <v/>
      </c>
      <c r="RR101" s="6"/>
      <c r="RS101" s="62">
        <f t="shared" si="877"/>
        <v>0</v>
      </c>
      <c r="RT101" s="32" t="str">
        <f>IFERROR(VLOOKUP(RP101,'كدو الاصناف'!$A:$C,3),"")</f>
        <v/>
      </c>
      <c r="RU101" s="33" t="str">
        <f t="shared" si="766"/>
        <v/>
      </c>
      <c r="RW101" s="34"/>
      <c r="RX101" s="30" t="str">
        <f>IFERROR(VLOOKUP(RW101,'كدو الاصناف'!$A:$C,2),"")</f>
        <v/>
      </c>
      <c r="RY101" s="6"/>
      <c r="RZ101" s="62">
        <f t="shared" si="857"/>
        <v>0</v>
      </c>
      <c r="SA101" s="32" t="str">
        <f>IFERROR(VLOOKUP(RW101,'كدو الاصناف'!$A:$C,3),"")</f>
        <v/>
      </c>
      <c r="SB101" s="33" t="str">
        <f t="shared" si="767"/>
        <v/>
      </c>
      <c r="SD101" s="34"/>
      <c r="SE101" s="30" t="str">
        <f>IFERROR(VLOOKUP(SD101,'كدو الاصناف'!$A:$C,2),"")</f>
        <v/>
      </c>
      <c r="SF101" s="6"/>
      <c r="SG101" s="62">
        <f t="shared" si="807"/>
        <v>0</v>
      </c>
      <c r="SH101" s="32" t="str">
        <f>IFERROR(VLOOKUP(SD101,'كدو الاصناف'!$A:$C,3),"")</f>
        <v/>
      </c>
      <c r="SI101" s="33" t="str">
        <f t="shared" si="768"/>
        <v/>
      </c>
      <c r="SK101" s="34"/>
      <c r="SL101" s="30" t="str">
        <f>IFERROR(VLOOKUP(SK101,'كدو الاصناف'!$A:$C,2),"")</f>
        <v/>
      </c>
      <c r="SM101" s="6"/>
      <c r="SN101" s="62">
        <f t="shared" si="884"/>
        <v>0</v>
      </c>
      <c r="SO101" s="32" t="str">
        <f>IFERROR(VLOOKUP(SK101,'كدو الاصناف'!$A:$C,3),"")</f>
        <v/>
      </c>
      <c r="SP101" s="33" t="str">
        <f t="shared" si="769"/>
        <v/>
      </c>
      <c r="SR101" s="34"/>
      <c r="SS101" s="30" t="str">
        <f>IFERROR(VLOOKUP(SR101,'كدو الاصناف'!$A:$C,2),"")</f>
        <v/>
      </c>
      <c r="ST101" s="6"/>
      <c r="SU101" s="62">
        <f t="shared" si="804"/>
        <v>0</v>
      </c>
      <c r="SV101" s="32" t="str">
        <f>IFERROR(VLOOKUP(SR101,'كدو الاصناف'!$A:$C,3),"")</f>
        <v/>
      </c>
      <c r="SW101" s="33" t="str">
        <f t="shared" si="770"/>
        <v/>
      </c>
      <c r="SY101" s="34"/>
      <c r="SZ101" s="30" t="str">
        <f>IFERROR(VLOOKUP(SY101,'كدو الاصناف'!$A:$C,2),"")</f>
        <v/>
      </c>
      <c r="TA101" s="6"/>
      <c r="TB101" s="62">
        <f t="shared" si="891"/>
        <v>0</v>
      </c>
      <c r="TC101" s="32" t="str">
        <f>IFERROR(VLOOKUP(SY101,'كدو الاصناف'!$A:$C,3),"")</f>
        <v/>
      </c>
      <c r="TD101" s="33" t="str">
        <f t="shared" si="771"/>
        <v/>
      </c>
      <c r="TF101" s="34"/>
      <c r="TG101" s="30" t="str">
        <f>IFERROR(VLOOKUP(TF101,'كدو الاصناف'!$A:$C,2),"")</f>
        <v/>
      </c>
      <c r="TH101" s="6"/>
      <c r="TI101" s="62">
        <f t="shared" si="841"/>
        <v>0</v>
      </c>
      <c r="TJ101" s="32" t="str">
        <f>IFERROR(VLOOKUP(TF101,'كدو الاصناف'!$A:$C,3),"")</f>
        <v/>
      </c>
      <c r="TK101" s="33" t="str">
        <f t="shared" si="772"/>
        <v/>
      </c>
      <c r="TM101" s="34"/>
      <c r="TN101" s="30" t="str">
        <f>IFERROR(VLOOKUP(TM101,'كدو الاصناف'!$A:$C,2),"")</f>
        <v/>
      </c>
      <c r="TO101" s="6"/>
      <c r="TP101" s="62">
        <f t="shared" si="842"/>
        <v>0</v>
      </c>
      <c r="TQ101" s="32" t="str">
        <f>IFERROR(VLOOKUP(TM101,'كدو الاصناف'!$A:$C,3),"")</f>
        <v/>
      </c>
      <c r="TR101" s="33" t="str">
        <f t="shared" si="773"/>
        <v/>
      </c>
      <c r="TT101" s="34"/>
      <c r="TU101" s="30" t="str">
        <f>IFERROR(VLOOKUP(TT101,'كدو الاصناف'!$A:$C,2),"")</f>
        <v/>
      </c>
      <c r="TV101" s="6"/>
      <c r="TW101" s="62">
        <f t="shared" si="843"/>
        <v>0</v>
      </c>
      <c r="TX101" s="32" t="str">
        <f>IFERROR(VLOOKUP(TT101,'كدو الاصناف'!$A:$C,3),"")</f>
        <v/>
      </c>
      <c r="TY101" s="33" t="str">
        <f t="shared" si="774"/>
        <v/>
      </c>
      <c r="UA101" s="34"/>
      <c r="UB101" s="30" t="str">
        <f>IFERROR(VLOOKUP(UA101,'كدو الاصناف'!$A:$C,2),"")</f>
        <v/>
      </c>
      <c r="UC101" s="6"/>
      <c r="UD101" s="62">
        <f t="shared" si="844"/>
        <v>0</v>
      </c>
      <c r="UE101" s="32" t="str">
        <f>IFERROR(VLOOKUP(UA101,'كدو الاصناف'!$A:$C,3),"")</f>
        <v/>
      </c>
      <c r="UF101" s="33" t="str">
        <f t="shared" si="775"/>
        <v/>
      </c>
      <c r="UH101" s="34"/>
      <c r="UI101" s="30" t="str">
        <f>IFERROR(VLOOKUP(UH101,'كدو الاصناف'!$A:$C,2),"")</f>
        <v/>
      </c>
      <c r="UJ101" s="6"/>
      <c r="UK101" s="62">
        <f t="shared" si="845"/>
        <v>0</v>
      </c>
      <c r="UL101" s="32" t="str">
        <f>IFERROR(VLOOKUP(UH101,'كدو الاصناف'!$A:$C,3),"")</f>
        <v/>
      </c>
      <c r="UM101" s="33" t="str">
        <f t="shared" si="776"/>
        <v/>
      </c>
      <c r="UO101" s="34"/>
      <c r="UP101" s="30" t="str">
        <f>IFERROR(VLOOKUP(UO101,'كدو الاصناف'!$A:$C,2),"")</f>
        <v/>
      </c>
      <c r="UQ101" s="6"/>
      <c r="UR101" s="62">
        <f t="shared" si="805"/>
        <v>0</v>
      </c>
      <c r="US101" s="32" t="str">
        <f>IFERROR(VLOOKUP(UO101,'كدو الاصناف'!$A:$C,3),"")</f>
        <v/>
      </c>
      <c r="UT101" s="33" t="str">
        <f t="shared" si="777"/>
        <v/>
      </c>
      <c r="UV101" s="34"/>
      <c r="UW101" s="30" t="str">
        <f>IFERROR(VLOOKUP(UV101,'كدو الاصناف'!$A:$C,2),"")</f>
        <v/>
      </c>
      <c r="UX101" s="6"/>
      <c r="UY101" s="62">
        <f t="shared" si="846"/>
        <v>0</v>
      </c>
      <c r="UZ101" s="32" t="str">
        <f>IFERROR(VLOOKUP(UV101,'كدو الاصناف'!$A:$C,3),"")</f>
        <v/>
      </c>
      <c r="VA101" s="33" t="str">
        <f t="shared" si="778"/>
        <v/>
      </c>
      <c r="VC101" s="34"/>
      <c r="VD101" s="30" t="str">
        <f>IFERROR(VLOOKUP(VC101,'كدو الاصناف'!$A:$C,2),"")</f>
        <v/>
      </c>
      <c r="VE101" s="6"/>
      <c r="VF101" s="62">
        <f t="shared" si="847"/>
        <v>0</v>
      </c>
      <c r="VG101" s="32" t="str">
        <f>IFERROR(VLOOKUP(VC101,'كدو الاصناف'!$A:$C,3),"")</f>
        <v/>
      </c>
      <c r="VH101" s="33" t="str">
        <f t="shared" si="779"/>
        <v/>
      </c>
      <c r="VJ101" s="34"/>
      <c r="VK101" s="30" t="str">
        <f>IFERROR(VLOOKUP(VJ101,'كدو الاصناف'!$A:$C,2),"")</f>
        <v/>
      </c>
      <c r="VL101" s="6"/>
      <c r="VM101" s="62">
        <f t="shared" si="858"/>
        <v>0</v>
      </c>
      <c r="VN101" s="32" t="str">
        <f>IFERROR(VLOOKUP(VJ101,'كدو الاصناف'!$A:$C,3),"")</f>
        <v/>
      </c>
      <c r="VO101" s="33" t="str">
        <f t="shared" si="780"/>
        <v/>
      </c>
      <c r="VQ101" s="34"/>
      <c r="VR101" s="30" t="str">
        <f>IFERROR(VLOOKUP(VQ101,'كدو الاصناف'!$A:$C,2),"")</f>
        <v/>
      </c>
      <c r="VS101" s="6"/>
      <c r="VT101" s="62">
        <f t="shared" si="848"/>
        <v>0</v>
      </c>
      <c r="VU101" s="32" t="str">
        <f>IFERROR(VLOOKUP(VQ101,'كدو الاصناف'!$A:$C,3),"")</f>
        <v/>
      </c>
      <c r="VV101" s="33" t="str">
        <f t="shared" si="781"/>
        <v/>
      </c>
      <c r="VX101" s="34"/>
      <c r="VY101" s="30" t="str">
        <f>IFERROR(VLOOKUP(VX101,'كدو الاصناف'!$A:$C,2),"")</f>
        <v/>
      </c>
      <c r="VZ101" s="6"/>
      <c r="WA101" s="62">
        <f t="shared" si="849"/>
        <v>0</v>
      </c>
      <c r="WB101" s="32" t="str">
        <f>IFERROR(VLOOKUP(VX101,'كدو الاصناف'!$A:$C,3),"")</f>
        <v/>
      </c>
      <c r="WC101" s="33" t="str">
        <f t="shared" si="782"/>
        <v/>
      </c>
      <c r="WE101" s="34"/>
      <c r="WF101" s="30" t="str">
        <f>IFERROR(VLOOKUP(WE101,'كدو الاصناف'!$A:$C,2),"")</f>
        <v/>
      </c>
      <c r="WG101" s="6"/>
      <c r="WH101" s="62">
        <f t="shared" si="878"/>
        <v>0</v>
      </c>
      <c r="WI101" s="32" t="str">
        <f>IFERROR(VLOOKUP(WE101,'كدو الاصناف'!$A:$C,3),"")</f>
        <v/>
      </c>
      <c r="WJ101" s="33" t="str">
        <f t="shared" si="783"/>
        <v/>
      </c>
      <c r="WL101" s="34"/>
      <c r="WM101" s="30" t="str">
        <f>IFERROR(VLOOKUP(WL101,'كدو الاصناف'!$A:$C,2),"")</f>
        <v/>
      </c>
      <c r="WN101" s="6"/>
      <c r="WO101" s="62">
        <f t="shared" si="850"/>
        <v>0</v>
      </c>
      <c r="WP101" s="32" t="str">
        <f>IFERROR(VLOOKUP(WL101,'كدو الاصناف'!$A:$C,3),"")</f>
        <v/>
      </c>
      <c r="WQ101" s="33" t="str">
        <f t="shared" si="784"/>
        <v/>
      </c>
      <c r="WS101" s="34"/>
      <c r="WT101" s="30" t="str">
        <f>IFERROR(VLOOKUP(WS101,'كدو الاصناف'!$A:$C,2),"")</f>
        <v/>
      </c>
      <c r="WU101" s="6"/>
      <c r="WV101" s="62">
        <f t="shared" si="851"/>
        <v>0</v>
      </c>
      <c r="WW101" s="32" t="str">
        <f>IFERROR(VLOOKUP(WS101,'كدو الاصناف'!$A:$C,3),"")</f>
        <v/>
      </c>
      <c r="WX101" s="33" t="str">
        <f t="shared" si="785"/>
        <v/>
      </c>
      <c r="WZ101" s="34"/>
      <c r="XA101" s="30" t="str">
        <f>IFERROR(VLOOKUP(WZ101,'كدو الاصناف'!$A:$C,2),"")</f>
        <v/>
      </c>
      <c r="XB101" s="6"/>
      <c r="XC101" s="62">
        <f t="shared" si="894"/>
        <v>0</v>
      </c>
      <c r="XD101" s="32" t="str">
        <f>IFERROR(VLOOKUP(WZ101,'كدو الاصناف'!$A:$C,3),"")</f>
        <v/>
      </c>
      <c r="XE101" s="33" t="str">
        <f t="shared" si="786"/>
        <v/>
      </c>
      <c r="XG101" s="34"/>
      <c r="XH101" s="30" t="str">
        <f>IFERROR(VLOOKUP(XG101,'كدو الاصناف'!$A:$C,2),"")</f>
        <v/>
      </c>
      <c r="XI101" s="6"/>
      <c r="XJ101" s="62">
        <f t="shared" si="879"/>
        <v>0</v>
      </c>
      <c r="XK101" s="32" t="str">
        <f>IFERROR(VLOOKUP(XG101,'كدو الاصناف'!$A:$C,3),"")</f>
        <v/>
      </c>
      <c r="XL101" s="33" t="str">
        <f t="shared" si="787"/>
        <v/>
      </c>
      <c r="XN101" s="34"/>
      <c r="XO101" s="30" t="str">
        <f>IFERROR(VLOOKUP(XN101,'كدو الاصناف'!$A:$C,2),"")</f>
        <v/>
      </c>
      <c r="XP101" s="6"/>
      <c r="XQ101" s="62">
        <f t="shared" si="887"/>
        <v>0</v>
      </c>
      <c r="XR101" s="32" t="str">
        <f>IFERROR(VLOOKUP(XN101,'كدو الاصناف'!$A:$C,3),"")</f>
        <v/>
      </c>
      <c r="XS101" s="33" t="str">
        <f t="shared" si="788"/>
        <v/>
      </c>
      <c r="XU101" s="34"/>
      <c r="XV101" s="30" t="str">
        <f>IFERROR(VLOOKUP(XU101,'كدو الاصناف'!$A:$C,2),"")</f>
        <v/>
      </c>
      <c r="XW101" s="6"/>
      <c r="XX101" s="62">
        <f t="shared" si="862"/>
        <v>0</v>
      </c>
      <c r="XY101" s="32" t="str">
        <f>IFERROR(VLOOKUP(XU101,'كدو الاصناف'!$A:$C,3),"")</f>
        <v/>
      </c>
      <c r="XZ101" s="33" t="str">
        <f t="shared" si="789"/>
        <v/>
      </c>
      <c r="YB101" s="34"/>
      <c r="YC101" s="30" t="str">
        <f>IFERROR(VLOOKUP(YB101,'كدو الاصناف'!$A:$C,2),"")</f>
        <v/>
      </c>
      <c r="YD101" s="6"/>
      <c r="YE101" s="62">
        <f t="shared" si="863"/>
        <v>0</v>
      </c>
      <c r="YF101" s="32" t="str">
        <f>IFERROR(VLOOKUP(YB101,'كدو الاصناف'!$A:$C,3),"")</f>
        <v/>
      </c>
      <c r="YG101" s="33" t="str">
        <f t="shared" si="790"/>
        <v/>
      </c>
      <c r="YI101" s="34"/>
      <c r="YJ101" s="30" t="str">
        <f>IFERROR(VLOOKUP(YI101,'كدو الاصناف'!$A:$C,2),"")</f>
        <v/>
      </c>
      <c r="YK101" s="6"/>
      <c r="YL101" s="62">
        <f t="shared" si="864"/>
        <v>0</v>
      </c>
      <c r="YM101" s="32" t="str">
        <f>IFERROR(VLOOKUP(YI101,'كدو الاصناف'!$A:$C,3),"")</f>
        <v/>
      </c>
      <c r="YN101" s="33" t="str">
        <f t="shared" si="791"/>
        <v/>
      </c>
      <c r="YP101" s="34"/>
      <c r="YQ101" s="30" t="str">
        <f>IFERROR(VLOOKUP(YP101,'كدو الاصناف'!$A:$C,2),"")</f>
        <v/>
      </c>
      <c r="YR101" s="6"/>
      <c r="YS101" s="62">
        <f t="shared" si="868"/>
        <v>0</v>
      </c>
      <c r="YT101" s="32" t="str">
        <f>IFERROR(VLOOKUP(YP101,'كدو الاصناف'!$A:$C,3),"")</f>
        <v/>
      </c>
      <c r="YU101" s="33" t="str">
        <f t="shared" si="792"/>
        <v/>
      </c>
      <c r="YW101" s="34"/>
      <c r="YX101" s="30" t="str">
        <f>IFERROR(VLOOKUP(YW101,'كدو الاصناف'!$A:$C,2),"")</f>
        <v/>
      </c>
      <c r="YY101" s="6"/>
      <c r="YZ101" s="62">
        <f t="shared" si="888"/>
        <v>0</v>
      </c>
      <c r="ZA101" s="32" t="str">
        <f>IFERROR(VLOOKUP(YW101,'كدو الاصناف'!$A:$C,3),"")</f>
        <v/>
      </c>
      <c r="ZB101" s="33" t="str">
        <f t="shared" si="793"/>
        <v/>
      </c>
      <c r="ZD101" s="34"/>
      <c r="ZE101" s="30" t="str">
        <f>IFERROR(VLOOKUP(ZD101,'كدو الاصناف'!$A:$C,2),"")</f>
        <v/>
      </c>
      <c r="ZF101" s="6"/>
      <c r="ZG101" s="62">
        <f t="shared" si="869"/>
        <v>0</v>
      </c>
      <c r="ZH101" s="32" t="str">
        <f>IFERROR(VLOOKUP(ZD101,'كدو الاصناف'!$A:$C,3),"")</f>
        <v/>
      </c>
      <c r="ZI101" s="33" t="str">
        <f t="shared" si="794"/>
        <v/>
      </c>
      <c r="ZK101" s="34"/>
      <c r="ZL101" s="30" t="str">
        <f>IFERROR(VLOOKUP(ZK101,'كدو الاصناف'!$A:$C,2),"")</f>
        <v/>
      </c>
      <c r="ZM101" s="6"/>
      <c r="ZN101" s="62">
        <f t="shared" si="865"/>
        <v>0</v>
      </c>
      <c r="ZO101" s="32" t="str">
        <f>IFERROR(VLOOKUP(ZK101,'كدو الاصناف'!$A:$C,3),"")</f>
        <v/>
      </c>
      <c r="ZP101" s="33" t="str">
        <f t="shared" si="795"/>
        <v/>
      </c>
      <c r="ZR101" s="34"/>
      <c r="ZS101" s="30" t="str">
        <f>IFERROR(VLOOKUP(ZR101,'كدو الاصناف'!$A:$C,2),"")</f>
        <v/>
      </c>
      <c r="ZT101" s="6"/>
      <c r="ZU101" s="62">
        <f t="shared" si="852"/>
        <v>0</v>
      </c>
      <c r="ZV101" s="32" t="str">
        <f>IFERROR(VLOOKUP(ZR101,'كدو الاصناف'!$A:$C,3),"")</f>
        <v/>
      </c>
      <c r="ZW101" s="33" t="str">
        <f t="shared" si="796"/>
        <v/>
      </c>
    </row>
    <row r="102" spans="1:699" ht="16.5" thickTop="1" thickBot="1" x14ac:dyDescent="0.25">
      <c r="A102" s="34"/>
      <c r="B102" s="30" t="str">
        <f>IFERROR(VLOOKUP(A102,'كدو الاصناف'!$A:$C,2),"")</f>
        <v/>
      </c>
      <c r="C102" s="6"/>
      <c r="D102" s="62">
        <f t="shared" si="892"/>
        <v>0</v>
      </c>
      <c r="E102" s="32" t="str">
        <f>IFERROR(VLOOKUP(A102,'كدو الاصناف'!$A:$C,3),"")</f>
        <v/>
      </c>
      <c r="F102" s="33" t="str">
        <f t="shared" si="697"/>
        <v/>
      </c>
      <c r="H102" s="34"/>
      <c r="I102" s="30" t="str">
        <f>IFERROR(VLOOKUP(H102,'كدو الاصناف'!$A:$C,2),"")</f>
        <v/>
      </c>
      <c r="J102" s="6"/>
      <c r="K102" s="62">
        <f t="shared" si="880"/>
        <v>0</v>
      </c>
      <c r="L102" s="32" t="str">
        <f>IFERROR(VLOOKUP(H102,'كدو الاصناف'!$A:$C,3),"")</f>
        <v/>
      </c>
      <c r="M102" s="33" t="str">
        <f t="shared" si="698"/>
        <v/>
      </c>
      <c r="O102" s="34"/>
      <c r="P102" s="30" t="str">
        <f>IFERROR(VLOOKUP(O102,'كدو الاصناف'!$A:$C,2),"")</f>
        <v/>
      </c>
      <c r="Q102" s="6"/>
      <c r="R102" s="62">
        <f t="shared" si="808"/>
        <v>0</v>
      </c>
      <c r="S102" s="32" t="str">
        <f>IFERROR(VLOOKUP(O102,'كدو الاصناف'!$A:$C,3),"")</f>
        <v/>
      </c>
      <c r="T102" s="33" t="str">
        <f t="shared" si="699"/>
        <v/>
      </c>
      <c r="V102" s="34"/>
      <c r="W102" s="30" t="str">
        <f>IFERROR(VLOOKUP(V102,'كدو الاصناف'!$A:$C,2),"")</f>
        <v/>
      </c>
      <c r="X102" s="6"/>
      <c r="Y102" s="62">
        <f t="shared" si="809"/>
        <v>0</v>
      </c>
      <c r="Z102" s="32" t="str">
        <f>IFERROR(VLOOKUP(V102,'كدو الاصناف'!$A:$C,3),"")</f>
        <v/>
      </c>
      <c r="AA102" s="33" t="str">
        <f t="shared" si="700"/>
        <v/>
      </c>
      <c r="AC102" s="34"/>
      <c r="AD102" s="30" t="str">
        <f>IFERROR(VLOOKUP(AC102,'كدو الاصناف'!$A:$C,2),"")</f>
        <v/>
      </c>
      <c r="AE102" s="6"/>
      <c r="AF102" s="62">
        <f t="shared" si="870"/>
        <v>0</v>
      </c>
      <c r="AG102" s="32" t="str">
        <f>IFERROR(VLOOKUP(AC102,'كدو الاصناف'!$A:$C,3),"")</f>
        <v/>
      </c>
      <c r="AH102" s="33" t="str">
        <f t="shared" si="701"/>
        <v/>
      </c>
      <c r="AJ102" s="34"/>
      <c r="AK102" s="30" t="str">
        <f>IFERROR(VLOOKUP(AJ102,'كدو الاصناف'!$A:$C,2),"")</f>
        <v/>
      </c>
      <c r="AL102" s="6"/>
      <c r="AM102" s="62">
        <f t="shared" si="881"/>
        <v>0</v>
      </c>
      <c r="AN102" s="32" t="str">
        <f>IFERROR(VLOOKUP(AJ102,'كدو الاصناف'!$A:$C,3),"")</f>
        <v/>
      </c>
      <c r="AO102" s="33" t="str">
        <f t="shared" si="702"/>
        <v/>
      </c>
      <c r="AQ102" s="34"/>
      <c r="AR102" s="30" t="str">
        <f>IFERROR(VLOOKUP(AQ102,'كدو الاصناف'!$A:$C,2),"")</f>
        <v/>
      </c>
      <c r="AS102" s="6"/>
      <c r="AT102" s="62">
        <f t="shared" si="889"/>
        <v>0</v>
      </c>
      <c r="AU102" s="32" t="str">
        <f>IFERROR(VLOOKUP(AQ102,'كدو الاصناف'!$A:$C,3),"")</f>
        <v/>
      </c>
      <c r="AV102" s="33" t="str">
        <f t="shared" si="703"/>
        <v/>
      </c>
      <c r="AX102" s="34"/>
      <c r="AY102" s="30" t="str">
        <f>IFERROR(VLOOKUP(AX102,'كدو الاصناف'!$A:$C,2),"")</f>
        <v/>
      </c>
      <c r="AZ102" s="6"/>
      <c r="BA102" s="62">
        <f t="shared" si="882"/>
        <v>0</v>
      </c>
      <c r="BB102" s="32" t="str">
        <f>IFERROR(VLOOKUP(AX102,'كدو الاصناف'!$A:$C,3),"")</f>
        <v/>
      </c>
      <c r="BC102" s="33" t="str">
        <f t="shared" si="704"/>
        <v/>
      </c>
      <c r="BE102" s="34"/>
      <c r="BF102" s="30" t="str">
        <f>IFERROR(VLOOKUP(BE102,'كدو الاصناف'!$A:$C,2),"")</f>
        <v/>
      </c>
      <c r="BG102" s="6"/>
      <c r="BH102" s="62">
        <f t="shared" si="810"/>
        <v>0</v>
      </c>
      <c r="BI102" s="32" t="str">
        <f>IFERROR(VLOOKUP(BE102,'كدو الاصناف'!$A:$C,3),"")</f>
        <v/>
      </c>
      <c r="BJ102" s="33" t="str">
        <f t="shared" si="705"/>
        <v/>
      </c>
      <c r="BL102" s="34"/>
      <c r="BM102" s="30" t="str">
        <f>IFERROR(VLOOKUP(BL102,'كدو الاصناف'!$A:$C,2),"")</f>
        <v/>
      </c>
      <c r="BN102" s="6"/>
      <c r="BO102" s="62">
        <f t="shared" si="797"/>
        <v>0</v>
      </c>
      <c r="BP102" s="32" t="str">
        <f>IFERROR(VLOOKUP(BL102,'كدو الاصناف'!$A:$C,3),"")</f>
        <v/>
      </c>
      <c r="BQ102" s="33" t="str">
        <f t="shared" si="706"/>
        <v/>
      </c>
      <c r="BS102" s="34"/>
      <c r="BT102" s="30" t="str">
        <f>IFERROR(VLOOKUP(BS102,'كدو الاصناف'!$A:$C,2),"")</f>
        <v/>
      </c>
      <c r="BU102" s="6"/>
      <c r="BV102" s="62">
        <f t="shared" si="811"/>
        <v>0</v>
      </c>
      <c r="BW102" s="32" t="str">
        <f>IFERROR(VLOOKUP(BS102,'كدو الاصناف'!$A:$C,3),"")</f>
        <v/>
      </c>
      <c r="BX102" s="33" t="str">
        <f t="shared" si="707"/>
        <v/>
      </c>
      <c r="BZ102" s="34"/>
      <c r="CA102" s="30" t="str">
        <f>IFERROR(VLOOKUP(BZ102,'كدو الاصناف'!$A:$C,2),"")</f>
        <v/>
      </c>
      <c r="CB102" s="6"/>
      <c r="CC102" s="62">
        <f t="shared" si="812"/>
        <v>0</v>
      </c>
      <c r="CD102" s="32" t="str">
        <f>IFERROR(VLOOKUP(BZ102,'كدو الاصناف'!$A:$C,3),"")</f>
        <v/>
      </c>
      <c r="CE102" s="33" t="str">
        <f t="shared" si="708"/>
        <v/>
      </c>
      <c r="CG102" s="34"/>
      <c r="CH102" s="30" t="str">
        <f>IFERROR(VLOOKUP(CG102,'كدو الاصناف'!$A:$C,2),"")</f>
        <v/>
      </c>
      <c r="CI102" s="6"/>
      <c r="CJ102" s="62">
        <f t="shared" si="853"/>
        <v>0</v>
      </c>
      <c r="CK102" s="32" t="str">
        <f>IFERROR(VLOOKUP(CG102,'كدو الاصناف'!$A:$C,3),"")</f>
        <v/>
      </c>
      <c r="CL102" s="33" t="str">
        <f t="shared" si="709"/>
        <v/>
      </c>
      <c r="CN102" s="34"/>
      <c r="CO102" s="30" t="str">
        <f>IFERROR(VLOOKUP(CN102,'كدو الاصناف'!$A:$C,2),"")</f>
        <v/>
      </c>
      <c r="CP102" s="6"/>
      <c r="CQ102" s="62">
        <f t="shared" si="813"/>
        <v>0</v>
      </c>
      <c r="CR102" s="32" t="str">
        <f>IFERROR(VLOOKUP(CN102,'كدو الاصناف'!$A:$C,3),"")</f>
        <v/>
      </c>
      <c r="CS102" s="33" t="str">
        <f t="shared" si="710"/>
        <v/>
      </c>
      <c r="CU102" s="34"/>
      <c r="CV102" s="30" t="str">
        <f>IFERROR(VLOOKUP(CU102,'كدو الاصناف'!$A:$C,2),"")</f>
        <v/>
      </c>
      <c r="CW102" s="6"/>
      <c r="CX102" s="62">
        <f t="shared" si="895"/>
        <v>0</v>
      </c>
      <c r="CY102" s="32" t="str">
        <f>IFERROR(VLOOKUP(CU102,'كدو الاصناف'!$A:$C,3),"")</f>
        <v/>
      </c>
      <c r="CZ102" s="33" t="str">
        <f t="shared" si="711"/>
        <v/>
      </c>
      <c r="DB102" s="34"/>
      <c r="DC102" s="30" t="str">
        <f>IFERROR(VLOOKUP(DB102,'كدو الاصناف'!$A:$C,2),"")</f>
        <v/>
      </c>
      <c r="DD102" s="6"/>
      <c r="DE102" s="62">
        <f t="shared" si="814"/>
        <v>0</v>
      </c>
      <c r="DF102" s="32" t="str">
        <f>IFERROR(VLOOKUP(DB102,'كدو الاصناف'!$A:$C,3),"")</f>
        <v/>
      </c>
      <c r="DG102" s="33" t="str">
        <f t="shared" si="712"/>
        <v/>
      </c>
      <c r="DI102" s="34"/>
      <c r="DJ102" s="30" t="str">
        <f>IFERROR(VLOOKUP(DI102,'كدو الاصناف'!$A:$C,2),"")</f>
        <v/>
      </c>
      <c r="DK102" s="6"/>
      <c r="DL102" s="62">
        <f t="shared" si="815"/>
        <v>0</v>
      </c>
      <c r="DM102" s="32" t="str">
        <f>IFERROR(VLOOKUP(DI102,'كدو الاصناف'!$A:$C,3),"")</f>
        <v/>
      </c>
      <c r="DN102" s="33" t="str">
        <f t="shared" si="713"/>
        <v/>
      </c>
      <c r="DP102" s="34"/>
      <c r="DQ102" s="30" t="str">
        <f>IFERROR(VLOOKUP(DP102,'كدو الاصناف'!$A:$C,2),"")</f>
        <v/>
      </c>
      <c r="DR102" s="6"/>
      <c r="DS102" s="62">
        <f t="shared" si="798"/>
        <v>0</v>
      </c>
      <c r="DT102" s="32" t="str">
        <f>IFERROR(VLOOKUP(DP102,'كدو الاصناف'!$A:$C,3),"")</f>
        <v/>
      </c>
      <c r="DU102" s="33" t="str">
        <f t="shared" si="714"/>
        <v/>
      </c>
      <c r="DW102" s="34"/>
      <c r="DX102" s="30" t="str">
        <f>IFERROR(VLOOKUP(DW102,'كدو الاصناف'!$A:$C,2),"")</f>
        <v/>
      </c>
      <c r="DY102" s="6"/>
      <c r="DZ102" s="62">
        <f t="shared" si="799"/>
        <v>0</v>
      </c>
      <c r="EA102" s="32" t="str">
        <f>IFERROR(VLOOKUP(DW102,'كدو الاصناف'!$A:$C,3),"")</f>
        <v/>
      </c>
      <c r="EB102" s="33" t="str">
        <f t="shared" si="715"/>
        <v/>
      </c>
      <c r="ED102" s="34"/>
      <c r="EE102" s="30" t="str">
        <f>IFERROR(VLOOKUP(ED102,'كدو الاصناف'!$A:$C,2),"")</f>
        <v/>
      </c>
      <c r="EF102" s="6"/>
      <c r="EG102" s="62">
        <f t="shared" si="806"/>
        <v>0</v>
      </c>
      <c r="EH102" s="32" t="str">
        <f>IFERROR(VLOOKUP(ED102,'كدو الاصناف'!$A:$C,3),"")</f>
        <v/>
      </c>
      <c r="EI102" s="33" t="str">
        <f t="shared" si="716"/>
        <v/>
      </c>
      <c r="EK102" s="34"/>
      <c r="EL102" s="30" t="str">
        <f>IFERROR(VLOOKUP(EK102,'كدو الاصناف'!$A:$C,2),"")</f>
        <v/>
      </c>
      <c r="EM102" s="6"/>
      <c r="EN102" s="62">
        <f t="shared" si="816"/>
        <v>0</v>
      </c>
      <c r="EO102" s="32" t="str">
        <f>IFERROR(VLOOKUP(EK102,'كدو الاصناف'!$A:$C,3),"")</f>
        <v/>
      </c>
      <c r="EP102" s="33" t="str">
        <f t="shared" si="717"/>
        <v/>
      </c>
      <c r="ER102" s="34"/>
      <c r="ES102" s="30" t="str">
        <f>IFERROR(VLOOKUP(ER102,'كدو الاصناف'!$A:$C,2),"")</f>
        <v/>
      </c>
      <c r="ET102" s="6"/>
      <c r="EU102" s="62">
        <f t="shared" si="817"/>
        <v>0</v>
      </c>
      <c r="EV102" s="32" t="str">
        <f>IFERROR(VLOOKUP(ER102,'كدو الاصناف'!$A:$C,3),"")</f>
        <v/>
      </c>
      <c r="EW102" s="33" t="str">
        <f t="shared" si="718"/>
        <v/>
      </c>
      <c r="EY102" s="34"/>
      <c r="EZ102" s="30" t="str">
        <f>IFERROR(VLOOKUP(EY102,'كدو الاصناف'!$A:$C,2),"")</f>
        <v/>
      </c>
      <c r="FA102" s="6"/>
      <c r="FB102" s="62">
        <f t="shared" si="800"/>
        <v>0</v>
      </c>
      <c r="FC102" s="32" t="str">
        <f>IFERROR(VLOOKUP(EY102,'كدو الاصناف'!$A:$C,3),"")</f>
        <v/>
      </c>
      <c r="FD102" s="33" t="str">
        <f t="shared" si="719"/>
        <v/>
      </c>
      <c r="FF102" s="34"/>
      <c r="FG102" s="30" t="str">
        <f>IFERROR(VLOOKUP(FF102,'كدو الاصناف'!$A:$C,2),"")</f>
        <v/>
      </c>
      <c r="FH102" s="6"/>
      <c r="FI102" s="62">
        <f t="shared" si="818"/>
        <v>0</v>
      </c>
      <c r="FJ102" s="32" t="str">
        <f>IFERROR(VLOOKUP(FF102,'كدو الاصناف'!$A:$C,3),"")</f>
        <v/>
      </c>
      <c r="FK102" s="33" t="str">
        <f t="shared" si="720"/>
        <v/>
      </c>
      <c r="FM102" s="34"/>
      <c r="FN102" s="30" t="str">
        <f>IFERROR(VLOOKUP(FM102,'كدو الاصناف'!$A:$C,2),"")</f>
        <v/>
      </c>
      <c r="FO102" s="6"/>
      <c r="FP102" s="62">
        <f t="shared" si="819"/>
        <v>0</v>
      </c>
      <c r="FQ102" s="32" t="str">
        <f>IFERROR(VLOOKUP(FM102,'كدو الاصناف'!$A:$C,3),"")</f>
        <v/>
      </c>
      <c r="FR102" s="33" t="str">
        <f t="shared" si="721"/>
        <v/>
      </c>
      <c r="FT102" s="34"/>
      <c r="FU102" s="30" t="str">
        <f>IFERROR(VLOOKUP(FT102,'كدو الاصناف'!$A:$C,2),"")</f>
        <v/>
      </c>
      <c r="FV102" s="6"/>
      <c r="FW102" s="62">
        <f t="shared" si="820"/>
        <v>0</v>
      </c>
      <c r="FX102" s="32" t="str">
        <f>IFERROR(VLOOKUP(FT102,'كدو الاصناف'!$A:$C,3),"")</f>
        <v/>
      </c>
      <c r="FY102" s="33" t="str">
        <f t="shared" si="722"/>
        <v/>
      </c>
      <c r="GA102" s="34"/>
      <c r="GB102" s="30" t="str">
        <f>IFERROR(VLOOKUP(GA102,'كدو الاصناف'!$A:$C,2),"")</f>
        <v/>
      </c>
      <c r="GC102" s="6"/>
      <c r="GD102" s="62">
        <f t="shared" si="871"/>
        <v>0</v>
      </c>
      <c r="GE102" s="32" t="str">
        <f>IFERROR(VLOOKUP(GA102,'كدو الاصناف'!$A:$C,3),"")</f>
        <v/>
      </c>
      <c r="GF102" s="33" t="str">
        <f t="shared" si="723"/>
        <v/>
      </c>
      <c r="GH102" s="34"/>
      <c r="GI102" s="30" t="str">
        <f>IFERROR(VLOOKUP(GH102,'كدو الاصناف'!$A:$C,2),"")</f>
        <v/>
      </c>
      <c r="GJ102" s="6"/>
      <c r="GK102" s="62">
        <f t="shared" si="821"/>
        <v>0</v>
      </c>
      <c r="GL102" s="32" t="str">
        <f>IFERROR(VLOOKUP(GH102,'كدو الاصناف'!$A:$C,3),"")</f>
        <v/>
      </c>
      <c r="GM102" s="33" t="str">
        <f t="shared" si="724"/>
        <v/>
      </c>
      <c r="GO102" s="34"/>
      <c r="GP102" s="30" t="str">
        <f>IFERROR(VLOOKUP(GO102,'كدو الاصناف'!$A:$C,2),"")</f>
        <v/>
      </c>
      <c r="GQ102" s="6"/>
      <c r="GR102" s="62">
        <f t="shared" si="822"/>
        <v>0</v>
      </c>
      <c r="GS102" s="32" t="str">
        <f>IFERROR(VLOOKUP(GO102,'كدو الاصناف'!$A:$C,3),"")</f>
        <v/>
      </c>
      <c r="GT102" s="33" t="str">
        <f t="shared" si="725"/>
        <v/>
      </c>
      <c r="GV102" s="34"/>
      <c r="GW102" s="30" t="str">
        <f>IFERROR(VLOOKUP(GV102,'كدو الاصناف'!$A:$C,2),"")</f>
        <v/>
      </c>
      <c r="GX102" s="6"/>
      <c r="GY102" s="62">
        <f t="shared" si="823"/>
        <v>0</v>
      </c>
      <c r="GZ102" s="32" t="str">
        <f>IFERROR(VLOOKUP(GV102,'كدو الاصناف'!$A:$C,3),"")</f>
        <v/>
      </c>
      <c r="HA102" s="33" t="str">
        <f t="shared" si="726"/>
        <v/>
      </c>
      <c r="HC102" s="34"/>
      <c r="HD102" s="30" t="str">
        <f>IFERROR(VLOOKUP(HC102,'كدو الاصناف'!$A:$C,2),"")</f>
        <v/>
      </c>
      <c r="HE102" s="6"/>
      <c r="HF102" s="62">
        <f t="shared" si="824"/>
        <v>0</v>
      </c>
      <c r="HG102" s="32" t="str">
        <f>IFERROR(VLOOKUP(HC102,'كدو الاصناف'!$A:$C,3),"")</f>
        <v/>
      </c>
      <c r="HH102" s="33" t="str">
        <f t="shared" si="727"/>
        <v/>
      </c>
      <c r="HJ102" s="34"/>
      <c r="HK102" s="30" t="str">
        <f>IFERROR(VLOOKUP(HJ102,'كدو الاصناف'!$A:$C,2),"")</f>
        <v/>
      </c>
      <c r="HL102" s="6"/>
      <c r="HM102" s="62">
        <f t="shared" si="825"/>
        <v>0</v>
      </c>
      <c r="HN102" s="32" t="str">
        <f>IFERROR(VLOOKUP(HJ102,'كدو الاصناف'!$A:$C,3),"")</f>
        <v/>
      </c>
      <c r="HO102" s="33" t="str">
        <f t="shared" si="728"/>
        <v/>
      </c>
      <c r="HQ102" s="34"/>
      <c r="HR102" s="30" t="str">
        <f>IFERROR(VLOOKUP(HQ102,'كدو الاصناف'!$A:$C,2),"")</f>
        <v/>
      </c>
      <c r="HS102" s="6"/>
      <c r="HT102" s="62">
        <f t="shared" si="826"/>
        <v>0</v>
      </c>
      <c r="HU102" s="32" t="str">
        <f>IFERROR(VLOOKUP(HQ102,'كدو الاصناف'!$A:$C,3),"")</f>
        <v/>
      </c>
      <c r="HV102" s="33" t="str">
        <f t="shared" si="729"/>
        <v/>
      </c>
      <c r="HX102" s="34"/>
      <c r="HY102" s="30" t="str">
        <f>IFERROR(VLOOKUP(HX102,'كدو الاصناف'!$A:$C,2),"")</f>
        <v/>
      </c>
      <c r="HZ102" s="6"/>
      <c r="IA102" s="62">
        <f t="shared" si="827"/>
        <v>0</v>
      </c>
      <c r="IB102" s="32" t="str">
        <f>IFERROR(VLOOKUP(HX102,'كدو الاصناف'!$A:$C,3),"")</f>
        <v/>
      </c>
      <c r="IC102" s="33" t="str">
        <f t="shared" si="730"/>
        <v/>
      </c>
      <c r="IE102" s="34"/>
      <c r="IF102" s="30" t="str">
        <f>IFERROR(VLOOKUP(IE102,'كدو الاصناف'!$A:$C,2),"")</f>
        <v/>
      </c>
      <c r="IG102" s="6"/>
      <c r="IH102" s="62">
        <f t="shared" si="828"/>
        <v>0</v>
      </c>
      <c r="II102" s="32" t="str">
        <f>IFERROR(VLOOKUP(IE102,'كدو الاصناف'!$A:$C,3),"")</f>
        <v/>
      </c>
      <c r="IJ102" s="33" t="str">
        <f t="shared" si="731"/>
        <v/>
      </c>
      <c r="IL102" s="34"/>
      <c r="IM102" s="30" t="str">
        <f>IFERROR(VLOOKUP(IL102,'كدو الاصناف'!$A:$C,2),"")</f>
        <v/>
      </c>
      <c r="IN102" s="6"/>
      <c r="IO102" s="62">
        <f t="shared" si="829"/>
        <v>0</v>
      </c>
      <c r="IP102" s="32" t="str">
        <f>IFERROR(VLOOKUP(IL102,'كدو الاصناف'!$A:$C,3),"")</f>
        <v/>
      </c>
      <c r="IQ102" s="33" t="str">
        <f t="shared" si="732"/>
        <v/>
      </c>
      <c r="IS102" s="34"/>
      <c r="IT102" s="30" t="str">
        <f>IFERROR(VLOOKUP(IS102,'كدو الاصناف'!$A:$C,2),"")</f>
        <v/>
      </c>
      <c r="IU102" s="6"/>
      <c r="IV102" s="62">
        <f t="shared" si="830"/>
        <v>0</v>
      </c>
      <c r="IW102" s="32" t="str">
        <f>IFERROR(VLOOKUP(IS102,'كدو الاصناف'!$A:$C,3),"")</f>
        <v/>
      </c>
      <c r="IX102" s="33" t="str">
        <f t="shared" si="733"/>
        <v/>
      </c>
      <c r="IZ102" s="34"/>
      <c r="JA102" s="30" t="str">
        <f>IFERROR(VLOOKUP(IZ102,'كدو الاصناف'!$A:$C,2),"")</f>
        <v/>
      </c>
      <c r="JB102" s="6"/>
      <c r="JC102" s="62">
        <f t="shared" si="831"/>
        <v>0</v>
      </c>
      <c r="JD102" s="32" t="str">
        <f>IFERROR(VLOOKUP(IZ102,'كدو الاصناف'!$A:$C,3),"")</f>
        <v/>
      </c>
      <c r="JE102" s="33" t="str">
        <f t="shared" si="734"/>
        <v/>
      </c>
      <c r="JG102" s="34"/>
      <c r="JH102" s="30" t="str">
        <f>IFERROR(VLOOKUP(JG102,'كدو الاصناف'!$A:$C,2),"")</f>
        <v/>
      </c>
      <c r="JI102" s="6"/>
      <c r="JJ102" s="62">
        <f t="shared" si="885"/>
        <v>0</v>
      </c>
      <c r="JK102" s="32" t="str">
        <f>IFERROR(VLOOKUP(JG102,'كدو الاصناف'!$A:$C,3),"")</f>
        <v/>
      </c>
      <c r="JL102" s="33" t="str">
        <f t="shared" si="735"/>
        <v/>
      </c>
      <c r="JN102" s="34"/>
      <c r="JO102" s="30" t="str">
        <f>IFERROR(VLOOKUP(JN102,'كدو الاصناف'!$A:$C,2),"")</f>
        <v/>
      </c>
      <c r="JP102" s="6"/>
      <c r="JQ102" s="62">
        <f t="shared" si="832"/>
        <v>0</v>
      </c>
      <c r="JR102" s="32" t="str">
        <f>IFERROR(VLOOKUP(JN102,'كدو الاصناف'!$A:$C,3),"")</f>
        <v/>
      </c>
      <c r="JS102" s="33" t="str">
        <f t="shared" si="736"/>
        <v/>
      </c>
      <c r="JU102" s="34"/>
      <c r="JV102" s="30" t="str">
        <f>IFERROR(VLOOKUP(JU102,'كدو الاصناف'!$A:$C,2),"")</f>
        <v/>
      </c>
      <c r="JW102" s="6"/>
      <c r="JX102" s="62">
        <f t="shared" si="833"/>
        <v>0</v>
      </c>
      <c r="JY102" s="32" t="str">
        <f>IFERROR(VLOOKUP(JU102,'كدو الاصناف'!$A:$C,3),"")</f>
        <v/>
      </c>
      <c r="JZ102" s="33" t="str">
        <f t="shared" si="737"/>
        <v/>
      </c>
      <c r="KB102" s="34"/>
      <c r="KC102" s="30" t="str">
        <f>IFERROR(VLOOKUP(KB102,'كدو الاصناف'!$A:$C,2),"")</f>
        <v/>
      </c>
      <c r="KD102" s="6"/>
      <c r="KE102" s="62">
        <f t="shared" si="834"/>
        <v>0</v>
      </c>
      <c r="KF102" s="32" t="str">
        <f>IFERROR(VLOOKUP(KB102,'كدو الاصناف'!$A:$C,3),"")</f>
        <v/>
      </c>
      <c r="KG102" s="33" t="str">
        <f t="shared" si="738"/>
        <v/>
      </c>
      <c r="KI102" s="34"/>
      <c r="KJ102" s="30" t="str">
        <f>IFERROR(VLOOKUP(KI102,'كدو الاصناف'!$A:$C,2),"")</f>
        <v/>
      </c>
      <c r="KK102" s="6"/>
      <c r="KL102" s="62">
        <f t="shared" si="872"/>
        <v>0</v>
      </c>
      <c r="KM102" s="32" t="str">
        <f>IFERROR(VLOOKUP(KI102,'كدو الاصناف'!$A:$C,3),"")</f>
        <v/>
      </c>
      <c r="KN102" s="33" t="str">
        <f t="shared" si="739"/>
        <v/>
      </c>
      <c r="KP102" s="34"/>
      <c r="KQ102" s="30" t="str">
        <f>IFERROR(VLOOKUP(KP102,'كدو الاصناف'!$A:$C,2),"")</f>
        <v/>
      </c>
      <c r="KR102" s="6"/>
      <c r="KS102" s="62">
        <f t="shared" si="890"/>
        <v>0</v>
      </c>
      <c r="KT102" s="32" t="str">
        <f>IFERROR(VLOOKUP(KP102,'كدو الاصناف'!$A:$C,3),"")</f>
        <v/>
      </c>
      <c r="KU102" s="33" t="str">
        <f t="shared" si="740"/>
        <v/>
      </c>
      <c r="KW102" s="34"/>
      <c r="KX102" s="30" t="str">
        <f>IFERROR(VLOOKUP(KW102,'كدو الاصناف'!$A:$C,2),"")</f>
        <v/>
      </c>
      <c r="KY102" s="6"/>
      <c r="KZ102" s="62">
        <f t="shared" si="801"/>
        <v>0</v>
      </c>
      <c r="LA102" s="32" t="str">
        <f>IFERROR(VLOOKUP(KW102,'كدو الاصناف'!$A:$C,3),"")</f>
        <v/>
      </c>
      <c r="LB102" s="33" t="str">
        <f t="shared" si="741"/>
        <v/>
      </c>
      <c r="LD102" s="34"/>
      <c r="LE102" s="30" t="str">
        <f>IFERROR(VLOOKUP(LD102,'كدو الاصناف'!$A:$C,2),"")</f>
        <v/>
      </c>
      <c r="LF102" s="6"/>
      <c r="LG102" s="62">
        <f t="shared" si="835"/>
        <v>0</v>
      </c>
      <c r="LH102" s="32" t="str">
        <f>IFERROR(VLOOKUP(LD102,'كدو الاصناف'!$A:$C,3),"")</f>
        <v/>
      </c>
      <c r="LI102" s="33" t="str">
        <f t="shared" si="742"/>
        <v/>
      </c>
      <c r="LK102" s="34"/>
      <c r="LL102" s="30" t="str">
        <f>IFERROR(VLOOKUP(LK102,'كدو الاصناف'!$A:$C,2),"")</f>
        <v/>
      </c>
      <c r="LM102" s="6"/>
      <c r="LN102" s="62">
        <f t="shared" si="836"/>
        <v>0</v>
      </c>
      <c r="LO102" s="32" t="str">
        <f>IFERROR(VLOOKUP(LK102,'كدو الاصناف'!$A:$C,3),"")</f>
        <v/>
      </c>
      <c r="LP102" s="33" t="str">
        <f t="shared" si="743"/>
        <v/>
      </c>
      <c r="LR102" s="34"/>
      <c r="LS102" s="30" t="str">
        <f>IFERROR(VLOOKUP(LR102,'كدو الاصناف'!$A:$C,2),"")</f>
        <v/>
      </c>
      <c r="LT102" s="6"/>
      <c r="LU102" s="62">
        <f t="shared" si="854"/>
        <v>0</v>
      </c>
      <c r="LV102" s="32" t="str">
        <f>IFERROR(VLOOKUP(LR102,'كدو الاصناف'!$A:$C,3),"")</f>
        <v/>
      </c>
      <c r="LW102" s="33" t="str">
        <f t="shared" si="744"/>
        <v/>
      </c>
      <c r="LY102" s="34"/>
      <c r="LZ102" s="30" t="str">
        <f>IFERROR(VLOOKUP(LY102,'كدو الاصناف'!$A:$C,2),"")</f>
        <v/>
      </c>
      <c r="MA102" s="6"/>
      <c r="MB102" s="62">
        <f t="shared" si="859"/>
        <v>0</v>
      </c>
      <c r="MC102" s="32" t="str">
        <f>IFERROR(VLOOKUP(LY102,'كدو الاصناف'!$A:$C,3),"")</f>
        <v/>
      </c>
      <c r="MD102" s="33" t="str">
        <f t="shared" si="745"/>
        <v/>
      </c>
      <c r="MF102" s="34"/>
      <c r="MG102" s="30" t="str">
        <f>IFERROR(VLOOKUP(MF102,'كدو الاصناف'!$A:$C,2),"")</f>
        <v/>
      </c>
      <c r="MH102" s="6"/>
      <c r="MI102" s="62">
        <f t="shared" si="860"/>
        <v>0</v>
      </c>
      <c r="MJ102" s="32" t="str">
        <f>IFERROR(VLOOKUP(MF102,'كدو الاصناف'!$A:$C,3),"")</f>
        <v/>
      </c>
      <c r="MK102" s="33" t="str">
        <f t="shared" si="746"/>
        <v/>
      </c>
      <c r="MM102" s="34"/>
      <c r="MN102" s="30" t="str">
        <f>IFERROR(VLOOKUP(MM102,'كدو الاصناف'!$A:$C,2),"")</f>
        <v/>
      </c>
      <c r="MO102" s="6"/>
      <c r="MP102" s="62">
        <f t="shared" si="893"/>
        <v>0</v>
      </c>
      <c r="MQ102" s="32" t="str">
        <f>IFERROR(VLOOKUP(MM102,'كدو الاصناف'!$A:$C,3),"")</f>
        <v/>
      </c>
      <c r="MR102" s="33" t="str">
        <f t="shared" si="747"/>
        <v/>
      </c>
      <c r="MT102" s="34"/>
      <c r="MU102" s="30" t="str">
        <f>IFERROR(VLOOKUP(MT102,'كدو الاصناف'!$A:$C,2),"")</f>
        <v/>
      </c>
      <c r="MV102" s="6"/>
      <c r="MW102" s="62">
        <f t="shared" si="896"/>
        <v>0</v>
      </c>
      <c r="MX102" s="32" t="str">
        <f>IFERROR(VLOOKUP(MT102,'كدو الاصناف'!$A:$C,3),"")</f>
        <v/>
      </c>
      <c r="MY102" s="33" t="str">
        <f t="shared" si="748"/>
        <v/>
      </c>
      <c r="NA102" s="34"/>
      <c r="NB102" s="30" t="str">
        <f>IFERROR(VLOOKUP(NA102,'كدو الاصناف'!$A:$C,2),"")</f>
        <v/>
      </c>
      <c r="NC102" s="6"/>
      <c r="ND102" s="62">
        <f t="shared" si="861"/>
        <v>0</v>
      </c>
      <c r="NE102" s="32" t="str">
        <f>IFERROR(VLOOKUP(NA102,'كدو الاصناف'!$A:$C,3),"")</f>
        <v/>
      </c>
      <c r="NF102" s="33" t="str">
        <f t="shared" si="749"/>
        <v/>
      </c>
      <c r="NH102" s="34"/>
      <c r="NI102" s="30" t="str">
        <f>IFERROR(VLOOKUP(NH102,'كدو الاصناف'!$A:$C,2),"")</f>
        <v/>
      </c>
      <c r="NJ102" s="6"/>
      <c r="NK102" s="62">
        <f t="shared" si="837"/>
        <v>0</v>
      </c>
      <c r="NL102" s="32" t="str">
        <f>IFERROR(VLOOKUP(NH102,'كدو الاصناف'!$A:$C,3),"")</f>
        <v/>
      </c>
      <c r="NM102" s="33" t="str">
        <f t="shared" si="750"/>
        <v/>
      </c>
      <c r="NO102" s="34"/>
      <c r="NP102" s="30" t="str">
        <f>IFERROR(VLOOKUP(NO102,'كدو الاصناف'!$A:$C,2),"")</f>
        <v/>
      </c>
      <c r="NQ102" s="6"/>
      <c r="NR102" s="62">
        <f t="shared" si="838"/>
        <v>0</v>
      </c>
      <c r="NS102" s="32" t="str">
        <f>IFERROR(VLOOKUP(NO102,'كدو الاصناف'!$A:$C,3),"")</f>
        <v/>
      </c>
      <c r="NT102" s="33" t="str">
        <f t="shared" si="751"/>
        <v/>
      </c>
      <c r="NV102" s="34"/>
      <c r="NW102" s="30" t="str">
        <f>IFERROR(VLOOKUP(NV102,'كدو الاصناف'!$A:$C,2),"")</f>
        <v/>
      </c>
      <c r="NX102" s="6"/>
      <c r="NY102" s="62">
        <f t="shared" si="802"/>
        <v>0</v>
      </c>
      <c r="NZ102" s="32" t="str">
        <f>IFERROR(VLOOKUP(NV102,'كدو الاصناف'!$A:$C,3),"")</f>
        <v/>
      </c>
      <c r="OA102" s="33" t="str">
        <f t="shared" si="752"/>
        <v/>
      </c>
      <c r="OC102" s="34"/>
      <c r="OD102" s="30" t="str">
        <f>IFERROR(VLOOKUP(OC102,'كدو الاصناف'!$A:$C,2),"")</f>
        <v/>
      </c>
      <c r="OE102" s="6"/>
      <c r="OF102" s="62">
        <f t="shared" si="855"/>
        <v>0</v>
      </c>
      <c r="OG102" s="32" t="str">
        <f>IFERROR(VLOOKUP(OC102,'كدو الاصناف'!$A:$C,3),"")</f>
        <v/>
      </c>
      <c r="OH102" s="33" t="str">
        <f t="shared" si="753"/>
        <v/>
      </c>
      <c r="OJ102" s="34"/>
      <c r="OK102" s="30" t="str">
        <f>IFERROR(VLOOKUP(OJ102,'كدو الاصناف'!$A:$C,2),"")</f>
        <v/>
      </c>
      <c r="OL102" s="6"/>
      <c r="OM102" s="62">
        <f t="shared" si="856"/>
        <v>0</v>
      </c>
      <c r="ON102" s="32" t="str">
        <f>IFERROR(VLOOKUP(OJ102,'كدو الاصناف'!$A:$C,3),"")</f>
        <v/>
      </c>
      <c r="OO102" s="33" t="str">
        <f t="shared" si="754"/>
        <v/>
      </c>
      <c r="OQ102" s="34"/>
      <c r="OR102" s="30" t="str">
        <f>IFERROR(VLOOKUP(OQ102,'كدو الاصناف'!$A:$C,2),"")</f>
        <v/>
      </c>
      <c r="OS102" s="6"/>
      <c r="OT102" s="62">
        <f t="shared" si="839"/>
        <v>0</v>
      </c>
      <c r="OU102" s="32" t="str">
        <f>IFERROR(VLOOKUP(OQ102,'كدو الاصناف'!$A:$C,3),"")</f>
        <v/>
      </c>
      <c r="OV102" s="33" t="str">
        <f t="shared" si="755"/>
        <v/>
      </c>
      <c r="OX102" s="34"/>
      <c r="OY102" s="30" t="str">
        <f>IFERROR(VLOOKUP(OX102,'كدو الاصناف'!$A:$C,2),"")</f>
        <v/>
      </c>
      <c r="OZ102" s="6"/>
      <c r="PA102" s="62">
        <f t="shared" si="886"/>
        <v>0</v>
      </c>
      <c r="PB102" s="32" t="str">
        <f>IFERROR(VLOOKUP(OX102,'كدو الاصناف'!$A:$C,3),"")</f>
        <v/>
      </c>
      <c r="PC102" s="33" t="str">
        <f t="shared" si="756"/>
        <v/>
      </c>
      <c r="PE102" s="34"/>
      <c r="PF102" s="30" t="str">
        <f>IFERROR(VLOOKUP(PE102,'كدو الاصناف'!$A:$C,2),"")</f>
        <v/>
      </c>
      <c r="PG102" s="6"/>
      <c r="PH102" s="62">
        <f t="shared" si="873"/>
        <v>0</v>
      </c>
      <c r="PI102" s="32" t="str">
        <f>IFERROR(VLOOKUP(PE102,'كدو الاصناف'!$A:$C,3),"")</f>
        <v/>
      </c>
      <c r="PJ102" s="33" t="str">
        <f t="shared" si="757"/>
        <v/>
      </c>
      <c r="PL102" s="34"/>
      <c r="PM102" s="30" t="str">
        <f>IFERROR(VLOOKUP(PL102,'كدو الاصناف'!$A:$C,2),"")</f>
        <v/>
      </c>
      <c r="PN102" s="6"/>
      <c r="PO102" s="62">
        <f t="shared" si="866"/>
        <v>0</v>
      </c>
      <c r="PP102" s="32" t="str">
        <f>IFERROR(VLOOKUP(PL102,'كدو الاصناف'!$A:$C,3),"")</f>
        <v/>
      </c>
      <c r="PQ102" s="33" t="str">
        <f t="shared" si="758"/>
        <v/>
      </c>
      <c r="PS102" s="34"/>
      <c r="PT102" s="30" t="str">
        <f>IFERROR(VLOOKUP(PS102,'كدو الاصناف'!$A:$C,2),"")</f>
        <v/>
      </c>
      <c r="PU102" s="6"/>
      <c r="PV102" s="62">
        <f t="shared" si="874"/>
        <v>0</v>
      </c>
      <c r="PW102" s="32" t="str">
        <f>IFERROR(VLOOKUP(PS102,'كدو الاصناف'!$A:$C,3),"")</f>
        <v/>
      </c>
      <c r="PX102" s="33" t="str">
        <f t="shared" si="759"/>
        <v/>
      </c>
      <c r="PZ102" s="34"/>
      <c r="QA102" s="30" t="str">
        <f>IFERROR(VLOOKUP(PZ102,'كدو الاصناف'!$A:$C,2),"")</f>
        <v/>
      </c>
      <c r="QB102" s="6"/>
      <c r="QC102" s="62">
        <f t="shared" si="803"/>
        <v>0</v>
      </c>
      <c r="QD102" s="32" t="str">
        <f>IFERROR(VLOOKUP(PZ102,'كدو الاصناف'!$A:$C,3),"")</f>
        <v/>
      </c>
      <c r="QE102" s="33" t="str">
        <f t="shared" si="760"/>
        <v/>
      </c>
      <c r="QG102" s="34"/>
      <c r="QH102" s="30" t="str">
        <f>IFERROR(VLOOKUP(QG102,'كدو الاصناف'!$A:$C,2),"")</f>
        <v/>
      </c>
      <c r="QI102" s="6"/>
      <c r="QJ102" s="62">
        <f t="shared" si="840"/>
        <v>0</v>
      </c>
      <c r="QK102" s="32" t="str">
        <f>IFERROR(VLOOKUP(QG102,'كدو الاصناف'!$A:$C,3),"")</f>
        <v/>
      </c>
      <c r="QL102" s="33" t="str">
        <f t="shared" si="761"/>
        <v/>
      </c>
      <c r="QN102" s="34"/>
      <c r="QO102" s="30" t="str">
        <f>IFERROR(VLOOKUP(QN102,'كدو الاصناف'!$A:$C,2),"")</f>
        <v/>
      </c>
      <c r="QP102" s="6"/>
      <c r="QQ102" s="62">
        <f t="shared" si="875"/>
        <v>0</v>
      </c>
      <c r="QR102" s="32" t="str">
        <f>IFERROR(VLOOKUP(QN102,'كدو الاصناف'!$A:$C,3),"")</f>
        <v/>
      </c>
      <c r="QS102" s="33" t="str">
        <f t="shared" si="762"/>
        <v/>
      </c>
      <c r="QU102" s="34"/>
      <c r="QV102" s="30" t="str">
        <f>IFERROR(VLOOKUP(QU102,'كدو الاصناف'!$A:$C,2),"")</f>
        <v/>
      </c>
      <c r="QW102" s="6"/>
      <c r="QX102" s="62">
        <f t="shared" si="867"/>
        <v>0</v>
      </c>
      <c r="QY102" s="32" t="str">
        <f>IFERROR(VLOOKUP(QU102,'كدو الاصناف'!$A:$C,3),"")</f>
        <v/>
      </c>
      <c r="QZ102" s="33" t="str">
        <f t="shared" si="763"/>
        <v/>
      </c>
      <c r="RB102" s="34"/>
      <c r="RC102" s="30" t="str">
        <f>IFERROR(VLOOKUP(RB102,'كدو الاصناف'!$A:$C,2),"")</f>
        <v/>
      </c>
      <c r="RD102" s="6"/>
      <c r="RE102" s="62">
        <f t="shared" si="883"/>
        <v>0</v>
      </c>
      <c r="RF102" s="32" t="str">
        <f>IFERROR(VLOOKUP(RB102,'كدو الاصناف'!$A:$C,3),"")</f>
        <v/>
      </c>
      <c r="RG102" s="33" t="str">
        <f t="shared" si="764"/>
        <v/>
      </c>
      <c r="RI102" s="34"/>
      <c r="RJ102" s="30" t="str">
        <f>IFERROR(VLOOKUP(RI102,'كدو الاصناف'!$A:$C,2),"")</f>
        <v/>
      </c>
      <c r="RK102" s="6"/>
      <c r="RL102" s="62">
        <f t="shared" si="876"/>
        <v>0</v>
      </c>
      <c r="RM102" s="32" t="str">
        <f>IFERROR(VLOOKUP(RI102,'كدو الاصناف'!$A:$C,3),"")</f>
        <v/>
      </c>
      <c r="RN102" s="33" t="str">
        <f t="shared" si="765"/>
        <v/>
      </c>
      <c r="RP102" s="34"/>
      <c r="RQ102" s="30" t="str">
        <f>IFERROR(VLOOKUP(RP102,'كدو الاصناف'!$A:$C,2),"")</f>
        <v/>
      </c>
      <c r="RR102" s="6"/>
      <c r="RS102" s="62">
        <f t="shared" si="877"/>
        <v>0</v>
      </c>
      <c r="RT102" s="32" t="str">
        <f>IFERROR(VLOOKUP(RP102,'كدو الاصناف'!$A:$C,3),"")</f>
        <v/>
      </c>
      <c r="RU102" s="33" t="str">
        <f t="shared" si="766"/>
        <v/>
      </c>
      <c r="RW102" s="34"/>
      <c r="RX102" s="30" t="str">
        <f>IFERROR(VLOOKUP(RW102,'كدو الاصناف'!$A:$C,2),"")</f>
        <v/>
      </c>
      <c r="RY102" s="6"/>
      <c r="RZ102" s="62">
        <f t="shared" si="857"/>
        <v>0</v>
      </c>
      <c r="SA102" s="32" t="str">
        <f>IFERROR(VLOOKUP(RW102,'كدو الاصناف'!$A:$C,3),"")</f>
        <v/>
      </c>
      <c r="SB102" s="33" t="str">
        <f t="shared" si="767"/>
        <v/>
      </c>
      <c r="SD102" s="34"/>
      <c r="SE102" s="30" t="str">
        <f>IFERROR(VLOOKUP(SD102,'كدو الاصناف'!$A:$C,2),"")</f>
        <v/>
      </c>
      <c r="SF102" s="6"/>
      <c r="SG102" s="62">
        <f t="shared" si="807"/>
        <v>0</v>
      </c>
      <c r="SH102" s="32" t="str">
        <f>IFERROR(VLOOKUP(SD102,'كدو الاصناف'!$A:$C,3),"")</f>
        <v/>
      </c>
      <c r="SI102" s="33" t="str">
        <f t="shared" si="768"/>
        <v/>
      </c>
      <c r="SK102" s="34"/>
      <c r="SL102" s="30" t="str">
        <f>IFERROR(VLOOKUP(SK102,'كدو الاصناف'!$A:$C,2),"")</f>
        <v/>
      </c>
      <c r="SM102" s="6"/>
      <c r="SN102" s="62">
        <f t="shared" si="884"/>
        <v>0</v>
      </c>
      <c r="SO102" s="32" t="str">
        <f>IFERROR(VLOOKUP(SK102,'كدو الاصناف'!$A:$C,3),"")</f>
        <v/>
      </c>
      <c r="SP102" s="33" t="str">
        <f t="shared" si="769"/>
        <v/>
      </c>
      <c r="SR102" s="34"/>
      <c r="SS102" s="30" t="str">
        <f>IFERROR(VLOOKUP(SR102,'كدو الاصناف'!$A:$C,2),"")</f>
        <v/>
      </c>
      <c r="ST102" s="6"/>
      <c r="SU102" s="62">
        <f t="shared" si="804"/>
        <v>0</v>
      </c>
      <c r="SV102" s="32" t="str">
        <f>IFERROR(VLOOKUP(SR102,'كدو الاصناف'!$A:$C,3),"")</f>
        <v/>
      </c>
      <c r="SW102" s="33" t="str">
        <f t="shared" si="770"/>
        <v/>
      </c>
      <c r="SY102" s="34"/>
      <c r="SZ102" s="30" t="str">
        <f>IFERROR(VLOOKUP(SY102,'كدو الاصناف'!$A:$C,2),"")</f>
        <v/>
      </c>
      <c r="TA102" s="6"/>
      <c r="TB102" s="62">
        <f t="shared" si="891"/>
        <v>0</v>
      </c>
      <c r="TC102" s="32" t="str">
        <f>IFERROR(VLOOKUP(SY102,'كدو الاصناف'!$A:$C,3),"")</f>
        <v/>
      </c>
      <c r="TD102" s="33" t="str">
        <f t="shared" si="771"/>
        <v/>
      </c>
      <c r="TF102" s="34"/>
      <c r="TG102" s="30" t="str">
        <f>IFERROR(VLOOKUP(TF102,'كدو الاصناف'!$A:$C,2),"")</f>
        <v/>
      </c>
      <c r="TH102" s="6"/>
      <c r="TI102" s="62">
        <f t="shared" si="841"/>
        <v>0</v>
      </c>
      <c r="TJ102" s="32" t="str">
        <f>IFERROR(VLOOKUP(TF102,'كدو الاصناف'!$A:$C,3),"")</f>
        <v/>
      </c>
      <c r="TK102" s="33" t="str">
        <f t="shared" si="772"/>
        <v/>
      </c>
      <c r="TM102" s="34"/>
      <c r="TN102" s="30" t="str">
        <f>IFERROR(VLOOKUP(TM102,'كدو الاصناف'!$A:$C,2),"")</f>
        <v/>
      </c>
      <c r="TO102" s="6"/>
      <c r="TP102" s="62">
        <f t="shared" si="842"/>
        <v>0</v>
      </c>
      <c r="TQ102" s="32" t="str">
        <f>IFERROR(VLOOKUP(TM102,'كدو الاصناف'!$A:$C,3),"")</f>
        <v/>
      </c>
      <c r="TR102" s="33" t="str">
        <f t="shared" si="773"/>
        <v/>
      </c>
      <c r="TT102" s="34"/>
      <c r="TU102" s="30" t="str">
        <f>IFERROR(VLOOKUP(TT102,'كدو الاصناف'!$A:$C,2),"")</f>
        <v/>
      </c>
      <c r="TV102" s="6"/>
      <c r="TW102" s="62">
        <f t="shared" si="843"/>
        <v>0</v>
      </c>
      <c r="TX102" s="32" t="str">
        <f>IFERROR(VLOOKUP(TT102,'كدو الاصناف'!$A:$C,3),"")</f>
        <v/>
      </c>
      <c r="TY102" s="33" t="str">
        <f t="shared" si="774"/>
        <v/>
      </c>
      <c r="UA102" s="34"/>
      <c r="UB102" s="30" t="str">
        <f>IFERROR(VLOOKUP(UA102,'كدو الاصناف'!$A:$C,2),"")</f>
        <v/>
      </c>
      <c r="UC102" s="6"/>
      <c r="UD102" s="62">
        <f t="shared" si="844"/>
        <v>0</v>
      </c>
      <c r="UE102" s="32" t="str">
        <f>IFERROR(VLOOKUP(UA102,'كدو الاصناف'!$A:$C,3),"")</f>
        <v/>
      </c>
      <c r="UF102" s="33" t="str">
        <f t="shared" si="775"/>
        <v/>
      </c>
      <c r="UH102" s="34"/>
      <c r="UI102" s="30" t="str">
        <f>IFERROR(VLOOKUP(UH102,'كدو الاصناف'!$A:$C,2),"")</f>
        <v/>
      </c>
      <c r="UJ102" s="6"/>
      <c r="UK102" s="62">
        <f t="shared" si="845"/>
        <v>0</v>
      </c>
      <c r="UL102" s="32" t="str">
        <f>IFERROR(VLOOKUP(UH102,'كدو الاصناف'!$A:$C,3),"")</f>
        <v/>
      </c>
      <c r="UM102" s="33" t="str">
        <f t="shared" si="776"/>
        <v/>
      </c>
      <c r="UO102" s="34"/>
      <c r="UP102" s="30" t="str">
        <f>IFERROR(VLOOKUP(UO102,'كدو الاصناف'!$A:$C,2),"")</f>
        <v/>
      </c>
      <c r="UQ102" s="6"/>
      <c r="UR102" s="62">
        <f t="shared" si="805"/>
        <v>0</v>
      </c>
      <c r="US102" s="32" t="str">
        <f>IFERROR(VLOOKUP(UO102,'كدو الاصناف'!$A:$C,3),"")</f>
        <v/>
      </c>
      <c r="UT102" s="33" t="str">
        <f t="shared" si="777"/>
        <v/>
      </c>
      <c r="UV102" s="34"/>
      <c r="UW102" s="30" t="str">
        <f>IFERROR(VLOOKUP(UV102,'كدو الاصناف'!$A:$C,2),"")</f>
        <v/>
      </c>
      <c r="UX102" s="6"/>
      <c r="UY102" s="62">
        <f t="shared" si="846"/>
        <v>0</v>
      </c>
      <c r="UZ102" s="32" t="str">
        <f>IFERROR(VLOOKUP(UV102,'كدو الاصناف'!$A:$C,3),"")</f>
        <v/>
      </c>
      <c r="VA102" s="33" t="str">
        <f t="shared" si="778"/>
        <v/>
      </c>
      <c r="VC102" s="34"/>
      <c r="VD102" s="30" t="str">
        <f>IFERROR(VLOOKUP(VC102,'كدو الاصناف'!$A:$C,2),"")</f>
        <v/>
      </c>
      <c r="VE102" s="6"/>
      <c r="VF102" s="62">
        <f t="shared" si="847"/>
        <v>0</v>
      </c>
      <c r="VG102" s="32" t="str">
        <f>IFERROR(VLOOKUP(VC102,'كدو الاصناف'!$A:$C,3),"")</f>
        <v/>
      </c>
      <c r="VH102" s="33" t="str">
        <f t="shared" si="779"/>
        <v/>
      </c>
      <c r="VJ102" s="34"/>
      <c r="VK102" s="30" t="str">
        <f>IFERROR(VLOOKUP(VJ102,'كدو الاصناف'!$A:$C,2),"")</f>
        <v/>
      </c>
      <c r="VL102" s="6"/>
      <c r="VM102" s="62">
        <f t="shared" si="858"/>
        <v>0</v>
      </c>
      <c r="VN102" s="32" t="str">
        <f>IFERROR(VLOOKUP(VJ102,'كدو الاصناف'!$A:$C,3),"")</f>
        <v/>
      </c>
      <c r="VO102" s="33" t="str">
        <f t="shared" si="780"/>
        <v/>
      </c>
      <c r="VQ102" s="34"/>
      <c r="VR102" s="30" t="str">
        <f>IFERROR(VLOOKUP(VQ102,'كدو الاصناف'!$A:$C,2),"")</f>
        <v/>
      </c>
      <c r="VS102" s="6"/>
      <c r="VT102" s="62">
        <f t="shared" si="848"/>
        <v>0</v>
      </c>
      <c r="VU102" s="32" t="str">
        <f>IFERROR(VLOOKUP(VQ102,'كدو الاصناف'!$A:$C,3),"")</f>
        <v/>
      </c>
      <c r="VV102" s="33" t="str">
        <f t="shared" si="781"/>
        <v/>
      </c>
      <c r="VX102" s="34"/>
      <c r="VY102" s="30" t="str">
        <f>IFERROR(VLOOKUP(VX102,'كدو الاصناف'!$A:$C,2),"")</f>
        <v/>
      </c>
      <c r="VZ102" s="6"/>
      <c r="WA102" s="62">
        <f t="shared" si="849"/>
        <v>0</v>
      </c>
      <c r="WB102" s="32" t="str">
        <f>IFERROR(VLOOKUP(VX102,'كدو الاصناف'!$A:$C,3),"")</f>
        <v/>
      </c>
      <c r="WC102" s="33" t="str">
        <f t="shared" si="782"/>
        <v/>
      </c>
      <c r="WE102" s="34"/>
      <c r="WF102" s="30" t="str">
        <f>IFERROR(VLOOKUP(WE102,'كدو الاصناف'!$A:$C,2),"")</f>
        <v/>
      </c>
      <c r="WG102" s="6"/>
      <c r="WH102" s="62">
        <f t="shared" si="878"/>
        <v>0</v>
      </c>
      <c r="WI102" s="32" t="str">
        <f>IFERROR(VLOOKUP(WE102,'كدو الاصناف'!$A:$C,3),"")</f>
        <v/>
      </c>
      <c r="WJ102" s="33" t="str">
        <f t="shared" si="783"/>
        <v/>
      </c>
      <c r="WL102" s="34"/>
      <c r="WM102" s="30" t="str">
        <f>IFERROR(VLOOKUP(WL102,'كدو الاصناف'!$A:$C,2),"")</f>
        <v/>
      </c>
      <c r="WN102" s="6"/>
      <c r="WO102" s="62">
        <f t="shared" si="850"/>
        <v>0</v>
      </c>
      <c r="WP102" s="32" t="str">
        <f>IFERROR(VLOOKUP(WL102,'كدو الاصناف'!$A:$C,3),"")</f>
        <v/>
      </c>
      <c r="WQ102" s="33" t="str">
        <f t="shared" si="784"/>
        <v/>
      </c>
      <c r="WS102" s="34"/>
      <c r="WT102" s="30" t="str">
        <f>IFERROR(VLOOKUP(WS102,'كدو الاصناف'!$A:$C,2),"")</f>
        <v/>
      </c>
      <c r="WU102" s="6"/>
      <c r="WV102" s="62">
        <f t="shared" si="851"/>
        <v>0</v>
      </c>
      <c r="WW102" s="32" t="str">
        <f>IFERROR(VLOOKUP(WS102,'كدو الاصناف'!$A:$C,3),"")</f>
        <v/>
      </c>
      <c r="WX102" s="33" t="str">
        <f t="shared" si="785"/>
        <v/>
      </c>
      <c r="WZ102" s="34"/>
      <c r="XA102" s="30" t="str">
        <f>IFERROR(VLOOKUP(WZ102,'كدو الاصناف'!$A:$C,2),"")</f>
        <v/>
      </c>
      <c r="XB102" s="6"/>
      <c r="XC102" s="62">
        <f t="shared" si="894"/>
        <v>0</v>
      </c>
      <c r="XD102" s="32" t="str">
        <f>IFERROR(VLOOKUP(WZ102,'كدو الاصناف'!$A:$C,3),"")</f>
        <v/>
      </c>
      <c r="XE102" s="33" t="str">
        <f t="shared" si="786"/>
        <v/>
      </c>
      <c r="XG102" s="34"/>
      <c r="XH102" s="30" t="str">
        <f>IFERROR(VLOOKUP(XG102,'كدو الاصناف'!$A:$C,2),"")</f>
        <v/>
      </c>
      <c r="XI102" s="6"/>
      <c r="XJ102" s="62">
        <f t="shared" si="879"/>
        <v>0</v>
      </c>
      <c r="XK102" s="32" t="str">
        <f>IFERROR(VLOOKUP(XG102,'كدو الاصناف'!$A:$C,3),"")</f>
        <v/>
      </c>
      <c r="XL102" s="33" t="str">
        <f t="shared" si="787"/>
        <v/>
      </c>
      <c r="XN102" s="34"/>
      <c r="XO102" s="30" t="str">
        <f>IFERROR(VLOOKUP(XN102,'كدو الاصناف'!$A:$C,2),"")</f>
        <v/>
      </c>
      <c r="XP102" s="6"/>
      <c r="XQ102" s="62">
        <f t="shared" si="887"/>
        <v>0</v>
      </c>
      <c r="XR102" s="32" t="str">
        <f>IFERROR(VLOOKUP(XN102,'كدو الاصناف'!$A:$C,3),"")</f>
        <v/>
      </c>
      <c r="XS102" s="33" t="str">
        <f t="shared" si="788"/>
        <v/>
      </c>
      <c r="XU102" s="34"/>
      <c r="XV102" s="30" t="str">
        <f>IFERROR(VLOOKUP(XU102,'كدو الاصناف'!$A:$C,2),"")</f>
        <v/>
      </c>
      <c r="XW102" s="6"/>
      <c r="XX102" s="62">
        <f t="shared" si="862"/>
        <v>0</v>
      </c>
      <c r="XY102" s="32" t="str">
        <f>IFERROR(VLOOKUP(XU102,'كدو الاصناف'!$A:$C,3),"")</f>
        <v/>
      </c>
      <c r="XZ102" s="33" t="str">
        <f t="shared" si="789"/>
        <v/>
      </c>
      <c r="YB102" s="34"/>
      <c r="YC102" s="30" t="str">
        <f>IFERROR(VLOOKUP(YB102,'كدو الاصناف'!$A:$C,2),"")</f>
        <v/>
      </c>
      <c r="YD102" s="6"/>
      <c r="YE102" s="62">
        <f t="shared" si="863"/>
        <v>0</v>
      </c>
      <c r="YF102" s="32" t="str">
        <f>IFERROR(VLOOKUP(YB102,'كدو الاصناف'!$A:$C,3),"")</f>
        <v/>
      </c>
      <c r="YG102" s="33" t="str">
        <f t="shared" si="790"/>
        <v/>
      </c>
      <c r="YI102" s="34"/>
      <c r="YJ102" s="30" t="str">
        <f>IFERROR(VLOOKUP(YI102,'كدو الاصناف'!$A:$C,2),"")</f>
        <v/>
      </c>
      <c r="YK102" s="6"/>
      <c r="YL102" s="62">
        <f t="shared" si="864"/>
        <v>0</v>
      </c>
      <c r="YM102" s="32" t="str">
        <f>IFERROR(VLOOKUP(YI102,'كدو الاصناف'!$A:$C,3),"")</f>
        <v/>
      </c>
      <c r="YN102" s="33" t="str">
        <f t="shared" si="791"/>
        <v/>
      </c>
      <c r="YP102" s="34"/>
      <c r="YQ102" s="30" t="str">
        <f>IFERROR(VLOOKUP(YP102,'كدو الاصناف'!$A:$C,2),"")</f>
        <v/>
      </c>
      <c r="YR102" s="6"/>
      <c r="YS102" s="62">
        <f t="shared" si="868"/>
        <v>0</v>
      </c>
      <c r="YT102" s="32" t="str">
        <f>IFERROR(VLOOKUP(YP102,'كدو الاصناف'!$A:$C,3),"")</f>
        <v/>
      </c>
      <c r="YU102" s="33" t="str">
        <f t="shared" si="792"/>
        <v/>
      </c>
      <c r="YW102" s="34"/>
      <c r="YX102" s="30" t="str">
        <f>IFERROR(VLOOKUP(YW102,'كدو الاصناف'!$A:$C,2),"")</f>
        <v/>
      </c>
      <c r="YY102" s="6"/>
      <c r="YZ102" s="62">
        <f t="shared" si="888"/>
        <v>0</v>
      </c>
      <c r="ZA102" s="32" t="str">
        <f>IFERROR(VLOOKUP(YW102,'كدو الاصناف'!$A:$C,3),"")</f>
        <v/>
      </c>
      <c r="ZB102" s="33" t="str">
        <f t="shared" si="793"/>
        <v/>
      </c>
      <c r="ZD102" s="34"/>
      <c r="ZE102" s="30" t="str">
        <f>IFERROR(VLOOKUP(ZD102,'كدو الاصناف'!$A:$C,2),"")</f>
        <v/>
      </c>
      <c r="ZF102" s="6"/>
      <c r="ZG102" s="62">
        <f t="shared" si="869"/>
        <v>0</v>
      </c>
      <c r="ZH102" s="32" t="str">
        <f>IFERROR(VLOOKUP(ZD102,'كدو الاصناف'!$A:$C,3),"")</f>
        <v/>
      </c>
      <c r="ZI102" s="33" t="str">
        <f t="shared" si="794"/>
        <v/>
      </c>
      <c r="ZK102" s="34"/>
      <c r="ZL102" s="30" t="str">
        <f>IFERROR(VLOOKUP(ZK102,'كدو الاصناف'!$A:$C,2),"")</f>
        <v/>
      </c>
      <c r="ZM102" s="6"/>
      <c r="ZN102" s="62">
        <f t="shared" si="865"/>
        <v>0</v>
      </c>
      <c r="ZO102" s="32" t="str">
        <f>IFERROR(VLOOKUP(ZK102,'كدو الاصناف'!$A:$C,3),"")</f>
        <v/>
      </c>
      <c r="ZP102" s="33" t="str">
        <f t="shared" si="795"/>
        <v/>
      </c>
      <c r="ZR102" s="34"/>
      <c r="ZS102" s="30" t="str">
        <f>IFERROR(VLOOKUP(ZR102,'كدو الاصناف'!$A:$C,2),"")</f>
        <v/>
      </c>
      <c r="ZT102" s="6"/>
      <c r="ZU102" s="62">
        <f t="shared" si="852"/>
        <v>0</v>
      </c>
      <c r="ZV102" s="32" t="str">
        <f>IFERROR(VLOOKUP(ZR102,'كدو الاصناف'!$A:$C,3),"")</f>
        <v/>
      </c>
      <c r="ZW102" s="33" t="str">
        <f t="shared" si="796"/>
        <v/>
      </c>
    </row>
    <row r="103" spans="1:699" ht="16.5" thickTop="1" thickBot="1" x14ac:dyDescent="0.25">
      <c r="A103" s="34"/>
      <c r="B103" s="30" t="str">
        <f>IFERROR(VLOOKUP(A103,'كدو الاصناف'!$A:$C,2),"")</f>
        <v/>
      </c>
      <c r="C103" s="6"/>
      <c r="D103" s="62">
        <f t="shared" si="892"/>
        <v>0</v>
      </c>
      <c r="E103" s="32" t="str">
        <f>IFERROR(VLOOKUP(A103,'كدو الاصناف'!$A:$C,3),"")</f>
        <v/>
      </c>
      <c r="F103" s="33" t="str">
        <f t="shared" si="697"/>
        <v/>
      </c>
      <c r="H103" s="34"/>
      <c r="I103" s="30" t="str">
        <f>IFERROR(VLOOKUP(H103,'كدو الاصناف'!$A:$C,2),"")</f>
        <v/>
      </c>
      <c r="J103" s="6"/>
      <c r="K103" s="62">
        <f t="shared" si="880"/>
        <v>0</v>
      </c>
      <c r="L103" s="32" t="str">
        <f>IFERROR(VLOOKUP(H103,'كدو الاصناف'!$A:$C,3),"")</f>
        <v/>
      </c>
      <c r="M103" s="33" t="str">
        <f t="shared" si="698"/>
        <v/>
      </c>
      <c r="O103" s="34"/>
      <c r="P103" s="30" t="str">
        <f>IFERROR(VLOOKUP(O103,'كدو الاصناف'!$A:$C,2),"")</f>
        <v/>
      </c>
      <c r="Q103" s="6"/>
      <c r="R103" s="62">
        <f t="shared" si="808"/>
        <v>0</v>
      </c>
      <c r="S103" s="32" t="str">
        <f>IFERROR(VLOOKUP(O103,'كدو الاصناف'!$A:$C,3),"")</f>
        <v/>
      </c>
      <c r="T103" s="33" t="str">
        <f t="shared" si="699"/>
        <v/>
      </c>
      <c r="V103" s="34"/>
      <c r="W103" s="30" t="str">
        <f>IFERROR(VLOOKUP(V103,'كدو الاصناف'!$A:$C,2),"")</f>
        <v/>
      </c>
      <c r="X103" s="6"/>
      <c r="Y103" s="62">
        <f t="shared" si="809"/>
        <v>0</v>
      </c>
      <c r="Z103" s="32" t="str">
        <f>IFERROR(VLOOKUP(V103,'كدو الاصناف'!$A:$C,3),"")</f>
        <v/>
      </c>
      <c r="AA103" s="33" t="str">
        <f t="shared" si="700"/>
        <v/>
      </c>
      <c r="AC103" s="34"/>
      <c r="AD103" s="30" t="str">
        <f>IFERROR(VLOOKUP(AC103,'كدو الاصناف'!$A:$C,2),"")</f>
        <v/>
      </c>
      <c r="AE103" s="6"/>
      <c r="AF103" s="62">
        <f t="shared" si="870"/>
        <v>0</v>
      </c>
      <c r="AG103" s="32" t="str">
        <f>IFERROR(VLOOKUP(AC103,'كدو الاصناف'!$A:$C,3),"")</f>
        <v/>
      </c>
      <c r="AH103" s="33" t="str">
        <f t="shared" si="701"/>
        <v/>
      </c>
      <c r="AJ103" s="34"/>
      <c r="AK103" s="30" t="str">
        <f>IFERROR(VLOOKUP(AJ103,'كدو الاصناف'!$A:$C,2),"")</f>
        <v/>
      </c>
      <c r="AL103" s="6"/>
      <c r="AM103" s="62">
        <f t="shared" si="881"/>
        <v>0</v>
      </c>
      <c r="AN103" s="32" t="str">
        <f>IFERROR(VLOOKUP(AJ103,'كدو الاصناف'!$A:$C,3),"")</f>
        <v/>
      </c>
      <c r="AO103" s="33" t="str">
        <f t="shared" si="702"/>
        <v/>
      </c>
      <c r="AQ103" s="34"/>
      <c r="AR103" s="30" t="str">
        <f>IFERROR(VLOOKUP(AQ103,'كدو الاصناف'!$A:$C,2),"")</f>
        <v/>
      </c>
      <c r="AS103" s="6"/>
      <c r="AT103" s="62">
        <f t="shared" si="889"/>
        <v>0</v>
      </c>
      <c r="AU103" s="32" t="str">
        <f>IFERROR(VLOOKUP(AQ103,'كدو الاصناف'!$A:$C,3),"")</f>
        <v/>
      </c>
      <c r="AV103" s="33" t="str">
        <f t="shared" si="703"/>
        <v/>
      </c>
      <c r="AX103" s="34"/>
      <c r="AY103" s="30" t="str">
        <f>IFERROR(VLOOKUP(AX103,'كدو الاصناف'!$A:$C,2),"")</f>
        <v/>
      </c>
      <c r="AZ103" s="6"/>
      <c r="BA103" s="62">
        <f t="shared" si="882"/>
        <v>0</v>
      </c>
      <c r="BB103" s="32" t="str">
        <f>IFERROR(VLOOKUP(AX103,'كدو الاصناف'!$A:$C,3),"")</f>
        <v/>
      </c>
      <c r="BC103" s="33" t="str">
        <f t="shared" si="704"/>
        <v/>
      </c>
      <c r="BE103" s="34"/>
      <c r="BF103" s="30" t="str">
        <f>IFERROR(VLOOKUP(BE103,'كدو الاصناف'!$A:$C,2),"")</f>
        <v/>
      </c>
      <c r="BG103" s="6"/>
      <c r="BH103" s="62">
        <f t="shared" si="810"/>
        <v>0</v>
      </c>
      <c r="BI103" s="32" t="str">
        <f>IFERROR(VLOOKUP(BE103,'كدو الاصناف'!$A:$C,3),"")</f>
        <v/>
      </c>
      <c r="BJ103" s="33" t="str">
        <f t="shared" si="705"/>
        <v/>
      </c>
      <c r="BL103" s="34"/>
      <c r="BM103" s="30" t="str">
        <f>IFERROR(VLOOKUP(BL103,'كدو الاصناف'!$A:$C,2),"")</f>
        <v/>
      </c>
      <c r="BN103" s="6"/>
      <c r="BO103" s="62">
        <f t="shared" si="797"/>
        <v>0</v>
      </c>
      <c r="BP103" s="32" t="str">
        <f>IFERROR(VLOOKUP(BL103,'كدو الاصناف'!$A:$C,3),"")</f>
        <v/>
      </c>
      <c r="BQ103" s="33" t="str">
        <f t="shared" si="706"/>
        <v/>
      </c>
      <c r="BS103" s="34"/>
      <c r="BT103" s="30" t="str">
        <f>IFERROR(VLOOKUP(BS103,'كدو الاصناف'!$A:$C,2),"")</f>
        <v/>
      </c>
      <c r="BU103" s="6"/>
      <c r="BV103" s="62">
        <f t="shared" si="811"/>
        <v>0</v>
      </c>
      <c r="BW103" s="32" t="str">
        <f>IFERROR(VLOOKUP(BS103,'كدو الاصناف'!$A:$C,3),"")</f>
        <v/>
      </c>
      <c r="BX103" s="33" t="str">
        <f t="shared" si="707"/>
        <v/>
      </c>
      <c r="BZ103" s="34"/>
      <c r="CA103" s="30" t="str">
        <f>IFERROR(VLOOKUP(BZ103,'كدو الاصناف'!$A:$C,2),"")</f>
        <v/>
      </c>
      <c r="CB103" s="6"/>
      <c r="CC103" s="62">
        <f t="shared" si="812"/>
        <v>0</v>
      </c>
      <c r="CD103" s="32" t="str">
        <f>IFERROR(VLOOKUP(BZ103,'كدو الاصناف'!$A:$C,3),"")</f>
        <v/>
      </c>
      <c r="CE103" s="33" t="str">
        <f t="shared" si="708"/>
        <v/>
      </c>
      <c r="CG103" s="34"/>
      <c r="CH103" s="30" t="str">
        <f>IFERROR(VLOOKUP(CG103,'كدو الاصناف'!$A:$C,2),"")</f>
        <v/>
      </c>
      <c r="CI103" s="6"/>
      <c r="CJ103" s="62">
        <f t="shared" si="853"/>
        <v>0</v>
      </c>
      <c r="CK103" s="32" t="str">
        <f>IFERROR(VLOOKUP(CG103,'كدو الاصناف'!$A:$C,3),"")</f>
        <v/>
      </c>
      <c r="CL103" s="33" t="str">
        <f t="shared" si="709"/>
        <v/>
      </c>
      <c r="CN103" s="34"/>
      <c r="CO103" s="30" t="str">
        <f>IFERROR(VLOOKUP(CN103,'كدو الاصناف'!$A:$C,2),"")</f>
        <v/>
      </c>
      <c r="CP103" s="6"/>
      <c r="CQ103" s="62">
        <f t="shared" si="813"/>
        <v>0</v>
      </c>
      <c r="CR103" s="32" t="str">
        <f>IFERROR(VLOOKUP(CN103,'كدو الاصناف'!$A:$C,3),"")</f>
        <v/>
      </c>
      <c r="CS103" s="33" t="str">
        <f t="shared" si="710"/>
        <v/>
      </c>
      <c r="CU103" s="34"/>
      <c r="CV103" s="30" t="str">
        <f>IFERROR(VLOOKUP(CU103,'كدو الاصناف'!$A:$C,2),"")</f>
        <v/>
      </c>
      <c r="CW103" s="6"/>
      <c r="CX103" s="62">
        <f t="shared" si="895"/>
        <v>0</v>
      </c>
      <c r="CY103" s="32" t="str">
        <f>IFERROR(VLOOKUP(CU103,'كدو الاصناف'!$A:$C,3),"")</f>
        <v/>
      </c>
      <c r="CZ103" s="33" t="str">
        <f t="shared" si="711"/>
        <v/>
      </c>
      <c r="DB103" s="34"/>
      <c r="DC103" s="30" t="str">
        <f>IFERROR(VLOOKUP(DB103,'كدو الاصناف'!$A:$C,2),"")</f>
        <v/>
      </c>
      <c r="DD103" s="6"/>
      <c r="DE103" s="62">
        <f t="shared" si="814"/>
        <v>0</v>
      </c>
      <c r="DF103" s="32" t="str">
        <f>IFERROR(VLOOKUP(DB103,'كدو الاصناف'!$A:$C,3),"")</f>
        <v/>
      </c>
      <c r="DG103" s="33" t="str">
        <f t="shared" si="712"/>
        <v/>
      </c>
      <c r="DI103" s="34"/>
      <c r="DJ103" s="30" t="str">
        <f>IFERROR(VLOOKUP(DI103,'كدو الاصناف'!$A:$C,2),"")</f>
        <v/>
      </c>
      <c r="DK103" s="6"/>
      <c r="DL103" s="62">
        <f t="shared" si="815"/>
        <v>0</v>
      </c>
      <c r="DM103" s="32" t="str">
        <f>IFERROR(VLOOKUP(DI103,'كدو الاصناف'!$A:$C,3),"")</f>
        <v/>
      </c>
      <c r="DN103" s="33" t="str">
        <f t="shared" si="713"/>
        <v/>
      </c>
      <c r="DP103" s="34"/>
      <c r="DQ103" s="30" t="str">
        <f>IFERROR(VLOOKUP(DP103,'كدو الاصناف'!$A:$C,2),"")</f>
        <v/>
      </c>
      <c r="DR103" s="6"/>
      <c r="DS103" s="62">
        <f t="shared" si="798"/>
        <v>0</v>
      </c>
      <c r="DT103" s="32" t="str">
        <f>IFERROR(VLOOKUP(DP103,'كدو الاصناف'!$A:$C,3),"")</f>
        <v/>
      </c>
      <c r="DU103" s="33" t="str">
        <f t="shared" si="714"/>
        <v/>
      </c>
      <c r="DW103" s="34"/>
      <c r="DX103" s="30" t="str">
        <f>IFERROR(VLOOKUP(DW103,'كدو الاصناف'!$A:$C,2),"")</f>
        <v/>
      </c>
      <c r="DY103" s="6"/>
      <c r="DZ103" s="62">
        <f t="shared" si="799"/>
        <v>0</v>
      </c>
      <c r="EA103" s="32" t="str">
        <f>IFERROR(VLOOKUP(DW103,'كدو الاصناف'!$A:$C,3),"")</f>
        <v/>
      </c>
      <c r="EB103" s="33" t="str">
        <f t="shared" si="715"/>
        <v/>
      </c>
      <c r="ED103" s="34"/>
      <c r="EE103" s="30" t="str">
        <f>IFERROR(VLOOKUP(ED103,'كدو الاصناف'!$A:$C,2),"")</f>
        <v/>
      </c>
      <c r="EF103" s="6"/>
      <c r="EG103" s="62">
        <f t="shared" si="806"/>
        <v>0</v>
      </c>
      <c r="EH103" s="32" t="str">
        <f>IFERROR(VLOOKUP(ED103,'كدو الاصناف'!$A:$C,3),"")</f>
        <v/>
      </c>
      <c r="EI103" s="33" t="str">
        <f t="shared" si="716"/>
        <v/>
      </c>
      <c r="EK103" s="34"/>
      <c r="EL103" s="30" t="str">
        <f>IFERROR(VLOOKUP(EK103,'كدو الاصناف'!$A:$C,2),"")</f>
        <v/>
      </c>
      <c r="EM103" s="6"/>
      <c r="EN103" s="62">
        <f t="shared" si="816"/>
        <v>0</v>
      </c>
      <c r="EO103" s="32" t="str">
        <f>IFERROR(VLOOKUP(EK103,'كدو الاصناف'!$A:$C,3),"")</f>
        <v/>
      </c>
      <c r="EP103" s="33" t="str">
        <f t="shared" si="717"/>
        <v/>
      </c>
      <c r="ER103" s="34"/>
      <c r="ES103" s="30" t="str">
        <f>IFERROR(VLOOKUP(ER103,'كدو الاصناف'!$A:$C,2),"")</f>
        <v/>
      </c>
      <c r="ET103" s="6"/>
      <c r="EU103" s="62">
        <f t="shared" si="817"/>
        <v>0</v>
      </c>
      <c r="EV103" s="32" t="str">
        <f>IFERROR(VLOOKUP(ER103,'كدو الاصناف'!$A:$C,3),"")</f>
        <v/>
      </c>
      <c r="EW103" s="33" t="str">
        <f t="shared" si="718"/>
        <v/>
      </c>
      <c r="EY103" s="34"/>
      <c r="EZ103" s="30" t="str">
        <f>IFERROR(VLOOKUP(EY103,'كدو الاصناف'!$A:$C,2),"")</f>
        <v/>
      </c>
      <c r="FA103" s="6"/>
      <c r="FB103" s="62">
        <f t="shared" si="800"/>
        <v>0</v>
      </c>
      <c r="FC103" s="32" t="str">
        <f>IFERROR(VLOOKUP(EY103,'كدو الاصناف'!$A:$C,3),"")</f>
        <v/>
      </c>
      <c r="FD103" s="33" t="str">
        <f t="shared" si="719"/>
        <v/>
      </c>
      <c r="FF103" s="34"/>
      <c r="FG103" s="30" t="str">
        <f>IFERROR(VLOOKUP(FF103,'كدو الاصناف'!$A:$C,2),"")</f>
        <v/>
      </c>
      <c r="FH103" s="6"/>
      <c r="FI103" s="62">
        <f t="shared" si="818"/>
        <v>0</v>
      </c>
      <c r="FJ103" s="32" t="str">
        <f>IFERROR(VLOOKUP(FF103,'كدو الاصناف'!$A:$C,3),"")</f>
        <v/>
      </c>
      <c r="FK103" s="33" t="str">
        <f t="shared" si="720"/>
        <v/>
      </c>
      <c r="FM103" s="34"/>
      <c r="FN103" s="30" t="str">
        <f>IFERROR(VLOOKUP(FM103,'كدو الاصناف'!$A:$C,2),"")</f>
        <v/>
      </c>
      <c r="FO103" s="6"/>
      <c r="FP103" s="62">
        <f t="shared" si="819"/>
        <v>0</v>
      </c>
      <c r="FQ103" s="32" t="str">
        <f>IFERROR(VLOOKUP(FM103,'كدو الاصناف'!$A:$C,3),"")</f>
        <v/>
      </c>
      <c r="FR103" s="33" t="str">
        <f t="shared" si="721"/>
        <v/>
      </c>
      <c r="FT103" s="34"/>
      <c r="FU103" s="30" t="str">
        <f>IFERROR(VLOOKUP(FT103,'كدو الاصناف'!$A:$C,2),"")</f>
        <v/>
      </c>
      <c r="FV103" s="6"/>
      <c r="FW103" s="62">
        <f t="shared" si="820"/>
        <v>0</v>
      </c>
      <c r="FX103" s="32" t="str">
        <f>IFERROR(VLOOKUP(FT103,'كدو الاصناف'!$A:$C,3),"")</f>
        <v/>
      </c>
      <c r="FY103" s="33" t="str">
        <f t="shared" si="722"/>
        <v/>
      </c>
      <c r="GA103" s="34"/>
      <c r="GB103" s="30" t="str">
        <f>IFERROR(VLOOKUP(GA103,'كدو الاصناف'!$A:$C,2),"")</f>
        <v/>
      </c>
      <c r="GC103" s="6"/>
      <c r="GD103" s="62">
        <f t="shared" si="871"/>
        <v>0</v>
      </c>
      <c r="GE103" s="32" t="str">
        <f>IFERROR(VLOOKUP(GA103,'كدو الاصناف'!$A:$C,3),"")</f>
        <v/>
      </c>
      <c r="GF103" s="33" t="str">
        <f t="shared" si="723"/>
        <v/>
      </c>
      <c r="GH103" s="34"/>
      <c r="GI103" s="30" t="str">
        <f>IFERROR(VLOOKUP(GH103,'كدو الاصناف'!$A:$C,2),"")</f>
        <v/>
      </c>
      <c r="GJ103" s="6"/>
      <c r="GK103" s="62">
        <f t="shared" si="821"/>
        <v>0</v>
      </c>
      <c r="GL103" s="32" t="str">
        <f>IFERROR(VLOOKUP(GH103,'كدو الاصناف'!$A:$C,3),"")</f>
        <v/>
      </c>
      <c r="GM103" s="33" t="str">
        <f t="shared" si="724"/>
        <v/>
      </c>
      <c r="GO103" s="34"/>
      <c r="GP103" s="30" t="str">
        <f>IFERROR(VLOOKUP(GO103,'كدو الاصناف'!$A:$C,2),"")</f>
        <v/>
      </c>
      <c r="GQ103" s="6"/>
      <c r="GR103" s="62">
        <f t="shared" si="822"/>
        <v>0</v>
      </c>
      <c r="GS103" s="32" t="str">
        <f>IFERROR(VLOOKUP(GO103,'كدو الاصناف'!$A:$C,3),"")</f>
        <v/>
      </c>
      <c r="GT103" s="33" t="str">
        <f t="shared" si="725"/>
        <v/>
      </c>
      <c r="GV103" s="34"/>
      <c r="GW103" s="30" t="str">
        <f>IFERROR(VLOOKUP(GV103,'كدو الاصناف'!$A:$C,2),"")</f>
        <v/>
      </c>
      <c r="GX103" s="6"/>
      <c r="GY103" s="62">
        <f t="shared" si="823"/>
        <v>0</v>
      </c>
      <c r="GZ103" s="32" t="str">
        <f>IFERROR(VLOOKUP(GV103,'كدو الاصناف'!$A:$C,3),"")</f>
        <v/>
      </c>
      <c r="HA103" s="33" t="str">
        <f t="shared" si="726"/>
        <v/>
      </c>
      <c r="HC103" s="34"/>
      <c r="HD103" s="30" t="str">
        <f>IFERROR(VLOOKUP(HC103,'كدو الاصناف'!$A:$C,2),"")</f>
        <v/>
      </c>
      <c r="HE103" s="6"/>
      <c r="HF103" s="62">
        <f t="shared" si="824"/>
        <v>0</v>
      </c>
      <c r="HG103" s="32" t="str">
        <f>IFERROR(VLOOKUP(HC103,'كدو الاصناف'!$A:$C,3),"")</f>
        <v/>
      </c>
      <c r="HH103" s="33" t="str">
        <f t="shared" si="727"/>
        <v/>
      </c>
      <c r="HJ103" s="34"/>
      <c r="HK103" s="30" t="str">
        <f>IFERROR(VLOOKUP(HJ103,'كدو الاصناف'!$A:$C,2),"")</f>
        <v/>
      </c>
      <c r="HL103" s="6"/>
      <c r="HM103" s="62">
        <f t="shared" si="825"/>
        <v>0</v>
      </c>
      <c r="HN103" s="32" t="str">
        <f>IFERROR(VLOOKUP(HJ103,'كدو الاصناف'!$A:$C,3),"")</f>
        <v/>
      </c>
      <c r="HO103" s="33" t="str">
        <f t="shared" si="728"/>
        <v/>
      </c>
      <c r="HQ103" s="34"/>
      <c r="HR103" s="30" t="str">
        <f>IFERROR(VLOOKUP(HQ103,'كدو الاصناف'!$A:$C,2),"")</f>
        <v/>
      </c>
      <c r="HS103" s="6"/>
      <c r="HT103" s="62">
        <f t="shared" si="826"/>
        <v>0</v>
      </c>
      <c r="HU103" s="32" t="str">
        <f>IFERROR(VLOOKUP(HQ103,'كدو الاصناف'!$A:$C,3),"")</f>
        <v/>
      </c>
      <c r="HV103" s="33" t="str">
        <f t="shared" si="729"/>
        <v/>
      </c>
      <c r="HX103" s="34"/>
      <c r="HY103" s="30" t="str">
        <f>IFERROR(VLOOKUP(HX103,'كدو الاصناف'!$A:$C,2),"")</f>
        <v/>
      </c>
      <c r="HZ103" s="6"/>
      <c r="IA103" s="62">
        <f t="shared" si="827"/>
        <v>0</v>
      </c>
      <c r="IB103" s="32" t="str">
        <f>IFERROR(VLOOKUP(HX103,'كدو الاصناف'!$A:$C,3),"")</f>
        <v/>
      </c>
      <c r="IC103" s="33" t="str">
        <f t="shared" si="730"/>
        <v/>
      </c>
      <c r="IE103" s="34"/>
      <c r="IF103" s="30" t="str">
        <f>IFERROR(VLOOKUP(IE103,'كدو الاصناف'!$A:$C,2),"")</f>
        <v/>
      </c>
      <c r="IG103" s="6"/>
      <c r="IH103" s="62">
        <f t="shared" si="828"/>
        <v>0</v>
      </c>
      <c r="II103" s="32" t="str">
        <f>IFERROR(VLOOKUP(IE103,'كدو الاصناف'!$A:$C,3),"")</f>
        <v/>
      </c>
      <c r="IJ103" s="33" t="str">
        <f t="shared" si="731"/>
        <v/>
      </c>
      <c r="IL103" s="34"/>
      <c r="IM103" s="30" t="str">
        <f>IFERROR(VLOOKUP(IL103,'كدو الاصناف'!$A:$C,2),"")</f>
        <v/>
      </c>
      <c r="IN103" s="6"/>
      <c r="IO103" s="62">
        <f t="shared" si="829"/>
        <v>0</v>
      </c>
      <c r="IP103" s="32" t="str">
        <f>IFERROR(VLOOKUP(IL103,'كدو الاصناف'!$A:$C,3),"")</f>
        <v/>
      </c>
      <c r="IQ103" s="33" t="str">
        <f t="shared" si="732"/>
        <v/>
      </c>
      <c r="IS103" s="34"/>
      <c r="IT103" s="30" t="str">
        <f>IFERROR(VLOOKUP(IS103,'كدو الاصناف'!$A:$C,2),"")</f>
        <v/>
      </c>
      <c r="IU103" s="6"/>
      <c r="IV103" s="62">
        <f t="shared" si="830"/>
        <v>0</v>
      </c>
      <c r="IW103" s="32" t="str">
        <f>IFERROR(VLOOKUP(IS103,'كدو الاصناف'!$A:$C,3),"")</f>
        <v/>
      </c>
      <c r="IX103" s="33" t="str">
        <f t="shared" si="733"/>
        <v/>
      </c>
      <c r="IZ103" s="34"/>
      <c r="JA103" s="30" t="str">
        <f>IFERROR(VLOOKUP(IZ103,'كدو الاصناف'!$A:$C,2),"")</f>
        <v/>
      </c>
      <c r="JB103" s="6"/>
      <c r="JC103" s="62">
        <f t="shared" si="831"/>
        <v>0</v>
      </c>
      <c r="JD103" s="32" t="str">
        <f>IFERROR(VLOOKUP(IZ103,'كدو الاصناف'!$A:$C,3),"")</f>
        <v/>
      </c>
      <c r="JE103" s="33" t="str">
        <f t="shared" si="734"/>
        <v/>
      </c>
      <c r="JG103" s="34"/>
      <c r="JH103" s="30" t="str">
        <f>IFERROR(VLOOKUP(JG103,'كدو الاصناف'!$A:$C,2),"")</f>
        <v/>
      </c>
      <c r="JI103" s="6"/>
      <c r="JJ103" s="62">
        <f t="shared" si="885"/>
        <v>0</v>
      </c>
      <c r="JK103" s="32" t="str">
        <f>IFERROR(VLOOKUP(JG103,'كدو الاصناف'!$A:$C,3),"")</f>
        <v/>
      </c>
      <c r="JL103" s="33" t="str">
        <f t="shared" si="735"/>
        <v/>
      </c>
      <c r="JN103" s="34"/>
      <c r="JO103" s="30" t="str">
        <f>IFERROR(VLOOKUP(JN103,'كدو الاصناف'!$A:$C,2),"")</f>
        <v/>
      </c>
      <c r="JP103" s="6"/>
      <c r="JQ103" s="62">
        <f t="shared" si="832"/>
        <v>0</v>
      </c>
      <c r="JR103" s="32" t="str">
        <f>IFERROR(VLOOKUP(JN103,'كدو الاصناف'!$A:$C,3),"")</f>
        <v/>
      </c>
      <c r="JS103" s="33" t="str">
        <f t="shared" si="736"/>
        <v/>
      </c>
      <c r="JU103" s="34"/>
      <c r="JV103" s="30" t="str">
        <f>IFERROR(VLOOKUP(JU103,'كدو الاصناف'!$A:$C,2),"")</f>
        <v/>
      </c>
      <c r="JW103" s="6"/>
      <c r="JX103" s="62">
        <f t="shared" si="833"/>
        <v>0</v>
      </c>
      <c r="JY103" s="32" t="str">
        <f>IFERROR(VLOOKUP(JU103,'كدو الاصناف'!$A:$C,3),"")</f>
        <v/>
      </c>
      <c r="JZ103" s="33" t="str">
        <f t="shared" si="737"/>
        <v/>
      </c>
      <c r="KB103" s="34"/>
      <c r="KC103" s="30" t="str">
        <f>IFERROR(VLOOKUP(KB103,'كدو الاصناف'!$A:$C,2),"")</f>
        <v/>
      </c>
      <c r="KD103" s="6"/>
      <c r="KE103" s="62">
        <f t="shared" si="834"/>
        <v>0</v>
      </c>
      <c r="KF103" s="32" t="str">
        <f>IFERROR(VLOOKUP(KB103,'كدو الاصناف'!$A:$C,3),"")</f>
        <v/>
      </c>
      <c r="KG103" s="33" t="str">
        <f t="shared" si="738"/>
        <v/>
      </c>
      <c r="KI103" s="34"/>
      <c r="KJ103" s="30" t="str">
        <f>IFERROR(VLOOKUP(KI103,'كدو الاصناف'!$A:$C,2),"")</f>
        <v/>
      </c>
      <c r="KK103" s="6"/>
      <c r="KL103" s="62">
        <f t="shared" si="872"/>
        <v>0</v>
      </c>
      <c r="KM103" s="32" t="str">
        <f>IFERROR(VLOOKUP(KI103,'كدو الاصناف'!$A:$C,3),"")</f>
        <v/>
      </c>
      <c r="KN103" s="33" t="str">
        <f t="shared" si="739"/>
        <v/>
      </c>
      <c r="KP103" s="34"/>
      <c r="KQ103" s="30" t="str">
        <f>IFERROR(VLOOKUP(KP103,'كدو الاصناف'!$A:$C,2),"")</f>
        <v/>
      </c>
      <c r="KR103" s="6"/>
      <c r="KS103" s="62">
        <f t="shared" si="890"/>
        <v>0</v>
      </c>
      <c r="KT103" s="32" t="str">
        <f>IFERROR(VLOOKUP(KP103,'كدو الاصناف'!$A:$C,3),"")</f>
        <v/>
      </c>
      <c r="KU103" s="33" t="str">
        <f t="shared" si="740"/>
        <v/>
      </c>
      <c r="KW103" s="34"/>
      <c r="KX103" s="30" t="str">
        <f>IFERROR(VLOOKUP(KW103,'كدو الاصناف'!$A:$C,2),"")</f>
        <v/>
      </c>
      <c r="KY103" s="6"/>
      <c r="KZ103" s="62">
        <f t="shared" si="801"/>
        <v>0</v>
      </c>
      <c r="LA103" s="32" t="str">
        <f>IFERROR(VLOOKUP(KW103,'كدو الاصناف'!$A:$C,3),"")</f>
        <v/>
      </c>
      <c r="LB103" s="33" t="str">
        <f t="shared" si="741"/>
        <v/>
      </c>
      <c r="LD103" s="34"/>
      <c r="LE103" s="30" t="str">
        <f>IFERROR(VLOOKUP(LD103,'كدو الاصناف'!$A:$C,2),"")</f>
        <v/>
      </c>
      <c r="LF103" s="6"/>
      <c r="LG103" s="62">
        <f t="shared" si="835"/>
        <v>0</v>
      </c>
      <c r="LH103" s="32" t="str">
        <f>IFERROR(VLOOKUP(LD103,'كدو الاصناف'!$A:$C,3),"")</f>
        <v/>
      </c>
      <c r="LI103" s="33" t="str">
        <f t="shared" si="742"/>
        <v/>
      </c>
      <c r="LK103" s="34"/>
      <c r="LL103" s="30" t="str">
        <f>IFERROR(VLOOKUP(LK103,'كدو الاصناف'!$A:$C,2),"")</f>
        <v/>
      </c>
      <c r="LM103" s="6"/>
      <c r="LN103" s="62">
        <f t="shared" si="836"/>
        <v>0</v>
      </c>
      <c r="LO103" s="32" t="str">
        <f>IFERROR(VLOOKUP(LK103,'كدو الاصناف'!$A:$C,3),"")</f>
        <v/>
      </c>
      <c r="LP103" s="33" t="str">
        <f t="shared" si="743"/>
        <v/>
      </c>
      <c r="LR103" s="34"/>
      <c r="LS103" s="30" t="str">
        <f>IFERROR(VLOOKUP(LR103,'كدو الاصناف'!$A:$C,2),"")</f>
        <v/>
      </c>
      <c r="LT103" s="6"/>
      <c r="LU103" s="62">
        <f t="shared" si="854"/>
        <v>0</v>
      </c>
      <c r="LV103" s="32" t="str">
        <f>IFERROR(VLOOKUP(LR103,'كدو الاصناف'!$A:$C,3),"")</f>
        <v/>
      </c>
      <c r="LW103" s="33" t="str">
        <f t="shared" si="744"/>
        <v/>
      </c>
      <c r="LY103" s="34"/>
      <c r="LZ103" s="30" t="str">
        <f>IFERROR(VLOOKUP(LY103,'كدو الاصناف'!$A:$C,2),"")</f>
        <v/>
      </c>
      <c r="MA103" s="6"/>
      <c r="MB103" s="62">
        <f t="shared" si="859"/>
        <v>0</v>
      </c>
      <c r="MC103" s="32" t="str">
        <f>IFERROR(VLOOKUP(LY103,'كدو الاصناف'!$A:$C,3),"")</f>
        <v/>
      </c>
      <c r="MD103" s="33" t="str">
        <f t="shared" si="745"/>
        <v/>
      </c>
      <c r="MF103" s="34"/>
      <c r="MG103" s="30" t="str">
        <f>IFERROR(VLOOKUP(MF103,'كدو الاصناف'!$A:$C,2),"")</f>
        <v/>
      </c>
      <c r="MH103" s="6"/>
      <c r="MI103" s="62">
        <f t="shared" si="860"/>
        <v>0</v>
      </c>
      <c r="MJ103" s="32" t="str">
        <f>IFERROR(VLOOKUP(MF103,'كدو الاصناف'!$A:$C,3),"")</f>
        <v/>
      </c>
      <c r="MK103" s="33" t="str">
        <f t="shared" si="746"/>
        <v/>
      </c>
      <c r="MM103" s="34"/>
      <c r="MN103" s="30" t="str">
        <f>IFERROR(VLOOKUP(MM103,'كدو الاصناف'!$A:$C,2),"")</f>
        <v/>
      </c>
      <c r="MO103" s="6"/>
      <c r="MP103" s="62">
        <f t="shared" si="893"/>
        <v>0</v>
      </c>
      <c r="MQ103" s="32" t="str">
        <f>IFERROR(VLOOKUP(MM103,'كدو الاصناف'!$A:$C,3),"")</f>
        <v/>
      </c>
      <c r="MR103" s="33" t="str">
        <f t="shared" si="747"/>
        <v/>
      </c>
      <c r="MT103" s="34"/>
      <c r="MU103" s="30" t="str">
        <f>IFERROR(VLOOKUP(MT103,'كدو الاصناف'!$A:$C,2),"")</f>
        <v/>
      </c>
      <c r="MV103" s="6"/>
      <c r="MW103" s="62">
        <f t="shared" si="896"/>
        <v>0</v>
      </c>
      <c r="MX103" s="32" t="str">
        <f>IFERROR(VLOOKUP(MT103,'كدو الاصناف'!$A:$C,3),"")</f>
        <v/>
      </c>
      <c r="MY103" s="33" t="str">
        <f t="shared" si="748"/>
        <v/>
      </c>
      <c r="NA103" s="34"/>
      <c r="NB103" s="30" t="str">
        <f>IFERROR(VLOOKUP(NA103,'كدو الاصناف'!$A:$C,2),"")</f>
        <v/>
      </c>
      <c r="NC103" s="6"/>
      <c r="ND103" s="62">
        <f t="shared" si="861"/>
        <v>0</v>
      </c>
      <c r="NE103" s="32" t="str">
        <f>IFERROR(VLOOKUP(NA103,'كدو الاصناف'!$A:$C,3),"")</f>
        <v/>
      </c>
      <c r="NF103" s="33" t="str">
        <f t="shared" si="749"/>
        <v/>
      </c>
      <c r="NH103" s="34"/>
      <c r="NI103" s="30" t="str">
        <f>IFERROR(VLOOKUP(NH103,'كدو الاصناف'!$A:$C,2),"")</f>
        <v/>
      </c>
      <c r="NJ103" s="6"/>
      <c r="NK103" s="62">
        <f t="shared" si="837"/>
        <v>0</v>
      </c>
      <c r="NL103" s="32" t="str">
        <f>IFERROR(VLOOKUP(NH103,'كدو الاصناف'!$A:$C,3),"")</f>
        <v/>
      </c>
      <c r="NM103" s="33" t="str">
        <f t="shared" si="750"/>
        <v/>
      </c>
      <c r="NO103" s="34"/>
      <c r="NP103" s="30" t="str">
        <f>IFERROR(VLOOKUP(NO103,'كدو الاصناف'!$A:$C,2),"")</f>
        <v/>
      </c>
      <c r="NQ103" s="6"/>
      <c r="NR103" s="62">
        <f t="shared" si="838"/>
        <v>0</v>
      </c>
      <c r="NS103" s="32" t="str">
        <f>IFERROR(VLOOKUP(NO103,'كدو الاصناف'!$A:$C,3),"")</f>
        <v/>
      </c>
      <c r="NT103" s="33" t="str">
        <f t="shared" si="751"/>
        <v/>
      </c>
      <c r="NV103" s="34"/>
      <c r="NW103" s="30" t="str">
        <f>IFERROR(VLOOKUP(NV103,'كدو الاصناف'!$A:$C,2),"")</f>
        <v/>
      </c>
      <c r="NX103" s="6"/>
      <c r="NY103" s="62">
        <f t="shared" si="802"/>
        <v>0</v>
      </c>
      <c r="NZ103" s="32" t="str">
        <f>IFERROR(VLOOKUP(NV103,'كدو الاصناف'!$A:$C,3),"")</f>
        <v/>
      </c>
      <c r="OA103" s="33" t="str">
        <f t="shared" si="752"/>
        <v/>
      </c>
      <c r="OC103" s="34"/>
      <c r="OD103" s="30" t="str">
        <f>IFERROR(VLOOKUP(OC103,'كدو الاصناف'!$A:$C,2),"")</f>
        <v/>
      </c>
      <c r="OE103" s="6"/>
      <c r="OF103" s="62">
        <f t="shared" si="855"/>
        <v>0</v>
      </c>
      <c r="OG103" s="32" t="str">
        <f>IFERROR(VLOOKUP(OC103,'كدو الاصناف'!$A:$C,3),"")</f>
        <v/>
      </c>
      <c r="OH103" s="33" t="str">
        <f t="shared" si="753"/>
        <v/>
      </c>
      <c r="OJ103" s="34"/>
      <c r="OK103" s="30" t="str">
        <f>IFERROR(VLOOKUP(OJ103,'كدو الاصناف'!$A:$C,2),"")</f>
        <v/>
      </c>
      <c r="OL103" s="6"/>
      <c r="OM103" s="62">
        <f t="shared" si="856"/>
        <v>0</v>
      </c>
      <c r="ON103" s="32" t="str">
        <f>IFERROR(VLOOKUP(OJ103,'كدو الاصناف'!$A:$C,3),"")</f>
        <v/>
      </c>
      <c r="OO103" s="33" t="str">
        <f t="shared" si="754"/>
        <v/>
      </c>
      <c r="OQ103" s="34"/>
      <c r="OR103" s="30" t="str">
        <f>IFERROR(VLOOKUP(OQ103,'كدو الاصناف'!$A:$C,2),"")</f>
        <v/>
      </c>
      <c r="OS103" s="6"/>
      <c r="OT103" s="62">
        <f t="shared" si="839"/>
        <v>0</v>
      </c>
      <c r="OU103" s="32" t="str">
        <f>IFERROR(VLOOKUP(OQ103,'كدو الاصناف'!$A:$C,3),"")</f>
        <v/>
      </c>
      <c r="OV103" s="33" t="str">
        <f t="shared" si="755"/>
        <v/>
      </c>
      <c r="OX103" s="34"/>
      <c r="OY103" s="30" t="str">
        <f>IFERROR(VLOOKUP(OX103,'كدو الاصناف'!$A:$C,2),"")</f>
        <v/>
      </c>
      <c r="OZ103" s="6"/>
      <c r="PA103" s="62">
        <f t="shared" si="886"/>
        <v>0</v>
      </c>
      <c r="PB103" s="32" t="str">
        <f>IFERROR(VLOOKUP(OX103,'كدو الاصناف'!$A:$C,3),"")</f>
        <v/>
      </c>
      <c r="PC103" s="33" t="str">
        <f t="shared" si="756"/>
        <v/>
      </c>
      <c r="PE103" s="34"/>
      <c r="PF103" s="30" t="str">
        <f>IFERROR(VLOOKUP(PE103,'كدو الاصناف'!$A:$C,2),"")</f>
        <v/>
      </c>
      <c r="PG103" s="6"/>
      <c r="PH103" s="62">
        <f t="shared" si="873"/>
        <v>0</v>
      </c>
      <c r="PI103" s="32" t="str">
        <f>IFERROR(VLOOKUP(PE103,'كدو الاصناف'!$A:$C,3),"")</f>
        <v/>
      </c>
      <c r="PJ103" s="33" t="str">
        <f t="shared" si="757"/>
        <v/>
      </c>
      <c r="PL103" s="34"/>
      <c r="PM103" s="30" t="str">
        <f>IFERROR(VLOOKUP(PL103,'كدو الاصناف'!$A:$C,2),"")</f>
        <v/>
      </c>
      <c r="PN103" s="6"/>
      <c r="PO103" s="62">
        <f t="shared" si="866"/>
        <v>0</v>
      </c>
      <c r="PP103" s="32" t="str">
        <f>IFERROR(VLOOKUP(PL103,'كدو الاصناف'!$A:$C,3),"")</f>
        <v/>
      </c>
      <c r="PQ103" s="33" t="str">
        <f t="shared" si="758"/>
        <v/>
      </c>
      <c r="PS103" s="34"/>
      <c r="PT103" s="30" t="str">
        <f>IFERROR(VLOOKUP(PS103,'كدو الاصناف'!$A:$C,2),"")</f>
        <v/>
      </c>
      <c r="PU103" s="6"/>
      <c r="PV103" s="62">
        <f t="shared" si="874"/>
        <v>0</v>
      </c>
      <c r="PW103" s="32" t="str">
        <f>IFERROR(VLOOKUP(PS103,'كدو الاصناف'!$A:$C,3),"")</f>
        <v/>
      </c>
      <c r="PX103" s="33" t="str">
        <f t="shared" si="759"/>
        <v/>
      </c>
      <c r="PZ103" s="34"/>
      <c r="QA103" s="30" t="str">
        <f>IFERROR(VLOOKUP(PZ103,'كدو الاصناف'!$A:$C,2),"")</f>
        <v/>
      </c>
      <c r="QB103" s="6"/>
      <c r="QC103" s="62">
        <f t="shared" si="803"/>
        <v>0</v>
      </c>
      <c r="QD103" s="32" t="str">
        <f>IFERROR(VLOOKUP(PZ103,'كدو الاصناف'!$A:$C,3),"")</f>
        <v/>
      </c>
      <c r="QE103" s="33" t="str">
        <f t="shared" si="760"/>
        <v/>
      </c>
      <c r="QG103" s="34"/>
      <c r="QH103" s="30" t="str">
        <f>IFERROR(VLOOKUP(QG103,'كدو الاصناف'!$A:$C,2),"")</f>
        <v/>
      </c>
      <c r="QI103" s="6"/>
      <c r="QJ103" s="62">
        <f t="shared" si="840"/>
        <v>0</v>
      </c>
      <c r="QK103" s="32" t="str">
        <f>IFERROR(VLOOKUP(QG103,'كدو الاصناف'!$A:$C,3),"")</f>
        <v/>
      </c>
      <c r="QL103" s="33" t="str">
        <f t="shared" si="761"/>
        <v/>
      </c>
      <c r="QN103" s="34"/>
      <c r="QO103" s="30" t="str">
        <f>IFERROR(VLOOKUP(QN103,'كدو الاصناف'!$A:$C,2),"")</f>
        <v/>
      </c>
      <c r="QP103" s="6"/>
      <c r="QQ103" s="62">
        <f t="shared" si="875"/>
        <v>0</v>
      </c>
      <c r="QR103" s="32" t="str">
        <f>IFERROR(VLOOKUP(QN103,'كدو الاصناف'!$A:$C,3),"")</f>
        <v/>
      </c>
      <c r="QS103" s="33" t="str">
        <f t="shared" si="762"/>
        <v/>
      </c>
      <c r="QU103" s="34"/>
      <c r="QV103" s="30" t="str">
        <f>IFERROR(VLOOKUP(QU103,'كدو الاصناف'!$A:$C,2),"")</f>
        <v/>
      </c>
      <c r="QW103" s="6"/>
      <c r="QX103" s="62">
        <f t="shared" si="867"/>
        <v>0</v>
      </c>
      <c r="QY103" s="32" t="str">
        <f>IFERROR(VLOOKUP(QU103,'كدو الاصناف'!$A:$C,3),"")</f>
        <v/>
      </c>
      <c r="QZ103" s="33" t="str">
        <f t="shared" si="763"/>
        <v/>
      </c>
      <c r="RB103" s="34"/>
      <c r="RC103" s="30" t="str">
        <f>IFERROR(VLOOKUP(RB103,'كدو الاصناف'!$A:$C,2),"")</f>
        <v/>
      </c>
      <c r="RD103" s="6"/>
      <c r="RE103" s="62">
        <f t="shared" si="883"/>
        <v>0</v>
      </c>
      <c r="RF103" s="32" t="str">
        <f>IFERROR(VLOOKUP(RB103,'كدو الاصناف'!$A:$C,3),"")</f>
        <v/>
      </c>
      <c r="RG103" s="33" t="str">
        <f t="shared" si="764"/>
        <v/>
      </c>
      <c r="RI103" s="34"/>
      <c r="RJ103" s="30" t="str">
        <f>IFERROR(VLOOKUP(RI103,'كدو الاصناف'!$A:$C,2),"")</f>
        <v/>
      </c>
      <c r="RK103" s="6"/>
      <c r="RL103" s="62">
        <f t="shared" si="876"/>
        <v>0</v>
      </c>
      <c r="RM103" s="32" t="str">
        <f>IFERROR(VLOOKUP(RI103,'كدو الاصناف'!$A:$C,3),"")</f>
        <v/>
      </c>
      <c r="RN103" s="33" t="str">
        <f t="shared" si="765"/>
        <v/>
      </c>
      <c r="RP103" s="34"/>
      <c r="RQ103" s="30" t="str">
        <f>IFERROR(VLOOKUP(RP103,'كدو الاصناف'!$A:$C,2),"")</f>
        <v/>
      </c>
      <c r="RR103" s="6"/>
      <c r="RS103" s="62">
        <f t="shared" si="877"/>
        <v>0</v>
      </c>
      <c r="RT103" s="32" t="str">
        <f>IFERROR(VLOOKUP(RP103,'كدو الاصناف'!$A:$C,3),"")</f>
        <v/>
      </c>
      <c r="RU103" s="33" t="str">
        <f t="shared" si="766"/>
        <v/>
      </c>
      <c r="RW103" s="34"/>
      <c r="RX103" s="30" t="str">
        <f>IFERROR(VLOOKUP(RW103,'كدو الاصناف'!$A:$C,2),"")</f>
        <v/>
      </c>
      <c r="RY103" s="6"/>
      <c r="RZ103" s="62">
        <f t="shared" si="857"/>
        <v>0</v>
      </c>
      <c r="SA103" s="32" t="str">
        <f>IFERROR(VLOOKUP(RW103,'كدو الاصناف'!$A:$C,3),"")</f>
        <v/>
      </c>
      <c r="SB103" s="33" t="str">
        <f t="shared" si="767"/>
        <v/>
      </c>
      <c r="SD103" s="34"/>
      <c r="SE103" s="30" t="str">
        <f>IFERROR(VLOOKUP(SD103,'كدو الاصناف'!$A:$C,2),"")</f>
        <v/>
      </c>
      <c r="SF103" s="6"/>
      <c r="SG103" s="62">
        <f t="shared" si="807"/>
        <v>0</v>
      </c>
      <c r="SH103" s="32" t="str">
        <f>IFERROR(VLOOKUP(SD103,'كدو الاصناف'!$A:$C,3),"")</f>
        <v/>
      </c>
      <c r="SI103" s="33" t="str">
        <f t="shared" si="768"/>
        <v/>
      </c>
      <c r="SK103" s="34"/>
      <c r="SL103" s="30" t="str">
        <f>IFERROR(VLOOKUP(SK103,'كدو الاصناف'!$A:$C,2),"")</f>
        <v/>
      </c>
      <c r="SM103" s="6"/>
      <c r="SN103" s="62">
        <f t="shared" si="884"/>
        <v>0</v>
      </c>
      <c r="SO103" s="32" t="str">
        <f>IFERROR(VLOOKUP(SK103,'كدو الاصناف'!$A:$C,3),"")</f>
        <v/>
      </c>
      <c r="SP103" s="33" t="str">
        <f t="shared" si="769"/>
        <v/>
      </c>
      <c r="SR103" s="34"/>
      <c r="SS103" s="30" t="str">
        <f>IFERROR(VLOOKUP(SR103,'كدو الاصناف'!$A:$C,2),"")</f>
        <v/>
      </c>
      <c r="ST103" s="6"/>
      <c r="SU103" s="62">
        <f t="shared" si="804"/>
        <v>0</v>
      </c>
      <c r="SV103" s="32" t="str">
        <f>IFERROR(VLOOKUP(SR103,'كدو الاصناف'!$A:$C,3),"")</f>
        <v/>
      </c>
      <c r="SW103" s="33" t="str">
        <f t="shared" si="770"/>
        <v/>
      </c>
      <c r="SY103" s="34"/>
      <c r="SZ103" s="30" t="str">
        <f>IFERROR(VLOOKUP(SY103,'كدو الاصناف'!$A:$C,2),"")</f>
        <v/>
      </c>
      <c r="TA103" s="6"/>
      <c r="TB103" s="62">
        <f t="shared" si="891"/>
        <v>0</v>
      </c>
      <c r="TC103" s="32" t="str">
        <f>IFERROR(VLOOKUP(SY103,'كدو الاصناف'!$A:$C,3),"")</f>
        <v/>
      </c>
      <c r="TD103" s="33" t="str">
        <f t="shared" si="771"/>
        <v/>
      </c>
      <c r="TF103" s="34"/>
      <c r="TG103" s="30" t="str">
        <f>IFERROR(VLOOKUP(TF103,'كدو الاصناف'!$A:$C,2),"")</f>
        <v/>
      </c>
      <c r="TH103" s="6"/>
      <c r="TI103" s="62">
        <f t="shared" si="841"/>
        <v>0</v>
      </c>
      <c r="TJ103" s="32" t="str">
        <f>IFERROR(VLOOKUP(TF103,'كدو الاصناف'!$A:$C,3),"")</f>
        <v/>
      </c>
      <c r="TK103" s="33" t="str">
        <f t="shared" si="772"/>
        <v/>
      </c>
      <c r="TM103" s="34"/>
      <c r="TN103" s="30" t="str">
        <f>IFERROR(VLOOKUP(TM103,'كدو الاصناف'!$A:$C,2),"")</f>
        <v/>
      </c>
      <c r="TO103" s="6"/>
      <c r="TP103" s="62">
        <f t="shared" si="842"/>
        <v>0</v>
      </c>
      <c r="TQ103" s="32" t="str">
        <f>IFERROR(VLOOKUP(TM103,'كدو الاصناف'!$A:$C,3),"")</f>
        <v/>
      </c>
      <c r="TR103" s="33" t="str">
        <f t="shared" si="773"/>
        <v/>
      </c>
      <c r="TT103" s="34"/>
      <c r="TU103" s="30" t="str">
        <f>IFERROR(VLOOKUP(TT103,'كدو الاصناف'!$A:$C,2),"")</f>
        <v/>
      </c>
      <c r="TV103" s="6"/>
      <c r="TW103" s="62">
        <f t="shared" si="843"/>
        <v>0</v>
      </c>
      <c r="TX103" s="32" t="str">
        <f>IFERROR(VLOOKUP(TT103,'كدو الاصناف'!$A:$C,3),"")</f>
        <v/>
      </c>
      <c r="TY103" s="33" t="str">
        <f t="shared" si="774"/>
        <v/>
      </c>
      <c r="UA103" s="34"/>
      <c r="UB103" s="30" t="str">
        <f>IFERROR(VLOOKUP(UA103,'كدو الاصناف'!$A:$C,2),"")</f>
        <v/>
      </c>
      <c r="UC103" s="6"/>
      <c r="UD103" s="62">
        <f t="shared" si="844"/>
        <v>0</v>
      </c>
      <c r="UE103" s="32" t="str">
        <f>IFERROR(VLOOKUP(UA103,'كدو الاصناف'!$A:$C,3),"")</f>
        <v/>
      </c>
      <c r="UF103" s="33" t="str">
        <f t="shared" si="775"/>
        <v/>
      </c>
      <c r="UH103" s="34"/>
      <c r="UI103" s="30" t="str">
        <f>IFERROR(VLOOKUP(UH103,'كدو الاصناف'!$A:$C,2),"")</f>
        <v/>
      </c>
      <c r="UJ103" s="6"/>
      <c r="UK103" s="62">
        <f t="shared" si="845"/>
        <v>0</v>
      </c>
      <c r="UL103" s="32" t="str">
        <f>IFERROR(VLOOKUP(UH103,'كدو الاصناف'!$A:$C,3),"")</f>
        <v/>
      </c>
      <c r="UM103" s="33" t="str">
        <f t="shared" si="776"/>
        <v/>
      </c>
      <c r="UO103" s="34"/>
      <c r="UP103" s="30" t="str">
        <f>IFERROR(VLOOKUP(UO103,'كدو الاصناف'!$A:$C,2),"")</f>
        <v/>
      </c>
      <c r="UQ103" s="6"/>
      <c r="UR103" s="62">
        <f t="shared" si="805"/>
        <v>0</v>
      </c>
      <c r="US103" s="32" t="str">
        <f>IFERROR(VLOOKUP(UO103,'كدو الاصناف'!$A:$C,3),"")</f>
        <v/>
      </c>
      <c r="UT103" s="33" t="str">
        <f t="shared" si="777"/>
        <v/>
      </c>
      <c r="UV103" s="34"/>
      <c r="UW103" s="30" t="str">
        <f>IFERROR(VLOOKUP(UV103,'كدو الاصناف'!$A:$C,2),"")</f>
        <v/>
      </c>
      <c r="UX103" s="6"/>
      <c r="UY103" s="62">
        <f t="shared" si="846"/>
        <v>0</v>
      </c>
      <c r="UZ103" s="32" t="str">
        <f>IFERROR(VLOOKUP(UV103,'كدو الاصناف'!$A:$C,3),"")</f>
        <v/>
      </c>
      <c r="VA103" s="33" t="str">
        <f t="shared" si="778"/>
        <v/>
      </c>
      <c r="VC103" s="34"/>
      <c r="VD103" s="30" t="str">
        <f>IFERROR(VLOOKUP(VC103,'كدو الاصناف'!$A:$C,2),"")</f>
        <v/>
      </c>
      <c r="VE103" s="6"/>
      <c r="VF103" s="62">
        <f t="shared" si="847"/>
        <v>0</v>
      </c>
      <c r="VG103" s="32" t="str">
        <f>IFERROR(VLOOKUP(VC103,'كدو الاصناف'!$A:$C,3),"")</f>
        <v/>
      </c>
      <c r="VH103" s="33" t="str">
        <f t="shared" si="779"/>
        <v/>
      </c>
      <c r="VJ103" s="34"/>
      <c r="VK103" s="30" t="str">
        <f>IFERROR(VLOOKUP(VJ103,'كدو الاصناف'!$A:$C,2),"")</f>
        <v/>
      </c>
      <c r="VL103" s="6"/>
      <c r="VM103" s="62">
        <f t="shared" si="858"/>
        <v>0</v>
      </c>
      <c r="VN103" s="32" t="str">
        <f>IFERROR(VLOOKUP(VJ103,'كدو الاصناف'!$A:$C,3),"")</f>
        <v/>
      </c>
      <c r="VO103" s="33" t="str">
        <f t="shared" si="780"/>
        <v/>
      </c>
      <c r="VQ103" s="34"/>
      <c r="VR103" s="30" t="str">
        <f>IFERROR(VLOOKUP(VQ103,'كدو الاصناف'!$A:$C,2),"")</f>
        <v/>
      </c>
      <c r="VS103" s="6"/>
      <c r="VT103" s="62">
        <f t="shared" si="848"/>
        <v>0</v>
      </c>
      <c r="VU103" s="32" t="str">
        <f>IFERROR(VLOOKUP(VQ103,'كدو الاصناف'!$A:$C,3),"")</f>
        <v/>
      </c>
      <c r="VV103" s="33" t="str">
        <f t="shared" si="781"/>
        <v/>
      </c>
      <c r="VX103" s="34"/>
      <c r="VY103" s="30" t="str">
        <f>IFERROR(VLOOKUP(VX103,'كدو الاصناف'!$A:$C,2),"")</f>
        <v/>
      </c>
      <c r="VZ103" s="6"/>
      <c r="WA103" s="62">
        <f t="shared" si="849"/>
        <v>0</v>
      </c>
      <c r="WB103" s="32" t="str">
        <f>IFERROR(VLOOKUP(VX103,'كدو الاصناف'!$A:$C,3),"")</f>
        <v/>
      </c>
      <c r="WC103" s="33" t="str">
        <f t="shared" si="782"/>
        <v/>
      </c>
      <c r="WE103" s="34"/>
      <c r="WF103" s="30" t="str">
        <f>IFERROR(VLOOKUP(WE103,'كدو الاصناف'!$A:$C,2),"")</f>
        <v/>
      </c>
      <c r="WG103" s="6"/>
      <c r="WH103" s="62">
        <f t="shared" si="878"/>
        <v>0</v>
      </c>
      <c r="WI103" s="32" t="str">
        <f>IFERROR(VLOOKUP(WE103,'كدو الاصناف'!$A:$C,3),"")</f>
        <v/>
      </c>
      <c r="WJ103" s="33" t="str">
        <f t="shared" si="783"/>
        <v/>
      </c>
      <c r="WL103" s="34"/>
      <c r="WM103" s="30" t="str">
        <f>IFERROR(VLOOKUP(WL103,'كدو الاصناف'!$A:$C,2),"")</f>
        <v/>
      </c>
      <c r="WN103" s="6"/>
      <c r="WO103" s="62">
        <f t="shared" si="850"/>
        <v>0</v>
      </c>
      <c r="WP103" s="32" t="str">
        <f>IFERROR(VLOOKUP(WL103,'كدو الاصناف'!$A:$C,3),"")</f>
        <v/>
      </c>
      <c r="WQ103" s="33" t="str">
        <f t="shared" si="784"/>
        <v/>
      </c>
      <c r="WS103" s="34"/>
      <c r="WT103" s="30" t="str">
        <f>IFERROR(VLOOKUP(WS103,'كدو الاصناف'!$A:$C,2),"")</f>
        <v/>
      </c>
      <c r="WU103" s="6"/>
      <c r="WV103" s="62">
        <f t="shared" si="851"/>
        <v>0</v>
      </c>
      <c r="WW103" s="32" t="str">
        <f>IFERROR(VLOOKUP(WS103,'كدو الاصناف'!$A:$C,3),"")</f>
        <v/>
      </c>
      <c r="WX103" s="33" t="str">
        <f t="shared" si="785"/>
        <v/>
      </c>
      <c r="WZ103" s="34"/>
      <c r="XA103" s="30" t="str">
        <f>IFERROR(VLOOKUP(WZ103,'كدو الاصناف'!$A:$C,2),"")</f>
        <v/>
      </c>
      <c r="XB103" s="6"/>
      <c r="XC103" s="62">
        <f t="shared" si="894"/>
        <v>0</v>
      </c>
      <c r="XD103" s="32" t="str">
        <f>IFERROR(VLOOKUP(WZ103,'كدو الاصناف'!$A:$C,3),"")</f>
        <v/>
      </c>
      <c r="XE103" s="33" t="str">
        <f t="shared" si="786"/>
        <v/>
      </c>
      <c r="XG103" s="34"/>
      <c r="XH103" s="30" t="str">
        <f>IFERROR(VLOOKUP(XG103,'كدو الاصناف'!$A:$C,2),"")</f>
        <v/>
      </c>
      <c r="XI103" s="6"/>
      <c r="XJ103" s="62">
        <f t="shared" si="879"/>
        <v>0</v>
      </c>
      <c r="XK103" s="32" t="str">
        <f>IFERROR(VLOOKUP(XG103,'كدو الاصناف'!$A:$C,3),"")</f>
        <v/>
      </c>
      <c r="XL103" s="33" t="str">
        <f t="shared" si="787"/>
        <v/>
      </c>
      <c r="XN103" s="34"/>
      <c r="XO103" s="30" t="str">
        <f>IFERROR(VLOOKUP(XN103,'كدو الاصناف'!$A:$C,2),"")</f>
        <v/>
      </c>
      <c r="XP103" s="6"/>
      <c r="XQ103" s="62">
        <f t="shared" si="887"/>
        <v>0</v>
      </c>
      <c r="XR103" s="32" t="str">
        <f>IFERROR(VLOOKUP(XN103,'كدو الاصناف'!$A:$C,3),"")</f>
        <v/>
      </c>
      <c r="XS103" s="33" t="str">
        <f t="shared" si="788"/>
        <v/>
      </c>
      <c r="XU103" s="34"/>
      <c r="XV103" s="30" t="str">
        <f>IFERROR(VLOOKUP(XU103,'كدو الاصناف'!$A:$C,2),"")</f>
        <v/>
      </c>
      <c r="XW103" s="6"/>
      <c r="XX103" s="62">
        <f t="shared" si="862"/>
        <v>0</v>
      </c>
      <c r="XY103" s="32" t="str">
        <f>IFERROR(VLOOKUP(XU103,'كدو الاصناف'!$A:$C,3),"")</f>
        <v/>
      </c>
      <c r="XZ103" s="33" t="str">
        <f t="shared" si="789"/>
        <v/>
      </c>
      <c r="YB103" s="34"/>
      <c r="YC103" s="30" t="str">
        <f>IFERROR(VLOOKUP(YB103,'كدو الاصناف'!$A:$C,2),"")</f>
        <v/>
      </c>
      <c r="YD103" s="6"/>
      <c r="YE103" s="62">
        <f t="shared" si="863"/>
        <v>0</v>
      </c>
      <c r="YF103" s="32" t="str">
        <f>IFERROR(VLOOKUP(YB103,'كدو الاصناف'!$A:$C,3),"")</f>
        <v/>
      </c>
      <c r="YG103" s="33" t="str">
        <f t="shared" si="790"/>
        <v/>
      </c>
      <c r="YI103" s="34"/>
      <c r="YJ103" s="30" t="str">
        <f>IFERROR(VLOOKUP(YI103,'كدو الاصناف'!$A:$C,2),"")</f>
        <v/>
      </c>
      <c r="YK103" s="6"/>
      <c r="YL103" s="62">
        <f t="shared" si="864"/>
        <v>0</v>
      </c>
      <c r="YM103" s="32" t="str">
        <f>IFERROR(VLOOKUP(YI103,'كدو الاصناف'!$A:$C,3),"")</f>
        <v/>
      </c>
      <c r="YN103" s="33" t="str">
        <f t="shared" si="791"/>
        <v/>
      </c>
      <c r="YP103" s="34"/>
      <c r="YQ103" s="30" t="str">
        <f>IFERROR(VLOOKUP(YP103,'كدو الاصناف'!$A:$C,2),"")</f>
        <v/>
      </c>
      <c r="YR103" s="6"/>
      <c r="YS103" s="62">
        <f t="shared" si="868"/>
        <v>0</v>
      </c>
      <c r="YT103" s="32" t="str">
        <f>IFERROR(VLOOKUP(YP103,'كدو الاصناف'!$A:$C,3),"")</f>
        <v/>
      </c>
      <c r="YU103" s="33" t="str">
        <f t="shared" si="792"/>
        <v/>
      </c>
      <c r="YW103" s="34"/>
      <c r="YX103" s="30" t="str">
        <f>IFERROR(VLOOKUP(YW103,'كدو الاصناف'!$A:$C,2),"")</f>
        <v/>
      </c>
      <c r="YY103" s="6"/>
      <c r="YZ103" s="62">
        <f t="shared" si="888"/>
        <v>0</v>
      </c>
      <c r="ZA103" s="32" t="str">
        <f>IFERROR(VLOOKUP(YW103,'كدو الاصناف'!$A:$C,3),"")</f>
        <v/>
      </c>
      <c r="ZB103" s="33" t="str">
        <f t="shared" si="793"/>
        <v/>
      </c>
      <c r="ZD103" s="34"/>
      <c r="ZE103" s="30" t="str">
        <f>IFERROR(VLOOKUP(ZD103,'كدو الاصناف'!$A:$C,2),"")</f>
        <v/>
      </c>
      <c r="ZF103" s="6"/>
      <c r="ZG103" s="62">
        <f t="shared" si="869"/>
        <v>0</v>
      </c>
      <c r="ZH103" s="32" t="str">
        <f>IFERROR(VLOOKUP(ZD103,'كدو الاصناف'!$A:$C,3),"")</f>
        <v/>
      </c>
      <c r="ZI103" s="33" t="str">
        <f t="shared" si="794"/>
        <v/>
      </c>
      <c r="ZK103" s="34"/>
      <c r="ZL103" s="30" t="str">
        <f>IFERROR(VLOOKUP(ZK103,'كدو الاصناف'!$A:$C,2),"")</f>
        <v/>
      </c>
      <c r="ZM103" s="6"/>
      <c r="ZN103" s="62">
        <f t="shared" si="865"/>
        <v>0</v>
      </c>
      <c r="ZO103" s="32" t="str">
        <f>IFERROR(VLOOKUP(ZK103,'كدو الاصناف'!$A:$C,3),"")</f>
        <v/>
      </c>
      <c r="ZP103" s="33" t="str">
        <f t="shared" si="795"/>
        <v/>
      </c>
      <c r="ZR103" s="34"/>
      <c r="ZS103" s="30" t="str">
        <f>IFERROR(VLOOKUP(ZR103,'كدو الاصناف'!$A:$C,2),"")</f>
        <v/>
      </c>
      <c r="ZT103" s="6"/>
      <c r="ZU103" s="62">
        <f t="shared" si="852"/>
        <v>0</v>
      </c>
      <c r="ZV103" s="32" t="str">
        <f>IFERROR(VLOOKUP(ZR103,'كدو الاصناف'!$A:$C,3),"")</f>
        <v/>
      </c>
      <c r="ZW103" s="33" t="str">
        <f t="shared" si="796"/>
        <v/>
      </c>
    </row>
    <row r="104" spans="1:699" ht="16.5" thickTop="1" thickBot="1" x14ac:dyDescent="0.25">
      <c r="A104" s="34"/>
      <c r="B104" s="30" t="str">
        <f>IFERROR(VLOOKUP(A104,'كدو الاصناف'!$A:$C,2),"")</f>
        <v/>
      </c>
      <c r="C104" s="6"/>
      <c r="D104" s="62">
        <f t="shared" si="892"/>
        <v>0</v>
      </c>
      <c r="E104" s="32" t="str">
        <f>IFERROR(VLOOKUP(A104,'كدو الاصناف'!$A:$C,3),"")</f>
        <v/>
      </c>
      <c r="F104" s="33" t="str">
        <f t="shared" si="697"/>
        <v/>
      </c>
      <c r="H104" s="34"/>
      <c r="I104" s="30" t="str">
        <f>IFERROR(VLOOKUP(H104,'كدو الاصناف'!$A:$C,2),"")</f>
        <v/>
      </c>
      <c r="J104" s="6"/>
      <c r="K104" s="62">
        <f t="shared" si="880"/>
        <v>0</v>
      </c>
      <c r="L104" s="32" t="str">
        <f>IFERROR(VLOOKUP(H104,'كدو الاصناف'!$A:$C,3),"")</f>
        <v/>
      </c>
      <c r="M104" s="33" t="str">
        <f t="shared" si="698"/>
        <v/>
      </c>
      <c r="O104" s="34"/>
      <c r="P104" s="30" t="str">
        <f>IFERROR(VLOOKUP(O104,'كدو الاصناف'!$A:$C,2),"")</f>
        <v/>
      </c>
      <c r="Q104" s="6"/>
      <c r="R104" s="62">
        <f t="shared" si="808"/>
        <v>0</v>
      </c>
      <c r="S104" s="32" t="str">
        <f>IFERROR(VLOOKUP(O104,'كدو الاصناف'!$A:$C,3),"")</f>
        <v/>
      </c>
      <c r="T104" s="33" t="str">
        <f t="shared" si="699"/>
        <v/>
      </c>
      <c r="V104" s="34"/>
      <c r="W104" s="30" t="str">
        <f>IFERROR(VLOOKUP(V104,'كدو الاصناف'!$A:$C,2),"")</f>
        <v/>
      </c>
      <c r="X104" s="6"/>
      <c r="Y104" s="62">
        <f t="shared" si="809"/>
        <v>0</v>
      </c>
      <c r="Z104" s="32" t="str">
        <f>IFERROR(VLOOKUP(V104,'كدو الاصناف'!$A:$C,3),"")</f>
        <v/>
      </c>
      <c r="AA104" s="33" t="str">
        <f t="shared" si="700"/>
        <v/>
      </c>
      <c r="AC104" s="34"/>
      <c r="AD104" s="30" t="str">
        <f>IFERROR(VLOOKUP(AC104,'كدو الاصناف'!$A:$C,2),"")</f>
        <v/>
      </c>
      <c r="AE104" s="6"/>
      <c r="AF104" s="62">
        <f t="shared" si="870"/>
        <v>0</v>
      </c>
      <c r="AG104" s="32" t="str">
        <f>IFERROR(VLOOKUP(AC104,'كدو الاصناف'!$A:$C,3),"")</f>
        <v/>
      </c>
      <c r="AH104" s="33" t="str">
        <f t="shared" si="701"/>
        <v/>
      </c>
      <c r="AJ104" s="34"/>
      <c r="AK104" s="30" t="str">
        <f>IFERROR(VLOOKUP(AJ104,'كدو الاصناف'!$A:$C,2),"")</f>
        <v/>
      </c>
      <c r="AL104" s="6"/>
      <c r="AM104" s="62">
        <f t="shared" si="881"/>
        <v>0</v>
      </c>
      <c r="AN104" s="32" t="str">
        <f>IFERROR(VLOOKUP(AJ104,'كدو الاصناف'!$A:$C,3),"")</f>
        <v/>
      </c>
      <c r="AO104" s="33" t="str">
        <f t="shared" si="702"/>
        <v/>
      </c>
      <c r="AQ104" s="34"/>
      <c r="AR104" s="30" t="str">
        <f>IFERROR(VLOOKUP(AQ104,'كدو الاصناف'!$A:$C,2),"")</f>
        <v/>
      </c>
      <c r="AS104" s="6"/>
      <c r="AT104" s="62">
        <f t="shared" si="889"/>
        <v>0</v>
      </c>
      <c r="AU104" s="32" t="str">
        <f>IFERROR(VLOOKUP(AQ104,'كدو الاصناف'!$A:$C,3),"")</f>
        <v/>
      </c>
      <c r="AV104" s="33" t="str">
        <f t="shared" si="703"/>
        <v/>
      </c>
      <c r="AX104" s="34"/>
      <c r="AY104" s="30" t="str">
        <f>IFERROR(VLOOKUP(AX104,'كدو الاصناف'!$A:$C,2),"")</f>
        <v/>
      </c>
      <c r="AZ104" s="6"/>
      <c r="BA104" s="62">
        <f t="shared" si="882"/>
        <v>0</v>
      </c>
      <c r="BB104" s="32" t="str">
        <f>IFERROR(VLOOKUP(AX104,'كدو الاصناف'!$A:$C,3),"")</f>
        <v/>
      </c>
      <c r="BC104" s="33" t="str">
        <f t="shared" si="704"/>
        <v/>
      </c>
      <c r="BE104" s="34"/>
      <c r="BF104" s="30" t="str">
        <f>IFERROR(VLOOKUP(BE104,'كدو الاصناف'!$A:$C,2),"")</f>
        <v/>
      </c>
      <c r="BG104" s="6"/>
      <c r="BH104" s="62">
        <f t="shared" si="810"/>
        <v>0</v>
      </c>
      <c r="BI104" s="32" t="str">
        <f>IFERROR(VLOOKUP(BE104,'كدو الاصناف'!$A:$C,3),"")</f>
        <v/>
      </c>
      <c r="BJ104" s="33" t="str">
        <f t="shared" si="705"/>
        <v/>
      </c>
      <c r="BL104" s="34"/>
      <c r="BM104" s="30" t="str">
        <f>IFERROR(VLOOKUP(BL104,'كدو الاصناف'!$A:$C,2),"")</f>
        <v/>
      </c>
      <c r="BN104" s="6"/>
      <c r="BO104" s="62">
        <f t="shared" si="797"/>
        <v>0</v>
      </c>
      <c r="BP104" s="32" t="str">
        <f>IFERROR(VLOOKUP(BL104,'كدو الاصناف'!$A:$C,3),"")</f>
        <v/>
      </c>
      <c r="BQ104" s="33" t="str">
        <f t="shared" si="706"/>
        <v/>
      </c>
      <c r="BS104" s="34"/>
      <c r="BT104" s="30" t="str">
        <f>IFERROR(VLOOKUP(BS104,'كدو الاصناف'!$A:$C,2),"")</f>
        <v/>
      </c>
      <c r="BU104" s="6"/>
      <c r="BV104" s="62">
        <f t="shared" si="811"/>
        <v>0</v>
      </c>
      <c r="BW104" s="32" t="str">
        <f>IFERROR(VLOOKUP(BS104,'كدو الاصناف'!$A:$C,3),"")</f>
        <v/>
      </c>
      <c r="BX104" s="33" t="str">
        <f t="shared" si="707"/>
        <v/>
      </c>
      <c r="BZ104" s="34"/>
      <c r="CA104" s="30" t="str">
        <f>IFERROR(VLOOKUP(BZ104,'كدو الاصناف'!$A:$C,2),"")</f>
        <v/>
      </c>
      <c r="CB104" s="6"/>
      <c r="CC104" s="62">
        <f t="shared" si="812"/>
        <v>0</v>
      </c>
      <c r="CD104" s="32" t="str">
        <f>IFERROR(VLOOKUP(BZ104,'كدو الاصناف'!$A:$C,3),"")</f>
        <v/>
      </c>
      <c r="CE104" s="33" t="str">
        <f t="shared" si="708"/>
        <v/>
      </c>
      <c r="CG104" s="34"/>
      <c r="CH104" s="30" t="str">
        <f>IFERROR(VLOOKUP(CG104,'كدو الاصناف'!$A:$C,2),"")</f>
        <v/>
      </c>
      <c r="CI104" s="6"/>
      <c r="CJ104" s="62">
        <f t="shared" si="853"/>
        <v>0</v>
      </c>
      <c r="CK104" s="32" t="str">
        <f>IFERROR(VLOOKUP(CG104,'كدو الاصناف'!$A:$C,3),"")</f>
        <v/>
      </c>
      <c r="CL104" s="33" t="str">
        <f t="shared" si="709"/>
        <v/>
      </c>
      <c r="CN104" s="34"/>
      <c r="CO104" s="30" t="str">
        <f>IFERROR(VLOOKUP(CN104,'كدو الاصناف'!$A:$C,2),"")</f>
        <v/>
      </c>
      <c r="CP104" s="6"/>
      <c r="CQ104" s="62">
        <f t="shared" si="813"/>
        <v>0</v>
      </c>
      <c r="CR104" s="32" t="str">
        <f>IFERROR(VLOOKUP(CN104,'كدو الاصناف'!$A:$C,3),"")</f>
        <v/>
      </c>
      <c r="CS104" s="33" t="str">
        <f t="shared" si="710"/>
        <v/>
      </c>
      <c r="CU104" s="34"/>
      <c r="CV104" s="30" t="str">
        <f>IFERROR(VLOOKUP(CU104,'كدو الاصناف'!$A:$C,2),"")</f>
        <v/>
      </c>
      <c r="CW104" s="6"/>
      <c r="CX104" s="62">
        <f t="shared" si="895"/>
        <v>0</v>
      </c>
      <c r="CY104" s="32" t="str">
        <f>IFERROR(VLOOKUP(CU104,'كدو الاصناف'!$A:$C,3),"")</f>
        <v/>
      </c>
      <c r="CZ104" s="33" t="str">
        <f t="shared" si="711"/>
        <v/>
      </c>
      <c r="DB104" s="34"/>
      <c r="DC104" s="30" t="str">
        <f>IFERROR(VLOOKUP(DB104,'كدو الاصناف'!$A:$C,2),"")</f>
        <v/>
      </c>
      <c r="DD104" s="6"/>
      <c r="DE104" s="62">
        <f t="shared" si="814"/>
        <v>0</v>
      </c>
      <c r="DF104" s="32" t="str">
        <f>IFERROR(VLOOKUP(DB104,'كدو الاصناف'!$A:$C,3),"")</f>
        <v/>
      </c>
      <c r="DG104" s="33" t="str">
        <f t="shared" si="712"/>
        <v/>
      </c>
      <c r="DI104" s="34"/>
      <c r="DJ104" s="30" t="str">
        <f>IFERROR(VLOOKUP(DI104,'كدو الاصناف'!$A:$C,2),"")</f>
        <v/>
      </c>
      <c r="DK104" s="6"/>
      <c r="DL104" s="62">
        <f t="shared" si="815"/>
        <v>0</v>
      </c>
      <c r="DM104" s="32" t="str">
        <f>IFERROR(VLOOKUP(DI104,'كدو الاصناف'!$A:$C,3),"")</f>
        <v/>
      </c>
      <c r="DN104" s="33" t="str">
        <f t="shared" si="713"/>
        <v/>
      </c>
      <c r="DP104" s="34"/>
      <c r="DQ104" s="30" t="str">
        <f>IFERROR(VLOOKUP(DP104,'كدو الاصناف'!$A:$C,2),"")</f>
        <v/>
      </c>
      <c r="DR104" s="6"/>
      <c r="DS104" s="62">
        <f t="shared" si="798"/>
        <v>0</v>
      </c>
      <c r="DT104" s="32" t="str">
        <f>IFERROR(VLOOKUP(DP104,'كدو الاصناف'!$A:$C,3),"")</f>
        <v/>
      </c>
      <c r="DU104" s="33" t="str">
        <f t="shared" si="714"/>
        <v/>
      </c>
      <c r="DW104" s="34"/>
      <c r="DX104" s="30" t="str">
        <f>IFERROR(VLOOKUP(DW104,'كدو الاصناف'!$A:$C,2),"")</f>
        <v/>
      </c>
      <c r="DY104" s="6"/>
      <c r="DZ104" s="62">
        <f t="shared" si="799"/>
        <v>0</v>
      </c>
      <c r="EA104" s="32" t="str">
        <f>IFERROR(VLOOKUP(DW104,'كدو الاصناف'!$A:$C,3),"")</f>
        <v/>
      </c>
      <c r="EB104" s="33" t="str">
        <f t="shared" si="715"/>
        <v/>
      </c>
      <c r="ED104" s="34"/>
      <c r="EE104" s="30" t="str">
        <f>IFERROR(VLOOKUP(ED104,'كدو الاصناف'!$A:$C,2),"")</f>
        <v/>
      </c>
      <c r="EF104" s="6"/>
      <c r="EG104" s="62">
        <f t="shared" si="806"/>
        <v>0</v>
      </c>
      <c r="EH104" s="32" t="str">
        <f>IFERROR(VLOOKUP(ED104,'كدو الاصناف'!$A:$C,3),"")</f>
        <v/>
      </c>
      <c r="EI104" s="33" t="str">
        <f t="shared" si="716"/>
        <v/>
      </c>
      <c r="EK104" s="34"/>
      <c r="EL104" s="30" t="str">
        <f>IFERROR(VLOOKUP(EK104,'كدو الاصناف'!$A:$C,2),"")</f>
        <v/>
      </c>
      <c r="EM104" s="6"/>
      <c r="EN104" s="62">
        <f t="shared" si="816"/>
        <v>0</v>
      </c>
      <c r="EO104" s="32" t="str">
        <f>IFERROR(VLOOKUP(EK104,'كدو الاصناف'!$A:$C,3),"")</f>
        <v/>
      </c>
      <c r="EP104" s="33" t="str">
        <f t="shared" si="717"/>
        <v/>
      </c>
      <c r="ER104" s="34"/>
      <c r="ES104" s="30" t="str">
        <f>IFERROR(VLOOKUP(ER104,'كدو الاصناف'!$A:$C,2),"")</f>
        <v/>
      </c>
      <c r="ET104" s="6"/>
      <c r="EU104" s="62">
        <f t="shared" si="817"/>
        <v>0</v>
      </c>
      <c r="EV104" s="32" t="str">
        <f>IFERROR(VLOOKUP(ER104,'كدو الاصناف'!$A:$C,3),"")</f>
        <v/>
      </c>
      <c r="EW104" s="33" t="str">
        <f t="shared" si="718"/>
        <v/>
      </c>
      <c r="EY104" s="34"/>
      <c r="EZ104" s="30" t="str">
        <f>IFERROR(VLOOKUP(EY104,'كدو الاصناف'!$A:$C,2),"")</f>
        <v/>
      </c>
      <c r="FA104" s="6"/>
      <c r="FB104" s="62">
        <f t="shared" si="800"/>
        <v>0</v>
      </c>
      <c r="FC104" s="32" t="str">
        <f>IFERROR(VLOOKUP(EY104,'كدو الاصناف'!$A:$C,3),"")</f>
        <v/>
      </c>
      <c r="FD104" s="33" t="str">
        <f t="shared" si="719"/>
        <v/>
      </c>
      <c r="FF104" s="34"/>
      <c r="FG104" s="30" t="str">
        <f>IFERROR(VLOOKUP(FF104,'كدو الاصناف'!$A:$C,2),"")</f>
        <v/>
      </c>
      <c r="FH104" s="6"/>
      <c r="FI104" s="62">
        <f t="shared" si="818"/>
        <v>0</v>
      </c>
      <c r="FJ104" s="32" t="str">
        <f>IFERROR(VLOOKUP(FF104,'كدو الاصناف'!$A:$C,3),"")</f>
        <v/>
      </c>
      <c r="FK104" s="33" t="str">
        <f t="shared" si="720"/>
        <v/>
      </c>
      <c r="FM104" s="34"/>
      <c r="FN104" s="30" t="str">
        <f>IFERROR(VLOOKUP(FM104,'كدو الاصناف'!$A:$C,2),"")</f>
        <v/>
      </c>
      <c r="FO104" s="6"/>
      <c r="FP104" s="62">
        <f t="shared" si="819"/>
        <v>0</v>
      </c>
      <c r="FQ104" s="32" t="str">
        <f>IFERROR(VLOOKUP(FM104,'كدو الاصناف'!$A:$C,3),"")</f>
        <v/>
      </c>
      <c r="FR104" s="33" t="str">
        <f t="shared" si="721"/>
        <v/>
      </c>
      <c r="FT104" s="34"/>
      <c r="FU104" s="30" t="str">
        <f>IFERROR(VLOOKUP(FT104,'كدو الاصناف'!$A:$C,2),"")</f>
        <v/>
      </c>
      <c r="FV104" s="6"/>
      <c r="FW104" s="62">
        <f t="shared" si="820"/>
        <v>0</v>
      </c>
      <c r="FX104" s="32" t="str">
        <f>IFERROR(VLOOKUP(FT104,'كدو الاصناف'!$A:$C,3),"")</f>
        <v/>
      </c>
      <c r="FY104" s="33" t="str">
        <f t="shared" si="722"/>
        <v/>
      </c>
      <c r="GA104" s="34"/>
      <c r="GB104" s="30" t="str">
        <f>IFERROR(VLOOKUP(GA104,'كدو الاصناف'!$A:$C,2),"")</f>
        <v/>
      </c>
      <c r="GC104" s="6"/>
      <c r="GD104" s="62">
        <f t="shared" si="871"/>
        <v>0</v>
      </c>
      <c r="GE104" s="32" t="str">
        <f>IFERROR(VLOOKUP(GA104,'كدو الاصناف'!$A:$C,3),"")</f>
        <v/>
      </c>
      <c r="GF104" s="33" t="str">
        <f t="shared" si="723"/>
        <v/>
      </c>
      <c r="GH104" s="34"/>
      <c r="GI104" s="30" t="str">
        <f>IFERROR(VLOOKUP(GH104,'كدو الاصناف'!$A:$C,2),"")</f>
        <v/>
      </c>
      <c r="GJ104" s="6"/>
      <c r="GK104" s="62">
        <f t="shared" si="821"/>
        <v>0</v>
      </c>
      <c r="GL104" s="32" t="str">
        <f>IFERROR(VLOOKUP(GH104,'كدو الاصناف'!$A:$C,3),"")</f>
        <v/>
      </c>
      <c r="GM104" s="33" t="str">
        <f t="shared" si="724"/>
        <v/>
      </c>
      <c r="GO104" s="34"/>
      <c r="GP104" s="30" t="str">
        <f>IFERROR(VLOOKUP(GO104,'كدو الاصناف'!$A:$C,2),"")</f>
        <v/>
      </c>
      <c r="GQ104" s="6"/>
      <c r="GR104" s="62">
        <f t="shared" si="822"/>
        <v>0</v>
      </c>
      <c r="GS104" s="32" t="str">
        <f>IFERROR(VLOOKUP(GO104,'كدو الاصناف'!$A:$C,3),"")</f>
        <v/>
      </c>
      <c r="GT104" s="33" t="str">
        <f t="shared" si="725"/>
        <v/>
      </c>
      <c r="GV104" s="34"/>
      <c r="GW104" s="30" t="str">
        <f>IFERROR(VLOOKUP(GV104,'كدو الاصناف'!$A:$C,2),"")</f>
        <v/>
      </c>
      <c r="GX104" s="6"/>
      <c r="GY104" s="62">
        <f t="shared" si="823"/>
        <v>0</v>
      </c>
      <c r="GZ104" s="32" t="str">
        <f>IFERROR(VLOOKUP(GV104,'كدو الاصناف'!$A:$C,3),"")</f>
        <v/>
      </c>
      <c r="HA104" s="33" t="str">
        <f t="shared" si="726"/>
        <v/>
      </c>
      <c r="HC104" s="34"/>
      <c r="HD104" s="30" t="str">
        <f>IFERROR(VLOOKUP(HC104,'كدو الاصناف'!$A:$C,2),"")</f>
        <v/>
      </c>
      <c r="HE104" s="6"/>
      <c r="HF104" s="62">
        <f t="shared" si="824"/>
        <v>0</v>
      </c>
      <c r="HG104" s="32" t="str">
        <f>IFERROR(VLOOKUP(HC104,'كدو الاصناف'!$A:$C,3),"")</f>
        <v/>
      </c>
      <c r="HH104" s="33" t="str">
        <f t="shared" si="727"/>
        <v/>
      </c>
      <c r="HJ104" s="34"/>
      <c r="HK104" s="30" t="str">
        <f>IFERROR(VLOOKUP(HJ104,'كدو الاصناف'!$A:$C,2),"")</f>
        <v/>
      </c>
      <c r="HL104" s="6"/>
      <c r="HM104" s="62">
        <f t="shared" si="825"/>
        <v>0</v>
      </c>
      <c r="HN104" s="32" t="str">
        <f>IFERROR(VLOOKUP(HJ104,'كدو الاصناف'!$A:$C,3),"")</f>
        <v/>
      </c>
      <c r="HO104" s="33" t="str">
        <f t="shared" si="728"/>
        <v/>
      </c>
      <c r="HQ104" s="34"/>
      <c r="HR104" s="30" t="str">
        <f>IFERROR(VLOOKUP(HQ104,'كدو الاصناف'!$A:$C,2),"")</f>
        <v/>
      </c>
      <c r="HS104" s="6"/>
      <c r="HT104" s="62">
        <f t="shared" si="826"/>
        <v>0</v>
      </c>
      <c r="HU104" s="32" t="str">
        <f>IFERROR(VLOOKUP(HQ104,'كدو الاصناف'!$A:$C,3),"")</f>
        <v/>
      </c>
      <c r="HV104" s="33" t="str">
        <f t="shared" si="729"/>
        <v/>
      </c>
      <c r="HX104" s="34"/>
      <c r="HY104" s="30" t="str">
        <f>IFERROR(VLOOKUP(HX104,'كدو الاصناف'!$A:$C,2),"")</f>
        <v/>
      </c>
      <c r="HZ104" s="6"/>
      <c r="IA104" s="62">
        <f t="shared" si="827"/>
        <v>0</v>
      </c>
      <c r="IB104" s="32" t="str">
        <f>IFERROR(VLOOKUP(HX104,'كدو الاصناف'!$A:$C,3),"")</f>
        <v/>
      </c>
      <c r="IC104" s="33" t="str">
        <f t="shared" si="730"/>
        <v/>
      </c>
      <c r="IE104" s="34"/>
      <c r="IF104" s="30" t="str">
        <f>IFERROR(VLOOKUP(IE104,'كدو الاصناف'!$A:$C,2),"")</f>
        <v/>
      </c>
      <c r="IG104" s="6"/>
      <c r="IH104" s="62">
        <f t="shared" si="828"/>
        <v>0</v>
      </c>
      <c r="II104" s="32" t="str">
        <f>IFERROR(VLOOKUP(IE104,'كدو الاصناف'!$A:$C,3),"")</f>
        <v/>
      </c>
      <c r="IJ104" s="33" t="str">
        <f t="shared" si="731"/>
        <v/>
      </c>
      <c r="IL104" s="34"/>
      <c r="IM104" s="30" t="str">
        <f>IFERROR(VLOOKUP(IL104,'كدو الاصناف'!$A:$C,2),"")</f>
        <v/>
      </c>
      <c r="IN104" s="6"/>
      <c r="IO104" s="62">
        <f t="shared" si="829"/>
        <v>0</v>
      </c>
      <c r="IP104" s="32" t="str">
        <f>IFERROR(VLOOKUP(IL104,'كدو الاصناف'!$A:$C,3),"")</f>
        <v/>
      </c>
      <c r="IQ104" s="33" t="str">
        <f t="shared" si="732"/>
        <v/>
      </c>
      <c r="IS104" s="34"/>
      <c r="IT104" s="30" t="str">
        <f>IFERROR(VLOOKUP(IS104,'كدو الاصناف'!$A:$C,2),"")</f>
        <v/>
      </c>
      <c r="IU104" s="6"/>
      <c r="IV104" s="62">
        <f t="shared" si="830"/>
        <v>0</v>
      </c>
      <c r="IW104" s="32" t="str">
        <f>IFERROR(VLOOKUP(IS104,'كدو الاصناف'!$A:$C,3),"")</f>
        <v/>
      </c>
      <c r="IX104" s="33" t="str">
        <f t="shared" si="733"/>
        <v/>
      </c>
      <c r="IZ104" s="34"/>
      <c r="JA104" s="30" t="str">
        <f>IFERROR(VLOOKUP(IZ104,'كدو الاصناف'!$A:$C,2),"")</f>
        <v/>
      </c>
      <c r="JB104" s="6"/>
      <c r="JC104" s="62">
        <f t="shared" si="831"/>
        <v>0</v>
      </c>
      <c r="JD104" s="32" t="str">
        <f>IFERROR(VLOOKUP(IZ104,'كدو الاصناف'!$A:$C,3),"")</f>
        <v/>
      </c>
      <c r="JE104" s="33" t="str">
        <f t="shared" si="734"/>
        <v/>
      </c>
      <c r="JG104" s="34"/>
      <c r="JH104" s="30" t="str">
        <f>IFERROR(VLOOKUP(JG104,'كدو الاصناف'!$A:$C,2),"")</f>
        <v/>
      </c>
      <c r="JI104" s="6"/>
      <c r="JJ104" s="62">
        <f t="shared" si="885"/>
        <v>0</v>
      </c>
      <c r="JK104" s="32" t="str">
        <f>IFERROR(VLOOKUP(JG104,'كدو الاصناف'!$A:$C,3),"")</f>
        <v/>
      </c>
      <c r="JL104" s="33" t="str">
        <f t="shared" si="735"/>
        <v/>
      </c>
      <c r="JN104" s="34"/>
      <c r="JO104" s="30" t="str">
        <f>IFERROR(VLOOKUP(JN104,'كدو الاصناف'!$A:$C,2),"")</f>
        <v/>
      </c>
      <c r="JP104" s="6"/>
      <c r="JQ104" s="62">
        <f t="shared" si="832"/>
        <v>0</v>
      </c>
      <c r="JR104" s="32" t="str">
        <f>IFERROR(VLOOKUP(JN104,'كدو الاصناف'!$A:$C,3),"")</f>
        <v/>
      </c>
      <c r="JS104" s="33" t="str">
        <f t="shared" si="736"/>
        <v/>
      </c>
      <c r="JU104" s="34"/>
      <c r="JV104" s="30" t="str">
        <f>IFERROR(VLOOKUP(JU104,'كدو الاصناف'!$A:$C,2),"")</f>
        <v/>
      </c>
      <c r="JW104" s="6"/>
      <c r="JX104" s="62">
        <f t="shared" si="833"/>
        <v>0</v>
      </c>
      <c r="JY104" s="32" t="str">
        <f>IFERROR(VLOOKUP(JU104,'كدو الاصناف'!$A:$C,3),"")</f>
        <v/>
      </c>
      <c r="JZ104" s="33" t="str">
        <f t="shared" si="737"/>
        <v/>
      </c>
      <c r="KB104" s="34"/>
      <c r="KC104" s="30" t="str">
        <f>IFERROR(VLOOKUP(KB104,'كدو الاصناف'!$A:$C,2),"")</f>
        <v/>
      </c>
      <c r="KD104" s="6"/>
      <c r="KE104" s="62">
        <f t="shared" si="834"/>
        <v>0</v>
      </c>
      <c r="KF104" s="32" t="str">
        <f>IFERROR(VLOOKUP(KB104,'كدو الاصناف'!$A:$C,3),"")</f>
        <v/>
      </c>
      <c r="KG104" s="33" t="str">
        <f t="shared" si="738"/>
        <v/>
      </c>
      <c r="KI104" s="34"/>
      <c r="KJ104" s="30" t="str">
        <f>IFERROR(VLOOKUP(KI104,'كدو الاصناف'!$A:$C,2),"")</f>
        <v/>
      </c>
      <c r="KK104" s="6"/>
      <c r="KL104" s="62">
        <f t="shared" si="872"/>
        <v>0</v>
      </c>
      <c r="KM104" s="32" t="str">
        <f>IFERROR(VLOOKUP(KI104,'كدو الاصناف'!$A:$C,3),"")</f>
        <v/>
      </c>
      <c r="KN104" s="33" t="str">
        <f t="shared" si="739"/>
        <v/>
      </c>
      <c r="KP104" s="34"/>
      <c r="KQ104" s="30" t="str">
        <f>IFERROR(VLOOKUP(KP104,'كدو الاصناف'!$A:$C,2),"")</f>
        <v/>
      </c>
      <c r="KR104" s="6"/>
      <c r="KS104" s="62">
        <f t="shared" si="890"/>
        <v>0</v>
      </c>
      <c r="KT104" s="32" t="str">
        <f>IFERROR(VLOOKUP(KP104,'كدو الاصناف'!$A:$C,3),"")</f>
        <v/>
      </c>
      <c r="KU104" s="33" t="str">
        <f t="shared" si="740"/>
        <v/>
      </c>
      <c r="KW104" s="34"/>
      <c r="KX104" s="30" t="str">
        <f>IFERROR(VLOOKUP(KW104,'كدو الاصناف'!$A:$C,2),"")</f>
        <v/>
      </c>
      <c r="KY104" s="6"/>
      <c r="KZ104" s="62">
        <f t="shared" si="801"/>
        <v>0</v>
      </c>
      <c r="LA104" s="32" t="str">
        <f>IFERROR(VLOOKUP(KW104,'كدو الاصناف'!$A:$C,3),"")</f>
        <v/>
      </c>
      <c r="LB104" s="33" t="str">
        <f t="shared" si="741"/>
        <v/>
      </c>
      <c r="LD104" s="34"/>
      <c r="LE104" s="30" t="str">
        <f>IFERROR(VLOOKUP(LD104,'كدو الاصناف'!$A:$C,2),"")</f>
        <v/>
      </c>
      <c r="LF104" s="6"/>
      <c r="LG104" s="62">
        <f t="shared" si="835"/>
        <v>0</v>
      </c>
      <c r="LH104" s="32" t="str">
        <f>IFERROR(VLOOKUP(LD104,'كدو الاصناف'!$A:$C,3),"")</f>
        <v/>
      </c>
      <c r="LI104" s="33" t="str">
        <f t="shared" si="742"/>
        <v/>
      </c>
      <c r="LK104" s="34"/>
      <c r="LL104" s="30" t="str">
        <f>IFERROR(VLOOKUP(LK104,'كدو الاصناف'!$A:$C,2),"")</f>
        <v/>
      </c>
      <c r="LM104" s="6"/>
      <c r="LN104" s="62">
        <f t="shared" si="836"/>
        <v>0</v>
      </c>
      <c r="LO104" s="32" t="str">
        <f>IFERROR(VLOOKUP(LK104,'كدو الاصناف'!$A:$C,3),"")</f>
        <v/>
      </c>
      <c r="LP104" s="33" t="str">
        <f t="shared" si="743"/>
        <v/>
      </c>
      <c r="LR104" s="34"/>
      <c r="LS104" s="30" t="str">
        <f>IFERROR(VLOOKUP(LR104,'كدو الاصناف'!$A:$C,2),"")</f>
        <v/>
      </c>
      <c r="LT104" s="6"/>
      <c r="LU104" s="62">
        <f t="shared" si="854"/>
        <v>0</v>
      </c>
      <c r="LV104" s="32" t="str">
        <f>IFERROR(VLOOKUP(LR104,'كدو الاصناف'!$A:$C,3),"")</f>
        <v/>
      </c>
      <c r="LW104" s="33" t="str">
        <f t="shared" si="744"/>
        <v/>
      </c>
      <c r="LY104" s="34"/>
      <c r="LZ104" s="30" t="str">
        <f>IFERROR(VLOOKUP(LY104,'كدو الاصناف'!$A:$C,2),"")</f>
        <v/>
      </c>
      <c r="MA104" s="6"/>
      <c r="MB104" s="62">
        <f t="shared" si="859"/>
        <v>0</v>
      </c>
      <c r="MC104" s="32" t="str">
        <f>IFERROR(VLOOKUP(LY104,'كدو الاصناف'!$A:$C,3),"")</f>
        <v/>
      </c>
      <c r="MD104" s="33" t="str">
        <f t="shared" si="745"/>
        <v/>
      </c>
      <c r="MF104" s="34"/>
      <c r="MG104" s="30" t="str">
        <f>IFERROR(VLOOKUP(MF104,'كدو الاصناف'!$A:$C,2),"")</f>
        <v/>
      </c>
      <c r="MH104" s="6"/>
      <c r="MI104" s="62">
        <f t="shared" si="860"/>
        <v>0</v>
      </c>
      <c r="MJ104" s="32" t="str">
        <f>IFERROR(VLOOKUP(MF104,'كدو الاصناف'!$A:$C,3),"")</f>
        <v/>
      </c>
      <c r="MK104" s="33" t="str">
        <f t="shared" si="746"/>
        <v/>
      </c>
      <c r="MM104" s="34"/>
      <c r="MN104" s="30" t="str">
        <f>IFERROR(VLOOKUP(MM104,'كدو الاصناف'!$A:$C,2),"")</f>
        <v/>
      </c>
      <c r="MO104" s="6"/>
      <c r="MP104" s="62">
        <f t="shared" si="893"/>
        <v>0</v>
      </c>
      <c r="MQ104" s="32" t="str">
        <f>IFERROR(VLOOKUP(MM104,'كدو الاصناف'!$A:$C,3),"")</f>
        <v/>
      </c>
      <c r="MR104" s="33" t="str">
        <f t="shared" si="747"/>
        <v/>
      </c>
      <c r="MT104" s="34"/>
      <c r="MU104" s="30" t="str">
        <f>IFERROR(VLOOKUP(MT104,'كدو الاصناف'!$A:$C,2),"")</f>
        <v/>
      </c>
      <c r="MV104" s="6"/>
      <c r="MW104" s="62">
        <f t="shared" si="896"/>
        <v>0</v>
      </c>
      <c r="MX104" s="32" t="str">
        <f>IFERROR(VLOOKUP(MT104,'كدو الاصناف'!$A:$C,3),"")</f>
        <v/>
      </c>
      <c r="MY104" s="33" t="str">
        <f t="shared" si="748"/>
        <v/>
      </c>
      <c r="NA104" s="34"/>
      <c r="NB104" s="30" t="str">
        <f>IFERROR(VLOOKUP(NA104,'كدو الاصناف'!$A:$C,2),"")</f>
        <v/>
      </c>
      <c r="NC104" s="6"/>
      <c r="ND104" s="62">
        <f t="shared" si="861"/>
        <v>0</v>
      </c>
      <c r="NE104" s="32" t="str">
        <f>IFERROR(VLOOKUP(NA104,'كدو الاصناف'!$A:$C,3),"")</f>
        <v/>
      </c>
      <c r="NF104" s="33" t="str">
        <f t="shared" si="749"/>
        <v/>
      </c>
      <c r="NH104" s="34"/>
      <c r="NI104" s="30" t="str">
        <f>IFERROR(VLOOKUP(NH104,'كدو الاصناف'!$A:$C,2),"")</f>
        <v/>
      </c>
      <c r="NJ104" s="6"/>
      <c r="NK104" s="62">
        <f t="shared" si="837"/>
        <v>0</v>
      </c>
      <c r="NL104" s="32" t="str">
        <f>IFERROR(VLOOKUP(NH104,'كدو الاصناف'!$A:$C,3),"")</f>
        <v/>
      </c>
      <c r="NM104" s="33" t="str">
        <f t="shared" si="750"/>
        <v/>
      </c>
      <c r="NO104" s="34"/>
      <c r="NP104" s="30" t="str">
        <f>IFERROR(VLOOKUP(NO104,'كدو الاصناف'!$A:$C,2),"")</f>
        <v/>
      </c>
      <c r="NQ104" s="6"/>
      <c r="NR104" s="62">
        <f t="shared" si="838"/>
        <v>0</v>
      </c>
      <c r="NS104" s="32" t="str">
        <f>IFERROR(VLOOKUP(NO104,'كدو الاصناف'!$A:$C,3),"")</f>
        <v/>
      </c>
      <c r="NT104" s="33" t="str">
        <f t="shared" si="751"/>
        <v/>
      </c>
      <c r="NV104" s="34"/>
      <c r="NW104" s="30" t="str">
        <f>IFERROR(VLOOKUP(NV104,'كدو الاصناف'!$A:$C,2),"")</f>
        <v/>
      </c>
      <c r="NX104" s="6"/>
      <c r="NY104" s="62">
        <f t="shared" si="802"/>
        <v>0</v>
      </c>
      <c r="NZ104" s="32" t="str">
        <f>IFERROR(VLOOKUP(NV104,'كدو الاصناف'!$A:$C,3),"")</f>
        <v/>
      </c>
      <c r="OA104" s="33" t="str">
        <f t="shared" si="752"/>
        <v/>
      </c>
      <c r="OC104" s="34"/>
      <c r="OD104" s="30" t="str">
        <f>IFERROR(VLOOKUP(OC104,'كدو الاصناف'!$A:$C,2),"")</f>
        <v/>
      </c>
      <c r="OE104" s="6"/>
      <c r="OF104" s="62">
        <f t="shared" si="855"/>
        <v>0</v>
      </c>
      <c r="OG104" s="32" t="str">
        <f>IFERROR(VLOOKUP(OC104,'كدو الاصناف'!$A:$C,3),"")</f>
        <v/>
      </c>
      <c r="OH104" s="33" t="str">
        <f t="shared" si="753"/>
        <v/>
      </c>
      <c r="OJ104" s="34"/>
      <c r="OK104" s="30" t="str">
        <f>IFERROR(VLOOKUP(OJ104,'كدو الاصناف'!$A:$C,2),"")</f>
        <v/>
      </c>
      <c r="OL104" s="6"/>
      <c r="OM104" s="62">
        <f t="shared" si="856"/>
        <v>0</v>
      </c>
      <c r="ON104" s="32" t="str">
        <f>IFERROR(VLOOKUP(OJ104,'كدو الاصناف'!$A:$C,3),"")</f>
        <v/>
      </c>
      <c r="OO104" s="33" t="str">
        <f t="shared" si="754"/>
        <v/>
      </c>
      <c r="OQ104" s="34"/>
      <c r="OR104" s="30" t="str">
        <f>IFERROR(VLOOKUP(OQ104,'كدو الاصناف'!$A:$C,2),"")</f>
        <v/>
      </c>
      <c r="OS104" s="6"/>
      <c r="OT104" s="62">
        <f t="shared" si="839"/>
        <v>0</v>
      </c>
      <c r="OU104" s="32" t="str">
        <f>IFERROR(VLOOKUP(OQ104,'كدو الاصناف'!$A:$C,3),"")</f>
        <v/>
      </c>
      <c r="OV104" s="33" t="str">
        <f t="shared" si="755"/>
        <v/>
      </c>
      <c r="OX104" s="34"/>
      <c r="OY104" s="30" t="str">
        <f>IFERROR(VLOOKUP(OX104,'كدو الاصناف'!$A:$C,2),"")</f>
        <v/>
      </c>
      <c r="OZ104" s="6"/>
      <c r="PA104" s="62">
        <f t="shared" si="886"/>
        <v>0</v>
      </c>
      <c r="PB104" s="32" t="str">
        <f>IFERROR(VLOOKUP(OX104,'كدو الاصناف'!$A:$C,3),"")</f>
        <v/>
      </c>
      <c r="PC104" s="33" t="str">
        <f t="shared" si="756"/>
        <v/>
      </c>
      <c r="PE104" s="34"/>
      <c r="PF104" s="30" t="str">
        <f>IFERROR(VLOOKUP(PE104,'كدو الاصناف'!$A:$C,2),"")</f>
        <v/>
      </c>
      <c r="PG104" s="6"/>
      <c r="PH104" s="62">
        <f t="shared" si="873"/>
        <v>0</v>
      </c>
      <c r="PI104" s="32" t="str">
        <f>IFERROR(VLOOKUP(PE104,'كدو الاصناف'!$A:$C,3),"")</f>
        <v/>
      </c>
      <c r="PJ104" s="33" t="str">
        <f t="shared" si="757"/>
        <v/>
      </c>
      <c r="PL104" s="34"/>
      <c r="PM104" s="30" t="str">
        <f>IFERROR(VLOOKUP(PL104,'كدو الاصناف'!$A:$C,2),"")</f>
        <v/>
      </c>
      <c r="PN104" s="6"/>
      <c r="PO104" s="62">
        <f t="shared" si="866"/>
        <v>0</v>
      </c>
      <c r="PP104" s="32" t="str">
        <f>IFERROR(VLOOKUP(PL104,'كدو الاصناف'!$A:$C,3),"")</f>
        <v/>
      </c>
      <c r="PQ104" s="33" t="str">
        <f t="shared" si="758"/>
        <v/>
      </c>
      <c r="PS104" s="34"/>
      <c r="PT104" s="30" t="str">
        <f>IFERROR(VLOOKUP(PS104,'كدو الاصناف'!$A:$C,2),"")</f>
        <v/>
      </c>
      <c r="PU104" s="6"/>
      <c r="PV104" s="62">
        <f t="shared" si="874"/>
        <v>0</v>
      </c>
      <c r="PW104" s="32" t="str">
        <f>IFERROR(VLOOKUP(PS104,'كدو الاصناف'!$A:$C,3),"")</f>
        <v/>
      </c>
      <c r="PX104" s="33" t="str">
        <f t="shared" si="759"/>
        <v/>
      </c>
      <c r="PZ104" s="34"/>
      <c r="QA104" s="30" t="str">
        <f>IFERROR(VLOOKUP(PZ104,'كدو الاصناف'!$A:$C,2),"")</f>
        <v/>
      </c>
      <c r="QB104" s="6"/>
      <c r="QC104" s="62">
        <f t="shared" si="803"/>
        <v>0</v>
      </c>
      <c r="QD104" s="32" t="str">
        <f>IFERROR(VLOOKUP(PZ104,'كدو الاصناف'!$A:$C,3),"")</f>
        <v/>
      </c>
      <c r="QE104" s="33" t="str">
        <f t="shared" si="760"/>
        <v/>
      </c>
      <c r="QG104" s="34"/>
      <c r="QH104" s="30" t="str">
        <f>IFERROR(VLOOKUP(QG104,'كدو الاصناف'!$A:$C,2),"")</f>
        <v/>
      </c>
      <c r="QI104" s="6"/>
      <c r="QJ104" s="62">
        <f t="shared" si="840"/>
        <v>0</v>
      </c>
      <c r="QK104" s="32" t="str">
        <f>IFERROR(VLOOKUP(QG104,'كدو الاصناف'!$A:$C,3),"")</f>
        <v/>
      </c>
      <c r="QL104" s="33" t="str">
        <f t="shared" si="761"/>
        <v/>
      </c>
      <c r="QN104" s="34"/>
      <c r="QO104" s="30" t="str">
        <f>IFERROR(VLOOKUP(QN104,'كدو الاصناف'!$A:$C,2),"")</f>
        <v/>
      </c>
      <c r="QP104" s="6"/>
      <c r="QQ104" s="62">
        <f t="shared" si="875"/>
        <v>0</v>
      </c>
      <c r="QR104" s="32" t="str">
        <f>IFERROR(VLOOKUP(QN104,'كدو الاصناف'!$A:$C,3),"")</f>
        <v/>
      </c>
      <c r="QS104" s="33" t="str">
        <f t="shared" si="762"/>
        <v/>
      </c>
      <c r="QU104" s="34"/>
      <c r="QV104" s="30" t="str">
        <f>IFERROR(VLOOKUP(QU104,'كدو الاصناف'!$A:$C,2),"")</f>
        <v/>
      </c>
      <c r="QW104" s="6"/>
      <c r="QX104" s="62">
        <f t="shared" si="867"/>
        <v>0</v>
      </c>
      <c r="QY104" s="32" t="str">
        <f>IFERROR(VLOOKUP(QU104,'كدو الاصناف'!$A:$C,3),"")</f>
        <v/>
      </c>
      <c r="QZ104" s="33" t="str">
        <f t="shared" si="763"/>
        <v/>
      </c>
      <c r="RB104" s="34"/>
      <c r="RC104" s="30" t="str">
        <f>IFERROR(VLOOKUP(RB104,'كدو الاصناف'!$A:$C,2),"")</f>
        <v/>
      </c>
      <c r="RD104" s="6"/>
      <c r="RE104" s="62">
        <f t="shared" si="883"/>
        <v>0</v>
      </c>
      <c r="RF104" s="32" t="str">
        <f>IFERROR(VLOOKUP(RB104,'كدو الاصناف'!$A:$C,3),"")</f>
        <v/>
      </c>
      <c r="RG104" s="33" t="str">
        <f t="shared" si="764"/>
        <v/>
      </c>
      <c r="RI104" s="34"/>
      <c r="RJ104" s="30" t="str">
        <f>IFERROR(VLOOKUP(RI104,'كدو الاصناف'!$A:$C,2),"")</f>
        <v/>
      </c>
      <c r="RK104" s="6"/>
      <c r="RL104" s="62">
        <f t="shared" si="876"/>
        <v>0</v>
      </c>
      <c r="RM104" s="32" t="str">
        <f>IFERROR(VLOOKUP(RI104,'كدو الاصناف'!$A:$C,3),"")</f>
        <v/>
      </c>
      <c r="RN104" s="33" t="str">
        <f t="shared" si="765"/>
        <v/>
      </c>
      <c r="RP104" s="34"/>
      <c r="RQ104" s="30" t="str">
        <f>IFERROR(VLOOKUP(RP104,'كدو الاصناف'!$A:$C,2),"")</f>
        <v/>
      </c>
      <c r="RR104" s="6"/>
      <c r="RS104" s="62">
        <f t="shared" si="877"/>
        <v>0</v>
      </c>
      <c r="RT104" s="32" t="str">
        <f>IFERROR(VLOOKUP(RP104,'كدو الاصناف'!$A:$C,3),"")</f>
        <v/>
      </c>
      <c r="RU104" s="33" t="str">
        <f t="shared" si="766"/>
        <v/>
      </c>
      <c r="RW104" s="34"/>
      <c r="RX104" s="30" t="str">
        <f>IFERROR(VLOOKUP(RW104,'كدو الاصناف'!$A:$C,2),"")</f>
        <v/>
      </c>
      <c r="RY104" s="6"/>
      <c r="RZ104" s="62">
        <f t="shared" si="857"/>
        <v>0</v>
      </c>
      <c r="SA104" s="32" t="str">
        <f>IFERROR(VLOOKUP(RW104,'كدو الاصناف'!$A:$C,3),"")</f>
        <v/>
      </c>
      <c r="SB104" s="33" t="str">
        <f t="shared" si="767"/>
        <v/>
      </c>
      <c r="SD104" s="34"/>
      <c r="SE104" s="30" t="str">
        <f>IFERROR(VLOOKUP(SD104,'كدو الاصناف'!$A:$C,2),"")</f>
        <v/>
      </c>
      <c r="SF104" s="6"/>
      <c r="SG104" s="62">
        <f t="shared" si="807"/>
        <v>0</v>
      </c>
      <c r="SH104" s="32" t="str">
        <f>IFERROR(VLOOKUP(SD104,'كدو الاصناف'!$A:$C,3),"")</f>
        <v/>
      </c>
      <c r="SI104" s="33" t="str">
        <f t="shared" si="768"/>
        <v/>
      </c>
      <c r="SK104" s="34"/>
      <c r="SL104" s="30" t="str">
        <f>IFERROR(VLOOKUP(SK104,'كدو الاصناف'!$A:$C,2),"")</f>
        <v/>
      </c>
      <c r="SM104" s="6"/>
      <c r="SN104" s="62">
        <f t="shared" si="884"/>
        <v>0</v>
      </c>
      <c r="SO104" s="32" t="str">
        <f>IFERROR(VLOOKUP(SK104,'كدو الاصناف'!$A:$C,3),"")</f>
        <v/>
      </c>
      <c r="SP104" s="33" t="str">
        <f t="shared" si="769"/>
        <v/>
      </c>
      <c r="SR104" s="34"/>
      <c r="SS104" s="30" t="str">
        <f>IFERROR(VLOOKUP(SR104,'كدو الاصناف'!$A:$C,2),"")</f>
        <v/>
      </c>
      <c r="ST104" s="6"/>
      <c r="SU104" s="62">
        <f t="shared" si="804"/>
        <v>0</v>
      </c>
      <c r="SV104" s="32" t="str">
        <f>IFERROR(VLOOKUP(SR104,'كدو الاصناف'!$A:$C,3),"")</f>
        <v/>
      </c>
      <c r="SW104" s="33" t="str">
        <f t="shared" si="770"/>
        <v/>
      </c>
      <c r="SY104" s="34"/>
      <c r="SZ104" s="30" t="str">
        <f>IFERROR(VLOOKUP(SY104,'كدو الاصناف'!$A:$C,2),"")</f>
        <v/>
      </c>
      <c r="TA104" s="6"/>
      <c r="TB104" s="62">
        <f t="shared" si="891"/>
        <v>0</v>
      </c>
      <c r="TC104" s="32" t="str">
        <f>IFERROR(VLOOKUP(SY104,'كدو الاصناف'!$A:$C,3),"")</f>
        <v/>
      </c>
      <c r="TD104" s="33" t="str">
        <f t="shared" si="771"/>
        <v/>
      </c>
      <c r="TF104" s="34"/>
      <c r="TG104" s="30" t="str">
        <f>IFERROR(VLOOKUP(TF104,'كدو الاصناف'!$A:$C,2),"")</f>
        <v/>
      </c>
      <c r="TH104" s="6"/>
      <c r="TI104" s="62">
        <f t="shared" si="841"/>
        <v>0</v>
      </c>
      <c r="TJ104" s="32" t="str">
        <f>IFERROR(VLOOKUP(TF104,'كدو الاصناف'!$A:$C,3),"")</f>
        <v/>
      </c>
      <c r="TK104" s="33" t="str">
        <f t="shared" si="772"/>
        <v/>
      </c>
      <c r="TM104" s="34"/>
      <c r="TN104" s="30" t="str">
        <f>IFERROR(VLOOKUP(TM104,'كدو الاصناف'!$A:$C,2),"")</f>
        <v/>
      </c>
      <c r="TO104" s="6"/>
      <c r="TP104" s="62">
        <f t="shared" si="842"/>
        <v>0</v>
      </c>
      <c r="TQ104" s="32" t="str">
        <f>IFERROR(VLOOKUP(TM104,'كدو الاصناف'!$A:$C,3),"")</f>
        <v/>
      </c>
      <c r="TR104" s="33" t="str">
        <f t="shared" si="773"/>
        <v/>
      </c>
      <c r="TT104" s="34"/>
      <c r="TU104" s="30" t="str">
        <f>IFERROR(VLOOKUP(TT104,'كدو الاصناف'!$A:$C,2),"")</f>
        <v/>
      </c>
      <c r="TV104" s="6"/>
      <c r="TW104" s="62">
        <f t="shared" si="843"/>
        <v>0</v>
      </c>
      <c r="TX104" s="32" t="str">
        <f>IFERROR(VLOOKUP(TT104,'كدو الاصناف'!$A:$C,3),"")</f>
        <v/>
      </c>
      <c r="TY104" s="33" t="str">
        <f t="shared" si="774"/>
        <v/>
      </c>
      <c r="UA104" s="34"/>
      <c r="UB104" s="30" t="str">
        <f>IFERROR(VLOOKUP(UA104,'كدو الاصناف'!$A:$C,2),"")</f>
        <v/>
      </c>
      <c r="UC104" s="6"/>
      <c r="UD104" s="62">
        <f t="shared" si="844"/>
        <v>0</v>
      </c>
      <c r="UE104" s="32" t="str">
        <f>IFERROR(VLOOKUP(UA104,'كدو الاصناف'!$A:$C,3),"")</f>
        <v/>
      </c>
      <c r="UF104" s="33" t="str">
        <f t="shared" si="775"/>
        <v/>
      </c>
      <c r="UH104" s="34"/>
      <c r="UI104" s="30" t="str">
        <f>IFERROR(VLOOKUP(UH104,'كدو الاصناف'!$A:$C,2),"")</f>
        <v/>
      </c>
      <c r="UJ104" s="6"/>
      <c r="UK104" s="62">
        <f t="shared" si="845"/>
        <v>0</v>
      </c>
      <c r="UL104" s="32" t="str">
        <f>IFERROR(VLOOKUP(UH104,'كدو الاصناف'!$A:$C,3),"")</f>
        <v/>
      </c>
      <c r="UM104" s="33" t="str">
        <f t="shared" si="776"/>
        <v/>
      </c>
      <c r="UO104" s="34"/>
      <c r="UP104" s="30" t="str">
        <f>IFERROR(VLOOKUP(UO104,'كدو الاصناف'!$A:$C,2),"")</f>
        <v/>
      </c>
      <c r="UQ104" s="6"/>
      <c r="UR104" s="62">
        <f t="shared" si="805"/>
        <v>0</v>
      </c>
      <c r="US104" s="32" t="str">
        <f>IFERROR(VLOOKUP(UO104,'كدو الاصناف'!$A:$C,3),"")</f>
        <v/>
      </c>
      <c r="UT104" s="33" t="str">
        <f t="shared" si="777"/>
        <v/>
      </c>
      <c r="UV104" s="34"/>
      <c r="UW104" s="30" t="str">
        <f>IFERROR(VLOOKUP(UV104,'كدو الاصناف'!$A:$C,2),"")</f>
        <v/>
      </c>
      <c r="UX104" s="6"/>
      <c r="UY104" s="62">
        <f t="shared" si="846"/>
        <v>0</v>
      </c>
      <c r="UZ104" s="32" t="str">
        <f>IFERROR(VLOOKUP(UV104,'كدو الاصناف'!$A:$C,3),"")</f>
        <v/>
      </c>
      <c r="VA104" s="33" t="str">
        <f t="shared" si="778"/>
        <v/>
      </c>
      <c r="VC104" s="34"/>
      <c r="VD104" s="30" t="str">
        <f>IFERROR(VLOOKUP(VC104,'كدو الاصناف'!$A:$C,2),"")</f>
        <v/>
      </c>
      <c r="VE104" s="6"/>
      <c r="VF104" s="62">
        <f t="shared" si="847"/>
        <v>0</v>
      </c>
      <c r="VG104" s="32" t="str">
        <f>IFERROR(VLOOKUP(VC104,'كدو الاصناف'!$A:$C,3),"")</f>
        <v/>
      </c>
      <c r="VH104" s="33" t="str">
        <f t="shared" si="779"/>
        <v/>
      </c>
      <c r="VJ104" s="34"/>
      <c r="VK104" s="30" t="str">
        <f>IFERROR(VLOOKUP(VJ104,'كدو الاصناف'!$A:$C,2),"")</f>
        <v/>
      </c>
      <c r="VL104" s="6"/>
      <c r="VM104" s="62">
        <f t="shared" si="858"/>
        <v>0</v>
      </c>
      <c r="VN104" s="32" t="str">
        <f>IFERROR(VLOOKUP(VJ104,'كدو الاصناف'!$A:$C,3),"")</f>
        <v/>
      </c>
      <c r="VO104" s="33" t="str">
        <f t="shared" si="780"/>
        <v/>
      </c>
      <c r="VQ104" s="34"/>
      <c r="VR104" s="30" t="str">
        <f>IFERROR(VLOOKUP(VQ104,'كدو الاصناف'!$A:$C,2),"")</f>
        <v/>
      </c>
      <c r="VS104" s="6"/>
      <c r="VT104" s="62">
        <f t="shared" si="848"/>
        <v>0</v>
      </c>
      <c r="VU104" s="32" t="str">
        <f>IFERROR(VLOOKUP(VQ104,'كدو الاصناف'!$A:$C,3),"")</f>
        <v/>
      </c>
      <c r="VV104" s="33" t="str">
        <f t="shared" si="781"/>
        <v/>
      </c>
      <c r="VX104" s="34"/>
      <c r="VY104" s="30" t="str">
        <f>IFERROR(VLOOKUP(VX104,'كدو الاصناف'!$A:$C,2),"")</f>
        <v/>
      </c>
      <c r="VZ104" s="6"/>
      <c r="WA104" s="62">
        <f t="shared" si="849"/>
        <v>0</v>
      </c>
      <c r="WB104" s="32" t="str">
        <f>IFERROR(VLOOKUP(VX104,'كدو الاصناف'!$A:$C,3),"")</f>
        <v/>
      </c>
      <c r="WC104" s="33" t="str">
        <f t="shared" si="782"/>
        <v/>
      </c>
      <c r="WE104" s="34"/>
      <c r="WF104" s="30" t="str">
        <f>IFERROR(VLOOKUP(WE104,'كدو الاصناف'!$A:$C,2),"")</f>
        <v/>
      </c>
      <c r="WG104" s="6"/>
      <c r="WH104" s="62">
        <f t="shared" si="878"/>
        <v>0</v>
      </c>
      <c r="WI104" s="32" t="str">
        <f>IFERROR(VLOOKUP(WE104,'كدو الاصناف'!$A:$C,3),"")</f>
        <v/>
      </c>
      <c r="WJ104" s="33" t="str">
        <f t="shared" si="783"/>
        <v/>
      </c>
      <c r="WL104" s="34"/>
      <c r="WM104" s="30" t="str">
        <f>IFERROR(VLOOKUP(WL104,'كدو الاصناف'!$A:$C,2),"")</f>
        <v/>
      </c>
      <c r="WN104" s="6"/>
      <c r="WO104" s="62">
        <f t="shared" si="850"/>
        <v>0</v>
      </c>
      <c r="WP104" s="32" t="str">
        <f>IFERROR(VLOOKUP(WL104,'كدو الاصناف'!$A:$C,3),"")</f>
        <v/>
      </c>
      <c r="WQ104" s="33" t="str">
        <f t="shared" si="784"/>
        <v/>
      </c>
      <c r="WS104" s="34"/>
      <c r="WT104" s="30" t="str">
        <f>IFERROR(VLOOKUP(WS104,'كدو الاصناف'!$A:$C,2),"")</f>
        <v/>
      </c>
      <c r="WU104" s="6"/>
      <c r="WV104" s="62">
        <f t="shared" si="851"/>
        <v>0</v>
      </c>
      <c r="WW104" s="32" t="str">
        <f>IFERROR(VLOOKUP(WS104,'كدو الاصناف'!$A:$C,3),"")</f>
        <v/>
      </c>
      <c r="WX104" s="33" t="str">
        <f t="shared" si="785"/>
        <v/>
      </c>
      <c r="WZ104" s="34"/>
      <c r="XA104" s="30" t="str">
        <f>IFERROR(VLOOKUP(WZ104,'كدو الاصناف'!$A:$C,2),"")</f>
        <v/>
      </c>
      <c r="XB104" s="6"/>
      <c r="XC104" s="62">
        <f t="shared" si="894"/>
        <v>0</v>
      </c>
      <c r="XD104" s="32" t="str">
        <f>IFERROR(VLOOKUP(WZ104,'كدو الاصناف'!$A:$C,3),"")</f>
        <v/>
      </c>
      <c r="XE104" s="33" t="str">
        <f t="shared" si="786"/>
        <v/>
      </c>
      <c r="XG104" s="34"/>
      <c r="XH104" s="30" t="str">
        <f>IFERROR(VLOOKUP(XG104,'كدو الاصناف'!$A:$C,2),"")</f>
        <v/>
      </c>
      <c r="XI104" s="6"/>
      <c r="XJ104" s="62">
        <f t="shared" si="879"/>
        <v>0</v>
      </c>
      <c r="XK104" s="32" t="str">
        <f>IFERROR(VLOOKUP(XG104,'كدو الاصناف'!$A:$C,3),"")</f>
        <v/>
      </c>
      <c r="XL104" s="33" t="str">
        <f t="shared" si="787"/>
        <v/>
      </c>
      <c r="XN104" s="34"/>
      <c r="XO104" s="30" t="str">
        <f>IFERROR(VLOOKUP(XN104,'كدو الاصناف'!$A:$C,2),"")</f>
        <v/>
      </c>
      <c r="XP104" s="6"/>
      <c r="XQ104" s="62">
        <f t="shared" si="887"/>
        <v>0</v>
      </c>
      <c r="XR104" s="32" t="str">
        <f>IFERROR(VLOOKUP(XN104,'كدو الاصناف'!$A:$C,3),"")</f>
        <v/>
      </c>
      <c r="XS104" s="33" t="str">
        <f t="shared" si="788"/>
        <v/>
      </c>
      <c r="XU104" s="34"/>
      <c r="XV104" s="30" t="str">
        <f>IFERROR(VLOOKUP(XU104,'كدو الاصناف'!$A:$C,2),"")</f>
        <v/>
      </c>
      <c r="XW104" s="6"/>
      <c r="XX104" s="62">
        <f t="shared" si="862"/>
        <v>0</v>
      </c>
      <c r="XY104" s="32" t="str">
        <f>IFERROR(VLOOKUP(XU104,'كدو الاصناف'!$A:$C,3),"")</f>
        <v/>
      </c>
      <c r="XZ104" s="33" t="str">
        <f t="shared" si="789"/>
        <v/>
      </c>
      <c r="YB104" s="34"/>
      <c r="YC104" s="30" t="str">
        <f>IFERROR(VLOOKUP(YB104,'كدو الاصناف'!$A:$C,2),"")</f>
        <v/>
      </c>
      <c r="YD104" s="6"/>
      <c r="YE104" s="62">
        <f t="shared" si="863"/>
        <v>0</v>
      </c>
      <c r="YF104" s="32" t="str">
        <f>IFERROR(VLOOKUP(YB104,'كدو الاصناف'!$A:$C,3),"")</f>
        <v/>
      </c>
      <c r="YG104" s="33" t="str">
        <f t="shared" si="790"/>
        <v/>
      </c>
      <c r="YI104" s="34"/>
      <c r="YJ104" s="30" t="str">
        <f>IFERROR(VLOOKUP(YI104,'كدو الاصناف'!$A:$C,2),"")</f>
        <v/>
      </c>
      <c r="YK104" s="6"/>
      <c r="YL104" s="62">
        <f t="shared" si="864"/>
        <v>0</v>
      </c>
      <c r="YM104" s="32" t="str">
        <f>IFERROR(VLOOKUP(YI104,'كدو الاصناف'!$A:$C,3),"")</f>
        <v/>
      </c>
      <c r="YN104" s="33" t="str">
        <f t="shared" si="791"/>
        <v/>
      </c>
      <c r="YP104" s="34"/>
      <c r="YQ104" s="30" t="str">
        <f>IFERROR(VLOOKUP(YP104,'كدو الاصناف'!$A:$C,2),"")</f>
        <v/>
      </c>
      <c r="YR104" s="6"/>
      <c r="YS104" s="62">
        <f t="shared" si="868"/>
        <v>0</v>
      </c>
      <c r="YT104" s="32" t="str">
        <f>IFERROR(VLOOKUP(YP104,'كدو الاصناف'!$A:$C,3),"")</f>
        <v/>
      </c>
      <c r="YU104" s="33" t="str">
        <f t="shared" si="792"/>
        <v/>
      </c>
      <c r="YW104" s="34"/>
      <c r="YX104" s="30" t="str">
        <f>IFERROR(VLOOKUP(YW104,'كدو الاصناف'!$A:$C,2),"")</f>
        <v/>
      </c>
      <c r="YY104" s="6"/>
      <c r="YZ104" s="62">
        <f t="shared" si="888"/>
        <v>0</v>
      </c>
      <c r="ZA104" s="32" t="str">
        <f>IFERROR(VLOOKUP(YW104,'كدو الاصناف'!$A:$C,3),"")</f>
        <v/>
      </c>
      <c r="ZB104" s="33" t="str">
        <f t="shared" si="793"/>
        <v/>
      </c>
      <c r="ZD104" s="34"/>
      <c r="ZE104" s="30" t="str">
        <f>IFERROR(VLOOKUP(ZD104,'كدو الاصناف'!$A:$C,2),"")</f>
        <v/>
      </c>
      <c r="ZF104" s="6"/>
      <c r="ZG104" s="62">
        <f t="shared" si="869"/>
        <v>0</v>
      </c>
      <c r="ZH104" s="32" t="str">
        <f>IFERROR(VLOOKUP(ZD104,'كدو الاصناف'!$A:$C,3),"")</f>
        <v/>
      </c>
      <c r="ZI104" s="33" t="str">
        <f t="shared" si="794"/>
        <v/>
      </c>
      <c r="ZK104" s="34"/>
      <c r="ZL104" s="30" t="str">
        <f>IFERROR(VLOOKUP(ZK104,'كدو الاصناف'!$A:$C,2),"")</f>
        <v/>
      </c>
      <c r="ZM104" s="6"/>
      <c r="ZN104" s="62">
        <f t="shared" si="865"/>
        <v>0</v>
      </c>
      <c r="ZO104" s="32" t="str">
        <f>IFERROR(VLOOKUP(ZK104,'كدو الاصناف'!$A:$C,3),"")</f>
        <v/>
      </c>
      <c r="ZP104" s="33" t="str">
        <f t="shared" si="795"/>
        <v/>
      </c>
      <c r="ZR104" s="34"/>
      <c r="ZS104" s="30" t="str">
        <f>IFERROR(VLOOKUP(ZR104,'كدو الاصناف'!$A:$C,2),"")</f>
        <v/>
      </c>
      <c r="ZT104" s="6"/>
      <c r="ZU104" s="62">
        <f t="shared" si="852"/>
        <v>0</v>
      </c>
      <c r="ZV104" s="32" t="str">
        <f>IFERROR(VLOOKUP(ZR104,'كدو الاصناف'!$A:$C,3),"")</f>
        <v/>
      </c>
      <c r="ZW104" s="33" t="str">
        <f t="shared" si="796"/>
        <v/>
      </c>
    </row>
    <row r="105" spans="1:699" ht="16.5" thickTop="1" thickBot="1" x14ac:dyDescent="0.25">
      <c r="A105" s="34"/>
      <c r="B105" s="30" t="str">
        <f>IFERROR(VLOOKUP(A105,'كدو الاصناف'!$A:$C,2),"")</f>
        <v/>
      </c>
      <c r="C105" s="6"/>
      <c r="D105" s="62">
        <f t="shared" si="892"/>
        <v>0</v>
      </c>
      <c r="E105" s="32" t="str">
        <f>IFERROR(VLOOKUP(A105,'كدو الاصناف'!$A:$C,3),"")</f>
        <v/>
      </c>
      <c r="F105" s="33" t="str">
        <f t="shared" si="697"/>
        <v/>
      </c>
      <c r="H105" s="34"/>
      <c r="I105" s="30" t="str">
        <f>IFERROR(VLOOKUP(H105,'كدو الاصناف'!$A:$C,2),"")</f>
        <v/>
      </c>
      <c r="J105" s="6"/>
      <c r="K105" s="62">
        <f t="shared" si="880"/>
        <v>0</v>
      </c>
      <c r="L105" s="32" t="str">
        <f>IFERROR(VLOOKUP(H105,'كدو الاصناف'!$A:$C,3),"")</f>
        <v/>
      </c>
      <c r="M105" s="33" t="str">
        <f t="shared" si="698"/>
        <v/>
      </c>
      <c r="O105" s="34"/>
      <c r="P105" s="30" t="str">
        <f>IFERROR(VLOOKUP(O105,'كدو الاصناف'!$A:$C,2),"")</f>
        <v/>
      </c>
      <c r="Q105" s="6"/>
      <c r="R105" s="62">
        <f t="shared" si="808"/>
        <v>0</v>
      </c>
      <c r="S105" s="32" t="str">
        <f>IFERROR(VLOOKUP(O105,'كدو الاصناف'!$A:$C,3),"")</f>
        <v/>
      </c>
      <c r="T105" s="33" t="str">
        <f t="shared" si="699"/>
        <v/>
      </c>
      <c r="V105" s="34"/>
      <c r="W105" s="30" t="str">
        <f>IFERROR(VLOOKUP(V105,'كدو الاصناف'!$A:$C,2),"")</f>
        <v/>
      </c>
      <c r="X105" s="6"/>
      <c r="Y105" s="62">
        <f t="shared" si="809"/>
        <v>0</v>
      </c>
      <c r="Z105" s="32" t="str">
        <f>IFERROR(VLOOKUP(V105,'كدو الاصناف'!$A:$C,3),"")</f>
        <v/>
      </c>
      <c r="AA105" s="33" t="str">
        <f t="shared" si="700"/>
        <v/>
      </c>
      <c r="AC105" s="34"/>
      <c r="AD105" s="30" t="str">
        <f>IFERROR(VLOOKUP(AC105,'كدو الاصناف'!$A:$C,2),"")</f>
        <v/>
      </c>
      <c r="AE105" s="6"/>
      <c r="AF105" s="62">
        <f t="shared" si="870"/>
        <v>0</v>
      </c>
      <c r="AG105" s="32" t="str">
        <f>IFERROR(VLOOKUP(AC105,'كدو الاصناف'!$A:$C,3),"")</f>
        <v/>
      </c>
      <c r="AH105" s="33" t="str">
        <f t="shared" si="701"/>
        <v/>
      </c>
      <c r="AJ105" s="34"/>
      <c r="AK105" s="30" t="str">
        <f>IFERROR(VLOOKUP(AJ105,'كدو الاصناف'!$A:$C,2),"")</f>
        <v/>
      </c>
      <c r="AL105" s="6"/>
      <c r="AM105" s="62">
        <f t="shared" si="881"/>
        <v>0</v>
      </c>
      <c r="AN105" s="32" t="str">
        <f>IFERROR(VLOOKUP(AJ105,'كدو الاصناف'!$A:$C,3),"")</f>
        <v/>
      </c>
      <c r="AO105" s="33" t="str">
        <f t="shared" si="702"/>
        <v/>
      </c>
      <c r="AQ105" s="34"/>
      <c r="AR105" s="30" t="str">
        <f>IFERROR(VLOOKUP(AQ105,'كدو الاصناف'!$A:$C,2),"")</f>
        <v/>
      </c>
      <c r="AS105" s="6"/>
      <c r="AT105" s="62">
        <f t="shared" si="889"/>
        <v>0</v>
      </c>
      <c r="AU105" s="32" t="str">
        <f>IFERROR(VLOOKUP(AQ105,'كدو الاصناف'!$A:$C,3),"")</f>
        <v/>
      </c>
      <c r="AV105" s="33" t="str">
        <f t="shared" si="703"/>
        <v/>
      </c>
      <c r="AX105" s="34"/>
      <c r="AY105" s="30" t="str">
        <f>IFERROR(VLOOKUP(AX105,'كدو الاصناف'!$A:$C,2),"")</f>
        <v/>
      </c>
      <c r="AZ105" s="6"/>
      <c r="BA105" s="62">
        <f t="shared" si="882"/>
        <v>0</v>
      </c>
      <c r="BB105" s="32" t="str">
        <f>IFERROR(VLOOKUP(AX105,'كدو الاصناف'!$A:$C,3),"")</f>
        <v/>
      </c>
      <c r="BC105" s="33" t="str">
        <f t="shared" si="704"/>
        <v/>
      </c>
      <c r="BE105" s="34"/>
      <c r="BF105" s="30" t="str">
        <f>IFERROR(VLOOKUP(BE105,'كدو الاصناف'!$A:$C,2),"")</f>
        <v/>
      </c>
      <c r="BG105" s="6"/>
      <c r="BH105" s="62">
        <f t="shared" si="810"/>
        <v>0</v>
      </c>
      <c r="BI105" s="32" t="str">
        <f>IFERROR(VLOOKUP(BE105,'كدو الاصناف'!$A:$C,3),"")</f>
        <v/>
      </c>
      <c r="BJ105" s="33" t="str">
        <f t="shared" si="705"/>
        <v/>
      </c>
      <c r="BL105" s="34"/>
      <c r="BM105" s="30" t="str">
        <f>IFERROR(VLOOKUP(BL105,'كدو الاصناف'!$A:$C,2),"")</f>
        <v/>
      </c>
      <c r="BN105" s="6"/>
      <c r="BO105" s="62">
        <f t="shared" si="797"/>
        <v>0</v>
      </c>
      <c r="BP105" s="32" t="str">
        <f>IFERROR(VLOOKUP(BL105,'كدو الاصناف'!$A:$C,3),"")</f>
        <v/>
      </c>
      <c r="BQ105" s="33" t="str">
        <f t="shared" si="706"/>
        <v/>
      </c>
      <c r="BS105" s="34"/>
      <c r="BT105" s="30" t="str">
        <f>IFERROR(VLOOKUP(BS105,'كدو الاصناف'!$A:$C,2),"")</f>
        <v/>
      </c>
      <c r="BU105" s="6"/>
      <c r="BV105" s="62">
        <f t="shared" si="811"/>
        <v>0</v>
      </c>
      <c r="BW105" s="32" t="str">
        <f>IFERROR(VLOOKUP(BS105,'كدو الاصناف'!$A:$C,3),"")</f>
        <v/>
      </c>
      <c r="BX105" s="33" t="str">
        <f t="shared" si="707"/>
        <v/>
      </c>
      <c r="BZ105" s="34"/>
      <c r="CA105" s="30" t="str">
        <f>IFERROR(VLOOKUP(BZ105,'كدو الاصناف'!$A:$C,2),"")</f>
        <v/>
      </c>
      <c r="CB105" s="6"/>
      <c r="CC105" s="62">
        <f t="shared" si="812"/>
        <v>0</v>
      </c>
      <c r="CD105" s="32" t="str">
        <f>IFERROR(VLOOKUP(BZ105,'كدو الاصناف'!$A:$C,3),"")</f>
        <v/>
      </c>
      <c r="CE105" s="33" t="str">
        <f t="shared" si="708"/>
        <v/>
      </c>
      <c r="CG105" s="34"/>
      <c r="CH105" s="30" t="str">
        <f>IFERROR(VLOOKUP(CG105,'كدو الاصناف'!$A:$C,2),"")</f>
        <v/>
      </c>
      <c r="CI105" s="6"/>
      <c r="CJ105" s="62">
        <f t="shared" si="853"/>
        <v>0</v>
      </c>
      <c r="CK105" s="32" t="str">
        <f>IFERROR(VLOOKUP(CG105,'كدو الاصناف'!$A:$C,3),"")</f>
        <v/>
      </c>
      <c r="CL105" s="33" t="str">
        <f t="shared" si="709"/>
        <v/>
      </c>
      <c r="CN105" s="34"/>
      <c r="CO105" s="30" t="str">
        <f>IFERROR(VLOOKUP(CN105,'كدو الاصناف'!$A:$C,2),"")</f>
        <v/>
      </c>
      <c r="CP105" s="6"/>
      <c r="CQ105" s="62">
        <f t="shared" si="813"/>
        <v>0</v>
      </c>
      <c r="CR105" s="32" t="str">
        <f>IFERROR(VLOOKUP(CN105,'كدو الاصناف'!$A:$C,3),"")</f>
        <v/>
      </c>
      <c r="CS105" s="33" t="str">
        <f t="shared" si="710"/>
        <v/>
      </c>
      <c r="CU105" s="34"/>
      <c r="CV105" s="30" t="str">
        <f>IFERROR(VLOOKUP(CU105,'كدو الاصناف'!$A:$C,2),"")</f>
        <v/>
      </c>
      <c r="CW105" s="6"/>
      <c r="CX105" s="62">
        <f t="shared" si="895"/>
        <v>0</v>
      </c>
      <c r="CY105" s="32" t="str">
        <f>IFERROR(VLOOKUP(CU105,'كدو الاصناف'!$A:$C,3),"")</f>
        <v/>
      </c>
      <c r="CZ105" s="33" t="str">
        <f t="shared" si="711"/>
        <v/>
      </c>
      <c r="DB105" s="34"/>
      <c r="DC105" s="30" t="str">
        <f>IFERROR(VLOOKUP(DB105,'كدو الاصناف'!$A:$C,2),"")</f>
        <v/>
      </c>
      <c r="DD105" s="6"/>
      <c r="DE105" s="62">
        <f t="shared" si="814"/>
        <v>0</v>
      </c>
      <c r="DF105" s="32" t="str">
        <f>IFERROR(VLOOKUP(DB105,'كدو الاصناف'!$A:$C,3),"")</f>
        <v/>
      </c>
      <c r="DG105" s="33" t="str">
        <f t="shared" si="712"/>
        <v/>
      </c>
      <c r="DI105" s="34"/>
      <c r="DJ105" s="30" t="str">
        <f>IFERROR(VLOOKUP(DI105,'كدو الاصناف'!$A:$C,2),"")</f>
        <v/>
      </c>
      <c r="DK105" s="6"/>
      <c r="DL105" s="62">
        <f t="shared" si="815"/>
        <v>0</v>
      </c>
      <c r="DM105" s="32" t="str">
        <f>IFERROR(VLOOKUP(DI105,'كدو الاصناف'!$A:$C,3),"")</f>
        <v/>
      </c>
      <c r="DN105" s="33" t="str">
        <f t="shared" si="713"/>
        <v/>
      </c>
      <c r="DP105" s="34"/>
      <c r="DQ105" s="30" t="str">
        <f>IFERROR(VLOOKUP(DP105,'كدو الاصناف'!$A:$C,2),"")</f>
        <v/>
      </c>
      <c r="DR105" s="6"/>
      <c r="DS105" s="62">
        <f t="shared" si="798"/>
        <v>0</v>
      </c>
      <c r="DT105" s="32" t="str">
        <f>IFERROR(VLOOKUP(DP105,'كدو الاصناف'!$A:$C,3),"")</f>
        <v/>
      </c>
      <c r="DU105" s="33" t="str">
        <f t="shared" si="714"/>
        <v/>
      </c>
      <c r="DW105" s="34"/>
      <c r="DX105" s="30" t="str">
        <f>IFERROR(VLOOKUP(DW105,'كدو الاصناف'!$A:$C,2),"")</f>
        <v/>
      </c>
      <c r="DY105" s="6"/>
      <c r="DZ105" s="62">
        <f t="shared" si="799"/>
        <v>0</v>
      </c>
      <c r="EA105" s="32" t="str">
        <f>IFERROR(VLOOKUP(DW105,'كدو الاصناف'!$A:$C,3),"")</f>
        <v/>
      </c>
      <c r="EB105" s="33" t="str">
        <f t="shared" si="715"/>
        <v/>
      </c>
      <c r="ED105" s="34"/>
      <c r="EE105" s="30" t="str">
        <f>IFERROR(VLOOKUP(ED105,'كدو الاصناف'!$A:$C,2),"")</f>
        <v/>
      </c>
      <c r="EF105" s="6"/>
      <c r="EG105" s="62">
        <f t="shared" si="806"/>
        <v>0</v>
      </c>
      <c r="EH105" s="32" t="str">
        <f>IFERROR(VLOOKUP(ED105,'كدو الاصناف'!$A:$C,3),"")</f>
        <v/>
      </c>
      <c r="EI105" s="33" t="str">
        <f t="shared" si="716"/>
        <v/>
      </c>
      <c r="EK105" s="34"/>
      <c r="EL105" s="30" t="str">
        <f>IFERROR(VLOOKUP(EK105,'كدو الاصناف'!$A:$C,2),"")</f>
        <v/>
      </c>
      <c r="EM105" s="6"/>
      <c r="EN105" s="62">
        <f t="shared" si="816"/>
        <v>0</v>
      </c>
      <c r="EO105" s="32" t="str">
        <f>IFERROR(VLOOKUP(EK105,'كدو الاصناف'!$A:$C,3),"")</f>
        <v/>
      </c>
      <c r="EP105" s="33" t="str">
        <f t="shared" si="717"/>
        <v/>
      </c>
      <c r="ER105" s="34"/>
      <c r="ES105" s="30" t="str">
        <f>IFERROR(VLOOKUP(ER105,'كدو الاصناف'!$A:$C,2),"")</f>
        <v/>
      </c>
      <c r="ET105" s="6"/>
      <c r="EU105" s="62">
        <f t="shared" si="817"/>
        <v>0</v>
      </c>
      <c r="EV105" s="32" t="str">
        <f>IFERROR(VLOOKUP(ER105,'كدو الاصناف'!$A:$C,3),"")</f>
        <v/>
      </c>
      <c r="EW105" s="33" t="str">
        <f t="shared" si="718"/>
        <v/>
      </c>
      <c r="EY105" s="34"/>
      <c r="EZ105" s="30" t="str">
        <f>IFERROR(VLOOKUP(EY105,'كدو الاصناف'!$A:$C,2),"")</f>
        <v/>
      </c>
      <c r="FA105" s="6"/>
      <c r="FB105" s="62">
        <f t="shared" si="800"/>
        <v>0</v>
      </c>
      <c r="FC105" s="32" t="str">
        <f>IFERROR(VLOOKUP(EY105,'كدو الاصناف'!$A:$C,3),"")</f>
        <v/>
      </c>
      <c r="FD105" s="33" t="str">
        <f t="shared" si="719"/>
        <v/>
      </c>
      <c r="FF105" s="34"/>
      <c r="FG105" s="30" t="str">
        <f>IFERROR(VLOOKUP(FF105,'كدو الاصناف'!$A:$C,2),"")</f>
        <v/>
      </c>
      <c r="FH105" s="6"/>
      <c r="FI105" s="62">
        <f t="shared" si="818"/>
        <v>0</v>
      </c>
      <c r="FJ105" s="32" t="str">
        <f>IFERROR(VLOOKUP(FF105,'كدو الاصناف'!$A:$C,3),"")</f>
        <v/>
      </c>
      <c r="FK105" s="33" t="str">
        <f t="shared" si="720"/>
        <v/>
      </c>
      <c r="FM105" s="34"/>
      <c r="FN105" s="30" t="str">
        <f>IFERROR(VLOOKUP(FM105,'كدو الاصناف'!$A:$C,2),"")</f>
        <v/>
      </c>
      <c r="FO105" s="6"/>
      <c r="FP105" s="62">
        <f t="shared" si="819"/>
        <v>0</v>
      </c>
      <c r="FQ105" s="32" t="str">
        <f>IFERROR(VLOOKUP(FM105,'كدو الاصناف'!$A:$C,3),"")</f>
        <v/>
      </c>
      <c r="FR105" s="33" t="str">
        <f t="shared" si="721"/>
        <v/>
      </c>
      <c r="FT105" s="34"/>
      <c r="FU105" s="30" t="str">
        <f>IFERROR(VLOOKUP(FT105,'كدو الاصناف'!$A:$C,2),"")</f>
        <v/>
      </c>
      <c r="FV105" s="6"/>
      <c r="FW105" s="62">
        <f t="shared" si="820"/>
        <v>0</v>
      </c>
      <c r="FX105" s="32" t="str">
        <f>IFERROR(VLOOKUP(FT105,'كدو الاصناف'!$A:$C,3),"")</f>
        <v/>
      </c>
      <c r="FY105" s="33" t="str">
        <f t="shared" si="722"/>
        <v/>
      </c>
      <c r="GA105" s="34"/>
      <c r="GB105" s="30" t="str">
        <f>IFERROR(VLOOKUP(GA105,'كدو الاصناف'!$A:$C,2),"")</f>
        <v/>
      </c>
      <c r="GC105" s="6"/>
      <c r="GD105" s="62">
        <f t="shared" si="871"/>
        <v>0</v>
      </c>
      <c r="GE105" s="32" t="str">
        <f>IFERROR(VLOOKUP(GA105,'كدو الاصناف'!$A:$C,3),"")</f>
        <v/>
      </c>
      <c r="GF105" s="33" t="str">
        <f t="shared" si="723"/>
        <v/>
      </c>
      <c r="GH105" s="34"/>
      <c r="GI105" s="30" t="str">
        <f>IFERROR(VLOOKUP(GH105,'كدو الاصناف'!$A:$C,2),"")</f>
        <v/>
      </c>
      <c r="GJ105" s="6"/>
      <c r="GK105" s="62">
        <f t="shared" si="821"/>
        <v>0</v>
      </c>
      <c r="GL105" s="32" t="str">
        <f>IFERROR(VLOOKUP(GH105,'كدو الاصناف'!$A:$C,3),"")</f>
        <v/>
      </c>
      <c r="GM105" s="33" t="str">
        <f t="shared" si="724"/>
        <v/>
      </c>
      <c r="GO105" s="34"/>
      <c r="GP105" s="30" t="str">
        <f>IFERROR(VLOOKUP(GO105,'كدو الاصناف'!$A:$C,2),"")</f>
        <v/>
      </c>
      <c r="GQ105" s="6"/>
      <c r="GR105" s="62">
        <f t="shared" si="822"/>
        <v>0</v>
      </c>
      <c r="GS105" s="32" t="str">
        <f>IFERROR(VLOOKUP(GO105,'كدو الاصناف'!$A:$C,3),"")</f>
        <v/>
      </c>
      <c r="GT105" s="33" t="str">
        <f t="shared" si="725"/>
        <v/>
      </c>
      <c r="GV105" s="34"/>
      <c r="GW105" s="30" t="str">
        <f>IFERROR(VLOOKUP(GV105,'كدو الاصناف'!$A:$C,2),"")</f>
        <v/>
      </c>
      <c r="GX105" s="6"/>
      <c r="GY105" s="62">
        <f t="shared" si="823"/>
        <v>0</v>
      </c>
      <c r="GZ105" s="32" t="str">
        <f>IFERROR(VLOOKUP(GV105,'كدو الاصناف'!$A:$C,3),"")</f>
        <v/>
      </c>
      <c r="HA105" s="33" t="str">
        <f t="shared" si="726"/>
        <v/>
      </c>
      <c r="HC105" s="34"/>
      <c r="HD105" s="30" t="str">
        <f>IFERROR(VLOOKUP(HC105,'كدو الاصناف'!$A:$C,2),"")</f>
        <v/>
      </c>
      <c r="HE105" s="6"/>
      <c r="HF105" s="62">
        <f t="shared" si="824"/>
        <v>0</v>
      </c>
      <c r="HG105" s="32" t="str">
        <f>IFERROR(VLOOKUP(HC105,'كدو الاصناف'!$A:$C,3),"")</f>
        <v/>
      </c>
      <c r="HH105" s="33" t="str">
        <f t="shared" si="727"/>
        <v/>
      </c>
      <c r="HJ105" s="34"/>
      <c r="HK105" s="30" t="str">
        <f>IFERROR(VLOOKUP(HJ105,'كدو الاصناف'!$A:$C,2),"")</f>
        <v/>
      </c>
      <c r="HL105" s="6"/>
      <c r="HM105" s="62">
        <f t="shared" si="825"/>
        <v>0</v>
      </c>
      <c r="HN105" s="32" t="str">
        <f>IFERROR(VLOOKUP(HJ105,'كدو الاصناف'!$A:$C,3),"")</f>
        <v/>
      </c>
      <c r="HO105" s="33" t="str">
        <f t="shared" si="728"/>
        <v/>
      </c>
      <c r="HQ105" s="34"/>
      <c r="HR105" s="30" t="str">
        <f>IFERROR(VLOOKUP(HQ105,'كدو الاصناف'!$A:$C,2),"")</f>
        <v/>
      </c>
      <c r="HS105" s="6"/>
      <c r="HT105" s="62">
        <f t="shared" si="826"/>
        <v>0</v>
      </c>
      <c r="HU105" s="32" t="str">
        <f>IFERROR(VLOOKUP(HQ105,'كدو الاصناف'!$A:$C,3),"")</f>
        <v/>
      </c>
      <c r="HV105" s="33" t="str">
        <f t="shared" si="729"/>
        <v/>
      </c>
      <c r="HX105" s="34"/>
      <c r="HY105" s="30" t="str">
        <f>IFERROR(VLOOKUP(HX105,'كدو الاصناف'!$A:$C,2),"")</f>
        <v/>
      </c>
      <c r="HZ105" s="6"/>
      <c r="IA105" s="62">
        <f t="shared" si="827"/>
        <v>0</v>
      </c>
      <c r="IB105" s="32" t="str">
        <f>IFERROR(VLOOKUP(HX105,'كدو الاصناف'!$A:$C,3),"")</f>
        <v/>
      </c>
      <c r="IC105" s="33" t="str">
        <f t="shared" si="730"/>
        <v/>
      </c>
      <c r="IE105" s="34"/>
      <c r="IF105" s="30" t="str">
        <f>IFERROR(VLOOKUP(IE105,'كدو الاصناف'!$A:$C,2),"")</f>
        <v/>
      </c>
      <c r="IG105" s="6"/>
      <c r="IH105" s="62">
        <f t="shared" si="828"/>
        <v>0</v>
      </c>
      <c r="II105" s="32" t="str">
        <f>IFERROR(VLOOKUP(IE105,'كدو الاصناف'!$A:$C,3),"")</f>
        <v/>
      </c>
      <c r="IJ105" s="33" t="str">
        <f t="shared" si="731"/>
        <v/>
      </c>
      <c r="IL105" s="34"/>
      <c r="IM105" s="30" t="str">
        <f>IFERROR(VLOOKUP(IL105,'كدو الاصناف'!$A:$C,2),"")</f>
        <v/>
      </c>
      <c r="IN105" s="6"/>
      <c r="IO105" s="62">
        <f t="shared" si="829"/>
        <v>0</v>
      </c>
      <c r="IP105" s="32" t="str">
        <f>IFERROR(VLOOKUP(IL105,'كدو الاصناف'!$A:$C,3),"")</f>
        <v/>
      </c>
      <c r="IQ105" s="33" t="str">
        <f t="shared" si="732"/>
        <v/>
      </c>
      <c r="IS105" s="34"/>
      <c r="IT105" s="30" t="str">
        <f>IFERROR(VLOOKUP(IS105,'كدو الاصناف'!$A:$C,2),"")</f>
        <v/>
      </c>
      <c r="IU105" s="6"/>
      <c r="IV105" s="62">
        <f t="shared" si="830"/>
        <v>0</v>
      </c>
      <c r="IW105" s="32" t="str">
        <f>IFERROR(VLOOKUP(IS105,'كدو الاصناف'!$A:$C,3),"")</f>
        <v/>
      </c>
      <c r="IX105" s="33" t="str">
        <f t="shared" si="733"/>
        <v/>
      </c>
      <c r="IZ105" s="34"/>
      <c r="JA105" s="30" t="str">
        <f>IFERROR(VLOOKUP(IZ105,'كدو الاصناف'!$A:$C,2),"")</f>
        <v/>
      </c>
      <c r="JB105" s="6"/>
      <c r="JC105" s="62">
        <f t="shared" si="831"/>
        <v>0</v>
      </c>
      <c r="JD105" s="32" t="str">
        <f>IFERROR(VLOOKUP(IZ105,'كدو الاصناف'!$A:$C,3),"")</f>
        <v/>
      </c>
      <c r="JE105" s="33" t="str">
        <f t="shared" si="734"/>
        <v/>
      </c>
      <c r="JG105" s="34"/>
      <c r="JH105" s="30" t="str">
        <f>IFERROR(VLOOKUP(JG105,'كدو الاصناف'!$A:$C,2),"")</f>
        <v/>
      </c>
      <c r="JI105" s="6"/>
      <c r="JJ105" s="62">
        <f t="shared" si="885"/>
        <v>0</v>
      </c>
      <c r="JK105" s="32" t="str">
        <f>IFERROR(VLOOKUP(JG105,'كدو الاصناف'!$A:$C,3),"")</f>
        <v/>
      </c>
      <c r="JL105" s="33" t="str">
        <f t="shared" si="735"/>
        <v/>
      </c>
      <c r="JN105" s="34"/>
      <c r="JO105" s="30" t="str">
        <f>IFERROR(VLOOKUP(JN105,'كدو الاصناف'!$A:$C,2),"")</f>
        <v/>
      </c>
      <c r="JP105" s="6"/>
      <c r="JQ105" s="62">
        <f t="shared" si="832"/>
        <v>0</v>
      </c>
      <c r="JR105" s="32" t="str">
        <f>IFERROR(VLOOKUP(JN105,'كدو الاصناف'!$A:$C,3),"")</f>
        <v/>
      </c>
      <c r="JS105" s="33" t="str">
        <f t="shared" si="736"/>
        <v/>
      </c>
      <c r="JU105" s="34"/>
      <c r="JV105" s="30" t="str">
        <f>IFERROR(VLOOKUP(JU105,'كدو الاصناف'!$A:$C,2),"")</f>
        <v/>
      </c>
      <c r="JW105" s="6"/>
      <c r="JX105" s="62">
        <f t="shared" si="833"/>
        <v>0</v>
      </c>
      <c r="JY105" s="32" t="str">
        <f>IFERROR(VLOOKUP(JU105,'كدو الاصناف'!$A:$C,3),"")</f>
        <v/>
      </c>
      <c r="JZ105" s="33" t="str">
        <f t="shared" si="737"/>
        <v/>
      </c>
      <c r="KB105" s="34"/>
      <c r="KC105" s="30" t="str">
        <f>IFERROR(VLOOKUP(KB105,'كدو الاصناف'!$A:$C,2),"")</f>
        <v/>
      </c>
      <c r="KD105" s="6"/>
      <c r="KE105" s="62">
        <f t="shared" si="834"/>
        <v>0</v>
      </c>
      <c r="KF105" s="32" t="str">
        <f>IFERROR(VLOOKUP(KB105,'كدو الاصناف'!$A:$C,3),"")</f>
        <v/>
      </c>
      <c r="KG105" s="33" t="str">
        <f t="shared" si="738"/>
        <v/>
      </c>
      <c r="KI105" s="34"/>
      <c r="KJ105" s="30" t="str">
        <f>IFERROR(VLOOKUP(KI105,'كدو الاصناف'!$A:$C,2),"")</f>
        <v/>
      </c>
      <c r="KK105" s="6"/>
      <c r="KL105" s="62">
        <f t="shared" si="872"/>
        <v>0</v>
      </c>
      <c r="KM105" s="32" t="str">
        <f>IFERROR(VLOOKUP(KI105,'كدو الاصناف'!$A:$C,3),"")</f>
        <v/>
      </c>
      <c r="KN105" s="33" t="str">
        <f t="shared" si="739"/>
        <v/>
      </c>
      <c r="KP105" s="34"/>
      <c r="KQ105" s="30" t="str">
        <f>IFERROR(VLOOKUP(KP105,'كدو الاصناف'!$A:$C,2),"")</f>
        <v/>
      </c>
      <c r="KR105" s="6"/>
      <c r="KS105" s="62">
        <f t="shared" si="890"/>
        <v>0</v>
      </c>
      <c r="KT105" s="32" t="str">
        <f>IFERROR(VLOOKUP(KP105,'كدو الاصناف'!$A:$C,3),"")</f>
        <v/>
      </c>
      <c r="KU105" s="33" t="str">
        <f t="shared" si="740"/>
        <v/>
      </c>
      <c r="KW105" s="34"/>
      <c r="KX105" s="30" t="str">
        <f>IFERROR(VLOOKUP(KW105,'كدو الاصناف'!$A:$C,2),"")</f>
        <v/>
      </c>
      <c r="KY105" s="6"/>
      <c r="KZ105" s="62">
        <f t="shared" si="801"/>
        <v>0</v>
      </c>
      <c r="LA105" s="32" t="str">
        <f>IFERROR(VLOOKUP(KW105,'كدو الاصناف'!$A:$C,3),"")</f>
        <v/>
      </c>
      <c r="LB105" s="33" t="str">
        <f t="shared" si="741"/>
        <v/>
      </c>
      <c r="LD105" s="34"/>
      <c r="LE105" s="30" t="str">
        <f>IFERROR(VLOOKUP(LD105,'كدو الاصناف'!$A:$C,2),"")</f>
        <v/>
      </c>
      <c r="LF105" s="6"/>
      <c r="LG105" s="62">
        <f t="shared" si="835"/>
        <v>0</v>
      </c>
      <c r="LH105" s="32" t="str">
        <f>IFERROR(VLOOKUP(LD105,'كدو الاصناف'!$A:$C,3),"")</f>
        <v/>
      </c>
      <c r="LI105" s="33" t="str">
        <f t="shared" si="742"/>
        <v/>
      </c>
      <c r="LK105" s="34"/>
      <c r="LL105" s="30" t="str">
        <f>IFERROR(VLOOKUP(LK105,'كدو الاصناف'!$A:$C,2),"")</f>
        <v/>
      </c>
      <c r="LM105" s="6"/>
      <c r="LN105" s="62">
        <f t="shared" si="836"/>
        <v>0</v>
      </c>
      <c r="LO105" s="32" t="str">
        <f>IFERROR(VLOOKUP(LK105,'كدو الاصناف'!$A:$C,3),"")</f>
        <v/>
      </c>
      <c r="LP105" s="33" t="str">
        <f t="shared" si="743"/>
        <v/>
      </c>
      <c r="LR105" s="34"/>
      <c r="LS105" s="30" t="str">
        <f>IFERROR(VLOOKUP(LR105,'كدو الاصناف'!$A:$C,2),"")</f>
        <v/>
      </c>
      <c r="LT105" s="6"/>
      <c r="LU105" s="62">
        <f t="shared" si="854"/>
        <v>0</v>
      </c>
      <c r="LV105" s="32" t="str">
        <f>IFERROR(VLOOKUP(LR105,'كدو الاصناف'!$A:$C,3),"")</f>
        <v/>
      </c>
      <c r="LW105" s="33" t="str">
        <f t="shared" si="744"/>
        <v/>
      </c>
      <c r="LY105" s="34"/>
      <c r="LZ105" s="30" t="str">
        <f>IFERROR(VLOOKUP(LY105,'كدو الاصناف'!$A:$C,2),"")</f>
        <v/>
      </c>
      <c r="MA105" s="6"/>
      <c r="MB105" s="62">
        <f t="shared" si="859"/>
        <v>0</v>
      </c>
      <c r="MC105" s="32" t="str">
        <f>IFERROR(VLOOKUP(LY105,'كدو الاصناف'!$A:$C,3),"")</f>
        <v/>
      </c>
      <c r="MD105" s="33" t="str">
        <f t="shared" si="745"/>
        <v/>
      </c>
      <c r="MF105" s="34"/>
      <c r="MG105" s="30" t="str">
        <f>IFERROR(VLOOKUP(MF105,'كدو الاصناف'!$A:$C,2),"")</f>
        <v/>
      </c>
      <c r="MH105" s="6"/>
      <c r="MI105" s="62">
        <f t="shared" si="860"/>
        <v>0</v>
      </c>
      <c r="MJ105" s="32" t="str">
        <f>IFERROR(VLOOKUP(MF105,'كدو الاصناف'!$A:$C,3),"")</f>
        <v/>
      </c>
      <c r="MK105" s="33" t="str">
        <f t="shared" si="746"/>
        <v/>
      </c>
      <c r="MM105" s="34"/>
      <c r="MN105" s="30" t="str">
        <f>IFERROR(VLOOKUP(MM105,'كدو الاصناف'!$A:$C,2),"")</f>
        <v/>
      </c>
      <c r="MO105" s="6"/>
      <c r="MP105" s="62">
        <f t="shared" si="893"/>
        <v>0</v>
      </c>
      <c r="MQ105" s="32" t="str">
        <f>IFERROR(VLOOKUP(MM105,'كدو الاصناف'!$A:$C,3),"")</f>
        <v/>
      </c>
      <c r="MR105" s="33" t="str">
        <f t="shared" si="747"/>
        <v/>
      </c>
      <c r="MT105" s="34"/>
      <c r="MU105" s="30" t="str">
        <f>IFERROR(VLOOKUP(MT105,'كدو الاصناف'!$A:$C,2),"")</f>
        <v/>
      </c>
      <c r="MV105" s="6"/>
      <c r="MW105" s="62">
        <f t="shared" si="896"/>
        <v>0</v>
      </c>
      <c r="MX105" s="32" t="str">
        <f>IFERROR(VLOOKUP(MT105,'كدو الاصناف'!$A:$C,3),"")</f>
        <v/>
      </c>
      <c r="MY105" s="33" t="str">
        <f t="shared" si="748"/>
        <v/>
      </c>
      <c r="NA105" s="34"/>
      <c r="NB105" s="30" t="str">
        <f>IFERROR(VLOOKUP(NA105,'كدو الاصناف'!$A:$C,2),"")</f>
        <v/>
      </c>
      <c r="NC105" s="6"/>
      <c r="ND105" s="62">
        <f t="shared" si="861"/>
        <v>0</v>
      </c>
      <c r="NE105" s="32" t="str">
        <f>IFERROR(VLOOKUP(NA105,'كدو الاصناف'!$A:$C,3),"")</f>
        <v/>
      </c>
      <c r="NF105" s="33" t="str">
        <f t="shared" si="749"/>
        <v/>
      </c>
      <c r="NH105" s="34"/>
      <c r="NI105" s="30" t="str">
        <f>IFERROR(VLOOKUP(NH105,'كدو الاصناف'!$A:$C,2),"")</f>
        <v/>
      </c>
      <c r="NJ105" s="6"/>
      <c r="NK105" s="62">
        <f t="shared" si="837"/>
        <v>0</v>
      </c>
      <c r="NL105" s="32" t="str">
        <f>IFERROR(VLOOKUP(NH105,'كدو الاصناف'!$A:$C,3),"")</f>
        <v/>
      </c>
      <c r="NM105" s="33" t="str">
        <f t="shared" si="750"/>
        <v/>
      </c>
      <c r="NO105" s="34"/>
      <c r="NP105" s="30" t="str">
        <f>IFERROR(VLOOKUP(NO105,'كدو الاصناف'!$A:$C,2),"")</f>
        <v/>
      </c>
      <c r="NQ105" s="6"/>
      <c r="NR105" s="62">
        <f t="shared" si="838"/>
        <v>0</v>
      </c>
      <c r="NS105" s="32" t="str">
        <f>IFERROR(VLOOKUP(NO105,'كدو الاصناف'!$A:$C,3),"")</f>
        <v/>
      </c>
      <c r="NT105" s="33" t="str">
        <f t="shared" si="751"/>
        <v/>
      </c>
      <c r="NV105" s="34"/>
      <c r="NW105" s="30" t="str">
        <f>IFERROR(VLOOKUP(NV105,'كدو الاصناف'!$A:$C,2),"")</f>
        <v/>
      </c>
      <c r="NX105" s="6"/>
      <c r="NY105" s="62">
        <f t="shared" si="802"/>
        <v>0</v>
      </c>
      <c r="NZ105" s="32" t="str">
        <f>IFERROR(VLOOKUP(NV105,'كدو الاصناف'!$A:$C,3),"")</f>
        <v/>
      </c>
      <c r="OA105" s="33" t="str">
        <f t="shared" si="752"/>
        <v/>
      </c>
      <c r="OC105" s="34"/>
      <c r="OD105" s="30" t="str">
        <f>IFERROR(VLOOKUP(OC105,'كدو الاصناف'!$A:$C,2),"")</f>
        <v/>
      </c>
      <c r="OE105" s="6"/>
      <c r="OF105" s="62">
        <f t="shared" si="855"/>
        <v>0</v>
      </c>
      <c r="OG105" s="32" t="str">
        <f>IFERROR(VLOOKUP(OC105,'كدو الاصناف'!$A:$C,3),"")</f>
        <v/>
      </c>
      <c r="OH105" s="33" t="str">
        <f t="shared" si="753"/>
        <v/>
      </c>
      <c r="OJ105" s="34"/>
      <c r="OK105" s="30" t="str">
        <f>IFERROR(VLOOKUP(OJ105,'كدو الاصناف'!$A:$C,2),"")</f>
        <v/>
      </c>
      <c r="OL105" s="6"/>
      <c r="OM105" s="62">
        <f t="shared" si="856"/>
        <v>0</v>
      </c>
      <c r="ON105" s="32" t="str">
        <f>IFERROR(VLOOKUP(OJ105,'كدو الاصناف'!$A:$C,3),"")</f>
        <v/>
      </c>
      <c r="OO105" s="33" t="str">
        <f t="shared" si="754"/>
        <v/>
      </c>
      <c r="OQ105" s="34"/>
      <c r="OR105" s="30" t="str">
        <f>IFERROR(VLOOKUP(OQ105,'كدو الاصناف'!$A:$C,2),"")</f>
        <v/>
      </c>
      <c r="OS105" s="6"/>
      <c r="OT105" s="62">
        <f t="shared" si="839"/>
        <v>0</v>
      </c>
      <c r="OU105" s="32" t="str">
        <f>IFERROR(VLOOKUP(OQ105,'كدو الاصناف'!$A:$C,3),"")</f>
        <v/>
      </c>
      <c r="OV105" s="33" t="str">
        <f t="shared" si="755"/>
        <v/>
      </c>
      <c r="OX105" s="34"/>
      <c r="OY105" s="30" t="str">
        <f>IFERROR(VLOOKUP(OX105,'كدو الاصناف'!$A:$C,2),"")</f>
        <v/>
      </c>
      <c r="OZ105" s="6"/>
      <c r="PA105" s="62">
        <f t="shared" si="886"/>
        <v>0</v>
      </c>
      <c r="PB105" s="32" t="str">
        <f>IFERROR(VLOOKUP(OX105,'كدو الاصناف'!$A:$C,3),"")</f>
        <v/>
      </c>
      <c r="PC105" s="33" t="str">
        <f t="shared" si="756"/>
        <v/>
      </c>
      <c r="PE105" s="34"/>
      <c r="PF105" s="30" t="str">
        <f>IFERROR(VLOOKUP(PE105,'كدو الاصناف'!$A:$C,2),"")</f>
        <v/>
      </c>
      <c r="PG105" s="6"/>
      <c r="PH105" s="62">
        <f t="shared" si="873"/>
        <v>0</v>
      </c>
      <c r="PI105" s="32" t="str">
        <f>IFERROR(VLOOKUP(PE105,'كدو الاصناف'!$A:$C,3),"")</f>
        <v/>
      </c>
      <c r="PJ105" s="33" t="str">
        <f t="shared" si="757"/>
        <v/>
      </c>
      <c r="PL105" s="34"/>
      <c r="PM105" s="30" t="str">
        <f>IFERROR(VLOOKUP(PL105,'كدو الاصناف'!$A:$C,2),"")</f>
        <v/>
      </c>
      <c r="PN105" s="6"/>
      <c r="PO105" s="62">
        <f t="shared" si="866"/>
        <v>0</v>
      </c>
      <c r="PP105" s="32" t="str">
        <f>IFERROR(VLOOKUP(PL105,'كدو الاصناف'!$A:$C,3),"")</f>
        <v/>
      </c>
      <c r="PQ105" s="33" t="str">
        <f t="shared" si="758"/>
        <v/>
      </c>
      <c r="PS105" s="34"/>
      <c r="PT105" s="30" t="str">
        <f>IFERROR(VLOOKUP(PS105,'كدو الاصناف'!$A:$C,2),"")</f>
        <v/>
      </c>
      <c r="PU105" s="6"/>
      <c r="PV105" s="62">
        <f t="shared" si="874"/>
        <v>0</v>
      </c>
      <c r="PW105" s="32" t="str">
        <f>IFERROR(VLOOKUP(PS105,'كدو الاصناف'!$A:$C,3),"")</f>
        <v/>
      </c>
      <c r="PX105" s="33" t="str">
        <f t="shared" si="759"/>
        <v/>
      </c>
      <c r="PZ105" s="34"/>
      <c r="QA105" s="30" t="str">
        <f>IFERROR(VLOOKUP(PZ105,'كدو الاصناف'!$A:$C,2),"")</f>
        <v/>
      </c>
      <c r="QB105" s="6"/>
      <c r="QC105" s="62">
        <f t="shared" si="803"/>
        <v>0</v>
      </c>
      <c r="QD105" s="32" t="str">
        <f>IFERROR(VLOOKUP(PZ105,'كدو الاصناف'!$A:$C,3),"")</f>
        <v/>
      </c>
      <c r="QE105" s="33" t="str">
        <f t="shared" si="760"/>
        <v/>
      </c>
      <c r="QG105" s="34"/>
      <c r="QH105" s="30" t="str">
        <f>IFERROR(VLOOKUP(QG105,'كدو الاصناف'!$A:$C,2),"")</f>
        <v/>
      </c>
      <c r="QI105" s="6"/>
      <c r="QJ105" s="62">
        <f t="shared" si="840"/>
        <v>0</v>
      </c>
      <c r="QK105" s="32" t="str">
        <f>IFERROR(VLOOKUP(QG105,'كدو الاصناف'!$A:$C,3),"")</f>
        <v/>
      </c>
      <c r="QL105" s="33" t="str">
        <f t="shared" si="761"/>
        <v/>
      </c>
      <c r="QN105" s="34"/>
      <c r="QO105" s="30" t="str">
        <f>IFERROR(VLOOKUP(QN105,'كدو الاصناف'!$A:$C,2),"")</f>
        <v/>
      </c>
      <c r="QP105" s="6"/>
      <c r="QQ105" s="62">
        <f t="shared" si="875"/>
        <v>0</v>
      </c>
      <c r="QR105" s="32" t="str">
        <f>IFERROR(VLOOKUP(QN105,'كدو الاصناف'!$A:$C,3),"")</f>
        <v/>
      </c>
      <c r="QS105" s="33" t="str">
        <f t="shared" si="762"/>
        <v/>
      </c>
      <c r="QU105" s="34"/>
      <c r="QV105" s="30" t="str">
        <f>IFERROR(VLOOKUP(QU105,'كدو الاصناف'!$A:$C,2),"")</f>
        <v/>
      </c>
      <c r="QW105" s="6"/>
      <c r="QX105" s="62">
        <f t="shared" si="867"/>
        <v>0</v>
      </c>
      <c r="QY105" s="32" t="str">
        <f>IFERROR(VLOOKUP(QU105,'كدو الاصناف'!$A:$C,3),"")</f>
        <v/>
      </c>
      <c r="QZ105" s="33" t="str">
        <f t="shared" si="763"/>
        <v/>
      </c>
      <c r="RB105" s="34"/>
      <c r="RC105" s="30" t="str">
        <f>IFERROR(VLOOKUP(RB105,'كدو الاصناف'!$A:$C,2),"")</f>
        <v/>
      </c>
      <c r="RD105" s="6"/>
      <c r="RE105" s="62">
        <f t="shared" si="883"/>
        <v>0</v>
      </c>
      <c r="RF105" s="32" t="str">
        <f>IFERROR(VLOOKUP(RB105,'كدو الاصناف'!$A:$C,3),"")</f>
        <v/>
      </c>
      <c r="RG105" s="33" t="str">
        <f t="shared" si="764"/>
        <v/>
      </c>
      <c r="RI105" s="34"/>
      <c r="RJ105" s="30" t="str">
        <f>IFERROR(VLOOKUP(RI105,'كدو الاصناف'!$A:$C,2),"")</f>
        <v/>
      </c>
      <c r="RK105" s="6"/>
      <c r="RL105" s="62">
        <f t="shared" si="876"/>
        <v>0</v>
      </c>
      <c r="RM105" s="32" t="str">
        <f>IFERROR(VLOOKUP(RI105,'كدو الاصناف'!$A:$C,3),"")</f>
        <v/>
      </c>
      <c r="RN105" s="33" t="str">
        <f t="shared" si="765"/>
        <v/>
      </c>
      <c r="RP105" s="34"/>
      <c r="RQ105" s="30" t="str">
        <f>IFERROR(VLOOKUP(RP105,'كدو الاصناف'!$A:$C,2),"")</f>
        <v/>
      </c>
      <c r="RR105" s="6"/>
      <c r="RS105" s="62">
        <f t="shared" si="877"/>
        <v>0</v>
      </c>
      <c r="RT105" s="32" t="str">
        <f>IFERROR(VLOOKUP(RP105,'كدو الاصناف'!$A:$C,3),"")</f>
        <v/>
      </c>
      <c r="RU105" s="33" t="str">
        <f t="shared" si="766"/>
        <v/>
      </c>
      <c r="RW105" s="34"/>
      <c r="RX105" s="30" t="str">
        <f>IFERROR(VLOOKUP(RW105,'كدو الاصناف'!$A:$C,2),"")</f>
        <v/>
      </c>
      <c r="RY105" s="6"/>
      <c r="RZ105" s="62">
        <f t="shared" si="857"/>
        <v>0</v>
      </c>
      <c r="SA105" s="32" t="str">
        <f>IFERROR(VLOOKUP(RW105,'كدو الاصناف'!$A:$C,3),"")</f>
        <v/>
      </c>
      <c r="SB105" s="33" t="str">
        <f t="shared" si="767"/>
        <v/>
      </c>
      <c r="SD105" s="34"/>
      <c r="SE105" s="30" t="str">
        <f>IFERROR(VLOOKUP(SD105,'كدو الاصناف'!$A:$C,2),"")</f>
        <v/>
      </c>
      <c r="SF105" s="6"/>
      <c r="SG105" s="62">
        <f t="shared" si="807"/>
        <v>0</v>
      </c>
      <c r="SH105" s="32" t="str">
        <f>IFERROR(VLOOKUP(SD105,'كدو الاصناف'!$A:$C,3),"")</f>
        <v/>
      </c>
      <c r="SI105" s="33" t="str">
        <f t="shared" si="768"/>
        <v/>
      </c>
      <c r="SK105" s="34"/>
      <c r="SL105" s="30" t="str">
        <f>IFERROR(VLOOKUP(SK105,'كدو الاصناف'!$A:$C,2),"")</f>
        <v/>
      </c>
      <c r="SM105" s="6"/>
      <c r="SN105" s="62">
        <f t="shared" si="884"/>
        <v>0</v>
      </c>
      <c r="SO105" s="32" t="str">
        <f>IFERROR(VLOOKUP(SK105,'كدو الاصناف'!$A:$C,3),"")</f>
        <v/>
      </c>
      <c r="SP105" s="33" t="str">
        <f t="shared" si="769"/>
        <v/>
      </c>
      <c r="SR105" s="34"/>
      <c r="SS105" s="30" t="str">
        <f>IFERROR(VLOOKUP(SR105,'كدو الاصناف'!$A:$C,2),"")</f>
        <v/>
      </c>
      <c r="ST105" s="6"/>
      <c r="SU105" s="62">
        <f t="shared" si="804"/>
        <v>0</v>
      </c>
      <c r="SV105" s="32" t="str">
        <f>IFERROR(VLOOKUP(SR105,'كدو الاصناف'!$A:$C,3),"")</f>
        <v/>
      </c>
      <c r="SW105" s="33" t="str">
        <f t="shared" si="770"/>
        <v/>
      </c>
      <c r="SY105" s="34"/>
      <c r="SZ105" s="30" t="str">
        <f>IFERROR(VLOOKUP(SY105,'كدو الاصناف'!$A:$C,2),"")</f>
        <v/>
      </c>
      <c r="TA105" s="6"/>
      <c r="TB105" s="62">
        <f t="shared" si="891"/>
        <v>0</v>
      </c>
      <c r="TC105" s="32" t="str">
        <f>IFERROR(VLOOKUP(SY105,'كدو الاصناف'!$A:$C,3),"")</f>
        <v/>
      </c>
      <c r="TD105" s="33" t="str">
        <f t="shared" si="771"/>
        <v/>
      </c>
      <c r="TF105" s="34"/>
      <c r="TG105" s="30" t="str">
        <f>IFERROR(VLOOKUP(TF105,'كدو الاصناف'!$A:$C,2),"")</f>
        <v/>
      </c>
      <c r="TH105" s="6"/>
      <c r="TI105" s="62">
        <f t="shared" si="841"/>
        <v>0</v>
      </c>
      <c r="TJ105" s="32" t="str">
        <f>IFERROR(VLOOKUP(TF105,'كدو الاصناف'!$A:$C,3),"")</f>
        <v/>
      </c>
      <c r="TK105" s="33" t="str">
        <f t="shared" si="772"/>
        <v/>
      </c>
      <c r="TM105" s="34"/>
      <c r="TN105" s="30" t="str">
        <f>IFERROR(VLOOKUP(TM105,'كدو الاصناف'!$A:$C,2),"")</f>
        <v/>
      </c>
      <c r="TO105" s="6"/>
      <c r="TP105" s="62">
        <f t="shared" si="842"/>
        <v>0</v>
      </c>
      <c r="TQ105" s="32" t="str">
        <f>IFERROR(VLOOKUP(TM105,'كدو الاصناف'!$A:$C,3),"")</f>
        <v/>
      </c>
      <c r="TR105" s="33" t="str">
        <f t="shared" si="773"/>
        <v/>
      </c>
      <c r="TT105" s="34"/>
      <c r="TU105" s="30" t="str">
        <f>IFERROR(VLOOKUP(TT105,'كدو الاصناف'!$A:$C,2),"")</f>
        <v/>
      </c>
      <c r="TV105" s="6"/>
      <c r="TW105" s="62">
        <f t="shared" si="843"/>
        <v>0</v>
      </c>
      <c r="TX105" s="32" t="str">
        <f>IFERROR(VLOOKUP(TT105,'كدو الاصناف'!$A:$C,3),"")</f>
        <v/>
      </c>
      <c r="TY105" s="33" t="str">
        <f t="shared" si="774"/>
        <v/>
      </c>
      <c r="UA105" s="34"/>
      <c r="UB105" s="30" t="str">
        <f>IFERROR(VLOOKUP(UA105,'كدو الاصناف'!$A:$C,2),"")</f>
        <v/>
      </c>
      <c r="UC105" s="6"/>
      <c r="UD105" s="62">
        <f t="shared" si="844"/>
        <v>0</v>
      </c>
      <c r="UE105" s="32" t="str">
        <f>IFERROR(VLOOKUP(UA105,'كدو الاصناف'!$A:$C,3),"")</f>
        <v/>
      </c>
      <c r="UF105" s="33" t="str">
        <f t="shared" si="775"/>
        <v/>
      </c>
      <c r="UH105" s="34"/>
      <c r="UI105" s="30" t="str">
        <f>IFERROR(VLOOKUP(UH105,'كدو الاصناف'!$A:$C,2),"")</f>
        <v/>
      </c>
      <c r="UJ105" s="6"/>
      <c r="UK105" s="62">
        <f t="shared" si="845"/>
        <v>0</v>
      </c>
      <c r="UL105" s="32" t="str">
        <f>IFERROR(VLOOKUP(UH105,'كدو الاصناف'!$A:$C,3),"")</f>
        <v/>
      </c>
      <c r="UM105" s="33" t="str">
        <f t="shared" si="776"/>
        <v/>
      </c>
      <c r="UO105" s="34"/>
      <c r="UP105" s="30" t="str">
        <f>IFERROR(VLOOKUP(UO105,'كدو الاصناف'!$A:$C,2),"")</f>
        <v/>
      </c>
      <c r="UQ105" s="6"/>
      <c r="UR105" s="62">
        <f t="shared" si="805"/>
        <v>0</v>
      </c>
      <c r="US105" s="32" t="str">
        <f>IFERROR(VLOOKUP(UO105,'كدو الاصناف'!$A:$C,3),"")</f>
        <v/>
      </c>
      <c r="UT105" s="33" t="str">
        <f t="shared" si="777"/>
        <v/>
      </c>
      <c r="UV105" s="34"/>
      <c r="UW105" s="30" t="str">
        <f>IFERROR(VLOOKUP(UV105,'كدو الاصناف'!$A:$C,2),"")</f>
        <v/>
      </c>
      <c r="UX105" s="6"/>
      <c r="UY105" s="62">
        <f t="shared" si="846"/>
        <v>0</v>
      </c>
      <c r="UZ105" s="32" t="str">
        <f>IFERROR(VLOOKUP(UV105,'كدو الاصناف'!$A:$C,3),"")</f>
        <v/>
      </c>
      <c r="VA105" s="33" t="str">
        <f t="shared" si="778"/>
        <v/>
      </c>
      <c r="VC105" s="34"/>
      <c r="VD105" s="30" t="str">
        <f>IFERROR(VLOOKUP(VC105,'كدو الاصناف'!$A:$C,2),"")</f>
        <v/>
      </c>
      <c r="VE105" s="6"/>
      <c r="VF105" s="62">
        <f t="shared" si="847"/>
        <v>0</v>
      </c>
      <c r="VG105" s="32" t="str">
        <f>IFERROR(VLOOKUP(VC105,'كدو الاصناف'!$A:$C,3),"")</f>
        <v/>
      </c>
      <c r="VH105" s="33" t="str">
        <f t="shared" si="779"/>
        <v/>
      </c>
      <c r="VJ105" s="34"/>
      <c r="VK105" s="30" t="str">
        <f>IFERROR(VLOOKUP(VJ105,'كدو الاصناف'!$A:$C,2),"")</f>
        <v/>
      </c>
      <c r="VL105" s="6"/>
      <c r="VM105" s="62">
        <f t="shared" si="858"/>
        <v>0</v>
      </c>
      <c r="VN105" s="32" t="str">
        <f>IFERROR(VLOOKUP(VJ105,'كدو الاصناف'!$A:$C,3),"")</f>
        <v/>
      </c>
      <c r="VO105" s="33" t="str">
        <f t="shared" si="780"/>
        <v/>
      </c>
      <c r="VQ105" s="34"/>
      <c r="VR105" s="30" t="str">
        <f>IFERROR(VLOOKUP(VQ105,'كدو الاصناف'!$A:$C,2),"")</f>
        <v/>
      </c>
      <c r="VS105" s="6"/>
      <c r="VT105" s="62">
        <f t="shared" si="848"/>
        <v>0</v>
      </c>
      <c r="VU105" s="32" t="str">
        <f>IFERROR(VLOOKUP(VQ105,'كدو الاصناف'!$A:$C,3),"")</f>
        <v/>
      </c>
      <c r="VV105" s="33" t="str">
        <f t="shared" si="781"/>
        <v/>
      </c>
      <c r="VX105" s="34"/>
      <c r="VY105" s="30" t="str">
        <f>IFERROR(VLOOKUP(VX105,'كدو الاصناف'!$A:$C,2),"")</f>
        <v/>
      </c>
      <c r="VZ105" s="6"/>
      <c r="WA105" s="62">
        <f t="shared" si="849"/>
        <v>0</v>
      </c>
      <c r="WB105" s="32" t="str">
        <f>IFERROR(VLOOKUP(VX105,'كدو الاصناف'!$A:$C,3),"")</f>
        <v/>
      </c>
      <c r="WC105" s="33" t="str">
        <f t="shared" si="782"/>
        <v/>
      </c>
      <c r="WE105" s="34"/>
      <c r="WF105" s="30" t="str">
        <f>IFERROR(VLOOKUP(WE105,'كدو الاصناف'!$A:$C,2),"")</f>
        <v/>
      </c>
      <c r="WG105" s="6"/>
      <c r="WH105" s="62">
        <f t="shared" si="878"/>
        <v>0</v>
      </c>
      <c r="WI105" s="32" t="str">
        <f>IFERROR(VLOOKUP(WE105,'كدو الاصناف'!$A:$C,3),"")</f>
        <v/>
      </c>
      <c r="WJ105" s="33" t="str">
        <f t="shared" si="783"/>
        <v/>
      </c>
      <c r="WL105" s="34"/>
      <c r="WM105" s="30" t="str">
        <f>IFERROR(VLOOKUP(WL105,'كدو الاصناف'!$A:$C,2),"")</f>
        <v/>
      </c>
      <c r="WN105" s="6"/>
      <c r="WO105" s="62">
        <f t="shared" si="850"/>
        <v>0</v>
      </c>
      <c r="WP105" s="32" t="str">
        <f>IFERROR(VLOOKUP(WL105,'كدو الاصناف'!$A:$C,3),"")</f>
        <v/>
      </c>
      <c r="WQ105" s="33" t="str">
        <f t="shared" si="784"/>
        <v/>
      </c>
      <c r="WS105" s="34"/>
      <c r="WT105" s="30" t="str">
        <f>IFERROR(VLOOKUP(WS105,'كدو الاصناف'!$A:$C,2),"")</f>
        <v/>
      </c>
      <c r="WU105" s="6"/>
      <c r="WV105" s="62">
        <f t="shared" si="851"/>
        <v>0</v>
      </c>
      <c r="WW105" s="32" t="str">
        <f>IFERROR(VLOOKUP(WS105,'كدو الاصناف'!$A:$C,3),"")</f>
        <v/>
      </c>
      <c r="WX105" s="33" t="str">
        <f t="shared" si="785"/>
        <v/>
      </c>
      <c r="WZ105" s="34"/>
      <c r="XA105" s="30" t="str">
        <f>IFERROR(VLOOKUP(WZ105,'كدو الاصناف'!$A:$C,2),"")</f>
        <v/>
      </c>
      <c r="XB105" s="6"/>
      <c r="XC105" s="62">
        <f t="shared" si="894"/>
        <v>0</v>
      </c>
      <c r="XD105" s="32" t="str">
        <f>IFERROR(VLOOKUP(WZ105,'كدو الاصناف'!$A:$C,3),"")</f>
        <v/>
      </c>
      <c r="XE105" s="33" t="str">
        <f t="shared" si="786"/>
        <v/>
      </c>
      <c r="XG105" s="34"/>
      <c r="XH105" s="30" t="str">
        <f>IFERROR(VLOOKUP(XG105,'كدو الاصناف'!$A:$C,2),"")</f>
        <v/>
      </c>
      <c r="XI105" s="6"/>
      <c r="XJ105" s="62">
        <f t="shared" si="879"/>
        <v>0</v>
      </c>
      <c r="XK105" s="32" t="str">
        <f>IFERROR(VLOOKUP(XG105,'كدو الاصناف'!$A:$C,3),"")</f>
        <v/>
      </c>
      <c r="XL105" s="33" t="str">
        <f t="shared" si="787"/>
        <v/>
      </c>
      <c r="XN105" s="34"/>
      <c r="XO105" s="30" t="str">
        <f>IFERROR(VLOOKUP(XN105,'كدو الاصناف'!$A:$C,2),"")</f>
        <v/>
      </c>
      <c r="XP105" s="6"/>
      <c r="XQ105" s="62">
        <f t="shared" si="887"/>
        <v>0</v>
      </c>
      <c r="XR105" s="32" t="str">
        <f>IFERROR(VLOOKUP(XN105,'كدو الاصناف'!$A:$C,3),"")</f>
        <v/>
      </c>
      <c r="XS105" s="33" t="str">
        <f t="shared" si="788"/>
        <v/>
      </c>
      <c r="XU105" s="34"/>
      <c r="XV105" s="30" t="str">
        <f>IFERROR(VLOOKUP(XU105,'كدو الاصناف'!$A:$C,2),"")</f>
        <v/>
      </c>
      <c r="XW105" s="6"/>
      <c r="XX105" s="62">
        <f t="shared" si="862"/>
        <v>0</v>
      </c>
      <c r="XY105" s="32" t="str">
        <f>IFERROR(VLOOKUP(XU105,'كدو الاصناف'!$A:$C,3),"")</f>
        <v/>
      </c>
      <c r="XZ105" s="33" t="str">
        <f t="shared" si="789"/>
        <v/>
      </c>
      <c r="YB105" s="34"/>
      <c r="YC105" s="30" t="str">
        <f>IFERROR(VLOOKUP(YB105,'كدو الاصناف'!$A:$C,2),"")</f>
        <v/>
      </c>
      <c r="YD105" s="6"/>
      <c r="YE105" s="62">
        <f t="shared" si="863"/>
        <v>0</v>
      </c>
      <c r="YF105" s="32" t="str">
        <f>IFERROR(VLOOKUP(YB105,'كدو الاصناف'!$A:$C,3),"")</f>
        <v/>
      </c>
      <c r="YG105" s="33" t="str">
        <f t="shared" si="790"/>
        <v/>
      </c>
      <c r="YI105" s="34"/>
      <c r="YJ105" s="30" t="str">
        <f>IFERROR(VLOOKUP(YI105,'كدو الاصناف'!$A:$C,2),"")</f>
        <v/>
      </c>
      <c r="YK105" s="6"/>
      <c r="YL105" s="62">
        <f t="shared" si="864"/>
        <v>0</v>
      </c>
      <c r="YM105" s="32" t="str">
        <f>IFERROR(VLOOKUP(YI105,'كدو الاصناف'!$A:$C,3),"")</f>
        <v/>
      </c>
      <c r="YN105" s="33" t="str">
        <f t="shared" si="791"/>
        <v/>
      </c>
      <c r="YP105" s="34"/>
      <c r="YQ105" s="30" t="str">
        <f>IFERROR(VLOOKUP(YP105,'كدو الاصناف'!$A:$C,2),"")</f>
        <v/>
      </c>
      <c r="YR105" s="6"/>
      <c r="YS105" s="62">
        <f t="shared" si="868"/>
        <v>0</v>
      </c>
      <c r="YT105" s="32" t="str">
        <f>IFERROR(VLOOKUP(YP105,'كدو الاصناف'!$A:$C,3),"")</f>
        <v/>
      </c>
      <c r="YU105" s="33" t="str">
        <f t="shared" si="792"/>
        <v/>
      </c>
      <c r="YW105" s="34"/>
      <c r="YX105" s="30" t="str">
        <f>IFERROR(VLOOKUP(YW105,'كدو الاصناف'!$A:$C,2),"")</f>
        <v/>
      </c>
      <c r="YY105" s="6"/>
      <c r="YZ105" s="62">
        <f t="shared" si="888"/>
        <v>0</v>
      </c>
      <c r="ZA105" s="32" t="str">
        <f>IFERROR(VLOOKUP(YW105,'كدو الاصناف'!$A:$C,3),"")</f>
        <v/>
      </c>
      <c r="ZB105" s="33" t="str">
        <f t="shared" si="793"/>
        <v/>
      </c>
      <c r="ZD105" s="34"/>
      <c r="ZE105" s="30" t="str">
        <f>IFERROR(VLOOKUP(ZD105,'كدو الاصناف'!$A:$C,2),"")</f>
        <v/>
      </c>
      <c r="ZF105" s="6"/>
      <c r="ZG105" s="62">
        <f t="shared" si="869"/>
        <v>0</v>
      </c>
      <c r="ZH105" s="32" t="str">
        <f>IFERROR(VLOOKUP(ZD105,'كدو الاصناف'!$A:$C,3),"")</f>
        <v/>
      </c>
      <c r="ZI105" s="33" t="str">
        <f t="shared" si="794"/>
        <v/>
      </c>
      <c r="ZK105" s="34"/>
      <c r="ZL105" s="30" t="str">
        <f>IFERROR(VLOOKUP(ZK105,'كدو الاصناف'!$A:$C,2),"")</f>
        <v/>
      </c>
      <c r="ZM105" s="6"/>
      <c r="ZN105" s="62">
        <f t="shared" si="865"/>
        <v>0</v>
      </c>
      <c r="ZO105" s="32" t="str">
        <f>IFERROR(VLOOKUP(ZK105,'كدو الاصناف'!$A:$C,3),"")</f>
        <v/>
      </c>
      <c r="ZP105" s="33" t="str">
        <f t="shared" si="795"/>
        <v/>
      </c>
      <c r="ZR105" s="34"/>
      <c r="ZS105" s="30" t="str">
        <f>IFERROR(VLOOKUP(ZR105,'كدو الاصناف'!$A:$C,2),"")</f>
        <v/>
      </c>
      <c r="ZT105" s="6"/>
      <c r="ZU105" s="62">
        <f t="shared" si="852"/>
        <v>0</v>
      </c>
      <c r="ZV105" s="32" t="str">
        <f>IFERROR(VLOOKUP(ZR105,'كدو الاصناف'!$A:$C,3),"")</f>
        <v/>
      </c>
      <c r="ZW105" s="33" t="str">
        <f t="shared" si="796"/>
        <v/>
      </c>
    </row>
    <row r="106" spans="1:699" ht="16.5" thickTop="1" thickBot="1" x14ac:dyDescent="0.25">
      <c r="A106" s="34"/>
      <c r="B106" s="30" t="str">
        <f>IFERROR(VLOOKUP(A106,'كدو الاصناف'!$A:$C,2),"")</f>
        <v/>
      </c>
      <c r="C106" s="6"/>
      <c r="D106" s="62">
        <f t="shared" si="892"/>
        <v>0</v>
      </c>
      <c r="E106" s="32" t="str">
        <f>IFERROR(VLOOKUP(A106,'كدو الاصناف'!$A:$C,3),"")</f>
        <v/>
      </c>
      <c r="F106" s="33" t="str">
        <f t="shared" si="697"/>
        <v/>
      </c>
      <c r="H106" s="34"/>
      <c r="I106" s="30" t="str">
        <f>IFERROR(VLOOKUP(H106,'كدو الاصناف'!$A:$C,2),"")</f>
        <v/>
      </c>
      <c r="J106" s="6"/>
      <c r="K106" s="62">
        <f t="shared" si="880"/>
        <v>0</v>
      </c>
      <c r="L106" s="32" t="str">
        <f>IFERROR(VLOOKUP(H106,'كدو الاصناف'!$A:$C,3),"")</f>
        <v/>
      </c>
      <c r="M106" s="33" t="str">
        <f t="shared" si="698"/>
        <v/>
      </c>
      <c r="O106" s="34"/>
      <c r="P106" s="30" t="str">
        <f>IFERROR(VLOOKUP(O106,'كدو الاصناف'!$A:$C,2),"")</f>
        <v/>
      </c>
      <c r="Q106" s="6"/>
      <c r="R106" s="62">
        <f t="shared" si="808"/>
        <v>0</v>
      </c>
      <c r="S106" s="32" t="str">
        <f>IFERROR(VLOOKUP(O106,'كدو الاصناف'!$A:$C,3),"")</f>
        <v/>
      </c>
      <c r="T106" s="33" t="str">
        <f t="shared" si="699"/>
        <v/>
      </c>
      <c r="V106" s="34"/>
      <c r="W106" s="30" t="str">
        <f>IFERROR(VLOOKUP(V106,'كدو الاصناف'!$A:$C,2),"")</f>
        <v/>
      </c>
      <c r="X106" s="6"/>
      <c r="Y106" s="62">
        <f t="shared" si="809"/>
        <v>0</v>
      </c>
      <c r="Z106" s="32" t="str">
        <f>IFERROR(VLOOKUP(V106,'كدو الاصناف'!$A:$C,3),"")</f>
        <v/>
      </c>
      <c r="AA106" s="33" t="str">
        <f t="shared" si="700"/>
        <v/>
      </c>
      <c r="AC106" s="34"/>
      <c r="AD106" s="30" t="str">
        <f>IFERROR(VLOOKUP(AC106,'كدو الاصناف'!$A:$C,2),"")</f>
        <v/>
      </c>
      <c r="AE106" s="6"/>
      <c r="AF106" s="62">
        <f t="shared" si="870"/>
        <v>0</v>
      </c>
      <c r="AG106" s="32" t="str">
        <f>IFERROR(VLOOKUP(AC106,'كدو الاصناف'!$A:$C,3),"")</f>
        <v/>
      </c>
      <c r="AH106" s="33" t="str">
        <f t="shared" si="701"/>
        <v/>
      </c>
      <c r="AJ106" s="34"/>
      <c r="AK106" s="30" t="str">
        <f>IFERROR(VLOOKUP(AJ106,'كدو الاصناف'!$A:$C,2),"")</f>
        <v/>
      </c>
      <c r="AL106" s="6"/>
      <c r="AM106" s="62">
        <f t="shared" si="881"/>
        <v>0</v>
      </c>
      <c r="AN106" s="32" t="str">
        <f>IFERROR(VLOOKUP(AJ106,'كدو الاصناف'!$A:$C,3),"")</f>
        <v/>
      </c>
      <c r="AO106" s="33" t="str">
        <f t="shared" si="702"/>
        <v/>
      </c>
      <c r="AQ106" s="34"/>
      <c r="AR106" s="30" t="str">
        <f>IFERROR(VLOOKUP(AQ106,'كدو الاصناف'!$A:$C,2),"")</f>
        <v/>
      </c>
      <c r="AS106" s="6"/>
      <c r="AT106" s="62">
        <f t="shared" si="889"/>
        <v>0</v>
      </c>
      <c r="AU106" s="32" t="str">
        <f>IFERROR(VLOOKUP(AQ106,'كدو الاصناف'!$A:$C,3),"")</f>
        <v/>
      </c>
      <c r="AV106" s="33" t="str">
        <f t="shared" si="703"/>
        <v/>
      </c>
      <c r="AX106" s="34"/>
      <c r="AY106" s="30" t="str">
        <f>IFERROR(VLOOKUP(AX106,'كدو الاصناف'!$A:$C,2),"")</f>
        <v/>
      </c>
      <c r="AZ106" s="6"/>
      <c r="BA106" s="62">
        <f t="shared" si="882"/>
        <v>0</v>
      </c>
      <c r="BB106" s="32" t="str">
        <f>IFERROR(VLOOKUP(AX106,'كدو الاصناف'!$A:$C,3),"")</f>
        <v/>
      </c>
      <c r="BC106" s="33" t="str">
        <f t="shared" si="704"/>
        <v/>
      </c>
      <c r="BE106" s="34"/>
      <c r="BF106" s="30" t="str">
        <f>IFERROR(VLOOKUP(BE106,'كدو الاصناف'!$A:$C,2),"")</f>
        <v/>
      </c>
      <c r="BG106" s="6"/>
      <c r="BH106" s="62">
        <f t="shared" si="810"/>
        <v>0</v>
      </c>
      <c r="BI106" s="32" t="str">
        <f>IFERROR(VLOOKUP(BE106,'كدو الاصناف'!$A:$C,3),"")</f>
        <v/>
      </c>
      <c r="BJ106" s="33" t="str">
        <f t="shared" si="705"/>
        <v/>
      </c>
      <c r="BL106" s="34"/>
      <c r="BM106" s="30" t="str">
        <f>IFERROR(VLOOKUP(BL106,'كدو الاصناف'!$A:$C,2),"")</f>
        <v/>
      </c>
      <c r="BN106" s="6"/>
      <c r="BO106" s="62">
        <f t="shared" si="797"/>
        <v>0</v>
      </c>
      <c r="BP106" s="32" t="str">
        <f>IFERROR(VLOOKUP(BL106,'كدو الاصناف'!$A:$C,3),"")</f>
        <v/>
      </c>
      <c r="BQ106" s="33" t="str">
        <f t="shared" si="706"/>
        <v/>
      </c>
      <c r="BS106" s="34"/>
      <c r="BT106" s="30" t="str">
        <f>IFERROR(VLOOKUP(BS106,'كدو الاصناف'!$A:$C,2),"")</f>
        <v/>
      </c>
      <c r="BU106" s="6"/>
      <c r="BV106" s="62">
        <f t="shared" si="811"/>
        <v>0</v>
      </c>
      <c r="BW106" s="32" t="str">
        <f>IFERROR(VLOOKUP(BS106,'كدو الاصناف'!$A:$C,3),"")</f>
        <v/>
      </c>
      <c r="BX106" s="33" t="str">
        <f t="shared" si="707"/>
        <v/>
      </c>
      <c r="BZ106" s="34"/>
      <c r="CA106" s="30" t="str">
        <f>IFERROR(VLOOKUP(BZ106,'كدو الاصناف'!$A:$C,2),"")</f>
        <v/>
      </c>
      <c r="CB106" s="6"/>
      <c r="CC106" s="62">
        <f t="shared" si="812"/>
        <v>0</v>
      </c>
      <c r="CD106" s="32" t="str">
        <f>IFERROR(VLOOKUP(BZ106,'كدو الاصناف'!$A:$C,3),"")</f>
        <v/>
      </c>
      <c r="CE106" s="33" t="str">
        <f t="shared" si="708"/>
        <v/>
      </c>
      <c r="CG106" s="34"/>
      <c r="CH106" s="30" t="str">
        <f>IFERROR(VLOOKUP(CG106,'كدو الاصناف'!$A:$C,2),"")</f>
        <v/>
      </c>
      <c r="CI106" s="6"/>
      <c r="CJ106" s="62">
        <f t="shared" si="853"/>
        <v>0</v>
      </c>
      <c r="CK106" s="32" t="str">
        <f>IFERROR(VLOOKUP(CG106,'كدو الاصناف'!$A:$C,3),"")</f>
        <v/>
      </c>
      <c r="CL106" s="33" t="str">
        <f t="shared" si="709"/>
        <v/>
      </c>
      <c r="CN106" s="34"/>
      <c r="CO106" s="30" t="str">
        <f>IFERROR(VLOOKUP(CN106,'كدو الاصناف'!$A:$C,2),"")</f>
        <v/>
      </c>
      <c r="CP106" s="6"/>
      <c r="CQ106" s="62">
        <f t="shared" si="813"/>
        <v>0</v>
      </c>
      <c r="CR106" s="32" t="str">
        <f>IFERROR(VLOOKUP(CN106,'كدو الاصناف'!$A:$C,3),"")</f>
        <v/>
      </c>
      <c r="CS106" s="33" t="str">
        <f t="shared" si="710"/>
        <v/>
      </c>
      <c r="CU106" s="34"/>
      <c r="CV106" s="30" t="str">
        <f>IFERROR(VLOOKUP(CU106,'كدو الاصناف'!$A:$C,2),"")</f>
        <v/>
      </c>
      <c r="CW106" s="6"/>
      <c r="CX106" s="62">
        <f t="shared" si="895"/>
        <v>0</v>
      </c>
      <c r="CY106" s="32" t="str">
        <f>IFERROR(VLOOKUP(CU106,'كدو الاصناف'!$A:$C,3),"")</f>
        <v/>
      </c>
      <c r="CZ106" s="33" t="str">
        <f t="shared" si="711"/>
        <v/>
      </c>
      <c r="DB106" s="34"/>
      <c r="DC106" s="30" t="str">
        <f>IFERROR(VLOOKUP(DB106,'كدو الاصناف'!$A:$C,2),"")</f>
        <v/>
      </c>
      <c r="DD106" s="6"/>
      <c r="DE106" s="62">
        <f t="shared" si="814"/>
        <v>0</v>
      </c>
      <c r="DF106" s="32" t="str">
        <f>IFERROR(VLOOKUP(DB106,'كدو الاصناف'!$A:$C,3),"")</f>
        <v/>
      </c>
      <c r="DG106" s="33" t="str">
        <f t="shared" si="712"/>
        <v/>
      </c>
      <c r="DI106" s="34"/>
      <c r="DJ106" s="30" t="str">
        <f>IFERROR(VLOOKUP(DI106,'كدو الاصناف'!$A:$C,2),"")</f>
        <v/>
      </c>
      <c r="DK106" s="6"/>
      <c r="DL106" s="62">
        <f t="shared" si="815"/>
        <v>0</v>
      </c>
      <c r="DM106" s="32" t="str">
        <f>IFERROR(VLOOKUP(DI106,'كدو الاصناف'!$A:$C,3),"")</f>
        <v/>
      </c>
      <c r="DN106" s="33" t="str">
        <f t="shared" si="713"/>
        <v/>
      </c>
      <c r="DP106" s="34"/>
      <c r="DQ106" s="30" t="str">
        <f>IFERROR(VLOOKUP(DP106,'كدو الاصناف'!$A:$C,2),"")</f>
        <v/>
      </c>
      <c r="DR106" s="6"/>
      <c r="DS106" s="62">
        <f t="shared" si="798"/>
        <v>0</v>
      </c>
      <c r="DT106" s="32" t="str">
        <f>IFERROR(VLOOKUP(DP106,'كدو الاصناف'!$A:$C,3),"")</f>
        <v/>
      </c>
      <c r="DU106" s="33" t="str">
        <f t="shared" si="714"/>
        <v/>
      </c>
      <c r="DW106" s="34"/>
      <c r="DX106" s="30" t="str">
        <f>IFERROR(VLOOKUP(DW106,'كدو الاصناف'!$A:$C,2),"")</f>
        <v/>
      </c>
      <c r="DY106" s="6"/>
      <c r="DZ106" s="62">
        <f t="shared" si="799"/>
        <v>0</v>
      </c>
      <c r="EA106" s="32" t="str">
        <f>IFERROR(VLOOKUP(DW106,'كدو الاصناف'!$A:$C,3),"")</f>
        <v/>
      </c>
      <c r="EB106" s="33" t="str">
        <f t="shared" si="715"/>
        <v/>
      </c>
      <c r="ED106" s="34"/>
      <c r="EE106" s="30" t="str">
        <f>IFERROR(VLOOKUP(ED106,'كدو الاصناف'!$A:$C,2),"")</f>
        <v/>
      </c>
      <c r="EF106" s="6"/>
      <c r="EG106" s="62">
        <f t="shared" si="806"/>
        <v>0</v>
      </c>
      <c r="EH106" s="32" t="str">
        <f>IFERROR(VLOOKUP(ED106,'كدو الاصناف'!$A:$C,3),"")</f>
        <v/>
      </c>
      <c r="EI106" s="33" t="str">
        <f t="shared" si="716"/>
        <v/>
      </c>
      <c r="EK106" s="34"/>
      <c r="EL106" s="30" t="str">
        <f>IFERROR(VLOOKUP(EK106,'كدو الاصناف'!$A:$C,2),"")</f>
        <v/>
      </c>
      <c r="EM106" s="6"/>
      <c r="EN106" s="62">
        <f t="shared" si="816"/>
        <v>0</v>
      </c>
      <c r="EO106" s="32" t="str">
        <f>IFERROR(VLOOKUP(EK106,'كدو الاصناف'!$A:$C,3),"")</f>
        <v/>
      </c>
      <c r="EP106" s="33" t="str">
        <f t="shared" si="717"/>
        <v/>
      </c>
      <c r="ER106" s="34"/>
      <c r="ES106" s="30" t="str">
        <f>IFERROR(VLOOKUP(ER106,'كدو الاصناف'!$A:$C,2),"")</f>
        <v/>
      </c>
      <c r="ET106" s="6"/>
      <c r="EU106" s="62">
        <f t="shared" si="817"/>
        <v>0</v>
      </c>
      <c r="EV106" s="32" t="str">
        <f>IFERROR(VLOOKUP(ER106,'كدو الاصناف'!$A:$C,3),"")</f>
        <v/>
      </c>
      <c r="EW106" s="33" t="str">
        <f t="shared" si="718"/>
        <v/>
      </c>
      <c r="EY106" s="34"/>
      <c r="EZ106" s="30" t="str">
        <f>IFERROR(VLOOKUP(EY106,'كدو الاصناف'!$A:$C,2),"")</f>
        <v/>
      </c>
      <c r="FA106" s="6"/>
      <c r="FB106" s="62">
        <f t="shared" si="800"/>
        <v>0</v>
      </c>
      <c r="FC106" s="32" t="str">
        <f>IFERROR(VLOOKUP(EY106,'كدو الاصناف'!$A:$C,3),"")</f>
        <v/>
      </c>
      <c r="FD106" s="33" t="str">
        <f t="shared" si="719"/>
        <v/>
      </c>
      <c r="FF106" s="34"/>
      <c r="FG106" s="30" t="str">
        <f>IFERROR(VLOOKUP(FF106,'كدو الاصناف'!$A:$C,2),"")</f>
        <v/>
      </c>
      <c r="FH106" s="6"/>
      <c r="FI106" s="62">
        <f t="shared" si="818"/>
        <v>0</v>
      </c>
      <c r="FJ106" s="32" t="str">
        <f>IFERROR(VLOOKUP(FF106,'كدو الاصناف'!$A:$C,3),"")</f>
        <v/>
      </c>
      <c r="FK106" s="33" t="str">
        <f t="shared" si="720"/>
        <v/>
      </c>
      <c r="FM106" s="34"/>
      <c r="FN106" s="30" t="str">
        <f>IFERROR(VLOOKUP(FM106,'كدو الاصناف'!$A:$C,2),"")</f>
        <v/>
      </c>
      <c r="FO106" s="6"/>
      <c r="FP106" s="62">
        <f t="shared" si="819"/>
        <v>0</v>
      </c>
      <c r="FQ106" s="32" t="str">
        <f>IFERROR(VLOOKUP(FM106,'كدو الاصناف'!$A:$C,3),"")</f>
        <v/>
      </c>
      <c r="FR106" s="33" t="str">
        <f t="shared" si="721"/>
        <v/>
      </c>
      <c r="FT106" s="34"/>
      <c r="FU106" s="30" t="str">
        <f>IFERROR(VLOOKUP(FT106,'كدو الاصناف'!$A:$C,2),"")</f>
        <v/>
      </c>
      <c r="FV106" s="6"/>
      <c r="FW106" s="62">
        <f t="shared" si="820"/>
        <v>0</v>
      </c>
      <c r="FX106" s="32" t="str">
        <f>IFERROR(VLOOKUP(FT106,'كدو الاصناف'!$A:$C,3),"")</f>
        <v/>
      </c>
      <c r="FY106" s="33" t="str">
        <f t="shared" si="722"/>
        <v/>
      </c>
      <c r="GA106" s="34"/>
      <c r="GB106" s="30" t="str">
        <f>IFERROR(VLOOKUP(GA106,'كدو الاصناف'!$A:$C,2),"")</f>
        <v/>
      </c>
      <c r="GC106" s="6"/>
      <c r="GD106" s="62">
        <f t="shared" si="871"/>
        <v>0</v>
      </c>
      <c r="GE106" s="32" t="str">
        <f>IFERROR(VLOOKUP(GA106,'كدو الاصناف'!$A:$C,3),"")</f>
        <v/>
      </c>
      <c r="GF106" s="33" t="str">
        <f t="shared" si="723"/>
        <v/>
      </c>
      <c r="GH106" s="34"/>
      <c r="GI106" s="30" t="str">
        <f>IFERROR(VLOOKUP(GH106,'كدو الاصناف'!$A:$C,2),"")</f>
        <v/>
      </c>
      <c r="GJ106" s="6"/>
      <c r="GK106" s="62">
        <f t="shared" si="821"/>
        <v>0</v>
      </c>
      <c r="GL106" s="32" t="str">
        <f>IFERROR(VLOOKUP(GH106,'كدو الاصناف'!$A:$C,3),"")</f>
        <v/>
      </c>
      <c r="GM106" s="33" t="str">
        <f t="shared" si="724"/>
        <v/>
      </c>
      <c r="GO106" s="34"/>
      <c r="GP106" s="30" t="str">
        <f>IFERROR(VLOOKUP(GO106,'كدو الاصناف'!$A:$C,2),"")</f>
        <v/>
      </c>
      <c r="GQ106" s="6"/>
      <c r="GR106" s="62">
        <f t="shared" si="822"/>
        <v>0</v>
      </c>
      <c r="GS106" s="32" t="str">
        <f>IFERROR(VLOOKUP(GO106,'كدو الاصناف'!$A:$C,3),"")</f>
        <v/>
      </c>
      <c r="GT106" s="33" t="str">
        <f t="shared" si="725"/>
        <v/>
      </c>
      <c r="GV106" s="34"/>
      <c r="GW106" s="30" t="str">
        <f>IFERROR(VLOOKUP(GV106,'كدو الاصناف'!$A:$C,2),"")</f>
        <v/>
      </c>
      <c r="GX106" s="6"/>
      <c r="GY106" s="62">
        <f t="shared" si="823"/>
        <v>0</v>
      </c>
      <c r="GZ106" s="32" t="str">
        <f>IFERROR(VLOOKUP(GV106,'كدو الاصناف'!$A:$C,3),"")</f>
        <v/>
      </c>
      <c r="HA106" s="33" t="str">
        <f t="shared" si="726"/>
        <v/>
      </c>
      <c r="HC106" s="34"/>
      <c r="HD106" s="30" t="str">
        <f>IFERROR(VLOOKUP(HC106,'كدو الاصناف'!$A:$C,2),"")</f>
        <v/>
      </c>
      <c r="HE106" s="6"/>
      <c r="HF106" s="62">
        <f t="shared" si="824"/>
        <v>0</v>
      </c>
      <c r="HG106" s="32" t="str">
        <f>IFERROR(VLOOKUP(HC106,'كدو الاصناف'!$A:$C,3),"")</f>
        <v/>
      </c>
      <c r="HH106" s="33" t="str">
        <f t="shared" si="727"/>
        <v/>
      </c>
      <c r="HJ106" s="34"/>
      <c r="HK106" s="30" t="str">
        <f>IFERROR(VLOOKUP(HJ106,'كدو الاصناف'!$A:$C,2),"")</f>
        <v/>
      </c>
      <c r="HL106" s="6"/>
      <c r="HM106" s="62">
        <f t="shared" si="825"/>
        <v>0</v>
      </c>
      <c r="HN106" s="32" t="str">
        <f>IFERROR(VLOOKUP(HJ106,'كدو الاصناف'!$A:$C,3),"")</f>
        <v/>
      </c>
      <c r="HO106" s="33" t="str">
        <f t="shared" si="728"/>
        <v/>
      </c>
      <c r="HQ106" s="34"/>
      <c r="HR106" s="30" t="str">
        <f>IFERROR(VLOOKUP(HQ106,'كدو الاصناف'!$A:$C,2),"")</f>
        <v/>
      </c>
      <c r="HS106" s="6"/>
      <c r="HT106" s="62">
        <f t="shared" si="826"/>
        <v>0</v>
      </c>
      <c r="HU106" s="32" t="str">
        <f>IFERROR(VLOOKUP(HQ106,'كدو الاصناف'!$A:$C,3),"")</f>
        <v/>
      </c>
      <c r="HV106" s="33" t="str">
        <f t="shared" si="729"/>
        <v/>
      </c>
      <c r="HX106" s="34"/>
      <c r="HY106" s="30" t="str">
        <f>IFERROR(VLOOKUP(HX106,'كدو الاصناف'!$A:$C,2),"")</f>
        <v/>
      </c>
      <c r="HZ106" s="6"/>
      <c r="IA106" s="62">
        <f t="shared" si="827"/>
        <v>0</v>
      </c>
      <c r="IB106" s="32" t="str">
        <f>IFERROR(VLOOKUP(HX106,'كدو الاصناف'!$A:$C,3),"")</f>
        <v/>
      </c>
      <c r="IC106" s="33" t="str">
        <f t="shared" si="730"/>
        <v/>
      </c>
      <c r="IE106" s="34"/>
      <c r="IF106" s="30" t="str">
        <f>IFERROR(VLOOKUP(IE106,'كدو الاصناف'!$A:$C,2),"")</f>
        <v/>
      </c>
      <c r="IG106" s="6"/>
      <c r="IH106" s="62">
        <f t="shared" si="828"/>
        <v>0</v>
      </c>
      <c r="II106" s="32" t="str">
        <f>IFERROR(VLOOKUP(IE106,'كدو الاصناف'!$A:$C,3),"")</f>
        <v/>
      </c>
      <c r="IJ106" s="33" t="str">
        <f t="shared" si="731"/>
        <v/>
      </c>
      <c r="IL106" s="34"/>
      <c r="IM106" s="30" t="str">
        <f>IFERROR(VLOOKUP(IL106,'كدو الاصناف'!$A:$C,2),"")</f>
        <v/>
      </c>
      <c r="IN106" s="6"/>
      <c r="IO106" s="62">
        <f t="shared" si="829"/>
        <v>0</v>
      </c>
      <c r="IP106" s="32" t="str">
        <f>IFERROR(VLOOKUP(IL106,'كدو الاصناف'!$A:$C,3),"")</f>
        <v/>
      </c>
      <c r="IQ106" s="33" t="str">
        <f t="shared" si="732"/>
        <v/>
      </c>
      <c r="IS106" s="34"/>
      <c r="IT106" s="30" t="str">
        <f>IFERROR(VLOOKUP(IS106,'كدو الاصناف'!$A:$C,2),"")</f>
        <v/>
      </c>
      <c r="IU106" s="6"/>
      <c r="IV106" s="62">
        <f t="shared" si="830"/>
        <v>0</v>
      </c>
      <c r="IW106" s="32" t="str">
        <f>IFERROR(VLOOKUP(IS106,'كدو الاصناف'!$A:$C,3),"")</f>
        <v/>
      </c>
      <c r="IX106" s="33" t="str">
        <f t="shared" si="733"/>
        <v/>
      </c>
      <c r="IZ106" s="34"/>
      <c r="JA106" s="30" t="str">
        <f>IFERROR(VLOOKUP(IZ106,'كدو الاصناف'!$A:$C,2),"")</f>
        <v/>
      </c>
      <c r="JB106" s="6"/>
      <c r="JC106" s="62">
        <f t="shared" si="831"/>
        <v>0</v>
      </c>
      <c r="JD106" s="32" t="str">
        <f>IFERROR(VLOOKUP(IZ106,'كدو الاصناف'!$A:$C,3),"")</f>
        <v/>
      </c>
      <c r="JE106" s="33" t="str">
        <f t="shared" si="734"/>
        <v/>
      </c>
      <c r="JG106" s="34"/>
      <c r="JH106" s="30" t="str">
        <f>IFERROR(VLOOKUP(JG106,'كدو الاصناف'!$A:$C,2),"")</f>
        <v/>
      </c>
      <c r="JI106" s="6"/>
      <c r="JJ106" s="62">
        <f t="shared" si="885"/>
        <v>0</v>
      </c>
      <c r="JK106" s="32" t="str">
        <f>IFERROR(VLOOKUP(JG106,'كدو الاصناف'!$A:$C,3),"")</f>
        <v/>
      </c>
      <c r="JL106" s="33" t="str">
        <f t="shared" si="735"/>
        <v/>
      </c>
      <c r="JN106" s="34"/>
      <c r="JO106" s="30" t="str">
        <f>IFERROR(VLOOKUP(JN106,'كدو الاصناف'!$A:$C,2),"")</f>
        <v/>
      </c>
      <c r="JP106" s="6"/>
      <c r="JQ106" s="62">
        <f t="shared" si="832"/>
        <v>0</v>
      </c>
      <c r="JR106" s="32" t="str">
        <f>IFERROR(VLOOKUP(JN106,'كدو الاصناف'!$A:$C,3),"")</f>
        <v/>
      </c>
      <c r="JS106" s="33" t="str">
        <f t="shared" si="736"/>
        <v/>
      </c>
      <c r="JU106" s="34"/>
      <c r="JV106" s="30" t="str">
        <f>IFERROR(VLOOKUP(JU106,'كدو الاصناف'!$A:$C,2),"")</f>
        <v/>
      </c>
      <c r="JW106" s="6"/>
      <c r="JX106" s="62">
        <f t="shared" si="833"/>
        <v>0</v>
      </c>
      <c r="JY106" s="32" t="str">
        <f>IFERROR(VLOOKUP(JU106,'كدو الاصناف'!$A:$C,3),"")</f>
        <v/>
      </c>
      <c r="JZ106" s="33" t="str">
        <f t="shared" si="737"/>
        <v/>
      </c>
      <c r="KB106" s="34"/>
      <c r="KC106" s="30" t="str">
        <f>IFERROR(VLOOKUP(KB106,'كدو الاصناف'!$A:$C,2),"")</f>
        <v/>
      </c>
      <c r="KD106" s="6"/>
      <c r="KE106" s="62">
        <f t="shared" si="834"/>
        <v>0</v>
      </c>
      <c r="KF106" s="32" t="str">
        <f>IFERROR(VLOOKUP(KB106,'كدو الاصناف'!$A:$C,3),"")</f>
        <v/>
      </c>
      <c r="KG106" s="33" t="str">
        <f t="shared" si="738"/>
        <v/>
      </c>
      <c r="KI106" s="34"/>
      <c r="KJ106" s="30" t="str">
        <f>IFERROR(VLOOKUP(KI106,'كدو الاصناف'!$A:$C,2),"")</f>
        <v/>
      </c>
      <c r="KK106" s="6"/>
      <c r="KL106" s="62">
        <f t="shared" si="872"/>
        <v>0</v>
      </c>
      <c r="KM106" s="32" t="str">
        <f>IFERROR(VLOOKUP(KI106,'كدو الاصناف'!$A:$C,3),"")</f>
        <v/>
      </c>
      <c r="KN106" s="33" t="str">
        <f t="shared" si="739"/>
        <v/>
      </c>
      <c r="KP106" s="34"/>
      <c r="KQ106" s="30" t="str">
        <f>IFERROR(VLOOKUP(KP106,'كدو الاصناف'!$A:$C,2),"")</f>
        <v/>
      </c>
      <c r="KR106" s="6"/>
      <c r="KS106" s="62">
        <f t="shared" si="890"/>
        <v>0</v>
      </c>
      <c r="KT106" s="32" t="str">
        <f>IFERROR(VLOOKUP(KP106,'كدو الاصناف'!$A:$C,3),"")</f>
        <v/>
      </c>
      <c r="KU106" s="33" t="str">
        <f t="shared" si="740"/>
        <v/>
      </c>
      <c r="KW106" s="34"/>
      <c r="KX106" s="30" t="str">
        <f>IFERROR(VLOOKUP(KW106,'كدو الاصناف'!$A:$C,2),"")</f>
        <v/>
      </c>
      <c r="KY106" s="6"/>
      <c r="KZ106" s="62">
        <f t="shared" si="801"/>
        <v>0</v>
      </c>
      <c r="LA106" s="32" t="str">
        <f>IFERROR(VLOOKUP(KW106,'كدو الاصناف'!$A:$C,3),"")</f>
        <v/>
      </c>
      <c r="LB106" s="33" t="str">
        <f t="shared" si="741"/>
        <v/>
      </c>
      <c r="LD106" s="34"/>
      <c r="LE106" s="30" t="str">
        <f>IFERROR(VLOOKUP(LD106,'كدو الاصناف'!$A:$C,2),"")</f>
        <v/>
      </c>
      <c r="LF106" s="6"/>
      <c r="LG106" s="62">
        <f t="shared" si="835"/>
        <v>0</v>
      </c>
      <c r="LH106" s="32" t="str">
        <f>IFERROR(VLOOKUP(LD106,'كدو الاصناف'!$A:$C,3),"")</f>
        <v/>
      </c>
      <c r="LI106" s="33" t="str">
        <f t="shared" si="742"/>
        <v/>
      </c>
      <c r="LK106" s="34"/>
      <c r="LL106" s="30" t="str">
        <f>IFERROR(VLOOKUP(LK106,'كدو الاصناف'!$A:$C,2),"")</f>
        <v/>
      </c>
      <c r="LM106" s="6"/>
      <c r="LN106" s="62">
        <f t="shared" si="836"/>
        <v>0</v>
      </c>
      <c r="LO106" s="32" t="str">
        <f>IFERROR(VLOOKUP(LK106,'كدو الاصناف'!$A:$C,3),"")</f>
        <v/>
      </c>
      <c r="LP106" s="33" t="str">
        <f t="shared" si="743"/>
        <v/>
      </c>
      <c r="LR106" s="34"/>
      <c r="LS106" s="30" t="str">
        <f>IFERROR(VLOOKUP(LR106,'كدو الاصناف'!$A:$C,2),"")</f>
        <v/>
      </c>
      <c r="LT106" s="6"/>
      <c r="LU106" s="62">
        <f t="shared" si="854"/>
        <v>0</v>
      </c>
      <c r="LV106" s="32" t="str">
        <f>IFERROR(VLOOKUP(LR106,'كدو الاصناف'!$A:$C,3),"")</f>
        <v/>
      </c>
      <c r="LW106" s="33" t="str">
        <f t="shared" si="744"/>
        <v/>
      </c>
      <c r="LY106" s="34"/>
      <c r="LZ106" s="30" t="str">
        <f>IFERROR(VLOOKUP(LY106,'كدو الاصناف'!$A:$C,2),"")</f>
        <v/>
      </c>
      <c r="MA106" s="6"/>
      <c r="MB106" s="62">
        <f t="shared" si="859"/>
        <v>0</v>
      </c>
      <c r="MC106" s="32" t="str">
        <f>IFERROR(VLOOKUP(LY106,'كدو الاصناف'!$A:$C,3),"")</f>
        <v/>
      </c>
      <c r="MD106" s="33" t="str">
        <f t="shared" si="745"/>
        <v/>
      </c>
      <c r="MF106" s="34"/>
      <c r="MG106" s="30" t="str">
        <f>IFERROR(VLOOKUP(MF106,'كدو الاصناف'!$A:$C,2),"")</f>
        <v/>
      </c>
      <c r="MH106" s="6"/>
      <c r="MI106" s="62">
        <f t="shared" si="860"/>
        <v>0</v>
      </c>
      <c r="MJ106" s="32" t="str">
        <f>IFERROR(VLOOKUP(MF106,'كدو الاصناف'!$A:$C,3),"")</f>
        <v/>
      </c>
      <c r="MK106" s="33" t="str">
        <f t="shared" si="746"/>
        <v/>
      </c>
      <c r="MM106" s="34"/>
      <c r="MN106" s="30" t="str">
        <f>IFERROR(VLOOKUP(MM106,'كدو الاصناف'!$A:$C,2),"")</f>
        <v/>
      </c>
      <c r="MO106" s="6"/>
      <c r="MP106" s="62">
        <f t="shared" si="893"/>
        <v>0</v>
      </c>
      <c r="MQ106" s="32" t="str">
        <f>IFERROR(VLOOKUP(MM106,'كدو الاصناف'!$A:$C,3),"")</f>
        <v/>
      </c>
      <c r="MR106" s="33" t="str">
        <f t="shared" si="747"/>
        <v/>
      </c>
      <c r="MT106" s="34"/>
      <c r="MU106" s="30" t="str">
        <f>IFERROR(VLOOKUP(MT106,'كدو الاصناف'!$A:$C,2),"")</f>
        <v/>
      </c>
      <c r="MV106" s="6"/>
      <c r="MW106" s="62">
        <f t="shared" si="896"/>
        <v>0</v>
      </c>
      <c r="MX106" s="32" t="str">
        <f>IFERROR(VLOOKUP(MT106,'كدو الاصناف'!$A:$C,3),"")</f>
        <v/>
      </c>
      <c r="MY106" s="33" t="str">
        <f t="shared" si="748"/>
        <v/>
      </c>
      <c r="NA106" s="34"/>
      <c r="NB106" s="30" t="str">
        <f>IFERROR(VLOOKUP(NA106,'كدو الاصناف'!$A:$C,2),"")</f>
        <v/>
      </c>
      <c r="NC106" s="6"/>
      <c r="ND106" s="62">
        <f t="shared" si="861"/>
        <v>0</v>
      </c>
      <c r="NE106" s="32" t="str">
        <f>IFERROR(VLOOKUP(NA106,'كدو الاصناف'!$A:$C,3),"")</f>
        <v/>
      </c>
      <c r="NF106" s="33" t="str">
        <f t="shared" si="749"/>
        <v/>
      </c>
      <c r="NH106" s="34"/>
      <c r="NI106" s="30" t="str">
        <f>IFERROR(VLOOKUP(NH106,'كدو الاصناف'!$A:$C,2),"")</f>
        <v/>
      </c>
      <c r="NJ106" s="6"/>
      <c r="NK106" s="62">
        <f t="shared" si="837"/>
        <v>0</v>
      </c>
      <c r="NL106" s="32" t="str">
        <f>IFERROR(VLOOKUP(NH106,'كدو الاصناف'!$A:$C,3),"")</f>
        <v/>
      </c>
      <c r="NM106" s="33" t="str">
        <f t="shared" si="750"/>
        <v/>
      </c>
      <c r="NO106" s="34"/>
      <c r="NP106" s="30" t="str">
        <f>IFERROR(VLOOKUP(NO106,'كدو الاصناف'!$A:$C,2),"")</f>
        <v/>
      </c>
      <c r="NQ106" s="6"/>
      <c r="NR106" s="62">
        <f t="shared" si="838"/>
        <v>0</v>
      </c>
      <c r="NS106" s="32" t="str">
        <f>IFERROR(VLOOKUP(NO106,'كدو الاصناف'!$A:$C,3),"")</f>
        <v/>
      </c>
      <c r="NT106" s="33" t="str">
        <f t="shared" si="751"/>
        <v/>
      </c>
      <c r="NV106" s="34"/>
      <c r="NW106" s="30" t="str">
        <f>IFERROR(VLOOKUP(NV106,'كدو الاصناف'!$A:$C,2),"")</f>
        <v/>
      </c>
      <c r="NX106" s="6"/>
      <c r="NY106" s="62">
        <f t="shared" si="802"/>
        <v>0</v>
      </c>
      <c r="NZ106" s="32" t="str">
        <f>IFERROR(VLOOKUP(NV106,'كدو الاصناف'!$A:$C,3),"")</f>
        <v/>
      </c>
      <c r="OA106" s="33" t="str">
        <f t="shared" si="752"/>
        <v/>
      </c>
      <c r="OC106" s="34"/>
      <c r="OD106" s="30" t="str">
        <f>IFERROR(VLOOKUP(OC106,'كدو الاصناف'!$A:$C,2),"")</f>
        <v/>
      </c>
      <c r="OE106" s="6"/>
      <c r="OF106" s="62">
        <f t="shared" si="855"/>
        <v>0</v>
      </c>
      <c r="OG106" s="32" t="str">
        <f>IFERROR(VLOOKUP(OC106,'كدو الاصناف'!$A:$C,3),"")</f>
        <v/>
      </c>
      <c r="OH106" s="33" t="str">
        <f t="shared" si="753"/>
        <v/>
      </c>
      <c r="OJ106" s="34"/>
      <c r="OK106" s="30" t="str">
        <f>IFERROR(VLOOKUP(OJ106,'كدو الاصناف'!$A:$C,2),"")</f>
        <v/>
      </c>
      <c r="OL106" s="6"/>
      <c r="OM106" s="62">
        <f t="shared" si="856"/>
        <v>0</v>
      </c>
      <c r="ON106" s="32" t="str">
        <f>IFERROR(VLOOKUP(OJ106,'كدو الاصناف'!$A:$C,3),"")</f>
        <v/>
      </c>
      <c r="OO106" s="33" t="str">
        <f t="shared" si="754"/>
        <v/>
      </c>
      <c r="OQ106" s="34"/>
      <c r="OR106" s="30" t="str">
        <f>IFERROR(VLOOKUP(OQ106,'كدو الاصناف'!$A:$C,2),"")</f>
        <v/>
      </c>
      <c r="OS106" s="6"/>
      <c r="OT106" s="62">
        <f t="shared" si="839"/>
        <v>0</v>
      </c>
      <c r="OU106" s="32" t="str">
        <f>IFERROR(VLOOKUP(OQ106,'كدو الاصناف'!$A:$C,3),"")</f>
        <v/>
      </c>
      <c r="OV106" s="33" t="str">
        <f t="shared" si="755"/>
        <v/>
      </c>
      <c r="OX106" s="34"/>
      <c r="OY106" s="30" t="str">
        <f>IFERROR(VLOOKUP(OX106,'كدو الاصناف'!$A:$C,2),"")</f>
        <v/>
      </c>
      <c r="OZ106" s="6"/>
      <c r="PA106" s="62">
        <f t="shared" si="886"/>
        <v>0</v>
      </c>
      <c r="PB106" s="32" t="str">
        <f>IFERROR(VLOOKUP(OX106,'كدو الاصناف'!$A:$C,3),"")</f>
        <v/>
      </c>
      <c r="PC106" s="33" t="str">
        <f t="shared" si="756"/>
        <v/>
      </c>
      <c r="PE106" s="34"/>
      <c r="PF106" s="30" t="str">
        <f>IFERROR(VLOOKUP(PE106,'كدو الاصناف'!$A:$C,2),"")</f>
        <v/>
      </c>
      <c r="PG106" s="6"/>
      <c r="PH106" s="62">
        <f t="shared" si="873"/>
        <v>0</v>
      </c>
      <c r="PI106" s="32" t="str">
        <f>IFERROR(VLOOKUP(PE106,'كدو الاصناف'!$A:$C,3),"")</f>
        <v/>
      </c>
      <c r="PJ106" s="33" t="str">
        <f t="shared" si="757"/>
        <v/>
      </c>
      <c r="PL106" s="34"/>
      <c r="PM106" s="30" t="str">
        <f>IFERROR(VLOOKUP(PL106,'كدو الاصناف'!$A:$C,2),"")</f>
        <v/>
      </c>
      <c r="PN106" s="6"/>
      <c r="PO106" s="62">
        <f t="shared" si="866"/>
        <v>0</v>
      </c>
      <c r="PP106" s="32" t="str">
        <f>IFERROR(VLOOKUP(PL106,'كدو الاصناف'!$A:$C,3),"")</f>
        <v/>
      </c>
      <c r="PQ106" s="33" t="str">
        <f t="shared" si="758"/>
        <v/>
      </c>
      <c r="PS106" s="34"/>
      <c r="PT106" s="30" t="str">
        <f>IFERROR(VLOOKUP(PS106,'كدو الاصناف'!$A:$C,2),"")</f>
        <v/>
      </c>
      <c r="PU106" s="6"/>
      <c r="PV106" s="62">
        <f t="shared" si="874"/>
        <v>0</v>
      </c>
      <c r="PW106" s="32" t="str">
        <f>IFERROR(VLOOKUP(PS106,'كدو الاصناف'!$A:$C,3),"")</f>
        <v/>
      </c>
      <c r="PX106" s="33" t="str">
        <f t="shared" si="759"/>
        <v/>
      </c>
      <c r="PZ106" s="34"/>
      <c r="QA106" s="30" t="str">
        <f>IFERROR(VLOOKUP(PZ106,'كدو الاصناف'!$A:$C,2),"")</f>
        <v/>
      </c>
      <c r="QB106" s="6"/>
      <c r="QC106" s="62">
        <f t="shared" si="803"/>
        <v>0</v>
      </c>
      <c r="QD106" s="32" t="str">
        <f>IFERROR(VLOOKUP(PZ106,'كدو الاصناف'!$A:$C,3),"")</f>
        <v/>
      </c>
      <c r="QE106" s="33" t="str">
        <f t="shared" si="760"/>
        <v/>
      </c>
      <c r="QG106" s="34"/>
      <c r="QH106" s="30" t="str">
        <f>IFERROR(VLOOKUP(QG106,'كدو الاصناف'!$A:$C,2),"")</f>
        <v/>
      </c>
      <c r="QI106" s="6"/>
      <c r="QJ106" s="62">
        <f t="shared" si="840"/>
        <v>0</v>
      </c>
      <c r="QK106" s="32" t="str">
        <f>IFERROR(VLOOKUP(QG106,'كدو الاصناف'!$A:$C,3),"")</f>
        <v/>
      </c>
      <c r="QL106" s="33" t="str">
        <f t="shared" si="761"/>
        <v/>
      </c>
      <c r="QN106" s="34"/>
      <c r="QO106" s="30" t="str">
        <f>IFERROR(VLOOKUP(QN106,'كدو الاصناف'!$A:$C,2),"")</f>
        <v/>
      </c>
      <c r="QP106" s="6"/>
      <c r="QQ106" s="62">
        <f t="shared" si="875"/>
        <v>0</v>
      </c>
      <c r="QR106" s="32" t="str">
        <f>IFERROR(VLOOKUP(QN106,'كدو الاصناف'!$A:$C,3),"")</f>
        <v/>
      </c>
      <c r="QS106" s="33" t="str">
        <f t="shared" si="762"/>
        <v/>
      </c>
      <c r="QU106" s="34"/>
      <c r="QV106" s="30" t="str">
        <f>IFERROR(VLOOKUP(QU106,'كدو الاصناف'!$A:$C,2),"")</f>
        <v/>
      </c>
      <c r="QW106" s="6"/>
      <c r="QX106" s="62">
        <f t="shared" si="867"/>
        <v>0</v>
      </c>
      <c r="QY106" s="32" t="str">
        <f>IFERROR(VLOOKUP(QU106,'كدو الاصناف'!$A:$C,3),"")</f>
        <v/>
      </c>
      <c r="QZ106" s="33" t="str">
        <f t="shared" si="763"/>
        <v/>
      </c>
      <c r="RB106" s="34"/>
      <c r="RC106" s="30" t="str">
        <f>IFERROR(VLOOKUP(RB106,'كدو الاصناف'!$A:$C,2),"")</f>
        <v/>
      </c>
      <c r="RD106" s="6"/>
      <c r="RE106" s="62">
        <f t="shared" si="883"/>
        <v>0</v>
      </c>
      <c r="RF106" s="32" t="str">
        <f>IFERROR(VLOOKUP(RB106,'كدو الاصناف'!$A:$C,3),"")</f>
        <v/>
      </c>
      <c r="RG106" s="33" t="str">
        <f t="shared" si="764"/>
        <v/>
      </c>
      <c r="RI106" s="34"/>
      <c r="RJ106" s="30" t="str">
        <f>IFERROR(VLOOKUP(RI106,'كدو الاصناف'!$A:$C,2),"")</f>
        <v/>
      </c>
      <c r="RK106" s="6"/>
      <c r="RL106" s="62">
        <f t="shared" si="876"/>
        <v>0</v>
      </c>
      <c r="RM106" s="32" t="str">
        <f>IFERROR(VLOOKUP(RI106,'كدو الاصناف'!$A:$C,3),"")</f>
        <v/>
      </c>
      <c r="RN106" s="33" t="str">
        <f t="shared" si="765"/>
        <v/>
      </c>
      <c r="RP106" s="34"/>
      <c r="RQ106" s="30" t="str">
        <f>IFERROR(VLOOKUP(RP106,'كدو الاصناف'!$A:$C,2),"")</f>
        <v/>
      </c>
      <c r="RR106" s="6"/>
      <c r="RS106" s="62">
        <f t="shared" si="877"/>
        <v>0</v>
      </c>
      <c r="RT106" s="32" t="str">
        <f>IFERROR(VLOOKUP(RP106,'كدو الاصناف'!$A:$C,3),"")</f>
        <v/>
      </c>
      <c r="RU106" s="33" t="str">
        <f t="shared" si="766"/>
        <v/>
      </c>
      <c r="RW106" s="34"/>
      <c r="RX106" s="30" t="str">
        <f>IFERROR(VLOOKUP(RW106,'كدو الاصناف'!$A:$C,2),"")</f>
        <v/>
      </c>
      <c r="RY106" s="6"/>
      <c r="RZ106" s="62">
        <f t="shared" si="857"/>
        <v>0</v>
      </c>
      <c r="SA106" s="32" t="str">
        <f>IFERROR(VLOOKUP(RW106,'كدو الاصناف'!$A:$C,3),"")</f>
        <v/>
      </c>
      <c r="SB106" s="33" t="str">
        <f t="shared" si="767"/>
        <v/>
      </c>
      <c r="SD106" s="34"/>
      <c r="SE106" s="30" t="str">
        <f>IFERROR(VLOOKUP(SD106,'كدو الاصناف'!$A:$C,2),"")</f>
        <v/>
      </c>
      <c r="SF106" s="6"/>
      <c r="SG106" s="62">
        <f t="shared" si="807"/>
        <v>0</v>
      </c>
      <c r="SH106" s="32" t="str">
        <f>IFERROR(VLOOKUP(SD106,'كدو الاصناف'!$A:$C,3),"")</f>
        <v/>
      </c>
      <c r="SI106" s="33" t="str">
        <f t="shared" si="768"/>
        <v/>
      </c>
      <c r="SK106" s="34"/>
      <c r="SL106" s="30" t="str">
        <f>IFERROR(VLOOKUP(SK106,'كدو الاصناف'!$A:$C,2),"")</f>
        <v/>
      </c>
      <c r="SM106" s="6"/>
      <c r="SN106" s="62">
        <f t="shared" si="884"/>
        <v>0</v>
      </c>
      <c r="SO106" s="32" t="str">
        <f>IFERROR(VLOOKUP(SK106,'كدو الاصناف'!$A:$C,3),"")</f>
        <v/>
      </c>
      <c r="SP106" s="33" t="str">
        <f t="shared" si="769"/>
        <v/>
      </c>
      <c r="SR106" s="34"/>
      <c r="SS106" s="30" t="str">
        <f>IFERROR(VLOOKUP(SR106,'كدو الاصناف'!$A:$C,2),"")</f>
        <v/>
      </c>
      <c r="ST106" s="6"/>
      <c r="SU106" s="62">
        <f t="shared" si="804"/>
        <v>0</v>
      </c>
      <c r="SV106" s="32" t="str">
        <f>IFERROR(VLOOKUP(SR106,'كدو الاصناف'!$A:$C,3),"")</f>
        <v/>
      </c>
      <c r="SW106" s="33" t="str">
        <f t="shared" si="770"/>
        <v/>
      </c>
      <c r="SY106" s="34"/>
      <c r="SZ106" s="30" t="str">
        <f>IFERROR(VLOOKUP(SY106,'كدو الاصناف'!$A:$C,2),"")</f>
        <v/>
      </c>
      <c r="TA106" s="6"/>
      <c r="TB106" s="62">
        <f t="shared" si="891"/>
        <v>0</v>
      </c>
      <c r="TC106" s="32" t="str">
        <f>IFERROR(VLOOKUP(SY106,'كدو الاصناف'!$A:$C,3),"")</f>
        <v/>
      </c>
      <c r="TD106" s="33" t="str">
        <f t="shared" si="771"/>
        <v/>
      </c>
      <c r="TF106" s="34"/>
      <c r="TG106" s="30" t="str">
        <f>IFERROR(VLOOKUP(TF106,'كدو الاصناف'!$A:$C,2),"")</f>
        <v/>
      </c>
      <c r="TH106" s="6"/>
      <c r="TI106" s="62">
        <f t="shared" si="841"/>
        <v>0</v>
      </c>
      <c r="TJ106" s="32" t="str">
        <f>IFERROR(VLOOKUP(TF106,'كدو الاصناف'!$A:$C,3),"")</f>
        <v/>
      </c>
      <c r="TK106" s="33" t="str">
        <f t="shared" si="772"/>
        <v/>
      </c>
      <c r="TM106" s="34"/>
      <c r="TN106" s="30" t="str">
        <f>IFERROR(VLOOKUP(TM106,'كدو الاصناف'!$A:$C,2),"")</f>
        <v/>
      </c>
      <c r="TO106" s="6"/>
      <c r="TP106" s="62">
        <f t="shared" si="842"/>
        <v>0</v>
      </c>
      <c r="TQ106" s="32" t="str">
        <f>IFERROR(VLOOKUP(TM106,'كدو الاصناف'!$A:$C,3),"")</f>
        <v/>
      </c>
      <c r="TR106" s="33" t="str">
        <f t="shared" si="773"/>
        <v/>
      </c>
      <c r="TT106" s="34"/>
      <c r="TU106" s="30" t="str">
        <f>IFERROR(VLOOKUP(TT106,'كدو الاصناف'!$A:$C,2),"")</f>
        <v/>
      </c>
      <c r="TV106" s="6"/>
      <c r="TW106" s="62">
        <f t="shared" si="843"/>
        <v>0</v>
      </c>
      <c r="TX106" s="32" t="str">
        <f>IFERROR(VLOOKUP(TT106,'كدو الاصناف'!$A:$C,3),"")</f>
        <v/>
      </c>
      <c r="TY106" s="33" t="str">
        <f t="shared" si="774"/>
        <v/>
      </c>
      <c r="UA106" s="34"/>
      <c r="UB106" s="30" t="str">
        <f>IFERROR(VLOOKUP(UA106,'كدو الاصناف'!$A:$C,2),"")</f>
        <v/>
      </c>
      <c r="UC106" s="6"/>
      <c r="UD106" s="62">
        <f t="shared" si="844"/>
        <v>0</v>
      </c>
      <c r="UE106" s="32" t="str">
        <f>IFERROR(VLOOKUP(UA106,'كدو الاصناف'!$A:$C,3),"")</f>
        <v/>
      </c>
      <c r="UF106" s="33" t="str">
        <f t="shared" si="775"/>
        <v/>
      </c>
      <c r="UH106" s="34"/>
      <c r="UI106" s="30" t="str">
        <f>IFERROR(VLOOKUP(UH106,'كدو الاصناف'!$A:$C,2),"")</f>
        <v/>
      </c>
      <c r="UJ106" s="6"/>
      <c r="UK106" s="62">
        <f t="shared" si="845"/>
        <v>0</v>
      </c>
      <c r="UL106" s="32" t="str">
        <f>IFERROR(VLOOKUP(UH106,'كدو الاصناف'!$A:$C,3),"")</f>
        <v/>
      </c>
      <c r="UM106" s="33" t="str">
        <f t="shared" si="776"/>
        <v/>
      </c>
      <c r="UO106" s="34"/>
      <c r="UP106" s="30" t="str">
        <f>IFERROR(VLOOKUP(UO106,'كدو الاصناف'!$A:$C,2),"")</f>
        <v/>
      </c>
      <c r="UQ106" s="6"/>
      <c r="UR106" s="62">
        <f t="shared" si="805"/>
        <v>0</v>
      </c>
      <c r="US106" s="32" t="str">
        <f>IFERROR(VLOOKUP(UO106,'كدو الاصناف'!$A:$C,3),"")</f>
        <v/>
      </c>
      <c r="UT106" s="33" t="str">
        <f t="shared" si="777"/>
        <v/>
      </c>
      <c r="UV106" s="34"/>
      <c r="UW106" s="30" t="str">
        <f>IFERROR(VLOOKUP(UV106,'كدو الاصناف'!$A:$C,2),"")</f>
        <v/>
      </c>
      <c r="UX106" s="6"/>
      <c r="UY106" s="62">
        <f t="shared" si="846"/>
        <v>0</v>
      </c>
      <c r="UZ106" s="32" t="str">
        <f>IFERROR(VLOOKUP(UV106,'كدو الاصناف'!$A:$C,3),"")</f>
        <v/>
      </c>
      <c r="VA106" s="33" t="str">
        <f t="shared" si="778"/>
        <v/>
      </c>
      <c r="VC106" s="34"/>
      <c r="VD106" s="30" t="str">
        <f>IFERROR(VLOOKUP(VC106,'كدو الاصناف'!$A:$C,2),"")</f>
        <v/>
      </c>
      <c r="VE106" s="6"/>
      <c r="VF106" s="62">
        <f t="shared" si="847"/>
        <v>0</v>
      </c>
      <c r="VG106" s="32" t="str">
        <f>IFERROR(VLOOKUP(VC106,'كدو الاصناف'!$A:$C,3),"")</f>
        <v/>
      </c>
      <c r="VH106" s="33" t="str">
        <f t="shared" si="779"/>
        <v/>
      </c>
      <c r="VJ106" s="34"/>
      <c r="VK106" s="30" t="str">
        <f>IFERROR(VLOOKUP(VJ106,'كدو الاصناف'!$A:$C,2),"")</f>
        <v/>
      </c>
      <c r="VL106" s="6"/>
      <c r="VM106" s="62">
        <f t="shared" si="858"/>
        <v>0</v>
      </c>
      <c r="VN106" s="32" t="str">
        <f>IFERROR(VLOOKUP(VJ106,'كدو الاصناف'!$A:$C,3),"")</f>
        <v/>
      </c>
      <c r="VO106" s="33" t="str">
        <f t="shared" si="780"/>
        <v/>
      </c>
      <c r="VQ106" s="34"/>
      <c r="VR106" s="30" t="str">
        <f>IFERROR(VLOOKUP(VQ106,'كدو الاصناف'!$A:$C,2),"")</f>
        <v/>
      </c>
      <c r="VS106" s="6"/>
      <c r="VT106" s="62">
        <f t="shared" si="848"/>
        <v>0</v>
      </c>
      <c r="VU106" s="32" t="str">
        <f>IFERROR(VLOOKUP(VQ106,'كدو الاصناف'!$A:$C,3),"")</f>
        <v/>
      </c>
      <c r="VV106" s="33" t="str">
        <f t="shared" si="781"/>
        <v/>
      </c>
      <c r="VX106" s="34"/>
      <c r="VY106" s="30" t="str">
        <f>IFERROR(VLOOKUP(VX106,'كدو الاصناف'!$A:$C,2),"")</f>
        <v/>
      </c>
      <c r="VZ106" s="6"/>
      <c r="WA106" s="62">
        <f t="shared" si="849"/>
        <v>0</v>
      </c>
      <c r="WB106" s="32" t="str">
        <f>IFERROR(VLOOKUP(VX106,'كدو الاصناف'!$A:$C,3),"")</f>
        <v/>
      </c>
      <c r="WC106" s="33" t="str">
        <f t="shared" si="782"/>
        <v/>
      </c>
      <c r="WE106" s="34"/>
      <c r="WF106" s="30" t="str">
        <f>IFERROR(VLOOKUP(WE106,'كدو الاصناف'!$A:$C,2),"")</f>
        <v/>
      </c>
      <c r="WG106" s="6"/>
      <c r="WH106" s="62">
        <f t="shared" si="878"/>
        <v>0</v>
      </c>
      <c r="WI106" s="32" t="str">
        <f>IFERROR(VLOOKUP(WE106,'كدو الاصناف'!$A:$C,3),"")</f>
        <v/>
      </c>
      <c r="WJ106" s="33" t="str">
        <f t="shared" si="783"/>
        <v/>
      </c>
      <c r="WL106" s="34"/>
      <c r="WM106" s="30" t="str">
        <f>IFERROR(VLOOKUP(WL106,'كدو الاصناف'!$A:$C,2),"")</f>
        <v/>
      </c>
      <c r="WN106" s="6"/>
      <c r="WO106" s="62">
        <f t="shared" si="850"/>
        <v>0</v>
      </c>
      <c r="WP106" s="32" t="str">
        <f>IFERROR(VLOOKUP(WL106,'كدو الاصناف'!$A:$C,3),"")</f>
        <v/>
      </c>
      <c r="WQ106" s="33" t="str">
        <f t="shared" si="784"/>
        <v/>
      </c>
      <c r="WS106" s="34"/>
      <c r="WT106" s="30" t="str">
        <f>IFERROR(VLOOKUP(WS106,'كدو الاصناف'!$A:$C,2),"")</f>
        <v/>
      </c>
      <c r="WU106" s="6"/>
      <c r="WV106" s="62">
        <f t="shared" si="851"/>
        <v>0</v>
      </c>
      <c r="WW106" s="32" t="str">
        <f>IFERROR(VLOOKUP(WS106,'كدو الاصناف'!$A:$C,3),"")</f>
        <v/>
      </c>
      <c r="WX106" s="33" t="str">
        <f t="shared" si="785"/>
        <v/>
      </c>
      <c r="WZ106" s="34"/>
      <c r="XA106" s="30" t="str">
        <f>IFERROR(VLOOKUP(WZ106,'كدو الاصناف'!$A:$C,2),"")</f>
        <v/>
      </c>
      <c r="XB106" s="6"/>
      <c r="XC106" s="62">
        <f t="shared" si="894"/>
        <v>0</v>
      </c>
      <c r="XD106" s="32" t="str">
        <f>IFERROR(VLOOKUP(WZ106,'كدو الاصناف'!$A:$C,3),"")</f>
        <v/>
      </c>
      <c r="XE106" s="33" t="str">
        <f t="shared" si="786"/>
        <v/>
      </c>
      <c r="XG106" s="34"/>
      <c r="XH106" s="30" t="str">
        <f>IFERROR(VLOOKUP(XG106,'كدو الاصناف'!$A:$C,2),"")</f>
        <v/>
      </c>
      <c r="XI106" s="6"/>
      <c r="XJ106" s="62">
        <f t="shared" si="879"/>
        <v>0</v>
      </c>
      <c r="XK106" s="32" t="str">
        <f>IFERROR(VLOOKUP(XG106,'كدو الاصناف'!$A:$C,3),"")</f>
        <v/>
      </c>
      <c r="XL106" s="33" t="str">
        <f t="shared" si="787"/>
        <v/>
      </c>
      <c r="XN106" s="34"/>
      <c r="XO106" s="30" t="str">
        <f>IFERROR(VLOOKUP(XN106,'كدو الاصناف'!$A:$C,2),"")</f>
        <v/>
      </c>
      <c r="XP106" s="6"/>
      <c r="XQ106" s="62">
        <f t="shared" si="887"/>
        <v>0</v>
      </c>
      <c r="XR106" s="32" t="str">
        <f>IFERROR(VLOOKUP(XN106,'كدو الاصناف'!$A:$C,3),"")</f>
        <v/>
      </c>
      <c r="XS106" s="33" t="str">
        <f t="shared" si="788"/>
        <v/>
      </c>
      <c r="XU106" s="34"/>
      <c r="XV106" s="30" t="str">
        <f>IFERROR(VLOOKUP(XU106,'كدو الاصناف'!$A:$C,2),"")</f>
        <v/>
      </c>
      <c r="XW106" s="6"/>
      <c r="XX106" s="62">
        <f t="shared" si="862"/>
        <v>0</v>
      </c>
      <c r="XY106" s="32" t="str">
        <f>IFERROR(VLOOKUP(XU106,'كدو الاصناف'!$A:$C,3),"")</f>
        <v/>
      </c>
      <c r="XZ106" s="33" t="str">
        <f t="shared" si="789"/>
        <v/>
      </c>
      <c r="YB106" s="34"/>
      <c r="YC106" s="30" t="str">
        <f>IFERROR(VLOOKUP(YB106,'كدو الاصناف'!$A:$C,2),"")</f>
        <v/>
      </c>
      <c r="YD106" s="6"/>
      <c r="YE106" s="62">
        <f t="shared" si="863"/>
        <v>0</v>
      </c>
      <c r="YF106" s="32" t="str">
        <f>IFERROR(VLOOKUP(YB106,'كدو الاصناف'!$A:$C,3),"")</f>
        <v/>
      </c>
      <c r="YG106" s="33" t="str">
        <f t="shared" si="790"/>
        <v/>
      </c>
      <c r="YI106" s="34"/>
      <c r="YJ106" s="30" t="str">
        <f>IFERROR(VLOOKUP(YI106,'كدو الاصناف'!$A:$C,2),"")</f>
        <v/>
      </c>
      <c r="YK106" s="6"/>
      <c r="YL106" s="62">
        <f t="shared" si="864"/>
        <v>0</v>
      </c>
      <c r="YM106" s="32" t="str">
        <f>IFERROR(VLOOKUP(YI106,'كدو الاصناف'!$A:$C,3),"")</f>
        <v/>
      </c>
      <c r="YN106" s="33" t="str">
        <f t="shared" si="791"/>
        <v/>
      </c>
      <c r="YP106" s="34"/>
      <c r="YQ106" s="30" t="str">
        <f>IFERROR(VLOOKUP(YP106,'كدو الاصناف'!$A:$C,2),"")</f>
        <v/>
      </c>
      <c r="YR106" s="6"/>
      <c r="YS106" s="62">
        <f t="shared" si="868"/>
        <v>0</v>
      </c>
      <c r="YT106" s="32" t="str">
        <f>IFERROR(VLOOKUP(YP106,'كدو الاصناف'!$A:$C,3),"")</f>
        <v/>
      </c>
      <c r="YU106" s="33" t="str">
        <f t="shared" si="792"/>
        <v/>
      </c>
      <c r="YW106" s="34"/>
      <c r="YX106" s="30" t="str">
        <f>IFERROR(VLOOKUP(YW106,'كدو الاصناف'!$A:$C,2),"")</f>
        <v/>
      </c>
      <c r="YY106" s="6"/>
      <c r="YZ106" s="62">
        <f t="shared" si="888"/>
        <v>0</v>
      </c>
      <c r="ZA106" s="32" t="str">
        <f>IFERROR(VLOOKUP(YW106,'كدو الاصناف'!$A:$C,3),"")</f>
        <v/>
      </c>
      <c r="ZB106" s="33" t="str">
        <f t="shared" si="793"/>
        <v/>
      </c>
      <c r="ZD106" s="34"/>
      <c r="ZE106" s="30" t="str">
        <f>IFERROR(VLOOKUP(ZD106,'كدو الاصناف'!$A:$C,2),"")</f>
        <v/>
      </c>
      <c r="ZF106" s="6"/>
      <c r="ZG106" s="62">
        <f t="shared" si="869"/>
        <v>0</v>
      </c>
      <c r="ZH106" s="32" t="str">
        <f>IFERROR(VLOOKUP(ZD106,'كدو الاصناف'!$A:$C,3),"")</f>
        <v/>
      </c>
      <c r="ZI106" s="33" t="str">
        <f t="shared" si="794"/>
        <v/>
      </c>
      <c r="ZK106" s="34"/>
      <c r="ZL106" s="30" t="str">
        <f>IFERROR(VLOOKUP(ZK106,'كدو الاصناف'!$A:$C,2),"")</f>
        <v/>
      </c>
      <c r="ZM106" s="6"/>
      <c r="ZN106" s="62">
        <f t="shared" si="865"/>
        <v>0</v>
      </c>
      <c r="ZO106" s="32" t="str">
        <f>IFERROR(VLOOKUP(ZK106,'كدو الاصناف'!$A:$C,3),"")</f>
        <v/>
      </c>
      <c r="ZP106" s="33" t="str">
        <f t="shared" si="795"/>
        <v/>
      </c>
      <c r="ZR106" s="34"/>
      <c r="ZS106" s="30" t="str">
        <f>IFERROR(VLOOKUP(ZR106,'كدو الاصناف'!$A:$C,2),"")</f>
        <v/>
      </c>
      <c r="ZT106" s="6"/>
      <c r="ZU106" s="62">
        <f t="shared" si="852"/>
        <v>0</v>
      </c>
      <c r="ZV106" s="32" t="str">
        <f>IFERROR(VLOOKUP(ZR106,'كدو الاصناف'!$A:$C,3),"")</f>
        <v/>
      </c>
      <c r="ZW106" s="33" t="str">
        <f t="shared" si="796"/>
        <v/>
      </c>
    </row>
    <row r="107" spans="1:699" ht="16.5" thickTop="1" thickBot="1" x14ac:dyDescent="0.25">
      <c r="A107" s="34"/>
      <c r="B107" s="30" t="str">
        <f>IFERROR(VLOOKUP(A107,'كدو الاصناف'!$A:$C,2),"")</f>
        <v/>
      </c>
      <c r="C107" s="6"/>
      <c r="D107" s="62">
        <f t="shared" si="892"/>
        <v>0</v>
      </c>
      <c r="E107" s="32" t="str">
        <f>IFERROR(VLOOKUP(A107,'كدو الاصناف'!$A:$C,3),"")</f>
        <v/>
      </c>
      <c r="F107" s="33" t="str">
        <f t="shared" si="697"/>
        <v/>
      </c>
      <c r="H107" s="34"/>
      <c r="I107" s="30" t="str">
        <f>IFERROR(VLOOKUP(H107,'كدو الاصناف'!$A:$C,2),"")</f>
        <v/>
      </c>
      <c r="J107" s="6"/>
      <c r="K107" s="62">
        <f t="shared" si="880"/>
        <v>0</v>
      </c>
      <c r="L107" s="32" t="str">
        <f>IFERROR(VLOOKUP(H107,'كدو الاصناف'!$A:$C,3),"")</f>
        <v/>
      </c>
      <c r="M107" s="33" t="str">
        <f t="shared" si="698"/>
        <v/>
      </c>
      <c r="O107" s="34"/>
      <c r="P107" s="30" t="str">
        <f>IFERROR(VLOOKUP(O107,'كدو الاصناف'!$A:$C,2),"")</f>
        <v/>
      </c>
      <c r="Q107" s="6"/>
      <c r="R107" s="62">
        <f t="shared" si="808"/>
        <v>0</v>
      </c>
      <c r="S107" s="32" t="str">
        <f>IFERROR(VLOOKUP(O107,'كدو الاصناف'!$A:$C,3),"")</f>
        <v/>
      </c>
      <c r="T107" s="33" t="str">
        <f t="shared" si="699"/>
        <v/>
      </c>
      <c r="V107" s="34"/>
      <c r="W107" s="30" t="str">
        <f>IFERROR(VLOOKUP(V107,'كدو الاصناف'!$A:$C,2),"")</f>
        <v/>
      </c>
      <c r="X107" s="6"/>
      <c r="Y107" s="62">
        <f t="shared" si="809"/>
        <v>0</v>
      </c>
      <c r="Z107" s="32" t="str">
        <f>IFERROR(VLOOKUP(V107,'كدو الاصناف'!$A:$C,3),"")</f>
        <v/>
      </c>
      <c r="AA107" s="33" t="str">
        <f t="shared" si="700"/>
        <v/>
      </c>
      <c r="AC107" s="34"/>
      <c r="AD107" s="30" t="str">
        <f>IFERROR(VLOOKUP(AC107,'كدو الاصناف'!$A:$C,2),"")</f>
        <v/>
      </c>
      <c r="AE107" s="6"/>
      <c r="AF107" s="62">
        <f t="shared" si="870"/>
        <v>0</v>
      </c>
      <c r="AG107" s="32" t="str">
        <f>IFERROR(VLOOKUP(AC107,'كدو الاصناف'!$A:$C,3),"")</f>
        <v/>
      </c>
      <c r="AH107" s="33" t="str">
        <f t="shared" si="701"/>
        <v/>
      </c>
      <c r="AJ107" s="34"/>
      <c r="AK107" s="30" t="str">
        <f>IFERROR(VLOOKUP(AJ107,'كدو الاصناف'!$A:$C,2),"")</f>
        <v/>
      </c>
      <c r="AL107" s="6"/>
      <c r="AM107" s="62">
        <f t="shared" si="881"/>
        <v>0</v>
      </c>
      <c r="AN107" s="32" t="str">
        <f>IFERROR(VLOOKUP(AJ107,'كدو الاصناف'!$A:$C,3),"")</f>
        <v/>
      </c>
      <c r="AO107" s="33" t="str">
        <f t="shared" si="702"/>
        <v/>
      </c>
      <c r="AQ107" s="34"/>
      <c r="AR107" s="30" t="str">
        <f>IFERROR(VLOOKUP(AQ107,'كدو الاصناف'!$A:$C,2),"")</f>
        <v/>
      </c>
      <c r="AS107" s="6"/>
      <c r="AT107" s="62">
        <f t="shared" si="889"/>
        <v>0</v>
      </c>
      <c r="AU107" s="32" t="str">
        <f>IFERROR(VLOOKUP(AQ107,'كدو الاصناف'!$A:$C,3),"")</f>
        <v/>
      </c>
      <c r="AV107" s="33" t="str">
        <f t="shared" si="703"/>
        <v/>
      </c>
      <c r="AX107" s="34"/>
      <c r="AY107" s="30" t="str">
        <f>IFERROR(VLOOKUP(AX107,'كدو الاصناف'!$A:$C,2),"")</f>
        <v/>
      </c>
      <c r="AZ107" s="6"/>
      <c r="BA107" s="62">
        <f t="shared" si="882"/>
        <v>0</v>
      </c>
      <c r="BB107" s="32" t="str">
        <f>IFERROR(VLOOKUP(AX107,'كدو الاصناف'!$A:$C,3),"")</f>
        <v/>
      </c>
      <c r="BC107" s="33" t="str">
        <f t="shared" si="704"/>
        <v/>
      </c>
      <c r="BE107" s="34"/>
      <c r="BF107" s="30" t="str">
        <f>IFERROR(VLOOKUP(BE107,'كدو الاصناف'!$A:$C,2),"")</f>
        <v/>
      </c>
      <c r="BG107" s="6"/>
      <c r="BH107" s="62">
        <f t="shared" si="810"/>
        <v>0</v>
      </c>
      <c r="BI107" s="32" t="str">
        <f>IFERROR(VLOOKUP(BE107,'كدو الاصناف'!$A:$C,3),"")</f>
        <v/>
      </c>
      <c r="BJ107" s="33" t="str">
        <f t="shared" si="705"/>
        <v/>
      </c>
      <c r="BL107" s="34"/>
      <c r="BM107" s="30" t="str">
        <f>IFERROR(VLOOKUP(BL107,'كدو الاصناف'!$A:$C,2),"")</f>
        <v/>
      </c>
      <c r="BN107" s="6"/>
      <c r="BO107" s="62">
        <f t="shared" si="797"/>
        <v>0</v>
      </c>
      <c r="BP107" s="32" t="str">
        <f>IFERROR(VLOOKUP(BL107,'كدو الاصناف'!$A:$C,3),"")</f>
        <v/>
      </c>
      <c r="BQ107" s="33" t="str">
        <f t="shared" si="706"/>
        <v/>
      </c>
      <c r="BS107" s="34"/>
      <c r="BT107" s="30" t="str">
        <f>IFERROR(VLOOKUP(BS107,'كدو الاصناف'!$A:$C,2),"")</f>
        <v/>
      </c>
      <c r="BU107" s="6"/>
      <c r="BV107" s="62">
        <f t="shared" si="811"/>
        <v>0</v>
      </c>
      <c r="BW107" s="32" t="str">
        <f>IFERROR(VLOOKUP(BS107,'كدو الاصناف'!$A:$C,3),"")</f>
        <v/>
      </c>
      <c r="BX107" s="33" t="str">
        <f t="shared" si="707"/>
        <v/>
      </c>
      <c r="BZ107" s="34"/>
      <c r="CA107" s="30" t="str">
        <f>IFERROR(VLOOKUP(BZ107,'كدو الاصناف'!$A:$C,2),"")</f>
        <v/>
      </c>
      <c r="CB107" s="6"/>
      <c r="CC107" s="62">
        <f t="shared" si="812"/>
        <v>0</v>
      </c>
      <c r="CD107" s="32" t="str">
        <f>IFERROR(VLOOKUP(BZ107,'كدو الاصناف'!$A:$C,3),"")</f>
        <v/>
      </c>
      <c r="CE107" s="33" t="str">
        <f t="shared" si="708"/>
        <v/>
      </c>
      <c r="CG107" s="34"/>
      <c r="CH107" s="30" t="str">
        <f>IFERROR(VLOOKUP(CG107,'كدو الاصناف'!$A:$C,2),"")</f>
        <v/>
      </c>
      <c r="CI107" s="6"/>
      <c r="CJ107" s="62">
        <f t="shared" si="853"/>
        <v>0</v>
      </c>
      <c r="CK107" s="32" t="str">
        <f>IFERROR(VLOOKUP(CG107,'كدو الاصناف'!$A:$C,3),"")</f>
        <v/>
      </c>
      <c r="CL107" s="33" t="str">
        <f t="shared" si="709"/>
        <v/>
      </c>
      <c r="CN107" s="34"/>
      <c r="CO107" s="30" t="str">
        <f>IFERROR(VLOOKUP(CN107,'كدو الاصناف'!$A:$C,2),"")</f>
        <v/>
      </c>
      <c r="CP107" s="6"/>
      <c r="CQ107" s="62">
        <f t="shared" si="813"/>
        <v>0</v>
      </c>
      <c r="CR107" s="32" t="str">
        <f>IFERROR(VLOOKUP(CN107,'كدو الاصناف'!$A:$C,3),"")</f>
        <v/>
      </c>
      <c r="CS107" s="33" t="str">
        <f t="shared" si="710"/>
        <v/>
      </c>
      <c r="CU107" s="34"/>
      <c r="CV107" s="30" t="str">
        <f>IFERROR(VLOOKUP(CU107,'كدو الاصناف'!$A:$C,2),"")</f>
        <v/>
      </c>
      <c r="CW107" s="6"/>
      <c r="CX107" s="62">
        <f t="shared" si="895"/>
        <v>0</v>
      </c>
      <c r="CY107" s="32" t="str">
        <f>IFERROR(VLOOKUP(CU107,'كدو الاصناف'!$A:$C,3),"")</f>
        <v/>
      </c>
      <c r="CZ107" s="33" t="str">
        <f t="shared" si="711"/>
        <v/>
      </c>
      <c r="DB107" s="34"/>
      <c r="DC107" s="30" t="str">
        <f>IFERROR(VLOOKUP(DB107,'كدو الاصناف'!$A:$C,2),"")</f>
        <v/>
      </c>
      <c r="DD107" s="6"/>
      <c r="DE107" s="62">
        <f t="shared" si="814"/>
        <v>0</v>
      </c>
      <c r="DF107" s="32" t="str">
        <f>IFERROR(VLOOKUP(DB107,'كدو الاصناف'!$A:$C,3),"")</f>
        <v/>
      </c>
      <c r="DG107" s="33" t="str">
        <f t="shared" si="712"/>
        <v/>
      </c>
      <c r="DI107" s="34"/>
      <c r="DJ107" s="30" t="str">
        <f>IFERROR(VLOOKUP(DI107,'كدو الاصناف'!$A:$C,2),"")</f>
        <v/>
      </c>
      <c r="DK107" s="6"/>
      <c r="DL107" s="62">
        <f t="shared" si="815"/>
        <v>0</v>
      </c>
      <c r="DM107" s="32" t="str">
        <f>IFERROR(VLOOKUP(DI107,'كدو الاصناف'!$A:$C,3),"")</f>
        <v/>
      </c>
      <c r="DN107" s="33" t="str">
        <f t="shared" si="713"/>
        <v/>
      </c>
      <c r="DP107" s="34"/>
      <c r="DQ107" s="30" t="str">
        <f>IFERROR(VLOOKUP(DP107,'كدو الاصناف'!$A:$C,2),"")</f>
        <v/>
      </c>
      <c r="DR107" s="6"/>
      <c r="DS107" s="62">
        <f t="shared" si="798"/>
        <v>0</v>
      </c>
      <c r="DT107" s="32" t="str">
        <f>IFERROR(VLOOKUP(DP107,'كدو الاصناف'!$A:$C,3),"")</f>
        <v/>
      </c>
      <c r="DU107" s="33" t="str">
        <f t="shared" si="714"/>
        <v/>
      </c>
      <c r="DW107" s="34"/>
      <c r="DX107" s="30" t="str">
        <f>IFERROR(VLOOKUP(DW107,'كدو الاصناف'!$A:$C,2),"")</f>
        <v/>
      </c>
      <c r="DY107" s="6"/>
      <c r="DZ107" s="62">
        <f t="shared" si="799"/>
        <v>0</v>
      </c>
      <c r="EA107" s="32" t="str">
        <f>IFERROR(VLOOKUP(DW107,'كدو الاصناف'!$A:$C,3),"")</f>
        <v/>
      </c>
      <c r="EB107" s="33" t="str">
        <f t="shared" si="715"/>
        <v/>
      </c>
      <c r="ED107" s="34"/>
      <c r="EE107" s="30" t="str">
        <f>IFERROR(VLOOKUP(ED107,'كدو الاصناف'!$A:$C,2),"")</f>
        <v/>
      </c>
      <c r="EF107" s="6"/>
      <c r="EG107" s="62">
        <f t="shared" si="806"/>
        <v>0</v>
      </c>
      <c r="EH107" s="32" t="str">
        <f>IFERROR(VLOOKUP(ED107,'كدو الاصناف'!$A:$C,3),"")</f>
        <v/>
      </c>
      <c r="EI107" s="33" t="str">
        <f t="shared" si="716"/>
        <v/>
      </c>
      <c r="EK107" s="34"/>
      <c r="EL107" s="30" t="str">
        <f>IFERROR(VLOOKUP(EK107,'كدو الاصناف'!$A:$C,2),"")</f>
        <v/>
      </c>
      <c r="EM107" s="6"/>
      <c r="EN107" s="62">
        <f t="shared" si="816"/>
        <v>0</v>
      </c>
      <c r="EO107" s="32" t="str">
        <f>IFERROR(VLOOKUP(EK107,'كدو الاصناف'!$A:$C,3),"")</f>
        <v/>
      </c>
      <c r="EP107" s="33" t="str">
        <f t="shared" si="717"/>
        <v/>
      </c>
      <c r="ER107" s="34"/>
      <c r="ES107" s="30" t="str">
        <f>IFERROR(VLOOKUP(ER107,'كدو الاصناف'!$A:$C,2),"")</f>
        <v/>
      </c>
      <c r="ET107" s="6"/>
      <c r="EU107" s="62">
        <f t="shared" si="817"/>
        <v>0</v>
      </c>
      <c r="EV107" s="32" t="str">
        <f>IFERROR(VLOOKUP(ER107,'كدو الاصناف'!$A:$C,3),"")</f>
        <v/>
      </c>
      <c r="EW107" s="33" t="str">
        <f t="shared" si="718"/>
        <v/>
      </c>
      <c r="EY107" s="34"/>
      <c r="EZ107" s="30" t="str">
        <f>IFERROR(VLOOKUP(EY107,'كدو الاصناف'!$A:$C,2),"")</f>
        <v/>
      </c>
      <c r="FA107" s="6"/>
      <c r="FB107" s="62">
        <f t="shared" si="800"/>
        <v>0</v>
      </c>
      <c r="FC107" s="32" t="str">
        <f>IFERROR(VLOOKUP(EY107,'كدو الاصناف'!$A:$C,3),"")</f>
        <v/>
      </c>
      <c r="FD107" s="33" t="str">
        <f t="shared" si="719"/>
        <v/>
      </c>
      <c r="FF107" s="34"/>
      <c r="FG107" s="30" t="str">
        <f>IFERROR(VLOOKUP(FF107,'كدو الاصناف'!$A:$C,2),"")</f>
        <v/>
      </c>
      <c r="FH107" s="6"/>
      <c r="FI107" s="62">
        <f t="shared" si="818"/>
        <v>0</v>
      </c>
      <c r="FJ107" s="32" t="str">
        <f>IFERROR(VLOOKUP(FF107,'كدو الاصناف'!$A:$C,3),"")</f>
        <v/>
      </c>
      <c r="FK107" s="33" t="str">
        <f t="shared" si="720"/>
        <v/>
      </c>
      <c r="FM107" s="34"/>
      <c r="FN107" s="30" t="str">
        <f>IFERROR(VLOOKUP(FM107,'كدو الاصناف'!$A:$C,2),"")</f>
        <v/>
      </c>
      <c r="FO107" s="6"/>
      <c r="FP107" s="62">
        <f t="shared" si="819"/>
        <v>0</v>
      </c>
      <c r="FQ107" s="32" t="str">
        <f>IFERROR(VLOOKUP(FM107,'كدو الاصناف'!$A:$C,3),"")</f>
        <v/>
      </c>
      <c r="FR107" s="33" t="str">
        <f t="shared" si="721"/>
        <v/>
      </c>
      <c r="FT107" s="34"/>
      <c r="FU107" s="30" t="str">
        <f>IFERROR(VLOOKUP(FT107,'كدو الاصناف'!$A:$C,2),"")</f>
        <v/>
      </c>
      <c r="FV107" s="6"/>
      <c r="FW107" s="62">
        <f t="shared" si="820"/>
        <v>0</v>
      </c>
      <c r="FX107" s="32" t="str">
        <f>IFERROR(VLOOKUP(FT107,'كدو الاصناف'!$A:$C,3),"")</f>
        <v/>
      </c>
      <c r="FY107" s="33" t="str">
        <f t="shared" si="722"/>
        <v/>
      </c>
      <c r="GA107" s="34"/>
      <c r="GB107" s="30" t="str">
        <f>IFERROR(VLOOKUP(GA107,'كدو الاصناف'!$A:$C,2),"")</f>
        <v/>
      </c>
      <c r="GC107" s="6"/>
      <c r="GD107" s="62">
        <f t="shared" si="871"/>
        <v>0</v>
      </c>
      <c r="GE107" s="32" t="str">
        <f>IFERROR(VLOOKUP(GA107,'كدو الاصناف'!$A:$C,3),"")</f>
        <v/>
      </c>
      <c r="GF107" s="33" t="str">
        <f t="shared" si="723"/>
        <v/>
      </c>
      <c r="GH107" s="34"/>
      <c r="GI107" s="30" t="str">
        <f>IFERROR(VLOOKUP(GH107,'كدو الاصناف'!$A:$C,2),"")</f>
        <v/>
      </c>
      <c r="GJ107" s="6"/>
      <c r="GK107" s="62">
        <f t="shared" si="821"/>
        <v>0</v>
      </c>
      <c r="GL107" s="32" t="str">
        <f>IFERROR(VLOOKUP(GH107,'كدو الاصناف'!$A:$C,3),"")</f>
        <v/>
      </c>
      <c r="GM107" s="33" t="str">
        <f t="shared" si="724"/>
        <v/>
      </c>
      <c r="GO107" s="34"/>
      <c r="GP107" s="30" t="str">
        <f>IFERROR(VLOOKUP(GO107,'كدو الاصناف'!$A:$C,2),"")</f>
        <v/>
      </c>
      <c r="GQ107" s="6"/>
      <c r="GR107" s="62">
        <f t="shared" si="822"/>
        <v>0</v>
      </c>
      <c r="GS107" s="32" t="str">
        <f>IFERROR(VLOOKUP(GO107,'كدو الاصناف'!$A:$C,3),"")</f>
        <v/>
      </c>
      <c r="GT107" s="33" t="str">
        <f t="shared" si="725"/>
        <v/>
      </c>
      <c r="GV107" s="34"/>
      <c r="GW107" s="30" t="str">
        <f>IFERROR(VLOOKUP(GV107,'كدو الاصناف'!$A:$C,2),"")</f>
        <v/>
      </c>
      <c r="GX107" s="6"/>
      <c r="GY107" s="62">
        <f t="shared" si="823"/>
        <v>0</v>
      </c>
      <c r="GZ107" s="32" t="str">
        <f>IFERROR(VLOOKUP(GV107,'كدو الاصناف'!$A:$C,3),"")</f>
        <v/>
      </c>
      <c r="HA107" s="33" t="str">
        <f t="shared" si="726"/>
        <v/>
      </c>
      <c r="HC107" s="34"/>
      <c r="HD107" s="30" t="str">
        <f>IFERROR(VLOOKUP(HC107,'كدو الاصناف'!$A:$C,2),"")</f>
        <v/>
      </c>
      <c r="HE107" s="6"/>
      <c r="HF107" s="62">
        <f t="shared" si="824"/>
        <v>0</v>
      </c>
      <c r="HG107" s="32" t="str">
        <f>IFERROR(VLOOKUP(HC107,'كدو الاصناف'!$A:$C,3),"")</f>
        <v/>
      </c>
      <c r="HH107" s="33" t="str">
        <f t="shared" si="727"/>
        <v/>
      </c>
      <c r="HJ107" s="34"/>
      <c r="HK107" s="30" t="str">
        <f>IFERROR(VLOOKUP(HJ107,'كدو الاصناف'!$A:$C,2),"")</f>
        <v/>
      </c>
      <c r="HL107" s="6"/>
      <c r="HM107" s="62">
        <f t="shared" si="825"/>
        <v>0</v>
      </c>
      <c r="HN107" s="32" t="str">
        <f>IFERROR(VLOOKUP(HJ107,'كدو الاصناف'!$A:$C,3),"")</f>
        <v/>
      </c>
      <c r="HO107" s="33" t="str">
        <f t="shared" si="728"/>
        <v/>
      </c>
      <c r="HQ107" s="34"/>
      <c r="HR107" s="30" t="str">
        <f>IFERROR(VLOOKUP(HQ107,'كدو الاصناف'!$A:$C,2),"")</f>
        <v/>
      </c>
      <c r="HS107" s="6"/>
      <c r="HT107" s="62">
        <f t="shared" si="826"/>
        <v>0</v>
      </c>
      <c r="HU107" s="32" t="str">
        <f>IFERROR(VLOOKUP(HQ107,'كدو الاصناف'!$A:$C,3),"")</f>
        <v/>
      </c>
      <c r="HV107" s="33" t="str">
        <f t="shared" si="729"/>
        <v/>
      </c>
      <c r="HX107" s="34"/>
      <c r="HY107" s="30" t="str">
        <f>IFERROR(VLOOKUP(HX107,'كدو الاصناف'!$A:$C,2),"")</f>
        <v/>
      </c>
      <c r="HZ107" s="6"/>
      <c r="IA107" s="62">
        <f t="shared" si="827"/>
        <v>0</v>
      </c>
      <c r="IB107" s="32" t="str">
        <f>IFERROR(VLOOKUP(HX107,'كدو الاصناف'!$A:$C,3),"")</f>
        <v/>
      </c>
      <c r="IC107" s="33" t="str">
        <f t="shared" si="730"/>
        <v/>
      </c>
      <c r="IE107" s="34"/>
      <c r="IF107" s="30" t="str">
        <f>IFERROR(VLOOKUP(IE107,'كدو الاصناف'!$A:$C,2),"")</f>
        <v/>
      </c>
      <c r="IG107" s="6"/>
      <c r="IH107" s="62">
        <f t="shared" si="828"/>
        <v>0</v>
      </c>
      <c r="II107" s="32" t="str">
        <f>IFERROR(VLOOKUP(IE107,'كدو الاصناف'!$A:$C,3),"")</f>
        <v/>
      </c>
      <c r="IJ107" s="33" t="str">
        <f t="shared" si="731"/>
        <v/>
      </c>
      <c r="IL107" s="34"/>
      <c r="IM107" s="30" t="str">
        <f>IFERROR(VLOOKUP(IL107,'كدو الاصناف'!$A:$C,2),"")</f>
        <v/>
      </c>
      <c r="IN107" s="6"/>
      <c r="IO107" s="62">
        <f t="shared" si="829"/>
        <v>0</v>
      </c>
      <c r="IP107" s="32" t="str">
        <f>IFERROR(VLOOKUP(IL107,'كدو الاصناف'!$A:$C,3),"")</f>
        <v/>
      </c>
      <c r="IQ107" s="33" t="str">
        <f t="shared" si="732"/>
        <v/>
      </c>
      <c r="IS107" s="34"/>
      <c r="IT107" s="30" t="str">
        <f>IFERROR(VLOOKUP(IS107,'كدو الاصناف'!$A:$C,2),"")</f>
        <v/>
      </c>
      <c r="IU107" s="6"/>
      <c r="IV107" s="62">
        <f t="shared" si="830"/>
        <v>0</v>
      </c>
      <c r="IW107" s="32" t="str">
        <f>IFERROR(VLOOKUP(IS107,'كدو الاصناف'!$A:$C,3),"")</f>
        <v/>
      </c>
      <c r="IX107" s="33" t="str">
        <f t="shared" si="733"/>
        <v/>
      </c>
      <c r="IZ107" s="34"/>
      <c r="JA107" s="30" t="str">
        <f>IFERROR(VLOOKUP(IZ107,'كدو الاصناف'!$A:$C,2),"")</f>
        <v/>
      </c>
      <c r="JB107" s="6"/>
      <c r="JC107" s="62">
        <f t="shared" si="831"/>
        <v>0</v>
      </c>
      <c r="JD107" s="32" t="str">
        <f>IFERROR(VLOOKUP(IZ107,'كدو الاصناف'!$A:$C,3),"")</f>
        <v/>
      </c>
      <c r="JE107" s="33" t="str">
        <f t="shared" si="734"/>
        <v/>
      </c>
      <c r="JG107" s="34"/>
      <c r="JH107" s="30" t="str">
        <f>IFERROR(VLOOKUP(JG107,'كدو الاصناف'!$A:$C,2),"")</f>
        <v/>
      </c>
      <c r="JI107" s="6"/>
      <c r="JJ107" s="62">
        <f t="shared" si="885"/>
        <v>0</v>
      </c>
      <c r="JK107" s="32" t="str">
        <f>IFERROR(VLOOKUP(JG107,'كدو الاصناف'!$A:$C,3),"")</f>
        <v/>
      </c>
      <c r="JL107" s="33" t="str">
        <f t="shared" si="735"/>
        <v/>
      </c>
      <c r="JN107" s="34"/>
      <c r="JO107" s="30" t="str">
        <f>IFERROR(VLOOKUP(JN107,'كدو الاصناف'!$A:$C,2),"")</f>
        <v/>
      </c>
      <c r="JP107" s="6"/>
      <c r="JQ107" s="62">
        <f t="shared" si="832"/>
        <v>0</v>
      </c>
      <c r="JR107" s="32" t="str">
        <f>IFERROR(VLOOKUP(JN107,'كدو الاصناف'!$A:$C,3),"")</f>
        <v/>
      </c>
      <c r="JS107" s="33" t="str">
        <f t="shared" si="736"/>
        <v/>
      </c>
      <c r="JU107" s="34"/>
      <c r="JV107" s="30" t="str">
        <f>IFERROR(VLOOKUP(JU107,'كدو الاصناف'!$A:$C,2),"")</f>
        <v/>
      </c>
      <c r="JW107" s="6"/>
      <c r="JX107" s="62">
        <f t="shared" si="833"/>
        <v>0</v>
      </c>
      <c r="JY107" s="32" t="str">
        <f>IFERROR(VLOOKUP(JU107,'كدو الاصناف'!$A:$C,3),"")</f>
        <v/>
      </c>
      <c r="JZ107" s="33" t="str">
        <f t="shared" si="737"/>
        <v/>
      </c>
      <c r="KB107" s="34"/>
      <c r="KC107" s="30" t="str">
        <f>IFERROR(VLOOKUP(KB107,'كدو الاصناف'!$A:$C,2),"")</f>
        <v/>
      </c>
      <c r="KD107" s="6"/>
      <c r="KE107" s="62">
        <f t="shared" si="834"/>
        <v>0</v>
      </c>
      <c r="KF107" s="32" t="str">
        <f>IFERROR(VLOOKUP(KB107,'كدو الاصناف'!$A:$C,3),"")</f>
        <v/>
      </c>
      <c r="KG107" s="33" t="str">
        <f t="shared" si="738"/>
        <v/>
      </c>
      <c r="KI107" s="34"/>
      <c r="KJ107" s="30" t="str">
        <f>IFERROR(VLOOKUP(KI107,'كدو الاصناف'!$A:$C,2),"")</f>
        <v/>
      </c>
      <c r="KK107" s="6"/>
      <c r="KL107" s="62">
        <f t="shared" si="872"/>
        <v>0</v>
      </c>
      <c r="KM107" s="32" t="str">
        <f>IFERROR(VLOOKUP(KI107,'كدو الاصناف'!$A:$C,3),"")</f>
        <v/>
      </c>
      <c r="KN107" s="33" t="str">
        <f t="shared" si="739"/>
        <v/>
      </c>
      <c r="KP107" s="34"/>
      <c r="KQ107" s="30" t="str">
        <f>IFERROR(VLOOKUP(KP107,'كدو الاصناف'!$A:$C,2),"")</f>
        <v/>
      </c>
      <c r="KR107" s="6"/>
      <c r="KS107" s="62">
        <f t="shared" si="890"/>
        <v>0</v>
      </c>
      <c r="KT107" s="32" t="str">
        <f>IFERROR(VLOOKUP(KP107,'كدو الاصناف'!$A:$C,3),"")</f>
        <v/>
      </c>
      <c r="KU107" s="33" t="str">
        <f t="shared" si="740"/>
        <v/>
      </c>
      <c r="KW107" s="34"/>
      <c r="KX107" s="30" t="str">
        <f>IFERROR(VLOOKUP(KW107,'كدو الاصناف'!$A:$C,2),"")</f>
        <v/>
      </c>
      <c r="KY107" s="6"/>
      <c r="KZ107" s="62">
        <f t="shared" si="801"/>
        <v>0</v>
      </c>
      <c r="LA107" s="32" t="str">
        <f>IFERROR(VLOOKUP(KW107,'كدو الاصناف'!$A:$C,3),"")</f>
        <v/>
      </c>
      <c r="LB107" s="33" t="str">
        <f t="shared" si="741"/>
        <v/>
      </c>
      <c r="LD107" s="34"/>
      <c r="LE107" s="30" t="str">
        <f>IFERROR(VLOOKUP(LD107,'كدو الاصناف'!$A:$C,2),"")</f>
        <v/>
      </c>
      <c r="LF107" s="6"/>
      <c r="LG107" s="62">
        <f t="shared" si="835"/>
        <v>0</v>
      </c>
      <c r="LH107" s="32" t="str">
        <f>IFERROR(VLOOKUP(LD107,'كدو الاصناف'!$A:$C,3),"")</f>
        <v/>
      </c>
      <c r="LI107" s="33" t="str">
        <f t="shared" si="742"/>
        <v/>
      </c>
      <c r="LK107" s="34"/>
      <c r="LL107" s="30" t="str">
        <f>IFERROR(VLOOKUP(LK107,'كدو الاصناف'!$A:$C,2),"")</f>
        <v/>
      </c>
      <c r="LM107" s="6"/>
      <c r="LN107" s="62">
        <f t="shared" si="836"/>
        <v>0</v>
      </c>
      <c r="LO107" s="32" t="str">
        <f>IFERROR(VLOOKUP(LK107,'كدو الاصناف'!$A:$C,3),"")</f>
        <v/>
      </c>
      <c r="LP107" s="33" t="str">
        <f t="shared" si="743"/>
        <v/>
      </c>
      <c r="LR107" s="34"/>
      <c r="LS107" s="30" t="str">
        <f>IFERROR(VLOOKUP(LR107,'كدو الاصناف'!$A:$C,2),"")</f>
        <v/>
      </c>
      <c r="LT107" s="6"/>
      <c r="LU107" s="62">
        <f t="shared" si="854"/>
        <v>0</v>
      </c>
      <c r="LV107" s="32" t="str">
        <f>IFERROR(VLOOKUP(LR107,'كدو الاصناف'!$A:$C,3),"")</f>
        <v/>
      </c>
      <c r="LW107" s="33" t="str">
        <f t="shared" si="744"/>
        <v/>
      </c>
      <c r="LY107" s="34"/>
      <c r="LZ107" s="30" t="str">
        <f>IFERROR(VLOOKUP(LY107,'كدو الاصناف'!$A:$C,2),"")</f>
        <v/>
      </c>
      <c r="MA107" s="6"/>
      <c r="MB107" s="62">
        <f t="shared" si="859"/>
        <v>0</v>
      </c>
      <c r="MC107" s="32" t="str">
        <f>IFERROR(VLOOKUP(LY107,'كدو الاصناف'!$A:$C,3),"")</f>
        <v/>
      </c>
      <c r="MD107" s="33" t="str">
        <f t="shared" si="745"/>
        <v/>
      </c>
      <c r="MF107" s="34"/>
      <c r="MG107" s="30" t="str">
        <f>IFERROR(VLOOKUP(MF107,'كدو الاصناف'!$A:$C,2),"")</f>
        <v/>
      </c>
      <c r="MH107" s="6"/>
      <c r="MI107" s="62">
        <f t="shared" si="860"/>
        <v>0</v>
      </c>
      <c r="MJ107" s="32" t="str">
        <f>IFERROR(VLOOKUP(MF107,'كدو الاصناف'!$A:$C,3),"")</f>
        <v/>
      </c>
      <c r="MK107" s="33" t="str">
        <f t="shared" si="746"/>
        <v/>
      </c>
      <c r="MM107" s="34"/>
      <c r="MN107" s="30" t="str">
        <f>IFERROR(VLOOKUP(MM107,'كدو الاصناف'!$A:$C,2),"")</f>
        <v/>
      </c>
      <c r="MO107" s="6"/>
      <c r="MP107" s="62">
        <f t="shared" si="893"/>
        <v>0</v>
      </c>
      <c r="MQ107" s="32" t="str">
        <f>IFERROR(VLOOKUP(MM107,'كدو الاصناف'!$A:$C,3),"")</f>
        <v/>
      </c>
      <c r="MR107" s="33" t="str">
        <f t="shared" si="747"/>
        <v/>
      </c>
      <c r="MT107" s="34"/>
      <c r="MU107" s="30" t="str">
        <f>IFERROR(VLOOKUP(MT107,'كدو الاصناف'!$A:$C,2),"")</f>
        <v/>
      </c>
      <c r="MV107" s="6"/>
      <c r="MW107" s="62">
        <f t="shared" si="896"/>
        <v>0</v>
      </c>
      <c r="MX107" s="32" t="str">
        <f>IFERROR(VLOOKUP(MT107,'كدو الاصناف'!$A:$C,3),"")</f>
        <v/>
      </c>
      <c r="MY107" s="33" t="str">
        <f t="shared" si="748"/>
        <v/>
      </c>
      <c r="NA107" s="34"/>
      <c r="NB107" s="30" t="str">
        <f>IFERROR(VLOOKUP(NA107,'كدو الاصناف'!$A:$C,2),"")</f>
        <v/>
      </c>
      <c r="NC107" s="6"/>
      <c r="ND107" s="62">
        <f t="shared" si="861"/>
        <v>0</v>
      </c>
      <c r="NE107" s="32" t="str">
        <f>IFERROR(VLOOKUP(NA107,'كدو الاصناف'!$A:$C,3),"")</f>
        <v/>
      </c>
      <c r="NF107" s="33" t="str">
        <f t="shared" si="749"/>
        <v/>
      </c>
      <c r="NH107" s="34"/>
      <c r="NI107" s="30" t="str">
        <f>IFERROR(VLOOKUP(NH107,'كدو الاصناف'!$A:$C,2),"")</f>
        <v/>
      </c>
      <c r="NJ107" s="6"/>
      <c r="NK107" s="62">
        <f t="shared" si="837"/>
        <v>0</v>
      </c>
      <c r="NL107" s="32" t="str">
        <f>IFERROR(VLOOKUP(NH107,'كدو الاصناف'!$A:$C,3),"")</f>
        <v/>
      </c>
      <c r="NM107" s="33" t="str">
        <f t="shared" si="750"/>
        <v/>
      </c>
      <c r="NO107" s="34"/>
      <c r="NP107" s="30" t="str">
        <f>IFERROR(VLOOKUP(NO107,'كدو الاصناف'!$A:$C,2),"")</f>
        <v/>
      </c>
      <c r="NQ107" s="6"/>
      <c r="NR107" s="62">
        <f t="shared" si="838"/>
        <v>0</v>
      </c>
      <c r="NS107" s="32" t="str">
        <f>IFERROR(VLOOKUP(NO107,'كدو الاصناف'!$A:$C,3),"")</f>
        <v/>
      </c>
      <c r="NT107" s="33" t="str">
        <f t="shared" si="751"/>
        <v/>
      </c>
      <c r="NV107" s="34"/>
      <c r="NW107" s="30" t="str">
        <f>IFERROR(VLOOKUP(NV107,'كدو الاصناف'!$A:$C,2),"")</f>
        <v/>
      </c>
      <c r="NX107" s="6"/>
      <c r="NY107" s="62">
        <f t="shared" si="802"/>
        <v>0</v>
      </c>
      <c r="NZ107" s="32" t="str">
        <f>IFERROR(VLOOKUP(NV107,'كدو الاصناف'!$A:$C,3),"")</f>
        <v/>
      </c>
      <c r="OA107" s="33" t="str">
        <f t="shared" si="752"/>
        <v/>
      </c>
      <c r="OC107" s="34"/>
      <c r="OD107" s="30" t="str">
        <f>IFERROR(VLOOKUP(OC107,'كدو الاصناف'!$A:$C,2),"")</f>
        <v/>
      </c>
      <c r="OE107" s="6"/>
      <c r="OF107" s="62">
        <f t="shared" si="855"/>
        <v>0</v>
      </c>
      <c r="OG107" s="32" t="str">
        <f>IFERROR(VLOOKUP(OC107,'كدو الاصناف'!$A:$C,3),"")</f>
        <v/>
      </c>
      <c r="OH107" s="33" t="str">
        <f t="shared" si="753"/>
        <v/>
      </c>
      <c r="OJ107" s="34"/>
      <c r="OK107" s="30" t="str">
        <f>IFERROR(VLOOKUP(OJ107,'كدو الاصناف'!$A:$C,2),"")</f>
        <v/>
      </c>
      <c r="OL107" s="6"/>
      <c r="OM107" s="62">
        <f t="shared" si="856"/>
        <v>0</v>
      </c>
      <c r="ON107" s="32" t="str">
        <f>IFERROR(VLOOKUP(OJ107,'كدو الاصناف'!$A:$C,3),"")</f>
        <v/>
      </c>
      <c r="OO107" s="33" t="str">
        <f t="shared" si="754"/>
        <v/>
      </c>
      <c r="OQ107" s="34"/>
      <c r="OR107" s="30" t="str">
        <f>IFERROR(VLOOKUP(OQ107,'كدو الاصناف'!$A:$C,2),"")</f>
        <v/>
      </c>
      <c r="OS107" s="6"/>
      <c r="OT107" s="62">
        <f t="shared" si="839"/>
        <v>0</v>
      </c>
      <c r="OU107" s="32" t="str">
        <f>IFERROR(VLOOKUP(OQ107,'كدو الاصناف'!$A:$C,3),"")</f>
        <v/>
      </c>
      <c r="OV107" s="33" t="str">
        <f t="shared" si="755"/>
        <v/>
      </c>
      <c r="OX107" s="34"/>
      <c r="OY107" s="30" t="str">
        <f>IFERROR(VLOOKUP(OX107,'كدو الاصناف'!$A:$C,2),"")</f>
        <v/>
      </c>
      <c r="OZ107" s="6"/>
      <c r="PA107" s="62">
        <f t="shared" si="886"/>
        <v>0</v>
      </c>
      <c r="PB107" s="32" t="str">
        <f>IFERROR(VLOOKUP(OX107,'كدو الاصناف'!$A:$C,3),"")</f>
        <v/>
      </c>
      <c r="PC107" s="33" t="str">
        <f t="shared" si="756"/>
        <v/>
      </c>
      <c r="PE107" s="34"/>
      <c r="PF107" s="30" t="str">
        <f>IFERROR(VLOOKUP(PE107,'كدو الاصناف'!$A:$C,2),"")</f>
        <v/>
      </c>
      <c r="PG107" s="6"/>
      <c r="PH107" s="62">
        <f t="shared" si="873"/>
        <v>0</v>
      </c>
      <c r="PI107" s="32" t="str">
        <f>IFERROR(VLOOKUP(PE107,'كدو الاصناف'!$A:$C,3),"")</f>
        <v/>
      </c>
      <c r="PJ107" s="33" t="str">
        <f t="shared" si="757"/>
        <v/>
      </c>
      <c r="PL107" s="34"/>
      <c r="PM107" s="30" t="str">
        <f>IFERROR(VLOOKUP(PL107,'كدو الاصناف'!$A:$C,2),"")</f>
        <v/>
      </c>
      <c r="PN107" s="6"/>
      <c r="PO107" s="62">
        <f t="shared" si="866"/>
        <v>0</v>
      </c>
      <c r="PP107" s="32" t="str">
        <f>IFERROR(VLOOKUP(PL107,'كدو الاصناف'!$A:$C,3),"")</f>
        <v/>
      </c>
      <c r="PQ107" s="33" t="str">
        <f t="shared" si="758"/>
        <v/>
      </c>
      <c r="PS107" s="34"/>
      <c r="PT107" s="30" t="str">
        <f>IFERROR(VLOOKUP(PS107,'كدو الاصناف'!$A:$C,2),"")</f>
        <v/>
      </c>
      <c r="PU107" s="6"/>
      <c r="PV107" s="62">
        <f t="shared" si="874"/>
        <v>0</v>
      </c>
      <c r="PW107" s="32" t="str">
        <f>IFERROR(VLOOKUP(PS107,'كدو الاصناف'!$A:$C,3),"")</f>
        <v/>
      </c>
      <c r="PX107" s="33" t="str">
        <f t="shared" si="759"/>
        <v/>
      </c>
      <c r="PZ107" s="34"/>
      <c r="QA107" s="30" t="str">
        <f>IFERROR(VLOOKUP(PZ107,'كدو الاصناف'!$A:$C,2),"")</f>
        <v/>
      </c>
      <c r="QB107" s="6"/>
      <c r="QC107" s="62">
        <f t="shared" si="803"/>
        <v>0</v>
      </c>
      <c r="QD107" s="32" t="str">
        <f>IFERROR(VLOOKUP(PZ107,'كدو الاصناف'!$A:$C,3),"")</f>
        <v/>
      </c>
      <c r="QE107" s="33" t="str">
        <f t="shared" si="760"/>
        <v/>
      </c>
      <c r="QG107" s="34"/>
      <c r="QH107" s="30" t="str">
        <f>IFERROR(VLOOKUP(QG107,'كدو الاصناف'!$A:$C,2),"")</f>
        <v/>
      </c>
      <c r="QI107" s="6"/>
      <c r="QJ107" s="62">
        <f t="shared" si="840"/>
        <v>0</v>
      </c>
      <c r="QK107" s="32" t="str">
        <f>IFERROR(VLOOKUP(QG107,'كدو الاصناف'!$A:$C,3),"")</f>
        <v/>
      </c>
      <c r="QL107" s="33" t="str">
        <f t="shared" si="761"/>
        <v/>
      </c>
      <c r="QN107" s="34"/>
      <c r="QO107" s="30" t="str">
        <f>IFERROR(VLOOKUP(QN107,'كدو الاصناف'!$A:$C,2),"")</f>
        <v/>
      </c>
      <c r="QP107" s="6"/>
      <c r="QQ107" s="62">
        <f t="shared" si="875"/>
        <v>0</v>
      </c>
      <c r="QR107" s="32" t="str">
        <f>IFERROR(VLOOKUP(QN107,'كدو الاصناف'!$A:$C,3),"")</f>
        <v/>
      </c>
      <c r="QS107" s="33" t="str">
        <f t="shared" si="762"/>
        <v/>
      </c>
      <c r="QU107" s="34"/>
      <c r="QV107" s="30" t="str">
        <f>IFERROR(VLOOKUP(QU107,'كدو الاصناف'!$A:$C,2),"")</f>
        <v/>
      </c>
      <c r="QW107" s="6"/>
      <c r="QX107" s="62">
        <f t="shared" si="867"/>
        <v>0</v>
      </c>
      <c r="QY107" s="32" t="str">
        <f>IFERROR(VLOOKUP(QU107,'كدو الاصناف'!$A:$C,3),"")</f>
        <v/>
      </c>
      <c r="QZ107" s="33" t="str">
        <f t="shared" si="763"/>
        <v/>
      </c>
      <c r="RB107" s="34"/>
      <c r="RC107" s="30" t="str">
        <f>IFERROR(VLOOKUP(RB107,'كدو الاصناف'!$A:$C,2),"")</f>
        <v/>
      </c>
      <c r="RD107" s="6"/>
      <c r="RE107" s="62">
        <f t="shared" si="883"/>
        <v>0</v>
      </c>
      <c r="RF107" s="32" t="str">
        <f>IFERROR(VLOOKUP(RB107,'كدو الاصناف'!$A:$C,3),"")</f>
        <v/>
      </c>
      <c r="RG107" s="33" t="str">
        <f t="shared" si="764"/>
        <v/>
      </c>
      <c r="RI107" s="34"/>
      <c r="RJ107" s="30" t="str">
        <f>IFERROR(VLOOKUP(RI107,'كدو الاصناف'!$A:$C,2),"")</f>
        <v/>
      </c>
      <c r="RK107" s="6"/>
      <c r="RL107" s="62">
        <f t="shared" si="876"/>
        <v>0</v>
      </c>
      <c r="RM107" s="32" t="str">
        <f>IFERROR(VLOOKUP(RI107,'كدو الاصناف'!$A:$C,3),"")</f>
        <v/>
      </c>
      <c r="RN107" s="33" t="str">
        <f t="shared" si="765"/>
        <v/>
      </c>
      <c r="RP107" s="34"/>
      <c r="RQ107" s="30" t="str">
        <f>IFERROR(VLOOKUP(RP107,'كدو الاصناف'!$A:$C,2),"")</f>
        <v/>
      </c>
      <c r="RR107" s="6"/>
      <c r="RS107" s="62">
        <f t="shared" si="877"/>
        <v>0</v>
      </c>
      <c r="RT107" s="32" t="str">
        <f>IFERROR(VLOOKUP(RP107,'كدو الاصناف'!$A:$C,3),"")</f>
        <v/>
      </c>
      <c r="RU107" s="33" t="str">
        <f t="shared" si="766"/>
        <v/>
      </c>
      <c r="RW107" s="34"/>
      <c r="RX107" s="30" t="str">
        <f>IFERROR(VLOOKUP(RW107,'كدو الاصناف'!$A:$C,2),"")</f>
        <v/>
      </c>
      <c r="RY107" s="6"/>
      <c r="RZ107" s="62">
        <f t="shared" si="857"/>
        <v>0</v>
      </c>
      <c r="SA107" s="32" t="str">
        <f>IFERROR(VLOOKUP(RW107,'كدو الاصناف'!$A:$C,3),"")</f>
        <v/>
      </c>
      <c r="SB107" s="33" t="str">
        <f t="shared" si="767"/>
        <v/>
      </c>
      <c r="SD107" s="34"/>
      <c r="SE107" s="30" t="str">
        <f>IFERROR(VLOOKUP(SD107,'كدو الاصناف'!$A:$C,2),"")</f>
        <v/>
      </c>
      <c r="SF107" s="6"/>
      <c r="SG107" s="62">
        <f t="shared" si="807"/>
        <v>0</v>
      </c>
      <c r="SH107" s="32" t="str">
        <f>IFERROR(VLOOKUP(SD107,'كدو الاصناف'!$A:$C,3),"")</f>
        <v/>
      </c>
      <c r="SI107" s="33" t="str">
        <f t="shared" si="768"/>
        <v/>
      </c>
      <c r="SK107" s="34"/>
      <c r="SL107" s="30" t="str">
        <f>IFERROR(VLOOKUP(SK107,'كدو الاصناف'!$A:$C,2),"")</f>
        <v/>
      </c>
      <c r="SM107" s="6"/>
      <c r="SN107" s="62">
        <f t="shared" si="884"/>
        <v>0</v>
      </c>
      <c r="SO107" s="32" t="str">
        <f>IFERROR(VLOOKUP(SK107,'كدو الاصناف'!$A:$C,3),"")</f>
        <v/>
      </c>
      <c r="SP107" s="33" t="str">
        <f t="shared" si="769"/>
        <v/>
      </c>
      <c r="SR107" s="34"/>
      <c r="SS107" s="30" t="str">
        <f>IFERROR(VLOOKUP(SR107,'كدو الاصناف'!$A:$C,2),"")</f>
        <v/>
      </c>
      <c r="ST107" s="6"/>
      <c r="SU107" s="62">
        <f t="shared" si="804"/>
        <v>0</v>
      </c>
      <c r="SV107" s="32" t="str">
        <f>IFERROR(VLOOKUP(SR107,'كدو الاصناف'!$A:$C,3),"")</f>
        <v/>
      </c>
      <c r="SW107" s="33" t="str">
        <f t="shared" si="770"/>
        <v/>
      </c>
      <c r="SY107" s="34"/>
      <c r="SZ107" s="30" t="str">
        <f>IFERROR(VLOOKUP(SY107,'كدو الاصناف'!$A:$C,2),"")</f>
        <v/>
      </c>
      <c r="TA107" s="6"/>
      <c r="TB107" s="62">
        <f t="shared" si="891"/>
        <v>0</v>
      </c>
      <c r="TC107" s="32" t="str">
        <f>IFERROR(VLOOKUP(SY107,'كدو الاصناف'!$A:$C,3),"")</f>
        <v/>
      </c>
      <c r="TD107" s="33" t="str">
        <f t="shared" si="771"/>
        <v/>
      </c>
      <c r="TF107" s="34"/>
      <c r="TG107" s="30" t="str">
        <f>IFERROR(VLOOKUP(TF107,'كدو الاصناف'!$A:$C,2),"")</f>
        <v/>
      </c>
      <c r="TH107" s="6"/>
      <c r="TI107" s="62">
        <f t="shared" si="841"/>
        <v>0</v>
      </c>
      <c r="TJ107" s="32" t="str">
        <f>IFERROR(VLOOKUP(TF107,'كدو الاصناف'!$A:$C,3),"")</f>
        <v/>
      </c>
      <c r="TK107" s="33" t="str">
        <f t="shared" si="772"/>
        <v/>
      </c>
      <c r="TM107" s="34"/>
      <c r="TN107" s="30" t="str">
        <f>IFERROR(VLOOKUP(TM107,'كدو الاصناف'!$A:$C,2),"")</f>
        <v/>
      </c>
      <c r="TO107" s="6"/>
      <c r="TP107" s="62">
        <f t="shared" si="842"/>
        <v>0</v>
      </c>
      <c r="TQ107" s="32" t="str">
        <f>IFERROR(VLOOKUP(TM107,'كدو الاصناف'!$A:$C,3),"")</f>
        <v/>
      </c>
      <c r="TR107" s="33" t="str">
        <f t="shared" si="773"/>
        <v/>
      </c>
      <c r="TT107" s="34"/>
      <c r="TU107" s="30" t="str">
        <f>IFERROR(VLOOKUP(TT107,'كدو الاصناف'!$A:$C,2),"")</f>
        <v/>
      </c>
      <c r="TV107" s="6"/>
      <c r="TW107" s="62">
        <f t="shared" si="843"/>
        <v>0</v>
      </c>
      <c r="TX107" s="32" t="str">
        <f>IFERROR(VLOOKUP(TT107,'كدو الاصناف'!$A:$C,3),"")</f>
        <v/>
      </c>
      <c r="TY107" s="33" t="str">
        <f t="shared" si="774"/>
        <v/>
      </c>
      <c r="UA107" s="34"/>
      <c r="UB107" s="30" t="str">
        <f>IFERROR(VLOOKUP(UA107,'كدو الاصناف'!$A:$C,2),"")</f>
        <v/>
      </c>
      <c r="UC107" s="6"/>
      <c r="UD107" s="62">
        <f t="shared" si="844"/>
        <v>0</v>
      </c>
      <c r="UE107" s="32" t="str">
        <f>IFERROR(VLOOKUP(UA107,'كدو الاصناف'!$A:$C,3),"")</f>
        <v/>
      </c>
      <c r="UF107" s="33" t="str">
        <f t="shared" si="775"/>
        <v/>
      </c>
      <c r="UH107" s="34"/>
      <c r="UI107" s="30" t="str">
        <f>IFERROR(VLOOKUP(UH107,'كدو الاصناف'!$A:$C,2),"")</f>
        <v/>
      </c>
      <c r="UJ107" s="6"/>
      <c r="UK107" s="62">
        <f t="shared" si="845"/>
        <v>0</v>
      </c>
      <c r="UL107" s="32" t="str">
        <f>IFERROR(VLOOKUP(UH107,'كدو الاصناف'!$A:$C,3),"")</f>
        <v/>
      </c>
      <c r="UM107" s="33" t="str">
        <f t="shared" si="776"/>
        <v/>
      </c>
      <c r="UO107" s="34"/>
      <c r="UP107" s="30" t="str">
        <f>IFERROR(VLOOKUP(UO107,'كدو الاصناف'!$A:$C,2),"")</f>
        <v/>
      </c>
      <c r="UQ107" s="6"/>
      <c r="UR107" s="62">
        <f t="shared" si="805"/>
        <v>0</v>
      </c>
      <c r="US107" s="32" t="str">
        <f>IFERROR(VLOOKUP(UO107,'كدو الاصناف'!$A:$C,3),"")</f>
        <v/>
      </c>
      <c r="UT107" s="33" t="str">
        <f t="shared" si="777"/>
        <v/>
      </c>
      <c r="UV107" s="34"/>
      <c r="UW107" s="30" t="str">
        <f>IFERROR(VLOOKUP(UV107,'كدو الاصناف'!$A:$C,2),"")</f>
        <v/>
      </c>
      <c r="UX107" s="6"/>
      <c r="UY107" s="62">
        <f t="shared" si="846"/>
        <v>0</v>
      </c>
      <c r="UZ107" s="32" t="str">
        <f>IFERROR(VLOOKUP(UV107,'كدو الاصناف'!$A:$C,3),"")</f>
        <v/>
      </c>
      <c r="VA107" s="33" t="str">
        <f t="shared" si="778"/>
        <v/>
      </c>
      <c r="VC107" s="34"/>
      <c r="VD107" s="30" t="str">
        <f>IFERROR(VLOOKUP(VC107,'كدو الاصناف'!$A:$C,2),"")</f>
        <v/>
      </c>
      <c r="VE107" s="6"/>
      <c r="VF107" s="62">
        <f t="shared" si="847"/>
        <v>0</v>
      </c>
      <c r="VG107" s="32" t="str">
        <f>IFERROR(VLOOKUP(VC107,'كدو الاصناف'!$A:$C,3),"")</f>
        <v/>
      </c>
      <c r="VH107" s="33" t="str">
        <f t="shared" si="779"/>
        <v/>
      </c>
      <c r="VJ107" s="34"/>
      <c r="VK107" s="30" t="str">
        <f>IFERROR(VLOOKUP(VJ107,'كدو الاصناف'!$A:$C,2),"")</f>
        <v/>
      </c>
      <c r="VL107" s="6"/>
      <c r="VM107" s="62">
        <f t="shared" si="858"/>
        <v>0</v>
      </c>
      <c r="VN107" s="32" t="str">
        <f>IFERROR(VLOOKUP(VJ107,'كدو الاصناف'!$A:$C,3),"")</f>
        <v/>
      </c>
      <c r="VO107" s="33" t="str">
        <f t="shared" si="780"/>
        <v/>
      </c>
      <c r="VQ107" s="34"/>
      <c r="VR107" s="30" t="str">
        <f>IFERROR(VLOOKUP(VQ107,'كدو الاصناف'!$A:$C,2),"")</f>
        <v/>
      </c>
      <c r="VS107" s="6"/>
      <c r="VT107" s="62">
        <f t="shared" si="848"/>
        <v>0</v>
      </c>
      <c r="VU107" s="32" t="str">
        <f>IFERROR(VLOOKUP(VQ107,'كدو الاصناف'!$A:$C,3),"")</f>
        <v/>
      </c>
      <c r="VV107" s="33" t="str">
        <f t="shared" si="781"/>
        <v/>
      </c>
      <c r="VX107" s="34"/>
      <c r="VY107" s="30" t="str">
        <f>IFERROR(VLOOKUP(VX107,'كدو الاصناف'!$A:$C,2),"")</f>
        <v/>
      </c>
      <c r="VZ107" s="6"/>
      <c r="WA107" s="62">
        <f t="shared" si="849"/>
        <v>0</v>
      </c>
      <c r="WB107" s="32" t="str">
        <f>IFERROR(VLOOKUP(VX107,'كدو الاصناف'!$A:$C,3),"")</f>
        <v/>
      </c>
      <c r="WC107" s="33" t="str">
        <f t="shared" si="782"/>
        <v/>
      </c>
      <c r="WE107" s="34"/>
      <c r="WF107" s="30" t="str">
        <f>IFERROR(VLOOKUP(WE107,'كدو الاصناف'!$A:$C,2),"")</f>
        <v/>
      </c>
      <c r="WG107" s="6"/>
      <c r="WH107" s="62">
        <f t="shared" si="878"/>
        <v>0</v>
      </c>
      <c r="WI107" s="32" t="str">
        <f>IFERROR(VLOOKUP(WE107,'كدو الاصناف'!$A:$C,3),"")</f>
        <v/>
      </c>
      <c r="WJ107" s="33" t="str">
        <f t="shared" si="783"/>
        <v/>
      </c>
      <c r="WL107" s="34"/>
      <c r="WM107" s="30" t="str">
        <f>IFERROR(VLOOKUP(WL107,'كدو الاصناف'!$A:$C,2),"")</f>
        <v/>
      </c>
      <c r="WN107" s="6"/>
      <c r="WO107" s="62">
        <f t="shared" si="850"/>
        <v>0</v>
      </c>
      <c r="WP107" s="32" t="str">
        <f>IFERROR(VLOOKUP(WL107,'كدو الاصناف'!$A:$C,3),"")</f>
        <v/>
      </c>
      <c r="WQ107" s="33" t="str">
        <f t="shared" si="784"/>
        <v/>
      </c>
      <c r="WS107" s="34"/>
      <c r="WT107" s="30" t="str">
        <f>IFERROR(VLOOKUP(WS107,'كدو الاصناف'!$A:$C,2),"")</f>
        <v/>
      </c>
      <c r="WU107" s="6"/>
      <c r="WV107" s="62">
        <f t="shared" si="851"/>
        <v>0</v>
      </c>
      <c r="WW107" s="32" t="str">
        <f>IFERROR(VLOOKUP(WS107,'كدو الاصناف'!$A:$C,3),"")</f>
        <v/>
      </c>
      <c r="WX107" s="33" t="str">
        <f t="shared" si="785"/>
        <v/>
      </c>
      <c r="WZ107" s="34"/>
      <c r="XA107" s="30" t="str">
        <f>IFERROR(VLOOKUP(WZ107,'كدو الاصناف'!$A:$C,2),"")</f>
        <v/>
      </c>
      <c r="XB107" s="6"/>
      <c r="XC107" s="62">
        <f t="shared" si="894"/>
        <v>0</v>
      </c>
      <c r="XD107" s="32" t="str">
        <f>IFERROR(VLOOKUP(WZ107,'كدو الاصناف'!$A:$C,3),"")</f>
        <v/>
      </c>
      <c r="XE107" s="33" t="str">
        <f t="shared" si="786"/>
        <v/>
      </c>
      <c r="XG107" s="34"/>
      <c r="XH107" s="30" t="str">
        <f>IFERROR(VLOOKUP(XG107,'كدو الاصناف'!$A:$C,2),"")</f>
        <v/>
      </c>
      <c r="XI107" s="6"/>
      <c r="XJ107" s="62">
        <f t="shared" si="879"/>
        <v>0</v>
      </c>
      <c r="XK107" s="32" t="str">
        <f>IFERROR(VLOOKUP(XG107,'كدو الاصناف'!$A:$C,3),"")</f>
        <v/>
      </c>
      <c r="XL107" s="33" t="str">
        <f t="shared" si="787"/>
        <v/>
      </c>
      <c r="XN107" s="34"/>
      <c r="XO107" s="30" t="str">
        <f>IFERROR(VLOOKUP(XN107,'كدو الاصناف'!$A:$C,2),"")</f>
        <v/>
      </c>
      <c r="XP107" s="6"/>
      <c r="XQ107" s="62">
        <f t="shared" si="887"/>
        <v>0</v>
      </c>
      <c r="XR107" s="32" t="str">
        <f>IFERROR(VLOOKUP(XN107,'كدو الاصناف'!$A:$C,3),"")</f>
        <v/>
      </c>
      <c r="XS107" s="33" t="str">
        <f t="shared" si="788"/>
        <v/>
      </c>
      <c r="XU107" s="34"/>
      <c r="XV107" s="30" t="str">
        <f>IFERROR(VLOOKUP(XU107,'كدو الاصناف'!$A:$C,2),"")</f>
        <v/>
      </c>
      <c r="XW107" s="6"/>
      <c r="XX107" s="62">
        <f t="shared" si="862"/>
        <v>0</v>
      </c>
      <c r="XY107" s="32" t="str">
        <f>IFERROR(VLOOKUP(XU107,'كدو الاصناف'!$A:$C,3),"")</f>
        <v/>
      </c>
      <c r="XZ107" s="33" t="str">
        <f t="shared" si="789"/>
        <v/>
      </c>
      <c r="YB107" s="34"/>
      <c r="YC107" s="30" t="str">
        <f>IFERROR(VLOOKUP(YB107,'كدو الاصناف'!$A:$C,2),"")</f>
        <v/>
      </c>
      <c r="YD107" s="6"/>
      <c r="YE107" s="62">
        <f t="shared" si="863"/>
        <v>0</v>
      </c>
      <c r="YF107" s="32" t="str">
        <f>IFERROR(VLOOKUP(YB107,'كدو الاصناف'!$A:$C,3),"")</f>
        <v/>
      </c>
      <c r="YG107" s="33" t="str">
        <f t="shared" si="790"/>
        <v/>
      </c>
      <c r="YI107" s="34"/>
      <c r="YJ107" s="30" t="str">
        <f>IFERROR(VLOOKUP(YI107,'كدو الاصناف'!$A:$C,2),"")</f>
        <v/>
      </c>
      <c r="YK107" s="6"/>
      <c r="YL107" s="62">
        <f t="shared" si="864"/>
        <v>0</v>
      </c>
      <c r="YM107" s="32" t="str">
        <f>IFERROR(VLOOKUP(YI107,'كدو الاصناف'!$A:$C,3),"")</f>
        <v/>
      </c>
      <c r="YN107" s="33" t="str">
        <f t="shared" si="791"/>
        <v/>
      </c>
      <c r="YP107" s="34"/>
      <c r="YQ107" s="30" t="str">
        <f>IFERROR(VLOOKUP(YP107,'كدو الاصناف'!$A:$C,2),"")</f>
        <v/>
      </c>
      <c r="YR107" s="6"/>
      <c r="YS107" s="62">
        <f t="shared" si="868"/>
        <v>0</v>
      </c>
      <c r="YT107" s="32" t="str">
        <f>IFERROR(VLOOKUP(YP107,'كدو الاصناف'!$A:$C,3),"")</f>
        <v/>
      </c>
      <c r="YU107" s="33" t="str">
        <f t="shared" si="792"/>
        <v/>
      </c>
      <c r="YW107" s="34"/>
      <c r="YX107" s="30" t="str">
        <f>IFERROR(VLOOKUP(YW107,'كدو الاصناف'!$A:$C,2),"")</f>
        <v/>
      </c>
      <c r="YY107" s="6"/>
      <c r="YZ107" s="62">
        <f t="shared" si="888"/>
        <v>0</v>
      </c>
      <c r="ZA107" s="32" t="str">
        <f>IFERROR(VLOOKUP(YW107,'كدو الاصناف'!$A:$C,3),"")</f>
        <v/>
      </c>
      <c r="ZB107" s="33" t="str">
        <f t="shared" si="793"/>
        <v/>
      </c>
      <c r="ZD107" s="34"/>
      <c r="ZE107" s="30" t="str">
        <f>IFERROR(VLOOKUP(ZD107,'كدو الاصناف'!$A:$C,2),"")</f>
        <v/>
      </c>
      <c r="ZF107" s="6"/>
      <c r="ZG107" s="62">
        <f t="shared" si="869"/>
        <v>0</v>
      </c>
      <c r="ZH107" s="32" t="str">
        <f>IFERROR(VLOOKUP(ZD107,'كدو الاصناف'!$A:$C,3),"")</f>
        <v/>
      </c>
      <c r="ZI107" s="33" t="str">
        <f t="shared" si="794"/>
        <v/>
      </c>
      <c r="ZK107" s="34"/>
      <c r="ZL107" s="30" t="str">
        <f>IFERROR(VLOOKUP(ZK107,'كدو الاصناف'!$A:$C,2),"")</f>
        <v/>
      </c>
      <c r="ZM107" s="6"/>
      <c r="ZN107" s="62">
        <f t="shared" si="865"/>
        <v>0</v>
      </c>
      <c r="ZO107" s="32" t="str">
        <f>IFERROR(VLOOKUP(ZK107,'كدو الاصناف'!$A:$C,3),"")</f>
        <v/>
      </c>
      <c r="ZP107" s="33" t="str">
        <f t="shared" si="795"/>
        <v/>
      </c>
      <c r="ZR107" s="34"/>
      <c r="ZS107" s="30" t="str">
        <f>IFERROR(VLOOKUP(ZR107,'كدو الاصناف'!$A:$C,2),"")</f>
        <v/>
      </c>
      <c r="ZT107" s="6"/>
      <c r="ZU107" s="62">
        <f t="shared" si="852"/>
        <v>0</v>
      </c>
      <c r="ZV107" s="32" t="str">
        <f>IFERROR(VLOOKUP(ZR107,'كدو الاصناف'!$A:$C,3),"")</f>
        <v/>
      </c>
      <c r="ZW107" s="33" t="str">
        <f t="shared" si="796"/>
        <v/>
      </c>
    </row>
    <row r="108" spans="1:699" ht="16.5" thickTop="1" thickBot="1" x14ac:dyDescent="0.25">
      <c r="A108" s="35"/>
      <c r="B108" s="92" t="s">
        <v>108</v>
      </c>
      <c r="C108" s="93"/>
      <c r="D108" s="93"/>
      <c r="E108" s="94"/>
      <c r="F108" s="36">
        <f>SUM(F84:F107)</f>
        <v>4157.0378599999995</v>
      </c>
      <c r="H108" s="35"/>
      <c r="I108" s="92" t="s">
        <v>108</v>
      </c>
      <c r="J108" s="93"/>
      <c r="K108" s="93"/>
      <c r="L108" s="94"/>
      <c r="M108" s="36">
        <f>SUM(M84:M107)</f>
        <v>2478.3070000000002</v>
      </c>
      <c r="O108" s="35"/>
      <c r="P108" s="92" t="s">
        <v>108</v>
      </c>
      <c r="Q108" s="93"/>
      <c r="R108" s="93"/>
      <c r="S108" s="94"/>
      <c r="T108" s="36">
        <f>SUM(T84:T107)</f>
        <v>2310.54</v>
      </c>
      <c r="V108" s="35"/>
      <c r="W108" s="92" t="s">
        <v>108</v>
      </c>
      <c r="X108" s="93"/>
      <c r="Y108" s="93"/>
      <c r="Z108" s="94"/>
      <c r="AA108" s="36">
        <f>SUM(AA84:AA107)</f>
        <v>774.39499999999998</v>
      </c>
      <c r="AC108" s="35"/>
      <c r="AD108" s="92" t="s">
        <v>108</v>
      </c>
      <c r="AE108" s="93"/>
      <c r="AF108" s="93"/>
      <c r="AG108" s="94"/>
      <c r="AH108" s="36">
        <f>SUM(AH84:AH107)</f>
        <v>2809.9309999999996</v>
      </c>
      <c r="AJ108" s="35"/>
      <c r="AK108" s="92" t="s">
        <v>108</v>
      </c>
      <c r="AL108" s="93"/>
      <c r="AM108" s="93"/>
      <c r="AN108" s="94"/>
      <c r="AO108" s="36">
        <f>SUM(AO84:AO107)</f>
        <v>2784.9540000000002</v>
      </c>
      <c r="AQ108" s="35"/>
      <c r="AR108" s="92" t="s">
        <v>108</v>
      </c>
      <c r="AS108" s="93"/>
      <c r="AT108" s="93"/>
      <c r="AU108" s="94"/>
      <c r="AV108" s="36">
        <f>SUM(AV84:AV107)</f>
        <v>1307.3020000000001</v>
      </c>
      <c r="AX108" s="35"/>
      <c r="AY108" s="92" t="s">
        <v>108</v>
      </c>
      <c r="AZ108" s="93"/>
      <c r="BA108" s="93"/>
      <c r="BB108" s="94"/>
      <c r="BC108" s="36">
        <f>SUM(BC84:BC107)</f>
        <v>2307.8540000000003</v>
      </c>
      <c r="BE108" s="35"/>
      <c r="BF108" s="92" t="s">
        <v>108</v>
      </c>
      <c r="BG108" s="93"/>
      <c r="BH108" s="93"/>
      <c r="BI108" s="94"/>
      <c r="BJ108" s="36">
        <f>SUM(BJ84:BJ107)</f>
        <v>3431.8500000000004</v>
      </c>
      <c r="BL108" s="35"/>
      <c r="BM108" s="92" t="s">
        <v>108</v>
      </c>
      <c r="BN108" s="93"/>
      <c r="BO108" s="93"/>
      <c r="BP108" s="94"/>
      <c r="BQ108" s="36">
        <f>SUM(BQ84:BQ107)</f>
        <v>2888.55</v>
      </c>
      <c r="BS108" s="35"/>
      <c r="BT108" s="92" t="s">
        <v>108</v>
      </c>
      <c r="BU108" s="93"/>
      <c r="BV108" s="93"/>
      <c r="BW108" s="94"/>
      <c r="BX108" s="36">
        <f>SUM(BX84:BX107)</f>
        <v>3978.6</v>
      </c>
      <c r="BZ108" s="35"/>
      <c r="CA108" s="92" t="s">
        <v>108</v>
      </c>
      <c r="CB108" s="93"/>
      <c r="CC108" s="93"/>
      <c r="CD108" s="94"/>
      <c r="CE108" s="36">
        <f>SUM(CE84:CE107)</f>
        <v>5010.71</v>
      </c>
      <c r="CG108" s="35"/>
      <c r="CH108" s="92" t="s">
        <v>108</v>
      </c>
      <c r="CI108" s="93"/>
      <c r="CJ108" s="93"/>
      <c r="CK108" s="94"/>
      <c r="CL108" s="36">
        <f>SUM(CL84:CL107)</f>
        <v>3153.2340000000004</v>
      </c>
      <c r="CN108" s="35"/>
      <c r="CO108" s="92" t="s">
        <v>108</v>
      </c>
      <c r="CP108" s="93"/>
      <c r="CQ108" s="93"/>
      <c r="CR108" s="94"/>
      <c r="CS108" s="36">
        <f>SUM(CS84:CS107)</f>
        <v>3473.97</v>
      </c>
      <c r="CU108" s="35"/>
      <c r="CV108" s="92" t="s">
        <v>108</v>
      </c>
      <c r="CW108" s="93"/>
      <c r="CX108" s="93"/>
      <c r="CY108" s="94"/>
      <c r="CZ108" s="36">
        <f>SUM(CZ84:CZ107)</f>
        <v>6765.28</v>
      </c>
      <c r="DB108" s="35"/>
      <c r="DC108" s="92" t="s">
        <v>108</v>
      </c>
      <c r="DD108" s="93"/>
      <c r="DE108" s="93"/>
      <c r="DF108" s="94"/>
      <c r="DG108" s="36">
        <f>SUM(DG84:DG107)</f>
        <v>1740.7800000000002</v>
      </c>
      <c r="DI108" s="35"/>
      <c r="DJ108" s="92" t="s">
        <v>108</v>
      </c>
      <c r="DK108" s="93"/>
      <c r="DL108" s="93"/>
      <c r="DM108" s="94"/>
      <c r="DN108" s="36">
        <f>SUM(DN84:DN107)</f>
        <v>1160.52</v>
      </c>
      <c r="DP108" s="35"/>
      <c r="DQ108" s="92" t="s">
        <v>108</v>
      </c>
      <c r="DR108" s="93"/>
      <c r="DS108" s="93"/>
      <c r="DT108" s="94"/>
      <c r="DU108" s="36">
        <f>SUM(DU84:DU107)</f>
        <v>2063.25</v>
      </c>
      <c r="DW108" s="35"/>
      <c r="DX108" s="92" t="s">
        <v>108</v>
      </c>
      <c r="DY108" s="93"/>
      <c r="DZ108" s="93"/>
      <c r="EA108" s="94"/>
      <c r="EB108" s="36">
        <f>SUM(EB84:EB107)</f>
        <v>1650.6</v>
      </c>
      <c r="ED108" s="35"/>
      <c r="EE108" s="92" t="s">
        <v>108</v>
      </c>
      <c r="EF108" s="93"/>
      <c r="EG108" s="93"/>
      <c r="EH108" s="94"/>
      <c r="EI108" s="36">
        <f>SUM(EI84:EI107)</f>
        <v>3555.1600000000003</v>
      </c>
      <c r="EK108" s="35"/>
      <c r="EL108" s="92" t="s">
        <v>108</v>
      </c>
      <c r="EM108" s="93"/>
      <c r="EN108" s="93"/>
      <c r="EO108" s="94"/>
      <c r="EP108" s="36">
        <f>SUM(EP84:EP107)</f>
        <v>1295.8799999999999</v>
      </c>
      <c r="ER108" s="35"/>
      <c r="ES108" s="92" t="s">
        <v>108</v>
      </c>
      <c r="ET108" s="93"/>
      <c r="EU108" s="93"/>
      <c r="EV108" s="94"/>
      <c r="EW108" s="36">
        <f>SUM(EW84:EW107)</f>
        <v>1249.9000000000001</v>
      </c>
      <c r="EY108" s="35"/>
      <c r="EZ108" s="92" t="s">
        <v>108</v>
      </c>
      <c r="FA108" s="93"/>
      <c r="FB108" s="93"/>
      <c r="FC108" s="94"/>
      <c r="FD108" s="36">
        <f>SUM(FD84:FD107)</f>
        <v>1375.5</v>
      </c>
      <c r="FF108" s="35"/>
      <c r="FG108" s="92" t="s">
        <v>108</v>
      </c>
      <c r="FH108" s="93"/>
      <c r="FI108" s="93"/>
      <c r="FJ108" s="94"/>
      <c r="FK108" s="36">
        <f>SUM(FK84:FK107)</f>
        <v>1703.4360000000001</v>
      </c>
      <c r="FM108" s="35"/>
      <c r="FN108" s="92" t="s">
        <v>108</v>
      </c>
      <c r="FO108" s="93"/>
      <c r="FP108" s="93"/>
      <c r="FQ108" s="94"/>
      <c r="FR108" s="36">
        <f>SUM(FR84:FR107)</f>
        <v>1535.7359999999999</v>
      </c>
      <c r="FT108" s="35"/>
      <c r="FU108" s="92" t="s">
        <v>108</v>
      </c>
      <c r="FV108" s="93"/>
      <c r="FW108" s="93"/>
      <c r="FX108" s="94"/>
      <c r="FY108" s="36">
        <f>SUM(FY84:FY107)</f>
        <v>1411.6469999999999</v>
      </c>
      <c r="GA108" s="35"/>
      <c r="GB108" s="92" t="s">
        <v>108</v>
      </c>
      <c r="GC108" s="93"/>
      <c r="GD108" s="93"/>
      <c r="GE108" s="94"/>
      <c r="GF108" s="36">
        <f>SUM(GF84:GF107)</f>
        <v>1828.9950000000001</v>
      </c>
      <c r="GH108" s="35"/>
      <c r="GI108" s="92" t="s">
        <v>108</v>
      </c>
      <c r="GJ108" s="93"/>
      <c r="GK108" s="93"/>
      <c r="GL108" s="94"/>
      <c r="GM108" s="36">
        <f>SUM(GM84:GM107)</f>
        <v>2150.6219999999998</v>
      </c>
      <c r="GO108" s="35"/>
      <c r="GP108" s="92" t="s">
        <v>108</v>
      </c>
      <c r="GQ108" s="93"/>
      <c r="GR108" s="93"/>
      <c r="GS108" s="94"/>
      <c r="GT108" s="36">
        <f>SUM(GT84:GT107)</f>
        <v>1960.5329999999999</v>
      </c>
      <c r="GV108" s="35"/>
      <c r="GW108" s="92" t="s">
        <v>108</v>
      </c>
      <c r="GX108" s="93"/>
      <c r="GY108" s="93"/>
      <c r="GZ108" s="94"/>
      <c r="HA108" s="36">
        <f>SUM(HA84:HA107)</f>
        <v>2377.0529999999999</v>
      </c>
      <c r="HC108" s="35"/>
      <c r="HD108" s="92" t="s">
        <v>108</v>
      </c>
      <c r="HE108" s="93"/>
      <c r="HF108" s="93"/>
      <c r="HG108" s="94"/>
      <c r="HH108" s="36">
        <f>SUM(HH84:HH107)</f>
        <v>1869.5160000000001</v>
      </c>
      <c r="HJ108" s="35"/>
      <c r="HK108" s="92" t="s">
        <v>108</v>
      </c>
      <c r="HL108" s="93"/>
      <c r="HM108" s="93"/>
      <c r="HN108" s="94"/>
      <c r="HO108" s="36">
        <f>SUM(HO84:HO107)</f>
        <v>2226.105</v>
      </c>
      <c r="HQ108" s="35"/>
      <c r="HR108" s="92" t="s">
        <v>108</v>
      </c>
      <c r="HS108" s="93"/>
      <c r="HT108" s="93"/>
      <c r="HU108" s="94"/>
      <c r="HV108" s="36">
        <f>SUM(HV84:HV107)</f>
        <v>3231.9720000000002</v>
      </c>
      <c r="HX108" s="35"/>
      <c r="HY108" s="92" t="s">
        <v>108</v>
      </c>
      <c r="HZ108" s="93"/>
      <c r="IA108" s="93"/>
      <c r="IB108" s="94"/>
      <c r="IC108" s="36">
        <f>SUM(IC84:IC107)</f>
        <v>2786.5079999999998</v>
      </c>
      <c r="IE108" s="35"/>
      <c r="IF108" s="92" t="s">
        <v>108</v>
      </c>
      <c r="IG108" s="93"/>
      <c r="IH108" s="93"/>
      <c r="II108" s="94"/>
      <c r="IJ108" s="36">
        <f>SUM(IJ84:IJ107)</f>
        <v>2447.598</v>
      </c>
      <c r="IL108" s="35"/>
      <c r="IM108" s="92" t="s">
        <v>108</v>
      </c>
      <c r="IN108" s="93"/>
      <c r="IO108" s="93"/>
      <c r="IP108" s="94"/>
      <c r="IQ108" s="36">
        <f>SUM(IQ84:IQ107)</f>
        <v>1539.2940000000001</v>
      </c>
      <c r="IS108" s="35"/>
      <c r="IT108" s="92" t="s">
        <v>108</v>
      </c>
      <c r="IU108" s="93"/>
      <c r="IV108" s="93"/>
      <c r="IW108" s="94"/>
      <c r="IX108" s="36">
        <f>SUM(IX84:IX107)</f>
        <v>1777.0200000000002</v>
      </c>
      <c r="IZ108" s="35"/>
      <c r="JA108" s="92" t="s">
        <v>108</v>
      </c>
      <c r="JB108" s="93"/>
      <c r="JC108" s="93"/>
      <c r="JD108" s="94"/>
      <c r="JE108" s="36">
        <f>SUM(JE84:JE107)</f>
        <v>1877.652</v>
      </c>
      <c r="JG108" s="35"/>
      <c r="JH108" s="92" t="s">
        <v>108</v>
      </c>
      <c r="JI108" s="93"/>
      <c r="JJ108" s="93"/>
      <c r="JK108" s="94"/>
      <c r="JL108" s="36">
        <f>SUM(JL84:JL107)</f>
        <v>2241.8559999999998</v>
      </c>
      <c r="JN108" s="35"/>
      <c r="JO108" s="92" t="s">
        <v>108</v>
      </c>
      <c r="JP108" s="93"/>
      <c r="JQ108" s="93"/>
      <c r="JR108" s="94"/>
      <c r="JS108" s="36">
        <f>SUM(JS84:JS107)</f>
        <v>1956.78</v>
      </c>
      <c r="JU108" s="35"/>
      <c r="JV108" s="92" t="s">
        <v>108</v>
      </c>
      <c r="JW108" s="93"/>
      <c r="JX108" s="93"/>
      <c r="JY108" s="94"/>
      <c r="JZ108" s="36">
        <f>SUM(JZ84:JZ107)</f>
        <v>1499.0050000000001</v>
      </c>
      <c r="KB108" s="35"/>
      <c r="KC108" s="92" t="s">
        <v>108</v>
      </c>
      <c r="KD108" s="93"/>
      <c r="KE108" s="93"/>
      <c r="KF108" s="94"/>
      <c r="KG108" s="36">
        <f>SUM(KG84:KG107)</f>
        <v>1740.7800000000002</v>
      </c>
      <c r="KI108" s="35"/>
      <c r="KJ108" s="92" t="s">
        <v>108</v>
      </c>
      <c r="KK108" s="93"/>
      <c r="KL108" s="93"/>
      <c r="KM108" s="94"/>
      <c r="KN108" s="36">
        <f>SUM(KN84:KN107)</f>
        <v>9488.5632000000005</v>
      </c>
      <c r="KP108" s="35"/>
      <c r="KQ108" s="92" t="s">
        <v>108</v>
      </c>
      <c r="KR108" s="93"/>
      <c r="KS108" s="93"/>
      <c r="KT108" s="94"/>
      <c r="KU108" s="36">
        <f>SUM(KU84:KU107)</f>
        <v>1657.5117999999998</v>
      </c>
      <c r="KW108" s="35"/>
      <c r="KX108" s="92" t="s">
        <v>108</v>
      </c>
      <c r="KY108" s="93"/>
      <c r="KZ108" s="93"/>
      <c r="LA108" s="94"/>
      <c r="LB108" s="36">
        <f>SUM(LB84:LB107)</f>
        <v>2475.9</v>
      </c>
      <c r="LD108" s="35"/>
      <c r="LE108" s="92" t="s">
        <v>108</v>
      </c>
      <c r="LF108" s="93"/>
      <c r="LG108" s="93"/>
      <c r="LH108" s="94"/>
      <c r="LI108" s="36">
        <f>SUM(LI84:LI107)</f>
        <v>3618.86</v>
      </c>
      <c r="LK108" s="35"/>
      <c r="LL108" s="92" t="s">
        <v>108</v>
      </c>
      <c r="LM108" s="93"/>
      <c r="LN108" s="93"/>
      <c r="LO108" s="94"/>
      <c r="LP108" s="36">
        <f>SUM(LP84:LP107)</f>
        <v>4735.2440000000006</v>
      </c>
      <c r="LR108" s="35"/>
      <c r="LS108" s="92" t="s">
        <v>108</v>
      </c>
      <c r="LT108" s="93"/>
      <c r="LU108" s="93"/>
      <c r="LV108" s="94"/>
      <c r="LW108" s="36">
        <f>SUM(LW84:LW107)</f>
        <v>3018.7000000000003</v>
      </c>
      <c r="LY108" s="35"/>
      <c r="LZ108" s="92" t="s">
        <v>108</v>
      </c>
      <c r="MA108" s="93"/>
      <c r="MB108" s="93"/>
      <c r="MC108" s="94"/>
      <c r="MD108" s="36">
        <f>SUM(MD84:MD107)</f>
        <v>2241.7400000000002</v>
      </c>
      <c r="MF108" s="35"/>
      <c r="MG108" s="92" t="s">
        <v>108</v>
      </c>
      <c r="MH108" s="93"/>
      <c r="MI108" s="93"/>
      <c r="MJ108" s="94"/>
      <c r="MK108" s="36">
        <f>SUM(MK84:MK107)</f>
        <v>2317.0339999999997</v>
      </c>
      <c r="MM108" s="35"/>
      <c r="MN108" s="92" t="s">
        <v>108</v>
      </c>
      <c r="MO108" s="93"/>
      <c r="MP108" s="93"/>
      <c r="MQ108" s="94"/>
      <c r="MR108" s="36">
        <f>SUM(MR84:MR107)</f>
        <v>6350.4645999999993</v>
      </c>
      <c r="MT108" s="35"/>
      <c r="MU108" s="92" t="s">
        <v>108</v>
      </c>
      <c r="MV108" s="93"/>
      <c r="MW108" s="93"/>
      <c r="MX108" s="94"/>
      <c r="MY108" s="36">
        <f>SUM(MY84:MY107)</f>
        <v>1971.9449999999997</v>
      </c>
      <c r="NA108" s="35"/>
      <c r="NB108" s="92" t="s">
        <v>108</v>
      </c>
      <c r="NC108" s="93"/>
      <c r="ND108" s="93"/>
      <c r="NE108" s="94"/>
      <c r="NF108" s="36">
        <f>SUM(NF84:NF107)</f>
        <v>4379.9268000000011</v>
      </c>
      <c r="NH108" s="35"/>
      <c r="NI108" s="92" t="s">
        <v>108</v>
      </c>
      <c r="NJ108" s="93"/>
      <c r="NK108" s="93"/>
      <c r="NL108" s="94"/>
      <c r="NM108" s="36">
        <f>SUM(NM84:NM107)</f>
        <v>4173.558</v>
      </c>
      <c r="NO108" s="35"/>
      <c r="NP108" s="92" t="s">
        <v>108</v>
      </c>
      <c r="NQ108" s="93"/>
      <c r="NR108" s="93"/>
      <c r="NS108" s="94"/>
      <c r="NT108" s="36">
        <f>SUM(NT84:NT107)</f>
        <v>3333.12</v>
      </c>
      <c r="NV108" s="35"/>
      <c r="NW108" s="92" t="s">
        <v>108</v>
      </c>
      <c r="NX108" s="93"/>
      <c r="NY108" s="93"/>
      <c r="NZ108" s="94"/>
      <c r="OA108" s="36">
        <f>SUM(OA84:OA107)</f>
        <v>2475.9</v>
      </c>
      <c r="OC108" s="35"/>
      <c r="OD108" s="92" t="s">
        <v>108</v>
      </c>
      <c r="OE108" s="93"/>
      <c r="OF108" s="93"/>
      <c r="OG108" s="94"/>
      <c r="OH108" s="36">
        <f>SUM(OH84:OH107)</f>
        <v>2938.884</v>
      </c>
      <c r="OJ108" s="35"/>
      <c r="OK108" s="92" t="s">
        <v>108</v>
      </c>
      <c r="OL108" s="93"/>
      <c r="OM108" s="93"/>
      <c r="ON108" s="94"/>
      <c r="OO108" s="36">
        <f>SUM(OO84:OO107)</f>
        <v>2666.0720000000001</v>
      </c>
      <c r="OQ108" s="35"/>
      <c r="OR108" s="92" t="s">
        <v>108</v>
      </c>
      <c r="OS108" s="93"/>
      <c r="OT108" s="93"/>
      <c r="OU108" s="94"/>
      <c r="OV108" s="36">
        <f>SUM(OV84:OV107)</f>
        <v>3061.3199999999997</v>
      </c>
      <c r="OX108" s="35"/>
      <c r="OY108" s="92" t="s">
        <v>108</v>
      </c>
      <c r="OZ108" s="93"/>
      <c r="PA108" s="93"/>
      <c r="PB108" s="94"/>
      <c r="PC108" s="36">
        <f>SUM(PC84:PC107)</f>
        <v>479.709</v>
      </c>
      <c r="PE108" s="35"/>
      <c r="PF108" s="92" t="s">
        <v>108</v>
      </c>
      <c r="PG108" s="93"/>
      <c r="PH108" s="93"/>
      <c r="PI108" s="94"/>
      <c r="PJ108" s="36">
        <f>SUM(PJ84:PJ107)</f>
        <v>2677.9700000000003</v>
      </c>
      <c r="PL108" s="35"/>
      <c r="PM108" s="92" t="s">
        <v>108</v>
      </c>
      <c r="PN108" s="93"/>
      <c r="PO108" s="93"/>
      <c r="PP108" s="94"/>
      <c r="PQ108" s="36">
        <f>SUM(PQ84:PQ107)</f>
        <v>686.70499999999993</v>
      </c>
      <c r="PS108" s="35"/>
      <c r="PT108" s="92" t="s">
        <v>108</v>
      </c>
      <c r="PU108" s="93"/>
      <c r="PV108" s="93"/>
      <c r="PW108" s="94"/>
      <c r="PX108" s="36">
        <f>SUM(PX84:PX107)</f>
        <v>1189.6285999999998</v>
      </c>
      <c r="PZ108" s="35"/>
      <c r="QA108" s="92" t="s">
        <v>108</v>
      </c>
      <c r="QB108" s="93"/>
      <c r="QC108" s="93"/>
      <c r="QD108" s="94"/>
      <c r="QE108" s="36">
        <f>SUM(QE84:QE107)</f>
        <v>1650.6</v>
      </c>
      <c r="QG108" s="35"/>
      <c r="QH108" s="92" t="s">
        <v>108</v>
      </c>
      <c r="QI108" s="93"/>
      <c r="QJ108" s="93"/>
      <c r="QK108" s="94"/>
      <c r="QL108" s="36">
        <f>SUM(QL84:QL107)</f>
        <v>1136.7599999999998</v>
      </c>
      <c r="QN108" s="35"/>
      <c r="QO108" s="92" t="s">
        <v>108</v>
      </c>
      <c r="QP108" s="93"/>
      <c r="QQ108" s="93"/>
      <c r="QR108" s="94"/>
      <c r="QS108" s="36">
        <f>SUM(QS84:QS107)</f>
        <v>1368.886</v>
      </c>
      <c r="QU108" s="35"/>
      <c r="QV108" s="92" t="s">
        <v>108</v>
      </c>
      <c r="QW108" s="93"/>
      <c r="QX108" s="93"/>
      <c r="QY108" s="94"/>
      <c r="QZ108" s="36">
        <f>SUM(QZ84:QZ107)</f>
        <v>2376.52</v>
      </c>
      <c r="RB108" s="35"/>
      <c r="RC108" s="92" t="s">
        <v>108</v>
      </c>
      <c r="RD108" s="93"/>
      <c r="RE108" s="93"/>
      <c r="RF108" s="94"/>
      <c r="RG108" s="36">
        <f>SUM(RG84:RG107)</f>
        <v>1044.693</v>
      </c>
      <c r="RI108" s="35"/>
      <c r="RJ108" s="92" t="s">
        <v>108</v>
      </c>
      <c r="RK108" s="93"/>
      <c r="RL108" s="93"/>
      <c r="RM108" s="94"/>
      <c r="RN108" s="36">
        <f>SUM(RN84:RN107)</f>
        <v>2008.827</v>
      </c>
      <c r="RP108" s="35"/>
      <c r="RQ108" s="92" t="s">
        <v>108</v>
      </c>
      <c r="RR108" s="93"/>
      <c r="RS108" s="93"/>
      <c r="RT108" s="94"/>
      <c r="RU108" s="36">
        <f>SUM(RU84:RU107)</f>
        <v>1735.53</v>
      </c>
      <c r="RW108" s="35"/>
      <c r="RX108" s="92" t="s">
        <v>108</v>
      </c>
      <c r="RY108" s="93"/>
      <c r="RZ108" s="93"/>
      <c r="SA108" s="94"/>
      <c r="SB108" s="36">
        <f>SUM(SB84:SB107)</f>
        <v>1305.232</v>
      </c>
      <c r="SD108" s="35"/>
      <c r="SE108" s="92" t="s">
        <v>108</v>
      </c>
      <c r="SF108" s="93"/>
      <c r="SG108" s="93"/>
      <c r="SH108" s="94"/>
      <c r="SI108" s="36">
        <f>SUM(SI84:SI107)</f>
        <v>802.17</v>
      </c>
      <c r="SK108" s="35"/>
      <c r="SL108" s="92" t="s">
        <v>108</v>
      </c>
      <c r="SM108" s="93"/>
      <c r="SN108" s="93"/>
      <c r="SO108" s="94"/>
      <c r="SP108" s="36">
        <f>SUM(SP84:SP107)</f>
        <v>2109.0320000000002</v>
      </c>
      <c r="SR108" s="35"/>
      <c r="SS108" s="92" t="s">
        <v>108</v>
      </c>
      <c r="ST108" s="93"/>
      <c r="SU108" s="93"/>
      <c r="SV108" s="94"/>
      <c r="SW108" s="36">
        <f>SUM(SW84:SW107)</f>
        <v>1375.5</v>
      </c>
      <c r="SY108" s="35"/>
      <c r="SZ108" s="92" t="s">
        <v>108</v>
      </c>
      <c r="TA108" s="93"/>
      <c r="TB108" s="93"/>
      <c r="TC108" s="94"/>
      <c r="TD108" s="36">
        <f>SUM(TD84:TD107)</f>
        <v>2118.9549999999999</v>
      </c>
      <c r="TF108" s="35"/>
      <c r="TG108" s="92" t="s">
        <v>108</v>
      </c>
      <c r="TH108" s="93"/>
      <c r="TI108" s="93"/>
      <c r="TJ108" s="94"/>
      <c r="TK108" s="36">
        <f>SUM(TK84:TK107)</f>
        <v>2031.7149999999999</v>
      </c>
      <c r="TM108" s="35"/>
      <c r="TN108" s="92" t="s">
        <v>108</v>
      </c>
      <c r="TO108" s="93"/>
      <c r="TP108" s="93"/>
      <c r="TQ108" s="94"/>
      <c r="TR108" s="36">
        <f>SUM(TR84:TR107)</f>
        <v>2468.1619999999998</v>
      </c>
      <c r="TT108" s="35"/>
      <c r="TU108" s="92" t="s">
        <v>108</v>
      </c>
      <c r="TV108" s="93"/>
      <c r="TW108" s="93"/>
      <c r="TX108" s="94"/>
      <c r="TY108" s="36">
        <f>SUM(TY84:TY107)</f>
        <v>2203.17</v>
      </c>
      <c r="UA108" s="35"/>
      <c r="UB108" s="92" t="s">
        <v>108</v>
      </c>
      <c r="UC108" s="93"/>
      <c r="UD108" s="93"/>
      <c r="UE108" s="94"/>
      <c r="UF108" s="36">
        <f>SUM(UF84:UF107)</f>
        <v>4438.84</v>
      </c>
      <c r="UH108" s="35"/>
      <c r="UI108" s="92" t="s">
        <v>108</v>
      </c>
      <c r="UJ108" s="93"/>
      <c r="UK108" s="93"/>
      <c r="UL108" s="94"/>
      <c r="UM108" s="36">
        <f>SUM(UM84:UM107)</f>
        <v>3873.3900000000003</v>
      </c>
      <c r="UO108" s="35"/>
      <c r="UP108" s="92" t="s">
        <v>108</v>
      </c>
      <c r="UQ108" s="93"/>
      <c r="UR108" s="93"/>
      <c r="US108" s="94"/>
      <c r="UT108" s="36">
        <f>SUM(UT84:UT107)</f>
        <v>3438.75</v>
      </c>
      <c r="UV108" s="35"/>
      <c r="UW108" s="92" t="s">
        <v>108</v>
      </c>
      <c r="UX108" s="93"/>
      <c r="UY108" s="93"/>
      <c r="UZ108" s="94"/>
      <c r="VA108" s="36">
        <f>SUM(VA84:VA107)</f>
        <v>5702.2939999999999</v>
      </c>
      <c r="VC108" s="35"/>
      <c r="VD108" s="92" t="s">
        <v>108</v>
      </c>
      <c r="VE108" s="93"/>
      <c r="VF108" s="93"/>
      <c r="VG108" s="94"/>
      <c r="VH108" s="36">
        <f>SUM(VH84:VH107)</f>
        <v>4316.88</v>
      </c>
      <c r="VJ108" s="35"/>
      <c r="VK108" s="92" t="s">
        <v>108</v>
      </c>
      <c r="VL108" s="93"/>
      <c r="VM108" s="93"/>
      <c r="VN108" s="94"/>
      <c r="VO108" s="36">
        <f>SUM(VO84:VO107)</f>
        <v>3687.5279999999998</v>
      </c>
      <c r="VQ108" s="35"/>
      <c r="VR108" s="92" t="s">
        <v>108</v>
      </c>
      <c r="VS108" s="93"/>
      <c r="VT108" s="93"/>
      <c r="VU108" s="94"/>
      <c r="VV108" s="36">
        <f>SUM(VV84:VV107)</f>
        <v>1740.7800000000002</v>
      </c>
      <c r="VX108" s="35"/>
      <c r="VY108" s="92" t="s">
        <v>108</v>
      </c>
      <c r="VZ108" s="93"/>
      <c r="WA108" s="93"/>
      <c r="WB108" s="94"/>
      <c r="WC108" s="36">
        <f>SUM(WC84:WC107)</f>
        <v>1105.5999999999999</v>
      </c>
      <c r="WE108" s="35"/>
      <c r="WF108" s="92" t="s">
        <v>108</v>
      </c>
      <c r="WG108" s="93"/>
      <c r="WH108" s="93"/>
      <c r="WI108" s="94"/>
      <c r="WJ108" s="36">
        <f>SUM(WJ84:WJ107)</f>
        <v>2654.9758000000002</v>
      </c>
      <c r="WL108" s="35"/>
      <c r="WM108" s="92" t="s">
        <v>108</v>
      </c>
      <c r="WN108" s="93"/>
      <c r="WO108" s="93"/>
      <c r="WP108" s="94"/>
      <c r="WQ108" s="36">
        <f>SUM(WQ84:WQ107)</f>
        <v>1863.35</v>
      </c>
      <c r="WS108" s="35"/>
      <c r="WT108" s="92" t="s">
        <v>108</v>
      </c>
      <c r="WU108" s="93"/>
      <c r="WV108" s="93"/>
      <c r="WW108" s="94"/>
      <c r="WX108" s="36">
        <f>SUM(WX84:WX107)</f>
        <v>2041.973</v>
      </c>
      <c r="WZ108" s="35"/>
      <c r="XA108" s="92" t="s">
        <v>108</v>
      </c>
      <c r="XB108" s="93"/>
      <c r="XC108" s="93"/>
      <c r="XD108" s="94"/>
      <c r="XE108" s="36">
        <f>SUM(XE84:XE107)</f>
        <v>3098.6739999999995</v>
      </c>
      <c r="XG108" s="35"/>
      <c r="XH108" s="92" t="s">
        <v>108</v>
      </c>
      <c r="XI108" s="93"/>
      <c r="XJ108" s="93"/>
      <c r="XK108" s="94"/>
      <c r="XL108" s="36">
        <f>SUM(XL84:XL107)</f>
        <v>2110.38</v>
      </c>
      <c r="XN108" s="35"/>
      <c r="XO108" s="92" t="s">
        <v>108</v>
      </c>
      <c r="XP108" s="93"/>
      <c r="XQ108" s="93"/>
      <c r="XR108" s="94"/>
      <c r="XS108" s="36">
        <f>SUM(XS84:XS107)</f>
        <v>3627.5989999999997</v>
      </c>
      <c r="XU108" s="35"/>
      <c r="XV108" s="92" t="s">
        <v>108</v>
      </c>
      <c r="XW108" s="93"/>
      <c r="XX108" s="93"/>
      <c r="XY108" s="94"/>
      <c r="XZ108" s="36">
        <f>SUM(XZ84:XZ107)</f>
        <v>3955.7519999999995</v>
      </c>
      <c r="YB108" s="35"/>
      <c r="YC108" s="92" t="s">
        <v>108</v>
      </c>
      <c r="YD108" s="93"/>
      <c r="YE108" s="93"/>
      <c r="YF108" s="94"/>
      <c r="YG108" s="36">
        <f>SUM(YG84:YG107)</f>
        <v>6491.384</v>
      </c>
      <c r="YI108" s="35"/>
      <c r="YJ108" s="92" t="s">
        <v>108</v>
      </c>
      <c r="YK108" s="93"/>
      <c r="YL108" s="93"/>
      <c r="YM108" s="94"/>
      <c r="YN108" s="36">
        <f>SUM(YN84:YN107)</f>
        <v>3139.3839999999996</v>
      </c>
      <c r="YP108" s="35"/>
      <c r="YQ108" s="92" t="s">
        <v>108</v>
      </c>
      <c r="YR108" s="93"/>
      <c r="YS108" s="93"/>
      <c r="YT108" s="94"/>
      <c r="YU108" s="36">
        <f>SUM(YU84:YU107)</f>
        <v>2430.4789999999998</v>
      </c>
      <c r="YW108" s="35"/>
      <c r="YX108" s="92" t="s">
        <v>108</v>
      </c>
      <c r="YY108" s="93"/>
      <c r="YZ108" s="93"/>
      <c r="ZA108" s="94"/>
      <c r="ZB108" s="36">
        <f>SUM(ZB84:ZB107)</f>
        <v>2939.9859999999999</v>
      </c>
      <c r="ZD108" s="35"/>
      <c r="ZE108" s="92" t="s">
        <v>108</v>
      </c>
      <c r="ZF108" s="93"/>
      <c r="ZG108" s="93"/>
      <c r="ZH108" s="94"/>
      <c r="ZI108" s="36">
        <f>SUM(ZI84:ZI107)</f>
        <v>2435.7139999999999</v>
      </c>
      <c r="ZK108" s="35"/>
      <c r="ZL108" s="92" t="s">
        <v>108</v>
      </c>
      <c r="ZM108" s="93"/>
      <c r="ZN108" s="93"/>
      <c r="ZO108" s="94"/>
      <c r="ZP108" s="36">
        <f>SUM(ZP84:ZP107)</f>
        <v>3332.1743999999994</v>
      </c>
      <c r="ZR108" s="35"/>
      <c r="ZS108" s="92" t="s">
        <v>108</v>
      </c>
      <c r="ZT108" s="93"/>
      <c r="ZU108" s="93"/>
      <c r="ZV108" s="94"/>
      <c r="ZW108" s="36">
        <f>SUM(ZW84:ZW107)</f>
        <v>2368.7040000000002</v>
      </c>
    </row>
    <row r="109" spans="1:699" ht="16.5" thickTop="1" thickBot="1" x14ac:dyDescent="0.25">
      <c r="A109" s="37"/>
      <c r="B109" s="89" t="s">
        <v>109</v>
      </c>
      <c r="C109" s="90"/>
      <c r="D109" s="90"/>
      <c r="E109" s="91"/>
      <c r="F109" s="38">
        <f>IFERROR(F108/F81,"")</f>
        <v>3.799851791590493</v>
      </c>
      <c r="H109" s="37"/>
      <c r="I109" s="89" t="s">
        <v>109</v>
      </c>
      <c r="J109" s="90"/>
      <c r="K109" s="90"/>
      <c r="L109" s="91"/>
      <c r="M109" s="38">
        <f>IFERROR(M108/M81,"")</f>
        <v>4.5224580291970806</v>
      </c>
      <c r="O109" s="37"/>
      <c r="P109" s="89" t="s">
        <v>109</v>
      </c>
      <c r="Q109" s="90"/>
      <c r="R109" s="90"/>
      <c r="S109" s="91"/>
      <c r="T109" s="38">
        <f>IFERROR(T108/T81,"")</f>
        <v>4.2163138686131383</v>
      </c>
      <c r="V109" s="37"/>
      <c r="W109" s="89" t="s">
        <v>109</v>
      </c>
      <c r="X109" s="90"/>
      <c r="Y109" s="90"/>
      <c r="Z109" s="91"/>
      <c r="AA109" s="38">
        <f>IFERROR(AA108/AA81,"")</f>
        <v>1.4209082568807339</v>
      </c>
      <c r="AC109" s="37"/>
      <c r="AD109" s="89" t="s">
        <v>109</v>
      </c>
      <c r="AE109" s="90"/>
      <c r="AF109" s="90"/>
      <c r="AG109" s="91"/>
      <c r="AH109" s="38">
        <f>IFERROR(AH108/AH81,"")</f>
        <v>5.1369853747714798</v>
      </c>
      <c r="AJ109" s="37"/>
      <c r="AK109" s="89" t="s">
        <v>109</v>
      </c>
      <c r="AL109" s="90"/>
      <c r="AM109" s="90"/>
      <c r="AN109" s="91"/>
      <c r="AO109" s="38">
        <f>IFERROR(AO108/AO81,"")</f>
        <v>5.0913235831809871</v>
      </c>
      <c r="AQ109" s="37"/>
      <c r="AR109" s="89" t="s">
        <v>109</v>
      </c>
      <c r="AS109" s="90"/>
      <c r="AT109" s="90"/>
      <c r="AU109" s="91"/>
      <c r="AV109" s="38">
        <f>IFERROR(AV108/AV81,"")</f>
        <v>2.3855875912408759</v>
      </c>
      <c r="AX109" s="37"/>
      <c r="AY109" s="89" t="s">
        <v>109</v>
      </c>
      <c r="AZ109" s="90"/>
      <c r="BA109" s="90"/>
      <c r="BB109" s="91"/>
      <c r="BC109" s="38">
        <f>IFERROR(BC108/BC81,"")</f>
        <v>4.2191115173674589</v>
      </c>
      <c r="BE109" s="37"/>
      <c r="BF109" s="89" t="s">
        <v>109</v>
      </c>
      <c r="BG109" s="90"/>
      <c r="BH109" s="90"/>
      <c r="BI109" s="91"/>
      <c r="BJ109" s="38">
        <f>IFERROR(BJ108/BJ81,"")</f>
        <v>6.1064946619217091</v>
      </c>
      <c r="BL109" s="37"/>
      <c r="BM109" s="89" t="s">
        <v>109</v>
      </c>
      <c r="BN109" s="90"/>
      <c r="BO109" s="90"/>
      <c r="BP109" s="91"/>
      <c r="BQ109" s="38">
        <f>IFERROR(BQ108/BQ81,"")</f>
        <v>5.1306394316163413</v>
      </c>
      <c r="BS109" s="37"/>
      <c r="BT109" s="89" t="s">
        <v>109</v>
      </c>
      <c r="BU109" s="90"/>
      <c r="BV109" s="90"/>
      <c r="BW109" s="91"/>
      <c r="BX109" s="38">
        <f>IFERROR(BX108/BX81,"")</f>
        <v>7.0667850799289518</v>
      </c>
      <c r="BZ109" s="37"/>
      <c r="CA109" s="89" t="s">
        <v>109</v>
      </c>
      <c r="CB109" s="90"/>
      <c r="CC109" s="90"/>
      <c r="CD109" s="91"/>
      <c r="CE109" s="38">
        <f>IFERROR(CE108/CE81,"")</f>
        <v>8.9158540925266898</v>
      </c>
      <c r="CG109" s="37"/>
      <c r="CH109" s="89" t="s">
        <v>109</v>
      </c>
      <c r="CI109" s="90"/>
      <c r="CJ109" s="90"/>
      <c r="CK109" s="91"/>
      <c r="CL109" s="38">
        <f>IFERROR(CL108/CL81,"")</f>
        <v>4.7631933534743212</v>
      </c>
      <c r="CN109" s="37"/>
      <c r="CO109" s="89" t="s">
        <v>109</v>
      </c>
      <c r="CP109" s="90"/>
      <c r="CQ109" s="90"/>
      <c r="CR109" s="91"/>
      <c r="CS109" s="38">
        <f>IFERROR(CS108/CS81,"")</f>
        <v>6.1704618117229124</v>
      </c>
      <c r="CU109" s="37"/>
      <c r="CV109" s="89" t="s">
        <v>109</v>
      </c>
      <c r="CW109" s="90"/>
      <c r="CX109" s="90"/>
      <c r="CY109" s="91"/>
      <c r="CZ109" s="38">
        <f>IFERROR(CZ108/CZ81,"")</f>
        <v>6.1727007299270067</v>
      </c>
      <c r="DB109" s="37"/>
      <c r="DC109" s="89" t="s">
        <v>109</v>
      </c>
      <c r="DD109" s="90"/>
      <c r="DE109" s="90"/>
      <c r="DF109" s="91"/>
      <c r="DG109" s="38">
        <f>IFERROR(DG108/DG81,"")</f>
        <v>3.4746107784431142</v>
      </c>
      <c r="DI109" s="37"/>
      <c r="DJ109" s="89" t="s">
        <v>109</v>
      </c>
      <c r="DK109" s="90"/>
      <c r="DL109" s="90"/>
      <c r="DM109" s="91"/>
      <c r="DN109" s="38">
        <f>IFERROR(DN108/DN81,"")</f>
        <v>2.2889940828402366</v>
      </c>
      <c r="DP109" s="37"/>
      <c r="DQ109" s="89" t="s">
        <v>109</v>
      </c>
      <c r="DR109" s="90"/>
      <c r="DS109" s="90"/>
      <c r="DT109" s="91"/>
      <c r="DU109" s="38">
        <f>IFERROR(DU108/DU81,"")</f>
        <v>4.1182634730538918</v>
      </c>
      <c r="DW109" s="37"/>
      <c r="DX109" s="89" t="s">
        <v>109</v>
      </c>
      <c r="DY109" s="90"/>
      <c r="DZ109" s="90"/>
      <c r="EA109" s="91"/>
      <c r="EB109" s="38">
        <f>IFERROR(EB108/EB81,"")</f>
        <v>3.2946107784431136</v>
      </c>
      <c r="ED109" s="37"/>
      <c r="EE109" s="89" t="s">
        <v>109</v>
      </c>
      <c r="EF109" s="90"/>
      <c r="EG109" s="90"/>
      <c r="EH109" s="91"/>
      <c r="EI109" s="38">
        <f>IFERROR(EI108/EI81,"")</f>
        <v>12.387317073170733</v>
      </c>
      <c r="EK109" s="37"/>
      <c r="EL109" s="89" t="s">
        <v>109</v>
      </c>
      <c r="EM109" s="90"/>
      <c r="EN109" s="90"/>
      <c r="EO109" s="91"/>
      <c r="EP109" s="38">
        <f>IFERROR(EP108/EP81,"")</f>
        <v>4.305249169435216</v>
      </c>
      <c r="ER109" s="37"/>
      <c r="ES109" s="89" t="s">
        <v>109</v>
      </c>
      <c r="ET109" s="90"/>
      <c r="EU109" s="90"/>
      <c r="EV109" s="91"/>
      <c r="EW109" s="38">
        <f>IFERROR(EW108/EW81,"")</f>
        <v>4.1387417218543048</v>
      </c>
      <c r="EY109" s="37"/>
      <c r="EZ109" s="89" t="s">
        <v>109</v>
      </c>
      <c r="FA109" s="90"/>
      <c r="FB109" s="90"/>
      <c r="FC109" s="91"/>
      <c r="FD109" s="38">
        <f>IFERROR(FD108/FD81,"")</f>
        <v>4.5396039603960396</v>
      </c>
      <c r="FF109" s="37"/>
      <c r="FG109" s="89" t="s">
        <v>109</v>
      </c>
      <c r="FH109" s="90"/>
      <c r="FI109" s="90"/>
      <c r="FJ109" s="91"/>
      <c r="FK109" s="38">
        <f>IFERROR(FK108/FK81,"")</f>
        <v>3.4000718562874255</v>
      </c>
      <c r="FM109" s="37"/>
      <c r="FN109" s="89" t="s">
        <v>109</v>
      </c>
      <c r="FO109" s="90"/>
      <c r="FP109" s="90"/>
      <c r="FQ109" s="91"/>
      <c r="FR109" s="38">
        <f>IFERROR(FR108/FR81,"")</f>
        <v>3.0592350597609559</v>
      </c>
      <c r="FT109" s="37"/>
      <c r="FU109" s="89" t="s">
        <v>109</v>
      </c>
      <c r="FV109" s="90"/>
      <c r="FW109" s="90"/>
      <c r="FX109" s="91"/>
      <c r="FY109" s="38">
        <f>IFERROR(FY108/FY81,"")</f>
        <v>2.8120458167330677</v>
      </c>
      <c r="GA109" s="37"/>
      <c r="GB109" s="89" t="s">
        <v>109</v>
      </c>
      <c r="GC109" s="90"/>
      <c r="GD109" s="90"/>
      <c r="GE109" s="91"/>
      <c r="GF109" s="38">
        <f>IFERROR(GF108/GF81,"")</f>
        <v>2.5652103786816269</v>
      </c>
      <c r="GH109" s="37"/>
      <c r="GI109" s="89" t="s">
        <v>109</v>
      </c>
      <c r="GJ109" s="90"/>
      <c r="GK109" s="90"/>
      <c r="GL109" s="91"/>
      <c r="GM109" s="38">
        <f>IFERROR(GM108/GM81,"")</f>
        <v>5.4584314720812177</v>
      </c>
      <c r="GO109" s="37"/>
      <c r="GP109" s="89" t="s">
        <v>109</v>
      </c>
      <c r="GQ109" s="90"/>
      <c r="GR109" s="90"/>
      <c r="GS109" s="91"/>
      <c r="GT109" s="38">
        <f>IFERROR(GT108/GT81,"")</f>
        <v>2.9840684931506849</v>
      </c>
      <c r="GV109" s="37"/>
      <c r="GW109" s="89" t="s">
        <v>109</v>
      </c>
      <c r="GX109" s="90"/>
      <c r="GY109" s="90"/>
      <c r="GZ109" s="91"/>
      <c r="HA109" s="38">
        <f>IFERROR(HA108/HA81,"")</f>
        <v>3.6235564024390241</v>
      </c>
      <c r="HC109" s="37"/>
      <c r="HD109" s="89" t="s">
        <v>109</v>
      </c>
      <c r="HE109" s="90"/>
      <c r="HF109" s="90"/>
      <c r="HG109" s="91"/>
      <c r="HH109" s="38">
        <f>IFERROR(HH108/HH81,"")</f>
        <v>3.0202197092084009</v>
      </c>
      <c r="HJ109" s="37"/>
      <c r="HK109" s="89" t="s">
        <v>109</v>
      </c>
      <c r="HL109" s="90"/>
      <c r="HM109" s="90"/>
      <c r="HN109" s="91"/>
      <c r="HO109" s="38">
        <f>IFERROR(HO108/HO81,"")</f>
        <v>3.3882876712328769</v>
      </c>
      <c r="HQ109" s="37"/>
      <c r="HR109" s="89" t="s">
        <v>109</v>
      </c>
      <c r="HS109" s="90"/>
      <c r="HT109" s="90"/>
      <c r="HU109" s="91"/>
      <c r="HV109" s="38">
        <f>IFERROR(HV108/HV81,"")</f>
        <v>4.919287671232877</v>
      </c>
      <c r="HX109" s="37"/>
      <c r="HY109" s="89" t="s">
        <v>109</v>
      </c>
      <c r="HZ109" s="90"/>
      <c r="IA109" s="90"/>
      <c r="IB109" s="91"/>
      <c r="IC109" s="38">
        <f>IFERROR(IC108/IC81,"")</f>
        <v>4.2412602739726024</v>
      </c>
      <c r="IE109" s="37"/>
      <c r="IF109" s="89" t="s">
        <v>109</v>
      </c>
      <c r="IG109" s="90"/>
      <c r="IH109" s="90"/>
      <c r="II109" s="91"/>
      <c r="IJ109" s="38">
        <f>IFERROR(IJ108/IJ81,"")</f>
        <v>6.212177664974619</v>
      </c>
      <c r="IL109" s="37"/>
      <c r="IM109" s="89" t="s">
        <v>109</v>
      </c>
      <c r="IN109" s="90"/>
      <c r="IO109" s="90"/>
      <c r="IP109" s="91"/>
      <c r="IQ109" s="38">
        <f>IFERROR(IQ108/IQ81,"")</f>
        <v>3.9068375634517767</v>
      </c>
      <c r="IS109" s="37"/>
      <c r="IT109" s="89" t="s">
        <v>109</v>
      </c>
      <c r="IU109" s="90"/>
      <c r="IV109" s="90"/>
      <c r="IW109" s="91"/>
      <c r="IX109" s="38">
        <f>IFERROR(IX108/IX81,"")</f>
        <v>4.5102030456852793</v>
      </c>
      <c r="IZ109" s="37"/>
      <c r="JA109" s="89" t="s">
        <v>109</v>
      </c>
      <c r="JB109" s="90"/>
      <c r="JC109" s="90"/>
      <c r="JD109" s="91"/>
      <c r="JE109" s="38">
        <f>IFERROR(JE108/JE81,"")</f>
        <v>4.7656142131979697</v>
      </c>
      <c r="JG109" s="37"/>
      <c r="JH109" s="89" t="s">
        <v>109</v>
      </c>
      <c r="JI109" s="90"/>
      <c r="JJ109" s="90"/>
      <c r="JK109" s="91"/>
      <c r="JL109" s="38">
        <f>IFERROR(JL108/JL81,"")</f>
        <v>4.4305454545454541</v>
      </c>
      <c r="JN109" s="37"/>
      <c r="JO109" s="89" t="s">
        <v>109</v>
      </c>
      <c r="JP109" s="90"/>
      <c r="JQ109" s="90"/>
      <c r="JR109" s="91"/>
      <c r="JS109" s="38">
        <f>IFERROR(JS108/JS81,"")</f>
        <v>3.8671541501976283</v>
      </c>
      <c r="JU109" s="37"/>
      <c r="JV109" s="89" t="s">
        <v>109</v>
      </c>
      <c r="JW109" s="90"/>
      <c r="JX109" s="90"/>
      <c r="JY109" s="91"/>
      <c r="JZ109" s="38">
        <f>IFERROR(JZ108/JZ81,"")</f>
        <v>2.9920259481037927</v>
      </c>
      <c r="KB109" s="37"/>
      <c r="KC109" s="89" t="s">
        <v>109</v>
      </c>
      <c r="KD109" s="90"/>
      <c r="KE109" s="90"/>
      <c r="KF109" s="91"/>
      <c r="KG109" s="38">
        <f>IFERROR(KG108/KG81,"")</f>
        <v>3.4470891089108915</v>
      </c>
      <c r="KI109" s="37"/>
      <c r="KJ109" s="89" t="s">
        <v>109</v>
      </c>
      <c r="KK109" s="90"/>
      <c r="KL109" s="90"/>
      <c r="KM109" s="91"/>
      <c r="KN109" s="38">
        <f>IFERROR(KN108/KN81,"")</f>
        <v>4.7609449071751131</v>
      </c>
      <c r="KP109" s="37"/>
      <c r="KQ109" s="89" t="s">
        <v>109</v>
      </c>
      <c r="KR109" s="90"/>
      <c r="KS109" s="90"/>
      <c r="KT109" s="91"/>
      <c r="KU109" s="38">
        <f>IFERROR(KU108/KU81,"")</f>
        <v>3.2822015841584156</v>
      </c>
      <c r="KW109" s="37"/>
      <c r="KX109" s="89" t="s">
        <v>109</v>
      </c>
      <c r="KY109" s="90"/>
      <c r="KZ109" s="90"/>
      <c r="LA109" s="91"/>
      <c r="LB109" s="38">
        <f>IFERROR(LB108/LB81,"")</f>
        <v>4.1541946308724835</v>
      </c>
      <c r="LD109" s="37"/>
      <c r="LE109" s="89" t="s">
        <v>109</v>
      </c>
      <c r="LF109" s="90"/>
      <c r="LG109" s="90"/>
      <c r="LH109" s="91"/>
      <c r="LI109" s="38">
        <f>IFERROR(LI108/LI81,"")</f>
        <v>5.9618780889621092</v>
      </c>
      <c r="LK109" s="37"/>
      <c r="LL109" s="89" t="s">
        <v>109</v>
      </c>
      <c r="LM109" s="90"/>
      <c r="LN109" s="90"/>
      <c r="LO109" s="91"/>
      <c r="LP109" s="38">
        <f>IFERROR(LP108/LP81,"")</f>
        <v>7.8789417637271226</v>
      </c>
      <c r="LR109" s="37"/>
      <c r="LS109" s="89" t="s">
        <v>109</v>
      </c>
      <c r="LT109" s="90"/>
      <c r="LU109" s="90"/>
      <c r="LV109" s="91"/>
      <c r="LW109" s="38">
        <f>IFERROR(LW108/LW81,"")</f>
        <v>4.9895867768595048</v>
      </c>
      <c r="LY109" s="37"/>
      <c r="LZ109" s="89" t="s">
        <v>109</v>
      </c>
      <c r="MA109" s="90"/>
      <c r="MB109" s="90"/>
      <c r="MC109" s="91"/>
      <c r="MD109" s="38">
        <f>IFERROR(MD108/MD81,"")</f>
        <v>3.8124829931972792</v>
      </c>
      <c r="MF109" s="37"/>
      <c r="MG109" s="89" t="s">
        <v>109</v>
      </c>
      <c r="MH109" s="90"/>
      <c r="MI109" s="90"/>
      <c r="MJ109" s="91"/>
      <c r="MK109" s="38">
        <f>IFERROR(MK108/MK81,"")</f>
        <v>4.2281642335766421</v>
      </c>
      <c r="MM109" s="37"/>
      <c r="MN109" s="89" t="s">
        <v>109</v>
      </c>
      <c r="MO109" s="90"/>
      <c r="MP109" s="90"/>
      <c r="MQ109" s="91"/>
      <c r="MR109" s="38">
        <f>IFERROR(MR108/MR81,"")</f>
        <v>6.2751626482213432</v>
      </c>
      <c r="MT109" s="37"/>
      <c r="MU109" s="89" t="s">
        <v>109</v>
      </c>
      <c r="MV109" s="90"/>
      <c r="MW109" s="90"/>
      <c r="MX109" s="91"/>
      <c r="MY109" s="38">
        <f>IFERROR(MY108/MY81,"")</f>
        <v>3.8971245059288533</v>
      </c>
      <c r="NA109" s="37"/>
      <c r="NB109" s="89" t="s">
        <v>109</v>
      </c>
      <c r="NC109" s="90"/>
      <c r="ND109" s="90"/>
      <c r="NE109" s="91"/>
      <c r="NF109" s="38">
        <f>IFERROR(NF108/NF81,"")</f>
        <v>7.398525000000002</v>
      </c>
      <c r="NH109" s="37"/>
      <c r="NI109" s="89" t="s">
        <v>109</v>
      </c>
      <c r="NJ109" s="90"/>
      <c r="NK109" s="90"/>
      <c r="NL109" s="91"/>
      <c r="NM109" s="38">
        <f>IFERROR(NM108/NM81,"")</f>
        <v>9.2745733333333327</v>
      </c>
      <c r="NO109" s="37"/>
      <c r="NP109" s="89" t="s">
        <v>109</v>
      </c>
      <c r="NQ109" s="90"/>
      <c r="NR109" s="90"/>
      <c r="NS109" s="91"/>
      <c r="NT109" s="38">
        <f>IFERROR(NT108/NT81,"")</f>
        <v>7.4069333333333329</v>
      </c>
      <c r="NV109" s="37"/>
      <c r="NW109" s="89" t="s">
        <v>109</v>
      </c>
      <c r="NX109" s="90"/>
      <c r="NY109" s="90"/>
      <c r="NZ109" s="91"/>
      <c r="OA109" s="38">
        <f>IFERROR(OA108/OA81,"")</f>
        <v>5.5019999999999998</v>
      </c>
      <c r="OC109" s="37"/>
      <c r="OD109" s="89" t="s">
        <v>109</v>
      </c>
      <c r="OE109" s="90"/>
      <c r="OF109" s="90"/>
      <c r="OG109" s="91"/>
      <c r="OH109" s="38">
        <f>IFERROR(OH108/OH81,"")</f>
        <v>6.2796666666666665</v>
      </c>
      <c r="OJ109" s="37"/>
      <c r="OK109" s="89" t="s">
        <v>109</v>
      </c>
      <c r="OL109" s="90"/>
      <c r="OM109" s="90"/>
      <c r="ON109" s="91"/>
      <c r="OO109" s="38">
        <f>IFERROR(OO108/OO81,"")</f>
        <v>6.3934580335731415</v>
      </c>
      <c r="OQ109" s="37"/>
      <c r="OR109" s="89" t="s">
        <v>109</v>
      </c>
      <c r="OS109" s="90"/>
      <c r="OT109" s="90"/>
      <c r="OU109" s="91"/>
      <c r="OV109" s="38">
        <f>IFERROR(OV108/OV81,"")</f>
        <v>6.8029333333333328</v>
      </c>
      <c r="OX109" s="37"/>
      <c r="OY109" s="89" t="s">
        <v>109</v>
      </c>
      <c r="OZ109" s="90"/>
      <c r="PA109" s="90"/>
      <c r="PB109" s="91"/>
      <c r="PC109" s="38">
        <f>IFERROR(PC108/PC81,"")</f>
        <v>0.95941799999999999</v>
      </c>
      <c r="PE109" s="37"/>
      <c r="PF109" s="89" t="s">
        <v>109</v>
      </c>
      <c r="PG109" s="90"/>
      <c r="PH109" s="90"/>
      <c r="PI109" s="91"/>
      <c r="PJ109" s="38">
        <f>IFERROR(PJ108/PJ81,"")</f>
        <v>5.3666733466933874</v>
      </c>
      <c r="PL109" s="37"/>
      <c r="PM109" s="89" t="s">
        <v>109</v>
      </c>
      <c r="PN109" s="90"/>
      <c r="PO109" s="90"/>
      <c r="PP109" s="91"/>
      <c r="PQ109" s="38">
        <f>IFERROR(PQ108/PQ81,"")</f>
        <v>1.3734099999999998</v>
      </c>
      <c r="PS109" s="37"/>
      <c r="PT109" s="89" t="s">
        <v>109</v>
      </c>
      <c r="PU109" s="90"/>
      <c r="PV109" s="90"/>
      <c r="PW109" s="91"/>
      <c r="PX109" s="38">
        <f>IFERROR(PX108/PX81,"")</f>
        <v>2.3792571999999996</v>
      </c>
      <c r="PZ109" s="37"/>
      <c r="QA109" s="89" t="s">
        <v>109</v>
      </c>
      <c r="QB109" s="90"/>
      <c r="QC109" s="90"/>
      <c r="QD109" s="91"/>
      <c r="QE109" s="38">
        <f>IFERROR(QE108/QE81,"")</f>
        <v>5.4655629139072843</v>
      </c>
      <c r="QG109" s="37"/>
      <c r="QH109" s="89" t="s">
        <v>109</v>
      </c>
      <c r="QI109" s="90"/>
      <c r="QJ109" s="90"/>
      <c r="QK109" s="91"/>
      <c r="QL109" s="38">
        <f>IFERROR(QL108/QL81,"")</f>
        <v>3.7641059602648999</v>
      </c>
      <c r="QN109" s="37"/>
      <c r="QO109" s="89" t="s">
        <v>109</v>
      </c>
      <c r="QP109" s="90"/>
      <c r="QQ109" s="90"/>
      <c r="QR109" s="91"/>
      <c r="QS109" s="38">
        <f>IFERROR(QS108/QS81,"")</f>
        <v>3.3306228710462285</v>
      </c>
      <c r="QU109" s="37"/>
      <c r="QV109" s="89" t="s">
        <v>109</v>
      </c>
      <c r="QW109" s="90"/>
      <c r="QX109" s="90"/>
      <c r="QY109" s="91"/>
      <c r="QZ109" s="38">
        <f>IFERROR(QZ108/QZ81,"")</f>
        <v>5.971155778894472</v>
      </c>
      <c r="RB109" s="37"/>
      <c r="RC109" s="89" t="s">
        <v>109</v>
      </c>
      <c r="RD109" s="90"/>
      <c r="RE109" s="90"/>
      <c r="RF109" s="91"/>
      <c r="RG109" s="38">
        <f>IFERROR(RG108/RG81,"")</f>
        <v>2.5922903225806451</v>
      </c>
      <c r="RI109" s="37"/>
      <c r="RJ109" s="89" t="s">
        <v>109</v>
      </c>
      <c r="RK109" s="90"/>
      <c r="RL109" s="90"/>
      <c r="RM109" s="91"/>
      <c r="RN109" s="38">
        <f>IFERROR(RN108/RN81,"")</f>
        <v>4.9600666666666671</v>
      </c>
      <c r="RP109" s="37"/>
      <c r="RQ109" s="89" t="s">
        <v>109</v>
      </c>
      <c r="RR109" s="90"/>
      <c r="RS109" s="90"/>
      <c r="RT109" s="91"/>
      <c r="RU109" s="38">
        <f>IFERROR(RU108/RU81,"")</f>
        <v>4.3716120906801006</v>
      </c>
      <c r="RW109" s="37"/>
      <c r="RX109" s="89" t="s">
        <v>109</v>
      </c>
      <c r="RY109" s="90"/>
      <c r="RZ109" s="90"/>
      <c r="SA109" s="91"/>
      <c r="SB109" s="38">
        <f>IFERROR(SB108/SB81,"")</f>
        <v>2.1899865771812079</v>
      </c>
      <c r="SD109" s="37"/>
      <c r="SE109" s="89" t="s">
        <v>109</v>
      </c>
      <c r="SF109" s="90"/>
      <c r="SG109" s="90"/>
      <c r="SH109" s="91"/>
      <c r="SI109" s="38">
        <f>IFERROR(SI108/SI81,"")</f>
        <v>1.368890784982935</v>
      </c>
      <c r="SK109" s="37"/>
      <c r="SL109" s="89" t="s">
        <v>109</v>
      </c>
      <c r="SM109" s="90"/>
      <c r="SN109" s="90"/>
      <c r="SO109" s="91"/>
      <c r="SP109" s="38">
        <f>IFERROR(SP108/SP81,"")</f>
        <v>3.5209215358931556</v>
      </c>
      <c r="SR109" s="37"/>
      <c r="SS109" s="89" t="s">
        <v>109</v>
      </c>
      <c r="ST109" s="90"/>
      <c r="SU109" s="90"/>
      <c r="SV109" s="91"/>
      <c r="SW109" s="38">
        <f>IFERROR(SW108/SW81,"")</f>
        <v>2.5710280373831775</v>
      </c>
      <c r="SY109" s="37"/>
      <c r="SZ109" s="89" t="s">
        <v>109</v>
      </c>
      <c r="TA109" s="90"/>
      <c r="TB109" s="90"/>
      <c r="TC109" s="91"/>
      <c r="TD109" s="38">
        <f>IFERROR(TD108/TD81,"")</f>
        <v>3.6159641638225253</v>
      </c>
      <c r="TF109" s="37"/>
      <c r="TG109" s="89" t="s">
        <v>109</v>
      </c>
      <c r="TH109" s="90"/>
      <c r="TI109" s="90"/>
      <c r="TJ109" s="91"/>
      <c r="TK109" s="38">
        <f>IFERROR(TK108/TK81,"")</f>
        <v>3.7554805914972271</v>
      </c>
      <c r="TM109" s="37"/>
      <c r="TN109" s="89" t="s">
        <v>109</v>
      </c>
      <c r="TO109" s="90"/>
      <c r="TP109" s="90"/>
      <c r="TQ109" s="91"/>
      <c r="TR109" s="38">
        <f>IFERROR(TR108/TR81,"")</f>
        <v>4.5622218114602582</v>
      </c>
      <c r="TT109" s="37"/>
      <c r="TU109" s="89" t="s">
        <v>109</v>
      </c>
      <c r="TV109" s="90"/>
      <c r="TW109" s="90"/>
      <c r="TX109" s="91"/>
      <c r="TY109" s="38">
        <f>IFERROR(TY108/TY81,"")</f>
        <v>4.0951115241635687</v>
      </c>
      <c r="UA109" s="37"/>
      <c r="UB109" s="89" t="s">
        <v>109</v>
      </c>
      <c r="UC109" s="90"/>
      <c r="UD109" s="90"/>
      <c r="UE109" s="91"/>
      <c r="UF109" s="38">
        <f>IFERROR(UF108/UF81,"")</f>
        <v>7.6531724137931034</v>
      </c>
      <c r="UH109" s="37"/>
      <c r="UI109" s="89" t="s">
        <v>109</v>
      </c>
      <c r="UJ109" s="90"/>
      <c r="UK109" s="90"/>
      <c r="UL109" s="91"/>
      <c r="UM109" s="38">
        <f>IFERROR(UM108/UM81,"")</f>
        <v>6.7480662020905928</v>
      </c>
      <c r="UO109" s="37"/>
      <c r="UP109" s="89" t="s">
        <v>109</v>
      </c>
      <c r="UQ109" s="90"/>
      <c r="UR109" s="90"/>
      <c r="US109" s="91"/>
      <c r="UT109" s="38">
        <f>IFERROR(UT108/UT81,"")</f>
        <v>6.0328947368421053</v>
      </c>
      <c r="UV109" s="37"/>
      <c r="UW109" s="89" t="s">
        <v>109</v>
      </c>
      <c r="UX109" s="90"/>
      <c r="UY109" s="90"/>
      <c r="UZ109" s="91"/>
      <c r="VA109" s="38">
        <f>IFERROR(VA108/VA81,"")</f>
        <v>9.969045454545455</v>
      </c>
      <c r="VC109" s="37"/>
      <c r="VD109" s="89" t="s">
        <v>109</v>
      </c>
      <c r="VE109" s="90"/>
      <c r="VF109" s="90"/>
      <c r="VG109" s="91"/>
      <c r="VH109" s="38">
        <f>IFERROR(VH108/VH81,"")</f>
        <v>7.5206968641114988</v>
      </c>
      <c r="VJ109" s="37"/>
      <c r="VK109" s="89" t="s">
        <v>109</v>
      </c>
      <c r="VL109" s="90"/>
      <c r="VM109" s="90"/>
      <c r="VN109" s="91"/>
      <c r="VO109" s="38">
        <f>IFERROR(VO108/VO81,"")</f>
        <v>6.424264808362369</v>
      </c>
      <c r="VQ109" s="37"/>
      <c r="VR109" s="89" t="s">
        <v>109</v>
      </c>
      <c r="VS109" s="90"/>
      <c r="VT109" s="90"/>
      <c r="VU109" s="91"/>
      <c r="VV109" s="38">
        <f>IFERROR(VV108/VV81,"")</f>
        <v>2.9355480607082636</v>
      </c>
      <c r="VX109" s="37"/>
      <c r="VY109" s="89" t="s">
        <v>109</v>
      </c>
      <c r="VZ109" s="90"/>
      <c r="WA109" s="90"/>
      <c r="WB109" s="91"/>
      <c r="WC109" s="38">
        <f>IFERROR(WC108/WC81,"")</f>
        <v>1.8931506849315067</v>
      </c>
      <c r="WE109" s="37"/>
      <c r="WF109" s="89" t="s">
        <v>109</v>
      </c>
      <c r="WG109" s="90"/>
      <c r="WH109" s="90"/>
      <c r="WI109" s="91"/>
      <c r="WJ109" s="38">
        <f>IFERROR(WJ108/WJ81,"")</f>
        <v>5.5776802521008406</v>
      </c>
      <c r="WL109" s="37"/>
      <c r="WM109" s="89" t="s">
        <v>109</v>
      </c>
      <c r="WN109" s="90"/>
      <c r="WO109" s="90"/>
      <c r="WP109" s="91"/>
      <c r="WQ109" s="38">
        <f>IFERROR(WQ108/WQ81,"")</f>
        <v>3.5628107074569786</v>
      </c>
      <c r="WS109" s="37"/>
      <c r="WT109" s="89" t="s">
        <v>109</v>
      </c>
      <c r="WU109" s="90"/>
      <c r="WV109" s="90"/>
      <c r="WW109" s="91"/>
      <c r="WX109" s="38">
        <f>IFERROR(WX108/WX81,"")</f>
        <v>3.7814314814814813</v>
      </c>
      <c r="WZ109" s="37"/>
      <c r="XA109" s="89" t="s">
        <v>109</v>
      </c>
      <c r="XB109" s="90"/>
      <c r="XC109" s="90"/>
      <c r="XD109" s="91"/>
      <c r="XE109" s="38">
        <f>IFERROR(XE108/XE81,"")</f>
        <v>5.3889982608695641</v>
      </c>
      <c r="XG109" s="37"/>
      <c r="XH109" s="89" t="s">
        <v>109</v>
      </c>
      <c r="XI109" s="90"/>
      <c r="XJ109" s="90"/>
      <c r="XK109" s="91"/>
      <c r="XL109" s="38">
        <f>IFERROR(XL108/XL81,"")</f>
        <v>3.670226086956522</v>
      </c>
      <c r="XN109" s="37"/>
      <c r="XO109" s="89" t="s">
        <v>109</v>
      </c>
      <c r="XP109" s="90"/>
      <c r="XQ109" s="90"/>
      <c r="XR109" s="91"/>
      <c r="XS109" s="38">
        <f>IFERROR(XS108/XS81,"")</f>
        <v>6.2544810344827582</v>
      </c>
      <c r="XU109" s="37"/>
      <c r="XV109" s="89" t="s">
        <v>109</v>
      </c>
      <c r="XW109" s="90"/>
      <c r="XX109" s="90"/>
      <c r="XY109" s="91"/>
      <c r="XZ109" s="38">
        <f>IFERROR(XZ108/XZ81,"")</f>
        <v>5.9129327354260086</v>
      </c>
      <c r="YB109" s="37"/>
      <c r="YC109" s="89" t="s">
        <v>109</v>
      </c>
      <c r="YD109" s="90"/>
      <c r="YE109" s="90"/>
      <c r="YF109" s="91"/>
      <c r="YG109" s="38">
        <f>IFERROR(YG108/YG81,"")</f>
        <v>9.7031150971599409</v>
      </c>
      <c r="YI109" s="37"/>
      <c r="YJ109" s="89" t="s">
        <v>109</v>
      </c>
      <c r="YK109" s="90"/>
      <c r="YL109" s="90"/>
      <c r="YM109" s="91"/>
      <c r="YN109" s="38">
        <f>IFERROR(YN108/YN81,"")</f>
        <v>4.5830423357664225</v>
      </c>
      <c r="YP109" s="37"/>
      <c r="YQ109" s="89" t="s">
        <v>109</v>
      </c>
      <c r="YR109" s="90"/>
      <c r="YS109" s="90"/>
      <c r="YT109" s="91"/>
      <c r="YU109" s="38">
        <f>IFERROR(YU108/YU81,"")</f>
        <v>3.6384416167664666</v>
      </c>
      <c r="YW109" s="37"/>
      <c r="YX109" s="89" t="s">
        <v>109</v>
      </c>
      <c r="YY109" s="90"/>
      <c r="YZ109" s="90"/>
      <c r="ZA109" s="91"/>
      <c r="ZB109" s="38">
        <f>IFERROR(ZB108/ZB81,"")</f>
        <v>5.0256170940170941</v>
      </c>
      <c r="ZD109" s="37"/>
      <c r="ZE109" s="89" t="s">
        <v>109</v>
      </c>
      <c r="ZF109" s="90"/>
      <c r="ZG109" s="90"/>
      <c r="ZH109" s="91"/>
      <c r="ZI109" s="38">
        <f>IFERROR(ZI108/ZI81,"")</f>
        <v>3.651745127436282</v>
      </c>
      <c r="ZK109" s="37"/>
      <c r="ZL109" s="89" t="s">
        <v>109</v>
      </c>
      <c r="ZM109" s="90"/>
      <c r="ZN109" s="90"/>
      <c r="ZO109" s="91"/>
      <c r="ZP109" s="38">
        <f>IFERROR(ZP108/ZP81,"")</f>
        <v>4.9808286995515685</v>
      </c>
      <c r="ZR109" s="37"/>
      <c r="ZS109" s="89" t="s">
        <v>109</v>
      </c>
      <c r="ZT109" s="90"/>
      <c r="ZU109" s="90"/>
      <c r="ZV109" s="91"/>
      <c r="ZW109" s="38">
        <f>IFERROR(ZW108/ZW81,"")</f>
        <v>4.4109944134078214</v>
      </c>
    </row>
    <row r="110" spans="1:699" ht="16.5" thickTop="1" thickBot="1" x14ac:dyDescent="0.25">
      <c r="A110" s="39">
        <v>60020</v>
      </c>
      <c r="B110" s="30" t="str">
        <f>IFERROR(VLOOKUP(A110,'كدو الاصناف'!$A:$C,2),"")</f>
        <v>حامض خليك</v>
      </c>
      <c r="C110" s="4"/>
      <c r="D110" s="62">
        <v>7.4999999999999997E-2</v>
      </c>
      <c r="E110" s="4">
        <f>IFERROR(VLOOKUP(A110,'كدو الاصناف'!$A:$C,3),"")</f>
        <v>14.75</v>
      </c>
      <c r="F110" s="40">
        <f>IFERROR(E110*D110,"")</f>
        <v>1.10625</v>
      </c>
      <c r="H110" s="39">
        <v>60020</v>
      </c>
      <c r="I110" s="30" t="str">
        <f>IFERROR(VLOOKUP(H110,'كدو الاصناف'!$A:$C,2),"")</f>
        <v>حامض خليك</v>
      </c>
      <c r="J110" s="4"/>
      <c r="K110" s="62">
        <v>7.4999999999999997E-2</v>
      </c>
      <c r="L110" s="4">
        <f>IFERROR(VLOOKUP(H110,'كدو الاصناف'!$A:$C,3),"")</f>
        <v>14.75</v>
      </c>
      <c r="M110" s="40">
        <f>IFERROR(L110*K110,"")</f>
        <v>1.10625</v>
      </c>
      <c r="O110" s="39">
        <v>60020</v>
      </c>
      <c r="P110" s="30" t="str">
        <f>IFERROR(VLOOKUP(O110,'كدو الاصناف'!$A:$C,2),"")</f>
        <v>حامض خليك</v>
      </c>
      <c r="Q110" s="4"/>
      <c r="R110" s="62">
        <v>7.4999999999999997E-2</v>
      </c>
      <c r="S110" s="4">
        <f>IFERROR(VLOOKUP(O110,'كدو الاصناف'!$A:$C,3),"")</f>
        <v>14.75</v>
      </c>
      <c r="T110" s="40">
        <f>IFERROR(S110*R110,"")</f>
        <v>1.10625</v>
      </c>
      <c r="V110" s="39">
        <v>60020</v>
      </c>
      <c r="W110" s="30" t="str">
        <f>IFERROR(VLOOKUP(V110,'كدو الاصناف'!$A:$C,2),"")</f>
        <v>حامض خليك</v>
      </c>
      <c r="X110" s="4"/>
      <c r="Y110" s="62">
        <v>7.4999999999999997E-2</v>
      </c>
      <c r="Z110" s="4">
        <f>IFERROR(VLOOKUP(V110,'كدو الاصناف'!$A:$C,3),"")</f>
        <v>14.75</v>
      </c>
      <c r="AA110" s="40">
        <f>IFERROR(Z110*Y110,"")</f>
        <v>1.10625</v>
      </c>
      <c r="AC110" s="39">
        <v>60080</v>
      </c>
      <c r="AD110" s="30" t="str">
        <f>IFERROR(VLOOKUP(AC110,'كدو الاصناف'!$A:$C,2),"")</f>
        <v>سيلكون شفاف</v>
      </c>
      <c r="AE110" s="4"/>
      <c r="AF110" s="62">
        <v>10</v>
      </c>
      <c r="AG110" s="4">
        <f>IFERROR(VLOOKUP(AC110,'كدو الاصناف'!$A:$C,3),"")</f>
        <v>22.86</v>
      </c>
      <c r="AH110" s="40">
        <f>IFERROR(AG110*AF110,"")</f>
        <v>228.6</v>
      </c>
      <c r="AJ110" s="39">
        <v>60080</v>
      </c>
      <c r="AK110" s="30" t="str">
        <f>IFERROR(VLOOKUP(AJ110,'كدو الاصناف'!$A:$C,2),"")</f>
        <v>سيلكون شفاف</v>
      </c>
      <c r="AL110" s="4"/>
      <c r="AM110" s="62">
        <v>10</v>
      </c>
      <c r="AN110" s="4">
        <f>IFERROR(VLOOKUP(AJ110,'كدو الاصناف'!$A:$C,3),"")</f>
        <v>22.86</v>
      </c>
      <c r="AO110" s="40">
        <f>IFERROR(AN110*AM110,"")</f>
        <v>228.6</v>
      </c>
      <c r="AQ110" s="39">
        <v>60020</v>
      </c>
      <c r="AR110" s="30" t="str">
        <f>IFERROR(VLOOKUP(AQ110,'كدو الاصناف'!$A:$C,2),"")</f>
        <v>حامض خليك</v>
      </c>
      <c r="AS110" s="4"/>
      <c r="AT110" s="62">
        <v>0.1</v>
      </c>
      <c r="AU110" s="4">
        <f>IFERROR(VLOOKUP(AQ110,'كدو الاصناف'!$A:$C,3),"")</f>
        <v>14.75</v>
      </c>
      <c r="AV110" s="40">
        <f>IFERROR(AU110*AT110,"")</f>
        <v>1.4750000000000001</v>
      </c>
      <c r="AX110" s="39">
        <v>60080</v>
      </c>
      <c r="AY110" s="30" t="str">
        <f>IFERROR(VLOOKUP(AX110,'كدو الاصناف'!$A:$C,2),"")</f>
        <v>سيلكون شفاف</v>
      </c>
      <c r="AZ110" s="4"/>
      <c r="BA110" s="62">
        <v>10</v>
      </c>
      <c r="BB110" s="4">
        <f>IFERROR(VLOOKUP(AX110,'كدو الاصناف'!$A:$C,3),"")</f>
        <v>22.86</v>
      </c>
      <c r="BC110" s="40">
        <f>IFERROR(BB110*BA110,"")</f>
        <v>228.6</v>
      </c>
      <c r="BE110" s="39">
        <v>60020</v>
      </c>
      <c r="BF110" s="30" t="str">
        <f>IFERROR(VLOOKUP(BE110,'كدو الاصناف'!$A:$C,2),"")</f>
        <v>حامض خليك</v>
      </c>
      <c r="BG110" s="4"/>
      <c r="BH110" s="62">
        <v>0.1</v>
      </c>
      <c r="BI110" s="4">
        <f>IFERROR(VLOOKUP(BE110,'كدو الاصناف'!$A:$C,3),"")</f>
        <v>14.75</v>
      </c>
      <c r="BJ110" s="40">
        <f>IFERROR(BI110*BH110,"")</f>
        <v>1.4750000000000001</v>
      </c>
      <c r="BL110" s="39"/>
      <c r="BM110" s="30" t="str">
        <f>IFERROR(VLOOKUP(BL110,'كدو الاصناف'!$A:$C,2),"")</f>
        <v/>
      </c>
      <c r="BN110" s="4"/>
      <c r="BO110" s="62">
        <f t="shared" ref="BO110" si="897">BN110*$BQ$81/100</f>
        <v>0</v>
      </c>
      <c r="BP110" s="4" t="str">
        <f>IFERROR(VLOOKUP(BL110,'كدو الاصناف'!$A:$C,3),"")</f>
        <v/>
      </c>
      <c r="BQ110" s="40" t="str">
        <f>IFERROR(BP110*BO110,"")</f>
        <v/>
      </c>
      <c r="BS110" s="39">
        <v>60080</v>
      </c>
      <c r="BT110" s="30" t="str">
        <f>IFERROR(VLOOKUP(BS110,'كدو الاصناف'!$A:$C,2),"")</f>
        <v>سيلكون شفاف</v>
      </c>
      <c r="BU110" s="4"/>
      <c r="BV110" s="62">
        <v>8</v>
      </c>
      <c r="BW110" s="4">
        <f>IFERROR(VLOOKUP(BS110,'كدو الاصناف'!$A:$C,3),"")</f>
        <v>22.86</v>
      </c>
      <c r="BX110" s="40">
        <f>IFERROR(BW110*BV110,"")</f>
        <v>182.88</v>
      </c>
      <c r="BZ110" s="39">
        <v>60080</v>
      </c>
      <c r="CA110" s="30" t="str">
        <f>IFERROR(VLOOKUP(BZ110,'كدو الاصناف'!$A:$C,2),"")</f>
        <v>سيلكون شفاف</v>
      </c>
      <c r="CB110" s="4"/>
      <c r="CC110" s="62">
        <v>8</v>
      </c>
      <c r="CD110" s="4">
        <f>IFERROR(VLOOKUP(BZ110,'كدو الاصناف'!$A:$C,3),"")</f>
        <v>22.86</v>
      </c>
      <c r="CE110" s="40">
        <f>IFERROR(CD110*CC110,"")</f>
        <v>182.88</v>
      </c>
      <c r="CG110" s="39">
        <v>60080</v>
      </c>
      <c r="CH110" s="30" t="str">
        <f>IFERROR(VLOOKUP(CG110,'كدو الاصناف'!$A:$C,2),"")</f>
        <v>سيلكون شفاف</v>
      </c>
      <c r="CI110" s="4"/>
      <c r="CJ110" s="62">
        <v>8</v>
      </c>
      <c r="CK110" s="4">
        <f>IFERROR(VLOOKUP(CG110,'كدو الاصناف'!$A:$C,3),"")</f>
        <v>22.86</v>
      </c>
      <c r="CL110" s="40">
        <f>IFERROR(CK110*CJ110,"")</f>
        <v>182.88</v>
      </c>
      <c r="CN110" s="39">
        <v>60080</v>
      </c>
      <c r="CO110" s="30" t="str">
        <f>IFERROR(VLOOKUP(CN110,'كدو الاصناف'!$A:$C,2),"")</f>
        <v>سيلكون شفاف</v>
      </c>
      <c r="CP110" s="4"/>
      <c r="CQ110" s="62">
        <v>10</v>
      </c>
      <c r="CR110" s="4">
        <f>IFERROR(VLOOKUP(CN110,'كدو الاصناف'!$A:$C,3),"")</f>
        <v>22.86</v>
      </c>
      <c r="CS110" s="40">
        <f>IFERROR(CR110*CQ110,"")</f>
        <v>228.6</v>
      </c>
      <c r="CU110" s="39">
        <v>60080</v>
      </c>
      <c r="CV110" s="30" t="str">
        <f>IFERROR(VLOOKUP(CU110,'كدو الاصناف'!$A:$C,2),"")</f>
        <v>سيلكون شفاف</v>
      </c>
      <c r="CW110" s="4"/>
      <c r="CX110" s="62">
        <v>10</v>
      </c>
      <c r="CY110" s="4">
        <f>IFERROR(VLOOKUP(CU110,'كدو الاصناف'!$A:$C,3),"")</f>
        <v>22.86</v>
      </c>
      <c r="CZ110" s="40">
        <f>IFERROR(CY110*CX110,"")</f>
        <v>228.6</v>
      </c>
      <c r="DB110" s="39">
        <v>60080</v>
      </c>
      <c r="DC110" s="30" t="str">
        <f>IFERROR(VLOOKUP(DB110,'كدو الاصناف'!$A:$C,2),"")</f>
        <v>سيلكون شفاف</v>
      </c>
      <c r="DD110" s="4"/>
      <c r="DE110" s="62">
        <v>8</v>
      </c>
      <c r="DF110" s="4">
        <f>IFERROR(VLOOKUP(DB110,'كدو الاصناف'!$A:$C,3),"")</f>
        <v>22.86</v>
      </c>
      <c r="DG110" s="40">
        <f>IFERROR(DF110*DE110,"")</f>
        <v>182.88</v>
      </c>
      <c r="DI110" s="39">
        <v>60020</v>
      </c>
      <c r="DJ110" s="30" t="str">
        <f>IFERROR(VLOOKUP(DI110,'كدو الاصناف'!$A:$C,2),"")</f>
        <v>حامض خليك</v>
      </c>
      <c r="DK110" s="4"/>
      <c r="DL110" s="62">
        <v>7.4999999999999997E-2</v>
      </c>
      <c r="DM110" s="4">
        <f>IFERROR(VLOOKUP(DI110,'كدو الاصناف'!$A:$C,3),"")</f>
        <v>14.75</v>
      </c>
      <c r="DN110" s="40">
        <f>IFERROR(DM110*DL110,"")</f>
        <v>1.10625</v>
      </c>
      <c r="DP110" s="39"/>
      <c r="DQ110" s="30" t="str">
        <f>IFERROR(VLOOKUP(DP110,'كدو الاصناف'!$A:$C,2),"")</f>
        <v/>
      </c>
      <c r="DR110" s="4"/>
      <c r="DS110" s="62">
        <f t="shared" ref="DS110" si="898">DR110*$DU$81/100</f>
        <v>0</v>
      </c>
      <c r="DT110" s="4" t="str">
        <f>IFERROR(VLOOKUP(DP110,'كدو الاصناف'!$A:$C,3),"")</f>
        <v/>
      </c>
      <c r="DU110" s="40" t="str">
        <f>IFERROR(DT110*DS110,"")</f>
        <v/>
      </c>
      <c r="DW110" s="39">
        <v>60020</v>
      </c>
      <c r="DX110" s="30" t="str">
        <f>IFERROR(VLOOKUP(DW110,'كدو الاصناف'!$A:$C,2),"")</f>
        <v>حامض خليك</v>
      </c>
      <c r="DY110" s="4"/>
      <c r="DZ110" s="62">
        <v>7.4999999999999997E-2</v>
      </c>
      <c r="EA110" s="4">
        <f>IFERROR(VLOOKUP(DW110,'كدو الاصناف'!$A:$C,3),"")</f>
        <v>14.75</v>
      </c>
      <c r="EB110" s="40">
        <f>IFERROR(EA110*DZ110,"")</f>
        <v>1.10625</v>
      </c>
      <c r="ED110" s="39">
        <v>60020</v>
      </c>
      <c r="EE110" s="30" t="str">
        <f>IFERROR(VLOOKUP(ED110,'كدو الاصناف'!$A:$C,2),"")</f>
        <v>حامض خليك</v>
      </c>
      <c r="EF110" s="4"/>
      <c r="EG110" s="62">
        <v>0.05</v>
      </c>
      <c r="EH110" s="4">
        <f>IFERROR(VLOOKUP(ED110,'كدو الاصناف'!$A:$C,3),"")</f>
        <v>14.75</v>
      </c>
      <c r="EI110" s="40">
        <f>IFERROR(EH110*EG110,"")</f>
        <v>0.73750000000000004</v>
      </c>
      <c r="EK110" s="39">
        <v>60020</v>
      </c>
      <c r="EL110" s="30" t="str">
        <f>IFERROR(VLOOKUP(EK110,'كدو الاصناف'!$A:$C,2),"")</f>
        <v>حامض خليك</v>
      </c>
      <c r="EM110" s="4"/>
      <c r="EN110" s="62">
        <v>0.05</v>
      </c>
      <c r="EO110" s="4">
        <f>IFERROR(VLOOKUP(EK110,'كدو الاصناف'!$A:$C,3),"")</f>
        <v>14.75</v>
      </c>
      <c r="EP110" s="40">
        <f>IFERROR(EO110*EN110,"")</f>
        <v>0.73750000000000004</v>
      </c>
      <c r="ER110" s="39">
        <v>60020</v>
      </c>
      <c r="ES110" s="30" t="str">
        <f>IFERROR(VLOOKUP(ER110,'كدو الاصناف'!$A:$C,2),"")</f>
        <v>حامض خليك</v>
      </c>
      <c r="ET110" s="4"/>
      <c r="EU110" s="62">
        <v>0.05</v>
      </c>
      <c r="EV110" s="4">
        <f>IFERROR(VLOOKUP(ER110,'كدو الاصناف'!$A:$C,3),"")</f>
        <v>14.75</v>
      </c>
      <c r="EW110" s="40">
        <f>IFERROR(EV110*EU110,"")</f>
        <v>0.73750000000000004</v>
      </c>
      <c r="EY110" s="39">
        <v>60020</v>
      </c>
      <c r="EZ110" s="30" t="str">
        <f>IFERROR(VLOOKUP(EY110,'كدو الاصناف'!$A:$C,2),"")</f>
        <v>حامض خليك</v>
      </c>
      <c r="FA110" s="4"/>
      <c r="FB110" s="62">
        <v>0.1</v>
      </c>
      <c r="FC110" s="4">
        <f>IFERROR(VLOOKUP(EY110,'كدو الاصناف'!$A:$C,3),"")</f>
        <v>14.75</v>
      </c>
      <c r="FD110" s="40">
        <f>IFERROR(FC110*FB110,"")</f>
        <v>1.4750000000000001</v>
      </c>
      <c r="FF110" s="39">
        <v>60020</v>
      </c>
      <c r="FG110" s="30" t="str">
        <f>IFERROR(VLOOKUP(FF110,'كدو الاصناف'!$A:$C,2),"")</f>
        <v>حامض خليك</v>
      </c>
      <c r="FH110" s="4"/>
      <c r="FI110" s="62">
        <v>0.1</v>
      </c>
      <c r="FJ110" s="4">
        <f>IFERROR(VLOOKUP(FF110,'كدو الاصناف'!$A:$C,3),"")</f>
        <v>14.75</v>
      </c>
      <c r="FK110" s="40">
        <f>IFERROR(FJ110*FI110,"")</f>
        <v>1.4750000000000001</v>
      </c>
      <c r="FM110" s="39">
        <v>60020</v>
      </c>
      <c r="FN110" s="30" t="str">
        <f>IFERROR(VLOOKUP(FM110,'كدو الاصناف'!$A:$C,2),"")</f>
        <v>حامض خليك</v>
      </c>
      <c r="FO110" s="4"/>
      <c r="FP110" s="62">
        <v>0.1</v>
      </c>
      <c r="FQ110" s="4">
        <f>IFERROR(VLOOKUP(FM110,'كدو الاصناف'!$A:$C,3),"")</f>
        <v>14.75</v>
      </c>
      <c r="FR110" s="40">
        <f>IFERROR(FQ110*FP110,"")</f>
        <v>1.4750000000000001</v>
      </c>
      <c r="FT110" s="39">
        <v>60020</v>
      </c>
      <c r="FU110" s="30" t="str">
        <f>IFERROR(VLOOKUP(FT110,'كدو الاصناف'!$A:$C,2),"")</f>
        <v>حامض خليك</v>
      </c>
      <c r="FV110" s="4"/>
      <c r="FW110" s="62">
        <v>7.4999999999999997E-2</v>
      </c>
      <c r="FX110" s="4">
        <f>IFERROR(VLOOKUP(FT110,'كدو الاصناف'!$A:$C,3),"")</f>
        <v>14.75</v>
      </c>
      <c r="FY110" s="40">
        <f>IFERROR(FX110*FW110,"")</f>
        <v>1.10625</v>
      </c>
      <c r="GA110" s="39">
        <v>60020</v>
      </c>
      <c r="GB110" s="30" t="str">
        <f>IFERROR(VLOOKUP(GA110,'كدو الاصناف'!$A:$C,2),"")</f>
        <v>حامض خليك</v>
      </c>
      <c r="GC110" s="4"/>
      <c r="GD110" s="62">
        <v>0.05</v>
      </c>
      <c r="GE110" s="4">
        <f>IFERROR(VLOOKUP(GA110,'كدو الاصناف'!$A:$C,3),"")</f>
        <v>14.75</v>
      </c>
      <c r="GF110" s="40">
        <f>IFERROR(GE110*GD110,"")</f>
        <v>0.73750000000000004</v>
      </c>
      <c r="GH110" s="39">
        <v>60080</v>
      </c>
      <c r="GI110" s="30" t="str">
        <f>IFERROR(VLOOKUP(GH110,'كدو الاصناف'!$A:$C,2),"")</f>
        <v>سيلكون شفاف</v>
      </c>
      <c r="GJ110" s="4"/>
      <c r="GK110" s="62">
        <v>8</v>
      </c>
      <c r="GL110" s="4">
        <f>IFERROR(VLOOKUP(GH110,'كدو الاصناف'!$A:$C,3),"")</f>
        <v>22.86</v>
      </c>
      <c r="GM110" s="40">
        <f>IFERROR(GL110*GK110,"")</f>
        <v>182.88</v>
      </c>
      <c r="GO110" s="39">
        <v>60020</v>
      </c>
      <c r="GP110" s="30" t="str">
        <f>IFERROR(VLOOKUP(GO110,'كدو الاصناف'!$A:$C,2),"")</f>
        <v>حامض خليك</v>
      </c>
      <c r="GQ110" s="4"/>
      <c r="GR110" s="62">
        <v>0.1</v>
      </c>
      <c r="GS110" s="4">
        <f>IFERROR(VLOOKUP(GO110,'كدو الاصناف'!$A:$C,3),"")</f>
        <v>14.75</v>
      </c>
      <c r="GT110" s="40">
        <f>IFERROR(GS110*GR110,"")</f>
        <v>1.4750000000000001</v>
      </c>
      <c r="GV110" s="39">
        <v>60080</v>
      </c>
      <c r="GW110" s="30" t="str">
        <f>IFERROR(VLOOKUP(GV110,'كدو الاصناف'!$A:$C,2),"")</f>
        <v>سيلكون شفاف</v>
      </c>
      <c r="GX110" s="4"/>
      <c r="GY110" s="62">
        <v>10</v>
      </c>
      <c r="GZ110" s="4">
        <f>IFERROR(VLOOKUP(GV110,'كدو الاصناف'!$A:$C,3),"")</f>
        <v>22.86</v>
      </c>
      <c r="HA110" s="40">
        <f>IFERROR(GZ110*GY110,"")</f>
        <v>228.6</v>
      </c>
      <c r="HC110" s="39">
        <v>60080</v>
      </c>
      <c r="HD110" s="30" t="str">
        <f>IFERROR(VLOOKUP(HC110,'كدو الاصناف'!$A:$C,2),"")</f>
        <v>سيلكون شفاف</v>
      </c>
      <c r="HE110" s="4"/>
      <c r="HF110" s="62">
        <v>10</v>
      </c>
      <c r="HG110" s="4">
        <f>IFERROR(VLOOKUP(HC110,'كدو الاصناف'!$A:$C,3),"")</f>
        <v>22.86</v>
      </c>
      <c r="HH110" s="40">
        <f>IFERROR(HG110*HF110,"")</f>
        <v>228.6</v>
      </c>
      <c r="HJ110" s="39">
        <v>60080</v>
      </c>
      <c r="HK110" s="30" t="str">
        <f>IFERROR(VLOOKUP(HJ110,'كدو الاصناف'!$A:$C,2),"")</f>
        <v>سيلكون شفاف</v>
      </c>
      <c r="HL110" s="4"/>
      <c r="HM110" s="62">
        <v>10</v>
      </c>
      <c r="HN110" s="4">
        <f>IFERROR(VLOOKUP(HJ110,'كدو الاصناف'!$A:$C,3),"")</f>
        <v>22.86</v>
      </c>
      <c r="HO110" s="40">
        <f>IFERROR(HN110*HM110,"")</f>
        <v>228.6</v>
      </c>
      <c r="HQ110" s="39">
        <v>60080</v>
      </c>
      <c r="HR110" s="30" t="str">
        <f>IFERROR(VLOOKUP(HQ110,'كدو الاصناف'!$A:$C,2),"")</f>
        <v>سيلكون شفاف</v>
      </c>
      <c r="HS110" s="4"/>
      <c r="HT110" s="62">
        <v>10</v>
      </c>
      <c r="HU110" s="4">
        <f>IFERROR(VLOOKUP(HQ110,'كدو الاصناف'!$A:$C,3),"")</f>
        <v>22.86</v>
      </c>
      <c r="HV110" s="40">
        <f>IFERROR(HU110*HT110,"")</f>
        <v>228.6</v>
      </c>
      <c r="HX110" s="39">
        <v>60020</v>
      </c>
      <c r="HY110" s="30" t="str">
        <f>IFERROR(VLOOKUP(HX110,'كدو الاصناف'!$A:$C,2),"")</f>
        <v>حامض خليك</v>
      </c>
      <c r="HZ110" s="4"/>
      <c r="IA110" s="62">
        <v>0.1</v>
      </c>
      <c r="IB110" s="4">
        <f>IFERROR(VLOOKUP(HX110,'كدو الاصناف'!$A:$C,3),"")</f>
        <v>14.75</v>
      </c>
      <c r="IC110" s="40">
        <f>IFERROR(IB110*IA110,"")</f>
        <v>1.4750000000000001</v>
      </c>
      <c r="IE110" s="39">
        <v>60080</v>
      </c>
      <c r="IF110" s="30" t="str">
        <f>IFERROR(VLOOKUP(IE110,'كدو الاصناف'!$A:$C,2),"")</f>
        <v>سيلكون شفاف</v>
      </c>
      <c r="IG110" s="4"/>
      <c r="IH110" s="62">
        <v>8</v>
      </c>
      <c r="II110" s="4">
        <f>IFERROR(VLOOKUP(IE110,'كدو الاصناف'!$A:$C,3),"")</f>
        <v>22.86</v>
      </c>
      <c r="IJ110" s="40">
        <f>IFERROR(II110*IH110,"")</f>
        <v>182.88</v>
      </c>
      <c r="IL110" s="39">
        <v>60080</v>
      </c>
      <c r="IM110" s="30" t="str">
        <f>IFERROR(VLOOKUP(IL110,'كدو الاصناف'!$A:$C,2),"")</f>
        <v>سيلكون شفاف</v>
      </c>
      <c r="IN110" s="4"/>
      <c r="IO110" s="62">
        <v>8</v>
      </c>
      <c r="IP110" s="4">
        <f>IFERROR(VLOOKUP(IL110,'كدو الاصناف'!$A:$C,3),"")</f>
        <v>22.86</v>
      </c>
      <c r="IQ110" s="40">
        <f>IFERROR(IP110*IO110,"")</f>
        <v>182.88</v>
      </c>
      <c r="IS110" s="39">
        <v>60080</v>
      </c>
      <c r="IT110" s="30" t="str">
        <f>IFERROR(VLOOKUP(IS110,'كدو الاصناف'!$A:$C,2),"")</f>
        <v>سيلكون شفاف</v>
      </c>
      <c r="IU110" s="4"/>
      <c r="IV110" s="62">
        <v>8</v>
      </c>
      <c r="IW110" s="4">
        <f>IFERROR(VLOOKUP(IS110,'كدو الاصناف'!$A:$C,3),"")</f>
        <v>22.86</v>
      </c>
      <c r="IX110" s="40">
        <f>IFERROR(IW110*IV110,"")</f>
        <v>182.88</v>
      </c>
      <c r="IZ110" s="39">
        <v>60080</v>
      </c>
      <c r="JA110" s="30" t="str">
        <f>IFERROR(VLOOKUP(IZ110,'كدو الاصناف'!$A:$C,2),"")</f>
        <v>سيلكون شفاف</v>
      </c>
      <c r="JB110" s="4"/>
      <c r="JC110" s="62">
        <v>8</v>
      </c>
      <c r="JD110" s="4">
        <f>IFERROR(VLOOKUP(IZ110,'كدو الاصناف'!$A:$C,3),"")</f>
        <v>22.86</v>
      </c>
      <c r="JE110" s="40">
        <f>IFERROR(JD110*JC110,"")</f>
        <v>182.88</v>
      </c>
      <c r="JG110" s="39">
        <v>60080</v>
      </c>
      <c r="JH110" s="30" t="str">
        <f>IFERROR(VLOOKUP(JG110,'كدو الاصناف'!$A:$C,2),"")</f>
        <v>سيلكون شفاف</v>
      </c>
      <c r="JI110" s="4"/>
      <c r="JJ110" s="62">
        <v>8</v>
      </c>
      <c r="JK110" s="4">
        <f>IFERROR(VLOOKUP(JG110,'كدو الاصناف'!$A:$C,3),"")</f>
        <v>22.86</v>
      </c>
      <c r="JL110" s="40">
        <f>IFERROR(JK110*JJ110,"")</f>
        <v>182.88</v>
      </c>
      <c r="JN110" s="39">
        <v>60080</v>
      </c>
      <c r="JO110" s="30" t="str">
        <f>IFERROR(VLOOKUP(JN110,'كدو الاصناف'!$A:$C,2),"")</f>
        <v>سيلكون شفاف</v>
      </c>
      <c r="JP110" s="4"/>
      <c r="JQ110" s="62">
        <v>8</v>
      </c>
      <c r="JR110" s="4">
        <f>IFERROR(VLOOKUP(JN110,'كدو الاصناف'!$A:$C,3),"")</f>
        <v>22.86</v>
      </c>
      <c r="JS110" s="40">
        <f>IFERROR(JR110*JQ110,"")</f>
        <v>182.88</v>
      </c>
      <c r="JU110" s="39">
        <v>60080</v>
      </c>
      <c r="JV110" s="30" t="str">
        <f>IFERROR(VLOOKUP(JU110,'كدو الاصناف'!$A:$C,2),"")</f>
        <v>سيلكون شفاف</v>
      </c>
      <c r="JW110" s="4"/>
      <c r="JX110" s="62">
        <v>8</v>
      </c>
      <c r="JY110" s="4">
        <f>IFERROR(VLOOKUP(JU110,'كدو الاصناف'!$A:$C,3),"")</f>
        <v>22.86</v>
      </c>
      <c r="JZ110" s="40">
        <f>IFERROR(JY110*JX110,"")</f>
        <v>182.88</v>
      </c>
      <c r="KB110" s="39">
        <v>60080</v>
      </c>
      <c r="KC110" s="30" t="str">
        <f>IFERROR(VLOOKUP(KB110,'كدو الاصناف'!$A:$C,2),"")</f>
        <v>سيلكون شفاف</v>
      </c>
      <c r="KD110" s="4"/>
      <c r="KE110" s="62">
        <v>8</v>
      </c>
      <c r="KF110" s="4">
        <f>IFERROR(VLOOKUP(KB110,'كدو الاصناف'!$A:$C,3),"")</f>
        <v>22.86</v>
      </c>
      <c r="KG110" s="40">
        <f>IFERROR(KF110*KE110,"")</f>
        <v>182.88</v>
      </c>
      <c r="KI110" s="39">
        <v>60080</v>
      </c>
      <c r="KJ110" s="30" t="str">
        <f>IFERROR(VLOOKUP(KI110,'كدو الاصناف'!$A:$C,2),"")</f>
        <v>سيلكون شفاف</v>
      </c>
      <c r="KK110" s="4"/>
      <c r="KL110" s="62">
        <v>3</v>
      </c>
      <c r="KM110" s="4">
        <f>IFERROR(VLOOKUP(KI110,'كدو الاصناف'!$A:$C,3),"")</f>
        <v>22.86</v>
      </c>
      <c r="KN110" s="40">
        <f>IFERROR(KM110*KL110,"")</f>
        <v>68.58</v>
      </c>
      <c r="KP110" s="39">
        <v>60020</v>
      </c>
      <c r="KQ110" s="30" t="str">
        <f>IFERROR(VLOOKUP(KP110,'كدو الاصناف'!$A:$C,2),"")</f>
        <v>حامض خليك</v>
      </c>
      <c r="KR110" s="4"/>
      <c r="KS110" s="62">
        <v>7.4999999999999997E-2</v>
      </c>
      <c r="KT110" s="4">
        <f>IFERROR(VLOOKUP(KP110,'كدو الاصناف'!$A:$C,3),"")</f>
        <v>14.75</v>
      </c>
      <c r="KU110" s="40">
        <f>IFERROR(KT110*KS110,"")</f>
        <v>1.10625</v>
      </c>
      <c r="KW110" s="39">
        <v>60020</v>
      </c>
      <c r="KX110" s="30" t="str">
        <f>IFERROR(VLOOKUP(KW110,'كدو الاصناف'!$A:$C,2),"")</f>
        <v>حامض خليك</v>
      </c>
      <c r="KY110" s="4"/>
      <c r="KZ110" s="62">
        <v>0.15</v>
      </c>
      <c r="LA110" s="4">
        <f>IFERROR(VLOOKUP(KW110,'كدو الاصناف'!$A:$C,3),"")</f>
        <v>14.75</v>
      </c>
      <c r="LB110" s="40">
        <f>IFERROR(LA110*KZ110,"")</f>
        <v>2.2124999999999999</v>
      </c>
      <c r="LD110" s="39">
        <v>60080</v>
      </c>
      <c r="LE110" s="30" t="str">
        <f>IFERROR(VLOOKUP(LD110,'كدو الاصناف'!$A:$C,2),"")</f>
        <v>سيلكون شفاف</v>
      </c>
      <c r="LF110" s="4"/>
      <c r="LG110" s="62">
        <v>10</v>
      </c>
      <c r="LH110" s="4">
        <f>IFERROR(VLOOKUP(LD110,'كدو الاصناف'!$A:$C,3),"")</f>
        <v>22.86</v>
      </c>
      <c r="LI110" s="40">
        <f>IFERROR(LH110*LG110,"")</f>
        <v>228.6</v>
      </c>
      <c r="LK110" s="39">
        <v>60080</v>
      </c>
      <c r="LL110" s="30" t="str">
        <f>IFERROR(VLOOKUP(LK110,'كدو الاصناف'!$A:$C,2),"")</f>
        <v>سيلكون شفاف</v>
      </c>
      <c r="LM110" s="4"/>
      <c r="LN110" s="62">
        <v>10</v>
      </c>
      <c r="LO110" s="4">
        <f>IFERROR(VLOOKUP(LK110,'كدو الاصناف'!$A:$C,3),"")</f>
        <v>22.86</v>
      </c>
      <c r="LP110" s="40">
        <f>IFERROR(LO110*LN110,"")</f>
        <v>228.6</v>
      </c>
      <c r="LR110" s="39">
        <v>60080</v>
      </c>
      <c r="LS110" s="30" t="str">
        <f>IFERROR(VLOOKUP(LR110,'كدو الاصناف'!$A:$C,2),"")</f>
        <v>سيلكون شفاف</v>
      </c>
      <c r="LT110" s="4"/>
      <c r="LU110" s="62">
        <v>8</v>
      </c>
      <c r="LV110" s="4">
        <f>IFERROR(VLOOKUP(LR110,'كدو الاصناف'!$A:$C,3),"")</f>
        <v>22.86</v>
      </c>
      <c r="LW110" s="40">
        <f>IFERROR(LV110*LU110,"")</f>
        <v>182.88</v>
      </c>
      <c r="LY110" s="39">
        <v>60080</v>
      </c>
      <c r="LZ110" s="30" t="str">
        <f>IFERROR(VLOOKUP(LY110,'كدو الاصناف'!$A:$C,2),"")</f>
        <v>سيلكون شفاف</v>
      </c>
      <c r="MA110" s="4"/>
      <c r="MB110" s="62">
        <v>10</v>
      </c>
      <c r="MC110" s="4">
        <f>IFERROR(VLOOKUP(LY110,'كدو الاصناف'!$A:$C,3),"")</f>
        <v>22.86</v>
      </c>
      <c r="MD110" s="40">
        <f>IFERROR(MC110*MB110,"")</f>
        <v>228.6</v>
      </c>
      <c r="MF110" s="39">
        <v>60080</v>
      </c>
      <c r="MG110" s="30" t="str">
        <f>IFERROR(VLOOKUP(MF110,'كدو الاصناف'!$A:$C,2),"")</f>
        <v>سيلكون شفاف</v>
      </c>
      <c r="MH110" s="4"/>
      <c r="MI110" s="62">
        <v>12</v>
      </c>
      <c r="MJ110" s="4">
        <f>IFERROR(VLOOKUP(MF110,'كدو الاصناف'!$A:$C,3),"")</f>
        <v>22.86</v>
      </c>
      <c r="MK110" s="40">
        <f>IFERROR(MJ110*MI110,"")</f>
        <v>274.32</v>
      </c>
      <c r="MM110" s="39">
        <v>60080</v>
      </c>
      <c r="MN110" s="30" t="str">
        <f>IFERROR(VLOOKUP(MM110,'كدو الاصناف'!$A:$C,2),"")</f>
        <v>سيلكون شفاف</v>
      </c>
      <c r="MO110" s="4"/>
      <c r="MP110" s="62">
        <v>8</v>
      </c>
      <c r="MQ110" s="4">
        <f>IFERROR(VLOOKUP(MM110,'كدو الاصناف'!$A:$C,3),"")</f>
        <v>22.86</v>
      </c>
      <c r="MR110" s="40">
        <f>IFERROR(MQ110*MP110,"")</f>
        <v>182.88</v>
      </c>
      <c r="MT110" s="39">
        <v>60020</v>
      </c>
      <c r="MU110" s="30" t="str">
        <f>IFERROR(VLOOKUP(MT110,'كدو الاصناف'!$A:$C,2),"")</f>
        <v>حامض خليك</v>
      </c>
      <c r="MV110" s="4"/>
      <c r="MW110" s="62">
        <v>7.4999999999999997E-2</v>
      </c>
      <c r="MX110" s="4">
        <f>IFERROR(VLOOKUP(MT110,'كدو الاصناف'!$A:$C,3),"")</f>
        <v>14.75</v>
      </c>
      <c r="MY110" s="40">
        <f>IFERROR(MX110*MW110,"")</f>
        <v>1.10625</v>
      </c>
      <c r="NA110" s="39">
        <v>60080</v>
      </c>
      <c r="NB110" s="30" t="str">
        <f>IFERROR(VLOOKUP(NA110,'كدو الاصناف'!$A:$C,2),"")</f>
        <v>سيلكون شفاف</v>
      </c>
      <c r="NC110" s="4"/>
      <c r="ND110" s="62">
        <v>10</v>
      </c>
      <c r="NE110" s="4">
        <f>IFERROR(VLOOKUP(NA110,'كدو الاصناف'!$A:$C,3),"")</f>
        <v>22.86</v>
      </c>
      <c r="NF110" s="40">
        <f>IFERROR(NE110*ND110,"")</f>
        <v>228.6</v>
      </c>
      <c r="NH110" s="39">
        <v>60080</v>
      </c>
      <c r="NI110" s="30" t="str">
        <f>IFERROR(VLOOKUP(NH110,'كدو الاصناف'!$A:$C,2),"")</f>
        <v>سيلكون شفاف</v>
      </c>
      <c r="NJ110" s="4"/>
      <c r="NK110" s="62">
        <v>8</v>
      </c>
      <c r="NL110" s="4">
        <f>IFERROR(VLOOKUP(NH110,'كدو الاصناف'!$A:$C,3),"")</f>
        <v>22.86</v>
      </c>
      <c r="NM110" s="40">
        <f>IFERROR(NL110*NK110,"")</f>
        <v>182.88</v>
      </c>
      <c r="NO110" s="39">
        <v>60080</v>
      </c>
      <c r="NP110" s="30" t="str">
        <f>IFERROR(VLOOKUP(NO110,'كدو الاصناف'!$A:$C,2),"")</f>
        <v>سيلكون شفاف</v>
      </c>
      <c r="NQ110" s="4"/>
      <c r="NR110" s="62">
        <v>8</v>
      </c>
      <c r="NS110" s="4">
        <f>IFERROR(VLOOKUP(NO110,'كدو الاصناف'!$A:$C,3),"")</f>
        <v>22.86</v>
      </c>
      <c r="NT110" s="40">
        <f>IFERROR(NS110*NR110,"")</f>
        <v>182.88</v>
      </c>
      <c r="NV110" s="39">
        <v>60080</v>
      </c>
      <c r="NW110" s="30" t="str">
        <f>IFERROR(VLOOKUP(NV110,'كدو الاصناف'!$A:$C,2),"")</f>
        <v>سيلكون شفاف</v>
      </c>
      <c r="NX110" s="4"/>
      <c r="NY110" s="62">
        <v>8</v>
      </c>
      <c r="NZ110" s="4">
        <f>IFERROR(VLOOKUP(NV110,'كدو الاصناف'!$A:$C,3),"")</f>
        <v>22.86</v>
      </c>
      <c r="OA110" s="40">
        <f>IFERROR(NZ110*NY110,"")</f>
        <v>182.88</v>
      </c>
      <c r="OC110" s="39">
        <v>60080</v>
      </c>
      <c r="OD110" s="30" t="str">
        <f>IFERROR(VLOOKUP(OC110,'كدو الاصناف'!$A:$C,2),"")</f>
        <v>سيلكون شفاف</v>
      </c>
      <c r="OE110" s="4"/>
      <c r="OF110" s="62">
        <v>8</v>
      </c>
      <c r="OG110" s="4">
        <f>IFERROR(VLOOKUP(OC110,'كدو الاصناف'!$A:$C,3),"")</f>
        <v>22.86</v>
      </c>
      <c r="OH110" s="40">
        <f>IFERROR(OG110*OF110,"")</f>
        <v>182.88</v>
      </c>
      <c r="OJ110" s="39">
        <v>60080</v>
      </c>
      <c r="OK110" s="30" t="str">
        <f>IFERROR(VLOOKUP(OJ110,'كدو الاصناف'!$A:$C,2),"")</f>
        <v>سيلكون شفاف</v>
      </c>
      <c r="OL110" s="4"/>
      <c r="OM110" s="62">
        <v>8</v>
      </c>
      <c r="ON110" s="4">
        <f>IFERROR(VLOOKUP(OJ110,'كدو الاصناف'!$A:$C,3),"")</f>
        <v>22.86</v>
      </c>
      <c r="OO110" s="40">
        <f>IFERROR(ON110*OM110,"")</f>
        <v>182.88</v>
      </c>
      <c r="OQ110" s="39">
        <v>60080</v>
      </c>
      <c r="OR110" s="30" t="str">
        <f>IFERROR(VLOOKUP(OQ110,'كدو الاصناف'!$A:$C,2),"")</f>
        <v>سيلكون شفاف</v>
      </c>
      <c r="OS110" s="4"/>
      <c r="OT110" s="62">
        <v>8</v>
      </c>
      <c r="OU110" s="4">
        <f>IFERROR(VLOOKUP(OQ110,'كدو الاصناف'!$A:$C,3),"")</f>
        <v>22.86</v>
      </c>
      <c r="OV110" s="40">
        <f>IFERROR(OU110*OT110,"")</f>
        <v>182.88</v>
      </c>
      <c r="OX110" s="39">
        <v>60080</v>
      </c>
      <c r="OY110" s="30" t="str">
        <f>IFERROR(VLOOKUP(OX110,'كدو الاصناف'!$A:$C,2),"")</f>
        <v>سيلكون شفاف</v>
      </c>
      <c r="OZ110" s="4"/>
      <c r="PA110" s="62">
        <v>9</v>
      </c>
      <c r="PB110" s="4">
        <f>IFERROR(VLOOKUP(OX110,'كدو الاصناف'!$A:$C,3),"")</f>
        <v>22.86</v>
      </c>
      <c r="PC110" s="40">
        <f>IFERROR(PB110*PA110,"")</f>
        <v>205.74</v>
      </c>
      <c r="PE110" s="39">
        <v>60080</v>
      </c>
      <c r="PF110" s="30" t="str">
        <f>IFERROR(VLOOKUP(PE110,'كدو الاصناف'!$A:$C,2),"")</f>
        <v>سيلكون شفاف</v>
      </c>
      <c r="PG110" s="4"/>
      <c r="PH110" s="62">
        <v>8</v>
      </c>
      <c r="PI110" s="4">
        <f>IFERROR(VLOOKUP(PE110,'كدو الاصناف'!$A:$C,3),"")</f>
        <v>22.86</v>
      </c>
      <c r="PJ110" s="40">
        <f>IFERROR(PI110*PH110,"")</f>
        <v>182.88</v>
      </c>
      <c r="PL110" s="39">
        <v>60080</v>
      </c>
      <c r="PM110" s="30" t="str">
        <f>IFERROR(VLOOKUP(PL110,'كدو الاصناف'!$A:$C,2),"")</f>
        <v>سيلكون شفاف</v>
      </c>
      <c r="PN110" s="4"/>
      <c r="PO110" s="62">
        <v>8</v>
      </c>
      <c r="PP110" s="4">
        <f>IFERROR(VLOOKUP(PL110,'كدو الاصناف'!$A:$C,3),"")</f>
        <v>22.86</v>
      </c>
      <c r="PQ110" s="40">
        <f>IFERROR(PP110*PO110,"")</f>
        <v>182.88</v>
      </c>
      <c r="PS110" s="39">
        <v>60080</v>
      </c>
      <c r="PT110" s="30" t="str">
        <f>IFERROR(VLOOKUP(PS110,'كدو الاصناف'!$A:$C,2),"")</f>
        <v>سيلكون شفاف</v>
      </c>
      <c r="PU110" s="4"/>
      <c r="PV110" s="62">
        <v>9</v>
      </c>
      <c r="PW110" s="4">
        <f>IFERROR(VLOOKUP(PS110,'كدو الاصناف'!$A:$C,3),"")</f>
        <v>22.86</v>
      </c>
      <c r="PX110" s="40">
        <f>IFERROR(PW110*PV110,"")</f>
        <v>205.74</v>
      </c>
      <c r="PZ110" s="39">
        <v>60080</v>
      </c>
      <c r="QA110" s="30" t="str">
        <f>IFERROR(VLOOKUP(PZ110,'كدو الاصناف'!$A:$C,2),"")</f>
        <v>سيلكون شفاف</v>
      </c>
      <c r="QB110" s="4"/>
      <c r="QC110" s="62">
        <v>3</v>
      </c>
      <c r="QD110" s="4">
        <f>IFERROR(VLOOKUP(PZ110,'كدو الاصناف'!$A:$C,3),"")</f>
        <v>22.86</v>
      </c>
      <c r="QE110" s="40">
        <f>IFERROR(QD110*QC110,"")</f>
        <v>68.58</v>
      </c>
      <c r="QG110" s="39">
        <v>60080</v>
      </c>
      <c r="QH110" s="30" t="str">
        <f>IFERROR(VLOOKUP(QG110,'كدو الاصناف'!$A:$C,2),"")</f>
        <v>سيلكون شفاف</v>
      </c>
      <c r="QI110" s="4"/>
      <c r="QJ110" s="62">
        <v>3</v>
      </c>
      <c r="QK110" s="4">
        <f>IFERROR(VLOOKUP(QG110,'كدو الاصناف'!$A:$C,3),"")</f>
        <v>22.86</v>
      </c>
      <c r="QL110" s="40">
        <f>IFERROR(QK110*QJ110,"")</f>
        <v>68.58</v>
      </c>
      <c r="QN110" s="39">
        <v>60080</v>
      </c>
      <c r="QO110" s="30" t="str">
        <f>IFERROR(VLOOKUP(QN110,'كدو الاصناف'!$A:$C,2),"")</f>
        <v>سيلكون شفاف</v>
      </c>
      <c r="QP110" s="4"/>
      <c r="QQ110" s="62">
        <v>4.5</v>
      </c>
      <c r="QR110" s="4">
        <f>IFERROR(VLOOKUP(QN110,'كدو الاصناف'!$A:$C,3),"")</f>
        <v>22.86</v>
      </c>
      <c r="QS110" s="40">
        <f>IFERROR(QR110*QQ110,"")</f>
        <v>102.87</v>
      </c>
      <c r="QU110" s="39">
        <v>60080</v>
      </c>
      <c r="QV110" s="30" t="str">
        <f>IFERROR(VLOOKUP(QU110,'كدو الاصناف'!$A:$C,2),"")</f>
        <v>سيلكون شفاف</v>
      </c>
      <c r="QW110" s="4"/>
      <c r="QX110" s="62">
        <v>4.5</v>
      </c>
      <c r="QY110" s="4">
        <f>IFERROR(VLOOKUP(QU110,'كدو الاصناف'!$A:$C,3),"")</f>
        <v>22.86</v>
      </c>
      <c r="QZ110" s="40">
        <f>IFERROR(QY110*QX110,"")</f>
        <v>102.87</v>
      </c>
      <c r="RB110" s="39">
        <v>60080</v>
      </c>
      <c r="RC110" s="30" t="str">
        <f>IFERROR(VLOOKUP(RB110,'كدو الاصناف'!$A:$C,2),"")</f>
        <v>سيلكون شفاف</v>
      </c>
      <c r="RD110" s="4"/>
      <c r="RE110" s="62">
        <v>4.5</v>
      </c>
      <c r="RF110" s="4">
        <f>IFERROR(VLOOKUP(RB110,'كدو الاصناف'!$A:$C,3),"")</f>
        <v>22.86</v>
      </c>
      <c r="RG110" s="40">
        <f>IFERROR(RF110*RE110,"")</f>
        <v>102.87</v>
      </c>
      <c r="RI110" s="39">
        <v>60080</v>
      </c>
      <c r="RJ110" s="30" t="str">
        <f>IFERROR(VLOOKUP(RI110,'كدو الاصناف'!$A:$C,2),"")</f>
        <v>سيلكون شفاف</v>
      </c>
      <c r="RK110" s="4"/>
      <c r="RL110" s="62">
        <v>4.5</v>
      </c>
      <c r="RM110" s="4">
        <f>IFERROR(VLOOKUP(RI110,'كدو الاصناف'!$A:$C,3),"")</f>
        <v>22.86</v>
      </c>
      <c r="RN110" s="40">
        <f>IFERROR(RM110*RL110,"")</f>
        <v>102.87</v>
      </c>
      <c r="RP110" s="39">
        <v>60080</v>
      </c>
      <c r="RQ110" s="30" t="str">
        <f>IFERROR(VLOOKUP(RP110,'كدو الاصناف'!$A:$C,2),"")</f>
        <v>سيلكون شفاف</v>
      </c>
      <c r="RR110" s="4"/>
      <c r="RS110" s="62">
        <f t="shared" ref="RS110:RS114" si="899">RR110*$RU$81/100</f>
        <v>0</v>
      </c>
      <c r="RT110" s="4">
        <f>IFERROR(VLOOKUP(RP110,'كدو الاصناف'!$A:$C,3),"")</f>
        <v>22.86</v>
      </c>
      <c r="RU110" s="40">
        <f>IFERROR(RT110*RS110,"")</f>
        <v>0</v>
      </c>
      <c r="RW110" s="39">
        <v>60080</v>
      </c>
      <c r="RX110" s="30" t="str">
        <f>IFERROR(VLOOKUP(RW110,'كدو الاصناف'!$A:$C,2),"")</f>
        <v>سيلكون شفاف</v>
      </c>
      <c r="RY110" s="4"/>
      <c r="RZ110" s="62">
        <v>12</v>
      </c>
      <c r="SA110" s="4">
        <f>IFERROR(VLOOKUP(RW110,'كدو الاصناف'!$A:$C,3),"")</f>
        <v>22.86</v>
      </c>
      <c r="SB110" s="40">
        <f>IFERROR(SA110*RZ110,"")</f>
        <v>274.32</v>
      </c>
      <c r="SD110" s="39">
        <v>60080</v>
      </c>
      <c r="SE110" s="30" t="str">
        <f>IFERROR(VLOOKUP(SD110,'كدو الاصناف'!$A:$C,2),"")</f>
        <v>سيلكون شفاف</v>
      </c>
      <c r="SF110" s="4"/>
      <c r="SG110" s="62">
        <v>10</v>
      </c>
      <c r="SH110" s="4">
        <f>IFERROR(VLOOKUP(SD110,'كدو الاصناف'!$A:$C,3),"")</f>
        <v>22.86</v>
      </c>
      <c r="SI110" s="40">
        <f>IFERROR(SH110*SG110,"")</f>
        <v>228.6</v>
      </c>
      <c r="SK110" s="39">
        <v>60080</v>
      </c>
      <c r="SL110" s="30" t="str">
        <f>IFERROR(VLOOKUP(SK110,'كدو الاصناف'!$A:$C,2),"")</f>
        <v>سيلكون شفاف</v>
      </c>
      <c r="SM110" s="4"/>
      <c r="SN110" s="62">
        <v>12</v>
      </c>
      <c r="SO110" s="4">
        <f>IFERROR(VLOOKUP(SK110,'كدو الاصناف'!$A:$C,3),"")</f>
        <v>22.86</v>
      </c>
      <c r="SP110" s="40">
        <f>IFERROR(SO110*SN110,"")</f>
        <v>274.32</v>
      </c>
      <c r="SR110" s="39">
        <v>60080</v>
      </c>
      <c r="SS110" s="30" t="str">
        <f>IFERROR(VLOOKUP(SR110,'كدو الاصناف'!$A:$C,2),"")</f>
        <v>سيلكون شفاف</v>
      </c>
      <c r="ST110" s="4"/>
      <c r="SU110" s="62">
        <v>10</v>
      </c>
      <c r="SV110" s="4">
        <f>IFERROR(VLOOKUP(SR110,'كدو الاصناف'!$A:$C,3),"")</f>
        <v>22.86</v>
      </c>
      <c r="SW110" s="40">
        <f>IFERROR(SV110*SU110,"")</f>
        <v>228.6</v>
      </c>
      <c r="SY110" s="39">
        <v>60020</v>
      </c>
      <c r="SZ110" s="30" t="str">
        <f>IFERROR(VLOOKUP(SY110,'كدو الاصناف'!$A:$C,2),"")</f>
        <v>حامض خليك</v>
      </c>
      <c r="TA110" s="4"/>
      <c r="TB110" s="62">
        <v>0.15</v>
      </c>
      <c r="TC110" s="4">
        <f>IFERROR(VLOOKUP(SY110,'كدو الاصناف'!$A:$C,3),"")</f>
        <v>14.75</v>
      </c>
      <c r="TD110" s="40">
        <f>IFERROR(TC110*TB110,"")</f>
        <v>2.2124999999999999</v>
      </c>
      <c r="TF110" s="39">
        <v>60080</v>
      </c>
      <c r="TG110" s="30" t="str">
        <f>IFERROR(VLOOKUP(TF110,'كدو الاصناف'!$A:$C,2),"")</f>
        <v>سيلكون شفاف</v>
      </c>
      <c r="TH110" s="4"/>
      <c r="TI110" s="62">
        <v>10</v>
      </c>
      <c r="TJ110" s="4">
        <f>IFERROR(VLOOKUP(TF110,'كدو الاصناف'!$A:$C,3),"")</f>
        <v>22.86</v>
      </c>
      <c r="TK110" s="40">
        <f>IFERROR(TJ110*TI110,"")</f>
        <v>228.6</v>
      </c>
      <c r="TM110" s="39">
        <v>60080</v>
      </c>
      <c r="TN110" s="30" t="str">
        <f>IFERROR(VLOOKUP(TM110,'كدو الاصناف'!$A:$C,2),"")</f>
        <v>سيلكون شفاف</v>
      </c>
      <c r="TO110" s="4"/>
      <c r="TP110" s="62">
        <v>8</v>
      </c>
      <c r="TQ110" s="4">
        <f>IFERROR(VLOOKUP(TM110,'كدو الاصناف'!$A:$C,3),"")</f>
        <v>22.86</v>
      </c>
      <c r="TR110" s="40">
        <f>IFERROR(TQ110*TP110,"")</f>
        <v>182.88</v>
      </c>
      <c r="TT110" s="39">
        <v>60080</v>
      </c>
      <c r="TU110" s="30" t="str">
        <f>IFERROR(VLOOKUP(TT110,'كدو الاصناف'!$A:$C,2),"")</f>
        <v>سيلكون شفاف</v>
      </c>
      <c r="TV110" s="4"/>
      <c r="TW110" s="62">
        <v>10</v>
      </c>
      <c r="TX110" s="4">
        <f>IFERROR(VLOOKUP(TT110,'كدو الاصناف'!$A:$C,3),"")</f>
        <v>22.86</v>
      </c>
      <c r="TY110" s="40">
        <f>IFERROR(TX110*TW110,"")</f>
        <v>228.6</v>
      </c>
      <c r="UA110" s="39">
        <v>60080</v>
      </c>
      <c r="UB110" s="30" t="str">
        <f>IFERROR(VLOOKUP(UA110,'كدو الاصناف'!$A:$C,2),"")</f>
        <v>سيلكون شفاف</v>
      </c>
      <c r="UC110" s="4"/>
      <c r="UD110" s="62">
        <v>10</v>
      </c>
      <c r="UE110" s="4">
        <f>IFERROR(VLOOKUP(UA110,'كدو الاصناف'!$A:$C,3),"")</f>
        <v>22.86</v>
      </c>
      <c r="UF110" s="40">
        <f>IFERROR(UE110*UD110,"")</f>
        <v>228.6</v>
      </c>
      <c r="UH110" s="39">
        <v>60080</v>
      </c>
      <c r="UI110" s="30" t="str">
        <f>IFERROR(VLOOKUP(UH110,'كدو الاصناف'!$A:$C,2),"")</f>
        <v>سيلكون شفاف</v>
      </c>
      <c r="UJ110" s="4"/>
      <c r="UK110" s="62">
        <v>10</v>
      </c>
      <c r="UL110" s="4">
        <f>IFERROR(VLOOKUP(UH110,'كدو الاصناف'!$A:$C,3),"")</f>
        <v>22.86</v>
      </c>
      <c r="UM110" s="40">
        <f>IFERROR(UL110*UK110,"")</f>
        <v>228.6</v>
      </c>
      <c r="UO110" s="39">
        <v>60080</v>
      </c>
      <c r="UP110" s="30" t="str">
        <f>IFERROR(VLOOKUP(UO110,'كدو الاصناف'!$A:$C,2),"")</f>
        <v>سيلكون شفاف</v>
      </c>
      <c r="UQ110" s="4"/>
      <c r="UR110" s="62">
        <v>10</v>
      </c>
      <c r="US110" s="4">
        <f>IFERROR(VLOOKUP(UO110,'كدو الاصناف'!$A:$C,3),"")</f>
        <v>22.86</v>
      </c>
      <c r="UT110" s="40">
        <f>IFERROR(US110*UR110,"")</f>
        <v>228.6</v>
      </c>
      <c r="UV110" s="39">
        <v>60080</v>
      </c>
      <c r="UW110" s="30" t="str">
        <f>IFERROR(VLOOKUP(UV110,'كدو الاصناف'!$A:$C,2),"")</f>
        <v>سيلكون شفاف</v>
      </c>
      <c r="UX110" s="4"/>
      <c r="UY110" s="62">
        <v>10</v>
      </c>
      <c r="UZ110" s="4">
        <f>IFERROR(VLOOKUP(UV110,'كدو الاصناف'!$A:$C,3),"")</f>
        <v>22.86</v>
      </c>
      <c r="VA110" s="40">
        <f>IFERROR(UZ110*UY110,"")</f>
        <v>228.6</v>
      </c>
      <c r="VC110" s="39">
        <v>60080</v>
      </c>
      <c r="VD110" s="30" t="str">
        <f>IFERROR(VLOOKUP(VC110,'كدو الاصناف'!$A:$C,2),"")</f>
        <v>سيلكون شفاف</v>
      </c>
      <c r="VE110" s="4"/>
      <c r="VF110" s="62">
        <v>10</v>
      </c>
      <c r="VG110" s="4">
        <f>IFERROR(VLOOKUP(VC110,'كدو الاصناف'!$A:$C,3),"")</f>
        <v>22.86</v>
      </c>
      <c r="VH110" s="40">
        <f>IFERROR(VG110*VF110,"")</f>
        <v>228.6</v>
      </c>
      <c r="VJ110" s="39">
        <v>60020</v>
      </c>
      <c r="VK110" s="30" t="str">
        <f>IFERROR(VLOOKUP(VJ110,'كدو الاصناف'!$A:$C,2),"")</f>
        <v>حامض خليك</v>
      </c>
      <c r="VL110" s="4"/>
      <c r="VM110" s="62">
        <v>0.1</v>
      </c>
      <c r="VN110" s="4">
        <f>IFERROR(VLOOKUP(VJ110,'كدو الاصناف'!$A:$C,3),"")</f>
        <v>14.75</v>
      </c>
      <c r="VO110" s="40">
        <f>IFERROR(VN110*VM110,"")</f>
        <v>1.4750000000000001</v>
      </c>
      <c r="VQ110" s="39">
        <v>60080</v>
      </c>
      <c r="VR110" s="30" t="str">
        <f>IFERROR(VLOOKUP(VQ110,'كدو الاصناف'!$A:$C,2),"")</f>
        <v>سيلكون شفاف</v>
      </c>
      <c r="VS110" s="4"/>
      <c r="VT110" s="62">
        <v>12</v>
      </c>
      <c r="VU110" s="4">
        <f>IFERROR(VLOOKUP(VQ110,'كدو الاصناف'!$A:$C,3),"")</f>
        <v>22.86</v>
      </c>
      <c r="VV110" s="40">
        <f>IFERROR(VU110*VT110,"")</f>
        <v>274.32</v>
      </c>
      <c r="VX110" s="39">
        <v>60080</v>
      </c>
      <c r="VY110" s="30" t="str">
        <f>IFERROR(VLOOKUP(VX110,'كدو الاصناف'!$A:$C,2),"")</f>
        <v>سيلكون شفاف</v>
      </c>
      <c r="VZ110" s="4"/>
      <c r="WA110" s="62">
        <v>12</v>
      </c>
      <c r="WB110" s="4">
        <f>IFERROR(VLOOKUP(VX110,'كدو الاصناف'!$A:$C,3),"")</f>
        <v>22.86</v>
      </c>
      <c r="WC110" s="40">
        <f>IFERROR(WB110*WA110,"")</f>
        <v>274.32</v>
      </c>
      <c r="WE110" s="39">
        <v>60080</v>
      </c>
      <c r="WF110" s="30" t="str">
        <f>IFERROR(VLOOKUP(WE110,'كدو الاصناف'!$A:$C,2),"")</f>
        <v>سيلكون شفاف</v>
      </c>
      <c r="WG110" s="4"/>
      <c r="WH110" s="62">
        <v>10</v>
      </c>
      <c r="WI110" s="4">
        <f>IFERROR(VLOOKUP(WE110,'كدو الاصناف'!$A:$C,3),"")</f>
        <v>22.86</v>
      </c>
      <c r="WJ110" s="40">
        <f>IFERROR(WI110*WH110,"")</f>
        <v>228.6</v>
      </c>
      <c r="WL110" s="39">
        <v>60080</v>
      </c>
      <c r="WM110" s="30" t="str">
        <f>IFERROR(VLOOKUP(WL110,'كدو الاصناف'!$A:$C,2),"")</f>
        <v>سيلكون شفاف</v>
      </c>
      <c r="WN110" s="4"/>
      <c r="WO110" s="62">
        <v>10</v>
      </c>
      <c r="WP110" s="4">
        <f>IFERROR(VLOOKUP(WL110,'كدو الاصناف'!$A:$C,3),"")</f>
        <v>22.86</v>
      </c>
      <c r="WQ110" s="40">
        <f>IFERROR(WP110*WO110,"")</f>
        <v>228.6</v>
      </c>
      <c r="WS110" s="39">
        <v>60080</v>
      </c>
      <c r="WT110" s="30" t="str">
        <f>IFERROR(VLOOKUP(WS110,'كدو الاصناف'!$A:$C,2),"")</f>
        <v>سيلكون شفاف</v>
      </c>
      <c r="WU110" s="4"/>
      <c r="WV110" s="62">
        <v>10</v>
      </c>
      <c r="WW110" s="4">
        <f>IFERROR(VLOOKUP(WS110,'كدو الاصناف'!$A:$C,3),"")</f>
        <v>22.86</v>
      </c>
      <c r="WX110" s="40">
        <f>IFERROR(WW110*WV110,"")</f>
        <v>228.6</v>
      </c>
      <c r="WZ110" s="39">
        <v>60080</v>
      </c>
      <c r="XA110" s="30" t="str">
        <f>IFERROR(VLOOKUP(WZ110,'كدو الاصناف'!$A:$C,2),"")</f>
        <v>سيلكون شفاف</v>
      </c>
      <c r="XB110" s="4"/>
      <c r="XC110" s="62">
        <v>10</v>
      </c>
      <c r="XD110" s="4">
        <f>IFERROR(VLOOKUP(WZ110,'كدو الاصناف'!$A:$C,3),"")</f>
        <v>22.86</v>
      </c>
      <c r="XE110" s="40">
        <f>IFERROR(XD110*XC110,"")</f>
        <v>228.6</v>
      </c>
      <c r="XG110" s="39">
        <v>60080</v>
      </c>
      <c r="XH110" s="30" t="str">
        <f>IFERROR(VLOOKUP(XG110,'كدو الاصناف'!$A:$C,2),"")</f>
        <v>سيلكون شفاف</v>
      </c>
      <c r="XI110" s="4"/>
      <c r="XJ110" s="62">
        <v>10</v>
      </c>
      <c r="XK110" s="4">
        <f>IFERROR(VLOOKUP(XG110,'كدو الاصناف'!$A:$C,3),"")</f>
        <v>22.86</v>
      </c>
      <c r="XL110" s="40">
        <f>IFERROR(XK110*XJ110,"")</f>
        <v>228.6</v>
      </c>
      <c r="XN110" s="39">
        <v>60080</v>
      </c>
      <c r="XO110" s="30" t="str">
        <f>IFERROR(VLOOKUP(XN110,'كدو الاصناف'!$A:$C,2),"")</f>
        <v>سيلكون شفاف</v>
      </c>
      <c r="XP110" s="4"/>
      <c r="XQ110" s="62">
        <v>10</v>
      </c>
      <c r="XR110" s="4">
        <f>IFERROR(VLOOKUP(XN110,'كدو الاصناف'!$A:$C,3),"")</f>
        <v>22.86</v>
      </c>
      <c r="XS110" s="40">
        <f>IFERROR(XR110*XQ110,"")</f>
        <v>228.6</v>
      </c>
      <c r="XU110" s="39">
        <v>60020</v>
      </c>
      <c r="XV110" s="30" t="str">
        <f>IFERROR(VLOOKUP(XU110,'كدو الاصناف'!$A:$C,2),"")</f>
        <v>حامض خليك</v>
      </c>
      <c r="XW110" s="4"/>
      <c r="XX110" s="62">
        <v>0.1</v>
      </c>
      <c r="XY110" s="4">
        <f>IFERROR(VLOOKUP(XU110,'كدو الاصناف'!$A:$C,3),"")</f>
        <v>14.75</v>
      </c>
      <c r="XZ110" s="40">
        <f>IFERROR(XY110*XX110,"")</f>
        <v>1.4750000000000001</v>
      </c>
      <c r="YB110" s="39">
        <v>60080</v>
      </c>
      <c r="YC110" s="30" t="str">
        <f>IFERROR(VLOOKUP(YB110,'كدو الاصناف'!$A:$C,2),"")</f>
        <v>سيلكون شفاف</v>
      </c>
      <c r="YD110" s="4"/>
      <c r="YE110" s="62">
        <v>12</v>
      </c>
      <c r="YF110" s="4">
        <f>IFERROR(VLOOKUP(YB110,'كدو الاصناف'!$A:$C,3),"")</f>
        <v>22.86</v>
      </c>
      <c r="YG110" s="40">
        <f>IFERROR(YF110*YE110,"")</f>
        <v>274.32</v>
      </c>
      <c r="YI110" s="39">
        <v>60080</v>
      </c>
      <c r="YJ110" s="30" t="str">
        <f>IFERROR(VLOOKUP(YI110,'كدو الاصناف'!$A:$C,2),"")</f>
        <v>سيلكون شفاف</v>
      </c>
      <c r="YK110" s="4"/>
      <c r="YL110" s="62">
        <v>12</v>
      </c>
      <c r="YM110" s="4">
        <f>IFERROR(VLOOKUP(YI110,'كدو الاصناف'!$A:$C,3),"")</f>
        <v>22.86</v>
      </c>
      <c r="YN110" s="40">
        <f>IFERROR(YM110*YL110,"")</f>
        <v>274.32</v>
      </c>
      <c r="YP110" s="39">
        <v>60080</v>
      </c>
      <c r="YQ110" s="30" t="str">
        <f>IFERROR(VLOOKUP(YP110,'كدو الاصناف'!$A:$C,2),"")</f>
        <v>سيلكون شفاف</v>
      </c>
      <c r="YR110" s="4"/>
      <c r="YS110" s="62">
        <v>12</v>
      </c>
      <c r="YT110" s="4">
        <f>IFERROR(VLOOKUP(YP110,'كدو الاصناف'!$A:$C,3),"")</f>
        <v>22.86</v>
      </c>
      <c r="YU110" s="40">
        <f>IFERROR(YT110*YS110,"")</f>
        <v>274.32</v>
      </c>
      <c r="YW110" s="39">
        <v>60080</v>
      </c>
      <c r="YX110" s="30" t="str">
        <f>IFERROR(VLOOKUP(YW110,'كدو الاصناف'!$A:$C,2),"")</f>
        <v>سيلكون شفاف</v>
      </c>
      <c r="YY110" s="4"/>
      <c r="YZ110" s="62">
        <v>12</v>
      </c>
      <c r="ZA110" s="4">
        <f>IFERROR(VLOOKUP(YW110,'كدو الاصناف'!$A:$C,3),"")</f>
        <v>22.86</v>
      </c>
      <c r="ZB110" s="40">
        <f>IFERROR(ZA110*YZ110,"")</f>
        <v>274.32</v>
      </c>
      <c r="ZD110" s="39">
        <v>60080</v>
      </c>
      <c r="ZE110" s="30" t="str">
        <f>IFERROR(VLOOKUP(ZD110,'كدو الاصناف'!$A:$C,2),"")</f>
        <v>سيلكون شفاف</v>
      </c>
      <c r="ZF110" s="4"/>
      <c r="ZG110" s="62">
        <v>12</v>
      </c>
      <c r="ZH110" s="4">
        <f>IFERROR(VLOOKUP(ZD110,'كدو الاصناف'!$A:$C,3),"")</f>
        <v>22.86</v>
      </c>
      <c r="ZI110" s="40">
        <f>IFERROR(ZH110*ZG110,"")</f>
        <v>274.32</v>
      </c>
      <c r="ZK110" s="39">
        <v>60080</v>
      </c>
      <c r="ZL110" s="30" t="str">
        <f>IFERROR(VLOOKUP(ZK110,'كدو الاصناف'!$A:$C,2),"")</f>
        <v>سيلكون شفاف</v>
      </c>
      <c r="ZM110" s="4"/>
      <c r="ZN110" s="62">
        <v>12</v>
      </c>
      <c r="ZO110" s="4">
        <f>IFERROR(VLOOKUP(ZK110,'كدو الاصناف'!$A:$C,3),"")</f>
        <v>22.86</v>
      </c>
      <c r="ZP110" s="40">
        <f>IFERROR(ZO110*ZN110,"")</f>
        <v>274.32</v>
      </c>
      <c r="ZR110" s="39">
        <v>60080</v>
      </c>
      <c r="ZS110" s="30" t="str">
        <f>IFERROR(VLOOKUP(ZR110,'كدو الاصناف'!$A:$C,2),"")</f>
        <v>سيلكون شفاف</v>
      </c>
      <c r="ZT110" s="4"/>
      <c r="ZU110" s="62">
        <v>10</v>
      </c>
      <c r="ZV110" s="4">
        <f>IFERROR(VLOOKUP(ZR110,'كدو الاصناف'!$A:$C,3),"")</f>
        <v>22.86</v>
      </c>
      <c r="ZW110" s="40">
        <f>IFERROR(ZV110*ZU110,"")</f>
        <v>228.6</v>
      </c>
    </row>
    <row r="111" spans="1:699" ht="16.5" thickTop="1" thickBot="1" x14ac:dyDescent="0.25">
      <c r="A111" s="34">
        <v>60080</v>
      </c>
      <c r="B111" s="30" t="str">
        <f>IFERROR(VLOOKUP(A111,'كدو الاصناف'!$A:$C,2),"")</f>
        <v>سيلكون شفاف</v>
      </c>
      <c r="C111" s="6"/>
      <c r="D111" s="62">
        <v>12</v>
      </c>
      <c r="E111" s="6">
        <f>IFERROR(VLOOKUP(A111,'كدو الاصناف'!$A:$C,3),"")</f>
        <v>22.86</v>
      </c>
      <c r="F111" s="40">
        <f>IFERROR(E111*D111,"")</f>
        <v>274.32</v>
      </c>
      <c r="H111" s="34">
        <v>60080</v>
      </c>
      <c r="I111" s="30" t="str">
        <f>IFERROR(VLOOKUP(H111,'كدو الاصناف'!$A:$C,2),"")</f>
        <v>سيلكون شفاف</v>
      </c>
      <c r="J111" s="6"/>
      <c r="K111" s="62">
        <v>12</v>
      </c>
      <c r="L111" s="6">
        <f>IFERROR(VLOOKUP(H111,'كدو الاصناف'!$A:$C,3),"")</f>
        <v>22.86</v>
      </c>
      <c r="M111" s="40">
        <f>IFERROR(L111*K111,"")</f>
        <v>274.32</v>
      </c>
      <c r="O111" s="34">
        <v>60080</v>
      </c>
      <c r="P111" s="30" t="str">
        <f>IFERROR(VLOOKUP(O111,'كدو الاصناف'!$A:$C,2),"")</f>
        <v>سيلكون شفاف</v>
      </c>
      <c r="Q111" s="6"/>
      <c r="R111" s="62">
        <v>12</v>
      </c>
      <c r="S111" s="6">
        <f>IFERROR(VLOOKUP(O111,'كدو الاصناف'!$A:$C,3),"")</f>
        <v>22.86</v>
      </c>
      <c r="T111" s="40">
        <f>IFERROR(S111*R111,"")</f>
        <v>274.32</v>
      </c>
      <c r="V111" s="34">
        <v>60080</v>
      </c>
      <c r="W111" s="30" t="str">
        <f>IFERROR(VLOOKUP(V111,'كدو الاصناف'!$A:$C,2),"")</f>
        <v>سيلكون شفاف</v>
      </c>
      <c r="X111" s="6"/>
      <c r="Y111" s="62">
        <v>12</v>
      </c>
      <c r="Z111" s="6">
        <f>IFERROR(VLOOKUP(V111,'كدو الاصناف'!$A:$C,3),"")</f>
        <v>22.86</v>
      </c>
      <c r="AA111" s="40">
        <f>IFERROR(Z111*Y111,"")</f>
        <v>274.32</v>
      </c>
      <c r="AC111" s="34">
        <v>60081</v>
      </c>
      <c r="AD111" s="30" t="str">
        <f>IFERROR(VLOOKUP(AC111,'كدو الاصناف'!$A:$C,2),"")</f>
        <v>سيلكون حليبي</v>
      </c>
      <c r="AE111" s="6"/>
      <c r="AF111" s="62">
        <v>10</v>
      </c>
      <c r="AG111" s="6">
        <f>IFERROR(VLOOKUP(AC111,'كدو الاصناف'!$A:$C,3),"")</f>
        <v>17.14</v>
      </c>
      <c r="AH111" s="40">
        <f>IFERROR(AG111*AF111,"")</f>
        <v>171.4</v>
      </c>
      <c r="AJ111" s="34">
        <v>60081</v>
      </c>
      <c r="AK111" s="30" t="str">
        <f>IFERROR(VLOOKUP(AJ111,'كدو الاصناف'!$A:$C,2),"")</f>
        <v>سيلكون حليبي</v>
      </c>
      <c r="AL111" s="6"/>
      <c r="AM111" s="62">
        <v>10</v>
      </c>
      <c r="AN111" s="6">
        <f>IFERROR(VLOOKUP(AJ111,'كدو الاصناف'!$A:$C,3),"")</f>
        <v>17.14</v>
      </c>
      <c r="AO111" s="40">
        <f>IFERROR(AN111*AM111,"")</f>
        <v>171.4</v>
      </c>
      <c r="AQ111" s="34">
        <v>60080</v>
      </c>
      <c r="AR111" s="30" t="str">
        <f>IFERROR(VLOOKUP(AQ111,'كدو الاصناف'!$A:$C,2),"")</f>
        <v>سيلكون شفاف</v>
      </c>
      <c r="AS111" s="6"/>
      <c r="AT111" s="62">
        <v>10</v>
      </c>
      <c r="AU111" s="6">
        <f>IFERROR(VLOOKUP(AQ111,'كدو الاصناف'!$A:$C,3),"")</f>
        <v>22.86</v>
      </c>
      <c r="AV111" s="40">
        <f>IFERROR(AU111*AT111,"")</f>
        <v>228.6</v>
      </c>
      <c r="AX111" s="34">
        <v>60081</v>
      </c>
      <c r="AY111" s="30" t="str">
        <f>IFERROR(VLOOKUP(AX111,'كدو الاصناف'!$A:$C,2),"")</f>
        <v>سيلكون حليبي</v>
      </c>
      <c r="AZ111" s="6"/>
      <c r="BA111" s="62">
        <v>10</v>
      </c>
      <c r="BB111" s="6">
        <f>IFERROR(VLOOKUP(AX111,'كدو الاصناف'!$A:$C,3),"")</f>
        <v>17.14</v>
      </c>
      <c r="BC111" s="40">
        <f>IFERROR(BB111*BA111,"")</f>
        <v>171.4</v>
      </c>
      <c r="BE111" s="34">
        <v>60080</v>
      </c>
      <c r="BF111" s="30" t="str">
        <f>IFERROR(VLOOKUP(BE111,'كدو الاصناف'!$A:$C,2),"")</f>
        <v>سيلكون شفاف</v>
      </c>
      <c r="BG111" s="6"/>
      <c r="BH111" s="62">
        <v>10</v>
      </c>
      <c r="BI111" s="6">
        <f>IFERROR(VLOOKUP(BE111,'كدو الاصناف'!$A:$C,3),"")</f>
        <v>22.86</v>
      </c>
      <c r="BJ111" s="40">
        <f>IFERROR(BI111*BH111,"")</f>
        <v>228.6</v>
      </c>
      <c r="BL111" s="34">
        <v>60020</v>
      </c>
      <c r="BM111" s="30" t="str">
        <f>IFERROR(VLOOKUP(BL111,'كدو الاصناف'!$A:$C,2),"")</f>
        <v>حامض خليك</v>
      </c>
      <c r="BN111" s="6"/>
      <c r="BO111" s="62">
        <v>0.1</v>
      </c>
      <c r="BP111" s="6">
        <f>IFERROR(VLOOKUP(BL111,'كدو الاصناف'!$A:$C,3),"")</f>
        <v>14.75</v>
      </c>
      <c r="BQ111" s="40">
        <f>IFERROR(BP111*BO111,"")</f>
        <v>1.4750000000000001</v>
      </c>
      <c r="BS111" s="34">
        <v>60081</v>
      </c>
      <c r="BT111" s="30" t="str">
        <f>IFERROR(VLOOKUP(BS111,'كدو الاصناف'!$A:$C,2),"")</f>
        <v>سيلكون حليبي</v>
      </c>
      <c r="BU111" s="6"/>
      <c r="BV111" s="62">
        <v>8</v>
      </c>
      <c r="BW111" s="6">
        <f>IFERROR(VLOOKUP(BS111,'كدو الاصناف'!$A:$C,3),"")</f>
        <v>17.14</v>
      </c>
      <c r="BX111" s="40">
        <f>IFERROR(BW111*BV111,"")</f>
        <v>137.12</v>
      </c>
      <c r="BZ111" s="34">
        <v>60081</v>
      </c>
      <c r="CA111" s="30" t="str">
        <f>IFERROR(VLOOKUP(BZ111,'كدو الاصناف'!$A:$C,2),"")</f>
        <v>سيلكون حليبي</v>
      </c>
      <c r="CB111" s="6"/>
      <c r="CC111" s="62">
        <v>8</v>
      </c>
      <c r="CD111" s="6">
        <f>IFERROR(VLOOKUP(BZ111,'كدو الاصناف'!$A:$C,3),"")</f>
        <v>17.14</v>
      </c>
      <c r="CE111" s="40">
        <f>IFERROR(CD111*CC111,"")</f>
        <v>137.12</v>
      </c>
      <c r="CG111" s="34">
        <v>60081</v>
      </c>
      <c r="CH111" s="30" t="str">
        <f>IFERROR(VLOOKUP(CG111,'كدو الاصناف'!$A:$C,2),"")</f>
        <v>سيلكون حليبي</v>
      </c>
      <c r="CI111" s="6"/>
      <c r="CJ111" s="62">
        <v>8</v>
      </c>
      <c r="CK111" s="6">
        <f>IFERROR(VLOOKUP(CG111,'كدو الاصناف'!$A:$C,3),"")</f>
        <v>17.14</v>
      </c>
      <c r="CL111" s="40">
        <f>IFERROR(CK111*CJ111,"")</f>
        <v>137.12</v>
      </c>
      <c r="CN111" s="34">
        <v>60081</v>
      </c>
      <c r="CO111" s="30" t="str">
        <f>IFERROR(VLOOKUP(CN111,'كدو الاصناف'!$A:$C,2),"")</f>
        <v>سيلكون حليبي</v>
      </c>
      <c r="CP111" s="6"/>
      <c r="CQ111" s="62">
        <v>8</v>
      </c>
      <c r="CR111" s="6">
        <f>IFERROR(VLOOKUP(CN111,'كدو الاصناف'!$A:$C,3),"")</f>
        <v>17.14</v>
      </c>
      <c r="CS111" s="40">
        <f>IFERROR(CR111*CQ111,"")</f>
        <v>137.12</v>
      </c>
      <c r="CU111" s="34">
        <v>60081</v>
      </c>
      <c r="CV111" s="30" t="str">
        <f>IFERROR(VLOOKUP(CU111,'كدو الاصناف'!$A:$C,2),"")</f>
        <v>سيلكون حليبي</v>
      </c>
      <c r="CW111" s="6"/>
      <c r="CX111" s="62">
        <v>10</v>
      </c>
      <c r="CY111" s="6">
        <f>IFERROR(VLOOKUP(CU111,'كدو الاصناف'!$A:$C,3),"")</f>
        <v>17.14</v>
      </c>
      <c r="CZ111" s="40">
        <f>IFERROR(CY111*CX111,"")</f>
        <v>171.4</v>
      </c>
      <c r="DB111" s="34">
        <v>60081</v>
      </c>
      <c r="DC111" s="30" t="str">
        <f>IFERROR(VLOOKUP(DB111,'كدو الاصناف'!$A:$C,2),"")</f>
        <v>سيلكون حليبي</v>
      </c>
      <c r="DD111" s="6"/>
      <c r="DE111" s="62">
        <v>8</v>
      </c>
      <c r="DF111" s="6">
        <f>IFERROR(VLOOKUP(DB111,'كدو الاصناف'!$A:$C,3),"")</f>
        <v>17.14</v>
      </c>
      <c r="DG111" s="40">
        <f>IFERROR(DF111*DE111,"")</f>
        <v>137.12</v>
      </c>
      <c r="DI111" s="34">
        <v>60080</v>
      </c>
      <c r="DJ111" s="30" t="str">
        <f>IFERROR(VLOOKUP(DI111,'كدو الاصناف'!$A:$C,2),"")</f>
        <v>سيلكون شفاف</v>
      </c>
      <c r="DK111" s="6"/>
      <c r="DL111" s="62">
        <v>10</v>
      </c>
      <c r="DM111" s="6">
        <f>IFERROR(VLOOKUP(DI111,'كدو الاصناف'!$A:$C,3),"")</f>
        <v>22.86</v>
      </c>
      <c r="DN111" s="40">
        <f>IFERROR(DM111*DL111,"")</f>
        <v>228.6</v>
      </c>
      <c r="DP111" s="34">
        <v>60020</v>
      </c>
      <c r="DQ111" s="30" t="str">
        <f>IFERROR(VLOOKUP(DP111,'كدو الاصناف'!$A:$C,2),"")</f>
        <v>حامض خليك</v>
      </c>
      <c r="DR111" s="6"/>
      <c r="DS111" s="62">
        <v>0.1</v>
      </c>
      <c r="DT111" s="6">
        <f>IFERROR(VLOOKUP(DP111,'كدو الاصناف'!$A:$C,3),"")</f>
        <v>14.75</v>
      </c>
      <c r="DU111" s="40">
        <f>IFERROR(DT111*DS111,"")</f>
        <v>1.4750000000000001</v>
      </c>
      <c r="DW111" s="34">
        <v>60080</v>
      </c>
      <c r="DX111" s="30" t="str">
        <f>IFERROR(VLOOKUP(DW111,'كدو الاصناف'!$A:$C,2),"")</f>
        <v>سيلكون شفاف</v>
      </c>
      <c r="DY111" s="6"/>
      <c r="DZ111" s="62">
        <v>10</v>
      </c>
      <c r="EA111" s="6">
        <f>IFERROR(VLOOKUP(DW111,'كدو الاصناف'!$A:$C,3),"")</f>
        <v>22.86</v>
      </c>
      <c r="EB111" s="40">
        <f>IFERROR(EA111*DZ111,"")</f>
        <v>228.6</v>
      </c>
      <c r="ED111" s="34">
        <v>60080</v>
      </c>
      <c r="EE111" s="30" t="str">
        <f>IFERROR(VLOOKUP(ED111,'كدو الاصناف'!$A:$C,2),"")</f>
        <v>سيلكون شفاف</v>
      </c>
      <c r="EF111" s="6"/>
      <c r="EG111" s="62">
        <v>4</v>
      </c>
      <c r="EH111" s="6">
        <f>IFERROR(VLOOKUP(ED111,'كدو الاصناف'!$A:$C,3),"")</f>
        <v>22.86</v>
      </c>
      <c r="EI111" s="40">
        <f>IFERROR(EH111*EG111,"")</f>
        <v>91.44</v>
      </c>
      <c r="EK111" s="34">
        <v>60080</v>
      </c>
      <c r="EL111" s="30" t="str">
        <f>IFERROR(VLOOKUP(EK111,'كدو الاصناف'!$A:$C,2),"")</f>
        <v>سيلكون شفاف</v>
      </c>
      <c r="EM111" s="6"/>
      <c r="EN111" s="62">
        <v>5</v>
      </c>
      <c r="EO111" s="6">
        <f>IFERROR(VLOOKUP(EK111,'كدو الاصناف'!$A:$C,3),"")</f>
        <v>22.86</v>
      </c>
      <c r="EP111" s="40">
        <f>IFERROR(EO111*EN111,"")</f>
        <v>114.3</v>
      </c>
      <c r="ER111" s="34">
        <v>60080</v>
      </c>
      <c r="ES111" s="30" t="str">
        <f>IFERROR(VLOOKUP(ER111,'كدو الاصناف'!$A:$C,2),"")</f>
        <v>سيلكون شفاف</v>
      </c>
      <c r="ET111" s="6"/>
      <c r="EU111" s="62">
        <v>5</v>
      </c>
      <c r="EV111" s="6">
        <f>IFERROR(VLOOKUP(ER111,'كدو الاصناف'!$A:$C,3),"")</f>
        <v>22.86</v>
      </c>
      <c r="EW111" s="40">
        <f>IFERROR(EV111*EU111,"")</f>
        <v>114.3</v>
      </c>
      <c r="EY111" s="34">
        <v>60080</v>
      </c>
      <c r="EZ111" s="30" t="str">
        <f>IFERROR(VLOOKUP(EY111,'كدو الاصناف'!$A:$C,2),"")</f>
        <v>سيلكون شفاف</v>
      </c>
      <c r="FA111" s="6"/>
      <c r="FB111" s="62">
        <v>5</v>
      </c>
      <c r="FC111" s="6">
        <f>IFERROR(VLOOKUP(EY111,'كدو الاصناف'!$A:$C,3),"")</f>
        <v>22.86</v>
      </c>
      <c r="FD111" s="40">
        <f>IFERROR(FC111*FB111,"")</f>
        <v>114.3</v>
      </c>
      <c r="FF111" s="34">
        <v>60080</v>
      </c>
      <c r="FG111" s="30" t="str">
        <f>IFERROR(VLOOKUP(FF111,'كدو الاصناف'!$A:$C,2),"")</f>
        <v>سيلكون شفاف</v>
      </c>
      <c r="FH111" s="6"/>
      <c r="FI111" s="62">
        <v>8</v>
      </c>
      <c r="FJ111" s="6">
        <f>IFERROR(VLOOKUP(FF111,'كدو الاصناف'!$A:$C,3),"")</f>
        <v>22.86</v>
      </c>
      <c r="FK111" s="40">
        <f>IFERROR(FJ111*FI111,"")</f>
        <v>182.88</v>
      </c>
      <c r="FM111" s="34">
        <v>60080</v>
      </c>
      <c r="FN111" s="30" t="str">
        <f>IFERROR(VLOOKUP(FM111,'كدو الاصناف'!$A:$C,2),"")</f>
        <v>سيلكون شفاف</v>
      </c>
      <c r="FO111" s="6"/>
      <c r="FP111" s="62">
        <v>8</v>
      </c>
      <c r="FQ111" s="6">
        <f>IFERROR(VLOOKUP(FM111,'كدو الاصناف'!$A:$C,3),"")</f>
        <v>22.86</v>
      </c>
      <c r="FR111" s="40">
        <f>IFERROR(FQ111*FP111,"")</f>
        <v>182.88</v>
      </c>
      <c r="FT111" s="34">
        <v>60080</v>
      </c>
      <c r="FU111" s="30" t="str">
        <f>IFERROR(VLOOKUP(FT111,'كدو الاصناف'!$A:$C,2),"")</f>
        <v>سيلكون شفاف</v>
      </c>
      <c r="FV111" s="6"/>
      <c r="FW111" s="62">
        <v>10</v>
      </c>
      <c r="FX111" s="6">
        <f>IFERROR(VLOOKUP(FT111,'كدو الاصناف'!$A:$C,3),"")</f>
        <v>22.86</v>
      </c>
      <c r="FY111" s="40">
        <f>IFERROR(FX111*FW111,"")</f>
        <v>228.6</v>
      </c>
      <c r="GA111" s="34">
        <v>60082</v>
      </c>
      <c r="GB111" s="30" t="str">
        <f>IFERROR(VLOOKUP(GA111,'كدو الاصناف'!$A:$C,2),"")</f>
        <v>تطرية كسترة جديدة</v>
      </c>
      <c r="GC111" s="6"/>
      <c r="GD111" s="62">
        <v>5</v>
      </c>
      <c r="GE111" s="6">
        <f>IFERROR(VLOOKUP(GA111,'كدو الاصناف'!$A:$C,3),"")</f>
        <v>5.75</v>
      </c>
      <c r="GF111" s="40">
        <f>IFERROR(GE111*GD111,"")</f>
        <v>28.75</v>
      </c>
      <c r="GH111" s="34">
        <v>60081</v>
      </c>
      <c r="GI111" s="30" t="str">
        <f>IFERROR(VLOOKUP(GH111,'كدو الاصناف'!$A:$C,2),"")</f>
        <v>سيلكون حليبي</v>
      </c>
      <c r="GJ111" s="6"/>
      <c r="GK111" s="62">
        <v>8</v>
      </c>
      <c r="GL111" s="6">
        <f>IFERROR(VLOOKUP(GH111,'كدو الاصناف'!$A:$C,3),"")</f>
        <v>17.14</v>
      </c>
      <c r="GM111" s="40">
        <f>IFERROR(GL111*GK111,"")</f>
        <v>137.12</v>
      </c>
      <c r="GO111" s="34">
        <v>60080</v>
      </c>
      <c r="GP111" s="30" t="str">
        <f>IFERROR(VLOOKUP(GO111,'كدو الاصناف'!$A:$C,2),"")</f>
        <v>سيلكون شفاف</v>
      </c>
      <c r="GQ111" s="6"/>
      <c r="GR111" s="62">
        <v>10</v>
      </c>
      <c r="GS111" s="6">
        <f>IFERROR(VLOOKUP(GO111,'كدو الاصناف'!$A:$C,3),"")</f>
        <v>22.86</v>
      </c>
      <c r="GT111" s="40">
        <f>IFERROR(GS111*GR111,"")</f>
        <v>228.6</v>
      </c>
      <c r="GV111" s="34">
        <v>60081</v>
      </c>
      <c r="GW111" s="30" t="str">
        <f>IFERROR(VLOOKUP(GV111,'كدو الاصناف'!$A:$C,2),"")</f>
        <v>سيلكون حليبي</v>
      </c>
      <c r="GX111" s="6"/>
      <c r="GY111" s="62">
        <v>10</v>
      </c>
      <c r="GZ111" s="6">
        <f>IFERROR(VLOOKUP(GV111,'كدو الاصناف'!$A:$C,3),"")</f>
        <v>17.14</v>
      </c>
      <c r="HA111" s="40">
        <f>IFERROR(GZ111*GY111,"")</f>
        <v>171.4</v>
      </c>
      <c r="HC111" s="34">
        <v>60081</v>
      </c>
      <c r="HD111" s="30" t="str">
        <f>IFERROR(VLOOKUP(HC111,'كدو الاصناف'!$A:$C,2),"")</f>
        <v>سيلكون حليبي</v>
      </c>
      <c r="HE111" s="6"/>
      <c r="HF111" s="62">
        <v>10</v>
      </c>
      <c r="HG111" s="6">
        <f>IFERROR(VLOOKUP(HC111,'كدو الاصناف'!$A:$C,3),"")</f>
        <v>17.14</v>
      </c>
      <c r="HH111" s="40">
        <f>IFERROR(HG111*HF111,"")</f>
        <v>171.4</v>
      </c>
      <c r="HJ111" s="34">
        <v>60081</v>
      </c>
      <c r="HK111" s="30" t="str">
        <f>IFERROR(VLOOKUP(HJ111,'كدو الاصناف'!$A:$C,2),"")</f>
        <v>سيلكون حليبي</v>
      </c>
      <c r="HL111" s="6"/>
      <c r="HM111" s="62">
        <v>10</v>
      </c>
      <c r="HN111" s="6">
        <f>IFERROR(VLOOKUP(HJ111,'كدو الاصناف'!$A:$C,3),"")</f>
        <v>17.14</v>
      </c>
      <c r="HO111" s="40">
        <f>IFERROR(HN111*HM111,"")</f>
        <v>171.4</v>
      </c>
      <c r="HQ111" s="34">
        <v>60081</v>
      </c>
      <c r="HR111" s="30" t="str">
        <f>IFERROR(VLOOKUP(HQ111,'كدو الاصناف'!$A:$C,2),"")</f>
        <v>سيلكون حليبي</v>
      </c>
      <c r="HS111" s="6"/>
      <c r="HT111" s="62">
        <v>6</v>
      </c>
      <c r="HU111" s="6">
        <f>IFERROR(VLOOKUP(HQ111,'كدو الاصناف'!$A:$C,3),"")</f>
        <v>17.14</v>
      </c>
      <c r="HV111" s="40">
        <f>IFERROR(HU111*HT111,"")</f>
        <v>102.84</v>
      </c>
      <c r="HX111" s="34">
        <v>60080</v>
      </c>
      <c r="HY111" s="30" t="str">
        <f>IFERROR(VLOOKUP(HX111,'كدو الاصناف'!$A:$C,2),"")</f>
        <v>سيلكون شفاف</v>
      </c>
      <c r="HZ111" s="6"/>
      <c r="IA111" s="62">
        <v>10</v>
      </c>
      <c r="IB111" s="6">
        <f>IFERROR(VLOOKUP(HX111,'كدو الاصناف'!$A:$C,3),"")</f>
        <v>22.86</v>
      </c>
      <c r="IC111" s="40">
        <f>IFERROR(IB111*IA111,"")</f>
        <v>228.6</v>
      </c>
      <c r="IE111" s="34">
        <v>60081</v>
      </c>
      <c r="IF111" s="30" t="str">
        <f>IFERROR(VLOOKUP(IE111,'كدو الاصناف'!$A:$C,2),"")</f>
        <v>سيلكون حليبي</v>
      </c>
      <c r="IG111" s="6"/>
      <c r="IH111" s="62">
        <v>8</v>
      </c>
      <c r="II111" s="6">
        <f>IFERROR(VLOOKUP(IE111,'كدو الاصناف'!$A:$C,3),"")</f>
        <v>17.14</v>
      </c>
      <c r="IJ111" s="40">
        <f>IFERROR(II111*IH111,"")</f>
        <v>137.12</v>
      </c>
      <c r="IL111" s="34">
        <v>60081</v>
      </c>
      <c r="IM111" s="30" t="str">
        <f>IFERROR(VLOOKUP(IL111,'كدو الاصناف'!$A:$C,2),"")</f>
        <v>سيلكون حليبي</v>
      </c>
      <c r="IN111" s="6"/>
      <c r="IO111" s="62">
        <v>8</v>
      </c>
      <c r="IP111" s="6">
        <f>IFERROR(VLOOKUP(IL111,'كدو الاصناف'!$A:$C,3),"")</f>
        <v>17.14</v>
      </c>
      <c r="IQ111" s="40">
        <f>IFERROR(IP111*IO111,"")</f>
        <v>137.12</v>
      </c>
      <c r="IS111" s="34">
        <v>60081</v>
      </c>
      <c r="IT111" s="30" t="str">
        <f>IFERROR(VLOOKUP(IS111,'كدو الاصناف'!$A:$C,2),"")</f>
        <v>سيلكون حليبي</v>
      </c>
      <c r="IU111" s="6"/>
      <c r="IV111" s="62">
        <v>8</v>
      </c>
      <c r="IW111" s="6">
        <f>IFERROR(VLOOKUP(IS111,'كدو الاصناف'!$A:$C,3),"")</f>
        <v>17.14</v>
      </c>
      <c r="IX111" s="40">
        <f>IFERROR(IW111*IV111,"")</f>
        <v>137.12</v>
      </c>
      <c r="IZ111" s="34">
        <v>60081</v>
      </c>
      <c r="JA111" s="30" t="str">
        <f>IFERROR(VLOOKUP(IZ111,'كدو الاصناف'!$A:$C,2),"")</f>
        <v>سيلكون حليبي</v>
      </c>
      <c r="JB111" s="6"/>
      <c r="JC111" s="62">
        <v>8</v>
      </c>
      <c r="JD111" s="6">
        <f>IFERROR(VLOOKUP(IZ111,'كدو الاصناف'!$A:$C,3),"")</f>
        <v>17.14</v>
      </c>
      <c r="JE111" s="40">
        <f>IFERROR(JD111*JC111,"")</f>
        <v>137.12</v>
      </c>
      <c r="JG111" s="34">
        <v>60081</v>
      </c>
      <c r="JH111" s="30" t="str">
        <f>IFERROR(VLOOKUP(JG111,'كدو الاصناف'!$A:$C,2),"")</f>
        <v>سيلكون حليبي</v>
      </c>
      <c r="JI111" s="6"/>
      <c r="JJ111" s="62">
        <v>6</v>
      </c>
      <c r="JK111" s="6">
        <f>IFERROR(VLOOKUP(JG111,'كدو الاصناف'!$A:$C,3),"")</f>
        <v>17.14</v>
      </c>
      <c r="JL111" s="40">
        <f>IFERROR(JK111*JJ111,"")</f>
        <v>102.84</v>
      </c>
      <c r="JN111" s="34">
        <v>60081</v>
      </c>
      <c r="JO111" s="30" t="str">
        <f>IFERROR(VLOOKUP(JN111,'كدو الاصناف'!$A:$C,2),"")</f>
        <v>سيلكون حليبي</v>
      </c>
      <c r="JP111" s="6"/>
      <c r="JQ111" s="62">
        <v>8</v>
      </c>
      <c r="JR111" s="6">
        <f>IFERROR(VLOOKUP(JN111,'كدو الاصناف'!$A:$C,3),"")</f>
        <v>17.14</v>
      </c>
      <c r="JS111" s="40">
        <f>IFERROR(JR111*JQ111,"")</f>
        <v>137.12</v>
      </c>
      <c r="JU111" s="34">
        <v>60081</v>
      </c>
      <c r="JV111" s="30" t="str">
        <f>IFERROR(VLOOKUP(JU111,'كدو الاصناف'!$A:$C,2),"")</f>
        <v>سيلكون حليبي</v>
      </c>
      <c r="JW111" s="6"/>
      <c r="JX111" s="62">
        <v>8</v>
      </c>
      <c r="JY111" s="6">
        <f>IFERROR(VLOOKUP(JU111,'كدو الاصناف'!$A:$C,3),"")</f>
        <v>17.14</v>
      </c>
      <c r="JZ111" s="40">
        <f>IFERROR(JY111*JX111,"")</f>
        <v>137.12</v>
      </c>
      <c r="KB111" s="34">
        <v>60081</v>
      </c>
      <c r="KC111" s="30" t="str">
        <f>IFERROR(VLOOKUP(KB111,'كدو الاصناف'!$A:$C,2),"")</f>
        <v>سيلكون حليبي</v>
      </c>
      <c r="KD111" s="6"/>
      <c r="KE111" s="62">
        <v>8</v>
      </c>
      <c r="KF111" s="6">
        <f>IFERROR(VLOOKUP(KB111,'كدو الاصناف'!$A:$C,3),"")</f>
        <v>17.14</v>
      </c>
      <c r="KG111" s="40">
        <f>IFERROR(KF111*KE111,"")</f>
        <v>137.12</v>
      </c>
      <c r="KI111" s="34"/>
      <c r="KJ111" s="30" t="str">
        <f>IFERROR(VLOOKUP(KI111,'كدو الاصناف'!$A:$C,2),"")</f>
        <v/>
      </c>
      <c r="KK111" s="6"/>
      <c r="KL111" s="62">
        <f t="shared" ref="KL111:KL114" si="900">KK111*$KN$81/100</f>
        <v>0</v>
      </c>
      <c r="KM111" s="6" t="str">
        <f>IFERROR(VLOOKUP(KI111,'كدو الاصناف'!$A:$C,3),"")</f>
        <v/>
      </c>
      <c r="KN111" s="40" t="str">
        <f>IFERROR(KM111*KL111,"")</f>
        <v/>
      </c>
      <c r="KP111" s="34">
        <v>60080</v>
      </c>
      <c r="KQ111" s="30" t="str">
        <f>IFERROR(VLOOKUP(KP111,'كدو الاصناف'!$A:$C,2),"")</f>
        <v>سيلكون شفاف</v>
      </c>
      <c r="KR111" s="6"/>
      <c r="KS111" s="62">
        <v>8</v>
      </c>
      <c r="KT111" s="6">
        <f>IFERROR(VLOOKUP(KP111,'كدو الاصناف'!$A:$C,3),"")</f>
        <v>22.86</v>
      </c>
      <c r="KU111" s="40">
        <f>IFERROR(KT111*KS111,"")</f>
        <v>182.88</v>
      </c>
      <c r="KW111" s="34">
        <v>60080</v>
      </c>
      <c r="KX111" s="30" t="str">
        <f>IFERROR(VLOOKUP(KW111,'كدو الاصناف'!$A:$C,2),"")</f>
        <v>سيلكون شفاف</v>
      </c>
      <c r="KY111" s="6"/>
      <c r="KZ111" s="62">
        <v>10</v>
      </c>
      <c r="LA111" s="6">
        <f>IFERROR(VLOOKUP(KW111,'كدو الاصناف'!$A:$C,3),"")</f>
        <v>22.86</v>
      </c>
      <c r="LB111" s="40">
        <f>IFERROR(LA111*KZ111,"")</f>
        <v>228.6</v>
      </c>
      <c r="LD111" s="34">
        <v>60081</v>
      </c>
      <c r="LE111" s="30" t="str">
        <f>IFERROR(VLOOKUP(LD111,'كدو الاصناف'!$A:$C,2),"")</f>
        <v>سيلكون حليبي</v>
      </c>
      <c r="LF111" s="6"/>
      <c r="LG111" s="62">
        <v>5</v>
      </c>
      <c r="LH111" s="6">
        <f>IFERROR(VLOOKUP(LD111,'كدو الاصناف'!$A:$C,3),"")</f>
        <v>17.14</v>
      </c>
      <c r="LI111" s="40">
        <f>IFERROR(LH111*LG111,"")</f>
        <v>85.7</v>
      </c>
      <c r="LK111" s="34">
        <v>60081</v>
      </c>
      <c r="LL111" s="30" t="str">
        <f>IFERROR(VLOOKUP(LK111,'كدو الاصناف'!$A:$C,2),"")</f>
        <v>سيلكون حليبي</v>
      </c>
      <c r="LM111" s="6"/>
      <c r="LN111" s="62">
        <v>5</v>
      </c>
      <c r="LO111" s="6">
        <f>IFERROR(VLOOKUP(LK111,'كدو الاصناف'!$A:$C,3),"")</f>
        <v>17.14</v>
      </c>
      <c r="LP111" s="40">
        <f>IFERROR(LO111*LN111,"")</f>
        <v>85.7</v>
      </c>
      <c r="LR111" s="34">
        <v>60081</v>
      </c>
      <c r="LS111" s="30" t="str">
        <f>IFERROR(VLOOKUP(LR111,'كدو الاصناف'!$A:$C,2),"")</f>
        <v>سيلكون حليبي</v>
      </c>
      <c r="LT111" s="6"/>
      <c r="LU111" s="62">
        <v>4</v>
      </c>
      <c r="LV111" s="6">
        <f>IFERROR(VLOOKUP(LR111,'كدو الاصناف'!$A:$C,3),"")</f>
        <v>17.14</v>
      </c>
      <c r="LW111" s="40">
        <f>IFERROR(LV111*LU111,"")</f>
        <v>68.56</v>
      </c>
      <c r="LY111" s="34">
        <v>60081</v>
      </c>
      <c r="LZ111" s="30" t="str">
        <f>IFERROR(VLOOKUP(LY111,'كدو الاصناف'!$A:$C,2),"")</f>
        <v>سيلكون حليبي</v>
      </c>
      <c r="MA111" s="6"/>
      <c r="MB111" s="62">
        <v>5</v>
      </c>
      <c r="MC111" s="6">
        <f>IFERROR(VLOOKUP(LY111,'كدو الاصناف'!$A:$C,3),"")</f>
        <v>17.14</v>
      </c>
      <c r="MD111" s="40">
        <f>IFERROR(MC111*MB111,"")</f>
        <v>85.7</v>
      </c>
      <c r="MF111" s="34">
        <v>60081</v>
      </c>
      <c r="MG111" s="30" t="str">
        <f>IFERROR(VLOOKUP(MF111,'كدو الاصناف'!$A:$C,2),"")</f>
        <v>سيلكون حليبي</v>
      </c>
      <c r="MH111" s="6"/>
      <c r="MI111" s="62">
        <v>8</v>
      </c>
      <c r="MJ111" s="6">
        <f>IFERROR(VLOOKUP(MF111,'كدو الاصناف'!$A:$C,3),"")</f>
        <v>17.14</v>
      </c>
      <c r="MK111" s="40">
        <f>IFERROR(MJ111*MI111,"")</f>
        <v>137.12</v>
      </c>
      <c r="MM111" s="34">
        <v>60081</v>
      </c>
      <c r="MN111" s="30" t="str">
        <f>IFERROR(VLOOKUP(MM111,'كدو الاصناف'!$A:$C,2),"")</f>
        <v>سيلكون حليبي</v>
      </c>
      <c r="MO111" s="6"/>
      <c r="MP111" s="62">
        <v>8</v>
      </c>
      <c r="MQ111" s="6">
        <f>IFERROR(VLOOKUP(MM111,'كدو الاصناف'!$A:$C,3),"")</f>
        <v>17.14</v>
      </c>
      <c r="MR111" s="40">
        <f>IFERROR(MQ111*MP111,"")</f>
        <v>137.12</v>
      </c>
      <c r="MT111" s="34">
        <v>60080</v>
      </c>
      <c r="MU111" s="30" t="str">
        <f>IFERROR(VLOOKUP(MT111,'كدو الاصناف'!$A:$C,2),"")</f>
        <v>سيلكون شفاف</v>
      </c>
      <c r="MV111" s="6"/>
      <c r="MW111" s="62">
        <v>8</v>
      </c>
      <c r="MX111" s="6">
        <f>IFERROR(VLOOKUP(MT111,'كدو الاصناف'!$A:$C,3),"")</f>
        <v>22.86</v>
      </c>
      <c r="MY111" s="40">
        <f>IFERROR(MX111*MW111,"")</f>
        <v>182.88</v>
      </c>
      <c r="NA111" s="34">
        <v>60081</v>
      </c>
      <c r="NB111" s="30" t="str">
        <f>IFERROR(VLOOKUP(NA111,'كدو الاصناف'!$A:$C,2),"")</f>
        <v>سيلكون حليبي</v>
      </c>
      <c r="NC111" s="6"/>
      <c r="ND111" s="62">
        <v>5</v>
      </c>
      <c r="NE111" s="6">
        <f>IFERROR(VLOOKUP(NA111,'كدو الاصناف'!$A:$C,3),"")</f>
        <v>17.14</v>
      </c>
      <c r="NF111" s="40">
        <f>IFERROR(NE111*ND111,"")</f>
        <v>85.7</v>
      </c>
      <c r="NH111" s="34">
        <v>60081</v>
      </c>
      <c r="NI111" s="30" t="str">
        <f>IFERROR(VLOOKUP(NH111,'كدو الاصناف'!$A:$C,2),"")</f>
        <v>سيلكون حليبي</v>
      </c>
      <c r="NJ111" s="6"/>
      <c r="NK111" s="62">
        <v>6</v>
      </c>
      <c r="NL111" s="6">
        <f>IFERROR(VLOOKUP(NH111,'كدو الاصناف'!$A:$C,3),"")</f>
        <v>17.14</v>
      </c>
      <c r="NM111" s="40">
        <f>IFERROR(NL111*NK111,"")</f>
        <v>102.84</v>
      </c>
      <c r="NO111" s="34">
        <v>60081</v>
      </c>
      <c r="NP111" s="30" t="str">
        <f>IFERROR(VLOOKUP(NO111,'كدو الاصناف'!$A:$C,2),"")</f>
        <v>سيلكون حليبي</v>
      </c>
      <c r="NQ111" s="6"/>
      <c r="NR111" s="62">
        <v>6</v>
      </c>
      <c r="NS111" s="6">
        <f>IFERROR(VLOOKUP(NO111,'كدو الاصناف'!$A:$C,3),"")</f>
        <v>17.14</v>
      </c>
      <c r="NT111" s="40">
        <f>IFERROR(NS111*NR111,"")</f>
        <v>102.84</v>
      </c>
      <c r="NV111" s="34">
        <v>60081</v>
      </c>
      <c r="NW111" s="30" t="str">
        <f>IFERROR(VLOOKUP(NV111,'كدو الاصناف'!$A:$C,2),"")</f>
        <v>سيلكون حليبي</v>
      </c>
      <c r="NX111" s="6"/>
      <c r="NY111" s="62">
        <v>8</v>
      </c>
      <c r="NZ111" s="6">
        <f>IFERROR(VLOOKUP(NV111,'كدو الاصناف'!$A:$C,3),"")</f>
        <v>17.14</v>
      </c>
      <c r="OA111" s="40">
        <f>IFERROR(NZ111*NY111,"")</f>
        <v>137.12</v>
      </c>
      <c r="OC111" s="34">
        <v>60081</v>
      </c>
      <c r="OD111" s="30" t="str">
        <f>IFERROR(VLOOKUP(OC111,'كدو الاصناف'!$A:$C,2),"")</f>
        <v>سيلكون حليبي</v>
      </c>
      <c r="OE111" s="6"/>
      <c r="OF111" s="62">
        <v>8</v>
      </c>
      <c r="OG111" s="6">
        <f>IFERROR(VLOOKUP(OC111,'كدو الاصناف'!$A:$C,3),"")</f>
        <v>17.14</v>
      </c>
      <c r="OH111" s="40">
        <f>IFERROR(OG111*OF111,"")</f>
        <v>137.12</v>
      </c>
      <c r="OJ111" s="34">
        <v>60081</v>
      </c>
      <c r="OK111" s="30" t="str">
        <f>IFERROR(VLOOKUP(OJ111,'كدو الاصناف'!$A:$C,2),"")</f>
        <v>سيلكون حليبي</v>
      </c>
      <c r="OL111" s="6"/>
      <c r="OM111" s="62">
        <v>8</v>
      </c>
      <c r="ON111" s="6">
        <f>IFERROR(VLOOKUP(OJ111,'كدو الاصناف'!$A:$C,3),"")</f>
        <v>17.14</v>
      </c>
      <c r="OO111" s="40">
        <f>IFERROR(ON111*OM111,"")</f>
        <v>137.12</v>
      </c>
      <c r="OQ111" s="34">
        <v>60081</v>
      </c>
      <c r="OR111" s="30" t="str">
        <f>IFERROR(VLOOKUP(OQ111,'كدو الاصناف'!$A:$C,2),"")</f>
        <v>سيلكون حليبي</v>
      </c>
      <c r="OS111" s="6"/>
      <c r="OT111" s="62">
        <v>8</v>
      </c>
      <c r="OU111" s="6">
        <f>IFERROR(VLOOKUP(OQ111,'كدو الاصناف'!$A:$C,3),"")</f>
        <v>17.14</v>
      </c>
      <c r="OV111" s="40">
        <f>IFERROR(OU111*OT111,"")</f>
        <v>137.12</v>
      </c>
      <c r="OX111" s="34">
        <v>60081</v>
      </c>
      <c r="OY111" s="30" t="str">
        <f>IFERROR(VLOOKUP(OX111,'كدو الاصناف'!$A:$C,2),"")</f>
        <v>سيلكون حليبي</v>
      </c>
      <c r="OZ111" s="6"/>
      <c r="PA111" s="62">
        <v>7</v>
      </c>
      <c r="PB111" s="6">
        <f>IFERROR(VLOOKUP(OX111,'كدو الاصناف'!$A:$C,3),"")</f>
        <v>17.14</v>
      </c>
      <c r="PC111" s="40">
        <f>IFERROR(PB111*PA111,"")</f>
        <v>119.98</v>
      </c>
      <c r="PE111" s="34">
        <v>60081</v>
      </c>
      <c r="PF111" s="30" t="str">
        <f>IFERROR(VLOOKUP(PE111,'كدو الاصناف'!$A:$C,2),"")</f>
        <v>سيلكون حليبي</v>
      </c>
      <c r="PG111" s="6"/>
      <c r="PH111" s="62">
        <v>6</v>
      </c>
      <c r="PI111" s="6">
        <f>IFERROR(VLOOKUP(PE111,'كدو الاصناف'!$A:$C,3),"")</f>
        <v>17.14</v>
      </c>
      <c r="PJ111" s="40">
        <f>IFERROR(PI111*PH111,"")</f>
        <v>102.84</v>
      </c>
      <c r="PL111" s="34">
        <v>60081</v>
      </c>
      <c r="PM111" s="30" t="str">
        <f>IFERROR(VLOOKUP(PL111,'كدو الاصناف'!$A:$C,2),"")</f>
        <v>سيلكون حليبي</v>
      </c>
      <c r="PN111" s="6"/>
      <c r="PO111" s="62">
        <v>6</v>
      </c>
      <c r="PP111" s="6">
        <f>IFERROR(VLOOKUP(PL111,'كدو الاصناف'!$A:$C,3),"")</f>
        <v>17.14</v>
      </c>
      <c r="PQ111" s="40">
        <f>IFERROR(PP111*PO111,"")</f>
        <v>102.84</v>
      </c>
      <c r="PS111" s="34">
        <v>60081</v>
      </c>
      <c r="PT111" s="30" t="str">
        <f>IFERROR(VLOOKUP(PS111,'كدو الاصناف'!$A:$C,2),"")</f>
        <v>سيلكون حليبي</v>
      </c>
      <c r="PU111" s="6"/>
      <c r="PV111" s="62">
        <v>7</v>
      </c>
      <c r="PW111" s="6">
        <f>IFERROR(VLOOKUP(PS111,'كدو الاصناف'!$A:$C,3),"")</f>
        <v>17.14</v>
      </c>
      <c r="PX111" s="40">
        <f>IFERROR(PW111*PV111,"")</f>
        <v>119.98</v>
      </c>
      <c r="PZ111" s="34">
        <v>60081</v>
      </c>
      <c r="QA111" s="30" t="str">
        <f>IFERROR(VLOOKUP(PZ111,'كدو الاصناف'!$A:$C,2),"")</f>
        <v>سيلكون حليبي</v>
      </c>
      <c r="QB111" s="6"/>
      <c r="QC111" s="62">
        <v>2.5</v>
      </c>
      <c r="QD111" s="6">
        <f>IFERROR(VLOOKUP(PZ111,'كدو الاصناف'!$A:$C,3),"")</f>
        <v>17.14</v>
      </c>
      <c r="QE111" s="40">
        <f>IFERROR(QD111*QC111,"")</f>
        <v>42.85</v>
      </c>
      <c r="QG111" s="34">
        <v>60081</v>
      </c>
      <c r="QH111" s="30" t="str">
        <f>IFERROR(VLOOKUP(QG111,'كدو الاصناف'!$A:$C,2),"")</f>
        <v>سيلكون حليبي</v>
      </c>
      <c r="QI111" s="6"/>
      <c r="QJ111" s="62">
        <v>2.5</v>
      </c>
      <c r="QK111" s="6">
        <f>IFERROR(VLOOKUP(QG111,'كدو الاصناف'!$A:$C,3),"")</f>
        <v>17.14</v>
      </c>
      <c r="QL111" s="40">
        <f>IFERROR(QK111*QJ111,"")</f>
        <v>42.85</v>
      </c>
      <c r="QN111" s="34">
        <v>60081</v>
      </c>
      <c r="QO111" s="30" t="str">
        <f>IFERROR(VLOOKUP(QN111,'كدو الاصناف'!$A:$C,2),"")</f>
        <v>سيلكون حليبي</v>
      </c>
      <c r="QP111" s="6"/>
      <c r="QQ111" s="62">
        <v>2.5</v>
      </c>
      <c r="QR111" s="6">
        <f>IFERROR(VLOOKUP(QN111,'كدو الاصناف'!$A:$C,3),"")</f>
        <v>17.14</v>
      </c>
      <c r="QS111" s="40">
        <f>IFERROR(QR111*QQ111,"")</f>
        <v>42.85</v>
      </c>
      <c r="QU111" s="34">
        <v>60081</v>
      </c>
      <c r="QV111" s="30" t="str">
        <f>IFERROR(VLOOKUP(QU111,'كدو الاصناف'!$A:$C,2),"")</f>
        <v>سيلكون حليبي</v>
      </c>
      <c r="QW111" s="6"/>
      <c r="QX111" s="62">
        <v>2.5</v>
      </c>
      <c r="QY111" s="6">
        <f>IFERROR(VLOOKUP(QU111,'كدو الاصناف'!$A:$C,3),"")</f>
        <v>17.14</v>
      </c>
      <c r="QZ111" s="40">
        <f>IFERROR(QY111*QX111,"")</f>
        <v>42.85</v>
      </c>
      <c r="RB111" s="34">
        <v>60081</v>
      </c>
      <c r="RC111" s="30" t="str">
        <f>IFERROR(VLOOKUP(RB111,'كدو الاصناف'!$A:$C,2),"")</f>
        <v>سيلكون حليبي</v>
      </c>
      <c r="RD111" s="6"/>
      <c r="RE111" s="62">
        <v>2.5</v>
      </c>
      <c r="RF111" s="6">
        <f>IFERROR(VLOOKUP(RB111,'كدو الاصناف'!$A:$C,3),"")</f>
        <v>17.14</v>
      </c>
      <c r="RG111" s="40">
        <f>IFERROR(RF111*RE111,"")</f>
        <v>42.85</v>
      </c>
      <c r="RI111" s="34">
        <v>60081</v>
      </c>
      <c r="RJ111" s="30" t="str">
        <f>IFERROR(VLOOKUP(RI111,'كدو الاصناف'!$A:$C,2),"")</f>
        <v>سيلكون حليبي</v>
      </c>
      <c r="RK111" s="6"/>
      <c r="RL111" s="62">
        <v>2.5</v>
      </c>
      <c r="RM111" s="6">
        <f>IFERROR(VLOOKUP(RI111,'كدو الاصناف'!$A:$C,3),"")</f>
        <v>17.14</v>
      </c>
      <c r="RN111" s="40">
        <f>IFERROR(RM111*RL111,"")</f>
        <v>42.85</v>
      </c>
      <c r="RP111" s="34">
        <v>60081</v>
      </c>
      <c r="RQ111" s="30" t="str">
        <f>IFERROR(VLOOKUP(RP111,'كدو الاصناف'!$A:$C,2),"")</f>
        <v>سيلكون حليبي</v>
      </c>
      <c r="RR111" s="6"/>
      <c r="RS111" s="62">
        <f t="shared" si="899"/>
        <v>0</v>
      </c>
      <c r="RT111" s="6">
        <f>IFERROR(VLOOKUP(RP111,'كدو الاصناف'!$A:$C,3),"")</f>
        <v>17.14</v>
      </c>
      <c r="RU111" s="40">
        <f>IFERROR(RT111*RS111,"")</f>
        <v>0</v>
      </c>
      <c r="RW111" s="34">
        <v>60081</v>
      </c>
      <c r="RX111" s="30" t="str">
        <f>IFERROR(VLOOKUP(RW111,'كدو الاصناف'!$A:$C,2),"")</f>
        <v>سيلكون حليبي</v>
      </c>
      <c r="RY111" s="6"/>
      <c r="RZ111" s="62">
        <v>6</v>
      </c>
      <c r="SA111" s="6">
        <f>IFERROR(VLOOKUP(RW111,'كدو الاصناف'!$A:$C,3),"")</f>
        <v>17.14</v>
      </c>
      <c r="SB111" s="40">
        <f>IFERROR(SA111*RZ111,"")</f>
        <v>102.84</v>
      </c>
      <c r="SD111" s="34">
        <v>60081</v>
      </c>
      <c r="SE111" s="30" t="str">
        <f>IFERROR(VLOOKUP(SD111,'كدو الاصناف'!$A:$C,2),"")</f>
        <v>سيلكون حليبي</v>
      </c>
      <c r="SF111" s="6"/>
      <c r="SG111" s="62">
        <v>8</v>
      </c>
      <c r="SH111" s="6">
        <f>IFERROR(VLOOKUP(SD111,'كدو الاصناف'!$A:$C,3),"")</f>
        <v>17.14</v>
      </c>
      <c r="SI111" s="40">
        <f>IFERROR(SH111*SG111,"")</f>
        <v>137.12</v>
      </c>
      <c r="SK111" s="34">
        <v>60081</v>
      </c>
      <c r="SL111" s="30" t="str">
        <f>IFERROR(VLOOKUP(SK111,'كدو الاصناف'!$A:$C,2),"")</f>
        <v>سيلكون حليبي</v>
      </c>
      <c r="SM111" s="6"/>
      <c r="SN111" s="62">
        <v>7</v>
      </c>
      <c r="SO111" s="6">
        <f>IFERROR(VLOOKUP(SK111,'كدو الاصناف'!$A:$C,3),"")</f>
        <v>17.14</v>
      </c>
      <c r="SP111" s="40">
        <f>IFERROR(SO111*SN111,"")</f>
        <v>119.98</v>
      </c>
      <c r="SR111" s="34">
        <v>60081</v>
      </c>
      <c r="SS111" s="30" t="str">
        <f>IFERROR(VLOOKUP(SR111,'كدو الاصناف'!$A:$C,2),"")</f>
        <v>سيلكون حليبي</v>
      </c>
      <c r="ST111" s="6"/>
      <c r="SU111" s="62">
        <v>7</v>
      </c>
      <c r="SV111" s="6">
        <f>IFERROR(VLOOKUP(SR111,'كدو الاصناف'!$A:$C,3),"")</f>
        <v>17.14</v>
      </c>
      <c r="SW111" s="40">
        <f>IFERROR(SV111*SU111,"")</f>
        <v>119.98</v>
      </c>
      <c r="SY111" s="34">
        <v>60080</v>
      </c>
      <c r="SZ111" s="30" t="str">
        <f>IFERROR(VLOOKUP(SY111,'كدو الاصناف'!$A:$C,2),"")</f>
        <v>سيلكون شفاف</v>
      </c>
      <c r="TA111" s="6"/>
      <c r="TB111" s="62">
        <v>12</v>
      </c>
      <c r="TC111" s="6">
        <f>IFERROR(VLOOKUP(SY111,'كدو الاصناف'!$A:$C,3),"")</f>
        <v>22.86</v>
      </c>
      <c r="TD111" s="40">
        <f>IFERROR(TC111*TB111,"")</f>
        <v>274.32</v>
      </c>
      <c r="TF111" s="34">
        <v>60081</v>
      </c>
      <c r="TG111" s="30" t="str">
        <f>IFERROR(VLOOKUP(TF111,'كدو الاصناف'!$A:$C,2),"")</f>
        <v>سيلكون حليبي</v>
      </c>
      <c r="TH111" s="6"/>
      <c r="TI111" s="62">
        <v>7</v>
      </c>
      <c r="TJ111" s="6">
        <f>IFERROR(VLOOKUP(TF111,'كدو الاصناف'!$A:$C,3),"")</f>
        <v>17.14</v>
      </c>
      <c r="TK111" s="40">
        <f>IFERROR(TJ111*TI111,"")</f>
        <v>119.98</v>
      </c>
      <c r="TM111" s="34">
        <v>60081</v>
      </c>
      <c r="TN111" s="30" t="str">
        <f>IFERROR(VLOOKUP(TM111,'كدو الاصناف'!$A:$C,2),"")</f>
        <v>سيلكون حليبي</v>
      </c>
      <c r="TO111" s="6"/>
      <c r="TP111" s="62">
        <v>4</v>
      </c>
      <c r="TQ111" s="6">
        <f>IFERROR(VLOOKUP(TM111,'كدو الاصناف'!$A:$C,3),"")</f>
        <v>17.14</v>
      </c>
      <c r="TR111" s="40">
        <f>IFERROR(TQ111*TP111,"")</f>
        <v>68.56</v>
      </c>
      <c r="TT111" s="34">
        <v>60081</v>
      </c>
      <c r="TU111" s="30" t="str">
        <f>IFERROR(VLOOKUP(TT111,'كدو الاصناف'!$A:$C,2),"")</f>
        <v>سيلكون حليبي</v>
      </c>
      <c r="TV111" s="6"/>
      <c r="TW111" s="62">
        <v>8</v>
      </c>
      <c r="TX111" s="6">
        <f>IFERROR(VLOOKUP(TT111,'كدو الاصناف'!$A:$C,3),"")</f>
        <v>17.14</v>
      </c>
      <c r="TY111" s="40">
        <f>IFERROR(TX111*TW111,"")</f>
        <v>137.12</v>
      </c>
      <c r="UA111" s="34">
        <v>60081</v>
      </c>
      <c r="UB111" s="30" t="str">
        <f>IFERROR(VLOOKUP(UA111,'كدو الاصناف'!$A:$C,2),"")</f>
        <v>سيلكون حليبي</v>
      </c>
      <c r="UC111" s="6"/>
      <c r="UD111" s="62">
        <v>6</v>
      </c>
      <c r="UE111" s="6">
        <f>IFERROR(VLOOKUP(UA111,'كدو الاصناف'!$A:$C,3),"")</f>
        <v>17.14</v>
      </c>
      <c r="UF111" s="40">
        <f>IFERROR(UE111*UD111,"")</f>
        <v>102.84</v>
      </c>
      <c r="UH111" s="34">
        <v>60081</v>
      </c>
      <c r="UI111" s="30" t="str">
        <f>IFERROR(VLOOKUP(UH111,'كدو الاصناف'!$A:$C,2),"")</f>
        <v>سيلكون حليبي</v>
      </c>
      <c r="UJ111" s="6"/>
      <c r="UK111" s="62">
        <v>10</v>
      </c>
      <c r="UL111" s="6">
        <f>IFERROR(VLOOKUP(UH111,'كدو الاصناف'!$A:$C,3),"")</f>
        <v>17.14</v>
      </c>
      <c r="UM111" s="40">
        <f>IFERROR(UL111*UK111,"")</f>
        <v>171.4</v>
      </c>
      <c r="UO111" s="34">
        <v>60081</v>
      </c>
      <c r="UP111" s="30" t="str">
        <f>IFERROR(VLOOKUP(UO111,'كدو الاصناف'!$A:$C,2),"")</f>
        <v>سيلكون حليبي</v>
      </c>
      <c r="UQ111" s="6"/>
      <c r="UR111" s="62">
        <v>7</v>
      </c>
      <c r="US111" s="6">
        <f>IFERROR(VLOOKUP(UO111,'كدو الاصناف'!$A:$C,3),"")</f>
        <v>17.14</v>
      </c>
      <c r="UT111" s="40">
        <f>IFERROR(US111*UR111,"")</f>
        <v>119.98</v>
      </c>
      <c r="UV111" s="34">
        <v>60081</v>
      </c>
      <c r="UW111" s="30" t="str">
        <f>IFERROR(VLOOKUP(UV111,'كدو الاصناف'!$A:$C,2),"")</f>
        <v>سيلكون حليبي</v>
      </c>
      <c r="UX111" s="6"/>
      <c r="UY111" s="62">
        <v>6</v>
      </c>
      <c r="UZ111" s="6">
        <f>IFERROR(VLOOKUP(UV111,'كدو الاصناف'!$A:$C,3),"")</f>
        <v>17.14</v>
      </c>
      <c r="VA111" s="40">
        <f>IFERROR(UZ111*UY111,"")</f>
        <v>102.84</v>
      </c>
      <c r="VC111" s="34">
        <v>60081</v>
      </c>
      <c r="VD111" s="30" t="str">
        <f>IFERROR(VLOOKUP(VC111,'كدو الاصناف'!$A:$C,2),"")</f>
        <v>سيلكون حليبي</v>
      </c>
      <c r="VE111" s="6"/>
      <c r="VF111" s="62">
        <v>6</v>
      </c>
      <c r="VG111" s="6">
        <f>IFERROR(VLOOKUP(VC111,'كدو الاصناف'!$A:$C,3),"")</f>
        <v>17.14</v>
      </c>
      <c r="VH111" s="40">
        <f>IFERROR(VG111*VF111,"")</f>
        <v>102.84</v>
      </c>
      <c r="VJ111" s="34">
        <v>60080</v>
      </c>
      <c r="VK111" s="30" t="str">
        <f>IFERROR(VLOOKUP(VJ111,'كدو الاصناف'!$A:$C,2),"")</f>
        <v>سيلكون شفاف</v>
      </c>
      <c r="VL111" s="6"/>
      <c r="VM111" s="62">
        <v>10</v>
      </c>
      <c r="VN111" s="6">
        <f>IFERROR(VLOOKUP(VJ111,'كدو الاصناف'!$A:$C,3),"")</f>
        <v>22.86</v>
      </c>
      <c r="VO111" s="40">
        <f>IFERROR(VN111*VM111,"")</f>
        <v>228.6</v>
      </c>
      <c r="VQ111" s="34">
        <v>60081</v>
      </c>
      <c r="VR111" s="30" t="str">
        <f>IFERROR(VLOOKUP(VQ111,'كدو الاصناف'!$A:$C,2),"")</f>
        <v>سيلكون حليبي</v>
      </c>
      <c r="VS111" s="6"/>
      <c r="VT111" s="62">
        <v>10</v>
      </c>
      <c r="VU111" s="6">
        <f>IFERROR(VLOOKUP(VQ111,'كدو الاصناف'!$A:$C,3),"")</f>
        <v>17.14</v>
      </c>
      <c r="VV111" s="40">
        <f>IFERROR(VU111*VT111,"")</f>
        <v>171.4</v>
      </c>
      <c r="VX111" s="34">
        <v>60081</v>
      </c>
      <c r="VY111" s="30" t="str">
        <f>IFERROR(VLOOKUP(VX111,'كدو الاصناف'!$A:$C,2),"")</f>
        <v>سيلكون حليبي</v>
      </c>
      <c r="VZ111" s="6"/>
      <c r="WA111" s="62">
        <v>7</v>
      </c>
      <c r="WB111" s="6">
        <f>IFERROR(VLOOKUP(VX111,'كدو الاصناف'!$A:$C,3),"")</f>
        <v>17.14</v>
      </c>
      <c r="WC111" s="40">
        <f>IFERROR(WB111*WA111,"")</f>
        <v>119.98</v>
      </c>
      <c r="WE111" s="34">
        <v>60081</v>
      </c>
      <c r="WF111" s="30" t="str">
        <f>IFERROR(VLOOKUP(WE111,'كدو الاصناف'!$A:$C,2),"")</f>
        <v>سيلكون حليبي</v>
      </c>
      <c r="WG111" s="6"/>
      <c r="WH111" s="62">
        <v>10</v>
      </c>
      <c r="WI111" s="6">
        <f>IFERROR(VLOOKUP(WE111,'كدو الاصناف'!$A:$C,3),"")</f>
        <v>17.14</v>
      </c>
      <c r="WJ111" s="40">
        <f>IFERROR(WI111*WH111,"")</f>
        <v>171.4</v>
      </c>
      <c r="WL111" s="34">
        <v>60081</v>
      </c>
      <c r="WM111" s="30" t="str">
        <f>IFERROR(VLOOKUP(WL111,'كدو الاصناف'!$A:$C,2),"")</f>
        <v>سيلكون حليبي</v>
      </c>
      <c r="WN111" s="6"/>
      <c r="WO111" s="62">
        <v>10</v>
      </c>
      <c r="WP111" s="6">
        <f>IFERROR(VLOOKUP(WL111,'كدو الاصناف'!$A:$C,3),"")</f>
        <v>17.14</v>
      </c>
      <c r="WQ111" s="40">
        <f>IFERROR(WP111*WO111,"")</f>
        <v>171.4</v>
      </c>
      <c r="WS111" s="34">
        <v>60081</v>
      </c>
      <c r="WT111" s="30" t="str">
        <f>IFERROR(VLOOKUP(WS111,'كدو الاصناف'!$A:$C,2),"")</f>
        <v>سيلكون حليبي</v>
      </c>
      <c r="WU111" s="6"/>
      <c r="WV111" s="62">
        <v>10</v>
      </c>
      <c r="WW111" s="6">
        <f>IFERROR(VLOOKUP(WS111,'كدو الاصناف'!$A:$C,3),"")</f>
        <v>17.14</v>
      </c>
      <c r="WX111" s="40">
        <f>IFERROR(WW111*WV111,"")</f>
        <v>171.4</v>
      </c>
      <c r="WZ111" s="34">
        <v>60081</v>
      </c>
      <c r="XA111" s="30" t="str">
        <f>IFERROR(VLOOKUP(WZ111,'كدو الاصناف'!$A:$C,2),"")</f>
        <v>سيلكون حليبي</v>
      </c>
      <c r="XB111" s="6"/>
      <c r="XC111" s="62">
        <v>10</v>
      </c>
      <c r="XD111" s="6">
        <f>IFERROR(VLOOKUP(WZ111,'كدو الاصناف'!$A:$C,3),"")</f>
        <v>17.14</v>
      </c>
      <c r="XE111" s="40">
        <f>IFERROR(XD111*XC111,"")</f>
        <v>171.4</v>
      </c>
      <c r="XG111" s="34">
        <v>60081</v>
      </c>
      <c r="XH111" s="30" t="str">
        <f>IFERROR(VLOOKUP(XG111,'كدو الاصناف'!$A:$C,2),"")</f>
        <v>سيلكون حليبي</v>
      </c>
      <c r="XI111" s="6"/>
      <c r="XJ111" s="62">
        <v>10</v>
      </c>
      <c r="XK111" s="6">
        <f>IFERROR(VLOOKUP(XG111,'كدو الاصناف'!$A:$C,3),"")</f>
        <v>17.14</v>
      </c>
      <c r="XL111" s="40">
        <f>IFERROR(XK111*XJ111,"")</f>
        <v>171.4</v>
      </c>
      <c r="XN111" s="34">
        <v>60081</v>
      </c>
      <c r="XO111" s="30" t="str">
        <f>IFERROR(VLOOKUP(XN111,'كدو الاصناف'!$A:$C,2),"")</f>
        <v>سيلكون حليبي</v>
      </c>
      <c r="XP111" s="6"/>
      <c r="XQ111" s="62">
        <v>10</v>
      </c>
      <c r="XR111" s="6">
        <f>IFERROR(VLOOKUP(XN111,'كدو الاصناف'!$A:$C,3),"")</f>
        <v>17.14</v>
      </c>
      <c r="XS111" s="40">
        <f>IFERROR(XR111*XQ111,"")</f>
        <v>171.4</v>
      </c>
      <c r="XU111" s="34">
        <v>60080</v>
      </c>
      <c r="XV111" s="30" t="str">
        <f>IFERROR(VLOOKUP(XU111,'كدو الاصناف'!$A:$C,2),"")</f>
        <v>سيلكون شفاف</v>
      </c>
      <c r="XW111" s="6"/>
      <c r="XX111" s="62">
        <v>12</v>
      </c>
      <c r="XY111" s="6">
        <f>IFERROR(VLOOKUP(XU111,'كدو الاصناف'!$A:$C,3),"")</f>
        <v>22.86</v>
      </c>
      <c r="XZ111" s="40">
        <f>IFERROR(XY111*XX111,"")</f>
        <v>274.32</v>
      </c>
      <c r="YB111" s="34">
        <v>60081</v>
      </c>
      <c r="YC111" s="30" t="str">
        <f>IFERROR(VLOOKUP(YB111,'كدو الاصناف'!$A:$C,2),"")</f>
        <v>سيلكون حليبي</v>
      </c>
      <c r="YD111" s="6"/>
      <c r="YE111" s="62">
        <v>7</v>
      </c>
      <c r="YF111" s="6">
        <f>IFERROR(VLOOKUP(YB111,'كدو الاصناف'!$A:$C,3),"")</f>
        <v>17.14</v>
      </c>
      <c r="YG111" s="40">
        <f>IFERROR(YF111*YE111,"")</f>
        <v>119.98</v>
      </c>
      <c r="YI111" s="34">
        <v>60081</v>
      </c>
      <c r="YJ111" s="30" t="str">
        <f>IFERROR(VLOOKUP(YI111,'كدو الاصناف'!$A:$C,2),"")</f>
        <v>سيلكون حليبي</v>
      </c>
      <c r="YK111" s="6"/>
      <c r="YL111" s="62">
        <v>8</v>
      </c>
      <c r="YM111" s="6">
        <f>IFERROR(VLOOKUP(YI111,'كدو الاصناف'!$A:$C,3),"")</f>
        <v>17.14</v>
      </c>
      <c r="YN111" s="40">
        <f>IFERROR(YM111*YL111,"")</f>
        <v>137.12</v>
      </c>
      <c r="YP111" s="34">
        <v>60081</v>
      </c>
      <c r="YQ111" s="30" t="str">
        <f>IFERROR(VLOOKUP(YP111,'كدو الاصناف'!$A:$C,2),"")</f>
        <v>سيلكون حليبي</v>
      </c>
      <c r="YR111" s="6"/>
      <c r="YS111" s="62">
        <v>12</v>
      </c>
      <c r="YT111" s="6">
        <f>IFERROR(VLOOKUP(YP111,'كدو الاصناف'!$A:$C,3),"")</f>
        <v>17.14</v>
      </c>
      <c r="YU111" s="40">
        <f>IFERROR(YT111*YS111,"")</f>
        <v>205.68</v>
      </c>
      <c r="YW111" s="34">
        <v>60081</v>
      </c>
      <c r="YX111" s="30" t="str">
        <f>IFERROR(VLOOKUP(YW111,'كدو الاصناف'!$A:$C,2),"")</f>
        <v>سيلكون حليبي</v>
      </c>
      <c r="YY111" s="6"/>
      <c r="YZ111" s="62">
        <v>7</v>
      </c>
      <c r="ZA111" s="6">
        <f>IFERROR(VLOOKUP(YW111,'كدو الاصناف'!$A:$C,3),"")</f>
        <v>17.14</v>
      </c>
      <c r="ZB111" s="40">
        <f>IFERROR(ZA111*YZ111,"")</f>
        <v>119.98</v>
      </c>
      <c r="ZD111" s="34">
        <v>60081</v>
      </c>
      <c r="ZE111" s="30" t="str">
        <f>IFERROR(VLOOKUP(ZD111,'كدو الاصناف'!$A:$C,2),"")</f>
        <v>سيلكون حليبي</v>
      </c>
      <c r="ZF111" s="6"/>
      <c r="ZG111" s="62">
        <v>12</v>
      </c>
      <c r="ZH111" s="6">
        <f>IFERROR(VLOOKUP(ZD111,'كدو الاصناف'!$A:$C,3),"")</f>
        <v>17.14</v>
      </c>
      <c r="ZI111" s="40">
        <f>IFERROR(ZH111*ZG111,"")</f>
        <v>205.68</v>
      </c>
      <c r="ZK111" s="34">
        <v>60081</v>
      </c>
      <c r="ZL111" s="30" t="str">
        <f>IFERROR(VLOOKUP(ZK111,'كدو الاصناف'!$A:$C,2),"")</f>
        <v>سيلكون حليبي</v>
      </c>
      <c r="ZM111" s="6"/>
      <c r="ZN111" s="62">
        <v>12</v>
      </c>
      <c r="ZO111" s="6">
        <f>IFERROR(VLOOKUP(ZK111,'كدو الاصناف'!$A:$C,3),"")</f>
        <v>17.14</v>
      </c>
      <c r="ZP111" s="40">
        <f>IFERROR(ZO111*ZN111,"")</f>
        <v>205.68</v>
      </c>
      <c r="ZR111" s="34">
        <v>60081</v>
      </c>
      <c r="ZS111" s="30" t="str">
        <f>IFERROR(VLOOKUP(ZR111,'كدو الاصناف'!$A:$C,2),"")</f>
        <v>سيلكون حليبي</v>
      </c>
      <c r="ZT111" s="6"/>
      <c r="ZU111" s="62">
        <v>6</v>
      </c>
      <c r="ZV111" s="6">
        <f>IFERROR(VLOOKUP(ZR111,'كدو الاصناف'!$A:$C,3),"")</f>
        <v>17.14</v>
      </c>
      <c r="ZW111" s="40">
        <f>IFERROR(ZV111*ZU111,"")</f>
        <v>102.84</v>
      </c>
    </row>
    <row r="112" spans="1:699" ht="16.5" thickTop="1" thickBot="1" x14ac:dyDescent="0.25">
      <c r="A112" s="34">
        <v>60081</v>
      </c>
      <c r="B112" s="30" t="str">
        <f>IFERROR(VLOOKUP(A112,'كدو الاصناف'!$A:$C,2),"")</f>
        <v>سيلكون حليبي</v>
      </c>
      <c r="C112" s="6"/>
      <c r="D112" s="62">
        <v>8</v>
      </c>
      <c r="E112" s="6">
        <f>IFERROR(VLOOKUP(A112,'كدو الاصناف'!$A:$C,3),"")</f>
        <v>17.14</v>
      </c>
      <c r="F112" s="40">
        <f>IFERROR(E112*D112,"")</f>
        <v>137.12</v>
      </c>
      <c r="H112" s="34">
        <v>60081</v>
      </c>
      <c r="I112" s="30" t="str">
        <f>IFERROR(VLOOKUP(H112,'كدو الاصناف'!$A:$C,2),"")</f>
        <v>سيلكون حليبي</v>
      </c>
      <c r="J112" s="6"/>
      <c r="K112" s="62">
        <v>10</v>
      </c>
      <c r="L112" s="6">
        <f>IFERROR(VLOOKUP(H112,'كدو الاصناف'!$A:$C,3),"")</f>
        <v>17.14</v>
      </c>
      <c r="M112" s="40">
        <f>IFERROR(L112*K112,"")</f>
        <v>171.4</v>
      </c>
      <c r="O112" s="34">
        <v>60081</v>
      </c>
      <c r="P112" s="30" t="str">
        <f>IFERROR(VLOOKUP(O112,'كدو الاصناف'!$A:$C,2),"")</f>
        <v>سيلكون حليبي</v>
      </c>
      <c r="Q112" s="6"/>
      <c r="R112" s="62">
        <v>8</v>
      </c>
      <c r="S112" s="6">
        <f>IFERROR(VLOOKUP(O112,'كدو الاصناف'!$A:$C,3),"")</f>
        <v>17.14</v>
      </c>
      <c r="T112" s="40">
        <f>IFERROR(S112*R112,"")</f>
        <v>137.12</v>
      </c>
      <c r="V112" s="34">
        <v>60081</v>
      </c>
      <c r="W112" s="30" t="str">
        <f>IFERROR(VLOOKUP(V112,'كدو الاصناف'!$A:$C,2),"")</f>
        <v>سيلكون حليبي</v>
      </c>
      <c r="X112" s="6"/>
      <c r="Y112" s="62">
        <v>8</v>
      </c>
      <c r="Z112" s="6">
        <f>IFERROR(VLOOKUP(V112,'كدو الاصناف'!$A:$C,3),"")</f>
        <v>17.14</v>
      </c>
      <c r="AA112" s="40">
        <f>IFERROR(Z112*Y112,"")</f>
        <v>137.12</v>
      </c>
      <c r="AC112" s="34">
        <v>60082</v>
      </c>
      <c r="AD112" s="30" t="str">
        <f>IFERROR(VLOOKUP(AC112,'كدو الاصناف'!$A:$C,2),"")</f>
        <v>تطرية كسترة جديدة</v>
      </c>
      <c r="AE112" s="6"/>
      <c r="AF112" s="62">
        <v>10</v>
      </c>
      <c r="AG112" s="6">
        <f>IFERROR(VLOOKUP(AC112,'كدو الاصناف'!$A:$C,3),"")</f>
        <v>5.75</v>
      </c>
      <c r="AH112" s="40">
        <f>IFERROR(AG112*AF112,"")</f>
        <v>57.5</v>
      </c>
      <c r="AJ112" s="34">
        <v>60082</v>
      </c>
      <c r="AK112" s="30" t="str">
        <f>IFERROR(VLOOKUP(AJ112,'كدو الاصناف'!$A:$C,2),"")</f>
        <v>تطرية كسترة جديدة</v>
      </c>
      <c r="AL112" s="6"/>
      <c r="AM112" s="62">
        <v>10</v>
      </c>
      <c r="AN112" s="6">
        <f>IFERROR(VLOOKUP(AJ112,'كدو الاصناف'!$A:$C,3),"")</f>
        <v>5.75</v>
      </c>
      <c r="AO112" s="40">
        <f>IFERROR(AN112*AM112,"")</f>
        <v>57.5</v>
      </c>
      <c r="AQ112" s="34">
        <v>60081</v>
      </c>
      <c r="AR112" s="30" t="str">
        <f>IFERROR(VLOOKUP(AQ112,'كدو الاصناف'!$A:$C,2),"")</f>
        <v>سيلكون حليبي</v>
      </c>
      <c r="AS112" s="6"/>
      <c r="AT112" s="62">
        <v>10</v>
      </c>
      <c r="AU112" s="6">
        <f>IFERROR(VLOOKUP(AQ112,'كدو الاصناف'!$A:$C,3),"")</f>
        <v>17.14</v>
      </c>
      <c r="AV112" s="40">
        <f>IFERROR(AU112*AT112,"")</f>
        <v>171.4</v>
      </c>
      <c r="AX112" s="34">
        <v>60082</v>
      </c>
      <c r="AY112" s="30" t="str">
        <f>IFERROR(VLOOKUP(AX112,'كدو الاصناف'!$A:$C,2),"")</f>
        <v>تطرية كسترة جديدة</v>
      </c>
      <c r="AZ112" s="6"/>
      <c r="BA112" s="62">
        <v>10</v>
      </c>
      <c r="BB112" s="6">
        <f>IFERROR(VLOOKUP(AX112,'كدو الاصناف'!$A:$C,3),"")</f>
        <v>5.75</v>
      </c>
      <c r="BC112" s="40">
        <f>IFERROR(BB112*BA112,"")</f>
        <v>57.5</v>
      </c>
      <c r="BE112" s="34">
        <v>60081</v>
      </c>
      <c r="BF112" s="30" t="str">
        <f>IFERROR(VLOOKUP(BE112,'كدو الاصناف'!$A:$C,2),"")</f>
        <v>سيلكون حليبي</v>
      </c>
      <c r="BG112" s="6"/>
      <c r="BH112" s="62">
        <v>8</v>
      </c>
      <c r="BI112" s="6">
        <f>IFERROR(VLOOKUP(BE112,'كدو الاصناف'!$A:$C,3),"")</f>
        <v>17.14</v>
      </c>
      <c r="BJ112" s="40">
        <f>IFERROR(BI112*BH112,"")</f>
        <v>137.12</v>
      </c>
      <c r="BL112" s="34">
        <v>60080</v>
      </c>
      <c r="BM112" s="30" t="str">
        <f>IFERROR(VLOOKUP(BL112,'كدو الاصناف'!$A:$C,2),"")</f>
        <v>سيلكون شفاف</v>
      </c>
      <c r="BN112" s="6"/>
      <c r="BO112" s="62">
        <v>10</v>
      </c>
      <c r="BP112" s="6">
        <f>IFERROR(VLOOKUP(BL112,'كدو الاصناف'!$A:$C,3),"")</f>
        <v>22.86</v>
      </c>
      <c r="BQ112" s="40">
        <f>IFERROR(BP112*BO112,"")</f>
        <v>228.6</v>
      </c>
      <c r="BS112" s="34">
        <v>60082</v>
      </c>
      <c r="BT112" s="30" t="str">
        <f>IFERROR(VLOOKUP(BS112,'كدو الاصناف'!$A:$C,2),"")</f>
        <v>تطرية كسترة جديدة</v>
      </c>
      <c r="BU112" s="6"/>
      <c r="BV112" s="62">
        <v>8</v>
      </c>
      <c r="BW112" s="6">
        <f>IFERROR(VLOOKUP(BS112,'كدو الاصناف'!$A:$C,3),"")</f>
        <v>5.75</v>
      </c>
      <c r="BX112" s="40">
        <f>IFERROR(BW112*BV112,"")</f>
        <v>46</v>
      </c>
      <c r="BZ112" s="34">
        <v>60082</v>
      </c>
      <c r="CA112" s="30" t="str">
        <f>IFERROR(VLOOKUP(BZ112,'كدو الاصناف'!$A:$C,2),"")</f>
        <v>تطرية كسترة جديدة</v>
      </c>
      <c r="CB112" s="6"/>
      <c r="CC112" s="62">
        <v>8</v>
      </c>
      <c r="CD112" s="6">
        <f>IFERROR(VLOOKUP(BZ112,'كدو الاصناف'!$A:$C,3),"")</f>
        <v>5.75</v>
      </c>
      <c r="CE112" s="40">
        <f>IFERROR(CD112*CC112,"")</f>
        <v>46</v>
      </c>
      <c r="CG112" s="34">
        <v>60082</v>
      </c>
      <c r="CH112" s="30" t="str">
        <f>IFERROR(VLOOKUP(CG112,'كدو الاصناف'!$A:$C,2),"")</f>
        <v>تطرية كسترة جديدة</v>
      </c>
      <c r="CI112" s="6"/>
      <c r="CJ112" s="62">
        <v>8</v>
      </c>
      <c r="CK112" s="6">
        <f>IFERROR(VLOOKUP(CG112,'كدو الاصناف'!$A:$C,3),"")</f>
        <v>5.75</v>
      </c>
      <c r="CL112" s="40">
        <f>IFERROR(CK112*CJ112,"")</f>
        <v>46</v>
      </c>
      <c r="CN112" s="34">
        <v>60082</v>
      </c>
      <c r="CO112" s="30" t="str">
        <f>IFERROR(VLOOKUP(CN112,'كدو الاصناف'!$A:$C,2),"")</f>
        <v>تطرية كسترة جديدة</v>
      </c>
      <c r="CP112" s="6"/>
      <c r="CQ112" s="62">
        <v>10</v>
      </c>
      <c r="CR112" s="6">
        <f>IFERROR(VLOOKUP(CN112,'كدو الاصناف'!$A:$C,3),"")</f>
        <v>5.75</v>
      </c>
      <c r="CS112" s="40">
        <f>IFERROR(CR112*CQ112,"")</f>
        <v>57.5</v>
      </c>
      <c r="CU112" s="34">
        <v>60082</v>
      </c>
      <c r="CV112" s="30" t="str">
        <f>IFERROR(VLOOKUP(CU112,'كدو الاصناف'!$A:$C,2),"")</f>
        <v>تطرية كسترة جديدة</v>
      </c>
      <c r="CW112" s="6"/>
      <c r="CX112" s="62">
        <v>10</v>
      </c>
      <c r="CY112" s="6">
        <f>IFERROR(VLOOKUP(CU112,'كدو الاصناف'!$A:$C,3),"")</f>
        <v>5.75</v>
      </c>
      <c r="CZ112" s="40">
        <f>IFERROR(CY112*CX112,"")</f>
        <v>57.5</v>
      </c>
      <c r="DB112" s="34">
        <v>60082</v>
      </c>
      <c r="DC112" s="30" t="str">
        <f>IFERROR(VLOOKUP(DB112,'كدو الاصناف'!$A:$C,2),"")</f>
        <v>تطرية كسترة جديدة</v>
      </c>
      <c r="DD112" s="6"/>
      <c r="DE112" s="62">
        <v>8</v>
      </c>
      <c r="DF112" s="6">
        <f>IFERROR(VLOOKUP(DB112,'كدو الاصناف'!$A:$C,3),"")</f>
        <v>5.75</v>
      </c>
      <c r="DG112" s="40">
        <f>IFERROR(DF112*DE112,"")</f>
        <v>46</v>
      </c>
      <c r="DI112" s="34">
        <v>60081</v>
      </c>
      <c r="DJ112" s="30" t="str">
        <f>IFERROR(VLOOKUP(DI112,'كدو الاصناف'!$A:$C,2),"")</f>
        <v>سيلكون حليبي</v>
      </c>
      <c r="DK112" s="6"/>
      <c r="DL112" s="62">
        <v>8</v>
      </c>
      <c r="DM112" s="6">
        <f>IFERROR(VLOOKUP(DI112,'كدو الاصناف'!$A:$C,3),"")</f>
        <v>17.14</v>
      </c>
      <c r="DN112" s="40">
        <f>IFERROR(DM112*DL112,"")</f>
        <v>137.12</v>
      </c>
      <c r="DP112" s="34">
        <v>60080</v>
      </c>
      <c r="DQ112" s="30" t="str">
        <f>IFERROR(VLOOKUP(DP112,'كدو الاصناف'!$A:$C,2),"")</f>
        <v>سيلكون شفاف</v>
      </c>
      <c r="DR112" s="6"/>
      <c r="DS112" s="62">
        <v>8</v>
      </c>
      <c r="DT112" s="6">
        <f>IFERROR(VLOOKUP(DP112,'كدو الاصناف'!$A:$C,3),"")</f>
        <v>22.86</v>
      </c>
      <c r="DU112" s="40">
        <f>IFERROR(DT112*DS112,"")</f>
        <v>182.88</v>
      </c>
      <c r="DW112" s="34">
        <v>60081</v>
      </c>
      <c r="DX112" s="30" t="str">
        <f>IFERROR(VLOOKUP(DW112,'كدو الاصناف'!$A:$C,2),"")</f>
        <v>سيلكون حليبي</v>
      </c>
      <c r="DY112" s="6"/>
      <c r="DZ112" s="62">
        <v>8</v>
      </c>
      <c r="EA112" s="6">
        <f>IFERROR(VLOOKUP(DW112,'كدو الاصناف'!$A:$C,3),"")</f>
        <v>17.14</v>
      </c>
      <c r="EB112" s="40">
        <f>IFERROR(EA112*DZ112,"")</f>
        <v>137.12</v>
      </c>
      <c r="ED112" s="34">
        <v>60081</v>
      </c>
      <c r="EE112" s="30" t="str">
        <f>IFERROR(VLOOKUP(ED112,'كدو الاصناف'!$A:$C,2),"")</f>
        <v>سيلكون حليبي</v>
      </c>
      <c r="EF112" s="6"/>
      <c r="EG112" s="62">
        <v>4</v>
      </c>
      <c r="EH112" s="6">
        <f>IFERROR(VLOOKUP(ED112,'كدو الاصناف'!$A:$C,3),"")</f>
        <v>17.14</v>
      </c>
      <c r="EI112" s="40">
        <f>IFERROR(EH112*EG112,"")</f>
        <v>68.56</v>
      </c>
      <c r="EK112" s="34">
        <v>60081</v>
      </c>
      <c r="EL112" s="30" t="str">
        <f>IFERROR(VLOOKUP(EK112,'كدو الاصناف'!$A:$C,2),"")</f>
        <v>سيلكون حليبي</v>
      </c>
      <c r="EM112" s="6"/>
      <c r="EN112" s="62">
        <v>5</v>
      </c>
      <c r="EO112" s="6">
        <f>IFERROR(VLOOKUP(EK112,'كدو الاصناف'!$A:$C,3),"")</f>
        <v>17.14</v>
      </c>
      <c r="EP112" s="40">
        <f>IFERROR(EO112*EN112,"")</f>
        <v>85.7</v>
      </c>
      <c r="ER112" s="34">
        <v>60081</v>
      </c>
      <c r="ES112" s="30" t="str">
        <f>IFERROR(VLOOKUP(ER112,'كدو الاصناف'!$A:$C,2),"")</f>
        <v>سيلكون حليبي</v>
      </c>
      <c r="ET112" s="6"/>
      <c r="EU112" s="62">
        <v>5</v>
      </c>
      <c r="EV112" s="6">
        <f>IFERROR(VLOOKUP(ER112,'كدو الاصناف'!$A:$C,3),"")</f>
        <v>17.14</v>
      </c>
      <c r="EW112" s="40">
        <f>IFERROR(EV112*EU112,"")</f>
        <v>85.7</v>
      </c>
      <c r="EY112" s="34">
        <v>60081</v>
      </c>
      <c r="EZ112" s="30" t="str">
        <f>IFERROR(VLOOKUP(EY112,'كدو الاصناف'!$A:$C,2),"")</f>
        <v>سيلكون حليبي</v>
      </c>
      <c r="FA112" s="6"/>
      <c r="FB112" s="62">
        <v>5</v>
      </c>
      <c r="FC112" s="6">
        <f>IFERROR(VLOOKUP(EY112,'كدو الاصناف'!$A:$C,3),"")</f>
        <v>17.14</v>
      </c>
      <c r="FD112" s="40">
        <f>IFERROR(FC112*FB112,"")</f>
        <v>85.7</v>
      </c>
      <c r="FF112" s="34">
        <v>60081</v>
      </c>
      <c r="FG112" s="30" t="str">
        <f>IFERROR(VLOOKUP(FF112,'كدو الاصناف'!$A:$C,2),"")</f>
        <v>سيلكون حليبي</v>
      </c>
      <c r="FH112" s="6"/>
      <c r="FI112" s="62">
        <v>8</v>
      </c>
      <c r="FJ112" s="6">
        <f>IFERROR(VLOOKUP(FF112,'كدو الاصناف'!$A:$C,3),"")</f>
        <v>17.14</v>
      </c>
      <c r="FK112" s="40">
        <f>IFERROR(FJ112*FI112,"")</f>
        <v>137.12</v>
      </c>
      <c r="FM112" s="34">
        <v>60081</v>
      </c>
      <c r="FN112" s="30" t="str">
        <f>IFERROR(VLOOKUP(FM112,'كدو الاصناف'!$A:$C,2),"")</f>
        <v>سيلكون حليبي</v>
      </c>
      <c r="FO112" s="6"/>
      <c r="FP112" s="62">
        <v>8</v>
      </c>
      <c r="FQ112" s="6">
        <f>IFERROR(VLOOKUP(FM112,'كدو الاصناف'!$A:$C,3),"")</f>
        <v>17.14</v>
      </c>
      <c r="FR112" s="40">
        <f>IFERROR(FQ112*FP112,"")</f>
        <v>137.12</v>
      </c>
      <c r="FT112" s="34">
        <v>60081</v>
      </c>
      <c r="FU112" s="30" t="str">
        <f>IFERROR(VLOOKUP(FT112,'كدو الاصناف'!$A:$C,2),"")</f>
        <v>سيلكون حليبي</v>
      </c>
      <c r="FV112" s="6"/>
      <c r="FW112" s="62">
        <v>8</v>
      </c>
      <c r="FX112" s="6">
        <f>IFERROR(VLOOKUP(FT112,'كدو الاصناف'!$A:$C,3),"")</f>
        <v>17.14</v>
      </c>
      <c r="FY112" s="40">
        <f>IFERROR(FX112*FW112,"")</f>
        <v>137.12</v>
      </c>
      <c r="GA112" s="34"/>
      <c r="GB112" s="30" t="str">
        <f>IFERROR(VLOOKUP(GA112,'كدو الاصناف'!$A:$C,2),"")</f>
        <v/>
      </c>
      <c r="GC112" s="6"/>
      <c r="GD112" s="62">
        <f t="shared" ref="GD112:GD114" si="901">GC112*$GF$81/100</f>
        <v>0</v>
      </c>
      <c r="GE112" s="6" t="str">
        <f>IFERROR(VLOOKUP(GA112,'كدو الاصناف'!$A:$C,3),"")</f>
        <v/>
      </c>
      <c r="GF112" s="40" t="str">
        <f>IFERROR(GE112*GD112,"")</f>
        <v/>
      </c>
      <c r="GH112" s="34">
        <v>60082</v>
      </c>
      <c r="GI112" s="30" t="str">
        <f>IFERROR(VLOOKUP(GH112,'كدو الاصناف'!$A:$C,2),"")</f>
        <v>تطرية كسترة جديدة</v>
      </c>
      <c r="GJ112" s="6"/>
      <c r="GK112" s="62">
        <v>8</v>
      </c>
      <c r="GL112" s="6">
        <f>IFERROR(VLOOKUP(GH112,'كدو الاصناف'!$A:$C,3),"")</f>
        <v>5.75</v>
      </c>
      <c r="GM112" s="40">
        <f>IFERROR(GL112*GK112,"")</f>
        <v>46</v>
      </c>
      <c r="GO112" s="34">
        <v>60081</v>
      </c>
      <c r="GP112" s="30" t="str">
        <f>IFERROR(VLOOKUP(GO112,'كدو الاصناف'!$A:$C,2),"")</f>
        <v>سيلكون حليبي</v>
      </c>
      <c r="GQ112" s="6"/>
      <c r="GR112" s="62">
        <v>10</v>
      </c>
      <c r="GS112" s="6">
        <f>IFERROR(VLOOKUP(GO112,'كدو الاصناف'!$A:$C,3),"")</f>
        <v>17.14</v>
      </c>
      <c r="GT112" s="40">
        <f>IFERROR(GS112*GR112,"")</f>
        <v>171.4</v>
      </c>
      <c r="GV112" s="34">
        <v>60082</v>
      </c>
      <c r="GW112" s="30" t="str">
        <f>IFERROR(VLOOKUP(GV112,'كدو الاصناف'!$A:$C,2),"")</f>
        <v>تطرية كسترة جديدة</v>
      </c>
      <c r="GX112" s="6"/>
      <c r="GY112" s="62">
        <v>10</v>
      </c>
      <c r="GZ112" s="6">
        <f>IFERROR(VLOOKUP(GV112,'كدو الاصناف'!$A:$C,3),"")</f>
        <v>5.75</v>
      </c>
      <c r="HA112" s="40">
        <f>IFERROR(GZ112*GY112,"")</f>
        <v>57.5</v>
      </c>
      <c r="HC112" s="34">
        <v>60082</v>
      </c>
      <c r="HD112" s="30" t="str">
        <f>IFERROR(VLOOKUP(HC112,'كدو الاصناف'!$A:$C,2),"")</f>
        <v>تطرية كسترة جديدة</v>
      </c>
      <c r="HE112" s="6"/>
      <c r="HF112" s="62">
        <v>10</v>
      </c>
      <c r="HG112" s="6">
        <f>IFERROR(VLOOKUP(HC112,'كدو الاصناف'!$A:$C,3),"")</f>
        <v>5.75</v>
      </c>
      <c r="HH112" s="40">
        <f>IFERROR(HG112*HF112,"")</f>
        <v>57.5</v>
      </c>
      <c r="HJ112" s="34">
        <v>60082</v>
      </c>
      <c r="HK112" s="30" t="str">
        <f>IFERROR(VLOOKUP(HJ112,'كدو الاصناف'!$A:$C,2),"")</f>
        <v>تطرية كسترة جديدة</v>
      </c>
      <c r="HL112" s="6"/>
      <c r="HM112" s="62">
        <v>10</v>
      </c>
      <c r="HN112" s="6">
        <f>IFERROR(VLOOKUP(HJ112,'كدو الاصناف'!$A:$C,3),"")</f>
        <v>5.75</v>
      </c>
      <c r="HO112" s="40">
        <f>IFERROR(HN112*HM112,"")</f>
        <v>57.5</v>
      </c>
      <c r="HQ112" s="34">
        <v>60082</v>
      </c>
      <c r="HR112" s="30" t="str">
        <f>IFERROR(VLOOKUP(HQ112,'كدو الاصناف'!$A:$C,2),"")</f>
        <v>تطرية كسترة جديدة</v>
      </c>
      <c r="HS112" s="6"/>
      <c r="HT112" s="62">
        <v>10</v>
      </c>
      <c r="HU112" s="6">
        <f>IFERROR(VLOOKUP(HQ112,'كدو الاصناف'!$A:$C,3),"")</f>
        <v>5.75</v>
      </c>
      <c r="HV112" s="40">
        <f>IFERROR(HU112*HT112,"")</f>
        <v>57.5</v>
      </c>
      <c r="HX112" s="34">
        <v>60081</v>
      </c>
      <c r="HY112" s="30" t="str">
        <f>IFERROR(VLOOKUP(HX112,'كدو الاصناف'!$A:$C,2),"")</f>
        <v>سيلكون حليبي</v>
      </c>
      <c r="HZ112" s="6"/>
      <c r="IA112" s="62">
        <v>8</v>
      </c>
      <c r="IB112" s="6">
        <f>IFERROR(VLOOKUP(HX112,'كدو الاصناف'!$A:$C,3),"")</f>
        <v>17.14</v>
      </c>
      <c r="IC112" s="40">
        <f>IFERROR(IB112*IA112,"")</f>
        <v>137.12</v>
      </c>
      <c r="IE112" s="34">
        <v>60082</v>
      </c>
      <c r="IF112" s="30" t="str">
        <f>IFERROR(VLOOKUP(IE112,'كدو الاصناف'!$A:$C,2),"")</f>
        <v>تطرية كسترة جديدة</v>
      </c>
      <c r="IG112" s="6"/>
      <c r="IH112" s="62">
        <v>8</v>
      </c>
      <c r="II112" s="6">
        <f>IFERROR(VLOOKUP(IE112,'كدو الاصناف'!$A:$C,3),"")</f>
        <v>5.75</v>
      </c>
      <c r="IJ112" s="40">
        <f>IFERROR(II112*IH112,"")</f>
        <v>46</v>
      </c>
      <c r="IL112" s="34">
        <v>60082</v>
      </c>
      <c r="IM112" s="30" t="str">
        <f>IFERROR(VLOOKUP(IL112,'كدو الاصناف'!$A:$C,2),"")</f>
        <v>تطرية كسترة جديدة</v>
      </c>
      <c r="IN112" s="6"/>
      <c r="IO112" s="62">
        <v>8</v>
      </c>
      <c r="IP112" s="6">
        <f>IFERROR(VLOOKUP(IL112,'كدو الاصناف'!$A:$C,3),"")</f>
        <v>5.75</v>
      </c>
      <c r="IQ112" s="40">
        <f>IFERROR(IP112*IO112,"")</f>
        <v>46</v>
      </c>
      <c r="IS112" s="34">
        <v>60082</v>
      </c>
      <c r="IT112" s="30" t="str">
        <f>IFERROR(VLOOKUP(IS112,'كدو الاصناف'!$A:$C,2),"")</f>
        <v>تطرية كسترة جديدة</v>
      </c>
      <c r="IU112" s="6"/>
      <c r="IV112" s="62">
        <v>8</v>
      </c>
      <c r="IW112" s="6">
        <f>IFERROR(VLOOKUP(IS112,'كدو الاصناف'!$A:$C,3),"")</f>
        <v>5.75</v>
      </c>
      <c r="IX112" s="40">
        <f>IFERROR(IW112*IV112,"")</f>
        <v>46</v>
      </c>
      <c r="IZ112" s="34">
        <v>60082</v>
      </c>
      <c r="JA112" s="30" t="str">
        <f>IFERROR(VLOOKUP(IZ112,'كدو الاصناف'!$A:$C,2),"")</f>
        <v>تطرية كسترة جديدة</v>
      </c>
      <c r="JB112" s="6"/>
      <c r="JC112" s="62">
        <v>8</v>
      </c>
      <c r="JD112" s="6">
        <f>IFERROR(VLOOKUP(IZ112,'كدو الاصناف'!$A:$C,3),"")</f>
        <v>5.75</v>
      </c>
      <c r="JE112" s="40">
        <f>IFERROR(JD112*JC112,"")</f>
        <v>46</v>
      </c>
      <c r="JG112" s="34">
        <v>60082</v>
      </c>
      <c r="JH112" s="30" t="str">
        <f>IFERROR(VLOOKUP(JG112,'كدو الاصناف'!$A:$C,2),"")</f>
        <v>تطرية كسترة جديدة</v>
      </c>
      <c r="JI112" s="6"/>
      <c r="JJ112" s="62">
        <v>8</v>
      </c>
      <c r="JK112" s="6">
        <f>IFERROR(VLOOKUP(JG112,'كدو الاصناف'!$A:$C,3),"")</f>
        <v>5.75</v>
      </c>
      <c r="JL112" s="40">
        <f>IFERROR(JK112*JJ112,"")</f>
        <v>46</v>
      </c>
      <c r="JN112" s="34">
        <v>60082</v>
      </c>
      <c r="JO112" s="30" t="str">
        <f>IFERROR(VLOOKUP(JN112,'كدو الاصناف'!$A:$C,2),"")</f>
        <v>تطرية كسترة جديدة</v>
      </c>
      <c r="JP112" s="6"/>
      <c r="JQ112" s="62">
        <v>8</v>
      </c>
      <c r="JR112" s="6">
        <f>IFERROR(VLOOKUP(JN112,'كدو الاصناف'!$A:$C,3),"")</f>
        <v>5.75</v>
      </c>
      <c r="JS112" s="40">
        <f>IFERROR(JR112*JQ112,"")</f>
        <v>46</v>
      </c>
      <c r="JU112" s="34">
        <v>60082</v>
      </c>
      <c r="JV112" s="30" t="str">
        <f>IFERROR(VLOOKUP(JU112,'كدو الاصناف'!$A:$C,2),"")</f>
        <v>تطرية كسترة جديدة</v>
      </c>
      <c r="JW112" s="6"/>
      <c r="JX112" s="62">
        <v>8</v>
      </c>
      <c r="JY112" s="6">
        <f>IFERROR(VLOOKUP(JU112,'كدو الاصناف'!$A:$C,3),"")</f>
        <v>5.75</v>
      </c>
      <c r="JZ112" s="40">
        <f>IFERROR(JY112*JX112,"")</f>
        <v>46</v>
      </c>
      <c r="KB112" s="34">
        <v>60082</v>
      </c>
      <c r="KC112" s="30" t="str">
        <f>IFERROR(VLOOKUP(KB112,'كدو الاصناف'!$A:$C,2),"")</f>
        <v>تطرية كسترة جديدة</v>
      </c>
      <c r="KD112" s="6"/>
      <c r="KE112" s="62">
        <v>8</v>
      </c>
      <c r="KF112" s="6">
        <f>IFERROR(VLOOKUP(KB112,'كدو الاصناف'!$A:$C,3),"")</f>
        <v>5.75</v>
      </c>
      <c r="KG112" s="40">
        <f>IFERROR(KF112*KE112,"")</f>
        <v>46</v>
      </c>
      <c r="KI112" s="34">
        <v>60082</v>
      </c>
      <c r="KJ112" s="30" t="str">
        <f>IFERROR(VLOOKUP(KI112,'كدو الاصناف'!$A:$C,2),"")</f>
        <v>تطرية كسترة جديدة</v>
      </c>
      <c r="KK112" s="6"/>
      <c r="KL112" s="62">
        <v>15</v>
      </c>
      <c r="KM112" s="6">
        <f>IFERROR(VLOOKUP(KI112,'كدو الاصناف'!$A:$C,3),"")</f>
        <v>5.75</v>
      </c>
      <c r="KN112" s="40">
        <f>IFERROR(KM112*KL112,"")</f>
        <v>86.25</v>
      </c>
      <c r="KP112" s="34">
        <v>60081</v>
      </c>
      <c r="KQ112" s="30" t="str">
        <f>IFERROR(VLOOKUP(KP112,'كدو الاصناف'!$A:$C,2),"")</f>
        <v>سيلكون حليبي</v>
      </c>
      <c r="KR112" s="6"/>
      <c r="KS112" s="62">
        <v>6</v>
      </c>
      <c r="KT112" s="6">
        <f>IFERROR(VLOOKUP(KP112,'كدو الاصناف'!$A:$C,3),"")</f>
        <v>17.14</v>
      </c>
      <c r="KU112" s="40">
        <f>IFERROR(KT112*KS112,"")</f>
        <v>102.84</v>
      </c>
      <c r="KW112" s="34">
        <v>60081</v>
      </c>
      <c r="KX112" s="30" t="str">
        <f>IFERROR(VLOOKUP(KW112,'كدو الاصناف'!$A:$C,2),"")</f>
        <v>سيلكون حليبي</v>
      </c>
      <c r="KY112" s="6"/>
      <c r="KZ112" s="62">
        <v>5</v>
      </c>
      <c r="LA112" s="6">
        <f>IFERROR(VLOOKUP(KW112,'كدو الاصناف'!$A:$C,3),"")</f>
        <v>17.14</v>
      </c>
      <c r="LB112" s="40">
        <f>IFERROR(LA112*KZ112,"")</f>
        <v>85.7</v>
      </c>
      <c r="LD112" s="34">
        <v>60082</v>
      </c>
      <c r="LE112" s="30" t="str">
        <f>IFERROR(VLOOKUP(LD112,'كدو الاصناف'!$A:$C,2),"")</f>
        <v>تطرية كسترة جديدة</v>
      </c>
      <c r="LF112" s="6"/>
      <c r="LG112" s="62">
        <v>10</v>
      </c>
      <c r="LH112" s="6">
        <f>IFERROR(VLOOKUP(LD112,'كدو الاصناف'!$A:$C,3),"")</f>
        <v>5.75</v>
      </c>
      <c r="LI112" s="40">
        <f>IFERROR(LH112*LG112,"")</f>
        <v>57.5</v>
      </c>
      <c r="LK112" s="34">
        <v>60082</v>
      </c>
      <c r="LL112" s="30" t="str">
        <f>IFERROR(VLOOKUP(LK112,'كدو الاصناف'!$A:$C,2),"")</f>
        <v>تطرية كسترة جديدة</v>
      </c>
      <c r="LM112" s="6"/>
      <c r="LN112" s="62">
        <v>10</v>
      </c>
      <c r="LO112" s="6">
        <f>IFERROR(VLOOKUP(LK112,'كدو الاصناف'!$A:$C,3),"")</f>
        <v>5.75</v>
      </c>
      <c r="LP112" s="40">
        <f>IFERROR(LO112*LN112,"")</f>
        <v>57.5</v>
      </c>
      <c r="LR112" s="34">
        <v>60082</v>
      </c>
      <c r="LS112" s="30" t="str">
        <f>IFERROR(VLOOKUP(LR112,'كدو الاصناف'!$A:$C,2),"")</f>
        <v>تطرية كسترة جديدة</v>
      </c>
      <c r="LT112" s="6"/>
      <c r="LU112" s="62">
        <v>8</v>
      </c>
      <c r="LV112" s="6">
        <f>IFERROR(VLOOKUP(LR112,'كدو الاصناف'!$A:$C,3),"")</f>
        <v>5.75</v>
      </c>
      <c r="LW112" s="40">
        <f>IFERROR(LV112*LU112,"")</f>
        <v>46</v>
      </c>
      <c r="LY112" s="34">
        <v>60082</v>
      </c>
      <c r="LZ112" s="30" t="str">
        <f>IFERROR(VLOOKUP(LY112,'كدو الاصناف'!$A:$C,2),"")</f>
        <v>تطرية كسترة جديدة</v>
      </c>
      <c r="MA112" s="6"/>
      <c r="MB112" s="62">
        <v>10</v>
      </c>
      <c r="MC112" s="6">
        <f>IFERROR(VLOOKUP(LY112,'كدو الاصناف'!$A:$C,3),"")</f>
        <v>5.75</v>
      </c>
      <c r="MD112" s="40">
        <f>IFERROR(MC112*MB112,"")</f>
        <v>57.5</v>
      </c>
      <c r="MF112" s="34">
        <v>60082</v>
      </c>
      <c r="MG112" s="30" t="str">
        <f>IFERROR(VLOOKUP(MF112,'كدو الاصناف'!$A:$C,2),"")</f>
        <v>تطرية كسترة جديدة</v>
      </c>
      <c r="MH112" s="6"/>
      <c r="MI112" s="62">
        <v>10</v>
      </c>
      <c r="MJ112" s="6">
        <f>IFERROR(VLOOKUP(MF112,'كدو الاصناف'!$A:$C,3),"")</f>
        <v>5.75</v>
      </c>
      <c r="MK112" s="40">
        <f>IFERROR(MJ112*MI112,"")</f>
        <v>57.5</v>
      </c>
      <c r="MM112" s="34">
        <v>60082</v>
      </c>
      <c r="MN112" s="30" t="str">
        <f>IFERROR(VLOOKUP(MM112,'كدو الاصناف'!$A:$C,2),"")</f>
        <v>تطرية كسترة جديدة</v>
      </c>
      <c r="MO112" s="6"/>
      <c r="MP112" s="62">
        <v>8</v>
      </c>
      <c r="MQ112" s="6">
        <f>IFERROR(VLOOKUP(MM112,'كدو الاصناف'!$A:$C,3),"")</f>
        <v>5.75</v>
      </c>
      <c r="MR112" s="40">
        <f>IFERROR(MQ112*MP112,"")</f>
        <v>46</v>
      </c>
      <c r="MT112" s="34">
        <v>60081</v>
      </c>
      <c r="MU112" s="30" t="str">
        <f>IFERROR(VLOOKUP(MT112,'كدو الاصناف'!$A:$C,2),"")</f>
        <v>سيلكون حليبي</v>
      </c>
      <c r="MV112" s="6"/>
      <c r="MW112" s="62">
        <v>6</v>
      </c>
      <c r="MX112" s="6">
        <f>IFERROR(VLOOKUP(MT112,'كدو الاصناف'!$A:$C,3),"")</f>
        <v>17.14</v>
      </c>
      <c r="MY112" s="40">
        <f>IFERROR(MX112*MW112,"")</f>
        <v>102.84</v>
      </c>
      <c r="NA112" s="34">
        <v>60082</v>
      </c>
      <c r="NB112" s="30" t="str">
        <f>IFERROR(VLOOKUP(NA112,'كدو الاصناف'!$A:$C,2),"")</f>
        <v>تطرية كسترة جديدة</v>
      </c>
      <c r="NC112" s="6"/>
      <c r="ND112" s="62">
        <v>10</v>
      </c>
      <c r="NE112" s="6">
        <f>IFERROR(VLOOKUP(NA112,'كدو الاصناف'!$A:$C,3),"")</f>
        <v>5.75</v>
      </c>
      <c r="NF112" s="40">
        <f>IFERROR(NE112*ND112,"")</f>
        <v>57.5</v>
      </c>
      <c r="NH112" s="34">
        <v>60082</v>
      </c>
      <c r="NI112" s="30" t="str">
        <f>IFERROR(VLOOKUP(NH112,'كدو الاصناف'!$A:$C,2),"")</f>
        <v>تطرية كسترة جديدة</v>
      </c>
      <c r="NJ112" s="6"/>
      <c r="NK112" s="62">
        <v>8</v>
      </c>
      <c r="NL112" s="6">
        <f>IFERROR(VLOOKUP(NH112,'كدو الاصناف'!$A:$C,3),"")</f>
        <v>5.75</v>
      </c>
      <c r="NM112" s="40">
        <f>IFERROR(NL112*NK112,"")</f>
        <v>46</v>
      </c>
      <c r="NO112" s="34">
        <v>60082</v>
      </c>
      <c r="NP112" s="30" t="str">
        <f>IFERROR(VLOOKUP(NO112,'كدو الاصناف'!$A:$C,2),"")</f>
        <v>تطرية كسترة جديدة</v>
      </c>
      <c r="NQ112" s="6"/>
      <c r="NR112" s="62">
        <v>8</v>
      </c>
      <c r="NS112" s="6">
        <f>IFERROR(VLOOKUP(NO112,'كدو الاصناف'!$A:$C,3),"")</f>
        <v>5.75</v>
      </c>
      <c r="NT112" s="40">
        <f>IFERROR(NS112*NR112,"")</f>
        <v>46</v>
      </c>
      <c r="NV112" s="34">
        <v>60082</v>
      </c>
      <c r="NW112" s="30" t="str">
        <f>IFERROR(VLOOKUP(NV112,'كدو الاصناف'!$A:$C,2),"")</f>
        <v>تطرية كسترة جديدة</v>
      </c>
      <c r="NX112" s="6"/>
      <c r="NY112" s="62">
        <v>8</v>
      </c>
      <c r="NZ112" s="6">
        <f>IFERROR(VLOOKUP(NV112,'كدو الاصناف'!$A:$C,3),"")</f>
        <v>5.75</v>
      </c>
      <c r="OA112" s="40">
        <f>IFERROR(NZ112*NY112,"")</f>
        <v>46</v>
      </c>
      <c r="OC112" s="34">
        <v>60082</v>
      </c>
      <c r="OD112" s="30" t="str">
        <f>IFERROR(VLOOKUP(OC112,'كدو الاصناف'!$A:$C,2),"")</f>
        <v>تطرية كسترة جديدة</v>
      </c>
      <c r="OE112" s="6"/>
      <c r="OF112" s="62">
        <v>8</v>
      </c>
      <c r="OG112" s="6">
        <f>IFERROR(VLOOKUP(OC112,'كدو الاصناف'!$A:$C,3),"")</f>
        <v>5.75</v>
      </c>
      <c r="OH112" s="40">
        <f>IFERROR(OG112*OF112,"")</f>
        <v>46</v>
      </c>
      <c r="OJ112" s="34">
        <v>60082</v>
      </c>
      <c r="OK112" s="30" t="str">
        <f>IFERROR(VLOOKUP(OJ112,'كدو الاصناف'!$A:$C,2),"")</f>
        <v>تطرية كسترة جديدة</v>
      </c>
      <c r="OL112" s="6"/>
      <c r="OM112" s="62">
        <v>8</v>
      </c>
      <c r="ON112" s="6">
        <f>IFERROR(VLOOKUP(OJ112,'كدو الاصناف'!$A:$C,3),"")</f>
        <v>5.75</v>
      </c>
      <c r="OO112" s="40">
        <f>IFERROR(ON112*OM112,"")</f>
        <v>46</v>
      </c>
      <c r="OQ112" s="34">
        <v>60082</v>
      </c>
      <c r="OR112" s="30" t="str">
        <f>IFERROR(VLOOKUP(OQ112,'كدو الاصناف'!$A:$C,2),"")</f>
        <v>تطرية كسترة جديدة</v>
      </c>
      <c r="OS112" s="6"/>
      <c r="OT112" s="62">
        <v>8</v>
      </c>
      <c r="OU112" s="6">
        <f>IFERROR(VLOOKUP(OQ112,'كدو الاصناف'!$A:$C,3),"")</f>
        <v>5.75</v>
      </c>
      <c r="OV112" s="40">
        <f>IFERROR(OU112*OT112,"")</f>
        <v>46</v>
      </c>
      <c r="OX112" s="34">
        <v>60082</v>
      </c>
      <c r="OY112" s="30" t="str">
        <f>IFERROR(VLOOKUP(OX112,'كدو الاصناف'!$A:$C,2),"")</f>
        <v>تطرية كسترة جديدة</v>
      </c>
      <c r="OZ112" s="6"/>
      <c r="PA112" s="62">
        <v>9</v>
      </c>
      <c r="PB112" s="6">
        <f>IFERROR(VLOOKUP(OX112,'كدو الاصناف'!$A:$C,3),"")</f>
        <v>5.75</v>
      </c>
      <c r="PC112" s="40">
        <f>IFERROR(PB112*PA112,"")</f>
        <v>51.75</v>
      </c>
      <c r="PE112" s="34">
        <v>60082</v>
      </c>
      <c r="PF112" s="30" t="str">
        <f>IFERROR(VLOOKUP(PE112,'كدو الاصناف'!$A:$C,2),"")</f>
        <v>تطرية كسترة جديدة</v>
      </c>
      <c r="PG112" s="6"/>
      <c r="PH112" s="62">
        <v>8</v>
      </c>
      <c r="PI112" s="6">
        <f>IFERROR(VLOOKUP(PE112,'كدو الاصناف'!$A:$C,3),"")</f>
        <v>5.75</v>
      </c>
      <c r="PJ112" s="40">
        <f>IFERROR(PI112*PH112,"")</f>
        <v>46</v>
      </c>
      <c r="PL112" s="34">
        <v>60082</v>
      </c>
      <c r="PM112" s="30" t="str">
        <f>IFERROR(VLOOKUP(PL112,'كدو الاصناف'!$A:$C,2),"")</f>
        <v>تطرية كسترة جديدة</v>
      </c>
      <c r="PN112" s="6"/>
      <c r="PO112" s="62">
        <v>8</v>
      </c>
      <c r="PP112" s="6">
        <f>IFERROR(VLOOKUP(PL112,'كدو الاصناف'!$A:$C,3),"")</f>
        <v>5.75</v>
      </c>
      <c r="PQ112" s="40">
        <f>IFERROR(PP112*PO112,"")</f>
        <v>46</v>
      </c>
      <c r="PS112" s="34">
        <v>60082</v>
      </c>
      <c r="PT112" s="30" t="str">
        <f>IFERROR(VLOOKUP(PS112,'كدو الاصناف'!$A:$C,2),"")</f>
        <v>تطرية كسترة جديدة</v>
      </c>
      <c r="PU112" s="6"/>
      <c r="PV112" s="62">
        <v>9</v>
      </c>
      <c r="PW112" s="6">
        <f>IFERROR(VLOOKUP(PS112,'كدو الاصناف'!$A:$C,3),"")</f>
        <v>5.75</v>
      </c>
      <c r="PX112" s="40">
        <f>IFERROR(PW112*PV112,"")</f>
        <v>51.75</v>
      </c>
      <c r="PZ112" s="34">
        <v>60082</v>
      </c>
      <c r="QA112" s="30" t="str">
        <f>IFERROR(VLOOKUP(PZ112,'كدو الاصناف'!$A:$C,2),"")</f>
        <v>تطرية كسترة جديدة</v>
      </c>
      <c r="QB112" s="6"/>
      <c r="QC112" s="62">
        <v>3</v>
      </c>
      <c r="QD112" s="6">
        <f>IFERROR(VLOOKUP(PZ112,'كدو الاصناف'!$A:$C,3),"")</f>
        <v>5.75</v>
      </c>
      <c r="QE112" s="40">
        <f>IFERROR(QD112*QC112,"")</f>
        <v>17.25</v>
      </c>
      <c r="QG112" s="34">
        <v>60082</v>
      </c>
      <c r="QH112" s="30" t="str">
        <f>IFERROR(VLOOKUP(QG112,'كدو الاصناف'!$A:$C,2),"")</f>
        <v>تطرية كسترة جديدة</v>
      </c>
      <c r="QI112" s="6"/>
      <c r="QJ112" s="62">
        <v>3</v>
      </c>
      <c r="QK112" s="6">
        <f>IFERROR(VLOOKUP(QG112,'كدو الاصناف'!$A:$C,3),"")</f>
        <v>5.75</v>
      </c>
      <c r="QL112" s="40">
        <f>IFERROR(QK112*QJ112,"")</f>
        <v>17.25</v>
      </c>
      <c r="QN112" s="34">
        <v>60082</v>
      </c>
      <c r="QO112" s="30" t="str">
        <f>IFERROR(VLOOKUP(QN112,'كدو الاصناف'!$A:$C,2),"")</f>
        <v>تطرية كسترة جديدة</v>
      </c>
      <c r="QP112" s="6"/>
      <c r="QQ112" s="62">
        <v>4.5</v>
      </c>
      <c r="QR112" s="6">
        <f>IFERROR(VLOOKUP(QN112,'كدو الاصناف'!$A:$C,3),"")</f>
        <v>5.75</v>
      </c>
      <c r="QS112" s="40">
        <f>IFERROR(QR112*QQ112,"")</f>
        <v>25.875</v>
      </c>
      <c r="QU112" s="34">
        <v>60082</v>
      </c>
      <c r="QV112" s="30" t="str">
        <f>IFERROR(VLOOKUP(QU112,'كدو الاصناف'!$A:$C,2),"")</f>
        <v>تطرية كسترة جديدة</v>
      </c>
      <c r="QW112" s="6"/>
      <c r="QX112" s="62">
        <v>4.5</v>
      </c>
      <c r="QY112" s="6">
        <f>IFERROR(VLOOKUP(QU112,'كدو الاصناف'!$A:$C,3),"")</f>
        <v>5.75</v>
      </c>
      <c r="QZ112" s="40">
        <f>IFERROR(QY112*QX112,"")</f>
        <v>25.875</v>
      </c>
      <c r="RB112" s="34">
        <v>60082</v>
      </c>
      <c r="RC112" s="30" t="str">
        <f>IFERROR(VLOOKUP(RB112,'كدو الاصناف'!$A:$C,2),"")</f>
        <v>تطرية كسترة جديدة</v>
      </c>
      <c r="RD112" s="6"/>
      <c r="RE112" s="62">
        <v>4.5</v>
      </c>
      <c r="RF112" s="6">
        <f>IFERROR(VLOOKUP(RB112,'كدو الاصناف'!$A:$C,3),"")</f>
        <v>5.75</v>
      </c>
      <c r="RG112" s="40">
        <f>IFERROR(RF112*RE112,"")</f>
        <v>25.875</v>
      </c>
      <c r="RI112" s="34">
        <v>60082</v>
      </c>
      <c r="RJ112" s="30" t="str">
        <f>IFERROR(VLOOKUP(RI112,'كدو الاصناف'!$A:$C,2),"")</f>
        <v>تطرية كسترة جديدة</v>
      </c>
      <c r="RK112" s="6"/>
      <c r="RL112" s="62">
        <v>4.5</v>
      </c>
      <c r="RM112" s="6">
        <f>IFERROR(VLOOKUP(RI112,'كدو الاصناف'!$A:$C,3),"")</f>
        <v>5.75</v>
      </c>
      <c r="RN112" s="40">
        <f>IFERROR(RM112*RL112,"")</f>
        <v>25.875</v>
      </c>
      <c r="RP112" s="34">
        <v>60082</v>
      </c>
      <c r="RQ112" s="30" t="str">
        <f>IFERROR(VLOOKUP(RP112,'كدو الاصناف'!$A:$C,2),"")</f>
        <v>تطرية كسترة جديدة</v>
      </c>
      <c r="RR112" s="6"/>
      <c r="RS112" s="62">
        <v>4</v>
      </c>
      <c r="RT112" s="6">
        <f>IFERROR(VLOOKUP(RP112,'كدو الاصناف'!$A:$C,3),"")</f>
        <v>5.75</v>
      </c>
      <c r="RU112" s="40">
        <f>IFERROR(RT112*RS112,"")</f>
        <v>23</v>
      </c>
      <c r="RW112" s="34">
        <v>60082</v>
      </c>
      <c r="RX112" s="30" t="str">
        <f>IFERROR(VLOOKUP(RW112,'كدو الاصناف'!$A:$C,2),"")</f>
        <v>تطرية كسترة جديدة</v>
      </c>
      <c r="RY112" s="6"/>
      <c r="RZ112" s="62">
        <v>12</v>
      </c>
      <c r="SA112" s="6">
        <f>IFERROR(VLOOKUP(RW112,'كدو الاصناف'!$A:$C,3),"")</f>
        <v>5.75</v>
      </c>
      <c r="SB112" s="40">
        <f>IFERROR(SA112*RZ112,"")</f>
        <v>69</v>
      </c>
      <c r="SD112" s="34">
        <v>60082</v>
      </c>
      <c r="SE112" s="30" t="str">
        <f>IFERROR(VLOOKUP(SD112,'كدو الاصناف'!$A:$C,2),"")</f>
        <v>تطرية كسترة جديدة</v>
      </c>
      <c r="SF112" s="6"/>
      <c r="SG112" s="62">
        <v>10</v>
      </c>
      <c r="SH112" s="6">
        <f>IFERROR(VLOOKUP(SD112,'كدو الاصناف'!$A:$C,3),"")</f>
        <v>5.75</v>
      </c>
      <c r="SI112" s="40">
        <f>IFERROR(SH112*SG112,"")</f>
        <v>57.5</v>
      </c>
      <c r="SK112" s="34">
        <v>60082</v>
      </c>
      <c r="SL112" s="30" t="str">
        <f>IFERROR(VLOOKUP(SK112,'كدو الاصناف'!$A:$C,2),"")</f>
        <v>تطرية كسترة جديدة</v>
      </c>
      <c r="SM112" s="6"/>
      <c r="SN112" s="62">
        <v>12</v>
      </c>
      <c r="SO112" s="6">
        <f>IFERROR(VLOOKUP(SK112,'كدو الاصناف'!$A:$C,3),"")</f>
        <v>5.75</v>
      </c>
      <c r="SP112" s="40">
        <f>IFERROR(SO112*SN112,"")</f>
        <v>69</v>
      </c>
      <c r="SR112" s="34">
        <v>60082</v>
      </c>
      <c r="SS112" s="30" t="str">
        <f>IFERROR(VLOOKUP(SR112,'كدو الاصناف'!$A:$C,2),"")</f>
        <v>تطرية كسترة جديدة</v>
      </c>
      <c r="ST112" s="6"/>
      <c r="SU112" s="62">
        <v>10</v>
      </c>
      <c r="SV112" s="6">
        <f>IFERROR(VLOOKUP(SR112,'كدو الاصناف'!$A:$C,3),"")</f>
        <v>5.75</v>
      </c>
      <c r="SW112" s="40">
        <f>IFERROR(SV112*SU112,"")</f>
        <v>57.5</v>
      </c>
      <c r="SY112" s="34">
        <v>60081</v>
      </c>
      <c r="SZ112" s="30" t="str">
        <f>IFERROR(VLOOKUP(SY112,'كدو الاصناف'!$A:$C,2),"")</f>
        <v>سيلكون حليبي</v>
      </c>
      <c r="TA112" s="6"/>
      <c r="TB112" s="62">
        <v>7</v>
      </c>
      <c r="TC112" s="6">
        <f>IFERROR(VLOOKUP(SY112,'كدو الاصناف'!$A:$C,3),"")</f>
        <v>17.14</v>
      </c>
      <c r="TD112" s="40">
        <f>IFERROR(TC112*TB112,"")</f>
        <v>119.98</v>
      </c>
      <c r="TF112" s="34">
        <v>60082</v>
      </c>
      <c r="TG112" s="30" t="str">
        <f>IFERROR(VLOOKUP(TF112,'كدو الاصناف'!$A:$C,2),"")</f>
        <v>تطرية كسترة جديدة</v>
      </c>
      <c r="TH112" s="6"/>
      <c r="TI112" s="62">
        <v>10</v>
      </c>
      <c r="TJ112" s="6">
        <f>IFERROR(VLOOKUP(TF112,'كدو الاصناف'!$A:$C,3),"")</f>
        <v>5.75</v>
      </c>
      <c r="TK112" s="40">
        <f>IFERROR(TJ112*TI112,"")</f>
        <v>57.5</v>
      </c>
      <c r="TM112" s="34">
        <v>60082</v>
      </c>
      <c r="TN112" s="30" t="str">
        <f>IFERROR(VLOOKUP(TM112,'كدو الاصناف'!$A:$C,2),"")</f>
        <v>تطرية كسترة جديدة</v>
      </c>
      <c r="TO112" s="6"/>
      <c r="TP112" s="62">
        <v>8</v>
      </c>
      <c r="TQ112" s="6">
        <f>IFERROR(VLOOKUP(TM112,'كدو الاصناف'!$A:$C,3),"")</f>
        <v>5.75</v>
      </c>
      <c r="TR112" s="40">
        <f>IFERROR(TQ112*TP112,"")</f>
        <v>46</v>
      </c>
      <c r="TT112" s="34">
        <v>60082</v>
      </c>
      <c r="TU112" s="30" t="str">
        <f>IFERROR(VLOOKUP(TT112,'كدو الاصناف'!$A:$C,2),"")</f>
        <v>تطرية كسترة جديدة</v>
      </c>
      <c r="TV112" s="6"/>
      <c r="TW112" s="62">
        <v>10</v>
      </c>
      <c r="TX112" s="6">
        <f>IFERROR(VLOOKUP(TT112,'كدو الاصناف'!$A:$C,3),"")</f>
        <v>5.75</v>
      </c>
      <c r="TY112" s="40">
        <f>IFERROR(TX112*TW112,"")</f>
        <v>57.5</v>
      </c>
      <c r="UA112" s="34">
        <v>60082</v>
      </c>
      <c r="UB112" s="30" t="str">
        <f>IFERROR(VLOOKUP(UA112,'كدو الاصناف'!$A:$C,2),"")</f>
        <v>تطرية كسترة جديدة</v>
      </c>
      <c r="UC112" s="6"/>
      <c r="UD112" s="62">
        <v>10</v>
      </c>
      <c r="UE112" s="6">
        <f>IFERROR(VLOOKUP(UA112,'كدو الاصناف'!$A:$C,3),"")</f>
        <v>5.75</v>
      </c>
      <c r="UF112" s="40">
        <f>IFERROR(UE112*UD112,"")</f>
        <v>57.5</v>
      </c>
      <c r="UH112" s="34">
        <v>60082</v>
      </c>
      <c r="UI112" s="30" t="str">
        <f>IFERROR(VLOOKUP(UH112,'كدو الاصناف'!$A:$C,2),"")</f>
        <v>تطرية كسترة جديدة</v>
      </c>
      <c r="UJ112" s="6"/>
      <c r="UK112" s="62">
        <v>10</v>
      </c>
      <c r="UL112" s="6">
        <f>IFERROR(VLOOKUP(UH112,'كدو الاصناف'!$A:$C,3),"")</f>
        <v>5.75</v>
      </c>
      <c r="UM112" s="40">
        <f>IFERROR(UL112*UK112,"")</f>
        <v>57.5</v>
      </c>
      <c r="UO112" s="34">
        <v>60082</v>
      </c>
      <c r="UP112" s="30" t="str">
        <f>IFERROR(VLOOKUP(UO112,'كدو الاصناف'!$A:$C,2),"")</f>
        <v>تطرية كسترة جديدة</v>
      </c>
      <c r="UQ112" s="6"/>
      <c r="UR112" s="62">
        <v>10</v>
      </c>
      <c r="US112" s="6">
        <f>IFERROR(VLOOKUP(UO112,'كدو الاصناف'!$A:$C,3),"")</f>
        <v>5.75</v>
      </c>
      <c r="UT112" s="40">
        <f>IFERROR(US112*UR112,"")</f>
        <v>57.5</v>
      </c>
      <c r="UV112" s="34">
        <v>60082</v>
      </c>
      <c r="UW112" s="30" t="str">
        <f>IFERROR(VLOOKUP(UV112,'كدو الاصناف'!$A:$C,2),"")</f>
        <v>تطرية كسترة جديدة</v>
      </c>
      <c r="UX112" s="6"/>
      <c r="UY112" s="62">
        <v>10</v>
      </c>
      <c r="UZ112" s="6">
        <f>IFERROR(VLOOKUP(UV112,'كدو الاصناف'!$A:$C,3),"")</f>
        <v>5.75</v>
      </c>
      <c r="VA112" s="40">
        <f>IFERROR(UZ112*UY112,"")</f>
        <v>57.5</v>
      </c>
      <c r="VC112" s="34">
        <v>60082</v>
      </c>
      <c r="VD112" s="30" t="str">
        <f>IFERROR(VLOOKUP(VC112,'كدو الاصناف'!$A:$C,2),"")</f>
        <v>تطرية كسترة جديدة</v>
      </c>
      <c r="VE112" s="6"/>
      <c r="VF112" s="62">
        <v>10</v>
      </c>
      <c r="VG112" s="6">
        <f>IFERROR(VLOOKUP(VC112,'كدو الاصناف'!$A:$C,3),"")</f>
        <v>5.75</v>
      </c>
      <c r="VH112" s="40">
        <f>IFERROR(VG112*VF112,"")</f>
        <v>57.5</v>
      </c>
      <c r="VJ112" s="34">
        <v>60081</v>
      </c>
      <c r="VK112" s="30" t="str">
        <f>IFERROR(VLOOKUP(VJ112,'كدو الاصناف'!$A:$C,2),"")</f>
        <v>سيلكون حليبي</v>
      </c>
      <c r="VL112" s="6"/>
      <c r="VM112" s="62">
        <v>8</v>
      </c>
      <c r="VN112" s="6">
        <f>IFERROR(VLOOKUP(VJ112,'كدو الاصناف'!$A:$C,3),"")</f>
        <v>17.14</v>
      </c>
      <c r="VO112" s="40">
        <f>IFERROR(VN112*VM112,"")</f>
        <v>137.12</v>
      </c>
      <c r="VQ112" s="34">
        <v>60082</v>
      </c>
      <c r="VR112" s="30" t="str">
        <f>IFERROR(VLOOKUP(VQ112,'كدو الاصناف'!$A:$C,2),"")</f>
        <v>تطرية كسترة جديدة</v>
      </c>
      <c r="VS112" s="6"/>
      <c r="VT112" s="62">
        <v>12</v>
      </c>
      <c r="VU112" s="6">
        <f>IFERROR(VLOOKUP(VQ112,'كدو الاصناف'!$A:$C,3),"")</f>
        <v>5.75</v>
      </c>
      <c r="VV112" s="40">
        <f>IFERROR(VU112*VT112,"")</f>
        <v>69</v>
      </c>
      <c r="VX112" s="34">
        <v>60082</v>
      </c>
      <c r="VY112" s="30" t="str">
        <f>IFERROR(VLOOKUP(VX112,'كدو الاصناف'!$A:$C,2),"")</f>
        <v>تطرية كسترة جديدة</v>
      </c>
      <c r="VZ112" s="6"/>
      <c r="WA112" s="62">
        <v>12</v>
      </c>
      <c r="WB112" s="6">
        <f>IFERROR(VLOOKUP(VX112,'كدو الاصناف'!$A:$C,3),"")</f>
        <v>5.75</v>
      </c>
      <c r="WC112" s="40">
        <f>IFERROR(WB112*WA112,"")</f>
        <v>69</v>
      </c>
      <c r="WE112" s="34">
        <v>60082</v>
      </c>
      <c r="WF112" s="30" t="str">
        <f>IFERROR(VLOOKUP(WE112,'كدو الاصناف'!$A:$C,2),"")</f>
        <v>تطرية كسترة جديدة</v>
      </c>
      <c r="WG112" s="6"/>
      <c r="WH112" s="62">
        <v>10</v>
      </c>
      <c r="WI112" s="6">
        <f>IFERROR(VLOOKUP(WE112,'كدو الاصناف'!$A:$C,3),"")</f>
        <v>5.75</v>
      </c>
      <c r="WJ112" s="40">
        <f>IFERROR(WI112*WH112,"")</f>
        <v>57.5</v>
      </c>
      <c r="WL112" s="34">
        <v>60082</v>
      </c>
      <c r="WM112" s="30" t="str">
        <f>IFERROR(VLOOKUP(WL112,'كدو الاصناف'!$A:$C,2),"")</f>
        <v>تطرية كسترة جديدة</v>
      </c>
      <c r="WN112" s="6"/>
      <c r="WO112" s="62">
        <v>10</v>
      </c>
      <c r="WP112" s="6">
        <f>IFERROR(VLOOKUP(WL112,'كدو الاصناف'!$A:$C,3),"")</f>
        <v>5.75</v>
      </c>
      <c r="WQ112" s="40">
        <f>IFERROR(WP112*WO112,"")</f>
        <v>57.5</v>
      </c>
      <c r="WS112" s="34">
        <v>60082</v>
      </c>
      <c r="WT112" s="30" t="str">
        <f>IFERROR(VLOOKUP(WS112,'كدو الاصناف'!$A:$C,2),"")</f>
        <v>تطرية كسترة جديدة</v>
      </c>
      <c r="WU112" s="6"/>
      <c r="WV112" s="62">
        <v>10</v>
      </c>
      <c r="WW112" s="6">
        <f>IFERROR(VLOOKUP(WS112,'كدو الاصناف'!$A:$C,3),"")</f>
        <v>5.75</v>
      </c>
      <c r="WX112" s="40">
        <f>IFERROR(WW112*WV112,"")</f>
        <v>57.5</v>
      </c>
      <c r="WZ112" s="34">
        <v>60082</v>
      </c>
      <c r="XA112" s="30" t="str">
        <f>IFERROR(VLOOKUP(WZ112,'كدو الاصناف'!$A:$C,2),"")</f>
        <v>تطرية كسترة جديدة</v>
      </c>
      <c r="XB112" s="6"/>
      <c r="XC112" s="62">
        <v>10</v>
      </c>
      <c r="XD112" s="6">
        <f>IFERROR(VLOOKUP(WZ112,'كدو الاصناف'!$A:$C,3),"")</f>
        <v>5.75</v>
      </c>
      <c r="XE112" s="40">
        <f>IFERROR(XD112*XC112,"")</f>
        <v>57.5</v>
      </c>
      <c r="XG112" s="34">
        <v>60082</v>
      </c>
      <c r="XH112" s="30" t="str">
        <f>IFERROR(VLOOKUP(XG112,'كدو الاصناف'!$A:$C,2),"")</f>
        <v>تطرية كسترة جديدة</v>
      </c>
      <c r="XI112" s="6"/>
      <c r="XJ112" s="62">
        <v>10</v>
      </c>
      <c r="XK112" s="6">
        <f>IFERROR(VLOOKUP(XG112,'كدو الاصناف'!$A:$C,3),"")</f>
        <v>5.75</v>
      </c>
      <c r="XL112" s="40">
        <f>IFERROR(XK112*XJ112,"")</f>
        <v>57.5</v>
      </c>
      <c r="XN112" s="34">
        <v>60082</v>
      </c>
      <c r="XO112" s="30" t="str">
        <f>IFERROR(VLOOKUP(XN112,'كدو الاصناف'!$A:$C,2),"")</f>
        <v>تطرية كسترة جديدة</v>
      </c>
      <c r="XP112" s="6"/>
      <c r="XQ112" s="62">
        <v>10</v>
      </c>
      <c r="XR112" s="6">
        <f>IFERROR(VLOOKUP(XN112,'كدو الاصناف'!$A:$C,3),"")</f>
        <v>5.75</v>
      </c>
      <c r="XS112" s="40">
        <f>IFERROR(XR112*XQ112,"")</f>
        <v>57.5</v>
      </c>
      <c r="XU112" s="34">
        <v>60081</v>
      </c>
      <c r="XV112" s="30" t="str">
        <f>IFERROR(VLOOKUP(XU112,'كدو الاصناف'!$A:$C,2),"")</f>
        <v>سيلكون حليبي</v>
      </c>
      <c r="XW112" s="6"/>
      <c r="XX112" s="62">
        <v>8</v>
      </c>
      <c r="XY112" s="6">
        <f>IFERROR(VLOOKUP(XU112,'كدو الاصناف'!$A:$C,3),"")</f>
        <v>17.14</v>
      </c>
      <c r="XZ112" s="40">
        <f>IFERROR(XY112*XX112,"")</f>
        <v>137.12</v>
      </c>
      <c r="YB112" s="34">
        <v>60082</v>
      </c>
      <c r="YC112" s="30" t="str">
        <f>IFERROR(VLOOKUP(YB112,'كدو الاصناف'!$A:$C,2),"")</f>
        <v>تطرية كسترة جديدة</v>
      </c>
      <c r="YD112" s="6"/>
      <c r="YE112" s="62">
        <v>12</v>
      </c>
      <c r="YF112" s="6">
        <f>IFERROR(VLOOKUP(YB112,'كدو الاصناف'!$A:$C,3),"")</f>
        <v>5.75</v>
      </c>
      <c r="YG112" s="40">
        <f>IFERROR(YF112*YE112,"")</f>
        <v>69</v>
      </c>
      <c r="YI112" s="34">
        <v>60082</v>
      </c>
      <c r="YJ112" s="30" t="str">
        <f>IFERROR(VLOOKUP(YI112,'كدو الاصناف'!$A:$C,2),"")</f>
        <v>تطرية كسترة جديدة</v>
      </c>
      <c r="YK112" s="6"/>
      <c r="YL112" s="62">
        <v>12</v>
      </c>
      <c r="YM112" s="6">
        <f>IFERROR(VLOOKUP(YI112,'كدو الاصناف'!$A:$C,3),"")</f>
        <v>5.75</v>
      </c>
      <c r="YN112" s="40">
        <f>IFERROR(YM112*YL112,"")</f>
        <v>69</v>
      </c>
      <c r="YP112" s="34">
        <v>60082</v>
      </c>
      <c r="YQ112" s="30" t="str">
        <f>IFERROR(VLOOKUP(YP112,'كدو الاصناف'!$A:$C,2),"")</f>
        <v>تطرية كسترة جديدة</v>
      </c>
      <c r="YR112" s="6"/>
      <c r="YS112" s="62">
        <v>12</v>
      </c>
      <c r="YT112" s="6">
        <f>IFERROR(VLOOKUP(YP112,'كدو الاصناف'!$A:$C,3),"")</f>
        <v>5.75</v>
      </c>
      <c r="YU112" s="40">
        <f>IFERROR(YT112*YS112,"")</f>
        <v>69</v>
      </c>
      <c r="YW112" s="34">
        <v>60082</v>
      </c>
      <c r="YX112" s="30" t="str">
        <f>IFERROR(VLOOKUP(YW112,'كدو الاصناف'!$A:$C,2),"")</f>
        <v>تطرية كسترة جديدة</v>
      </c>
      <c r="YY112" s="6"/>
      <c r="YZ112" s="62">
        <v>12</v>
      </c>
      <c r="ZA112" s="6">
        <f>IFERROR(VLOOKUP(YW112,'كدو الاصناف'!$A:$C,3),"")</f>
        <v>5.75</v>
      </c>
      <c r="ZB112" s="40">
        <f>IFERROR(ZA112*YZ112,"")</f>
        <v>69</v>
      </c>
      <c r="ZD112" s="34">
        <v>60082</v>
      </c>
      <c r="ZE112" s="30" t="str">
        <f>IFERROR(VLOOKUP(ZD112,'كدو الاصناف'!$A:$C,2),"")</f>
        <v>تطرية كسترة جديدة</v>
      </c>
      <c r="ZF112" s="6"/>
      <c r="ZG112" s="62">
        <v>12</v>
      </c>
      <c r="ZH112" s="6">
        <f>IFERROR(VLOOKUP(ZD112,'كدو الاصناف'!$A:$C,3),"")</f>
        <v>5.75</v>
      </c>
      <c r="ZI112" s="40">
        <f>IFERROR(ZH112*ZG112,"")</f>
        <v>69</v>
      </c>
      <c r="ZK112" s="34">
        <v>60082</v>
      </c>
      <c r="ZL112" s="30" t="str">
        <f>IFERROR(VLOOKUP(ZK112,'كدو الاصناف'!$A:$C,2),"")</f>
        <v>تطرية كسترة جديدة</v>
      </c>
      <c r="ZM112" s="6"/>
      <c r="ZN112" s="62">
        <v>12</v>
      </c>
      <c r="ZO112" s="6">
        <f>IFERROR(VLOOKUP(ZK112,'كدو الاصناف'!$A:$C,3),"")</f>
        <v>5.75</v>
      </c>
      <c r="ZP112" s="40">
        <f>IFERROR(ZO112*ZN112,"")</f>
        <v>69</v>
      </c>
      <c r="ZR112" s="34">
        <v>60082</v>
      </c>
      <c r="ZS112" s="30" t="str">
        <f>IFERROR(VLOOKUP(ZR112,'كدو الاصناف'!$A:$C,2),"")</f>
        <v>تطرية كسترة جديدة</v>
      </c>
      <c r="ZT112" s="6"/>
      <c r="ZU112" s="62">
        <v>10</v>
      </c>
      <c r="ZV112" s="6">
        <f>IFERROR(VLOOKUP(ZR112,'كدو الاصناف'!$A:$C,3),"")</f>
        <v>5.75</v>
      </c>
      <c r="ZW112" s="40">
        <f>IFERROR(ZV112*ZU112,"")</f>
        <v>57.5</v>
      </c>
    </row>
    <row r="113" spans="1:699" ht="16.5" thickTop="1" thickBot="1" x14ac:dyDescent="0.25">
      <c r="A113" s="34">
        <v>60082</v>
      </c>
      <c r="B113" s="30" t="str">
        <f>IFERROR(VLOOKUP(A113,'كدو الاصناف'!$A:$C,2),"")</f>
        <v>تطرية كسترة جديدة</v>
      </c>
      <c r="C113" s="6"/>
      <c r="D113" s="62">
        <v>12</v>
      </c>
      <c r="E113" s="6">
        <f>IFERROR(VLOOKUP(A113,'كدو الاصناف'!$A:$C,3),"")</f>
        <v>5.75</v>
      </c>
      <c r="F113" s="40">
        <f>IFERROR(E113*D113,"")</f>
        <v>69</v>
      </c>
      <c r="H113" s="34">
        <v>60082</v>
      </c>
      <c r="I113" s="30" t="str">
        <f>IFERROR(VLOOKUP(H113,'كدو الاصناف'!$A:$C,2),"")</f>
        <v>تطرية كسترة جديدة</v>
      </c>
      <c r="J113" s="6"/>
      <c r="K113" s="62">
        <v>12</v>
      </c>
      <c r="L113" s="6">
        <f>IFERROR(VLOOKUP(H113,'كدو الاصناف'!$A:$C,3),"")</f>
        <v>5.75</v>
      </c>
      <c r="M113" s="40">
        <f>IFERROR(L113*K113,"")</f>
        <v>69</v>
      </c>
      <c r="O113" s="34">
        <v>60082</v>
      </c>
      <c r="P113" s="30" t="str">
        <f>IFERROR(VLOOKUP(O113,'كدو الاصناف'!$A:$C,2),"")</f>
        <v>تطرية كسترة جديدة</v>
      </c>
      <c r="Q113" s="6"/>
      <c r="R113" s="62">
        <v>12</v>
      </c>
      <c r="S113" s="6">
        <f>IFERROR(VLOOKUP(O113,'كدو الاصناف'!$A:$C,3),"")</f>
        <v>5.75</v>
      </c>
      <c r="T113" s="40">
        <f>IFERROR(S113*R113,"")</f>
        <v>69</v>
      </c>
      <c r="V113" s="34">
        <v>60082</v>
      </c>
      <c r="W113" s="30" t="str">
        <f>IFERROR(VLOOKUP(V113,'كدو الاصناف'!$A:$C,2),"")</f>
        <v>تطرية كسترة جديدة</v>
      </c>
      <c r="X113" s="6"/>
      <c r="Y113" s="62">
        <v>12</v>
      </c>
      <c r="Z113" s="6">
        <f>IFERROR(VLOOKUP(V113,'كدو الاصناف'!$A:$C,3),"")</f>
        <v>5.75</v>
      </c>
      <c r="AA113" s="40">
        <f>IFERROR(Z113*Y113,"")</f>
        <v>69</v>
      </c>
      <c r="AC113" s="34">
        <v>60020</v>
      </c>
      <c r="AD113" s="30" t="str">
        <f>IFERROR(VLOOKUP(AC113,'كدو الاصناف'!$A:$C,2),"")</f>
        <v>حامض خليك</v>
      </c>
      <c r="AE113" s="6"/>
      <c r="AF113" s="62">
        <v>0.1</v>
      </c>
      <c r="AG113" s="6">
        <f>IFERROR(VLOOKUP(AC113,'كدو الاصناف'!$A:$C,3),"")</f>
        <v>14.75</v>
      </c>
      <c r="AH113" s="40">
        <f>IFERROR(AG113*AF113,"")</f>
        <v>1.4750000000000001</v>
      </c>
      <c r="AJ113" s="34">
        <v>60020</v>
      </c>
      <c r="AK113" s="30" t="str">
        <f>IFERROR(VLOOKUP(AJ113,'كدو الاصناف'!$A:$C,2),"")</f>
        <v>حامض خليك</v>
      </c>
      <c r="AL113" s="6"/>
      <c r="AM113" s="62">
        <v>0.1</v>
      </c>
      <c r="AN113" s="6">
        <f>IFERROR(VLOOKUP(AJ113,'كدو الاصناف'!$A:$C,3),"")</f>
        <v>14.75</v>
      </c>
      <c r="AO113" s="40">
        <f>IFERROR(AN113*AM113,"")</f>
        <v>1.4750000000000001</v>
      </c>
      <c r="AQ113" s="34">
        <v>60082</v>
      </c>
      <c r="AR113" s="30" t="str">
        <f>IFERROR(VLOOKUP(AQ113,'كدو الاصناف'!$A:$C,2),"")</f>
        <v>تطرية كسترة جديدة</v>
      </c>
      <c r="AS113" s="6"/>
      <c r="AT113" s="62">
        <v>10</v>
      </c>
      <c r="AU113" s="6">
        <f>IFERROR(VLOOKUP(AQ113,'كدو الاصناف'!$A:$C,3),"")</f>
        <v>5.75</v>
      </c>
      <c r="AV113" s="40">
        <f>IFERROR(AU113*AT113,"")</f>
        <v>57.5</v>
      </c>
      <c r="AX113" s="34">
        <v>60020</v>
      </c>
      <c r="AY113" s="30" t="str">
        <f>IFERROR(VLOOKUP(AX113,'كدو الاصناف'!$A:$C,2),"")</f>
        <v>حامض خليك</v>
      </c>
      <c r="AZ113" s="6"/>
      <c r="BA113" s="62">
        <v>0.1</v>
      </c>
      <c r="BB113" s="6">
        <f>IFERROR(VLOOKUP(AX113,'كدو الاصناف'!$A:$C,3),"")</f>
        <v>14.75</v>
      </c>
      <c r="BC113" s="40">
        <f>IFERROR(BB113*BA113,"")</f>
        <v>1.4750000000000001</v>
      </c>
      <c r="BE113" s="34">
        <v>60082</v>
      </c>
      <c r="BF113" s="30" t="str">
        <f>IFERROR(VLOOKUP(BE113,'كدو الاصناف'!$A:$C,2),"")</f>
        <v>تطرية كسترة جديدة</v>
      </c>
      <c r="BG113" s="6"/>
      <c r="BH113" s="62">
        <v>10</v>
      </c>
      <c r="BI113" s="6">
        <f>IFERROR(VLOOKUP(BE113,'كدو الاصناف'!$A:$C,3),"")</f>
        <v>5.75</v>
      </c>
      <c r="BJ113" s="40">
        <f>IFERROR(BI113*BH113,"")</f>
        <v>57.5</v>
      </c>
      <c r="BL113" s="34">
        <v>60081</v>
      </c>
      <c r="BM113" s="30" t="str">
        <f>IFERROR(VLOOKUP(BL113,'كدو الاصناف'!$A:$C,2),"")</f>
        <v>سيلكون حليبي</v>
      </c>
      <c r="BN113" s="6"/>
      <c r="BO113" s="62">
        <v>8</v>
      </c>
      <c r="BP113" s="6">
        <f>IFERROR(VLOOKUP(BL113,'كدو الاصناف'!$A:$C,3),"")</f>
        <v>17.14</v>
      </c>
      <c r="BQ113" s="40">
        <f>IFERROR(BP113*BO113,"")</f>
        <v>137.12</v>
      </c>
      <c r="BS113" s="34">
        <v>60020</v>
      </c>
      <c r="BT113" s="30" t="str">
        <f>IFERROR(VLOOKUP(BS113,'كدو الاصناف'!$A:$C,2),"")</f>
        <v>حامض خليك</v>
      </c>
      <c r="BU113" s="6"/>
      <c r="BV113" s="62">
        <v>0.1</v>
      </c>
      <c r="BW113" s="6">
        <f>IFERROR(VLOOKUP(BS113,'كدو الاصناف'!$A:$C,3),"")</f>
        <v>14.75</v>
      </c>
      <c r="BX113" s="40">
        <f>IFERROR(BW113*BV113,"")</f>
        <v>1.4750000000000001</v>
      </c>
      <c r="BZ113" s="34">
        <v>60020</v>
      </c>
      <c r="CA113" s="30" t="str">
        <f>IFERROR(VLOOKUP(BZ113,'كدو الاصناف'!$A:$C,2),"")</f>
        <v>حامض خليك</v>
      </c>
      <c r="CB113" s="6"/>
      <c r="CC113" s="62">
        <v>0.1</v>
      </c>
      <c r="CD113" s="6">
        <f>IFERROR(VLOOKUP(BZ113,'كدو الاصناف'!$A:$C,3),"")</f>
        <v>14.75</v>
      </c>
      <c r="CE113" s="40">
        <f>IFERROR(CD113*CC113,"")</f>
        <v>1.4750000000000001</v>
      </c>
      <c r="CG113" s="34">
        <v>60020</v>
      </c>
      <c r="CH113" s="30" t="str">
        <f>IFERROR(VLOOKUP(CG113,'كدو الاصناف'!$A:$C,2),"")</f>
        <v>حامض خليك</v>
      </c>
      <c r="CI113" s="6"/>
      <c r="CJ113" s="62">
        <v>0.1</v>
      </c>
      <c r="CK113" s="6">
        <f>IFERROR(VLOOKUP(CG113,'كدو الاصناف'!$A:$C,3),"")</f>
        <v>14.75</v>
      </c>
      <c r="CL113" s="40">
        <f>IFERROR(CK113*CJ113,"")</f>
        <v>1.4750000000000001</v>
      </c>
      <c r="CN113" s="34">
        <v>60020</v>
      </c>
      <c r="CO113" s="30" t="str">
        <f>IFERROR(VLOOKUP(CN113,'كدو الاصناف'!$A:$C,2),"")</f>
        <v>حامض خليك</v>
      </c>
      <c r="CP113" s="6"/>
      <c r="CQ113" s="62">
        <v>0.1</v>
      </c>
      <c r="CR113" s="6">
        <f>IFERROR(VLOOKUP(CN113,'كدو الاصناف'!$A:$C,3),"")</f>
        <v>14.75</v>
      </c>
      <c r="CS113" s="40">
        <f>IFERROR(CR113*CQ113,"")</f>
        <v>1.4750000000000001</v>
      </c>
      <c r="CU113" s="34">
        <v>60020</v>
      </c>
      <c r="CV113" s="30" t="str">
        <f>IFERROR(VLOOKUP(CU113,'كدو الاصناف'!$A:$C,2),"")</f>
        <v>حامض خليك</v>
      </c>
      <c r="CW113" s="6"/>
      <c r="CX113" s="62">
        <v>0.1</v>
      </c>
      <c r="CY113" s="6">
        <f>IFERROR(VLOOKUP(CU113,'كدو الاصناف'!$A:$C,3),"")</f>
        <v>14.75</v>
      </c>
      <c r="CZ113" s="40">
        <f>IFERROR(CY113*CX113,"")</f>
        <v>1.4750000000000001</v>
      </c>
      <c r="DB113" s="34">
        <v>60020</v>
      </c>
      <c r="DC113" s="30" t="str">
        <f>IFERROR(VLOOKUP(DB113,'كدو الاصناف'!$A:$C,2),"")</f>
        <v>حامض خليك</v>
      </c>
      <c r="DD113" s="6"/>
      <c r="DE113" s="62">
        <v>0.1</v>
      </c>
      <c r="DF113" s="6">
        <f>IFERROR(VLOOKUP(DB113,'كدو الاصناف'!$A:$C,3),"")</f>
        <v>14.75</v>
      </c>
      <c r="DG113" s="40">
        <f>IFERROR(DF113*DE113,"")</f>
        <v>1.4750000000000001</v>
      </c>
      <c r="DI113" s="34">
        <v>60082</v>
      </c>
      <c r="DJ113" s="30" t="str">
        <f>IFERROR(VLOOKUP(DI113,'كدو الاصناف'!$A:$C,2),"")</f>
        <v>تطرية كسترة جديدة</v>
      </c>
      <c r="DK113" s="6"/>
      <c r="DL113" s="62">
        <v>10</v>
      </c>
      <c r="DM113" s="6">
        <f>IFERROR(VLOOKUP(DI113,'كدو الاصناف'!$A:$C,3),"")</f>
        <v>5.75</v>
      </c>
      <c r="DN113" s="40">
        <f>IFERROR(DM113*DL113,"")</f>
        <v>57.5</v>
      </c>
      <c r="DP113" s="34">
        <v>60081</v>
      </c>
      <c r="DQ113" s="30" t="str">
        <f>IFERROR(VLOOKUP(DP113,'كدو الاصناف'!$A:$C,2),"")</f>
        <v>سيلكون حليبي</v>
      </c>
      <c r="DR113" s="6"/>
      <c r="DS113" s="62">
        <v>8</v>
      </c>
      <c r="DT113" s="6">
        <f>IFERROR(VLOOKUP(DP113,'كدو الاصناف'!$A:$C,3),"")</f>
        <v>17.14</v>
      </c>
      <c r="DU113" s="40">
        <f>IFERROR(DT113*DS113,"")</f>
        <v>137.12</v>
      </c>
      <c r="DW113" s="34">
        <v>60082</v>
      </c>
      <c r="DX113" s="30" t="str">
        <f>IFERROR(VLOOKUP(DW113,'كدو الاصناف'!$A:$C,2),"")</f>
        <v>تطرية كسترة جديدة</v>
      </c>
      <c r="DY113" s="6"/>
      <c r="DZ113" s="62">
        <v>10</v>
      </c>
      <c r="EA113" s="6">
        <f>IFERROR(VLOOKUP(DW113,'كدو الاصناف'!$A:$C,3),"")</f>
        <v>5.75</v>
      </c>
      <c r="EB113" s="40">
        <f>IFERROR(EA113*DZ113,"")</f>
        <v>57.5</v>
      </c>
      <c r="ED113" s="34">
        <v>60082</v>
      </c>
      <c r="EE113" s="30" t="str">
        <f>IFERROR(VLOOKUP(ED113,'كدو الاصناف'!$A:$C,2),"")</f>
        <v>تطرية كسترة جديدة</v>
      </c>
      <c r="EF113" s="6"/>
      <c r="EG113" s="62">
        <v>4</v>
      </c>
      <c r="EH113" s="6">
        <f>IFERROR(VLOOKUP(ED113,'كدو الاصناف'!$A:$C,3),"")</f>
        <v>5.75</v>
      </c>
      <c r="EI113" s="40">
        <f>IFERROR(EH113*EG113,"")</f>
        <v>23</v>
      </c>
      <c r="EK113" s="34">
        <v>60082</v>
      </c>
      <c r="EL113" s="30" t="str">
        <f>IFERROR(VLOOKUP(EK113,'كدو الاصناف'!$A:$C,2),"")</f>
        <v>تطرية كسترة جديدة</v>
      </c>
      <c r="EM113" s="6"/>
      <c r="EN113" s="62">
        <v>5</v>
      </c>
      <c r="EO113" s="6">
        <f>IFERROR(VLOOKUP(EK113,'كدو الاصناف'!$A:$C,3),"")</f>
        <v>5.75</v>
      </c>
      <c r="EP113" s="40">
        <f>IFERROR(EO113*EN113,"")</f>
        <v>28.75</v>
      </c>
      <c r="ER113" s="34">
        <v>60082</v>
      </c>
      <c r="ES113" s="30" t="str">
        <f>IFERROR(VLOOKUP(ER113,'كدو الاصناف'!$A:$C,2),"")</f>
        <v>تطرية كسترة جديدة</v>
      </c>
      <c r="ET113" s="6"/>
      <c r="EU113" s="62">
        <v>5</v>
      </c>
      <c r="EV113" s="6">
        <f>IFERROR(VLOOKUP(ER113,'كدو الاصناف'!$A:$C,3),"")</f>
        <v>5.75</v>
      </c>
      <c r="EW113" s="40">
        <f>IFERROR(EV113*EU113,"")</f>
        <v>28.75</v>
      </c>
      <c r="EY113" s="34">
        <v>60082</v>
      </c>
      <c r="EZ113" s="30" t="str">
        <f>IFERROR(VLOOKUP(EY113,'كدو الاصناف'!$A:$C,2),"")</f>
        <v>تطرية كسترة جديدة</v>
      </c>
      <c r="FA113" s="6"/>
      <c r="FB113" s="62">
        <v>5</v>
      </c>
      <c r="FC113" s="6">
        <f>IFERROR(VLOOKUP(EY113,'كدو الاصناف'!$A:$C,3),"")</f>
        <v>5.75</v>
      </c>
      <c r="FD113" s="40">
        <f>IFERROR(FC113*FB113,"")</f>
        <v>28.75</v>
      </c>
      <c r="FF113" s="34">
        <v>60082</v>
      </c>
      <c r="FG113" s="30" t="str">
        <f>IFERROR(VLOOKUP(FF113,'كدو الاصناف'!$A:$C,2),"")</f>
        <v>تطرية كسترة جديدة</v>
      </c>
      <c r="FH113" s="6"/>
      <c r="FI113" s="62">
        <v>8</v>
      </c>
      <c r="FJ113" s="6">
        <f>IFERROR(VLOOKUP(FF113,'كدو الاصناف'!$A:$C,3),"")</f>
        <v>5.75</v>
      </c>
      <c r="FK113" s="40">
        <f>IFERROR(FJ113*FI113,"")</f>
        <v>46</v>
      </c>
      <c r="FM113" s="34">
        <v>60082</v>
      </c>
      <c r="FN113" s="30" t="str">
        <f>IFERROR(VLOOKUP(FM113,'كدو الاصناف'!$A:$C,2),"")</f>
        <v>تطرية كسترة جديدة</v>
      </c>
      <c r="FO113" s="6"/>
      <c r="FP113" s="62">
        <v>8</v>
      </c>
      <c r="FQ113" s="6">
        <f>IFERROR(VLOOKUP(FM113,'كدو الاصناف'!$A:$C,3),"")</f>
        <v>5.75</v>
      </c>
      <c r="FR113" s="40">
        <f>IFERROR(FQ113*FP113,"")</f>
        <v>46</v>
      </c>
      <c r="FT113" s="34">
        <v>60082</v>
      </c>
      <c r="FU113" s="30" t="str">
        <f>IFERROR(VLOOKUP(FT113,'كدو الاصناف'!$A:$C,2),"")</f>
        <v>تطرية كسترة جديدة</v>
      </c>
      <c r="FV113" s="6"/>
      <c r="FW113" s="62">
        <v>10</v>
      </c>
      <c r="FX113" s="6">
        <f>IFERROR(VLOOKUP(FT113,'كدو الاصناف'!$A:$C,3),"")</f>
        <v>5.75</v>
      </c>
      <c r="FY113" s="40">
        <f>IFERROR(FX113*FW113,"")</f>
        <v>57.5</v>
      </c>
      <c r="GA113" s="34"/>
      <c r="GB113" s="30" t="str">
        <f>IFERROR(VLOOKUP(GA113,'كدو الاصناف'!$A:$C,2),"")</f>
        <v/>
      </c>
      <c r="GC113" s="6"/>
      <c r="GD113" s="62">
        <f t="shared" si="901"/>
        <v>0</v>
      </c>
      <c r="GE113" s="6" t="str">
        <f>IFERROR(VLOOKUP(GA113,'كدو الاصناف'!$A:$C,3),"")</f>
        <v/>
      </c>
      <c r="GF113" s="40" t="str">
        <f>IFERROR(GE113*GD113,"")</f>
        <v/>
      </c>
      <c r="GH113" s="34">
        <v>60020</v>
      </c>
      <c r="GI113" s="30" t="str">
        <f>IFERROR(VLOOKUP(GH113,'كدو الاصناف'!$A:$C,2),"")</f>
        <v>حامض خليك</v>
      </c>
      <c r="GJ113" s="6"/>
      <c r="GK113" s="62">
        <v>0.1</v>
      </c>
      <c r="GL113" s="6">
        <f>IFERROR(VLOOKUP(GH113,'كدو الاصناف'!$A:$C,3),"")</f>
        <v>14.75</v>
      </c>
      <c r="GM113" s="40">
        <f>IFERROR(GL113*GK113,"")</f>
        <v>1.4750000000000001</v>
      </c>
      <c r="GO113" s="34">
        <v>60082</v>
      </c>
      <c r="GP113" s="30" t="str">
        <f>IFERROR(VLOOKUP(GO113,'كدو الاصناف'!$A:$C,2),"")</f>
        <v>تطرية كسترة جديدة</v>
      </c>
      <c r="GQ113" s="6"/>
      <c r="GR113" s="62">
        <v>10</v>
      </c>
      <c r="GS113" s="6">
        <f>IFERROR(VLOOKUP(GO113,'كدو الاصناف'!$A:$C,3),"")</f>
        <v>5.75</v>
      </c>
      <c r="GT113" s="40">
        <f>IFERROR(GS113*GR113,"")</f>
        <v>57.5</v>
      </c>
      <c r="GV113" s="34">
        <v>60020</v>
      </c>
      <c r="GW113" s="30" t="str">
        <f>IFERROR(VLOOKUP(GV113,'كدو الاصناف'!$A:$C,2),"")</f>
        <v>حامض خليك</v>
      </c>
      <c r="GX113" s="6"/>
      <c r="GY113" s="62">
        <v>0.1</v>
      </c>
      <c r="GZ113" s="6">
        <f>IFERROR(VLOOKUP(GV113,'كدو الاصناف'!$A:$C,3),"")</f>
        <v>14.75</v>
      </c>
      <c r="HA113" s="40">
        <f>IFERROR(GZ113*GY113,"")</f>
        <v>1.4750000000000001</v>
      </c>
      <c r="HC113" s="34">
        <v>60020</v>
      </c>
      <c r="HD113" s="30" t="str">
        <f>IFERROR(VLOOKUP(HC113,'كدو الاصناف'!$A:$C,2),"")</f>
        <v>حامض خليك</v>
      </c>
      <c r="HE113" s="6"/>
      <c r="HF113" s="62">
        <v>0.1</v>
      </c>
      <c r="HG113" s="6">
        <f>IFERROR(VLOOKUP(HC113,'كدو الاصناف'!$A:$C,3),"")</f>
        <v>14.75</v>
      </c>
      <c r="HH113" s="40">
        <f>IFERROR(HG113*HF113,"")</f>
        <v>1.4750000000000001</v>
      </c>
      <c r="HJ113" s="34">
        <v>60020</v>
      </c>
      <c r="HK113" s="30" t="str">
        <f>IFERROR(VLOOKUP(HJ113,'كدو الاصناف'!$A:$C,2),"")</f>
        <v>حامض خليك</v>
      </c>
      <c r="HL113" s="6"/>
      <c r="HM113" s="62">
        <v>0.1</v>
      </c>
      <c r="HN113" s="6">
        <f>IFERROR(VLOOKUP(HJ113,'كدو الاصناف'!$A:$C,3),"")</f>
        <v>14.75</v>
      </c>
      <c r="HO113" s="40">
        <f>IFERROR(HN113*HM113,"")</f>
        <v>1.4750000000000001</v>
      </c>
      <c r="HQ113" s="34">
        <v>60020</v>
      </c>
      <c r="HR113" s="30" t="str">
        <f>IFERROR(VLOOKUP(HQ113,'كدو الاصناف'!$A:$C,2),"")</f>
        <v>حامض خليك</v>
      </c>
      <c r="HS113" s="6"/>
      <c r="HT113" s="62">
        <v>0.15</v>
      </c>
      <c r="HU113" s="6">
        <f>IFERROR(VLOOKUP(HQ113,'كدو الاصناف'!$A:$C,3),"")</f>
        <v>14.75</v>
      </c>
      <c r="HV113" s="40">
        <f>IFERROR(HU113*HT113,"")</f>
        <v>2.2124999999999999</v>
      </c>
      <c r="HX113" s="34">
        <v>60082</v>
      </c>
      <c r="HY113" s="30" t="str">
        <f>IFERROR(VLOOKUP(HX113,'كدو الاصناف'!$A:$C,2),"")</f>
        <v>تطرية كسترة جديدة</v>
      </c>
      <c r="HZ113" s="6"/>
      <c r="IA113" s="62">
        <v>10</v>
      </c>
      <c r="IB113" s="6">
        <f>IFERROR(VLOOKUP(HX113,'كدو الاصناف'!$A:$C,3),"")</f>
        <v>5.75</v>
      </c>
      <c r="IC113" s="40">
        <f>IFERROR(IB113*IA113,"")</f>
        <v>57.5</v>
      </c>
      <c r="IE113" s="34">
        <v>60020</v>
      </c>
      <c r="IF113" s="30" t="str">
        <f>IFERROR(VLOOKUP(IE113,'كدو الاصناف'!$A:$C,2),"")</f>
        <v>حامض خليك</v>
      </c>
      <c r="IG113" s="6"/>
      <c r="IH113" s="62">
        <v>0.1</v>
      </c>
      <c r="II113" s="6">
        <f>IFERROR(VLOOKUP(IE113,'كدو الاصناف'!$A:$C,3),"")</f>
        <v>14.75</v>
      </c>
      <c r="IJ113" s="40">
        <f>IFERROR(II113*IH113,"")</f>
        <v>1.4750000000000001</v>
      </c>
      <c r="IL113" s="34">
        <v>60020</v>
      </c>
      <c r="IM113" s="30" t="str">
        <f>IFERROR(VLOOKUP(IL113,'كدو الاصناف'!$A:$C,2),"")</f>
        <v>حامض خليك</v>
      </c>
      <c r="IN113" s="6"/>
      <c r="IO113" s="62">
        <v>0.1</v>
      </c>
      <c r="IP113" s="6">
        <f>IFERROR(VLOOKUP(IL113,'كدو الاصناف'!$A:$C,3),"")</f>
        <v>14.75</v>
      </c>
      <c r="IQ113" s="40">
        <f>IFERROR(IP113*IO113,"")</f>
        <v>1.4750000000000001</v>
      </c>
      <c r="IS113" s="34">
        <v>60020</v>
      </c>
      <c r="IT113" s="30" t="str">
        <f>IFERROR(VLOOKUP(IS113,'كدو الاصناف'!$A:$C,2),"")</f>
        <v>حامض خليك</v>
      </c>
      <c r="IU113" s="6"/>
      <c r="IV113" s="62">
        <v>0.1</v>
      </c>
      <c r="IW113" s="6">
        <f>IFERROR(VLOOKUP(IS113,'كدو الاصناف'!$A:$C,3),"")</f>
        <v>14.75</v>
      </c>
      <c r="IX113" s="40">
        <f>IFERROR(IW113*IV113,"")</f>
        <v>1.4750000000000001</v>
      </c>
      <c r="IZ113" s="34">
        <v>60020</v>
      </c>
      <c r="JA113" s="30" t="str">
        <f>IFERROR(VLOOKUP(IZ113,'كدو الاصناف'!$A:$C,2),"")</f>
        <v>حامض خليك</v>
      </c>
      <c r="JB113" s="6"/>
      <c r="JC113" s="62">
        <v>0.1</v>
      </c>
      <c r="JD113" s="6">
        <f>IFERROR(VLOOKUP(IZ113,'كدو الاصناف'!$A:$C,3),"")</f>
        <v>14.75</v>
      </c>
      <c r="JE113" s="40">
        <f>IFERROR(JD113*JC113,"")</f>
        <v>1.4750000000000001</v>
      </c>
      <c r="JG113" s="34">
        <v>60020</v>
      </c>
      <c r="JH113" s="30" t="str">
        <f>IFERROR(VLOOKUP(JG113,'كدو الاصناف'!$A:$C,2),"")</f>
        <v>حامض خليك</v>
      </c>
      <c r="JI113" s="6"/>
      <c r="JJ113" s="62">
        <v>7.4999999999999997E-2</v>
      </c>
      <c r="JK113" s="6">
        <f>IFERROR(VLOOKUP(JG113,'كدو الاصناف'!$A:$C,3),"")</f>
        <v>14.75</v>
      </c>
      <c r="JL113" s="40">
        <f>IFERROR(JK113*JJ113,"")</f>
        <v>1.10625</v>
      </c>
      <c r="JN113" s="34">
        <v>60020</v>
      </c>
      <c r="JO113" s="30" t="str">
        <f>IFERROR(VLOOKUP(JN113,'كدو الاصناف'!$A:$C,2),"")</f>
        <v>حامض خليك</v>
      </c>
      <c r="JP113" s="6"/>
      <c r="JQ113" s="62">
        <v>0.1</v>
      </c>
      <c r="JR113" s="6">
        <f>IFERROR(VLOOKUP(JN113,'كدو الاصناف'!$A:$C,3),"")</f>
        <v>14.75</v>
      </c>
      <c r="JS113" s="40">
        <f>IFERROR(JR113*JQ113,"")</f>
        <v>1.4750000000000001</v>
      </c>
      <c r="JU113" s="34">
        <v>60020</v>
      </c>
      <c r="JV113" s="30" t="str">
        <f>IFERROR(VLOOKUP(JU113,'كدو الاصناف'!$A:$C,2),"")</f>
        <v>حامض خليك</v>
      </c>
      <c r="JW113" s="6"/>
      <c r="JX113" s="62">
        <v>0.1</v>
      </c>
      <c r="JY113" s="6">
        <f>IFERROR(VLOOKUP(JU113,'كدو الاصناف'!$A:$C,3),"")</f>
        <v>14.75</v>
      </c>
      <c r="JZ113" s="40">
        <f>IFERROR(JY113*JX113,"")</f>
        <v>1.4750000000000001</v>
      </c>
      <c r="KB113" s="34">
        <v>60020</v>
      </c>
      <c r="KC113" s="30" t="str">
        <f>IFERROR(VLOOKUP(KB113,'كدو الاصناف'!$A:$C,2),"")</f>
        <v>حامض خليك</v>
      </c>
      <c r="KD113" s="6"/>
      <c r="KE113" s="62">
        <v>0.1</v>
      </c>
      <c r="KF113" s="6">
        <f>IFERROR(VLOOKUP(KB113,'كدو الاصناف'!$A:$C,3),"")</f>
        <v>14.75</v>
      </c>
      <c r="KG113" s="40">
        <f>IFERROR(KF113*KE113,"")</f>
        <v>1.4750000000000001</v>
      </c>
      <c r="KI113" s="34">
        <v>60020</v>
      </c>
      <c r="KJ113" s="30" t="str">
        <f>IFERROR(VLOOKUP(KI113,'كدو الاصناف'!$A:$C,2),"")</f>
        <v>حامض خليك</v>
      </c>
      <c r="KK113" s="6"/>
      <c r="KL113" s="62">
        <v>0.25</v>
      </c>
      <c r="KM113" s="6">
        <f>IFERROR(VLOOKUP(KI113,'كدو الاصناف'!$A:$C,3),"")</f>
        <v>14.75</v>
      </c>
      <c r="KN113" s="40">
        <f>IFERROR(KM113*KL113,"")</f>
        <v>3.6875</v>
      </c>
      <c r="KP113" s="34">
        <v>60082</v>
      </c>
      <c r="KQ113" s="30" t="str">
        <f>IFERROR(VLOOKUP(KP113,'كدو الاصناف'!$A:$C,2),"")</f>
        <v>تطرية كسترة جديدة</v>
      </c>
      <c r="KR113" s="6"/>
      <c r="KS113" s="62">
        <v>8</v>
      </c>
      <c r="KT113" s="6">
        <f>IFERROR(VLOOKUP(KP113,'كدو الاصناف'!$A:$C,3),"")</f>
        <v>5.75</v>
      </c>
      <c r="KU113" s="40">
        <f>IFERROR(KT113*KS113,"")</f>
        <v>46</v>
      </c>
      <c r="KW113" s="34">
        <v>60082</v>
      </c>
      <c r="KX113" s="30" t="str">
        <f>IFERROR(VLOOKUP(KW113,'كدو الاصناف'!$A:$C,2),"")</f>
        <v>تطرية كسترة جديدة</v>
      </c>
      <c r="KY113" s="6"/>
      <c r="KZ113" s="62">
        <v>10</v>
      </c>
      <c r="LA113" s="6">
        <f>IFERROR(VLOOKUP(KW113,'كدو الاصناف'!$A:$C,3),"")</f>
        <v>5.75</v>
      </c>
      <c r="LB113" s="40">
        <f>IFERROR(LA113*KZ113,"")</f>
        <v>57.5</v>
      </c>
      <c r="LD113" s="34">
        <v>60020</v>
      </c>
      <c r="LE113" s="30" t="str">
        <f>IFERROR(VLOOKUP(LD113,'كدو الاصناف'!$A:$C,2),"")</f>
        <v>حامض خليك</v>
      </c>
      <c r="LF113" s="6"/>
      <c r="LG113" s="62">
        <v>0.15</v>
      </c>
      <c r="LH113" s="6">
        <f>IFERROR(VLOOKUP(LD113,'كدو الاصناف'!$A:$C,3),"")</f>
        <v>14.75</v>
      </c>
      <c r="LI113" s="40">
        <f>IFERROR(LH113*LG113,"")</f>
        <v>2.2124999999999999</v>
      </c>
      <c r="LK113" s="34">
        <v>60020</v>
      </c>
      <c r="LL113" s="30" t="str">
        <f>IFERROR(VLOOKUP(LK113,'كدو الاصناف'!$A:$C,2),"")</f>
        <v>حامض خليك</v>
      </c>
      <c r="LM113" s="6"/>
      <c r="LN113" s="62">
        <v>0.15</v>
      </c>
      <c r="LO113" s="6">
        <f>IFERROR(VLOOKUP(LK113,'كدو الاصناف'!$A:$C,3),"")</f>
        <v>14.75</v>
      </c>
      <c r="LP113" s="40">
        <f>IFERROR(LO113*LN113,"")</f>
        <v>2.2124999999999999</v>
      </c>
      <c r="LR113" s="34">
        <v>60020</v>
      </c>
      <c r="LS113" s="30" t="str">
        <f>IFERROR(VLOOKUP(LR113,'كدو الاصناف'!$A:$C,2),"")</f>
        <v>حامض خليك</v>
      </c>
      <c r="LT113" s="6"/>
      <c r="LU113" s="62">
        <v>0.15</v>
      </c>
      <c r="LV113" s="6">
        <f>IFERROR(VLOOKUP(LR113,'كدو الاصناف'!$A:$C,3),"")</f>
        <v>14.75</v>
      </c>
      <c r="LW113" s="40">
        <f>IFERROR(LV113*LU113,"")</f>
        <v>2.2124999999999999</v>
      </c>
      <c r="LY113" s="34">
        <v>60020</v>
      </c>
      <c r="LZ113" s="30" t="str">
        <f>IFERROR(VLOOKUP(LY113,'كدو الاصناف'!$A:$C,2),"")</f>
        <v>حامض خليك</v>
      </c>
      <c r="MA113" s="6"/>
      <c r="MB113" s="62">
        <v>0.15</v>
      </c>
      <c r="MC113" s="6">
        <f>IFERROR(VLOOKUP(LY113,'كدو الاصناف'!$A:$C,3),"")</f>
        <v>14.75</v>
      </c>
      <c r="MD113" s="40">
        <f>IFERROR(MC113*MB113,"")</f>
        <v>2.2124999999999999</v>
      </c>
      <c r="MF113" s="34">
        <v>60020</v>
      </c>
      <c r="MG113" s="30" t="str">
        <f>IFERROR(VLOOKUP(MF113,'كدو الاصناف'!$A:$C,2),"")</f>
        <v>حامض خليك</v>
      </c>
      <c r="MH113" s="6"/>
      <c r="MI113" s="62">
        <v>7.4999999999999997E-2</v>
      </c>
      <c r="MJ113" s="6">
        <f>IFERROR(VLOOKUP(MF113,'كدو الاصناف'!$A:$C,3),"")</f>
        <v>14.75</v>
      </c>
      <c r="MK113" s="40">
        <f>IFERROR(MJ113*MI113,"")</f>
        <v>1.10625</v>
      </c>
      <c r="MM113" s="34">
        <v>60020</v>
      </c>
      <c r="MN113" s="30" t="str">
        <f>IFERROR(VLOOKUP(MM113,'كدو الاصناف'!$A:$C,2),"")</f>
        <v>حامض خليك</v>
      </c>
      <c r="MO113" s="6"/>
      <c r="MP113" s="62">
        <v>0.1</v>
      </c>
      <c r="MQ113" s="6">
        <f>IFERROR(VLOOKUP(MM113,'كدو الاصناف'!$A:$C,3),"")</f>
        <v>14.75</v>
      </c>
      <c r="MR113" s="40">
        <f>IFERROR(MQ113*MP113,"")</f>
        <v>1.4750000000000001</v>
      </c>
      <c r="MT113" s="34">
        <v>60082</v>
      </c>
      <c r="MU113" s="30" t="str">
        <f>IFERROR(VLOOKUP(MT113,'كدو الاصناف'!$A:$C,2),"")</f>
        <v>تطرية كسترة جديدة</v>
      </c>
      <c r="MV113" s="6"/>
      <c r="MW113" s="62">
        <v>8</v>
      </c>
      <c r="MX113" s="6">
        <f>IFERROR(VLOOKUP(MT113,'كدو الاصناف'!$A:$C,3),"")</f>
        <v>5.75</v>
      </c>
      <c r="MY113" s="40">
        <f>IFERROR(MX113*MW113,"")</f>
        <v>46</v>
      </c>
      <c r="NA113" s="34">
        <v>60020</v>
      </c>
      <c r="NB113" s="30" t="str">
        <f>IFERROR(VLOOKUP(NA113,'كدو الاصناف'!$A:$C,2),"")</f>
        <v>حامض خليك</v>
      </c>
      <c r="NC113" s="6"/>
      <c r="ND113" s="62">
        <v>0.15</v>
      </c>
      <c r="NE113" s="6">
        <f>IFERROR(VLOOKUP(NA113,'كدو الاصناف'!$A:$C,3),"")</f>
        <v>14.75</v>
      </c>
      <c r="NF113" s="40">
        <f>IFERROR(NE113*ND113,"")</f>
        <v>2.2124999999999999</v>
      </c>
      <c r="NH113" s="34">
        <v>60020</v>
      </c>
      <c r="NI113" s="30" t="str">
        <f>IFERROR(VLOOKUP(NH113,'كدو الاصناف'!$A:$C,2),"")</f>
        <v>حامض خليك</v>
      </c>
      <c r="NJ113" s="6"/>
      <c r="NK113" s="62">
        <v>7.4999999999999997E-2</v>
      </c>
      <c r="NL113" s="6">
        <f>IFERROR(VLOOKUP(NH113,'كدو الاصناف'!$A:$C,3),"")</f>
        <v>14.75</v>
      </c>
      <c r="NM113" s="40">
        <f>IFERROR(NL113*NK113,"")</f>
        <v>1.10625</v>
      </c>
      <c r="NO113" s="34">
        <v>60020</v>
      </c>
      <c r="NP113" s="30" t="str">
        <f>IFERROR(VLOOKUP(NO113,'كدو الاصناف'!$A:$C,2),"")</f>
        <v>حامض خليك</v>
      </c>
      <c r="NQ113" s="6"/>
      <c r="NR113" s="62">
        <v>7.4999999999999997E-2</v>
      </c>
      <c r="NS113" s="6">
        <f>IFERROR(VLOOKUP(NO113,'كدو الاصناف'!$A:$C,3),"")</f>
        <v>14.75</v>
      </c>
      <c r="NT113" s="40">
        <f>IFERROR(NS113*NR113,"")</f>
        <v>1.10625</v>
      </c>
      <c r="NV113" s="34">
        <v>60020</v>
      </c>
      <c r="NW113" s="30" t="str">
        <f>IFERROR(VLOOKUP(NV113,'كدو الاصناف'!$A:$C,2),"")</f>
        <v>حامض خليك</v>
      </c>
      <c r="NX113" s="6"/>
      <c r="NY113" s="62">
        <v>0.1</v>
      </c>
      <c r="NZ113" s="6">
        <f>IFERROR(VLOOKUP(NV113,'كدو الاصناف'!$A:$C,3),"")</f>
        <v>14.75</v>
      </c>
      <c r="OA113" s="40">
        <f>IFERROR(NZ113*NY113,"")</f>
        <v>1.4750000000000001</v>
      </c>
      <c r="OC113" s="34">
        <v>60020</v>
      </c>
      <c r="OD113" s="30" t="str">
        <f>IFERROR(VLOOKUP(OC113,'كدو الاصناف'!$A:$C,2),"")</f>
        <v>حامض خليك</v>
      </c>
      <c r="OE113" s="6"/>
      <c r="OF113" s="62">
        <v>0.1</v>
      </c>
      <c r="OG113" s="6">
        <f>IFERROR(VLOOKUP(OC113,'كدو الاصناف'!$A:$C,3),"")</f>
        <v>14.75</v>
      </c>
      <c r="OH113" s="40">
        <f>IFERROR(OG113*OF113,"")</f>
        <v>1.4750000000000001</v>
      </c>
      <c r="OJ113" s="34">
        <v>60020</v>
      </c>
      <c r="OK113" s="30" t="str">
        <f>IFERROR(VLOOKUP(OJ113,'كدو الاصناف'!$A:$C,2),"")</f>
        <v>حامض خليك</v>
      </c>
      <c r="OL113" s="6"/>
      <c r="OM113" s="62">
        <v>7.4999999999999997E-2</v>
      </c>
      <c r="ON113" s="6">
        <f>IFERROR(VLOOKUP(OJ113,'كدو الاصناف'!$A:$C,3),"")</f>
        <v>14.75</v>
      </c>
      <c r="OO113" s="40">
        <f>IFERROR(ON113*OM113,"")</f>
        <v>1.10625</v>
      </c>
      <c r="OQ113" s="34">
        <v>60020</v>
      </c>
      <c r="OR113" s="30" t="str">
        <f>IFERROR(VLOOKUP(OQ113,'كدو الاصناف'!$A:$C,2),"")</f>
        <v>حامض خليك</v>
      </c>
      <c r="OS113" s="6"/>
      <c r="OT113" s="62">
        <v>7.4999999999999997E-2</v>
      </c>
      <c r="OU113" s="6">
        <f>IFERROR(VLOOKUP(OQ113,'كدو الاصناف'!$A:$C,3),"")</f>
        <v>14.75</v>
      </c>
      <c r="OV113" s="40">
        <f>IFERROR(OU113*OT113,"")</f>
        <v>1.10625</v>
      </c>
      <c r="OX113" s="34">
        <v>60020</v>
      </c>
      <c r="OY113" s="30" t="str">
        <f>IFERROR(VLOOKUP(OX113,'كدو الاصناف'!$A:$C,2),"")</f>
        <v>حامض خليك</v>
      </c>
      <c r="OZ113" s="6"/>
      <c r="PA113" s="62">
        <v>7.4999999999999997E-2</v>
      </c>
      <c r="PB113" s="6">
        <f>IFERROR(VLOOKUP(OX113,'كدو الاصناف'!$A:$C,3),"")</f>
        <v>14.75</v>
      </c>
      <c r="PC113" s="40">
        <f>IFERROR(PB113*PA113,"")</f>
        <v>1.10625</v>
      </c>
      <c r="PE113" s="34">
        <v>60020</v>
      </c>
      <c r="PF113" s="30" t="str">
        <f>IFERROR(VLOOKUP(PE113,'كدو الاصناف'!$A:$C,2),"")</f>
        <v>حامض خليك</v>
      </c>
      <c r="PG113" s="6"/>
      <c r="PH113" s="62">
        <v>7.4999999999999997E-2</v>
      </c>
      <c r="PI113" s="6">
        <f>IFERROR(VLOOKUP(PE113,'كدو الاصناف'!$A:$C,3),"")</f>
        <v>14.75</v>
      </c>
      <c r="PJ113" s="40">
        <f>IFERROR(PI113*PH113,"")</f>
        <v>1.10625</v>
      </c>
      <c r="PL113" s="34">
        <v>60020</v>
      </c>
      <c r="PM113" s="30" t="str">
        <f>IFERROR(VLOOKUP(PL113,'كدو الاصناف'!$A:$C,2),"")</f>
        <v>حامض خليك</v>
      </c>
      <c r="PN113" s="6"/>
      <c r="PO113" s="62">
        <v>7.4999999999999997E-2</v>
      </c>
      <c r="PP113" s="6">
        <f>IFERROR(VLOOKUP(PL113,'كدو الاصناف'!$A:$C,3),"")</f>
        <v>14.75</v>
      </c>
      <c r="PQ113" s="40">
        <f>IFERROR(PP113*PO113,"")</f>
        <v>1.10625</v>
      </c>
      <c r="PS113" s="34">
        <v>60020</v>
      </c>
      <c r="PT113" s="30" t="str">
        <f>IFERROR(VLOOKUP(PS113,'كدو الاصناف'!$A:$C,2),"")</f>
        <v>حامض خليك</v>
      </c>
      <c r="PU113" s="6"/>
      <c r="PV113" s="62">
        <v>7.4999999999999997E-2</v>
      </c>
      <c r="PW113" s="6">
        <f>IFERROR(VLOOKUP(PS113,'كدو الاصناف'!$A:$C,3),"")</f>
        <v>14.75</v>
      </c>
      <c r="PX113" s="40">
        <f>IFERROR(PW113*PV113,"")</f>
        <v>1.10625</v>
      </c>
      <c r="PZ113" s="34">
        <v>60020</v>
      </c>
      <c r="QA113" s="30" t="str">
        <f>IFERROR(VLOOKUP(PZ113,'كدو الاصناف'!$A:$C,2),"")</f>
        <v>حامض خليك</v>
      </c>
      <c r="QB113" s="6"/>
      <c r="QC113" s="62">
        <v>0.05</v>
      </c>
      <c r="QD113" s="6">
        <f>IFERROR(VLOOKUP(PZ113,'كدو الاصناف'!$A:$C,3),"")</f>
        <v>14.75</v>
      </c>
      <c r="QE113" s="40">
        <f>IFERROR(QD113*QC113,"")</f>
        <v>0.73750000000000004</v>
      </c>
      <c r="QG113" s="34">
        <v>60020</v>
      </c>
      <c r="QH113" s="30" t="str">
        <f>IFERROR(VLOOKUP(QG113,'كدو الاصناف'!$A:$C,2),"")</f>
        <v>حامض خليك</v>
      </c>
      <c r="QI113" s="6"/>
      <c r="QJ113" s="62">
        <v>0.05</v>
      </c>
      <c r="QK113" s="6">
        <f>IFERROR(VLOOKUP(QG113,'كدو الاصناف'!$A:$C,3),"")</f>
        <v>14.75</v>
      </c>
      <c r="QL113" s="40">
        <f>IFERROR(QK113*QJ113,"")</f>
        <v>0.73750000000000004</v>
      </c>
      <c r="QN113" s="34">
        <v>60020</v>
      </c>
      <c r="QO113" s="30" t="str">
        <f>IFERROR(VLOOKUP(QN113,'كدو الاصناف'!$A:$C,2),"")</f>
        <v>حامض خليك</v>
      </c>
      <c r="QP113" s="6"/>
      <c r="QQ113" s="62">
        <v>0.1</v>
      </c>
      <c r="QR113" s="6">
        <f>IFERROR(VLOOKUP(QN113,'كدو الاصناف'!$A:$C,3),"")</f>
        <v>14.75</v>
      </c>
      <c r="QS113" s="40">
        <f>IFERROR(QR113*QQ113,"")</f>
        <v>1.4750000000000001</v>
      </c>
      <c r="QU113" s="34">
        <v>60020</v>
      </c>
      <c r="QV113" s="30" t="str">
        <f>IFERROR(VLOOKUP(QU113,'كدو الاصناف'!$A:$C,2),"")</f>
        <v>حامض خليك</v>
      </c>
      <c r="QW113" s="6"/>
      <c r="QX113" s="62">
        <v>0.1</v>
      </c>
      <c r="QY113" s="6">
        <f>IFERROR(VLOOKUP(QU113,'كدو الاصناف'!$A:$C,3),"")</f>
        <v>14.75</v>
      </c>
      <c r="QZ113" s="40">
        <f>IFERROR(QY113*QX113,"")</f>
        <v>1.4750000000000001</v>
      </c>
      <c r="RB113" s="34">
        <v>60020</v>
      </c>
      <c r="RC113" s="30" t="str">
        <f>IFERROR(VLOOKUP(RB113,'كدو الاصناف'!$A:$C,2),"")</f>
        <v>حامض خليك</v>
      </c>
      <c r="RD113" s="6"/>
      <c r="RE113" s="62">
        <v>0.1</v>
      </c>
      <c r="RF113" s="6">
        <f>IFERROR(VLOOKUP(RB113,'كدو الاصناف'!$A:$C,3),"")</f>
        <v>14.75</v>
      </c>
      <c r="RG113" s="40">
        <f>IFERROR(RF113*RE113,"")</f>
        <v>1.4750000000000001</v>
      </c>
      <c r="RI113" s="34">
        <v>60020</v>
      </c>
      <c r="RJ113" s="30" t="str">
        <f>IFERROR(VLOOKUP(RI113,'كدو الاصناف'!$A:$C,2),"")</f>
        <v>حامض خليك</v>
      </c>
      <c r="RK113" s="6"/>
      <c r="RL113" s="62">
        <v>0.1</v>
      </c>
      <c r="RM113" s="6">
        <f>IFERROR(VLOOKUP(RI113,'كدو الاصناف'!$A:$C,3),"")</f>
        <v>14.75</v>
      </c>
      <c r="RN113" s="40">
        <f>IFERROR(RM113*RL113,"")</f>
        <v>1.4750000000000001</v>
      </c>
      <c r="RP113" s="34">
        <v>60020</v>
      </c>
      <c r="RQ113" s="30" t="str">
        <f>IFERROR(VLOOKUP(RP113,'كدو الاصناف'!$A:$C,2),"")</f>
        <v>حامض خليك</v>
      </c>
      <c r="RR113" s="6"/>
      <c r="RS113" s="62">
        <v>0.05</v>
      </c>
      <c r="RT113" s="6">
        <f>IFERROR(VLOOKUP(RP113,'كدو الاصناف'!$A:$C,3),"")</f>
        <v>14.75</v>
      </c>
      <c r="RU113" s="40">
        <f>IFERROR(RT113*RS113,"")</f>
        <v>0.73750000000000004</v>
      </c>
      <c r="RW113" s="34">
        <v>60020</v>
      </c>
      <c r="RX113" s="30" t="str">
        <f>IFERROR(VLOOKUP(RW113,'كدو الاصناف'!$A:$C,2),"")</f>
        <v>حامض خليك</v>
      </c>
      <c r="RY113" s="6"/>
      <c r="RZ113" s="62">
        <v>0.15</v>
      </c>
      <c r="SA113" s="6">
        <f>IFERROR(VLOOKUP(RW113,'كدو الاصناف'!$A:$C,3),"")</f>
        <v>14.75</v>
      </c>
      <c r="SB113" s="40">
        <f>IFERROR(SA113*RZ113,"")</f>
        <v>2.2124999999999999</v>
      </c>
      <c r="SD113" s="34">
        <v>60020</v>
      </c>
      <c r="SE113" s="30" t="str">
        <f>IFERROR(VLOOKUP(SD113,'كدو الاصناف'!$A:$C,2),"")</f>
        <v>حامض خليك</v>
      </c>
      <c r="SF113" s="6"/>
      <c r="SG113" s="62">
        <v>0.1</v>
      </c>
      <c r="SH113" s="6">
        <f>IFERROR(VLOOKUP(SD113,'كدو الاصناف'!$A:$C,3),"")</f>
        <v>14.75</v>
      </c>
      <c r="SI113" s="40">
        <f>IFERROR(SH113*SG113,"")</f>
        <v>1.4750000000000001</v>
      </c>
      <c r="SK113" s="34">
        <v>60020</v>
      </c>
      <c r="SL113" s="30" t="str">
        <f>IFERROR(VLOOKUP(SK113,'كدو الاصناف'!$A:$C,2),"")</f>
        <v>حامض خليك</v>
      </c>
      <c r="SM113" s="6"/>
      <c r="SN113" s="62">
        <v>0.15</v>
      </c>
      <c r="SO113" s="6">
        <f>IFERROR(VLOOKUP(SK113,'كدو الاصناف'!$A:$C,3),"")</f>
        <v>14.75</v>
      </c>
      <c r="SP113" s="40">
        <f>IFERROR(SO113*SN113,"")</f>
        <v>2.2124999999999999</v>
      </c>
      <c r="SR113" s="34">
        <v>60020</v>
      </c>
      <c r="SS113" s="30" t="str">
        <f>IFERROR(VLOOKUP(SR113,'كدو الاصناف'!$A:$C,2),"")</f>
        <v>حامض خليك</v>
      </c>
      <c r="ST113" s="6"/>
      <c r="SU113" s="62">
        <v>0.15</v>
      </c>
      <c r="SV113" s="6">
        <f>IFERROR(VLOOKUP(SR113,'كدو الاصناف'!$A:$C,3),"")</f>
        <v>14.75</v>
      </c>
      <c r="SW113" s="40">
        <f>IFERROR(SV113*SU113,"")</f>
        <v>2.2124999999999999</v>
      </c>
      <c r="SY113" s="34">
        <v>60082</v>
      </c>
      <c r="SZ113" s="30" t="str">
        <f>IFERROR(VLOOKUP(SY113,'كدو الاصناف'!$A:$C,2),"")</f>
        <v>تطرية كسترة جديدة</v>
      </c>
      <c r="TA113" s="6"/>
      <c r="TB113" s="62">
        <v>12</v>
      </c>
      <c r="TC113" s="6">
        <f>IFERROR(VLOOKUP(SY113,'كدو الاصناف'!$A:$C,3),"")</f>
        <v>5.75</v>
      </c>
      <c r="TD113" s="40">
        <f>IFERROR(TC113*TB113,"")</f>
        <v>69</v>
      </c>
      <c r="TF113" s="34">
        <v>60020</v>
      </c>
      <c r="TG113" s="30" t="str">
        <f>IFERROR(VLOOKUP(TF113,'كدو الاصناف'!$A:$C,2),"")</f>
        <v>حامض خليك</v>
      </c>
      <c r="TH113" s="6"/>
      <c r="TI113" s="62">
        <v>0.15</v>
      </c>
      <c r="TJ113" s="6">
        <f>IFERROR(VLOOKUP(TF113,'كدو الاصناف'!$A:$C,3),"")</f>
        <v>14.75</v>
      </c>
      <c r="TK113" s="40">
        <f>IFERROR(TJ113*TI113,"")</f>
        <v>2.2124999999999999</v>
      </c>
      <c r="TM113" s="34">
        <v>60020</v>
      </c>
      <c r="TN113" s="30" t="str">
        <f>IFERROR(VLOOKUP(TM113,'كدو الاصناف'!$A:$C,2),"")</f>
        <v>حامض خليك</v>
      </c>
      <c r="TO113" s="6"/>
      <c r="TP113" s="62">
        <v>0.15</v>
      </c>
      <c r="TQ113" s="6">
        <f>IFERROR(VLOOKUP(TM113,'كدو الاصناف'!$A:$C,3),"")</f>
        <v>14.75</v>
      </c>
      <c r="TR113" s="40">
        <f>IFERROR(TQ113*TP113,"")</f>
        <v>2.2124999999999999</v>
      </c>
      <c r="TT113" s="34">
        <v>60020</v>
      </c>
      <c r="TU113" s="30" t="str">
        <f>IFERROR(VLOOKUP(TT113,'كدو الاصناف'!$A:$C,2),"")</f>
        <v>حامض خليك</v>
      </c>
      <c r="TV113" s="6"/>
      <c r="TW113" s="62">
        <v>7.4999999999999997E-2</v>
      </c>
      <c r="TX113" s="6">
        <f>IFERROR(VLOOKUP(TT113,'كدو الاصناف'!$A:$C,3),"")</f>
        <v>14.75</v>
      </c>
      <c r="TY113" s="40">
        <f>IFERROR(TX113*TW113,"")</f>
        <v>1.10625</v>
      </c>
      <c r="UA113" s="34">
        <v>60020</v>
      </c>
      <c r="UB113" s="30" t="str">
        <f>IFERROR(VLOOKUP(UA113,'كدو الاصناف'!$A:$C,2),"")</f>
        <v>حامض خليك</v>
      </c>
      <c r="UC113" s="6"/>
      <c r="UD113" s="62">
        <v>0.15</v>
      </c>
      <c r="UE113" s="6">
        <f>IFERROR(VLOOKUP(UA113,'كدو الاصناف'!$A:$C,3),"")</f>
        <v>14.75</v>
      </c>
      <c r="UF113" s="40">
        <f>IFERROR(UE113*UD113,"")</f>
        <v>2.2124999999999999</v>
      </c>
      <c r="UH113" s="34">
        <v>60020</v>
      </c>
      <c r="UI113" s="30" t="str">
        <f>IFERROR(VLOOKUP(UH113,'كدو الاصناف'!$A:$C,2),"")</f>
        <v>حامض خليك</v>
      </c>
      <c r="UJ113" s="6"/>
      <c r="UK113" s="62">
        <v>0.1</v>
      </c>
      <c r="UL113" s="6">
        <f>IFERROR(VLOOKUP(UH113,'كدو الاصناف'!$A:$C,3),"")</f>
        <v>14.75</v>
      </c>
      <c r="UM113" s="40">
        <f>IFERROR(UL113*UK113,"")</f>
        <v>1.4750000000000001</v>
      </c>
      <c r="UO113" s="34">
        <v>60020</v>
      </c>
      <c r="UP113" s="30" t="str">
        <f>IFERROR(VLOOKUP(UO113,'كدو الاصناف'!$A:$C,2),"")</f>
        <v>حامض خليك</v>
      </c>
      <c r="UQ113" s="6"/>
      <c r="UR113" s="62">
        <v>0.15</v>
      </c>
      <c r="US113" s="6">
        <f>IFERROR(VLOOKUP(UO113,'كدو الاصناف'!$A:$C,3),"")</f>
        <v>14.75</v>
      </c>
      <c r="UT113" s="40">
        <f>IFERROR(US113*UR113,"")</f>
        <v>2.2124999999999999</v>
      </c>
      <c r="UV113" s="34">
        <v>60020</v>
      </c>
      <c r="UW113" s="30" t="str">
        <f>IFERROR(VLOOKUP(UV113,'كدو الاصناف'!$A:$C,2),"")</f>
        <v>حامض خليك</v>
      </c>
      <c r="UX113" s="6"/>
      <c r="UY113" s="62">
        <v>0.15</v>
      </c>
      <c r="UZ113" s="6">
        <f>IFERROR(VLOOKUP(UV113,'كدو الاصناف'!$A:$C,3),"")</f>
        <v>14.75</v>
      </c>
      <c r="VA113" s="40">
        <f>IFERROR(UZ113*UY113,"")</f>
        <v>2.2124999999999999</v>
      </c>
      <c r="VC113" s="34">
        <v>60020</v>
      </c>
      <c r="VD113" s="30" t="str">
        <f>IFERROR(VLOOKUP(VC113,'كدو الاصناف'!$A:$C,2),"")</f>
        <v>حامض خليك</v>
      </c>
      <c r="VE113" s="6"/>
      <c r="VF113" s="62">
        <v>0.15</v>
      </c>
      <c r="VG113" s="6">
        <f>IFERROR(VLOOKUP(VC113,'كدو الاصناف'!$A:$C,3),"")</f>
        <v>14.75</v>
      </c>
      <c r="VH113" s="40">
        <f>IFERROR(VG113*VF113,"")</f>
        <v>2.2124999999999999</v>
      </c>
      <c r="VJ113" s="34">
        <v>60082</v>
      </c>
      <c r="VK113" s="30" t="str">
        <f>IFERROR(VLOOKUP(VJ113,'كدو الاصناف'!$A:$C,2),"")</f>
        <v>تطرية كسترة جديدة</v>
      </c>
      <c r="VL113" s="6"/>
      <c r="VM113" s="62">
        <v>10</v>
      </c>
      <c r="VN113" s="6">
        <f>IFERROR(VLOOKUP(VJ113,'كدو الاصناف'!$A:$C,3),"")</f>
        <v>5.75</v>
      </c>
      <c r="VO113" s="40">
        <f>IFERROR(VN113*VM113,"")</f>
        <v>57.5</v>
      </c>
      <c r="VQ113" s="34">
        <v>60020</v>
      </c>
      <c r="VR113" s="30" t="str">
        <f>IFERROR(VLOOKUP(VQ113,'كدو الاصناف'!$A:$C,2),"")</f>
        <v>حامض خليك</v>
      </c>
      <c r="VS113" s="6"/>
      <c r="VT113" s="62">
        <v>0.1</v>
      </c>
      <c r="VU113" s="6">
        <f>IFERROR(VLOOKUP(VQ113,'كدو الاصناف'!$A:$C,3),"")</f>
        <v>14.75</v>
      </c>
      <c r="VV113" s="40">
        <f>IFERROR(VU113*VT113,"")</f>
        <v>1.4750000000000001</v>
      </c>
      <c r="VX113" s="34">
        <v>60020</v>
      </c>
      <c r="VY113" s="30" t="str">
        <f>IFERROR(VLOOKUP(VX113,'كدو الاصناف'!$A:$C,2),"")</f>
        <v>حامض خليك</v>
      </c>
      <c r="VZ113" s="6"/>
      <c r="WA113" s="62">
        <v>0.15</v>
      </c>
      <c r="WB113" s="6">
        <f>IFERROR(VLOOKUP(VX113,'كدو الاصناف'!$A:$C,3),"")</f>
        <v>14.75</v>
      </c>
      <c r="WC113" s="40">
        <f>IFERROR(WB113*WA113,"")</f>
        <v>2.2124999999999999</v>
      </c>
      <c r="WE113" s="34">
        <v>60020</v>
      </c>
      <c r="WF113" s="30" t="str">
        <f>IFERROR(VLOOKUP(WE113,'كدو الاصناف'!$A:$C,2),"")</f>
        <v>حامض خليك</v>
      </c>
      <c r="WG113" s="6"/>
      <c r="WH113" s="62">
        <v>0.1</v>
      </c>
      <c r="WI113" s="6">
        <f>IFERROR(VLOOKUP(WE113,'كدو الاصناف'!$A:$C,3),"")</f>
        <v>14.75</v>
      </c>
      <c r="WJ113" s="40">
        <f>IFERROR(WI113*WH113,"")</f>
        <v>1.4750000000000001</v>
      </c>
      <c r="WL113" s="34">
        <v>60020</v>
      </c>
      <c r="WM113" s="30" t="str">
        <f>IFERROR(VLOOKUP(WL113,'كدو الاصناف'!$A:$C,2),"")</f>
        <v>حامض خليك</v>
      </c>
      <c r="WN113" s="6"/>
      <c r="WO113" s="62">
        <v>0.1</v>
      </c>
      <c r="WP113" s="6">
        <f>IFERROR(VLOOKUP(WL113,'كدو الاصناف'!$A:$C,3),"")</f>
        <v>14.75</v>
      </c>
      <c r="WQ113" s="40">
        <f>IFERROR(WP113*WO113,"")</f>
        <v>1.4750000000000001</v>
      </c>
      <c r="WS113" s="34">
        <v>60020</v>
      </c>
      <c r="WT113" s="30" t="str">
        <f>IFERROR(VLOOKUP(WS113,'كدو الاصناف'!$A:$C,2),"")</f>
        <v>حامض خليك</v>
      </c>
      <c r="WU113" s="6"/>
      <c r="WV113" s="62">
        <v>0.1</v>
      </c>
      <c r="WW113" s="6">
        <f>IFERROR(VLOOKUP(WS113,'كدو الاصناف'!$A:$C,3),"")</f>
        <v>14.75</v>
      </c>
      <c r="WX113" s="40">
        <f>IFERROR(WW113*WV113,"")</f>
        <v>1.4750000000000001</v>
      </c>
      <c r="WZ113" s="34">
        <v>60020</v>
      </c>
      <c r="XA113" s="30" t="str">
        <f>IFERROR(VLOOKUP(WZ113,'كدو الاصناف'!$A:$C,2),"")</f>
        <v>حامض خليك</v>
      </c>
      <c r="XB113" s="6"/>
      <c r="XC113" s="62">
        <v>0.1</v>
      </c>
      <c r="XD113" s="6">
        <f>IFERROR(VLOOKUP(WZ113,'كدو الاصناف'!$A:$C,3),"")</f>
        <v>14.75</v>
      </c>
      <c r="XE113" s="40">
        <f>IFERROR(XD113*XC113,"")</f>
        <v>1.4750000000000001</v>
      </c>
      <c r="XG113" s="34">
        <v>60020</v>
      </c>
      <c r="XH113" s="30" t="str">
        <f>IFERROR(VLOOKUP(XG113,'كدو الاصناف'!$A:$C,2),"")</f>
        <v>حامض خليك</v>
      </c>
      <c r="XI113" s="6"/>
      <c r="XJ113" s="62">
        <v>0.1</v>
      </c>
      <c r="XK113" s="6">
        <f>IFERROR(VLOOKUP(XG113,'كدو الاصناف'!$A:$C,3),"")</f>
        <v>14.75</v>
      </c>
      <c r="XL113" s="40">
        <f>IFERROR(XK113*XJ113,"")</f>
        <v>1.4750000000000001</v>
      </c>
      <c r="XN113" s="34">
        <v>60020</v>
      </c>
      <c r="XO113" s="30" t="str">
        <f>IFERROR(VLOOKUP(XN113,'كدو الاصناف'!$A:$C,2),"")</f>
        <v>حامض خليك</v>
      </c>
      <c r="XP113" s="6"/>
      <c r="XQ113" s="62">
        <v>0.1</v>
      </c>
      <c r="XR113" s="6">
        <f>IFERROR(VLOOKUP(XN113,'كدو الاصناف'!$A:$C,3),"")</f>
        <v>14.75</v>
      </c>
      <c r="XS113" s="40">
        <f>IFERROR(XR113*XQ113,"")</f>
        <v>1.4750000000000001</v>
      </c>
      <c r="XU113" s="34">
        <v>60082</v>
      </c>
      <c r="XV113" s="30" t="str">
        <f>IFERROR(VLOOKUP(XU113,'كدو الاصناف'!$A:$C,2),"")</f>
        <v>تطرية كسترة جديدة</v>
      </c>
      <c r="XW113" s="6"/>
      <c r="XX113" s="62">
        <v>12</v>
      </c>
      <c r="XY113" s="6">
        <f>IFERROR(VLOOKUP(XU113,'كدو الاصناف'!$A:$C,3),"")</f>
        <v>5.75</v>
      </c>
      <c r="XZ113" s="40">
        <f>IFERROR(XY113*XX113,"")</f>
        <v>69</v>
      </c>
      <c r="YB113" s="34">
        <v>60020</v>
      </c>
      <c r="YC113" s="30" t="str">
        <f>IFERROR(VLOOKUP(YB113,'كدو الاصناف'!$A:$C,2),"")</f>
        <v>حامض خليك</v>
      </c>
      <c r="YD113" s="6"/>
      <c r="YE113" s="62">
        <v>0.2</v>
      </c>
      <c r="YF113" s="6">
        <f>IFERROR(VLOOKUP(YB113,'كدو الاصناف'!$A:$C,3),"")</f>
        <v>14.75</v>
      </c>
      <c r="YG113" s="40">
        <f>IFERROR(YF113*YE113,"")</f>
        <v>2.95</v>
      </c>
      <c r="YI113" s="34">
        <v>60020</v>
      </c>
      <c r="YJ113" s="30" t="str">
        <f>IFERROR(VLOOKUP(YI113,'كدو الاصناف'!$A:$C,2),"")</f>
        <v>حامض خليك</v>
      </c>
      <c r="YK113" s="6"/>
      <c r="YL113" s="62">
        <v>0.1</v>
      </c>
      <c r="YM113" s="6">
        <f>IFERROR(VLOOKUP(YI113,'كدو الاصناف'!$A:$C,3),"")</f>
        <v>14.75</v>
      </c>
      <c r="YN113" s="40">
        <f>IFERROR(YM113*YL113,"")</f>
        <v>1.4750000000000001</v>
      </c>
      <c r="YP113" s="34">
        <v>60020</v>
      </c>
      <c r="YQ113" s="30" t="str">
        <f>IFERROR(VLOOKUP(YP113,'كدو الاصناف'!$A:$C,2),"")</f>
        <v>حامض خليك</v>
      </c>
      <c r="YR113" s="6"/>
      <c r="YS113" s="62">
        <v>0.15</v>
      </c>
      <c r="YT113" s="6">
        <f>IFERROR(VLOOKUP(YP113,'كدو الاصناف'!$A:$C,3),"")</f>
        <v>14.75</v>
      </c>
      <c r="YU113" s="40">
        <f>IFERROR(YT113*YS113,"")</f>
        <v>2.2124999999999999</v>
      </c>
      <c r="YW113" s="34">
        <v>60020</v>
      </c>
      <c r="YX113" s="30" t="str">
        <f>IFERROR(VLOOKUP(YW113,'كدو الاصناف'!$A:$C,2),"")</f>
        <v>حامض خليك</v>
      </c>
      <c r="YY113" s="6"/>
      <c r="YZ113" s="62">
        <v>0.15</v>
      </c>
      <c r="ZA113" s="6">
        <f>IFERROR(VLOOKUP(YW113,'كدو الاصناف'!$A:$C,3),"")</f>
        <v>14.75</v>
      </c>
      <c r="ZB113" s="40">
        <f>IFERROR(ZA113*YZ113,"")</f>
        <v>2.2124999999999999</v>
      </c>
      <c r="ZD113" s="34">
        <v>60020</v>
      </c>
      <c r="ZE113" s="30" t="str">
        <f>IFERROR(VLOOKUP(ZD113,'كدو الاصناف'!$A:$C,2),"")</f>
        <v>حامض خليك</v>
      </c>
      <c r="ZF113" s="6"/>
      <c r="ZG113" s="62">
        <v>0.1</v>
      </c>
      <c r="ZH113" s="6">
        <f>IFERROR(VLOOKUP(ZD113,'كدو الاصناف'!$A:$C,3),"")</f>
        <v>14.75</v>
      </c>
      <c r="ZI113" s="40">
        <f>IFERROR(ZH113*ZG113,"")</f>
        <v>1.4750000000000001</v>
      </c>
      <c r="ZK113" s="34">
        <v>60020</v>
      </c>
      <c r="ZL113" s="30" t="str">
        <f>IFERROR(VLOOKUP(ZK113,'كدو الاصناف'!$A:$C,2),"")</f>
        <v>حامض خليك</v>
      </c>
      <c r="ZM113" s="6"/>
      <c r="ZN113" s="62">
        <v>0.15</v>
      </c>
      <c r="ZO113" s="6">
        <f>IFERROR(VLOOKUP(ZK113,'كدو الاصناف'!$A:$C,3),"")</f>
        <v>14.75</v>
      </c>
      <c r="ZP113" s="40">
        <f>IFERROR(ZO113*ZN113,"")</f>
        <v>2.2124999999999999</v>
      </c>
      <c r="ZR113" s="34">
        <v>60020</v>
      </c>
      <c r="ZS113" s="30" t="str">
        <f>IFERROR(VLOOKUP(ZR113,'كدو الاصناف'!$A:$C,2),"")</f>
        <v>حامض خليك</v>
      </c>
      <c r="ZT113" s="6"/>
      <c r="ZU113" s="62">
        <v>0.1</v>
      </c>
      <c r="ZV113" s="6">
        <f>IFERROR(VLOOKUP(ZR113,'كدو الاصناف'!$A:$C,3),"")</f>
        <v>14.75</v>
      </c>
      <c r="ZW113" s="40">
        <f>IFERROR(ZV113*ZU113,"")</f>
        <v>1.4750000000000001</v>
      </c>
    </row>
    <row r="114" spans="1:699" ht="16.5" thickTop="1" thickBot="1" x14ac:dyDescent="0.25">
      <c r="A114" s="41"/>
      <c r="B114" s="30" t="str">
        <f>IFERROR(VLOOKUP(A114,'كدو الاصناف'!$A:$C,2),"")</f>
        <v/>
      </c>
      <c r="C114" s="8"/>
      <c r="D114" s="62">
        <f t="shared" ref="D114" si="902">C114*$F$81/100</f>
        <v>0</v>
      </c>
      <c r="E114" s="8" t="str">
        <f>IFERROR(VLOOKUP(A114,'كدو الاصناف'!$A:$C,3),"")</f>
        <v/>
      </c>
      <c r="F114" s="40" t="str">
        <f>IFERROR(E114*D114,"")</f>
        <v/>
      </c>
      <c r="H114" s="41"/>
      <c r="I114" s="30" t="str">
        <f>IFERROR(VLOOKUP(H114,'كدو الاصناف'!$A:$C,2),"")</f>
        <v/>
      </c>
      <c r="J114" s="8"/>
      <c r="K114" s="62">
        <f t="shared" ref="K114" si="903">J114*$M$81/100</f>
        <v>0</v>
      </c>
      <c r="L114" s="8" t="str">
        <f>IFERROR(VLOOKUP(H114,'كدو الاصناف'!$A:$C,3),"")</f>
        <v/>
      </c>
      <c r="M114" s="40" t="str">
        <f>IFERROR(L114*K114,"")</f>
        <v/>
      </c>
      <c r="O114" s="41"/>
      <c r="P114" s="30" t="str">
        <f>IFERROR(VLOOKUP(O114,'كدو الاصناف'!$A:$C,2),"")</f>
        <v/>
      </c>
      <c r="Q114" s="8"/>
      <c r="R114" s="62">
        <f t="shared" ref="R114" si="904">Q114*$T$81/100</f>
        <v>0</v>
      </c>
      <c r="S114" s="8" t="str">
        <f>IFERROR(VLOOKUP(O114,'كدو الاصناف'!$A:$C,3),"")</f>
        <v/>
      </c>
      <c r="T114" s="40" t="str">
        <f>IFERROR(S114*R114,"")</f>
        <v/>
      </c>
      <c r="V114" s="41"/>
      <c r="W114" s="30" t="str">
        <f>IFERROR(VLOOKUP(V114,'كدو الاصناف'!$A:$C,2),"")</f>
        <v/>
      </c>
      <c r="X114" s="8"/>
      <c r="Y114" s="62">
        <f t="shared" ref="Y114" si="905">X114*$AA$81/100</f>
        <v>0</v>
      </c>
      <c r="Z114" s="8" t="str">
        <f>IFERROR(VLOOKUP(V114,'كدو الاصناف'!$A:$C,3),"")</f>
        <v/>
      </c>
      <c r="AA114" s="40" t="str">
        <f>IFERROR(Z114*Y114,"")</f>
        <v/>
      </c>
      <c r="AC114" s="41"/>
      <c r="AD114" s="30" t="str">
        <f>IFERROR(VLOOKUP(AC114,'كدو الاصناف'!$A:$C,2),"")</f>
        <v/>
      </c>
      <c r="AE114" s="8"/>
      <c r="AF114" s="62">
        <f t="shared" ref="AF114" si="906">AE114*$AH$81/100</f>
        <v>0</v>
      </c>
      <c r="AG114" s="8" t="str">
        <f>IFERROR(VLOOKUP(AC114,'كدو الاصناف'!$A:$C,3),"")</f>
        <v/>
      </c>
      <c r="AH114" s="40" t="str">
        <f>IFERROR(AG114*AF114,"")</f>
        <v/>
      </c>
      <c r="AJ114" s="41"/>
      <c r="AK114" s="30" t="str">
        <f>IFERROR(VLOOKUP(AJ114,'كدو الاصناف'!$A:$C,2),"")</f>
        <v/>
      </c>
      <c r="AL114" s="8"/>
      <c r="AM114" s="62">
        <f t="shared" ref="AM114" si="907">AL114*$AO$81/100</f>
        <v>0</v>
      </c>
      <c r="AN114" s="8" t="str">
        <f>IFERROR(VLOOKUP(AJ114,'كدو الاصناف'!$A:$C,3),"")</f>
        <v/>
      </c>
      <c r="AO114" s="40" t="str">
        <f>IFERROR(AN114*AM114,"")</f>
        <v/>
      </c>
      <c r="AQ114" s="41"/>
      <c r="AR114" s="30" t="str">
        <f>IFERROR(VLOOKUP(AQ114,'كدو الاصناف'!$A:$C,2),"")</f>
        <v/>
      </c>
      <c r="AS114" s="8"/>
      <c r="AT114" s="62">
        <f t="shared" ref="AT114" si="908">AS114*$AV$81/100</f>
        <v>0</v>
      </c>
      <c r="AU114" s="8" t="str">
        <f>IFERROR(VLOOKUP(AQ114,'كدو الاصناف'!$A:$C,3),"")</f>
        <v/>
      </c>
      <c r="AV114" s="40" t="str">
        <f>IFERROR(AU114*AT114,"")</f>
        <v/>
      </c>
      <c r="AX114" s="41"/>
      <c r="AY114" s="30" t="str">
        <f>IFERROR(VLOOKUP(AX114,'كدو الاصناف'!$A:$C,2),"")</f>
        <v/>
      </c>
      <c r="AZ114" s="8"/>
      <c r="BA114" s="62">
        <f t="shared" ref="BA114" si="909">AZ114*$BC$81/100</f>
        <v>0</v>
      </c>
      <c r="BB114" s="8" t="str">
        <f>IFERROR(VLOOKUP(AX114,'كدو الاصناف'!$A:$C,3),"")</f>
        <v/>
      </c>
      <c r="BC114" s="40" t="str">
        <f>IFERROR(BB114*BA114,"")</f>
        <v/>
      </c>
      <c r="BE114" s="41"/>
      <c r="BF114" s="30" t="str">
        <f>IFERROR(VLOOKUP(BE114,'كدو الاصناف'!$A:$C,2),"")</f>
        <v/>
      </c>
      <c r="BG114" s="8"/>
      <c r="BH114" s="62">
        <f t="shared" ref="BH114" si="910">BG114*$BJ$81/100</f>
        <v>0</v>
      </c>
      <c r="BI114" s="8" t="str">
        <f>IFERROR(VLOOKUP(BE114,'كدو الاصناف'!$A:$C,3),"")</f>
        <v/>
      </c>
      <c r="BJ114" s="40" t="str">
        <f>IFERROR(BI114*BH114,"")</f>
        <v/>
      </c>
      <c r="BL114" s="41">
        <v>60082</v>
      </c>
      <c r="BM114" s="30" t="str">
        <f>IFERROR(VLOOKUP(BL114,'كدو الاصناف'!$A:$C,2),"")</f>
        <v>تطرية كسترة جديدة</v>
      </c>
      <c r="BN114" s="8"/>
      <c r="BO114" s="62">
        <v>10</v>
      </c>
      <c r="BP114" s="8">
        <f>IFERROR(VLOOKUP(BL114,'كدو الاصناف'!$A:$C,3),"")</f>
        <v>5.75</v>
      </c>
      <c r="BQ114" s="40">
        <f>IFERROR(BP114*BO114,"")</f>
        <v>57.5</v>
      </c>
      <c r="BS114" s="41"/>
      <c r="BT114" s="30" t="str">
        <f>IFERROR(VLOOKUP(BS114,'كدو الاصناف'!$A:$C,2),"")</f>
        <v/>
      </c>
      <c r="BU114" s="8"/>
      <c r="BV114" s="62">
        <f t="shared" ref="BV114" si="911">BU114*$BX$81/100</f>
        <v>0</v>
      </c>
      <c r="BW114" s="8" t="str">
        <f>IFERROR(VLOOKUP(BS114,'كدو الاصناف'!$A:$C,3),"")</f>
        <v/>
      </c>
      <c r="BX114" s="40" t="str">
        <f>IFERROR(BW114*BV114,"")</f>
        <v/>
      </c>
      <c r="BZ114" s="41"/>
      <c r="CA114" s="30" t="str">
        <f>IFERROR(VLOOKUP(BZ114,'كدو الاصناف'!$A:$C,2),"")</f>
        <v/>
      </c>
      <c r="CB114" s="8"/>
      <c r="CC114" s="62">
        <f t="shared" ref="CC114" si="912">CB114*$CE$81/100</f>
        <v>0</v>
      </c>
      <c r="CD114" s="8" t="str">
        <f>IFERROR(VLOOKUP(BZ114,'كدو الاصناف'!$A:$C,3),"")</f>
        <v/>
      </c>
      <c r="CE114" s="40" t="str">
        <f>IFERROR(CD114*CC114,"")</f>
        <v/>
      </c>
      <c r="CG114" s="41"/>
      <c r="CH114" s="30" t="str">
        <f>IFERROR(VLOOKUP(CG114,'كدو الاصناف'!$A:$C,2),"")</f>
        <v/>
      </c>
      <c r="CI114" s="8"/>
      <c r="CJ114" s="62">
        <f t="shared" ref="CJ114" si="913">CI114*$CL$81/100</f>
        <v>0</v>
      </c>
      <c r="CK114" s="8" t="str">
        <f>IFERROR(VLOOKUP(CG114,'كدو الاصناف'!$A:$C,3),"")</f>
        <v/>
      </c>
      <c r="CL114" s="40" t="str">
        <f>IFERROR(CK114*CJ114,"")</f>
        <v/>
      </c>
      <c r="CN114" s="41"/>
      <c r="CO114" s="30" t="str">
        <f>IFERROR(VLOOKUP(CN114,'كدو الاصناف'!$A:$C,2),"")</f>
        <v/>
      </c>
      <c r="CP114" s="8"/>
      <c r="CQ114" s="62">
        <f t="shared" ref="CQ114" si="914">CP114*$CS$81/100</f>
        <v>0</v>
      </c>
      <c r="CR114" s="8" t="str">
        <f>IFERROR(VLOOKUP(CN114,'كدو الاصناف'!$A:$C,3),"")</f>
        <v/>
      </c>
      <c r="CS114" s="40" t="str">
        <f>IFERROR(CR114*CQ114,"")</f>
        <v/>
      </c>
      <c r="CU114" s="41"/>
      <c r="CV114" s="30" t="str">
        <f>IFERROR(VLOOKUP(CU114,'كدو الاصناف'!$A:$C,2),"")</f>
        <v/>
      </c>
      <c r="CW114" s="8"/>
      <c r="CX114" s="62">
        <f t="shared" ref="CX114" si="915">CW114*$CZ$81/100</f>
        <v>0</v>
      </c>
      <c r="CY114" s="8" t="str">
        <f>IFERROR(VLOOKUP(CU114,'كدو الاصناف'!$A:$C,3),"")</f>
        <v/>
      </c>
      <c r="CZ114" s="40" t="str">
        <f>IFERROR(CY114*CX114,"")</f>
        <v/>
      </c>
      <c r="DB114" s="41"/>
      <c r="DC114" s="30" t="str">
        <f>IFERROR(VLOOKUP(DB114,'كدو الاصناف'!$A:$C,2),"")</f>
        <v/>
      </c>
      <c r="DD114" s="8"/>
      <c r="DE114" s="62">
        <f t="shared" ref="DE114" si="916">DD114*$DG$81/100</f>
        <v>0</v>
      </c>
      <c r="DF114" s="8" t="str">
        <f>IFERROR(VLOOKUP(DB114,'كدو الاصناف'!$A:$C,3),"")</f>
        <v/>
      </c>
      <c r="DG114" s="40" t="str">
        <f>IFERROR(DF114*DE114,"")</f>
        <v/>
      </c>
      <c r="DI114" s="41"/>
      <c r="DJ114" s="30" t="str">
        <f>IFERROR(VLOOKUP(DI114,'كدو الاصناف'!$A:$C,2),"")</f>
        <v/>
      </c>
      <c r="DK114" s="8"/>
      <c r="DL114" s="62">
        <f t="shared" ref="DL114" si="917">DK114*$DN$81/100</f>
        <v>0</v>
      </c>
      <c r="DM114" s="8" t="str">
        <f>IFERROR(VLOOKUP(DI114,'كدو الاصناف'!$A:$C,3),"")</f>
        <v/>
      </c>
      <c r="DN114" s="40" t="str">
        <f>IFERROR(DM114*DL114,"")</f>
        <v/>
      </c>
      <c r="DP114" s="41">
        <v>60082</v>
      </c>
      <c r="DQ114" s="30" t="str">
        <f>IFERROR(VLOOKUP(DP114,'كدو الاصناف'!$A:$C,2),"")</f>
        <v>تطرية كسترة جديدة</v>
      </c>
      <c r="DR114" s="8"/>
      <c r="DS114" s="62">
        <v>8</v>
      </c>
      <c r="DT114" s="8">
        <f>IFERROR(VLOOKUP(DP114,'كدو الاصناف'!$A:$C,3),"")</f>
        <v>5.75</v>
      </c>
      <c r="DU114" s="40">
        <f>IFERROR(DT114*DS114,"")</f>
        <v>46</v>
      </c>
      <c r="DW114" s="41"/>
      <c r="DX114" s="30" t="str">
        <f>IFERROR(VLOOKUP(DW114,'كدو الاصناف'!$A:$C,2),"")</f>
        <v/>
      </c>
      <c r="DY114" s="8"/>
      <c r="DZ114" s="62">
        <f t="shared" ref="DZ114" si="918">DY114*$EB$81/100</f>
        <v>0</v>
      </c>
      <c r="EA114" s="8" t="str">
        <f>IFERROR(VLOOKUP(DW114,'كدو الاصناف'!$A:$C,3),"")</f>
        <v/>
      </c>
      <c r="EB114" s="40" t="str">
        <f>IFERROR(EA114*DZ114,"")</f>
        <v/>
      </c>
      <c r="ED114" s="41"/>
      <c r="EE114" s="30" t="str">
        <f>IFERROR(VLOOKUP(ED114,'كدو الاصناف'!$A:$C,2),"")</f>
        <v/>
      </c>
      <c r="EF114" s="8"/>
      <c r="EG114" s="62">
        <f>EF114*$EI$81/100</f>
        <v>0</v>
      </c>
      <c r="EH114" s="8" t="str">
        <f>IFERROR(VLOOKUP(ED114,'كدو الاصناف'!$A:$C,3),"")</f>
        <v/>
      </c>
      <c r="EI114" s="40" t="str">
        <f>IFERROR(EH114*EG114,"")</f>
        <v/>
      </c>
      <c r="EK114" s="41"/>
      <c r="EL114" s="30" t="str">
        <f>IFERROR(VLOOKUP(EK114,'كدو الاصناف'!$A:$C,2),"")</f>
        <v/>
      </c>
      <c r="EM114" s="8"/>
      <c r="EN114" s="62">
        <f>EM114*$EP$81/100</f>
        <v>0</v>
      </c>
      <c r="EO114" s="8" t="str">
        <f>IFERROR(VLOOKUP(EK114,'كدو الاصناف'!$A:$C,3),"")</f>
        <v/>
      </c>
      <c r="EP114" s="40" t="str">
        <f>IFERROR(EO114*EN114,"")</f>
        <v/>
      </c>
      <c r="ER114" s="41"/>
      <c r="ES114" s="30" t="str">
        <f>IFERROR(VLOOKUP(ER114,'كدو الاصناف'!$A:$C,2),"")</f>
        <v/>
      </c>
      <c r="ET114" s="8"/>
      <c r="EU114" s="62">
        <f t="shared" ref="EU114" si="919">ET114*$EW$81/100</f>
        <v>0</v>
      </c>
      <c r="EV114" s="8" t="str">
        <f>IFERROR(VLOOKUP(ER114,'كدو الاصناف'!$A:$C,3),"")</f>
        <v/>
      </c>
      <c r="EW114" s="40" t="str">
        <f>IFERROR(EV114*EU114,"")</f>
        <v/>
      </c>
      <c r="EY114" s="41"/>
      <c r="EZ114" s="30" t="str">
        <f>IFERROR(VLOOKUP(EY114,'كدو الاصناف'!$A:$C,2),"")</f>
        <v/>
      </c>
      <c r="FA114" s="8"/>
      <c r="FB114" s="62">
        <f t="shared" ref="FB114" si="920">FA114*$FD$81/100</f>
        <v>0</v>
      </c>
      <c r="FC114" s="8" t="str">
        <f>IFERROR(VLOOKUP(EY114,'كدو الاصناف'!$A:$C,3),"")</f>
        <v/>
      </c>
      <c r="FD114" s="40" t="str">
        <f>IFERROR(FC114*FB114,"")</f>
        <v/>
      </c>
      <c r="FF114" s="41"/>
      <c r="FG114" s="30" t="str">
        <f>IFERROR(VLOOKUP(FF114,'كدو الاصناف'!$A:$C,2),"")</f>
        <v/>
      </c>
      <c r="FH114" s="8"/>
      <c r="FI114" s="62">
        <f t="shared" ref="FI114" si="921">FH114*$FK$81/100</f>
        <v>0</v>
      </c>
      <c r="FJ114" s="8" t="str">
        <f>IFERROR(VLOOKUP(FF114,'كدو الاصناف'!$A:$C,3),"")</f>
        <v/>
      </c>
      <c r="FK114" s="40" t="str">
        <f>IFERROR(FJ114*FI114,"")</f>
        <v/>
      </c>
      <c r="FM114" s="41"/>
      <c r="FN114" s="30" t="str">
        <f>IFERROR(VLOOKUP(FM114,'كدو الاصناف'!$A:$C,2),"")</f>
        <v/>
      </c>
      <c r="FO114" s="8"/>
      <c r="FP114" s="62">
        <f t="shared" ref="FP114" si="922">FO114*$FR$81/100</f>
        <v>0</v>
      </c>
      <c r="FQ114" s="8" t="str">
        <f>IFERROR(VLOOKUP(FM114,'كدو الاصناف'!$A:$C,3),"")</f>
        <v/>
      </c>
      <c r="FR114" s="40" t="str">
        <f>IFERROR(FQ114*FP114,"")</f>
        <v/>
      </c>
      <c r="FT114" s="41"/>
      <c r="FU114" s="30" t="str">
        <f>IFERROR(VLOOKUP(FT114,'كدو الاصناف'!$A:$C,2),"")</f>
        <v/>
      </c>
      <c r="FV114" s="8"/>
      <c r="FW114" s="62"/>
      <c r="FX114" s="8" t="str">
        <f>IFERROR(VLOOKUP(FT114,'كدو الاصناف'!$A:$C,3),"")</f>
        <v/>
      </c>
      <c r="FY114" s="40" t="str">
        <f>IFERROR(FX114*FW114,"")</f>
        <v/>
      </c>
      <c r="GA114" s="41"/>
      <c r="GB114" s="30" t="str">
        <f>IFERROR(VLOOKUP(GA114,'كدو الاصناف'!$A:$C,2),"")</f>
        <v/>
      </c>
      <c r="GC114" s="8"/>
      <c r="GD114" s="62">
        <f t="shared" si="901"/>
        <v>0</v>
      </c>
      <c r="GE114" s="8" t="str">
        <f>IFERROR(VLOOKUP(GA114,'كدو الاصناف'!$A:$C,3),"")</f>
        <v/>
      </c>
      <c r="GF114" s="40" t="str">
        <f>IFERROR(GE114*GD114,"")</f>
        <v/>
      </c>
      <c r="GH114" s="41"/>
      <c r="GI114" s="30" t="str">
        <f>IFERROR(VLOOKUP(GH114,'كدو الاصناف'!$A:$C,2),"")</f>
        <v/>
      </c>
      <c r="GJ114" s="8"/>
      <c r="GK114" s="62">
        <f t="shared" ref="GK114" si="923">GJ114*$GM$81/100</f>
        <v>0</v>
      </c>
      <c r="GL114" s="8" t="str">
        <f>IFERROR(VLOOKUP(GH114,'كدو الاصناف'!$A:$C,3),"")</f>
        <v/>
      </c>
      <c r="GM114" s="40" t="str">
        <f>IFERROR(GL114*GK114,"")</f>
        <v/>
      </c>
      <c r="GO114" s="41"/>
      <c r="GP114" s="30" t="str">
        <f>IFERROR(VLOOKUP(GO114,'كدو الاصناف'!$A:$C,2),"")</f>
        <v/>
      </c>
      <c r="GQ114" s="8"/>
      <c r="GR114" s="62">
        <f t="shared" ref="GR114" si="924">GQ114*$GT$81/100</f>
        <v>0</v>
      </c>
      <c r="GS114" s="8" t="str">
        <f>IFERROR(VLOOKUP(GO114,'كدو الاصناف'!$A:$C,3),"")</f>
        <v/>
      </c>
      <c r="GT114" s="40" t="str">
        <f>IFERROR(GS114*GR114,"")</f>
        <v/>
      </c>
      <c r="GV114" s="41"/>
      <c r="GW114" s="30" t="str">
        <f>IFERROR(VLOOKUP(GV114,'كدو الاصناف'!$A:$C,2),"")</f>
        <v/>
      </c>
      <c r="GX114" s="8"/>
      <c r="GY114" s="62">
        <f t="shared" ref="GY114" si="925">GX114*$HA$81/100</f>
        <v>0</v>
      </c>
      <c r="GZ114" s="8" t="str">
        <f>IFERROR(VLOOKUP(GV114,'كدو الاصناف'!$A:$C,3),"")</f>
        <v/>
      </c>
      <c r="HA114" s="40" t="str">
        <f>IFERROR(GZ114*GY114,"")</f>
        <v/>
      </c>
      <c r="HC114" s="41"/>
      <c r="HD114" s="30" t="str">
        <f>IFERROR(VLOOKUP(HC114,'كدو الاصناف'!$A:$C,2),"")</f>
        <v/>
      </c>
      <c r="HE114" s="8"/>
      <c r="HF114" s="62">
        <f t="shared" ref="HF114" si="926">HE114*$HH$81/100</f>
        <v>0</v>
      </c>
      <c r="HG114" s="8" t="str">
        <f>IFERROR(VLOOKUP(HC114,'كدو الاصناف'!$A:$C,3),"")</f>
        <v/>
      </c>
      <c r="HH114" s="40" t="str">
        <f>IFERROR(HG114*HF114,"")</f>
        <v/>
      </c>
      <c r="HJ114" s="41"/>
      <c r="HK114" s="30" t="str">
        <f>IFERROR(VLOOKUP(HJ114,'كدو الاصناف'!$A:$C,2),"")</f>
        <v/>
      </c>
      <c r="HL114" s="8"/>
      <c r="HM114" s="62">
        <f t="shared" ref="HM114" si="927">HL114*$HO$81/100</f>
        <v>0</v>
      </c>
      <c r="HN114" s="8" t="str">
        <f>IFERROR(VLOOKUP(HJ114,'كدو الاصناف'!$A:$C,3),"")</f>
        <v/>
      </c>
      <c r="HO114" s="40" t="str">
        <f>IFERROR(HN114*HM114,"")</f>
        <v/>
      </c>
      <c r="HQ114" s="41"/>
      <c r="HR114" s="30" t="str">
        <f>IFERROR(VLOOKUP(HQ114,'كدو الاصناف'!$A:$C,2),"")</f>
        <v/>
      </c>
      <c r="HS114" s="8"/>
      <c r="HT114" s="62">
        <f t="shared" ref="HT114" si="928">HS114*$HV$81/100</f>
        <v>0</v>
      </c>
      <c r="HU114" s="8" t="str">
        <f>IFERROR(VLOOKUP(HQ114,'كدو الاصناف'!$A:$C,3),"")</f>
        <v/>
      </c>
      <c r="HV114" s="40" t="str">
        <f>IFERROR(HU114*HT114,"")</f>
        <v/>
      </c>
      <c r="HX114" s="41"/>
      <c r="HY114" s="30" t="str">
        <f>IFERROR(VLOOKUP(HX114,'كدو الاصناف'!$A:$C,2),"")</f>
        <v/>
      </c>
      <c r="HZ114" s="8"/>
      <c r="IA114" s="62">
        <f t="shared" ref="IA114" si="929">HZ114*$IC$81/100</f>
        <v>0</v>
      </c>
      <c r="IB114" s="8" t="str">
        <f>IFERROR(VLOOKUP(HX114,'كدو الاصناف'!$A:$C,3),"")</f>
        <v/>
      </c>
      <c r="IC114" s="40" t="str">
        <f>IFERROR(IB114*IA114,"")</f>
        <v/>
      </c>
      <c r="IE114" s="41"/>
      <c r="IF114" s="30" t="str">
        <f>IFERROR(VLOOKUP(IE114,'كدو الاصناف'!$A:$C,2),"")</f>
        <v/>
      </c>
      <c r="IG114" s="8"/>
      <c r="IH114" s="62">
        <f t="shared" ref="IH114" si="930">IG114*$IJ$81/100</f>
        <v>0</v>
      </c>
      <c r="II114" s="8" t="str">
        <f>IFERROR(VLOOKUP(IE114,'كدو الاصناف'!$A:$C,3),"")</f>
        <v/>
      </c>
      <c r="IJ114" s="40" t="str">
        <f>IFERROR(II114*IH114,"")</f>
        <v/>
      </c>
      <c r="IL114" s="41"/>
      <c r="IM114" s="30" t="str">
        <f>IFERROR(VLOOKUP(IL114,'كدو الاصناف'!$A:$C,2),"")</f>
        <v/>
      </c>
      <c r="IN114" s="8"/>
      <c r="IO114" s="62">
        <f t="shared" ref="IO114" si="931">IN114*$IQ$81/100</f>
        <v>0</v>
      </c>
      <c r="IP114" s="8" t="str">
        <f>IFERROR(VLOOKUP(IL114,'كدو الاصناف'!$A:$C,3),"")</f>
        <v/>
      </c>
      <c r="IQ114" s="40" t="str">
        <f>IFERROR(IP114*IO114,"")</f>
        <v/>
      </c>
      <c r="IS114" s="41"/>
      <c r="IT114" s="30" t="str">
        <f>IFERROR(VLOOKUP(IS114,'كدو الاصناف'!$A:$C,2),"")</f>
        <v/>
      </c>
      <c r="IU114" s="8"/>
      <c r="IV114" s="62">
        <f t="shared" ref="IV114" si="932">IU114*$IX$81/100</f>
        <v>0</v>
      </c>
      <c r="IW114" s="8" t="str">
        <f>IFERROR(VLOOKUP(IS114,'كدو الاصناف'!$A:$C,3),"")</f>
        <v/>
      </c>
      <c r="IX114" s="40" t="str">
        <f>IFERROR(IW114*IV114,"")</f>
        <v/>
      </c>
      <c r="IZ114" s="41"/>
      <c r="JA114" s="30" t="str">
        <f>IFERROR(VLOOKUP(IZ114,'كدو الاصناف'!$A:$C,2),"")</f>
        <v/>
      </c>
      <c r="JB114" s="8"/>
      <c r="JC114" s="62">
        <f t="shared" ref="JC114" si="933">JB114*$JE$81/100</f>
        <v>0</v>
      </c>
      <c r="JD114" s="8" t="str">
        <f>IFERROR(VLOOKUP(IZ114,'كدو الاصناف'!$A:$C,3),"")</f>
        <v/>
      </c>
      <c r="JE114" s="40" t="str">
        <f>IFERROR(JD114*JC114,"")</f>
        <v/>
      </c>
      <c r="JG114" s="41"/>
      <c r="JH114" s="30" t="str">
        <f>IFERROR(VLOOKUP(JG114,'كدو الاصناف'!$A:$C,2),"")</f>
        <v/>
      </c>
      <c r="JI114" s="8"/>
      <c r="JJ114" s="62">
        <f t="shared" ref="JJ114" si="934">JI114*$JL$81/100</f>
        <v>0</v>
      </c>
      <c r="JK114" s="8" t="str">
        <f>IFERROR(VLOOKUP(JG114,'كدو الاصناف'!$A:$C,3),"")</f>
        <v/>
      </c>
      <c r="JL114" s="40" t="str">
        <f>IFERROR(JK114*JJ114,"")</f>
        <v/>
      </c>
      <c r="JN114" s="41"/>
      <c r="JO114" s="30" t="str">
        <f>IFERROR(VLOOKUP(JN114,'كدو الاصناف'!$A:$C,2),"")</f>
        <v/>
      </c>
      <c r="JP114" s="8"/>
      <c r="JQ114" s="62">
        <f t="shared" ref="JQ114" si="935">JP114*$JS$81/100</f>
        <v>0</v>
      </c>
      <c r="JR114" s="8" t="str">
        <f>IFERROR(VLOOKUP(JN114,'كدو الاصناف'!$A:$C,3),"")</f>
        <v/>
      </c>
      <c r="JS114" s="40" t="str">
        <f>IFERROR(JR114*JQ114,"")</f>
        <v/>
      </c>
      <c r="JU114" s="41"/>
      <c r="JV114" s="30" t="str">
        <f>IFERROR(VLOOKUP(JU114,'كدو الاصناف'!$A:$C,2),"")</f>
        <v/>
      </c>
      <c r="JW114" s="8"/>
      <c r="JX114" s="62">
        <f t="shared" ref="JX114" si="936">JW114*$JZ$81/100</f>
        <v>0</v>
      </c>
      <c r="JY114" s="8" t="str">
        <f>IFERROR(VLOOKUP(JU114,'كدو الاصناف'!$A:$C,3),"")</f>
        <v/>
      </c>
      <c r="JZ114" s="40" t="str">
        <f>IFERROR(JY114*JX114,"")</f>
        <v/>
      </c>
      <c r="KB114" s="41"/>
      <c r="KC114" s="30" t="str">
        <f>IFERROR(VLOOKUP(KB114,'كدو الاصناف'!$A:$C,2),"")</f>
        <v/>
      </c>
      <c r="KD114" s="8"/>
      <c r="KE114" s="62">
        <f t="shared" ref="KE114" si="937">KD114*$KG$81/100</f>
        <v>0</v>
      </c>
      <c r="KF114" s="8" t="str">
        <f>IFERROR(VLOOKUP(KB114,'كدو الاصناف'!$A:$C,3),"")</f>
        <v/>
      </c>
      <c r="KG114" s="40" t="str">
        <f>IFERROR(KF114*KE114,"")</f>
        <v/>
      </c>
      <c r="KI114" s="41"/>
      <c r="KJ114" s="30" t="str">
        <f>IFERROR(VLOOKUP(KI114,'كدو الاصناف'!$A:$C,2),"")</f>
        <v/>
      </c>
      <c r="KK114" s="8"/>
      <c r="KL114" s="62">
        <f t="shared" si="900"/>
        <v>0</v>
      </c>
      <c r="KM114" s="8" t="str">
        <f>IFERROR(VLOOKUP(KI114,'كدو الاصناف'!$A:$C,3),"")</f>
        <v/>
      </c>
      <c r="KN114" s="40" t="str">
        <f>IFERROR(KM114*KL114,"")</f>
        <v/>
      </c>
      <c r="KP114" s="41"/>
      <c r="KQ114" s="30" t="str">
        <f>IFERROR(VLOOKUP(KP114,'كدو الاصناف'!$A:$C,2),"")</f>
        <v/>
      </c>
      <c r="KR114" s="8"/>
      <c r="KS114" s="62">
        <f t="shared" ref="KS114" si="938">KR114*$KU$81/100</f>
        <v>0</v>
      </c>
      <c r="KT114" s="8" t="str">
        <f>IFERROR(VLOOKUP(KP114,'كدو الاصناف'!$A:$C,3),"")</f>
        <v/>
      </c>
      <c r="KU114" s="40" t="str">
        <f>IFERROR(KT114*KS114,"")</f>
        <v/>
      </c>
      <c r="KW114" s="41"/>
      <c r="KX114" s="30" t="str">
        <f>IFERROR(VLOOKUP(KW114,'كدو الاصناف'!$A:$C,2),"")</f>
        <v/>
      </c>
      <c r="KY114" s="8"/>
      <c r="KZ114" s="62">
        <f t="shared" ref="KZ114" si="939">KY114*$LB$81/100</f>
        <v>0</v>
      </c>
      <c r="LA114" s="8" t="str">
        <f>IFERROR(VLOOKUP(KW114,'كدو الاصناف'!$A:$C,3),"")</f>
        <v/>
      </c>
      <c r="LB114" s="40" t="str">
        <f>IFERROR(LA114*KZ114,"")</f>
        <v/>
      </c>
      <c r="LD114" s="41"/>
      <c r="LE114" s="30" t="str">
        <f>IFERROR(VLOOKUP(LD114,'كدو الاصناف'!$A:$C,2),"")</f>
        <v/>
      </c>
      <c r="LF114" s="8"/>
      <c r="LG114" s="62">
        <f t="shared" ref="LG114" si="940">LF114*$LI$81/100</f>
        <v>0</v>
      </c>
      <c r="LH114" s="8" t="str">
        <f>IFERROR(VLOOKUP(LD114,'كدو الاصناف'!$A:$C,3),"")</f>
        <v/>
      </c>
      <c r="LI114" s="40" t="str">
        <f>IFERROR(LH114*LG114,"")</f>
        <v/>
      </c>
      <c r="LK114" s="41"/>
      <c r="LL114" s="30" t="str">
        <f>IFERROR(VLOOKUP(LK114,'كدو الاصناف'!$A:$C,2),"")</f>
        <v/>
      </c>
      <c r="LM114" s="8"/>
      <c r="LN114" s="62">
        <f t="shared" ref="LN114" si="941">LM114*$LP$81/100</f>
        <v>0</v>
      </c>
      <c r="LO114" s="8" t="str">
        <f>IFERROR(VLOOKUP(LK114,'كدو الاصناف'!$A:$C,3),"")</f>
        <v/>
      </c>
      <c r="LP114" s="40" t="str">
        <f>IFERROR(LO114*LN114,"")</f>
        <v/>
      </c>
      <c r="LR114" s="41"/>
      <c r="LS114" s="30" t="str">
        <f>IFERROR(VLOOKUP(LR114,'كدو الاصناف'!$A:$C,2),"")</f>
        <v/>
      </c>
      <c r="LT114" s="8"/>
      <c r="LU114" s="62">
        <f t="shared" ref="LU114" si="942">LT114*$LW$81/100</f>
        <v>0</v>
      </c>
      <c r="LV114" s="8" t="str">
        <f>IFERROR(VLOOKUP(LR114,'كدو الاصناف'!$A:$C,3),"")</f>
        <v/>
      </c>
      <c r="LW114" s="40" t="str">
        <f>IFERROR(LV114*LU114,"")</f>
        <v/>
      </c>
      <c r="LY114" s="41"/>
      <c r="LZ114" s="30" t="str">
        <f>IFERROR(VLOOKUP(LY114,'كدو الاصناف'!$A:$C,2),"")</f>
        <v/>
      </c>
      <c r="MA114" s="8"/>
      <c r="MB114" s="62">
        <f t="shared" ref="MB114" si="943">MA114*$MD$81/100</f>
        <v>0</v>
      </c>
      <c r="MC114" s="8" t="str">
        <f>IFERROR(VLOOKUP(LY114,'كدو الاصناف'!$A:$C,3),"")</f>
        <v/>
      </c>
      <c r="MD114" s="40" t="str">
        <f>IFERROR(MC114*MB114,"")</f>
        <v/>
      </c>
      <c r="MF114" s="41"/>
      <c r="MG114" s="30" t="str">
        <f>IFERROR(VLOOKUP(MF114,'كدو الاصناف'!$A:$C,2),"")</f>
        <v/>
      </c>
      <c r="MH114" s="8"/>
      <c r="MI114" s="62">
        <f t="shared" ref="MI114" si="944">MH114*$MK$81/100</f>
        <v>0</v>
      </c>
      <c r="MJ114" s="8" t="str">
        <f>IFERROR(VLOOKUP(MF114,'كدو الاصناف'!$A:$C,3),"")</f>
        <v/>
      </c>
      <c r="MK114" s="40" t="str">
        <f>IFERROR(MJ114*MI114,"")</f>
        <v/>
      </c>
      <c r="MM114" s="41"/>
      <c r="MN114" s="30" t="str">
        <f>IFERROR(VLOOKUP(MM114,'كدو الاصناف'!$A:$C,2),"")</f>
        <v/>
      </c>
      <c r="MO114" s="8"/>
      <c r="MP114" s="62">
        <f t="shared" ref="MP114" si="945">MO114*$MR$81/100</f>
        <v>0</v>
      </c>
      <c r="MQ114" s="8" t="str">
        <f>IFERROR(VLOOKUP(MM114,'كدو الاصناف'!$A:$C,3),"")</f>
        <v/>
      </c>
      <c r="MR114" s="40" t="str">
        <f>IFERROR(MQ114*MP114,"")</f>
        <v/>
      </c>
      <c r="MT114" s="41"/>
      <c r="MU114" s="30" t="str">
        <f>IFERROR(VLOOKUP(MT114,'كدو الاصناف'!$A:$C,2),"")</f>
        <v/>
      </c>
      <c r="MV114" s="8"/>
      <c r="MW114" s="62">
        <f t="shared" ref="MW114" si="946">MV114*$MY$81/100</f>
        <v>0</v>
      </c>
      <c r="MX114" s="8" t="str">
        <f>IFERROR(VLOOKUP(MT114,'كدو الاصناف'!$A:$C,3),"")</f>
        <v/>
      </c>
      <c r="MY114" s="40" t="str">
        <f>IFERROR(MX114*MW114,"")</f>
        <v/>
      </c>
      <c r="NA114" s="41"/>
      <c r="NB114" s="30" t="str">
        <f>IFERROR(VLOOKUP(NA114,'كدو الاصناف'!$A:$C,2),"")</f>
        <v/>
      </c>
      <c r="NC114" s="8"/>
      <c r="ND114" s="62">
        <f t="shared" ref="ND114" si="947">NC114*$NF$81/100</f>
        <v>0</v>
      </c>
      <c r="NE114" s="8" t="str">
        <f>IFERROR(VLOOKUP(NA114,'كدو الاصناف'!$A:$C,3),"")</f>
        <v/>
      </c>
      <c r="NF114" s="40" t="str">
        <f>IFERROR(NE114*ND114,"")</f>
        <v/>
      </c>
      <c r="NH114" s="41"/>
      <c r="NI114" s="30" t="str">
        <f>IFERROR(VLOOKUP(NH114,'كدو الاصناف'!$A:$C,2),"")</f>
        <v/>
      </c>
      <c r="NJ114" s="8"/>
      <c r="NK114" s="62">
        <f t="shared" ref="NK114" si="948">NJ114*$NM$81/100</f>
        <v>0</v>
      </c>
      <c r="NL114" s="8" t="str">
        <f>IFERROR(VLOOKUP(NH114,'كدو الاصناف'!$A:$C,3),"")</f>
        <v/>
      </c>
      <c r="NM114" s="40" t="str">
        <f>IFERROR(NL114*NK114,"")</f>
        <v/>
      </c>
      <c r="NO114" s="41"/>
      <c r="NP114" s="30" t="str">
        <f>IFERROR(VLOOKUP(NO114,'كدو الاصناف'!$A:$C,2),"")</f>
        <v/>
      </c>
      <c r="NQ114" s="8"/>
      <c r="NR114" s="62">
        <f t="shared" ref="NR114" si="949">NQ114*$NT$81/100</f>
        <v>0</v>
      </c>
      <c r="NS114" s="8" t="str">
        <f>IFERROR(VLOOKUP(NO114,'كدو الاصناف'!$A:$C,3),"")</f>
        <v/>
      </c>
      <c r="NT114" s="40" t="str">
        <f>IFERROR(NS114*NR114,"")</f>
        <v/>
      </c>
      <c r="NV114" s="41"/>
      <c r="NW114" s="30" t="str">
        <f>IFERROR(VLOOKUP(NV114,'كدو الاصناف'!$A:$C,2),"")</f>
        <v/>
      </c>
      <c r="NX114" s="8"/>
      <c r="NY114" s="62">
        <f t="shared" ref="NY114" si="950">NX114*$OA$81/100</f>
        <v>0</v>
      </c>
      <c r="NZ114" s="8" t="str">
        <f>IFERROR(VLOOKUP(NV114,'كدو الاصناف'!$A:$C,3),"")</f>
        <v/>
      </c>
      <c r="OA114" s="40" t="str">
        <f>IFERROR(NZ114*NY114,"")</f>
        <v/>
      </c>
      <c r="OC114" s="41"/>
      <c r="OD114" s="30" t="str">
        <f>IFERROR(VLOOKUP(OC114,'كدو الاصناف'!$A:$C,2),"")</f>
        <v/>
      </c>
      <c r="OE114" s="8"/>
      <c r="OF114" s="62">
        <f t="shared" ref="OF114" si="951">OE114*$OH$81/100</f>
        <v>0</v>
      </c>
      <c r="OG114" s="8" t="str">
        <f>IFERROR(VLOOKUP(OC114,'كدو الاصناف'!$A:$C,3),"")</f>
        <v/>
      </c>
      <c r="OH114" s="40" t="str">
        <f>IFERROR(OG114*OF114,"")</f>
        <v/>
      </c>
      <c r="OJ114" s="41"/>
      <c r="OK114" s="30" t="str">
        <f>IFERROR(VLOOKUP(OJ114,'كدو الاصناف'!$A:$C,2),"")</f>
        <v/>
      </c>
      <c r="OL114" s="8"/>
      <c r="OM114" s="62">
        <f t="shared" ref="OM114" si="952">OL114*$OO$81/100</f>
        <v>0</v>
      </c>
      <c r="ON114" s="8" t="str">
        <f>IFERROR(VLOOKUP(OJ114,'كدو الاصناف'!$A:$C,3),"")</f>
        <v/>
      </c>
      <c r="OO114" s="40" t="str">
        <f>IFERROR(ON114*OM114,"")</f>
        <v/>
      </c>
      <c r="OQ114" s="41"/>
      <c r="OR114" s="30" t="str">
        <f>IFERROR(VLOOKUP(OQ114,'كدو الاصناف'!$A:$C,2),"")</f>
        <v/>
      </c>
      <c r="OS114" s="8"/>
      <c r="OT114" s="62">
        <f t="shared" ref="OT114" si="953">OS114*$OV$81/100</f>
        <v>0</v>
      </c>
      <c r="OU114" s="8" t="str">
        <f>IFERROR(VLOOKUP(OQ114,'كدو الاصناف'!$A:$C,3),"")</f>
        <v/>
      </c>
      <c r="OV114" s="40" t="str">
        <f>IFERROR(OU114*OT114,"")</f>
        <v/>
      </c>
      <c r="OX114" s="41"/>
      <c r="OY114" s="30" t="str">
        <f>IFERROR(VLOOKUP(OX114,'كدو الاصناف'!$A:$C,2),"")</f>
        <v/>
      </c>
      <c r="OZ114" s="8"/>
      <c r="PA114" s="62">
        <f t="shared" ref="PA114" si="954">OZ114*$PC$81/100</f>
        <v>0</v>
      </c>
      <c r="PB114" s="8" t="str">
        <f>IFERROR(VLOOKUP(OX114,'كدو الاصناف'!$A:$C,3),"")</f>
        <v/>
      </c>
      <c r="PC114" s="40" t="str">
        <f>IFERROR(PB114*PA114,"")</f>
        <v/>
      </c>
      <c r="PE114" s="41"/>
      <c r="PF114" s="30" t="str">
        <f>IFERROR(VLOOKUP(PE114,'كدو الاصناف'!$A:$C,2),"")</f>
        <v/>
      </c>
      <c r="PG114" s="8"/>
      <c r="PH114" s="62">
        <f t="shared" ref="PH114" si="955">PG114*$PJ$81/100</f>
        <v>0</v>
      </c>
      <c r="PI114" s="8" t="str">
        <f>IFERROR(VLOOKUP(PE114,'كدو الاصناف'!$A:$C,3),"")</f>
        <v/>
      </c>
      <c r="PJ114" s="40" t="str">
        <f>IFERROR(PI114*PH114,"")</f>
        <v/>
      </c>
      <c r="PL114" s="41"/>
      <c r="PM114" s="30" t="str">
        <f>IFERROR(VLOOKUP(PL114,'كدو الاصناف'!$A:$C,2),"")</f>
        <v/>
      </c>
      <c r="PN114" s="8"/>
      <c r="PO114" s="62">
        <f t="shared" ref="PO114" si="956">PN114*$PQ$81/100</f>
        <v>0</v>
      </c>
      <c r="PP114" s="8" t="str">
        <f>IFERROR(VLOOKUP(PL114,'كدو الاصناف'!$A:$C,3),"")</f>
        <v/>
      </c>
      <c r="PQ114" s="40" t="str">
        <f>IFERROR(PP114*PO114,"")</f>
        <v/>
      </c>
      <c r="PS114" s="41"/>
      <c r="PT114" s="30" t="str">
        <f>IFERROR(VLOOKUP(PS114,'كدو الاصناف'!$A:$C,2),"")</f>
        <v/>
      </c>
      <c r="PU114" s="8"/>
      <c r="PV114" s="62">
        <f t="shared" ref="PV114" si="957">PU114*$PX$81/100</f>
        <v>0</v>
      </c>
      <c r="PW114" s="8" t="str">
        <f>IFERROR(VLOOKUP(PS114,'كدو الاصناف'!$A:$C,3),"")</f>
        <v/>
      </c>
      <c r="PX114" s="40" t="str">
        <f>IFERROR(PW114*PV114,"")</f>
        <v/>
      </c>
      <c r="PZ114" s="41"/>
      <c r="QA114" s="30" t="str">
        <f>IFERROR(VLOOKUP(PZ114,'كدو الاصناف'!$A:$C,2),"")</f>
        <v/>
      </c>
      <c r="QB114" s="8"/>
      <c r="QC114" s="62">
        <f t="shared" ref="QC114" si="958">QB114*$QE$81/100</f>
        <v>0</v>
      </c>
      <c r="QD114" s="8" t="str">
        <f>IFERROR(VLOOKUP(PZ114,'كدو الاصناف'!$A:$C,3),"")</f>
        <v/>
      </c>
      <c r="QE114" s="40" t="str">
        <f>IFERROR(QD114*QC114,"")</f>
        <v/>
      </c>
      <c r="QG114" s="41"/>
      <c r="QH114" s="30" t="str">
        <f>IFERROR(VLOOKUP(QG114,'كدو الاصناف'!$A:$C,2),"")</f>
        <v/>
      </c>
      <c r="QI114" s="8"/>
      <c r="QJ114" s="62">
        <f t="shared" ref="QJ114" si="959">QI114*$QL$81/100</f>
        <v>0</v>
      </c>
      <c r="QK114" s="8" t="str">
        <f>IFERROR(VLOOKUP(QG114,'كدو الاصناف'!$A:$C,3),"")</f>
        <v/>
      </c>
      <c r="QL114" s="40" t="str">
        <f>IFERROR(QK114*QJ114,"")</f>
        <v/>
      </c>
      <c r="QN114" s="41"/>
      <c r="QO114" s="30" t="str">
        <f>IFERROR(VLOOKUP(QN114,'كدو الاصناف'!$A:$C,2),"")</f>
        <v/>
      </c>
      <c r="QP114" s="8"/>
      <c r="QQ114" s="62">
        <f t="shared" ref="QQ114" si="960">QP114*$QS$81/100</f>
        <v>0</v>
      </c>
      <c r="QR114" s="8" t="str">
        <f>IFERROR(VLOOKUP(QN114,'كدو الاصناف'!$A:$C,3),"")</f>
        <v/>
      </c>
      <c r="QS114" s="40" t="str">
        <f>IFERROR(QR114*QQ114,"")</f>
        <v/>
      </c>
      <c r="QU114" s="41"/>
      <c r="QV114" s="30" t="str">
        <f>IFERROR(VLOOKUP(QU114,'كدو الاصناف'!$A:$C,2),"")</f>
        <v/>
      </c>
      <c r="QW114" s="8"/>
      <c r="QX114" s="62">
        <f t="shared" ref="QX114" si="961">QW114*$QZ$81/100</f>
        <v>0</v>
      </c>
      <c r="QY114" s="8" t="str">
        <f>IFERROR(VLOOKUP(QU114,'كدو الاصناف'!$A:$C,3),"")</f>
        <v/>
      </c>
      <c r="QZ114" s="40" t="str">
        <f>IFERROR(QY114*QX114,"")</f>
        <v/>
      </c>
      <c r="RB114" s="41"/>
      <c r="RC114" s="30" t="str">
        <f>IFERROR(VLOOKUP(RB114,'كدو الاصناف'!$A:$C,2),"")</f>
        <v/>
      </c>
      <c r="RD114" s="8"/>
      <c r="RE114" s="62">
        <f t="shared" ref="RE114" si="962">RD114*$RG$81/100</f>
        <v>0</v>
      </c>
      <c r="RF114" s="8" t="str">
        <f>IFERROR(VLOOKUP(RB114,'كدو الاصناف'!$A:$C,3),"")</f>
        <v/>
      </c>
      <c r="RG114" s="40" t="str">
        <f>IFERROR(RF114*RE114,"")</f>
        <v/>
      </c>
      <c r="RI114" s="41"/>
      <c r="RJ114" s="30" t="str">
        <f>IFERROR(VLOOKUP(RI114,'كدو الاصناف'!$A:$C,2),"")</f>
        <v/>
      </c>
      <c r="RK114" s="8"/>
      <c r="RL114" s="62"/>
      <c r="RM114" s="8" t="str">
        <f>IFERROR(VLOOKUP(RI114,'كدو الاصناف'!$A:$C,3),"")</f>
        <v/>
      </c>
      <c r="RN114" s="40" t="str">
        <f>IFERROR(RM114*RL114,"")</f>
        <v/>
      </c>
      <c r="RP114" s="41"/>
      <c r="RQ114" s="30" t="str">
        <f>IFERROR(VLOOKUP(RP114,'كدو الاصناف'!$A:$C,2),"")</f>
        <v/>
      </c>
      <c r="RR114" s="8"/>
      <c r="RS114" s="62">
        <f t="shared" si="899"/>
        <v>0</v>
      </c>
      <c r="RT114" s="8" t="str">
        <f>IFERROR(VLOOKUP(RP114,'كدو الاصناف'!$A:$C,3),"")</f>
        <v/>
      </c>
      <c r="RU114" s="40" t="str">
        <f>IFERROR(RT114*RS114,"")</f>
        <v/>
      </c>
      <c r="RW114" s="41"/>
      <c r="RX114" s="30" t="str">
        <f>IFERROR(VLOOKUP(RW114,'كدو الاصناف'!$A:$C,2),"")</f>
        <v/>
      </c>
      <c r="RY114" s="8"/>
      <c r="RZ114" s="62">
        <f t="shared" ref="RZ114" si="963">RY114*$SB$81/100</f>
        <v>0</v>
      </c>
      <c r="SA114" s="8" t="str">
        <f>IFERROR(VLOOKUP(RW114,'كدو الاصناف'!$A:$C,3),"")</f>
        <v/>
      </c>
      <c r="SB114" s="40" t="str">
        <f>IFERROR(SA114*RZ114,"")</f>
        <v/>
      </c>
      <c r="SD114" s="41"/>
      <c r="SE114" s="30" t="str">
        <f>IFERROR(VLOOKUP(SD114,'كدو الاصناف'!$A:$C,2),"")</f>
        <v/>
      </c>
      <c r="SF114" s="8"/>
      <c r="SG114" s="62">
        <f t="shared" ref="SG114" si="964">SF114*$SI$81/100</f>
        <v>0</v>
      </c>
      <c r="SH114" s="8" t="str">
        <f>IFERROR(VLOOKUP(SD114,'كدو الاصناف'!$A:$C,3),"")</f>
        <v/>
      </c>
      <c r="SI114" s="40" t="str">
        <f>IFERROR(SH114*SG114,"")</f>
        <v/>
      </c>
      <c r="SK114" s="41"/>
      <c r="SL114" s="30" t="str">
        <f>IFERROR(VLOOKUP(SK114,'كدو الاصناف'!$A:$C,2),"")</f>
        <v/>
      </c>
      <c r="SM114" s="8"/>
      <c r="SN114" s="62">
        <f t="shared" ref="SN114" si="965">SM114*$SP$81/100</f>
        <v>0</v>
      </c>
      <c r="SO114" s="8" t="str">
        <f>IFERROR(VLOOKUP(SK114,'كدو الاصناف'!$A:$C,3),"")</f>
        <v/>
      </c>
      <c r="SP114" s="40" t="str">
        <f>IFERROR(SO114*SN114,"")</f>
        <v/>
      </c>
      <c r="SR114" s="41"/>
      <c r="SS114" s="30" t="str">
        <f>IFERROR(VLOOKUP(SR114,'كدو الاصناف'!$A:$C,2),"")</f>
        <v/>
      </c>
      <c r="ST114" s="8"/>
      <c r="SU114" s="62">
        <f t="shared" ref="SU114" si="966">ST114*$SW$81/100</f>
        <v>0</v>
      </c>
      <c r="SV114" s="8" t="str">
        <f>IFERROR(VLOOKUP(SR114,'كدو الاصناف'!$A:$C,3),"")</f>
        <v/>
      </c>
      <c r="SW114" s="40" t="str">
        <f>IFERROR(SV114*SU114,"")</f>
        <v/>
      </c>
      <c r="SY114" s="41"/>
      <c r="SZ114" s="30" t="str">
        <f>IFERROR(VLOOKUP(SY114,'كدو الاصناف'!$A:$C,2),"")</f>
        <v/>
      </c>
      <c r="TA114" s="8"/>
      <c r="TB114" s="62">
        <f t="shared" ref="TB114" si="967">TA114*$TD$81/100</f>
        <v>0</v>
      </c>
      <c r="TC114" s="8" t="str">
        <f>IFERROR(VLOOKUP(SY114,'كدو الاصناف'!$A:$C,3),"")</f>
        <v/>
      </c>
      <c r="TD114" s="40" t="str">
        <f>IFERROR(TC114*TB114,"")</f>
        <v/>
      </c>
      <c r="TF114" s="41"/>
      <c r="TG114" s="30" t="str">
        <f>IFERROR(VLOOKUP(TF114,'كدو الاصناف'!$A:$C,2),"")</f>
        <v/>
      </c>
      <c r="TH114" s="8"/>
      <c r="TI114" s="62">
        <f t="shared" ref="TI114" si="968">TH114*$TK$81/100</f>
        <v>0</v>
      </c>
      <c r="TJ114" s="8" t="str">
        <f>IFERROR(VLOOKUP(TF114,'كدو الاصناف'!$A:$C,3),"")</f>
        <v/>
      </c>
      <c r="TK114" s="40" t="str">
        <f>IFERROR(TJ114*TI114,"")</f>
        <v/>
      </c>
      <c r="TM114" s="41"/>
      <c r="TN114" s="30" t="str">
        <f>IFERROR(VLOOKUP(TM114,'كدو الاصناف'!$A:$C,2),"")</f>
        <v/>
      </c>
      <c r="TO114" s="8"/>
      <c r="TP114" s="62">
        <f t="shared" ref="TP114" si="969">TO114*$TR$81/100</f>
        <v>0</v>
      </c>
      <c r="TQ114" s="8" t="str">
        <f>IFERROR(VLOOKUP(TM114,'كدو الاصناف'!$A:$C,3),"")</f>
        <v/>
      </c>
      <c r="TR114" s="40" t="str">
        <f>IFERROR(TQ114*TP114,"")</f>
        <v/>
      </c>
      <c r="TT114" s="41"/>
      <c r="TU114" s="30" t="str">
        <f>IFERROR(VLOOKUP(TT114,'كدو الاصناف'!$A:$C,2),"")</f>
        <v/>
      </c>
      <c r="TV114" s="8"/>
      <c r="TW114" s="62">
        <f t="shared" ref="TW114" si="970">TV114*$TY$81/100</f>
        <v>0</v>
      </c>
      <c r="TX114" s="8" t="str">
        <f>IFERROR(VLOOKUP(TT114,'كدو الاصناف'!$A:$C,3),"")</f>
        <v/>
      </c>
      <c r="TY114" s="40" t="str">
        <f>IFERROR(TX114*TW114,"")</f>
        <v/>
      </c>
      <c r="UA114" s="41"/>
      <c r="UB114" s="30" t="str">
        <f>IFERROR(VLOOKUP(UA114,'كدو الاصناف'!$A:$C,2),"")</f>
        <v/>
      </c>
      <c r="UC114" s="8"/>
      <c r="UD114" s="62">
        <f t="shared" ref="UD114" si="971">UC114*$UF$81/100</f>
        <v>0</v>
      </c>
      <c r="UE114" s="8" t="str">
        <f>IFERROR(VLOOKUP(UA114,'كدو الاصناف'!$A:$C,3),"")</f>
        <v/>
      </c>
      <c r="UF114" s="40" t="str">
        <f>IFERROR(UE114*UD114,"")</f>
        <v/>
      </c>
      <c r="UH114" s="41"/>
      <c r="UI114" s="30" t="str">
        <f>IFERROR(VLOOKUP(UH114,'كدو الاصناف'!$A:$C,2),"")</f>
        <v/>
      </c>
      <c r="UJ114" s="8"/>
      <c r="UK114" s="62">
        <f t="shared" ref="UK114" si="972">UJ114*$UM$81/100</f>
        <v>0</v>
      </c>
      <c r="UL114" s="8" t="str">
        <f>IFERROR(VLOOKUP(UH114,'كدو الاصناف'!$A:$C,3),"")</f>
        <v/>
      </c>
      <c r="UM114" s="40" t="str">
        <f>IFERROR(UL114*UK114,"")</f>
        <v/>
      </c>
      <c r="UO114" s="41"/>
      <c r="UP114" s="30" t="str">
        <f>IFERROR(VLOOKUP(UO114,'كدو الاصناف'!$A:$C,2),"")</f>
        <v/>
      </c>
      <c r="UQ114" s="8"/>
      <c r="UR114" s="62">
        <f t="shared" ref="UR114" si="973">UQ114*$UT$81/100</f>
        <v>0</v>
      </c>
      <c r="US114" s="8" t="str">
        <f>IFERROR(VLOOKUP(UO114,'كدو الاصناف'!$A:$C,3),"")</f>
        <v/>
      </c>
      <c r="UT114" s="40" t="str">
        <f>IFERROR(US114*UR114,"")</f>
        <v/>
      </c>
      <c r="UV114" s="41"/>
      <c r="UW114" s="30" t="str">
        <f>IFERROR(VLOOKUP(UV114,'كدو الاصناف'!$A:$C,2),"")</f>
        <v/>
      </c>
      <c r="UX114" s="8"/>
      <c r="UY114" s="62">
        <f t="shared" ref="UY114" si="974">UX114*$VA$81/100</f>
        <v>0</v>
      </c>
      <c r="UZ114" s="8" t="str">
        <f>IFERROR(VLOOKUP(UV114,'كدو الاصناف'!$A:$C,3),"")</f>
        <v/>
      </c>
      <c r="VA114" s="40" t="str">
        <f>IFERROR(UZ114*UY114,"")</f>
        <v/>
      </c>
      <c r="VC114" s="41"/>
      <c r="VD114" s="30" t="str">
        <f>IFERROR(VLOOKUP(VC114,'كدو الاصناف'!$A:$C,2),"")</f>
        <v/>
      </c>
      <c r="VE114" s="8"/>
      <c r="VF114" s="62">
        <f t="shared" ref="VF114" si="975">VE114*$VH$81/100</f>
        <v>0</v>
      </c>
      <c r="VG114" s="8" t="str">
        <f>IFERROR(VLOOKUP(VC114,'كدو الاصناف'!$A:$C,3),"")</f>
        <v/>
      </c>
      <c r="VH114" s="40" t="str">
        <f>IFERROR(VG114*VF114,"")</f>
        <v/>
      </c>
      <c r="VJ114" s="41">
        <v>60059</v>
      </c>
      <c r="VK114" s="30" t="str">
        <f>IFERROR(VLOOKUP(VJ114,'كدو الاصناف'!$A:$C,2),"")</f>
        <v>صابون شطف طباعه</v>
      </c>
      <c r="VL114" s="8"/>
      <c r="VM114" s="62">
        <v>2</v>
      </c>
      <c r="VN114" s="8">
        <f>IFERROR(VLOOKUP(VJ114,'كدو الاصناف'!$A:$C,3),"")</f>
        <v>6.25</v>
      </c>
      <c r="VO114" s="40">
        <f>IFERROR(VN114*VM114,"")</f>
        <v>12.5</v>
      </c>
      <c r="VQ114" s="41"/>
      <c r="VR114" s="30" t="str">
        <f>IFERROR(VLOOKUP(VQ114,'كدو الاصناف'!$A:$C,2),"")</f>
        <v/>
      </c>
      <c r="VS114" s="8"/>
      <c r="VT114" s="62">
        <f t="shared" ref="VT114" si="976">VS114*$VV$81/100</f>
        <v>0</v>
      </c>
      <c r="VU114" s="8" t="str">
        <f>IFERROR(VLOOKUP(VQ114,'كدو الاصناف'!$A:$C,3),"")</f>
        <v/>
      </c>
      <c r="VV114" s="40" t="str">
        <f>IFERROR(VU114*VT114,"")</f>
        <v/>
      </c>
      <c r="VX114" s="41"/>
      <c r="VY114" s="30" t="str">
        <f>IFERROR(VLOOKUP(VX114,'كدو الاصناف'!$A:$C,2),"")</f>
        <v/>
      </c>
      <c r="VZ114" s="8"/>
      <c r="WA114" s="62">
        <f t="shared" ref="WA114" si="977">VZ114*$WC$81/100</f>
        <v>0</v>
      </c>
      <c r="WB114" s="8" t="str">
        <f>IFERROR(VLOOKUP(VX114,'كدو الاصناف'!$A:$C,3),"")</f>
        <v/>
      </c>
      <c r="WC114" s="40" t="str">
        <f>IFERROR(WB114*WA114,"")</f>
        <v/>
      </c>
      <c r="WE114" s="41"/>
      <c r="WF114" s="30" t="str">
        <f>IFERROR(VLOOKUP(WE114,'كدو الاصناف'!$A:$C,2),"")</f>
        <v/>
      </c>
      <c r="WG114" s="8"/>
      <c r="WH114" s="62">
        <f t="shared" ref="WH114" si="978">WG114*$WJ$81/100</f>
        <v>0</v>
      </c>
      <c r="WI114" s="8" t="str">
        <f>IFERROR(VLOOKUP(WE114,'كدو الاصناف'!$A:$C,3),"")</f>
        <v/>
      </c>
      <c r="WJ114" s="40" t="str">
        <f>IFERROR(WI114*WH114,"")</f>
        <v/>
      </c>
      <c r="WL114" s="41"/>
      <c r="WM114" s="30" t="str">
        <f>IFERROR(VLOOKUP(WL114,'كدو الاصناف'!$A:$C,2),"")</f>
        <v/>
      </c>
      <c r="WN114" s="8"/>
      <c r="WO114" s="62">
        <f t="shared" ref="WO114" si="979">WN114*$WQ$81/100</f>
        <v>0</v>
      </c>
      <c r="WP114" s="8" t="str">
        <f>IFERROR(VLOOKUP(WL114,'كدو الاصناف'!$A:$C,3),"")</f>
        <v/>
      </c>
      <c r="WQ114" s="40" t="str">
        <f>IFERROR(WP114*WO114,"")</f>
        <v/>
      </c>
      <c r="WS114" s="41"/>
      <c r="WT114" s="30" t="str">
        <f>IFERROR(VLOOKUP(WS114,'كدو الاصناف'!$A:$C,2),"")</f>
        <v/>
      </c>
      <c r="WU114" s="8"/>
      <c r="WV114" s="62">
        <f t="shared" ref="WV114" si="980">WU114*$WX$81/100</f>
        <v>0</v>
      </c>
      <c r="WW114" s="8" t="str">
        <f>IFERROR(VLOOKUP(WS114,'كدو الاصناف'!$A:$C,3),"")</f>
        <v/>
      </c>
      <c r="WX114" s="40" t="str">
        <f>IFERROR(WW114*WV114,"")</f>
        <v/>
      </c>
      <c r="WZ114" s="41"/>
      <c r="XA114" s="30" t="str">
        <f>IFERROR(VLOOKUP(WZ114,'كدو الاصناف'!$A:$C,2),"")</f>
        <v/>
      </c>
      <c r="XB114" s="8"/>
      <c r="XC114" s="62">
        <f t="shared" ref="XC114" si="981">XB114*$XE$81/100</f>
        <v>0</v>
      </c>
      <c r="XD114" s="8" t="str">
        <f>IFERROR(VLOOKUP(WZ114,'كدو الاصناف'!$A:$C,3),"")</f>
        <v/>
      </c>
      <c r="XE114" s="40" t="str">
        <f>IFERROR(XD114*XC114,"")</f>
        <v/>
      </c>
      <c r="XG114" s="41"/>
      <c r="XH114" s="30" t="str">
        <f>IFERROR(VLOOKUP(XG114,'كدو الاصناف'!$A:$C,2),"")</f>
        <v/>
      </c>
      <c r="XI114" s="8"/>
      <c r="XJ114" s="62">
        <f t="shared" ref="XJ114" si="982">XI114*$XL$81/100</f>
        <v>0</v>
      </c>
      <c r="XK114" s="8" t="str">
        <f>IFERROR(VLOOKUP(XG114,'كدو الاصناف'!$A:$C,3),"")</f>
        <v/>
      </c>
      <c r="XL114" s="40" t="str">
        <f>IFERROR(XK114*XJ114,"")</f>
        <v/>
      </c>
      <c r="XN114" s="41"/>
      <c r="XO114" s="30" t="str">
        <f>IFERROR(VLOOKUP(XN114,'كدو الاصناف'!$A:$C,2),"")</f>
        <v/>
      </c>
      <c r="XP114" s="8"/>
      <c r="XQ114" s="62">
        <f t="shared" ref="XQ114" si="983">XP114*$XS$81/100</f>
        <v>0</v>
      </c>
      <c r="XR114" s="8" t="str">
        <f>IFERROR(VLOOKUP(XN114,'كدو الاصناف'!$A:$C,3),"")</f>
        <v/>
      </c>
      <c r="XS114" s="40" t="str">
        <f>IFERROR(XR114*XQ114,"")</f>
        <v/>
      </c>
      <c r="XU114" s="41"/>
      <c r="XV114" s="30" t="str">
        <f>IFERROR(VLOOKUP(XU114,'كدو الاصناف'!$A:$C,2),"")</f>
        <v/>
      </c>
      <c r="XW114" s="8"/>
      <c r="XX114" s="62">
        <f t="shared" ref="XX114" si="984">XW114*$XZ$81/100</f>
        <v>0</v>
      </c>
      <c r="XY114" s="8" t="str">
        <f>IFERROR(VLOOKUP(XU114,'كدو الاصناف'!$A:$C,3),"")</f>
        <v/>
      </c>
      <c r="XZ114" s="40" t="str">
        <f>IFERROR(XY114*XX114,"")</f>
        <v/>
      </c>
      <c r="YB114" s="41"/>
      <c r="YC114" s="30" t="str">
        <f>IFERROR(VLOOKUP(YB114,'كدو الاصناف'!$A:$C,2),"")</f>
        <v/>
      </c>
      <c r="YD114" s="8"/>
      <c r="YE114" s="62">
        <f t="shared" ref="YE114" si="985">YD114*$YG$81/100</f>
        <v>0</v>
      </c>
      <c r="YF114" s="8" t="str">
        <f>IFERROR(VLOOKUP(YB114,'كدو الاصناف'!$A:$C,3),"")</f>
        <v/>
      </c>
      <c r="YG114" s="40" t="str">
        <f>IFERROR(YF114*YE114,"")</f>
        <v/>
      </c>
      <c r="YI114" s="41"/>
      <c r="YJ114" s="30" t="str">
        <f>IFERROR(VLOOKUP(YI114,'كدو الاصناف'!$A:$C,2),"")</f>
        <v/>
      </c>
      <c r="YK114" s="8"/>
      <c r="YL114" s="62">
        <f t="shared" ref="YL114" si="986">YK114*$YN$81/100</f>
        <v>0</v>
      </c>
      <c r="YM114" s="8" t="str">
        <f>IFERROR(VLOOKUP(YI114,'كدو الاصناف'!$A:$C,3),"")</f>
        <v/>
      </c>
      <c r="YN114" s="40" t="str">
        <f>IFERROR(YM114*YL114,"")</f>
        <v/>
      </c>
      <c r="YP114" s="41"/>
      <c r="YQ114" s="30" t="str">
        <f>IFERROR(VLOOKUP(YP114,'كدو الاصناف'!$A:$C,2),"")</f>
        <v/>
      </c>
      <c r="YR114" s="8"/>
      <c r="YS114" s="62">
        <f t="shared" ref="YS114" si="987">YR114*$YU$81/100</f>
        <v>0</v>
      </c>
      <c r="YT114" s="8" t="str">
        <f>IFERROR(VLOOKUP(YP114,'كدو الاصناف'!$A:$C,3),"")</f>
        <v/>
      </c>
      <c r="YU114" s="40" t="str">
        <f>IFERROR(YT114*YS114,"")</f>
        <v/>
      </c>
      <c r="YW114" s="41"/>
      <c r="YX114" s="30" t="str">
        <f>IFERROR(VLOOKUP(YW114,'كدو الاصناف'!$A:$C,2),"")</f>
        <v/>
      </c>
      <c r="YY114" s="8"/>
      <c r="YZ114" s="62">
        <f t="shared" ref="YZ114" si="988">YY114*$ZB$81/100</f>
        <v>0</v>
      </c>
      <c r="ZA114" s="8" t="str">
        <f>IFERROR(VLOOKUP(YW114,'كدو الاصناف'!$A:$C,3),"")</f>
        <v/>
      </c>
      <c r="ZB114" s="40" t="str">
        <f>IFERROR(ZA114*YZ114,"")</f>
        <v/>
      </c>
      <c r="ZD114" s="41"/>
      <c r="ZE114" s="30" t="str">
        <f>IFERROR(VLOOKUP(ZD114,'كدو الاصناف'!$A:$C,2),"")</f>
        <v/>
      </c>
      <c r="ZF114" s="8"/>
      <c r="ZG114" s="62">
        <f t="shared" ref="ZG114" si="989">ZF114*$ZI$81/100</f>
        <v>0</v>
      </c>
      <c r="ZH114" s="8" t="str">
        <f>IFERROR(VLOOKUP(ZD114,'كدو الاصناف'!$A:$C,3),"")</f>
        <v/>
      </c>
      <c r="ZI114" s="40" t="str">
        <f>IFERROR(ZH114*ZG114,"")</f>
        <v/>
      </c>
      <c r="ZK114" s="41"/>
      <c r="ZL114" s="30" t="str">
        <f>IFERROR(VLOOKUP(ZK114,'كدو الاصناف'!$A:$C,2),"")</f>
        <v/>
      </c>
      <c r="ZM114" s="8"/>
      <c r="ZN114" s="62">
        <f t="shared" ref="ZN114" si="990">ZM114*$ZP$81/100</f>
        <v>0</v>
      </c>
      <c r="ZO114" s="8" t="str">
        <f>IFERROR(VLOOKUP(ZK114,'كدو الاصناف'!$A:$C,3),"")</f>
        <v/>
      </c>
      <c r="ZP114" s="40" t="str">
        <f>IFERROR(ZO114*ZN114,"")</f>
        <v/>
      </c>
      <c r="ZR114" s="41"/>
      <c r="ZS114" s="30" t="str">
        <f>IFERROR(VLOOKUP(ZR114,'كدو الاصناف'!$A:$C,2),"")</f>
        <v/>
      </c>
      <c r="ZT114" s="8"/>
      <c r="ZU114" s="62">
        <f t="shared" ref="ZU114" si="991">ZT114*$ZW$81/100</f>
        <v>0</v>
      </c>
      <c r="ZV114" s="8" t="str">
        <f>IFERROR(VLOOKUP(ZR114,'كدو الاصناف'!$A:$C,3),"")</f>
        <v/>
      </c>
      <c r="ZW114" s="40" t="str">
        <f>IFERROR(ZV114*ZU114,"")</f>
        <v/>
      </c>
    </row>
    <row r="115" spans="1:699" ht="16.5" thickTop="1" thickBot="1" x14ac:dyDescent="0.25">
      <c r="A115" s="42"/>
      <c r="B115" s="85" t="s">
        <v>80</v>
      </c>
      <c r="C115" s="86"/>
      <c r="D115" s="86"/>
      <c r="E115" s="87"/>
      <c r="F115" s="43">
        <f>SUM(F110:F114)</f>
        <v>481.54624999999999</v>
      </c>
      <c r="H115" s="42"/>
      <c r="I115" s="85" t="s">
        <v>80</v>
      </c>
      <c r="J115" s="86"/>
      <c r="K115" s="86"/>
      <c r="L115" s="87"/>
      <c r="M115" s="43">
        <f>SUM(M110:M114)</f>
        <v>515.82624999999996</v>
      </c>
      <c r="O115" s="42"/>
      <c r="P115" s="85" t="s">
        <v>80</v>
      </c>
      <c r="Q115" s="86"/>
      <c r="R115" s="86"/>
      <c r="S115" s="87"/>
      <c r="T115" s="43">
        <f>SUM(T110:T114)</f>
        <v>481.54624999999999</v>
      </c>
      <c r="V115" s="42"/>
      <c r="W115" s="85" t="s">
        <v>80</v>
      </c>
      <c r="X115" s="86"/>
      <c r="Y115" s="86"/>
      <c r="Z115" s="87"/>
      <c r="AA115" s="43">
        <f>SUM(AA110:AA114)</f>
        <v>481.54624999999999</v>
      </c>
      <c r="AC115" s="42"/>
      <c r="AD115" s="85" t="s">
        <v>80</v>
      </c>
      <c r="AE115" s="86"/>
      <c r="AF115" s="86"/>
      <c r="AG115" s="87"/>
      <c r="AH115" s="43">
        <f>SUM(AH110:AH114)</f>
        <v>458.97500000000002</v>
      </c>
      <c r="AJ115" s="42"/>
      <c r="AK115" s="85" t="s">
        <v>80</v>
      </c>
      <c r="AL115" s="86"/>
      <c r="AM115" s="86"/>
      <c r="AN115" s="87"/>
      <c r="AO115" s="43">
        <f>SUM(AO110:AO114)</f>
        <v>458.97500000000002</v>
      </c>
      <c r="AQ115" s="42"/>
      <c r="AR115" s="85" t="s">
        <v>80</v>
      </c>
      <c r="AS115" s="86"/>
      <c r="AT115" s="86"/>
      <c r="AU115" s="87"/>
      <c r="AV115" s="43">
        <f>SUM(AV110:AV114)</f>
        <v>458.97500000000002</v>
      </c>
      <c r="AX115" s="42"/>
      <c r="AY115" s="85" t="s">
        <v>80</v>
      </c>
      <c r="AZ115" s="86"/>
      <c r="BA115" s="86"/>
      <c r="BB115" s="87"/>
      <c r="BC115" s="43">
        <f>SUM(BC110:BC114)</f>
        <v>458.97500000000002</v>
      </c>
      <c r="BE115" s="42"/>
      <c r="BF115" s="85" t="s">
        <v>80</v>
      </c>
      <c r="BG115" s="86"/>
      <c r="BH115" s="86"/>
      <c r="BI115" s="87"/>
      <c r="BJ115" s="43">
        <f>SUM(BJ110:BJ114)</f>
        <v>424.69499999999999</v>
      </c>
      <c r="BL115" s="42"/>
      <c r="BM115" s="85" t="s">
        <v>80</v>
      </c>
      <c r="BN115" s="86"/>
      <c r="BO115" s="86"/>
      <c r="BP115" s="87"/>
      <c r="BQ115" s="43">
        <f>SUM(BQ110:BQ114)</f>
        <v>424.69499999999999</v>
      </c>
      <c r="BS115" s="42"/>
      <c r="BT115" s="85" t="s">
        <v>80</v>
      </c>
      <c r="BU115" s="86"/>
      <c r="BV115" s="86"/>
      <c r="BW115" s="87"/>
      <c r="BX115" s="43">
        <f>SUM(BX110:BX114)</f>
        <v>367.47500000000002</v>
      </c>
      <c r="BZ115" s="42"/>
      <c r="CA115" s="85" t="s">
        <v>80</v>
      </c>
      <c r="CB115" s="86"/>
      <c r="CC115" s="86"/>
      <c r="CD115" s="87"/>
      <c r="CE115" s="43">
        <f>SUM(CE110:CE114)</f>
        <v>367.47500000000002</v>
      </c>
      <c r="CG115" s="42"/>
      <c r="CH115" s="85" t="s">
        <v>80</v>
      </c>
      <c r="CI115" s="86"/>
      <c r="CJ115" s="86"/>
      <c r="CK115" s="87"/>
      <c r="CL115" s="43">
        <f>SUM(CL110:CL114)</f>
        <v>367.47500000000002</v>
      </c>
      <c r="CN115" s="42"/>
      <c r="CO115" s="85" t="s">
        <v>80</v>
      </c>
      <c r="CP115" s="86"/>
      <c r="CQ115" s="86"/>
      <c r="CR115" s="87"/>
      <c r="CS115" s="43">
        <f>SUM(CS110:CS114)</f>
        <v>424.69500000000005</v>
      </c>
      <c r="CU115" s="42"/>
      <c r="CV115" s="85" t="s">
        <v>80</v>
      </c>
      <c r="CW115" s="86"/>
      <c r="CX115" s="86"/>
      <c r="CY115" s="87"/>
      <c r="CZ115" s="43">
        <f>SUM(CZ110:CZ114)</f>
        <v>458.97500000000002</v>
      </c>
      <c r="DB115" s="42"/>
      <c r="DC115" s="85" t="s">
        <v>80</v>
      </c>
      <c r="DD115" s="86"/>
      <c r="DE115" s="86"/>
      <c r="DF115" s="87"/>
      <c r="DG115" s="43">
        <f>SUM(DG110:DG114)</f>
        <v>367.47500000000002</v>
      </c>
      <c r="DI115" s="42"/>
      <c r="DJ115" s="85" t="s">
        <v>80</v>
      </c>
      <c r="DK115" s="86"/>
      <c r="DL115" s="86"/>
      <c r="DM115" s="87"/>
      <c r="DN115" s="43">
        <f>SUM(DN110:DN114)</f>
        <v>424.32624999999996</v>
      </c>
      <c r="DP115" s="42"/>
      <c r="DQ115" s="85" t="s">
        <v>80</v>
      </c>
      <c r="DR115" s="86"/>
      <c r="DS115" s="86"/>
      <c r="DT115" s="87"/>
      <c r="DU115" s="43">
        <f>SUM(DU110:DU114)</f>
        <v>367.47500000000002</v>
      </c>
      <c r="DW115" s="42"/>
      <c r="DX115" s="85" t="s">
        <v>80</v>
      </c>
      <c r="DY115" s="86"/>
      <c r="DZ115" s="86"/>
      <c r="EA115" s="87"/>
      <c r="EB115" s="43">
        <f>SUM(EB110:EB114)</f>
        <v>424.32624999999996</v>
      </c>
      <c r="ED115" s="42"/>
      <c r="EE115" s="85" t="s">
        <v>80</v>
      </c>
      <c r="EF115" s="86"/>
      <c r="EG115" s="86"/>
      <c r="EH115" s="87"/>
      <c r="EI115" s="43">
        <f>SUM(EI110:EI114)</f>
        <v>183.73750000000001</v>
      </c>
      <c r="EK115" s="42"/>
      <c r="EL115" s="85" t="s">
        <v>80</v>
      </c>
      <c r="EM115" s="86"/>
      <c r="EN115" s="86"/>
      <c r="EO115" s="87"/>
      <c r="EP115" s="43">
        <f>SUM(EP110:EP114)</f>
        <v>229.48750000000001</v>
      </c>
      <c r="ER115" s="42"/>
      <c r="ES115" s="85" t="s">
        <v>80</v>
      </c>
      <c r="ET115" s="86"/>
      <c r="EU115" s="86"/>
      <c r="EV115" s="87"/>
      <c r="EW115" s="43">
        <f>SUM(EW110:EW114)</f>
        <v>229.48750000000001</v>
      </c>
      <c r="EY115" s="42"/>
      <c r="EZ115" s="85" t="s">
        <v>80</v>
      </c>
      <c r="FA115" s="86"/>
      <c r="FB115" s="86"/>
      <c r="FC115" s="87"/>
      <c r="FD115" s="43">
        <f>SUM(FD110:FD114)</f>
        <v>230.22499999999999</v>
      </c>
      <c r="FF115" s="42"/>
      <c r="FG115" s="85" t="s">
        <v>80</v>
      </c>
      <c r="FH115" s="86"/>
      <c r="FI115" s="86"/>
      <c r="FJ115" s="87"/>
      <c r="FK115" s="43">
        <f>SUM(FK110:FK114)</f>
        <v>367.47500000000002</v>
      </c>
      <c r="FM115" s="42"/>
      <c r="FN115" s="85" t="s">
        <v>80</v>
      </c>
      <c r="FO115" s="86"/>
      <c r="FP115" s="86"/>
      <c r="FQ115" s="87"/>
      <c r="FR115" s="43">
        <f>SUM(FR110:FR114)</f>
        <v>367.47500000000002</v>
      </c>
      <c r="FT115" s="42"/>
      <c r="FU115" s="85" t="s">
        <v>80</v>
      </c>
      <c r="FV115" s="86"/>
      <c r="FW115" s="86"/>
      <c r="FX115" s="87"/>
      <c r="FY115" s="43">
        <f>SUM(FY110:FY114)</f>
        <v>424.32624999999996</v>
      </c>
      <c r="GA115" s="42"/>
      <c r="GB115" s="85" t="s">
        <v>80</v>
      </c>
      <c r="GC115" s="86"/>
      <c r="GD115" s="86"/>
      <c r="GE115" s="87"/>
      <c r="GF115" s="43">
        <f>SUM(GF110:GF114)</f>
        <v>29.487500000000001</v>
      </c>
      <c r="GH115" s="42"/>
      <c r="GI115" s="85" t="s">
        <v>80</v>
      </c>
      <c r="GJ115" s="86"/>
      <c r="GK115" s="86"/>
      <c r="GL115" s="87"/>
      <c r="GM115" s="43">
        <f>SUM(GM110:GM114)</f>
        <v>367.47500000000002</v>
      </c>
      <c r="GO115" s="42"/>
      <c r="GP115" s="85" t="s">
        <v>80</v>
      </c>
      <c r="GQ115" s="86"/>
      <c r="GR115" s="86"/>
      <c r="GS115" s="87"/>
      <c r="GT115" s="43">
        <f>SUM(GT110:GT114)</f>
        <v>458.97500000000002</v>
      </c>
      <c r="GV115" s="42"/>
      <c r="GW115" s="85" t="s">
        <v>80</v>
      </c>
      <c r="GX115" s="86"/>
      <c r="GY115" s="86"/>
      <c r="GZ115" s="87"/>
      <c r="HA115" s="43">
        <f>SUM(HA110:HA114)</f>
        <v>458.97500000000002</v>
      </c>
      <c r="HC115" s="42"/>
      <c r="HD115" s="85" t="s">
        <v>80</v>
      </c>
      <c r="HE115" s="86"/>
      <c r="HF115" s="86"/>
      <c r="HG115" s="87"/>
      <c r="HH115" s="43">
        <f>SUM(HH110:HH114)</f>
        <v>458.97500000000002</v>
      </c>
      <c r="HJ115" s="42"/>
      <c r="HK115" s="85" t="s">
        <v>80</v>
      </c>
      <c r="HL115" s="86"/>
      <c r="HM115" s="86"/>
      <c r="HN115" s="87"/>
      <c r="HO115" s="43">
        <f>SUM(HO110:HO114)</f>
        <v>458.97500000000002</v>
      </c>
      <c r="HQ115" s="42"/>
      <c r="HR115" s="85" t="s">
        <v>80</v>
      </c>
      <c r="HS115" s="86"/>
      <c r="HT115" s="86"/>
      <c r="HU115" s="87"/>
      <c r="HV115" s="43">
        <f>SUM(HV110:HV114)</f>
        <v>391.15249999999997</v>
      </c>
      <c r="HX115" s="42"/>
      <c r="HY115" s="85" t="s">
        <v>80</v>
      </c>
      <c r="HZ115" s="86"/>
      <c r="IA115" s="86"/>
      <c r="IB115" s="87"/>
      <c r="IC115" s="43">
        <f>SUM(IC110:IC114)</f>
        <v>424.69499999999999</v>
      </c>
      <c r="IE115" s="42"/>
      <c r="IF115" s="85" t="s">
        <v>80</v>
      </c>
      <c r="IG115" s="86"/>
      <c r="IH115" s="86"/>
      <c r="II115" s="87"/>
      <c r="IJ115" s="43">
        <f>SUM(IJ110:IJ114)</f>
        <v>367.47500000000002</v>
      </c>
      <c r="IL115" s="42"/>
      <c r="IM115" s="85" t="s">
        <v>80</v>
      </c>
      <c r="IN115" s="86"/>
      <c r="IO115" s="86"/>
      <c r="IP115" s="87"/>
      <c r="IQ115" s="43">
        <f>SUM(IQ110:IQ114)</f>
        <v>367.47500000000002</v>
      </c>
      <c r="IS115" s="42"/>
      <c r="IT115" s="85" t="s">
        <v>80</v>
      </c>
      <c r="IU115" s="86"/>
      <c r="IV115" s="86"/>
      <c r="IW115" s="87"/>
      <c r="IX115" s="43">
        <f>SUM(IX110:IX114)</f>
        <v>367.47500000000002</v>
      </c>
      <c r="IZ115" s="42"/>
      <c r="JA115" s="85" t="s">
        <v>80</v>
      </c>
      <c r="JB115" s="86"/>
      <c r="JC115" s="86"/>
      <c r="JD115" s="87"/>
      <c r="JE115" s="43">
        <f>SUM(JE110:JE114)</f>
        <v>367.47500000000002</v>
      </c>
      <c r="JG115" s="42"/>
      <c r="JH115" s="85" t="s">
        <v>80</v>
      </c>
      <c r="JI115" s="86"/>
      <c r="JJ115" s="86"/>
      <c r="JK115" s="87"/>
      <c r="JL115" s="43">
        <f>SUM(JL110:JL114)</f>
        <v>332.82625000000002</v>
      </c>
      <c r="JN115" s="42"/>
      <c r="JO115" s="85" t="s">
        <v>80</v>
      </c>
      <c r="JP115" s="86"/>
      <c r="JQ115" s="86"/>
      <c r="JR115" s="87"/>
      <c r="JS115" s="43">
        <f>SUM(JS110:JS114)</f>
        <v>367.47500000000002</v>
      </c>
      <c r="JU115" s="42"/>
      <c r="JV115" s="85" t="s">
        <v>80</v>
      </c>
      <c r="JW115" s="86"/>
      <c r="JX115" s="86"/>
      <c r="JY115" s="87"/>
      <c r="JZ115" s="43">
        <f>SUM(JZ110:JZ114)</f>
        <v>367.47500000000002</v>
      </c>
      <c r="KB115" s="42"/>
      <c r="KC115" s="85" t="s">
        <v>80</v>
      </c>
      <c r="KD115" s="86"/>
      <c r="KE115" s="86"/>
      <c r="KF115" s="87"/>
      <c r="KG115" s="43">
        <f>SUM(KG110:KG114)</f>
        <v>367.47500000000002</v>
      </c>
      <c r="KI115" s="42"/>
      <c r="KJ115" s="85" t="s">
        <v>80</v>
      </c>
      <c r="KK115" s="86"/>
      <c r="KL115" s="86"/>
      <c r="KM115" s="87"/>
      <c r="KN115" s="43">
        <f>SUM(KN110:KN114)</f>
        <v>158.51749999999998</v>
      </c>
      <c r="KP115" s="42"/>
      <c r="KQ115" s="85" t="s">
        <v>80</v>
      </c>
      <c r="KR115" s="86"/>
      <c r="KS115" s="86"/>
      <c r="KT115" s="87"/>
      <c r="KU115" s="43">
        <f>SUM(KU110:KU114)</f>
        <v>332.82624999999996</v>
      </c>
      <c r="KW115" s="42"/>
      <c r="KX115" s="85" t="s">
        <v>80</v>
      </c>
      <c r="KY115" s="86"/>
      <c r="KZ115" s="86"/>
      <c r="LA115" s="87"/>
      <c r="LB115" s="43">
        <f>SUM(LB110:LB114)</f>
        <v>374.01249999999999</v>
      </c>
      <c r="LD115" s="42"/>
      <c r="LE115" s="85" t="s">
        <v>80</v>
      </c>
      <c r="LF115" s="86"/>
      <c r="LG115" s="86"/>
      <c r="LH115" s="87"/>
      <c r="LI115" s="43">
        <f>SUM(LI110:LI114)</f>
        <v>374.01249999999999</v>
      </c>
      <c r="LK115" s="42"/>
      <c r="LL115" s="85" t="s">
        <v>80</v>
      </c>
      <c r="LM115" s="86"/>
      <c r="LN115" s="86"/>
      <c r="LO115" s="87"/>
      <c r="LP115" s="43">
        <f>SUM(LP110:LP114)</f>
        <v>374.01249999999999</v>
      </c>
      <c r="LR115" s="42"/>
      <c r="LS115" s="85" t="s">
        <v>80</v>
      </c>
      <c r="LT115" s="86"/>
      <c r="LU115" s="86"/>
      <c r="LV115" s="87"/>
      <c r="LW115" s="43">
        <f>SUM(LW110:LW114)</f>
        <v>299.65249999999997</v>
      </c>
      <c r="LY115" s="42"/>
      <c r="LZ115" s="85" t="s">
        <v>80</v>
      </c>
      <c r="MA115" s="86"/>
      <c r="MB115" s="86"/>
      <c r="MC115" s="87"/>
      <c r="MD115" s="43">
        <f>SUM(MD110:MD114)</f>
        <v>374.01249999999999</v>
      </c>
      <c r="MF115" s="42"/>
      <c r="MG115" s="85" t="s">
        <v>80</v>
      </c>
      <c r="MH115" s="86"/>
      <c r="MI115" s="86"/>
      <c r="MJ115" s="87"/>
      <c r="MK115" s="43">
        <f>SUM(MK110:MK114)</f>
        <v>470.04624999999999</v>
      </c>
      <c r="MM115" s="42"/>
      <c r="MN115" s="85" t="s">
        <v>80</v>
      </c>
      <c r="MO115" s="86"/>
      <c r="MP115" s="86"/>
      <c r="MQ115" s="87"/>
      <c r="MR115" s="43">
        <f>SUM(MR110:MR114)</f>
        <v>367.47500000000002</v>
      </c>
      <c r="MT115" s="42"/>
      <c r="MU115" s="85" t="s">
        <v>80</v>
      </c>
      <c r="MV115" s="86"/>
      <c r="MW115" s="86"/>
      <c r="MX115" s="87"/>
      <c r="MY115" s="43">
        <f>SUM(MY110:MY114)</f>
        <v>332.82624999999996</v>
      </c>
      <c r="NA115" s="42"/>
      <c r="NB115" s="85" t="s">
        <v>80</v>
      </c>
      <c r="NC115" s="86"/>
      <c r="ND115" s="86"/>
      <c r="NE115" s="87"/>
      <c r="NF115" s="43">
        <f>SUM(NF110:NF114)</f>
        <v>374.01249999999999</v>
      </c>
      <c r="NH115" s="42"/>
      <c r="NI115" s="85" t="s">
        <v>80</v>
      </c>
      <c r="NJ115" s="86"/>
      <c r="NK115" s="86"/>
      <c r="NL115" s="87"/>
      <c r="NM115" s="43">
        <f>SUM(NM110:NM114)</f>
        <v>332.82625000000002</v>
      </c>
      <c r="NO115" s="42"/>
      <c r="NP115" s="85" t="s">
        <v>80</v>
      </c>
      <c r="NQ115" s="86"/>
      <c r="NR115" s="86"/>
      <c r="NS115" s="87"/>
      <c r="NT115" s="43">
        <f>SUM(NT110:NT114)</f>
        <v>332.82625000000002</v>
      </c>
      <c r="NV115" s="42"/>
      <c r="NW115" s="85" t="s">
        <v>80</v>
      </c>
      <c r="NX115" s="86"/>
      <c r="NY115" s="86"/>
      <c r="NZ115" s="87"/>
      <c r="OA115" s="43">
        <f>SUM(OA110:OA114)</f>
        <v>367.47500000000002</v>
      </c>
      <c r="OC115" s="42"/>
      <c r="OD115" s="85" t="s">
        <v>80</v>
      </c>
      <c r="OE115" s="86"/>
      <c r="OF115" s="86"/>
      <c r="OG115" s="87"/>
      <c r="OH115" s="43">
        <f>SUM(OH110:OH114)</f>
        <v>367.47500000000002</v>
      </c>
      <c r="OJ115" s="42"/>
      <c r="OK115" s="85" t="s">
        <v>80</v>
      </c>
      <c r="OL115" s="86"/>
      <c r="OM115" s="86"/>
      <c r="ON115" s="87"/>
      <c r="OO115" s="43">
        <f>SUM(OO110:OO114)</f>
        <v>367.10624999999999</v>
      </c>
      <c r="OQ115" s="42"/>
      <c r="OR115" s="85" t="s">
        <v>80</v>
      </c>
      <c r="OS115" s="86"/>
      <c r="OT115" s="86"/>
      <c r="OU115" s="87"/>
      <c r="OV115" s="43">
        <f>SUM(OV110:OV114)</f>
        <v>367.10624999999999</v>
      </c>
      <c r="OX115" s="42"/>
      <c r="OY115" s="85" t="s">
        <v>80</v>
      </c>
      <c r="OZ115" s="86"/>
      <c r="PA115" s="86"/>
      <c r="PB115" s="87"/>
      <c r="PC115" s="43">
        <f>SUM(PC110:PC114)</f>
        <v>378.57625000000002</v>
      </c>
      <c r="PE115" s="42"/>
      <c r="PF115" s="85" t="s">
        <v>80</v>
      </c>
      <c r="PG115" s="86"/>
      <c r="PH115" s="86"/>
      <c r="PI115" s="87"/>
      <c r="PJ115" s="43">
        <f>SUM(PJ110:PJ114)</f>
        <v>332.82625000000002</v>
      </c>
      <c r="PL115" s="42"/>
      <c r="PM115" s="85" t="s">
        <v>80</v>
      </c>
      <c r="PN115" s="86"/>
      <c r="PO115" s="86"/>
      <c r="PP115" s="87"/>
      <c r="PQ115" s="43">
        <f>SUM(PQ110:PQ114)</f>
        <v>332.82625000000002</v>
      </c>
      <c r="PS115" s="42"/>
      <c r="PT115" s="85" t="s">
        <v>80</v>
      </c>
      <c r="PU115" s="86"/>
      <c r="PV115" s="86"/>
      <c r="PW115" s="87"/>
      <c r="PX115" s="43">
        <f>SUM(PX110:PX114)</f>
        <v>378.57625000000002</v>
      </c>
      <c r="PZ115" s="42"/>
      <c r="QA115" s="85" t="s">
        <v>80</v>
      </c>
      <c r="QB115" s="86"/>
      <c r="QC115" s="86"/>
      <c r="QD115" s="87"/>
      <c r="QE115" s="43">
        <f>SUM(QE110:QE114)</f>
        <v>129.41750000000002</v>
      </c>
      <c r="QG115" s="42"/>
      <c r="QH115" s="85" t="s">
        <v>80</v>
      </c>
      <c r="QI115" s="86"/>
      <c r="QJ115" s="86"/>
      <c r="QK115" s="87"/>
      <c r="QL115" s="43">
        <f>SUM(QL110:QL114)</f>
        <v>129.41750000000002</v>
      </c>
      <c r="QN115" s="42"/>
      <c r="QO115" s="85" t="s">
        <v>80</v>
      </c>
      <c r="QP115" s="86"/>
      <c r="QQ115" s="86"/>
      <c r="QR115" s="87"/>
      <c r="QS115" s="43">
        <f>SUM(QS110:QS114)</f>
        <v>173.07</v>
      </c>
      <c r="QU115" s="42"/>
      <c r="QV115" s="85" t="s">
        <v>80</v>
      </c>
      <c r="QW115" s="86"/>
      <c r="QX115" s="86"/>
      <c r="QY115" s="87"/>
      <c r="QZ115" s="43">
        <f>SUM(QZ110:QZ114)</f>
        <v>173.07</v>
      </c>
      <c r="RB115" s="42"/>
      <c r="RC115" s="85" t="s">
        <v>80</v>
      </c>
      <c r="RD115" s="86"/>
      <c r="RE115" s="86"/>
      <c r="RF115" s="87"/>
      <c r="RG115" s="43">
        <f>SUM(RG110:RG114)</f>
        <v>173.07</v>
      </c>
      <c r="RI115" s="42"/>
      <c r="RJ115" s="85" t="s">
        <v>80</v>
      </c>
      <c r="RK115" s="86"/>
      <c r="RL115" s="86"/>
      <c r="RM115" s="87"/>
      <c r="RN115" s="43">
        <f>SUM(RN110:RN114)</f>
        <v>173.07</v>
      </c>
      <c r="RP115" s="42"/>
      <c r="RQ115" s="85" t="s">
        <v>80</v>
      </c>
      <c r="RR115" s="86"/>
      <c r="RS115" s="86"/>
      <c r="RT115" s="87"/>
      <c r="RU115" s="43">
        <f>SUM(RU110:RU114)</f>
        <v>23.737500000000001</v>
      </c>
      <c r="RW115" s="42"/>
      <c r="RX115" s="85" t="s">
        <v>80</v>
      </c>
      <c r="RY115" s="86"/>
      <c r="RZ115" s="86"/>
      <c r="SA115" s="87"/>
      <c r="SB115" s="43">
        <f>SUM(SB110:SB114)</f>
        <v>448.37249999999995</v>
      </c>
      <c r="SD115" s="42"/>
      <c r="SE115" s="85" t="s">
        <v>80</v>
      </c>
      <c r="SF115" s="86"/>
      <c r="SG115" s="86"/>
      <c r="SH115" s="87"/>
      <c r="SI115" s="43">
        <f>SUM(SI110:SI114)</f>
        <v>424.69500000000005</v>
      </c>
      <c r="SK115" s="42"/>
      <c r="SL115" s="85" t="s">
        <v>80</v>
      </c>
      <c r="SM115" s="86"/>
      <c r="SN115" s="86"/>
      <c r="SO115" s="87"/>
      <c r="SP115" s="43">
        <f>SUM(SP110:SP114)</f>
        <v>465.51249999999999</v>
      </c>
      <c r="SR115" s="42"/>
      <c r="SS115" s="85" t="s">
        <v>80</v>
      </c>
      <c r="ST115" s="86"/>
      <c r="SU115" s="86"/>
      <c r="SV115" s="87"/>
      <c r="SW115" s="43">
        <f>SUM(SW110:SW114)</f>
        <v>408.29249999999996</v>
      </c>
      <c r="SY115" s="42"/>
      <c r="SZ115" s="85" t="s">
        <v>80</v>
      </c>
      <c r="TA115" s="86"/>
      <c r="TB115" s="86"/>
      <c r="TC115" s="87"/>
      <c r="TD115" s="43">
        <f>SUM(TD110:TD114)</f>
        <v>465.51249999999999</v>
      </c>
      <c r="TF115" s="42"/>
      <c r="TG115" s="85" t="s">
        <v>80</v>
      </c>
      <c r="TH115" s="86"/>
      <c r="TI115" s="86"/>
      <c r="TJ115" s="87"/>
      <c r="TK115" s="43">
        <f>SUM(TK110:TK114)</f>
        <v>408.29249999999996</v>
      </c>
      <c r="TM115" s="42"/>
      <c r="TN115" s="85" t="s">
        <v>80</v>
      </c>
      <c r="TO115" s="86"/>
      <c r="TP115" s="86"/>
      <c r="TQ115" s="87"/>
      <c r="TR115" s="43">
        <f>SUM(TR110:TR114)</f>
        <v>299.65249999999997</v>
      </c>
      <c r="TT115" s="42"/>
      <c r="TU115" s="85" t="s">
        <v>80</v>
      </c>
      <c r="TV115" s="86"/>
      <c r="TW115" s="86"/>
      <c r="TX115" s="87"/>
      <c r="TY115" s="43">
        <f>SUM(TY110:TY114)</f>
        <v>424.32625000000002</v>
      </c>
      <c r="UA115" s="42"/>
      <c r="UB115" s="85" t="s">
        <v>80</v>
      </c>
      <c r="UC115" s="86"/>
      <c r="UD115" s="86"/>
      <c r="UE115" s="87"/>
      <c r="UF115" s="43">
        <f>SUM(UF110:UF114)</f>
        <v>391.15249999999997</v>
      </c>
      <c r="UH115" s="42"/>
      <c r="UI115" s="85" t="s">
        <v>80</v>
      </c>
      <c r="UJ115" s="86"/>
      <c r="UK115" s="86"/>
      <c r="UL115" s="87"/>
      <c r="UM115" s="43">
        <f>SUM(UM110:UM114)</f>
        <v>458.97500000000002</v>
      </c>
      <c r="UO115" s="42"/>
      <c r="UP115" s="85" t="s">
        <v>80</v>
      </c>
      <c r="UQ115" s="86"/>
      <c r="UR115" s="86"/>
      <c r="US115" s="87"/>
      <c r="UT115" s="43">
        <f>SUM(UT110:UT114)</f>
        <v>408.29249999999996</v>
      </c>
      <c r="UV115" s="42"/>
      <c r="UW115" s="85" t="s">
        <v>80</v>
      </c>
      <c r="UX115" s="86"/>
      <c r="UY115" s="86"/>
      <c r="UZ115" s="87"/>
      <c r="VA115" s="43">
        <f>SUM(VA110:VA114)</f>
        <v>391.15249999999997</v>
      </c>
      <c r="VC115" s="42"/>
      <c r="VD115" s="85" t="s">
        <v>80</v>
      </c>
      <c r="VE115" s="86"/>
      <c r="VF115" s="86"/>
      <c r="VG115" s="87"/>
      <c r="VH115" s="43">
        <f>SUM(VH110:VH114)</f>
        <v>391.15249999999997</v>
      </c>
      <c r="VJ115" s="42"/>
      <c r="VK115" s="85" t="s">
        <v>80</v>
      </c>
      <c r="VL115" s="86"/>
      <c r="VM115" s="86"/>
      <c r="VN115" s="87"/>
      <c r="VO115" s="43">
        <f>SUM(VO110:VO114)</f>
        <v>437.19499999999999</v>
      </c>
      <c r="VQ115" s="42"/>
      <c r="VR115" s="85" t="s">
        <v>80</v>
      </c>
      <c r="VS115" s="86"/>
      <c r="VT115" s="86"/>
      <c r="VU115" s="87"/>
      <c r="VV115" s="43">
        <f>SUM(VV110:VV114)</f>
        <v>516.19500000000005</v>
      </c>
      <c r="VX115" s="42"/>
      <c r="VY115" s="85" t="s">
        <v>80</v>
      </c>
      <c r="VZ115" s="86"/>
      <c r="WA115" s="86"/>
      <c r="WB115" s="87"/>
      <c r="WC115" s="43">
        <f>SUM(WC110:WC114)</f>
        <v>465.51249999999999</v>
      </c>
      <c r="WE115" s="42"/>
      <c r="WF115" s="85" t="s">
        <v>80</v>
      </c>
      <c r="WG115" s="86"/>
      <c r="WH115" s="86"/>
      <c r="WI115" s="87"/>
      <c r="WJ115" s="43">
        <f>SUM(WJ110:WJ114)</f>
        <v>458.97500000000002</v>
      </c>
      <c r="WL115" s="42"/>
      <c r="WM115" s="85" t="s">
        <v>80</v>
      </c>
      <c r="WN115" s="86"/>
      <c r="WO115" s="86"/>
      <c r="WP115" s="87"/>
      <c r="WQ115" s="43">
        <f>SUM(WQ110:WQ114)</f>
        <v>458.97500000000002</v>
      </c>
      <c r="WS115" s="42"/>
      <c r="WT115" s="85" t="s">
        <v>80</v>
      </c>
      <c r="WU115" s="86"/>
      <c r="WV115" s="86"/>
      <c r="WW115" s="87"/>
      <c r="WX115" s="43">
        <f>SUM(WX110:WX114)</f>
        <v>458.97500000000002</v>
      </c>
      <c r="WZ115" s="42"/>
      <c r="XA115" s="85" t="s">
        <v>80</v>
      </c>
      <c r="XB115" s="86"/>
      <c r="XC115" s="86"/>
      <c r="XD115" s="87"/>
      <c r="XE115" s="43">
        <f>SUM(XE110:XE114)</f>
        <v>458.97500000000002</v>
      </c>
      <c r="XG115" s="42"/>
      <c r="XH115" s="85" t="s">
        <v>80</v>
      </c>
      <c r="XI115" s="86"/>
      <c r="XJ115" s="86"/>
      <c r="XK115" s="87"/>
      <c r="XL115" s="43">
        <f>SUM(XL110:XL114)</f>
        <v>458.97500000000002</v>
      </c>
      <c r="XN115" s="42"/>
      <c r="XO115" s="85" t="s">
        <v>80</v>
      </c>
      <c r="XP115" s="86"/>
      <c r="XQ115" s="86"/>
      <c r="XR115" s="87"/>
      <c r="XS115" s="43">
        <f>SUM(XS110:XS114)</f>
        <v>458.97500000000002</v>
      </c>
      <c r="XU115" s="42"/>
      <c r="XV115" s="85" t="s">
        <v>80</v>
      </c>
      <c r="XW115" s="86"/>
      <c r="XX115" s="86"/>
      <c r="XY115" s="87"/>
      <c r="XZ115" s="43">
        <f>SUM(XZ110:XZ114)</f>
        <v>481.91500000000002</v>
      </c>
      <c r="YB115" s="42"/>
      <c r="YC115" s="85" t="s">
        <v>80</v>
      </c>
      <c r="YD115" s="86"/>
      <c r="YE115" s="86"/>
      <c r="YF115" s="87"/>
      <c r="YG115" s="43">
        <f>SUM(YG110:YG114)</f>
        <v>466.25</v>
      </c>
      <c r="YI115" s="42"/>
      <c r="YJ115" s="85" t="s">
        <v>80</v>
      </c>
      <c r="YK115" s="86"/>
      <c r="YL115" s="86"/>
      <c r="YM115" s="87"/>
      <c r="YN115" s="43">
        <f>SUM(YN110:YN114)</f>
        <v>481.91500000000002</v>
      </c>
      <c r="YP115" s="42"/>
      <c r="YQ115" s="85" t="s">
        <v>80</v>
      </c>
      <c r="YR115" s="86"/>
      <c r="YS115" s="86"/>
      <c r="YT115" s="87"/>
      <c r="YU115" s="43">
        <f>SUM(YU110:YU114)</f>
        <v>551.21249999999998</v>
      </c>
      <c r="YW115" s="42"/>
      <c r="YX115" s="85" t="s">
        <v>80</v>
      </c>
      <c r="YY115" s="86"/>
      <c r="YZ115" s="86"/>
      <c r="ZA115" s="87"/>
      <c r="ZB115" s="43">
        <f>SUM(ZB110:ZB114)</f>
        <v>465.51249999999999</v>
      </c>
      <c r="ZD115" s="42"/>
      <c r="ZE115" s="85" t="s">
        <v>80</v>
      </c>
      <c r="ZF115" s="86"/>
      <c r="ZG115" s="86"/>
      <c r="ZH115" s="87"/>
      <c r="ZI115" s="43">
        <f>SUM(ZI110:ZI114)</f>
        <v>550.47500000000002</v>
      </c>
      <c r="ZK115" s="42"/>
      <c r="ZL115" s="85" t="s">
        <v>80</v>
      </c>
      <c r="ZM115" s="86"/>
      <c r="ZN115" s="86"/>
      <c r="ZO115" s="87"/>
      <c r="ZP115" s="43">
        <f>SUM(ZP110:ZP114)</f>
        <v>551.21249999999998</v>
      </c>
      <c r="ZR115" s="42"/>
      <c r="ZS115" s="85" t="s">
        <v>80</v>
      </c>
      <c r="ZT115" s="86"/>
      <c r="ZU115" s="86"/>
      <c r="ZV115" s="87"/>
      <c r="ZW115" s="43">
        <f>SUM(ZW110:ZW114)</f>
        <v>390.41500000000002</v>
      </c>
    </row>
    <row r="116" spans="1:699" ht="16.5" thickTop="1" thickBot="1" x14ac:dyDescent="0.25">
      <c r="A116" s="37"/>
      <c r="B116" s="88" t="s">
        <v>81</v>
      </c>
      <c r="C116" s="88"/>
      <c r="D116" s="88"/>
      <c r="E116" s="88"/>
      <c r="F116" s="38">
        <f>IFERROR(F115/F81,"")</f>
        <v>0.44017024680073125</v>
      </c>
      <c r="H116" s="37"/>
      <c r="I116" s="88" t="s">
        <v>81</v>
      </c>
      <c r="J116" s="88"/>
      <c r="K116" s="88"/>
      <c r="L116" s="88"/>
      <c r="M116" s="38">
        <f>IFERROR(M115/M81,"")</f>
        <v>0.94128877737226269</v>
      </c>
      <c r="O116" s="37"/>
      <c r="P116" s="88" t="s">
        <v>81</v>
      </c>
      <c r="Q116" s="88"/>
      <c r="R116" s="88"/>
      <c r="S116" s="88"/>
      <c r="T116" s="38">
        <f>IFERROR(T115/T81,"")</f>
        <v>0.87873403284671525</v>
      </c>
      <c r="V116" s="37"/>
      <c r="W116" s="88" t="s">
        <v>81</v>
      </c>
      <c r="X116" s="88"/>
      <c r="Y116" s="88"/>
      <c r="Z116" s="88"/>
      <c r="AA116" s="38">
        <f>IFERROR(AA115/AA81,"")</f>
        <v>0.88357110091743118</v>
      </c>
      <c r="AC116" s="37"/>
      <c r="AD116" s="88" t="s">
        <v>81</v>
      </c>
      <c r="AE116" s="88"/>
      <c r="AF116" s="88"/>
      <c r="AG116" s="88"/>
      <c r="AH116" s="38">
        <f>IFERROR(AH115/AH81,"")</f>
        <v>0.83907678244972583</v>
      </c>
      <c r="AJ116" s="37"/>
      <c r="AK116" s="88" t="s">
        <v>81</v>
      </c>
      <c r="AL116" s="88"/>
      <c r="AM116" s="88"/>
      <c r="AN116" s="88"/>
      <c r="AO116" s="38">
        <f>IFERROR(AO115/AO81,"")</f>
        <v>0.83907678244972583</v>
      </c>
      <c r="AQ116" s="37"/>
      <c r="AR116" s="88" t="s">
        <v>81</v>
      </c>
      <c r="AS116" s="88"/>
      <c r="AT116" s="88"/>
      <c r="AU116" s="88"/>
      <c r="AV116" s="38">
        <f>IFERROR(AV115/AV81,"")</f>
        <v>0.83754562043795622</v>
      </c>
      <c r="AX116" s="37"/>
      <c r="AY116" s="88" t="s">
        <v>81</v>
      </c>
      <c r="AZ116" s="88"/>
      <c r="BA116" s="88"/>
      <c r="BB116" s="88"/>
      <c r="BC116" s="38">
        <f>IFERROR(BC115/BC81,"")</f>
        <v>0.83907678244972583</v>
      </c>
      <c r="BE116" s="37"/>
      <c r="BF116" s="88" t="s">
        <v>81</v>
      </c>
      <c r="BG116" s="88"/>
      <c r="BH116" s="88"/>
      <c r="BI116" s="88"/>
      <c r="BJ116" s="38">
        <f>IFERROR(BJ115/BJ81,"")</f>
        <v>0.75568505338078296</v>
      </c>
      <c r="BL116" s="37"/>
      <c r="BM116" s="88" t="s">
        <v>81</v>
      </c>
      <c r="BN116" s="88"/>
      <c r="BO116" s="88"/>
      <c r="BP116" s="88"/>
      <c r="BQ116" s="38">
        <f>IFERROR(BQ115/BQ81,"")</f>
        <v>0.75434280639431617</v>
      </c>
      <c r="BS116" s="37"/>
      <c r="BT116" s="88" t="s">
        <v>81</v>
      </c>
      <c r="BU116" s="88"/>
      <c r="BV116" s="88"/>
      <c r="BW116" s="88"/>
      <c r="BX116" s="38">
        <f>IFERROR(BX115/BX81,"")</f>
        <v>0.65270870337477804</v>
      </c>
      <c r="BZ116" s="37"/>
      <c r="CA116" s="88" t="s">
        <v>81</v>
      </c>
      <c r="CB116" s="88"/>
      <c r="CC116" s="88"/>
      <c r="CD116" s="88"/>
      <c r="CE116" s="38">
        <f>IFERROR(CE115/CE81,"")</f>
        <v>0.65387010676156587</v>
      </c>
      <c r="CG116" s="37"/>
      <c r="CH116" s="88" t="s">
        <v>81</v>
      </c>
      <c r="CI116" s="88"/>
      <c r="CJ116" s="88"/>
      <c r="CK116" s="88"/>
      <c r="CL116" s="38">
        <f>IFERROR(CL115/CL81,"")</f>
        <v>0.55509818731117833</v>
      </c>
      <c r="CN116" s="37"/>
      <c r="CO116" s="88" t="s">
        <v>81</v>
      </c>
      <c r="CP116" s="88"/>
      <c r="CQ116" s="88"/>
      <c r="CR116" s="88"/>
      <c r="CS116" s="38">
        <f>IFERROR(CS115/CS81,"")</f>
        <v>0.75434280639431628</v>
      </c>
      <c r="CU116" s="37"/>
      <c r="CV116" s="88" t="s">
        <v>81</v>
      </c>
      <c r="CW116" s="88"/>
      <c r="CX116" s="88"/>
      <c r="CY116" s="88"/>
      <c r="CZ116" s="38">
        <f>IFERROR(CZ115/CZ81,"")</f>
        <v>0.41877281021897811</v>
      </c>
      <c r="DB116" s="37"/>
      <c r="DC116" s="88" t="s">
        <v>81</v>
      </c>
      <c r="DD116" s="88"/>
      <c r="DE116" s="88"/>
      <c r="DF116" s="88"/>
      <c r="DG116" s="38">
        <f>IFERROR(DG115/DG81,"")</f>
        <v>0.73348303393213576</v>
      </c>
      <c r="DI116" s="37"/>
      <c r="DJ116" s="88" t="s">
        <v>81</v>
      </c>
      <c r="DK116" s="88"/>
      <c r="DL116" s="88"/>
      <c r="DM116" s="88"/>
      <c r="DN116" s="38">
        <f>IFERROR(DN115/DN81,"")</f>
        <v>0.8369354043392504</v>
      </c>
      <c r="DP116" s="37"/>
      <c r="DQ116" s="88" t="s">
        <v>81</v>
      </c>
      <c r="DR116" s="88"/>
      <c r="DS116" s="88"/>
      <c r="DT116" s="88"/>
      <c r="DU116" s="38">
        <f>IFERROR(DU115/DU81,"")</f>
        <v>0.73348303393213576</v>
      </c>
      <c r="DW116" s="37"/>
      <c r="DX116" s="88" t="s">
        <v>81</v>
      </c>
      <c r="DY116" s="88"/>
      <c r="DZ116" s="88"/>
      <c r="EA116" s="88"/>
      <c r="EB116" s="38">
        <f>IFERROR(EB115/EB81,"")</f>
        <v>0.84695858283433123</v>
      </c>
      <c r="ED116" s="37"/>
      <c r="EE116" s="88" t="s">
        <v>81</v>
      </c>
      <c r="EF116" s="88"/>
      <c r="EG116" s="88"/>
      <c r="EH116" s="88"/>
      <c r="EI116" s="38">
        <f>IFERROR(EI115/EI81,"")</f>
        <v>0.64020034843205575</v>
      </c>
      <c r="EK116" s="37"/>
      <c r="EL116" s="88" t="s">
        <v>81</v>
      </c>
      <c r="EM116" s="88"/>
      <c r="EN116" s="88"/>
      <c r="EO116" s="88"/>
      <c r="EP116" s="38">
        <f>IFERROR(EP115/EP81,"")</f>
        <v>0.76241694352159473</v>
      </c>
      <c r="ER116" s="37"/>
      <c r="ES116" s="88" t="s">
        <v>81</v>
      </c>
      <c r="ET116" s="88"/>
      <c r="EU116" s="88"/>
      <c r="EV116" s="88"/>
      <c r="EW116" s="38">
        <f>IFERROR(EW115/EW81,"")</f>
        <v>0.75989238410596027</v>
      </c>
      <c r="EY116" s="37"/>
      <c r="EZ116" s="88" t="s">
        <v>81</v>
      </c>
      <c r="FA116" s="88"/>
      <c r="FB116" s="88"/>
      <c r="FC116" s="88"/>
      <c r="FD116" s="38">
        <f>IFERROR(FD115/FD81,"")</f>
        <v>0.75981848184818479</v>
      </c>
      <c r="FF116" s="37"/>
      <c r="FG116" s="88" t="s">
        <v>81</v>
      </c>
      <c r="FH116" s="88"/>
      <c r="FI116" s="88"/>
      <c r="FJ116" s="88"/>
      <c r="FK116" s="38">
        <f>IFERROR(FK115/FK81,"")</f>
        <v>0.73348303393213576</v>
      </c>
      <c r="FM116" s="37"/>
      <c r="FN116" s="88" t="s">
        <v>81</v>
      </c>
      <c r="FO116" s="88"/>
      <c r="FP116" s="88"/>
      <c r="FQ116" s="88"/>
      <c r="FR116" s="38">
        <f>IFERROR(FR115/FR81,"")</f>
        <v>0.73202191235059766</v>
      </c>
      <c r="FT116" s="37"/>
      <c r="FU116" s="88" t="s">
        <v>81</v>
      </c>
      <c r="FV116" s="88"/>
      <c r="FW116" s="88"/>
      <c r="FX116" s="88"/>
      <c r="FY116" s="38">
        <f>IFERROR(FY115/FY81,"")</f>
        <v>0.84527141434262942</v>
      </c>
      <c r="GA116" s="37"/>
      <c r="GB116" s="88" t="s">
        <v>81</v>
      </c>
      <c r="GC116" s="88"/>
      <c r="GD116" s="88"/>
      <c r="GE116" s="88"/>
      <c r="GF116" s="38">
        <f>IFERROR(GF115/GF81,"")</f>
        <v>4.1356942496493687E-2</v>
      </c>
      <c r="GH116" s="37"/>
      <c r="GI116" s="88" t="s">
        <v>81</v>
      </c>
      <c r="GJ116" s="88"/>
      <c r="GK116" s="88"/>
      <c r="GL116" s="88"/>
      <c r="GM116" s="38">
        <f>IFERROR(GM115/GM81,"")</f>
        <v>0.93267766497461935</v>
      </c>
      <c r="GO116" s="37"/>
      <c r="GP116" s="88" t="s">
        <v>81</v>
      </c>
      <c r="GQ116" s="88"/>
      <c r="GR116" s="88"/>
      <c r="GS116" s="88"/>
      <c r="GT116" s="38">
        <f>IFERROR(GT115/GT81,"")</f>
        <v>0.69859208523592087</v>
      </c>
      <c r="GV116" s="37"/>
      <c r="GW116" s="88" t="s">
        <v>81</v>
      </c>
      <c r="GX116" s="88"/>
      <c r="GY116" s="88"/>
      <c r="GZ116" s="88"/>
      <c r="HA116" s="38">
        <f>IFERROR(HA115/HA81,"")</f>
        <v>0.699657012195122</v>
      </c>
      <c r="HC116" s="37"/>
      <c r="HD116" s="88" t="s">
        <v>81</v>
      </c>
      <c r="HE116" s="88"/>
      <c r="HF116" s="88"/>
      <c r="HG116" s="88"/>
      <c r="HH116" s="38">
        <f>IFERROR(HH115/HH81,"")</f>
        <v>0.74147819063004849</v>
      </c>
      <c r="HJ116" s="37"/>
      <c r="HK116" s="88" t="s">
        <v>81</v>
      </c>
      <c r="HL116" s="88"/>
      <c r="HM116" s="88"/>
      <c r="HN116" s="88"/>
      <c r="HO116" s="38">
        <f>IFERROR(HO115/HO81,"")</f>
        <v>0.69859208523592087</v>
      </c>
      <c r="HQ116" s="37"/>
      <c r="HR116" s="88" t="s">
        <v>81</v>
      </c>
      <c r="HS116" s="88"/>
      <c r="HT116" s="88"/>
      <c r="HU116" s="88"/>
      <c r="HV116" s="38">
        <f>IFERROR(HV115/HV81,"")</f>
        <v>0.59536149162861485</v>
      </c>
      <c r="HX116" s="37"/>
      <c r="HY116" s="88" t="s">
        <v>81</v>
      </c>
      <c r="HZ116" s="88"/>
      <c r="IA116" s="88"/>
      <c r="IB116" s="88"/>
      <c r="IC116" s="38">
        <f>IFERROR(IC115/IC81,"")</f>
        <v>0.64641552511415523</v>
      </c>
      <c r="IE116" s="37"/>
      <c r="IF116" s="88" t="s">
        <v>81</v>
      </c>
      <c r="IG116" s="88"/>
      <c r="IH116" s="88"/>
      <c r="II116" s="88"/>
      <c r="IJ116" s="38">
        <f>IFERROR(IJ115/IJ81,"")</f>
        <v>0.93267766497461935</v>
      </c>
      <c r="IL116" s="37"/>
      <c r="IM116" s="88" t="s">
        <v>81</v>
      </c>
      <c r="IN116" s="88"/>
      <c r="IO116" s="88"/>
      <c r="IP116" s="88"/>
      <c r="IQ116" s="38">
        <f>IFERROR(IQ115/IQ81,"")</f>
        <v>0.93267766497461935</v>
      </c>
      <c r="IS116" s="37"/>
      <c r="IT116" s="88" t="s">
        <v>81</v>
      </c>
      <c r="IU116" s="88"/>
      <c r="IV116" s="88"/>
      <c r="IW116" s="88"/>
      <c r="IX116" s="38">
        <f>IFERROR(IX115/IX81,"")</f>
        <v>0.93267766497461935</v>
      </c>
      <c r="IZ116" s="37"/>
      <c r="JA116" s="88" t="s">
        <v>81</v>
      </c>
      <c r="JB116" s="88"/>
      <c r="JC116" s="88"/>
      <c r="JD116" s="88"/>
      <c r="JE116" s="38">
        <f>IFERROR(JE115/JE81,"")</f>
        <v>0.93267766497461935</v>
      </c>
      <c r="JG116" s="37"/>
      <c r="JH116" s="88" t="s">
        <v>81</v>
      </c>
      <c r="JI116" s="88"/>
      <c r="JJ116" s="88"/>
      <c r="JK116" s="88"/>
      <c r="JL116" s="38">
        <f>IFERROR(JL115/JL81,"")</f>
        <v>0.65775938735177863</v>
      </c>
      <c r="JN116" s="37"/>
      <c r="JO116" s="88" t="s">
        <v>81</v>
      </c>
      <c r="JP116" s="88"/>
      <c r="JQ116" s="88"/>
      <c r="JR116" s="88"/>
      <c r="JS116" s="38">
        <f>IFERROR(JS115/JS81,"")</f>
        <v>0.72623517786561265</v>
      </c>
      <c r="JU116" s="37"/>
      <c r="JV116" s="88" t="s">
        <v>81</v>
      </c>
      <c r="JW116" s="88"/>
      <c r="JX116" s="88"/>
      <c r="JY116" s="88"/>
      <c r="JZ116" s="38">
        <f>IFERROR(JZ115/JZ81,"")</f>
        <v>0.73348303393213576</v>
      </c>
      <c r="KB116" s="37"/>
      <c r="KC116" s="88" t="s">
        <v>81</v>
      </c>
      <c r="KD116" s="88"/>
      <c r="KE116" s="88"/>
      <c r="KF116" s="88"/>
      <c r="KG116" s="38">
        <f>IFERROR(KG115/KG81,"")</f>
        <v>0.72767326732673276</v>
      </c>
      <c r="KI116" s="37"/>
      <c r="KJ116" s="88" t="s">
        <v>81</v>
      </c>
      <c r="KK116" s="88"/>
      <c r="KL116" s="88"/>
      <c r="KM116" s="88"/>
      <c r="KN116" s="38">
        <f>IFERROR(KN115/KN81,"")</f>
        <v>7.953712995484194E-2</v>
      </c>
      <c r="KP116" s="37"/>
      <c r="KQ116" s="88" t="s">
        <v>81</v>
      </c>
      <c r="KR116" s="88"/>
      <c r="KS116" s="88"/>
      <c r="KT116" s="88"/>
      <c r="KU116" s="38">
        <f>IFERROR(KU115/KU81,"")</f>
        <v>0.6590618811881187</v>
      </c>
      <c r="KW116" s="37"/>
      <c r="KX116" s="88" t="s">
        <v>81</v>
      </c>
      <c r="KY116" s="88"/>
      <c r="KZ116" s="88"/>
      <c r="LA116" s="88"/>
      <c r="LB116" s="38">
        <f>IFERROR(LB115/LB81,"")</f>
        <v>0.62753775167785231</v>
      </c>
      <c r="LD116" s="37"/>
      <c r="LE116" s="88" t="s">
        <v>81</v>
      </c>
      <c r="LF116" s="88"/>
      <c r="LG116" s="88"/>
      <c r="LH116" s="88"/>
      <c r="LI116" s="38">
        <f>IFERROR(LI115/LI81,"")</f>
        <v>0.61616556836902803</v>
      </c>
      <c r="LK116" s="37"/>
      <c r="LL116" s="88" t="s">
        <v>81</v>
      </c>
      <c r="LM116" s="88"/>
      <c r="LN116" s="88"/>
      <c r="LO116" s="88"/>
      <c r="LP116" s="38">
        <f>IFERROR(LP115/LP81,"")</f>
        <v>0.62231697171381029</v>
      </c>
      <c r="LR116" s="37"/>
      <c r="LS116" s="88" t="s">
        <v>81</v>
      </c>
      <c r="LT116" s="88"/>
      <c r="LU116" s="88"/>
      <c r="LV116" s="88"/>
      <c r="LW116" s="38">
        <f>IFERROR(LW115/LW81,"")</f>
        <v>0.49529338842975201</v>
      </c>
      <c r="LY116" s="37"/>
      <c r="LZ116" s="88" t="s">
        <v>81</v>
      </c>
      <c r="MA116" s="88"/>
      <c r="MB116" s="88"/>
      <c r="MC116" s="88"/>
      <c r="MD116" s="38">
        <f>IFERROR(MD115/MD81,"")</f>
        <v>0.63607568027210881</v>
      </c>
      <c r="MF116" s="37"/>
      <c r="MG116" s="88" t="s">
        <v>81</v>
      </c>
      <c r="MH116" s="88"/>
      <c r="MI116" s="88"/>
      <c r="MJ116" s="88"/>
      <c r="MK116" s="38">
        <f>IFERROR(MK115/MK81,"")</f>
        <v>0.8577486313868613</v>
      </c>
      <c r="MM116" s="37"/>
      <c r="MN116" s="88" t="s">
        <v>81</v>
      </c>
      <c r="MO116" s="88"/>
      <c r="MP116" s="88"/>
      <c r="MQ116" s="88"/>
      <c r="MR116" s="38">
        <f>IFERROR(MR115/MR81,"")</f>
        <v>0.36311758893280632</v>
      </c>
      <c r="MT116" s="37"/>
      <c r="MU116" s="88" t="s">
        <v>81</v>
      </c>
      <c r="MV116" s="88"/>
      <c r="MW116" s="88"/>
      <c r="MX116" s="88"/>
      <c r="MY116" s="38">
        <f>IFERROR(MY115/MY81,"")</f>
        <v>0.65775938735177852</v>
      </c>
      <c r="NA116" s="37"/>
      <c r="NB116" s="88" t="s">
        <v>81</v>
      </c>
      <c r="NC116" s="88"/>
      <c r="ND116" s="88"/>
      <c r="NE116" s="88"/>
      <c r="NF116" s="38">
        <f>IFERROR(NF115/NF81,"")</f>
        <v>0.63177787162162158</v>
      </c>
      <c r="NH116" s="37"/>
      <c r="NI116" s="88" t="s">
        <v>81</v>
      </c>
      <c r="NJ116" s="88"/>
      <c r="NK116" s="88"/>
      <c r="NL116" s="88"/>
      <c r="NM116" s="38">
        <f>IFERROR(NM115/NM81,"")</f>
        <v>0.7396138888888889</v>
      </c>
      <c r="NO116" s="37"/>
      <c r="NP116" s="88" t="s">
        <v>81</v>
      </c>
      <c r="NQ116" s="88"/>
      <c r="NR116" s="88"/>
      <c r="NS116" s="88"/>
      <c r="NT116" s="38">
        <f>IFERROR(NT115/NT81,"")</f>
        <v>0.7396138888888889</v>
      </c>
      <c r="NV116" s="37"/>
      <c r="NW116" s="88" t="s">
        <v>81</v>
      </c>
      <c r="NX116" s="88"/>
      <c r="NY116" s="88"/>
      <c r="NZ116" s="88"/>
      <c r="OA116" s="38">
        <f>IFERROR(OA115/OA81,"")</f>
        <v>0.81661111111111118</v>
      </c>
      <c r="OC116" s="37"/>
      <c r="OD116" s="88" t="s">
        <v>81</v>
      </c>
      <c r="OE116" s="88"/>
      <c r="OF116" s="88"/>
      <c r="OG116" s="88"/>
      <c r="OH116" s="38">
        <f>IFERROR(OH115/OH81,"")</f>
        <v>0.78520299145299155</v>
      </c>
      <c r="OJ116" s="37"/>
      <c r="OK116" s="88" t="s">
        <v>81</v>
      </c>
      <c r="OL116" s="88"/>
      <c r="OM116" s="88"/>
      <c r="ON116" s="88"/>
      <c r="OO116" s="38">
        <f>IFERROR(OO115/OO81,"")</f>
        <v>0.88035071942446042</v>
      </c>
      <c r="OQ116" s="37"/>
      <c r="OR116" s="88" t="s">
        <v>81</v>
      </c>
      <c r="OS116" s="88"/>
      <c r="OT116" s="88"/>
      <c r="OU116" s="88"/>
      <c r="OV116" s="38">
        <f>IFERROR(OV115/OV81,"")</f>
        <v>0.81579166666666669</v>
      </c>
      <c r="OX116" s="37"/>
      <c r="OY116" s="88" t="s">
        <v>81</v>
      </c>
      <c r="OZ116" s="88"/>
      <c r="PA116" s="88"/>
      <c r="PB116" s="88"/>
      <c r="PC116" s="38">
        <f>IFERROR(PC115/PC81,"")</f>
        <v>0.75715250000000001</v>
      </c>
      <c r="PE116" s="37"/>
      <c r="PF116" s="88" t="s">
        <v>81</v>
      </c>
      <c r="PG116" s="88"/>
      <c r="PH116" s="88"/>
      <c r="PI116" s="88"/>
      <c r="PJ116" s="38">
        <f>IFERROR(PJ115/PJ81,"")</f>
        <v>0.66698647294589186</v>
      </c>
      <c r="PL116" s="37"/>
      <c r="PM116" s="88" t="s">
        <v>81</v>
      </c>
      <c r="PN116" s="88"/>
      <c r="PO116" s="88"/>
      <c r="PP116" s="88"/>
      <c r="PQ116" s="38">
        <f>IFERROR(PQ115/PQ81,"")</f>
        <v>0.66565249999999998</v>
      </c>
      <c r="PS116" s="37"/>
      <c r="PT116" s="88" t="s">
        <v>81</v>
      </c>
      <c r="PU116" s="88"/>
      <c r="PV116" s="88"/>
      <c r="PW116" s="88"/>
      <c r="PX116" s="38">
        <f>IFERROR(PX115/PX81,"")</f>
        <v>0.75715250000000001</v>
      </c>
      <c r="PZ116" s="37"/>
      <c r="QA116" s="88" t="s">
        <v>81</v>
      </c>
      <c r="QB116" s="88"/>
      <c r="QC116" s="88"/>
      <c r="QD116" s="88"/>
      <c r="QE116" s="38">
        <f>IFERROR(QE115/QE81,"")</f>
        <v>0.4285347682119206</v>
      </c>
      <c r="QG116" s="37"/>
      <c r="QH116" s="88" t="s">
        <v>81</v>
      </c>
      <c r="QI116" s="88"/>
      <c r="QJ116" s="88"/>
      <c r="QK116" s="88"/>
      <c r="QL116" s="38">
        <f>IFERROR(QL115/QL81,"")</f>
        <v>0.4285347682119206</v>
      </c>
      <c r="QN116" s="37"/>
      <c r="QO116" s="88" t="s">
        <v>81</v>
      </c>
      <c r="QP116" s="88"/>
      <c r="QQ116" s="88"/>
      <c r="QR116" s="88"/>
      <c r="QS116" s="38">
        <f>IFERROR(QS115/QS81,"")</f>
        <v>0.42109489051094889</v>
      </c>
      <c r="QU116" s="37"/>
      <c r="QV116" s="88" t="s">
        <v>81</v>
      </c>
      <c r="QW116" s="88"/>
      <c r="QX116" s="88"/>
      <c r="QY116" s="88"/>
      <c r="QZ116" s="38">
        <f>IFERROR(QZ115/QZ81,"")</f>
        <v>0.43484924623115578</v>
      </c>
      <c r="RB116" s="37"/>
      <c r="RC116" s="88" t="s">
        <v>81</v>
      </c>
      <c r="RD116" s="88"/>
      <c r="RE116" s="88"/>
      <c r="RF116" s="88"/>
      <c r="RG116" s="38">
        <f>IFERROR(RG115/RG81,"")</f>
        <v>0.42945409429280396</v>
      </c>
      <c r="RI116" s="37"/>
      <c r="RJ116" s="88" t="s">
        <v>81</v>
      </c>
      <c r="RK116" s="88"/>
      <c r="RL116" s="88"/>
      <c r="RM116" s="88"/>
      <c r="RN116" s="38">
        <f>IFERROR(RN115/RN81,"")</f>
        <v>0.42733333333333334</v>
      </c>
      <c r="RP116" s="37"/>
      <c r="RQ116" s="88" t="s">
        <v>81</v>
      </c>
      <c r="RR116" s="88"/>
      <c r="RS116" s="88"/>
      <c r="RT116" s="88"/>
      <c r="RU116" s="38">
        <f>IFERROR(RU115/RU81,"")</f>
        <v>5.9792191435768263E-2</v>
      </c>
      <c r="RW116" s="37"/>
      <c r="RX116" s="88" t="s">
        <v>81</v>
      </c>
      <c r="RY116" s="88"/>
      <c r="RZ116" s="88"/>
      <c r="SA116" s="88"/>
      <c r="SB116" s="38">
        <f>IFERROR(SB115/SB81,"")</f>
        <v>0.75230285234899319</v>
      </c>
      <c r="SD116" s="37"/>
      <c r="SE116" s="88" t="s">
        <v>81</v>
      </c>
      <c r="SF116" s="88"/>
      <c r="SG116" s="88"/>
      <c r="SH116" s="88"/>
      <c r="SI116" s="38">
        <f>IFERROR(SI115/SI81,"")</f>
        <v>0.72473549488054612</v>
      </c>
      <c r="SK116" s="37"/>
      <c r="SL116" s="88" t="s">
        <v>81</v>
      </c>
      <c r="SM116" s="88"/>
      <c r="SN116" s="88"/>
      <c r="SO116" s="88"/>
      <c r="SP116" s="38">
        <f>IFERROR(SP115/SP81,"")</f>
        <v>0.77714941569282137</v>
      </c>
      <c r="SR116" s="37"/>
      <c r="SS116" s="88" t="s">
        <v>81</v>
      </c>
      <c r="ST116" s="88"/>
      <c r="SU116" s="88"/>
      <c r="SV116" s="88"/>
      <c r="SW116" s="38">
        <f>IFERROR(SW115/SW81,"")</f>
        <v>0.76316355140186909</v>
      </c>
      <c r="SY116" s="37"/>
      <c r="SZ116" s="88" t="s">
        <v>81</v>
      </c>
      <c r="TA116" s="88"/>
      <c r="TB116" s="88"/>
      <c r="TC116" s="88"/>
      <c r="TD116" s="38">
        <f>IFERROR(TD115/TD81,"")</f>
        <v>0.79438993174061434</v>
      </c>
      <c r="TF116" s="37"/>
      <c r="TG116" s="88" t="s">
        <v>81</v>
      </c>
      <c r="TH116" s="88"/>
      <c r="TI116" s="88"/>
      <c r="TJ116" s="88"/>
      <c r="TK116" s="38">
        <f>IFERROR(TK115/TK81,"")</f>
        <v>0.75469963031423282</v>
      </c>
      <c r="TM116" s="37"/>
      <c r="TN116" s="88" t="s">
        <v>81</v>
      </c>
      <c r="TO116" s="88"/>
      <c r="TP116" s="88"/>
      <c r="TQ116" s="88"/>
      <c r="TR116" s="38">
        <f>IFERROR(TR115/TR81,"")</f>
        <v>0.55388632162661733</v>
      </c>
      <c r="TT116" s="37"/>
      <c r="TU116" s="88" t="s">
        <v>81</v>
      </c>
      <c r="TV116" s="88"/>
      <c r="TW116" s="88"/>
      <c r="TX116" s="88"/>
      <c r="TY116" s="38">
        <f>IFERROR(TY115/TY81,"")</f>
        <v>0.78871050185873603</v>
      </c>
      <c r="UA116" s="37"/>
      <c r="UB116" s="88" t="s">
        <v>81</v>
      </c>
      <c r="UC116" s="88"/>
      <c r="UD116" s="88"/>
      <c r="UE116" s="88"/>
      <c r="UF116" s="38">
        <f>IFERROR(UF115/UF81,"")</f>
        <v>0.67440086206896543</v>
      </c>
      <c r="UH116" s="37"/>
      <c r="UI116" s="88" t="s">
        <v>81</v>
      </c>
      <c r="UJ116" s="88"/>
      <c r="UK116" s="88"/>
      <c r="UL116" s="88"/>
      <c r="UM116" s="38">
        <f>IFERROR(UM115/UM81,"")</f>
        <v>0.79960801393728231</v>
      </c>
      <c r="UO116" s="37"/>
      <c r="UP116" s="88" t="s">
        <v>81</v>
      </c>
      <c r="UQ116" s="88"/>
      <c r="UR116" s="88"/>
      <c r="US116" s="88"/>
      <c r="UT116" s="38">
        <f>IFERROR(UT115/UT81,"")</f>
        <v>0.71630263157894725</v>
      </c>
      <c r="UV116" s="37"/>
      <c r="UW116" s="88" t="s">
        <v>81</v>
      </c>
      <c r="UX116" s="88"/>
      <c r="UY116" s="88"/>
      <c r="UZ116" s="88"/>
      <c r="VA116" s="38">
        <f>IFERROR(VA115/VA81,"")</f>
        <v>0.68383304195804195</v>
      </c>
      <c r="VC116" s="37"/>
      <c r="VD116" s="88" t="s">
        <v>81</v>
      </c>
      <c r="VE116" s="88"/>
      <c r="VF116" s="88"/>
      <c r="VG116" s="88"/>
      <c r="VH116" s="38">
        <f>IFERROR(VH115/VH81,"")</f>
        <v>0.68145034843205565</v>
      </c>
      <c r="VJ116" s="37"/>
      <c r="VK116" s="88" t="s">
        <v>81</v>
      </c>
      <c r="VL116" s="88"/>
      <c r="VM116" s="88"/>
      <c r="VN116" s="88"/>
      <c r="VO116" s="38">
        <f>IFERROR(VO115/VO81,"")</f>
        <v>0.76166376306620209</v>
      </c>
      <c r="VQ116" s="37"/>
      <c r="VR116" s="88" t="s">
        <v>81</v>
      </c>
      <c r="VS116" s="88"/>
      <c r="VT116" s="88"/>
      <c r="VU116" s="88"/>
      <c r="VV116" s="38">
        <f>IFERROR(VV115/VV81,"")</f>
        <v>0.87048060708263075</v>
      </c>
      <c r="VX116" s="37"/>
      <c r="VY116" s="88" t="s">
        <v>81</v>
      </c>
      <c r="VZ116" s="88"/>
      <c r="WA116" s="88"/>
      <c r="WB116" s="88"/>
      <c r="WC116" s="38">
        <f>IFERROR(WC115/WC81,"")</f>
        <v>0.79711044520547947</v>
      </c>
      <c r="WE116" s="37"/>
      <c r="WF116" s="88" t="s">
        <v>81</v>
      </c>
      <c r="WG116" s="88"/>
      <c r="WH116" s="88"/>
      <c r="WI116" s="88"/>
      <c r="WJ116" s="38">
        <f>IFERROR(WJ115/WJ81,"")</f>
        <v>0.96423319327731094</v>
      </c>
      <c r="WL116" s="37"/>
      <c r="WM116" s="88" t="s">
        <v>81</v>
      </c>
      <c r="WN116" s="88"/>
      <c r="WO116" s="88"/>
      <c r="WP116" s="88"/>
      <c r="WQ116" s="38">
        <f>IFERROR(WQ115/WQ81,"")</f>
        <v>0.87758126195028685</v>
      </c>
      <c r="WS116" s="37"/>
      <c r="WT116" s="88" t="s">
        <v>81</v>
      </c>
      <c r="WU116" s="88"/>
      <c r="WV116" s="88"/>
      <c r="WW116" s="88"/>
      <c r="WX116" s="38">
        <f>IFERROR(WX115/WX81,"")</f>
        <v>0.84995370370370371</v>
      </c>
      <c r="WZ116" s="37"/>
      <c r="XA116" s="88" t="s">
        <v>81</v>
      </c>
      <c r="XB116" s="88"/>
      <c r="XC116" s="88"/>
      <c r="XD116" s="88"/>
      <c r="XE116" s="38">
        <f>IFERROR(XE115/XE81,"")</f>
        <v>0.79821739130434788</v>
      </c>
      <c r="XG116" s="37"/>
      <c r="XH116" s="88" t="s">
        <v>81</v>
      </c>
      <c r="XI116" s="88"/>
      <c r="XJ116" s="88"/>
      <c r="XK116" s="88"/>
      <c r="XL116" s="38">
        <f>IFERROR(XL115/XL81,"")</f>
        <v>0.79821739130434788</v>
      </c>
      <c r="XN116" s="37"/>
      <c r="XO116" s="88" t="s">
        <v>81</v>
      </c>
      <c r="XP116" s="88"/>
      <c r="XQ116" s="88"/>
      <c r="XR116" s="88"/>
      <c r="XS116" s="38">
        <f>IFERROR(XS115/XS81,"")</f>
        <v>0.79133620689655171</v>
      </c>
      <c r="XU116" s="37"/>
      <c r="XV116" s="88" t="s">
        <v>81</v>
      </c>
      <c r="XW116" s="88"/>
      <c r="XX116" s="88"/>
      <c r="XY116" s="88"/>
      <c r="XZ116" s="38">
        <f>IFERROR(XZ115/XZ81,"")</f>
        <v>0.72035127055306436</v>
      </c>
      <c r="YB116" s="37"/>
      <c r="YC116" s="88" t="s">
        <v>81</v>
      </c>
      <c r="YD116" s="88"/>
      <c r="YE116" s="88"/>
      <c r="YF116" s="88"/>
      <c r="YG116" s="38">
        <f>IFERROR(YG115/YG81,"")</f>
        <v>0.69693572496263079</v>
      </c>
      <c r="YI116" s="37"/>
      <c r="YJ116" s="88" t="s">
        <v>81</v>
      </c>
      <c r="YK116" s="88"/>
      <c r="YL116" s="88"/>
      <c r="YM116" s="88"/>
      <c r="YN116" s="38">
        <f>IFERROR(YN115/YN81,"")</f>
        <v>0.70352554744525553</v>
      </c>
      <c r="YP116" s="37"/>
      <c r="YQ116" s="88" t="s">
        <v>81</v>
      </c>
      <c r="YR116" s="88"/>
      <c r="YS116" s="88"/>
      <c r="YT116" s="88"/>
      <c r="YU116" s="38">
        <f>IFERROR(YU115/YU81,"")</f>
        <v>0.82516841317365264</v>
      </c>
      <c r="YW116" s="37"/>
      <c r="YX116" s="88" t="s">
        <v>81</v>
      </c>
      <c r="YY116" s="88"/>
      <c r="YZ116" s="88"/>
      <c r="ZA116" s="88"/>
      <c r="ZB116" s="38">
        <f>IFERROR(ZB115/ZB81,"")</f>
        <v>0.79574786324786317</v>
      </c>
      <c r="ZD116" s="37"/>
      <c r="ZE116" s="88" t="s">
        <v>81</v>
      </c>
      <c r="ZF116" s="88"/>
      <c r="ZG116" s="88"/>
      <c r="ZH116" s="88"/>
      <c r="ZI116" s="38">
        <f>IFERROR(ZI115/ZI81,"")</f>
        <v>0.82529985007496254</v>
      </c>
      <c r="ZK116" s="37"/>
      <c r="ZL116" s="88" t="s">
        <v>81</v>
      </c>
      <c r="ZM116" s="88"/>
      <c r="ZN116" s="88"/>
      <c r="ZO116" s="88"/>
      <c r="ZP116" s="38">
        <f>IFERROR(ZP115/ZP81,"")</f>
        <v>0.82393497757847534</v>
      </c>
      <c r="ZR116" s="37"/>
      <c r="ZS116" s="88" t="s">
        <v>81</v>
      </c>
      <c r="ZT116" s="88"/>
      <c r="ZU116" s="88"/>
      <c r="ZV116" s="88"/>
      <c r="ZW116" s="38">
        <f>IFERROR(ZW115/ZW81,"")</f>
        <v>0.72702979515828681</v>
      </c>
    </row>
    <row r="117" spans="1:699" ht="16.5" thickTop="1" thickBot="1" x14ac:dyDescent="0.25">
      <c r="A117" s="39"/>
      <c r="B117" s="44" t="str">
        <f>IFERROR(VLOOKUP(A117,'كدو الاصناف'!$A:$C,2),"")</f>
        <v/>
      </c>
      <c r="C117" s="4"/>
      <c r="D117" s="62">
        <f t="shared" ref="D117:D131" si="992">C117*$F$81/100</f>
        <v>0</v>
      </c>
      <c r="E117" s="4" t="str">
        <f>IFERROR(VLOOKUP(A117,'كدو الاصناف'!$A:$C,3),"")</f>
        <v/>
      </c>
      <c r="F117" s="40" t="str">
        <f t="shared" ref="F117:F131" si="993">IFERROR(E117*D117,"")</f>
        <v/>
      </c>
      <c r="H117" s="39"/>
      <c r="I117" s="44" t="str">
        <f>IFERROR(VLOOKUP(H117,'كدو الاصناف'!$A:$C,2),"")</f>
        <v/>
      </c>
      <c r="J117" s="4"/>
      <c r="K117" s="62">
        <f t="shared" ref="K117:K131" si="994">J117*$M$81/100</f>
        <v>0</v>
      </c>
      <c r="L117" s="4" t="str">
        <f>IFERROR(VLOOKUP(H117,'كدو الاصناف'!$A:$C,3),"")</f>
        <v/>
      </c>
      <c r="M117" s="40" t="str">
        <f t="shared" ref="M117:M131" si="995">IFERROR(L117*K117,"")</f>
        <v/>
      </c>
      <c r="O117" s="39"/>
      <c r="P117" s="44" t="str">
        <f>IFERROR(VLOOKUP(O117,'كدو الاصناف'!$A:$C,2),"")</f>
        <v/>
      </c>
      <c r="Q117" s="4"/>
      <c r="R117" s="62">
        <f t="shared" ref="R117:R131" si="996">Q117*$T$81/100</f>
        <v>0</v>
      </c>
      <c r="S117" s="4" t="str">
        <f>IFERROR(VLOOKUP(O117,'كدو الاصناف'!$A:$C,3),"")</f>
        <v/>
      </c>
      <c r="T117" s="40" t="str">
        <f t="shared" ref="T117:T131" si="997">IFERROR(S117*R117,"")</f>
        <v/>
      </c>
      <c r="V117" s="39"/>
      <c r="W117" s="44" t="str">
        <f>IFERROR(VLOOKUP(V117,'كدو الاصناف'!$A:$C,2),"")</f>
        <v/>
      </c>
      <c r="X117" s="4"/>
      <c r="Y117" s="62">
        <f t="shared" ref="Y117:Y131" si="998">X117*$AA$81/100</f>
        <v>0</v>
      </c>
      <c r="Z117" s="4" t="str">
        <f>IFERROR(VLOOKUP(V117,'كدو الاصناف'!$A:$C,3),"")</f>
        <v/>
      </c>
      <c r="AA117" s="40" t="str">
        <f t="shared" ref="AA117:AA131" si="999">IFERROR(Z117*Y117,"")</f>
        <v/>
      </c>
      <c r="AC117" s="39"/>
      <c r="AD117" s="44" t="str">
        <f>IFERROR(VLOOKUP(AC117,'كدو الاصناف'!$A:$C,2),"")</f>
        <v/>
      </c>
      <c r="AE117" s="4"/>
      <c r="AF117" s="62">
        <f t="shared" ref="AF117:AF131" si="1000">AE117*$AH$81/100</f>
        <v>0</v>
      </c>
      <c r="AG117" s="4" t="str">
        <f>IFERROR(VLOOKUP(AC117,'كدو الاصناف'!$A:$C,3),"")</f>
        <v/>
      </c>
      <c r="AH117" s="40" t="str">
        <f t="shared" ref="AH117:AH131" si="1001">IFERROR(AG117*AF117,"")</f>
        <v/>
      </c>
      <c r="AJ117" s="39"/>
      <c r="AK117" s="44" t="str">
        <f>IFERROR(VLOOKUP(AJ117,'كدو الاصناف'!$A:$C,2),"")</f>
        <v/>
      </c>
      <c r="AL117" s="4"/>
      <c r="AM117" s="62">
        <f t="shared" ref="AM117:AM131" si="1002">AL117*$AO$81/100</f>
        <v>0</v>
      </c>
      <c r="AN117" s="4" t="str">
        <f>IFERROR(VLOOKUP(AJ117,'كدو الاصناف'!$A:$C,3),"")</f>
        <v/>
      </c>
      <c r="AO117" s="40" t="str">
        <f t="shared" ref="AO117:AO131" si="1003">IFERROR(AN117*AM117,"")</f>
        <v/>
      </c>
      <c r="AQ117" s="39"/>
      <c r="AR117" s="44" t="str">
        <f>IFERROR(VLOOKUP(AQ117,'كدو الاصناف'!$A:$C,2),"")</f>
        <v/>
      </c>
      <c r="AS117" s="4"/>
      <c r="AT117" s="62">
        <f t="shared" ref="AT117:AT131" si="1004">AS117*$AV$81/100</f>
        <v>0</v>
      </c>
      <c r="AU117" s="4" t="str">
        <f>IFERROR(VLOOKUP(AQ117,'كدو الاصناف'!$A:$C,3),"")</f>
        <v/>
      </c>
      <c r="AV117" s="40" t="str">
        <f t="shared" ref="AV117:AV131" si="1005">IFERROR(AU117*AT117,"")</f>
        <v/>
      </c>
      <c r="AX117" s="39"/>
      <c r="AY117" s="44" t="str">
        <f>IFERROR(VLOOKUP(AX117,'كدو الاصناف'!$A:$C,2),"")</f>
        <v/>
      </c>
      <c r="AZ117" s="4"/>
      <c r="BA117" s="62">
        <f>AZ117*$BC$81/100</f>
        <v>0</v>
      </c>
      <c r="BB117" s="4" t="str">
        <f>IFERROR(VLOOKUP(AX117,'كدو الاصناف'!$A:$C,3),"")</f>
        <v/>
      </c>
      <c r="BC117" s="40" t="str">
        <f t="shared" ref="BC117:BC131" si="1006">IFERROR(BB117*BA117,"")</f>
        <v/>
      </c>
      <c r="BE117" s="39"/>
      <c r="BF117" s="44" t="str">
        <f>IFERROR(VLOOKUP(BE117,'كدو الاصناف'!$A:$C,2),"")</f>
        <v/>
      </c>
      <c r="BG117" s="4"/>
      <c r="BH117" s="62">
        <f t="shared" ref="BH117:BH131" si="1007">BG117*$BJ$81/100</f>
        <v>0</v>
      </c>
      <c r="BI117" s="4" t="str">
        <f>IFERROR(VLOOKUP(BE117,'كدو الاصناف'!$A:$C,3),"")</f>
        <v/>
      </c>
      <c r="BJ117" s="40" t="str">
        <f t="shared" ref="BJ117:BJ131" si="1008">IFERROR(BI117*BH117,"")</f>
        <v/>
      </c>
      <c r="BL117" s="39"/>
      <c r="BM117" s="44" t="str">
        <f>IFERROR(VLOOKUP(BL117,'كدو الاصناف'!$A:$C,2),"")</f>
        <v/>
      </c>
      <c r="BN117" s="4"/>
      <c r="BO117" s="62">
        <f t="shared" ref="BO117:BO131" si="1009">BN117*$BQ$81/100</f>
        <v>0</v>
      </c>
      <c r="BP117" s="4" t="str">
        <f>IFERROR(VLOOKUP(BL117,'كدو الاصناف'!$A:$C,3),"")</f>
        <v/>
      </c>
      <c r="BQ117" s="40" t="str">
        <f t="shared" ref="BQ117:BQ131" si="1010">IFERROR(BP117*BO117,"")</f>
        <v/>
      </c>
      <c r="BS117" s="39"/>
      <c r="BT117" s="44" t="str">
        <f>IFERROR(VLOOKUP(BS117,'كدو الاصناف'!$A:$C,2),"")</f>
        <v/>
      </c>
      <c r="BU117" s="4"/>
      <c r="BV117" s="62">
        <f t="shared" ref="BV117:BV131" si="1011">BU117*$BX$81/100</f>
        <v>0</v>
      </c>
      <c r="BW117" s="4" t="str">
        <f>IFERROR(VLOOKUP(BS117,'كدو الاصناف'!$A:$C,3),"")</f>
        <v/>
      </c>
      <c r="BX117" s="40" t="str">
        <f t="shared" ref="BX117:BX131" si="1012">IFERROR(BW117*BV117,"")</f>
        <v/>
      </c>
      <c r="BZ117" s="39"/>
      <c r="CA117" s="44" t="str">
        <f>IFERROR(VLOOKUP(BZ117,'كدو الاصناف'!$A:$C,2),"")</f>
        <v/>
      </c>
      <c r="CB117" s="4"/>
      <c r="CC117" s="62">
        <f t="shared" ref="CC117:CC131" si="1013">CB117*$CE$81/100</f>
        <v>0</v>
      </c>
      <c r="CD117" s="4" t="str">
        <f>IFERROR(VLOOKUP(BZ117,'كدو الاصناف'!$A:$C,3),"")</f>
        <v/>
      </c>
      <c r="CE117" s="40" t="str">
        <f t="shared" ref="CE117:CE131" si="1014">IFERROR(CD117*CC117,"")</f>
        <v/>
      </c>
      <c r="CG117" s="39"/>
      <c r="CH117" s="44" t="str">
        <f>IFERROR(VLOOKUP(CG117,'كدو الاصناف'!$A:$C,2),"")</f>
        <v/>
      </c>
      <c r="CI117" s="4"/>
      <c r="CJ117" s="62">
        <f t="shared" ref="CJ117:CJ131" si="1015">CI117*$CL$81/100</f>
        <v>0</v>
      </c>
      <c r="CK117" s="4" t="str">
        <f>IFERROR(VLOOKUP(CG117,'كدو الاصناف'!$A:$C,3),"")</f>
        <v/>
      </c>
      <c r="CL117" s="40" t="str">
        <f t="shared" ref="CL117:CL131" si="1016">IFERROR(CK117*CJ117,"")</f>
        <v/>
      </c>
      <c r="CN117" s="39"/>
      <c r="CO117" s="44" t="str">
        <f>IFERROR(VLOOKUP(CN117,'كدو الاصناف'!$A:$C,2),"")</f>
        <v/>
      </c>
      <c r="CP117" s="4"/>
      <c r="CQ117" s="62">
        <f t="shared" ref="CQ117:CQ131" si="1017">CP117*$CS$81/100</f>
        <v>0</v>
      </c>
      <c r="CR117" s="4" t="str">
        <f>IFERROR(VLOOKUP(CN117,'كدو الاصناف'!$A:$C,3),"")</f>
        <v/>
      </c>
      <c r="CS117" s="40" t="str">
        <f t="shared" ref="CS117:CS131" si="1018">IFERROR(CR117*CQ117,"")</f>
        <v/>
      </c>
      <c r="CU117" s="39"/>
      <c r="CV117" s="44" t="str">
        <f>IFERROR(VLOOKUP(CU117,'كدو الاصناف'!$A:$C,2),"")</f>
        <v/>
      </c>
      <c r="CW117" s="4"/>
      <c r="CX117" s="62">
        <f t="shared" ref="CX117:CX131" si="1019">CW117*$CZ$81/100</f>
        <v>0</v>
      </c>
      <c r="CY117" s="4" t="str">
        <f>IFERROR(VLOOKUP(CU117,'كدو الاصناف'!$A:$C,3),"")</f>
        <v/>
      </c>
      <c r="CZ117" s="40" t="str">
        <f t="shared" ref="CZ117:CZ131" si="1020">IFERROR(CY117*CX117,"")</f>
        <v/>
      </c>
      <c r="DB117" s="39"/>
      <c r="DC117" s="44" t="str">
        <f>IFERROR(VLOOKUP(DB117,'كدو الاصناف'!$A:$C,2),"")</f>
        <v/>
      </c>
      <c r="DD117" s="4"/>
      <c r="DE117" s="62">
        <f t="shared" ref="DE117:DE131" si="1021">DD117*$DG$81/100</f>
        <v>0</v>
      </c>
      <c r="DF117" s="4" t="str">
        <f>IFERROR(VLOOKUP(DB117,'كدو الاصناف'!$A:$C,3),"")</f>
        <v/>
      </c>
      <c r="DG117" s="40" t="str">
        <f t="shared" ref="DG117:DG131" si="1022">IFERROR(DF117*DE117,"")</f>
        <v/>
      </c>
      <c r="DI117" s="39"/>
      <c r="DJ117" s="44" t="str">
        <f>IFERROR(VLOOKUP(DI117,'كدو الاصناف'!$A:$C,2),"")</f>
        <v/>
      </c>
      <c r="DK117" s="4"/>
      <c r="DL117" s="62">
        <f t="shared" ref="DL117:DL131" si="1023">DK117*$DN$81/100</f>
        <v>0</v>
      </c>
      <c r="DM117" s="4" t="str">
        <f>IFERROR(VLOOKUP(DI117,'كدو الاصناف'!$A:$C,3),"")</f>
        <v/>
      </c>
      <c r="DN117" s="40" t="str">
        <f t="shared" ref="DN117:DN131" si="1024">IFERROR(DM117*DL117,"")</f>
        <v/>
      </c>
      <c r="DP117" s="39"/>
      <c r="DQ117" s="44" t="str">
        <f>IFERROR(VLOOKUP(DP117,'كدو الاصناف'!$A:$C,2),"")</f>
        <v/>
      </c>
      <c r="DR117" s="4"/>
      <c r="DS117" s="62">
        <f t="shared" ref="DS117:DS131" si="1025">DR117*$DU$81/100</f>
        <v>0</v>
      </c>
      <c r="DT117" s="4" t="str">
        <f>IFERROR(VLOOKUP(DP117,'كدو الاصناف'!$A:$C,3),"")</f>
        <v/>
      </c>
      <c r="DU117" s="40" t="str">
        <f t="shared" ref="DU117:DU131" si="1026">IFERROR(DT117*DS117,"")</f>
        <v/>
      </c>
      <c r="DW117" s="39"/>
      <c r="DX117" s="44" t="str">
        <f>IFERROR(VLOOKUP(DW117,'كدو الاصناف'!$A:$C,2),"")</f>
        <v/>
      </c>
      <c r="DY117" s="4"/>
      <c r="DZ117" s="62">
        <f t="shared" ref="DZ117:DZ131" si="1027">DY117*$EB$81/100</f>
        <v>0</v>
      </c>
      <c r="EA117" s="4" t="str">
        <f>IFERROR(VLOOKUP(DW117,'كدو الاصناف'!$A:$C,3),"")</f>
        <v/>
      </c>
      <c r="EB117" s="40" t="str">
        <f t="shared" ref="EB117:EB131" si="1028">IFERROR(EA117*DZ117,"")</f>
        <v/>
      </c>
      <c r="ED117" s="39"/>
      <c r="EE117" s="44" t="str">
        <f>IFERROR(VLOOKUP(ED117,'كدو الاصناف'!$A:$C,2),"")</f>
        <v/>
      </c>
      <c r="EF117" s="4"/>
      <c r="EG117" s="62">
        <f t="shared" ref="EG117:EG131" si="1029">EF117*$EI$81/100</f>
        <v>0</v>
      </c>
      <c r="EH117" s="4" t="str">
        <f>IFERROR(VLOOKUP(ED117,'كدو الاصناف'!$A:$C,3),"")</f>
        <v/>
      </c>
      <c r="EI117" s="40" t="str">
        <f t="shared" ref="EI117:EI131" si="1030">IFERROR(EH117*EG117,"")</f>
        <v/>
      </c>
      <c r="EK117" s="39"/>
      <c r="EL117" s="44" t="str">
        <f>IFERROR(VLOOKUP(EK117,'كدو الاصناف'!$A:$C,2),"")</f>
        <v/>
      </c>
      <c r="EM117" s="4"/>
      <c r="EN117" s="62">
        <f t="shared" ref="EN117:EN131" si="1031">EM117*$EP$81/100</f>
        <v>0</v>
      </c>
      <c r="EO117" s="4" t="str">
        <f>IFERROR(VLOOKUP(EK117,'كدو الاصناف'!$A:$C,3),"")</f>
        <v/>
      </c>
      <c r="EP117" s="40" t="str">
        <f t="shared" ref="EP117:EP131" si="1032">IFERROR(EO117*EN117,"")</f>
        <v/>
      </c>
      <c r="ER117" s="39"/>
      <c r="ES117" s="44" t="str">
        <f>IFERROR(VLOOKUP(ER117,'كدو الاصناف'!$A:$C,2),"")</f>
        <v/>
      </c>
      <c r="ET117" s="4"/>
      <c r="EU117" s="62">
        <f t="shared" ref="EU117:EU131" si="1033">ET117*$EW$81/100</f>
        <v>0</v>
      </c>
      <c r="EV117" s="4" t="str">
        <f>IFERROR(VLOOKUP(ER117,'كدو الاصناف'!$A:$C,3),"")</f>
        <v/>
      </c>
      <c r="EW117" s="40" t="str">
        <f t="shared" ref="EW117:EW131" si="1034">IFERROR(EV117*EU117,"")</f>
        <v/>
      </c>
      <c r="EY117" s="39"/>
      <c r="EZ117" s="44" t="str">
        <f>IFERROR(VLOOKUP(EY117,'كدو الاصناف'!$A:$C,2),"")</f>
        <v/>
      </c>
      <c r="FA117" s="4"/>
      <c r="FB117" s="62">
        <f t="shared" ref="FB117:FB131" si="1035">FA117*$FD$81/100</f>
        <v>0</v>
      </c>
      <c r="FC117" s="4" t="str">
        <f>IFERROR(VLOOKUP(EY117,'كدو الاصناف'!$A:$C,3),"")</f>
        <v/>
      </c>
      <c r="FD117" s="40" t="str">
        <f t="shared" ref="FD117:FD131" si="1036">IFERROR(FC117*FB117,"")</f>
        <v/>
      </c>
      <c r="FF117" s="39"/>
      <c r="FG117" s="44" t="str">
        <f>IFERROR(VLOOKUP(FF117,'كدو الاصناف'!$A:$C,2),"")</f>
        <v/>
      </c>
      <c r="FH117" s="4"/>
      <c r="FI117" s="62">
        <f t="shared" ref="FI117:FI131" si="1037">FH117*$FK$81/100</f>
        <v>0</v>
      </c>
      <c r="FJ117" s="4" t="str">
        <f>IFERROR(VLOOKUP(FF117,'كدو الاصناف'!$A:$C,3),"")</f>
        <v/>
      </c>
      <c r="FK117" s="40" t="str">
        <f t="shared" ref="FK117:FK131" si="1038">IFERROR(FJ117*FI117,"")</f>
        <v/>
      </c>
      <c r="FM117" s="39"/>
      <c r="FN117" s="44" t="str">
        <f>IFERROR(VLOOKUP(FM117,'كدو الاصناف'!$A:$C,2),"")</f>
        <v/>
      </c>
      <c r="FO117" s="4"/>
      <c r="FP117" s="62">
        <f t="shared" ref="FP117:FP131" si="1039">FO117*$FR$81/100</f>
        <v>0</v>
      </c>
      <c r="FQ117" s="4" t="str">
        <f>IFERROR(VLOOKUP(FM117,'كدو الاصناف'!$A:$C,3),"")</f>
        <v/>
      </c>
      <c r="FR117" s="40" t="str">
        <f t="shared" ref="FR117:FR131" si="1040">IFERROR(FQ117*FP117,"")</f>
        <v/>
      </c>
      <c r="FT117" s="39"/>
      <c r="FU117" s="44" t="str">
        <f>IFERROR(VLOOKUP(FT117,'كدو الاصناف'!$A:$C,2),"")</f>
        <v/>
      </c>
      <c r="FV117" s="4"/>
      <c r="FW117" s="62">
        <f t="shared" ref="FW117:FW131" si="1041">FV117*$FY$81/100</f>
        <v>0</v>
      </c>
      <c r="FX117" s="4" t="str">
        <f>IFERROR(VLOOKUP(FT117,'كدو الاصناف'!$A:$C,3),"")</f>
        <v/>
      </c>
      <c r="FY117" s="40" t="str">
        <f t="shared" ref="FY117:FY131" si="1042">IFERROR(FX117*FW117,"")</f>
        <v/>
      </c>
      <c r="GA117" s="39"/>
      <c r="GB117" s="44" t="str">
        <f>IFERROR(VLOOKUP(GA117,'كدو الاصناف'!$A:$C,2),"")</f>
        <v/>
      </c>
      <c r="GC117" s="4"/>
      <c r="GD117" s="62">
        <f t="shared" ref="GD117:GD131" si="1043">GC117*$GF$81/100</f>
        <v>0</v>
      </c>
      <c r="GE117" s="4" t="str">
        <f>IFERROR(VLOOKUP(GA117,'كدو الاصناف'!$A:$C,3),"")</f>
        <v/>
      </c>
      <c r="GF117" s="40" t="str">
        <f t="shared" ref="GF117:GF131" si="1044">IFERROR(GE117*GD117,"")</f>
        <v/>
      </c>
      <c r="GH117" s="39"/>
      <c r="GI117" s="44" t="str">
        <f>IFERROR(VLOOKUP(GH117,'كدو الاصناف'!$A:$C,2),"")</f>
        <v/>
      </c>
      <c r="GJ117" s="4"/>
      <c r="GK117" s="62">
        <f t="shared" ref="GK117:GK131" si="1045">GJ117*$GM$81/100</f>
        <v>0</v>
      </c>
      <c r="GL117" s="4" t="str">
        <f>IFERROR(VLOOKUP(GH117,'كدو الاصناف'!$A:$C,3),"")</f>
        <v/>
      </c>
      <c r="GM117" s="40" t="str">
        <f t="shared" ref="GM117:GM131" si="1046">IFERROR(GL117*GK117,"")</f>
        <v/>
      </c>
      <c r="GO117" s="39"/>
      <c r="GP117" s="44" t="str">
        <f>IFERROR(VLOOKUP(GO117,'كدو الاصناف'!$A:$C,2),"")</f>
        <v/>
      </c>
      <c r="GQ117" s="4"/>
      <c r="GR117" s="62">
        <f t="shared" ref="GR117:GR131" si="1047">GQ117*$GT$81/100</f>
        <v>0</v>
      </c>
      <c r="GS117" s="4" t="str">
        <f>IFERROR(VLOOKUP(GO117,'كدو الاصناف'!$A:$C,3),"")</f>
        <v/>
      </c>
      <c r="GT117" s="40" t="str">
        <f t="shared" ref="GT117:GT131" si="1048">IFERROR(GS117*GR117,"")</f>
        <v/>
      </c>
      <c r="GV117" s="39"/>
      <c r="GW117" s="44" t="str">
        <f>IFERROR(VLOOKUP(GV117,'كدو الاصناف'!$A:$C,2),"")</f>
        <v/>
      </c>
      <c r="GX117" s="4"/>
      <c r="GY117" s="62">
        <f t="shared" ref="GY117:GY131" si="1049">GX117*$HA$81/100</f>
        <v>0</v>
      </c>
      <c r="GZ117" s="4" t="str">
        <f>IFERROR(VLOOKUP(GV117,'كدو الاصناف'!$A:$C,3),"")</f>
        <v/>
      </c>
      <c r="HA117" s="40" t="str">
        <f t="shared" ref="HA117:HA131" si="1050">IFERROR(GZ117*GY117,"")</f>
        <v/>
      </c>
      <c r="HC117" s="39"/>
      <c r="HD117" s="44" t="str">
        <f>IFERROR(VLOOKUP(HC117,'كدو الاصناف'!$A:$C,2),"")</f>
        <v/>
      </c>
      <c r="HE117" s="4"/>
      <c r="HF117" s="62">
        <f t="shared" ref="HF117:HF131" si="1051">HE117*$HH$81/100</f>
        <v>0</v>
      </c>
      <c r="HG117" s="4" t="str">
        <f>IFERROR(VLOOKUP(HC117,'كدو الاصناف'!$A:$C,3),"")</f>
        <v/>
      </c>
      <c r="HH117" s="40" t="str">
        <f t="shared" ref="HH117:HH131" si="1052">IFERROR(HG117*HF117,"")</f>
        <v/>
      </c>
      <c r="HJ117" s="39"/>
      <c r="HK117" s="44" t="str">
        <f>IFERROR(VLOOKUP(HJ117,'كدو الاصناف'!$A:$C,2),"")</f>
        <v/>
      </c>
      <c r="HL117" s="4"/>
      <c r="HM117" s="62">
        <f t="shared" ref="HM117:HM131" si="1053">HL117*$HO$81/100</f>
        <v>0</v>
      </c>
      <c r="HN117" s="4" t="str">
        <f>IFERROR(VLOOKUP(HJ117,'كدو الاصناف'!$A:$C,3),"")</f>
        <v/>
      </c>
      <c r="HO117" s="40" t="str">
        <f t="shared" ref="HO117:HO131" si="1054">IFERROR(HN117*HM117,"")</f>
        <v/>
      </c>
      <c r="HQ117" s="39"/>
      <c r="HR117" s="44" t="str">
        <f>IFERROR(VLOOKUP(HQ117,'كدو الاصناف'!$A:$C,2),"")</f>
        <v/>
      </c>
      <c r="HS117" s="4"/>
      <c r="HT117" s="62">
        <f t="shared" ref="HT117:HT131" si="1055">HS117*$HV$81/100</f>
        <v>0</v>
      </c>
      <c r="HU117" s="4" t="str">
        <f>IFERROR(VLOOKUP(HQ117,'كدو الاصناف'!$A:$C,3),"")</f>
        <v/>
      </c>
      <c r="HV117" s="40" t="str">
        <f t="shared" ref="HV117:HV131" si="1056">IFERROR(HU117*HT117,"")</f>
        <v/>
      </c>
      <c r="HX117" s="39"/>
      <c r="HY117" s="44" t="str">
        <f>IFERROR(VLOOKUP(HX117,'كدو الاصناف'!$A:$C,2),"")</f>
        <v/>
      </c>
      <c r="HZ117" s="4"/>
      <c r="IA117" s="62">
        <f t="shared" ref="IA117:IA131" si="1057">HZ117*$IC$81/100</f>
        <v>0</v>
      </c>
      <c r="IB117" s="4" t="str">
        <f>IFERROR(VLOOKUP(HX117,'كدو الاصناف'!$A:$C,3),"")</f>
        <v/>
      </c>
      <c r="IC117" s="40" t="str">
        <f t="shared" ref="IC117:IC131" si="1058">IFERROR(IB117*IA117,"")</f>
        <v/>
      </c>
      <c r="IE117" s="39"/>
      <c r="IF117" s="44" t="str">
        <f>IFERROR(VLOOKUP(IE117,'كدو الاصناف'!$A:$C,2),"")</f>
        <v/>
      </c>
      <c r="IG117" s="4"/>
      <c r="IH117" s="62">
        <f t="shared" ref="IH117:IH131" si="1059">IG117*$IJ$81/100</f>
        <v>0</v>
      </c>
      <c r="II117" s="4" t="str">
        <f>IFERROR(VLOOKUP(IE117,'كدو الاصناف'!$A:$C,3),"")</f>
        <v/>
      </c>
      <c r="IJ117" s="40" t="str">
        <f t="shared" ref="IJ117:IJ131" si="1060">IFERROR(II117*IH117,"")</f>
        <v/>
      </c>
      <c r="IL117" s="39"/>
      <c r="IM117" s="44" t="str">
        <f>IFERROR(VLOOKUP(IL117,'كدو الاصناف'!$A:$C,2),"")</f>
        <v/>
      </c>
      <c r="IN117" s="4"/>
      <c r="IO117" s="62">
        <f t="shared" ref="IO117:IO131" si="1061">IN117*$IQ$81/100</f>
        <v>0</v>
      </c>
      <c r="IP117" s="4" t="str">
        <f>IFERROR(VLOOKUP(IL117,'كدو الاصناف'!$A:$C,3),"")</f>
        <v/>
      </c>
      <c r="IQ117" s="40" t="str">
        <f t="shared" ref="IQ117:IQ131" si="1062">IFERROR(IP117*IO117,"")</f>
        <v/>
      </c>
      <c r="IS117" s="39"/>
      <c r="IT117" s="44" t="str">
        <f>IFERROR(VLOOKUP(IS117,'كدو الاصناف'!$A:$C,2),"")</f>
        <v/>
      </c>
      <c r="IU117" s="4"/>
      <c r="IV117" s="62">
        <f t="shared" ref="IV117:IV131" si="1063">IU117*$IX$81/100</f>
        <v>0</v>
      </c>
      <c r="IW117" s="4" t="str">
        <f>IFERROR(VLOOKUP(IS117,'كدو الاصناف'!$A:$C,3),"")</f>
        <v/>
      </c>
      <c r="IX117" s="40" t="str">
        <f t="shared" ref="IX117:IX131" si="1064">IFERROR(IW117*IV117,"")</f>
        <v/>
      </c>
      <c r="IZ117" s="39"/>
      <c r="JA117" s="44" t="str">
        <f>IFERROR(VLOOKUP(IZ117,'كدو الاصناف'!$A:$C,2),"")</f>
        <v/>
      </c>
      <c r="JB117" s="4"/>
      <c r="JC117" s="62">
        <f t="shared" ref="JC117:JC131" si="1065">JB117*$JE$81/100</f>
        <v>0</v>
      </c>
      <c r="JD117" s="4" t="str">
        <f>IFERROR(VLOOKUP(IZ117,'كدو الاصناف'!$A:$C,3),"")</f>
        <v/>
      </c>
      <c r="JE117" s="40" t="str">
        <f t="shared" ref="JE117:JE131" si="1066">IFERROR(JD117*JC117,"")</f>
        <v/>
      </c>
      <c r="JG117" s="39"/>
      <c r="JH117" s="44" t="str">
        <f>IFERROR(VLOOKUP(JG117,'كدو الاصناف'!$A:$C,2),"")</f>
        <v/>
      </c>
      <c r="JI117" s="4"/>
      <c r="JJ117" s="62">
        <f t="shared" ref="JJ117:JJ131" si="1067">JI117*$JL$81/100</f>
        <v>0</v>
      </c>
      <c r="JK117" s="4" t="str">
        <f>IFERROR(VLOOKUP(JG117,'كدو الاصناف'!$A:$C,3),"")</f>
        <v/>
      </c>
      <c r="JL117" s="40" t="str">
        <f t="shared" ref="JL117:JL131" si="1068">IFERROR(JK117*JJ117,"")</f>
        <v/>
      </c>
      <c r="JN117" s="39"/>
      <c r="JO117" s="44" t="str">
        <f>IFERROR(VLOOKUP(JN117,'كدو الاصناف'!$A:$C,2),"")</f>
        <v/>
      </c>
      <c r="JP117" s="4"/>
      <c r="JQ117" s="62">
        <f t="shared" ref="JQ117:JQ131" si="1069">JP117*$JS$81/100</f>
        <v>0</v>
      </c>
      <c r="JR117" s="4" t="str">
        <f>IFERROR(VLOOKUP(JN117,'كدو الاصناف'!$A:$C,3),"")</f>
        <v/>
      </c>
      <c r="JS117" s="40" t="str">
        <f t="shared" ref="JS117:JS131" si="1070">IFERROR(JR117*JQ117,"")</f>
        <v/>
      </c>
      <c r="JU117" s="39"/>
      <c r="JV117" s="44" t="str">
        <f>IFERROR(VLOOKUP(JU117,'كدو الاصناف'!$A:$C,2),"")</f>
        <v/>
      </c>
      <c r="JW117" s="4"/>
      <c r="JX117" s="62">
        <f t="shared" ref="JX117:JX131" si="1071">JW117*$JZ$81/100</f>
        <v>0</v>
      </c>
      <c r="JY117" s="4" t="str">
        <f>IFERROR(VLOOKUP(JU117,'كدو الاصناف'!$A:$C,3),"")</f>
        <v/>
      </c>
      <c r="JZ117" s="40" t="str">
        <f t="shared" ref="JZ117:JZ131" si="1072">IFERROR(JY117*JX117,"")</f>
        <v/>
      </c>
      <c r="KB117" s="39"/>
      <c r="KC117" s="44" t="str">
        <f>IFERROR(VLOOKUP(KB117,'كدو الاصناف'!$A:$C,2),"")</f>
        <v/>
      </c>
      <c r="KD117" s="4"/>
      <c r="KE117" s="62">
        <f t="shared" ref="KE117:KE131" si="1073">KD117*$KG$81/100</f>
        <v>0</v>
      </c>
      <c r="KF117" s="4" t="str">
        <f>IFERROR(VLOOKUP(KB117,'كدو الاصناف'!$A:$C,3),"")</f>
        <v/>
      </c>
      <c r="KG117" s="40" t="str">
        <f t="shared" ref="KG117:KG131" si="1074">IFERROR(KF117*KE117,"")</f>
        <v/>
      </c>
      <c r="KI117" s="39"/>
      <c r="KJ117" s="44" t="str">
        <f>IFERROR(VLOOKUP(KI117,'كدو الاصناف'!$A:$C,2),"")</f>
        <v/>
      </c>
      <c r="KK117" s="4"/>
      <c r="KL117" s="62">
        <f t="shared" ref="KL117:KL131" si="1075">KK117*$KN$81/100</f>
        <v>0</v>
      </c>
      <c r="KM117" s="4" t="str">
        <f>IFERROR(VLOOKUP(KI117,'كدو الاصناف'!$A:$C,3),"")</f>
        <v/>
      </c>
      <c r="KN117" s="40" t="str">
        <f t="shared" ref="KN117:KN131" si="1076">IFERROR(KM117*KL117,"")</f>
        <v/>
      </c>
      <c r="KP117" s="39"/>
      <c r="KQ117" s="44" t="str">
        <f>IFERROR(VLOOKUP(KP117,'كدو الاصناف'!$A:$C,2),"")</f>
        <v/>
      </c>
      <c r="KR117" s="4"/>
      <c r="KS117" s="62">
        <f t="shared" ref="KS117:KS131" si="1077">KR117*$KU$81/100</f>
        <v>0</v>
      </c>
      <c r="KT117" s="4" t="str">
        <f>IFERROR(VLOOKUP(KP117,'كدو الاصناف'!$A:$C,3),"")</f>
        <v/>
      </c>
      <c r="KU117" s="40" t="str">
        <f t="shared" ref="KU117:KU131" si="1078">IFERROR(KT117*KS117,"")</f>
        <v/>
      </c>
      <c r="KW117" s="39"/>
      <c r="KX117" s="44" t="str">
        <f>IFERROR(VLOOKUP(KW117,'كدو الاصناف'!$A:$C,2),"")</f>
        <v/>
      </c>
      <c r="KY117" s="4"/>
      <c r="KZ117" s="62">
        <f t="shared" ref="KZ117:KZ131" si="1079">KY117*$LB$81/100</f>
        <v>0</v>
      </c>
      <c r="LA117" s="4" t="str">
        <f>IFERROR(VLOOKUP(KW117,'كدو الاصناف'!$A:$C,3),"")</f>
        <v/>
      </c>
      <c r="LB117" s="40" t="str">
        <f t="shared" ref="LB117:LB131" si="1080">IFERROR(LA117*KZ117,"")</f>
        <v/>
      </c>
      <c r="LD117" s="39"/>
      <c r="LE117" s="44" t="str">
        <f>IFERROR(VLOOKUP(LD117,'كدو الاصناف'!$A:$C,2),"")</f>
        <v/>
      </c>
      <c r="LF117" s="4"/>
      <c r="LG117" s="62">
        <f t="shared" ref="LG117:LG131" si="1081">LF117*$LI$81/100</f>
        <v>0</v>
      </c>
      <c r="LH117" s="4" t="str">
        <f>IFERROR(VLOOKUP(LD117,'كدو الاصناف'!$A:$C,3),"")</f>
        <v/>
      </c>
      <c r="LI117" s="40" t="str">
        <f t="shared" ref="LI117:LI131" si="1082">IFERROR(LH117*LG117,"")</f>
        <v/>
      </c>
      <c r="LK117" s="39"/>
      <c r="LL117" s="44" t="str">
        <f>IFERROR(VLOOKUP(LK117,'كدو الاصناف'!$A:$C,2),"")</f>
        <v/>
      </c>
      <c r="LM117" s="4"/>
      <c r="LN117" s="62">
        <f t="shared" ref="LN117:LN131" si="1083">LM117*$LP$81/100</f>
        <v>0</v>
      </c>
      <c r="LO117" s="4" t="str">
        <f>IFERROR(VLOOKUP(LK117,'كدو الاصناف'!$A:$C,3),"")</f>
        <v/>
      </c>
      <c r="LP117" s="40" t="str">
        <f t="shared" ref="LP117:LP131" si="1084">IFERROR(LO117*LN117,"")</f>
        <v/>
      </c>
      <c r="LR117" s="39"/>
      <c r="LS117" s="44" t="str">
        <f>IFERROR(VLOOKUP(LR117,'كدو الاصناف'!$A:$C,2),"")</f>
        <v/>
      </c>
      <c r="LT117" s="4"/>
      <c r="LU117" s="62">
        <f t="shared" ref="LU117:LU131" si="1085">LT117*$LW$81/100</f>
        <v>0</v>
      </c>
      <c r="LV117" s="4" t="str">
        <f>IFERROR(VLOOKUP(LR117,'كدو الاصناف'!$A:$C,3),"")</f>
        <v/>
      </c>
      <c r="LW117" s="40" t="str">
        <f t="shared" ref="LW117:LW131" si="1086">IFERROR(LV117*LU117,"")</f>
        <v/>
      </c>
      <c r="LY117" s="39"/>
      <c r="LZ117" s="44" t="str">
        <f>IFERROR(VLOOKUP(LY117,'كدو الاصناف'!$A:$C,2),"")</f>
        <v/>
      </c>
      <c r="MA117" s="4"/>
      <c r="MB117" s="62">
        <f t="shared" ref="MB117:MB131" si="1087">MA117*$MD$81/100</f>
        <v>0</v>
      </c>
      <c r="MC117" s="4" t="str">
        <f>IFERROR(VLOOKUP(LY117,'كدو الاصناف'!$A:$C,3),"")</f>
        <v/>
      </c>
      <c r="MD117" s="40" t="str">
        <f t="shared" ref="MD117:MD131" si="1088">IFERROR(MC117*MB117,"")</f>
        <v/>
      </c>
      <c r="MF117" s="39"/>
      <c r="MG117" s="44" t="str">
        <f>IFERROR(VLOOKUP(MF117,'كدو الاصناف'!$A:$C,2),"")</f>
        <v/>
      </c>
      <c r="MH117" s="4"/>
      <c r="MI117" s="62">
        <f t="shared" ref="MI117:MI131" si="1089">MH117*$MK$81/100</f>
        <v>0</v>
      </c>
      <c r="MJ117" s="4" t="str">
        <f>IFERROR(VLOOKUP(MF117,'كدو الاصناف'!$A:$C,3),"")</f>
        <v/>
      </c>
      <c r="MK117" s="40" t="str">
        <f t="shared" ref="MK117:MK131" si="1090">IFERROR(MJ117*MI117,"")</f>
        <v/>
      </c>
      <c r="MM117" s="39"/>
      <c r="MN117" s="44" t="str">
        <f>IFERROR(VLOOKUP(MM117,'كدو الاصناف'!$A:$C,2),"")</f>
        <v/>
      </c>
      <c r="MO117" s="4"/>
      <c r="MP117" s="62">
        <f t="shared" ref="MP117:MP131" si="1091">MO117*$MR$81/100</f>
        <v>0</v>
      </c>
      <c r="MQ117" s="4" t="str">
        <f>IFERROR(VLOOKUP(MM117,'كدو الاصناف'!$A:$C,3),"")</f>
        <v/>
      </c>
      <c r="MR117" s="40" t="str">
        <f t="shared" ref="MR117:MR131" si="1092">IFERROR(MQ117*MP117,"")</f>
        <v/>
      </c>
      <c r="MT117" s="39"/>
      <c r="MU117" s="44" t="str">
        <f>IFERROR(VLOOKUP(MT117,'كدو الاصناف'!$A:$C,2),"")</f>
        <v/>
      </c>
      <c r="MV117" s="4"/>
      <c r="MW117" s="62">
        <f t="shared" ref="MW117:MW131" si="1093">MV117*$MY$81/100</f>
        <v>0</v>
      </c>
      <c r="MX117" s="4" t="str">
        <f>IFERROR(VLOOKUP(MT117,'كدو الاصناف'!$A:$C,3),"")</f>
        <v/>
      </c>
      <c r="MY117" s="40" t="str">
        <f t="shared" ref="MY117:MY131" si="1094">IFERROR(MX117*MW117,"")</f>
        <v/>
      </c>
      <c r="NA117" s="39"/>
      <c r="NB117" s="44" t="str">
        <f>IFERROR(VLOOKUP(NA117,'كدو الاصناف'!$A:$C,2),"")</f>
        <v/>
      </c>
      <c r="NC117" s="4"/>
      <c r="ND117" s="62">
        <f t="shared" ref="ND117:ND131" si="1095">NC117*$NF$81/100</f>
        <v>0</v>
      </c>
      <c r="NE117" s="4" t="str">
        <f>IFERROR(VLOOKUP(NA117,'كدو الاصناف'!$A:$C,3),"")</f>
        <v/>
      </c>
      <c r="NF117" s="40" t="str">
        <f t="shared" ref="NF117:NF131" si="1096">IFERROR(NE117*ND117,"")</f>
        <v/>
      </c>
      <c r="NH117" s="39"/>
      <c r="NI117" s="44" t="str">
        <f>IFERROR(VLOOKUP(NH117,'كدو الاصناف'!$A:$C,2),"")</f>
        <v/>
      </c>
      <c r="NJ117" s="4"/>
      <c r="NK117" s="62">
        <f t="shared" ref="NK117:NK131" si="1097">NJ117*$NM$81/100</f>
        <v>0</v>
      </c>
      <c r="NL117" s="4" t="str">
        <f>IFERROR(VLOOKUP(NH117,'كدو الاصناف'!$A:$C,3),"")</f>
        <v/>
      </c>
      <c r="NM117" s="40" t="str">
        <f t="shared" ref="NM117:NM131" si="1098">IFERROR(NL117*NK117,"")</f>
        <v/>
      </c>
      <c r="NO117" s="39"/>
      <c r="NP117" s="44" t="str">
        <f>IFERROR(VLOOKUP(NO117,'كدو الاصناف'!$A:$C,2),"")</f>
        <v/>
      </c>
      <c r="NQ117" s="4"/>
      <c r="NR117" s="62">
        <f t="shared" ref="NR117:NR131" si="1099">NQ117*$NT$81/100</f>
        <v>0</v>
      </c>
      <c r="NS117" s="4" t="str">
        <f>IFERROR(VLOOKUP(NO117,'كدو الاصناف'!$A:$C,3),"")</f>
        <v/>
      </c>
      <c r="NT117" s="40" t="str">
        <f t="shared" ref="NT117:NT131" si="1100">IFERROR(NS117*NR117,"")</f>
        <v/>
      </c>
      <c r="NV117" s="39"/>
      <c r="NW117" s="44" t="str">
        <f>IFERROR(VLOOKUP(NV117,'كدو الاصناف'!$A:$C,2),"")</f>
        <v/>
      </c>
      <c r="NX117" s="4"/>
      <c r="NY117" s="62">
        <f t="shared" ref="NY117:NY131" si="1101">NX117*$OA$81/100</f>
        <v>0</v>
      </c>
      <c r="NZ117" s="4" t="str">
        <f>IFERROR(VLOOKUP(NV117,'كدو الاصناف'!$A:$C,3),"")</f>
        <v/>
      </c>
      <c r="OA117" s="40" t="str">
        <f t="shared" ref="OA117:OA131" si="1102">IFERROR(NZ117*NY117,"")</f>
        <v/>
      </c>
      <c r="OC117" s="39"/>
      <c r="OD117" s="44" t="str">
        <f>IFERROR(VLOOKUP(OC117,'كدو الاصناف'!$A:$C,2),"")</f>
        <v/>
      </c>
      <c r="OE117" s="4"/>
      <c r="OF117" s="62">
        <f t="shared" ref="OF117:OF131" si="1103">OE117*$OH$81/100</f>
        <v>0</v>
      </c>
      <c r="OG117" s="4" t="str">
        <f>IFERROR(VLOOKUP(OC117,'كدو الاصناف'!$A:$C,3),"")</f>
        <v/>
      </c>
      <c r="OH117" s="40" t="str">
        <f t="shared" ref="OH117:OH131" si="1104">IFERROR(OG117*OF117,"")</f>
        <v/>
      </c>
      <c r="OJ117" s="39"/>
      <c r="OK117" s="44" t="str">
        <f>IFERROR(VLOOKUP(OJ117,'كدو الاصناف'!$A:$C,2),"")</f>
        <v/>
      </c>
      <c r="OL117" s="4"/>
      <c r="OM117" s="62">
        <f t="shared" ref="OM117:OM131" si="1105">OL117*$OO$81/100</f>
        <v>0</v>
      </c>
      <c r="ON117" s="4" t="str">
        <f>IFERROR(VLOOKUP(OJ117,'كدو الاصناف'!$A:$C,3),"")</f>
        <v/>
      </c>
      <c r="OO117" s="40" t="str">
        <f t="shared" ref="OO117:OO131" si="1106">IFERROR(ON117*OM117,"")</f>
        <v/>
      </c>
      <c r="OQ117" s="39"/>
      <c r="OR117" s="44" t="str">
        <f>IFERROR(VLOOKUP(OQ117,'كدو الاصناف'!$A:$C,2),"")</f>
        <v/>
      </c>
      <c r="OS117" s="4"/>
      <c r="OT117" s="62">
        <f t="shared" ref="OT117:OT131" si="1107">OS117*$OV$81/100</f>
        <v>0</v>
      </c>
      <c r="OU117" s="4" t="str">
        <f>IFERROR(VLOOKUP(OQ117,'كدو الاصناف'!$A:$C,3),"")</f>
        <v/>
      </c>
      <c r="OV117" s="40" t="str">
        <f t="shared" ref="OV117:OV131" si="1108">IFERROR(OU117*OT117,"")</f>
        <v/>
      </c>
      <c r="OX117" s="39"/>
      <c r="OY117" s="44" t="str">
        <f>IFERROR(VLOOKUP(OX117,'كدو الاصناف'!$A:$C,2),"")</f>
        <v/>
      </c>
      <c r="OZ117" s="4"/>
      <c r="PA117" s="62">
        <f t="shared" ref="PA117:PA131" si="1109">OZ117*$PC$81/100</f>
        <v>0</v>
      </c>
      <c r="PB117" s="4" t="str">
        <f>IFERROR(VLOOKUP(OX117,'كدو الاصناف'!$A:$C,3),"")</f>
        <v/>
      </c>
      <c r="PC117" s="40" t="str">
        <f t="shared" ref="PC117:PC131" si="1110">IFERROR(PB117*PA117,"")</f>
        <v/>
      </c>
      <c r="PE117" s="39"/>
      <c r="PF117" s="44" t="str">
        <f>IFERROR(VLOOKUP(PE117,'كدو الاصناف'!$A:$C,2),"")</f>
        <v/>
      </c>
      <c r="PG117" s="4"/>
      <c r="PH117" s="62">
        <f t="shared" ref="PH117:PH131" si="1111">PG117*$PJ$81/100</f>
        <v>0</v>
      </c>
      <c r="PI117" s="4" t="str">
        <f>IFERROR(VLOOKUP(PE117,'كدو الاصناف'!$A:$C,3),"")</f>
        <v/>
      </c>
      <c r="PJ117" s="40" t="str">
        <f t="shared" ref="PJ117:PJ131" si="1112">IFERROR(PI117*PH117,"")</f>
        <v/>
      </c>
      <c r="PL117" s="39"/>
      <c r="PM117" s="44" t="str">
        <f>IFERROR(VLOOKUP(PL117,'كدو الاصناف'!$A:$C,2),"")</f>
        <v/>
      </c>
      <c r="PN117" s="4"/>
      <c r="PO117" s="62">
        <f t="shared" ref="PO117:PO131" si="1113">PN117*$PQ$81/100</f>
        <v>0</v>
      </c>
      <c r="PP117" s="4" t="str">
        <f>IFERROR(VLOOKUP(PL117,'كدو الاصناف'!$A:$C,3),"")</f>
        <v/>
      </c>
      <c r="PQ117" s="40" t="str">
        <f t="shared" ref="PQ117:PQ131" si="1114">IFERROR(PP117*PO117,"")</f>
        <v/>
      </c>
      <c r="PS117" s="39"/>
      <c r="PT117" s="44" t="str">
        <f>IFERROR(VLOOKUP(PS117,'كدو الاصناف'!$A:$C,2),"")</f>
        <v/>
      </c>
      <c r="PU117" s="4"/>
      <c r="PV117" s="62">
        <f t="shared" ref="PV117:PV131" si="1115">PU117*$PX$81/100</f>
        <v>0</v>
      </c>
      <c r="PW117" s="4" t="str">
        <f>IFERROR(VLOOKUP(PS117,'كدو الاصناف'!$A:$C,3),"")</f>
        <v/>
      </c>
      <c r="PX117" s="40" t="str">
        <f t="shared" ref="PX117:PX131" si="1116">IFERROR(PW117*PV117,"")</f>
        <v/>
      </c>
      <c r="PZ117" s="39"/>
      <c r="QA117" s="44" t="str">
        <f>IFERROR(VLOOKUP(PZ117,'كدو الاصناف'!$A:$C,2),"")</f>
        <v/>
      </c>
      <c r="QB117" s="4"/>
      <c r="QC117" s="62">
        <f t="shared" ref="QC117:QC131" si="1117">QB117*$QE$81/100</f>
        <v>0</v>
      </c>
      <c r="QD117" s="4" t="str">
        <f>IFERROR(VLOOKUP(PZ117,'كدو الاصناف'!$A:$C,3),"")</f>
        <v/>
      </c>
      <c r="QE117" s="40" t="str">
        <f t="shared" ref="QE117:QE131" si="1118">IFERROR(QD117*QC117,"")</f>
        <v/>
      </c>
      <c r="QG117" s="39"/>
      <c r="QH117" s="44" t="str">
        <f>IFERROR(VLOOKUP(QG117,'كدو الاصناف'!$A:$C,2),"")</f>
        <v/>
      </c>
      <c r="QI117" s="4"/>
      <c r="QJ117" s="62">
        <f t="shared" ref="QJ117:QJ131" si="1119">QI117*$QL$81/100</f>
        <v>0</v>
      </c>
      <c r="QK117" s="4" t="str">
        <f>IFERROR(VLOOKUP(QG117,'كدو الاصناف'!$A:$C,3),"")</f>
        <v/>
      </c>
      <c r="QL117" s="40" t="str">
        <f t="shared" ref="QL117:QL131" si="1120">IFERROR(QK117*QJ117,"")</f>
        <v/>
      </c>
      <c r="QN117" s="39"/>
      <c r="QO117" s="44" t="str">
        <f>IFERROR(VLOOKUP(QN117,'كدو الاصناف'!$A:$C,2),"")</f>
        <v/>
      </c>
      <c r="QP117" s="4"/>
      <c r="QQ117" s="62">
        <f t="shared" ref="QQ117:QQ131" si="1121">QP117*$QS$81/100</f>
        <v>0</v>
      </c>
      <c r="QR117" s="4" t="str">
        <f>IFERROR(VLOOKUP(QN117,'كدو الاصناف'!$A:$C,3),"")</f>
        <v/>
      </c>
      <c r="QS117" s="40" t="str">
        <f t="shared" ref="QS117:QS131" si="1122">IFERROR(QR117*QQ117,"")</f>
        <v/>
      </c>
      <c r="QU117" s="39"/>
      <c r="QV117" s="44" t="str">
        <f>IFERROR(VLOOKUP(QU117,'كدو الاصناف'!$A:$C,2),"")</f>
        <v/>
      </c>
      <c r="QW117" s="4"/>
      <c r="QX117" s="62">
        <f t="shared" ref="QX117:QX131" si="1123">QW117*$QZ$81/100</f>
        <v>0</v>
      </c>
      <c r="QY117" s="4" t="str">
        <f>IFERROR(VLOOKUP(QU117,'كدو الاصناف'!$A:$C,3),"")</f>
        <v/>
      </c>
      <c r="QZ117" s="40" t="str">
        <f t="shared" ref="QZ117:QZ131" si="1124">IFERROR(QY117*QX117,"")</f>
        <v/>
      </c>
      <c r="RB117" s="39"/>
      <c r="RC117" s="44" t="str">
        <f>IFERROR(VLOOKUP(RB117,'كدو الاصناف'!$A:$C,2),"")</f>
        <v/>
      </c>
      <c r="RD117" s="4"/>
      <c r="RE117" s="62">
        <f t="shared" ref="RE117:RE131" si="1125">RD117*$RG$81/100</f>
        <v>0</v>
      </c>
      <c r="RF117" s="4" t="str">
        <f>IFERROR(VLOOKUP(RB117,'كدو الاصناف'!$A:$C,3),"")</f>
        <v/>
      </c>
      <c r="RG117" s="40" t="str">
        <f t="shared" ref="RG117:RG131" si="1126">IFERROR(RF117*RE117,"")</f>
        <v/>
      </c>
      <c r="RI117" s="39"/>
      <c r="RJ117" s="44" t="str">
        <f>IFERROR(VLOOKUP(RI117,'كدو الاصناف'!$A:$C,2),"")</f>
        <v/>
      </c>
      <c r="RK117" s="4"/>
      <c r="RL117" s="62">
        <f t="shared" ref="RL117:RL131" si="1127">RK117*$RN$81/100</f>
        <v>0</v>
      </c>
      <c r="RM117" s="4" t="str">
        <f>IFERROR(VLOOKUP(RI117,'كدو الاصناف'!$A:$C,3),"")</f>
        <v/>
      </c>
      <c r="RN117" s="40" t="str">
        <f t="shared" ref="RN117:RN131" si="1128">IFERROR(RM117*RL117,"")</f>
        <v/>
      </c>
      <c r="RP117" s="39"/>
      <c r="RQ117" s="44" t="str">
        <f>IFERROR(VLOOKUP(RP117,'كدو الاصناف'!$A:$C,2),"")</f>
        <v/>
      </c>
      <c r="RR117" s="4"/>
      <c r="RS117" s="62">
        <f t="shared" ref="RS117:RS131" si="1129">RR117*$RU$81/100</f>
        <v>0</v>
      </c>
      <c r="RT117" s="4" t="str">
        <f>IFERROR(VLOOKUP(RP117,'كدو الاصناف'!$A:$C,3),"")</f>
        <v/>
      </c>
      <c r="RU117" s="40" t="str">
        <f t="shared" ref="RU117:RU131" si="1130">IFERROR(RT117*RS117,"")</f>
        <v/>
      </c>
      <c r="RW117" s="39"/>
      <c r="RX117" s="44" t="str">
        <f>IFERROR(VLOOKUP(RW117,'كدو الاصناف'!$A:$C,2),"")</f>
        <v/>
      </c>
      <c r="RY117" s="4"/>
      <c r="RZ117" s="62">
        <f t="shared" ref="RZ117:RZ131" si="1131">RY117*$SB$81/100</f>
        <v>0</v>
      </c>
      <c r="SA117" s="4" t="str">
        <f>IFERROR(VLOOKUP(RW117,'كدو الاصناف'!$A:$C,3),"")</f>
        <v/>
      </c>
      <c r="SB117" s="40" t="str">
        <f t="shared" ref="SB117:SB131" si="1132">IFERROR(SA117*RZ117,"")</f>
        <v/>
      </c>
      <c r="SD117" s="39"/>
      <c r="SE117" s="44" t="str">
        <f>IFERROR(VLOOKUP(SD117,'كدو الاصناف'!$A:$C,2),"")</f>
        <v/>
      </c>
      <c r="SF117" s="4"/>
      <c r="SG117" s="62">
        <f t="shared" ref="SG117:SG131" si="1133">SF117*$SI$81/100</f>
        <v>0</v>
      </c>
      <c r="SH117" s="4" t="str">
        <f>IFERROR(VLOOKUP(SD117,'كدو الاصناف'!$A:$C,3),"")</f>
        <v/>
      </c>
      <c r="SI117" s="40" t="str">
        <f t="shared" ref="SI117:SI131" si="1134">IFERROR(SH117*SG117,"")</f>
        <v/>
      </c>
      <c r="SK117" s="39"/>
      <c r="SL117" s="44" t="str">
        <f>IFERROR(VLOOKUP(SK117,'كدو الاصناف'!$A:$C,2),"")</f>
        <v/>
      </c>
      <c r="SM117" s="4"/>
      <c r="SN117" s="62">
        <f t="shared" ref="SN117:SN131" si="1135">SM117*$SP$81/100</f>
        <v>0</v>
      </c>
      <c r="SO117" s="4" t="str">
        <f>IFERROR(VLOOKUP(SK117,'كدو الاصناف'!$A:$C,3),"")</f>
        <v/>
      </c>
      <c r="SP117" s="40" t="str">
        <f t="shared" ref="SP117:SP131" si="1136">IFERROR(SO117*SN117,"")</f>
        <v/>
      </c>
      <c r="SR117" s="39"/>
      <c r="SS117" s="44" t="str">
        <f>IFERROR(VLOOKUP(SR117,'كدو الاصناف'!$A:$C,2),"")</f>
        <v/>
      </c>
      <c r="ST117" s="4"/>
      <c r="SU117" s="62">
        <f t="shared" ref="SU117:SU131" si="1137">ST117*$SW$81/100</f>
        <v>0</v>
      </c>
      <c r="SV117" s="4" t="str">
        <f>IFERROR(VLOOKUP(SR117,'كدو الاصناف'!$A:$C,3),"")</f>
        <v/>
      </c>
      <c r="SW117" s="40" t="str">
        <f t="shared" ref="SW117:SW131" si="1138">IFERROR(SV117*SU117,"")</f>
        <v/>
      </c>
      <c r="SY117" s="39"/>
      <c r="SZ117" s="44" t="str">
        <f>IFERROR(VLOOKUP(SY117,'كدو الاصناف'!$A:$C,2),"")</f>
        <v/>
      </c>
      <c r="TA117" s="4"/>
      <c r="TB117" s="62">
        <f t="shared" ref="TB117:TB131" si="1139">TA117*$TD$81/100</f>
        <v>0</v>
      </c>
      <c r="TC117" s="4" t="str">
        <f>IFERROR(VLOOKUP(SY117,'كدو الاصناف'!$A:$C,3),"")</f>
        <v/>
      </c>
      <c r="TD117" s="40" t="str">
        <f t="shared" ref="TD117:TD131" si="1140">IFERROR(TC117*TB117,"")</f>
        <v/>
      </c>
      <c r="TF117" s="39"/>
      <c r="TG117" s="44" t="str">
        <f>IFERROR(VLOOKUP(TF117,'كدو الاصناف'!$A:$C,2),"")</f>
        <v/>
      </c>
      <c r="TH117" s="4"/>
      <c r="TI117" s="62">
        <f t="shared" ref="TI117:TI131" si="1141">TH117*$TK$81/100</f>
        <v>0</v>
      </c>
      <c r="TJ117" s="4" t="str">
        <f>IFERROR(VLOOKUP(TF117,'كدو الاصناف'!$A:$C,3),"")</f>
        <v/>
      </c>
      <c r="TK117" s="40" t="str">
        <f t="shared" ref="TK117:TK131" si="1142">IFERROR(TJ117*TI117,"")</f>
        <v/>
      </c>
      <c r="TM117" s="39"/>
      <c r="TN117" s="44" t="str">
        <f>IFERROR(VLOOKUP(TM117,'كدو الاصناف'!$A:$C,2),"")</f>
        <v/>
      </c>
      <c r="TO117" s="4"/>
      <c r="TP117" s="62">
        <f t="shared" ref="TP117:TP131" si="1143">TO117*$TR$81/100</f>
        <v>0</v>
      </c>
      <c r="TQ117" s="4" t="str">
        <f>IFERROR(VLOOKUP(TM117,'كدو الاصناف'!$A:$C,3),"")</f>
        <v/>
      </c>
      <c r="TR117" s="40" t="str">
        <f t="shared" ref="TR117:TR131" si="1144">IFERROR(TQ117*TP117,"")</f>
        <v/>
      </c>
      <c r="TT117" s="39"/>
      <c r="TU117" s="44" t="str">
        <f>IFERROR(VLOOKUP(TT117,'كدو الاصناف'!$A:$C,2),"")</f>
        <v/>
      </c>
      <c r="TV117" s="4"/>
      <c r="TW117" s="62">
        <f t="shared" ref="TW117:TW131" si="1145">TV117*$TY$81/100</f>
        <v>0</v>
      </c>
      <c r="TX117" s="4" t="str">
        <f>IFERROR(VLOOKUP(TT117,'كدو الاصناف'!$A:$C,3),"")</f>
        <v/>
      </c>
      <c r="TY117" s="40" t="str">
        <f t="shared" ref="TY117:TY131" si="1146">IFERROR(TX117*TW117,"")</f>
        <v/>
      </c>
      <c r="UA117" s="39"/>
      <c r="UB117" s="44" t="str">
        <f>IFERROR(VLOOKUP(UA117,'كدو الاصناف'!$A:$C,2),"")</f>
        <v/>
      </c>
      <c r="UC117" s="4"/>
      <c r="UD117" s="62">
        <f t="shared" ref="UD117:UD131" si="1147">UC117*$UF$81/100</f>
        <v>0</v>
      </c>
      <c r="UE117" s="4" t="str">
        <f>IFERROR(VLOOKUP(UA117,'كدو الاصناف'!$A:$C,3),"")</f>
        <v/>
      </c>
      <c r="UF117" s="40" t="str">
        <f t="shared" ref="UF117:UF131" si="1148">IFERROR(UE117*UD117,"")</f>
        <v/>
      </c>
      <c r="UH117" s="39"/>
      <c r="UI117" s="44" t="str">
        <f>IFERROR(VLOOKUP(UH117,'كدو الاصناف'!$A:$C,2),"")</f>
        <v/>
      </c>
      <c r="UJ117" s="4"/>
      <c r="UK117" s="62">
        <f t="shared" ref="UK117:UK131" si="1149">UJ117*$UM$81/100</f>
        <v>0</v>
      </c>
      <c r="UL117" s="4" t="str">
        <f>IFERROR(VLOOKUP(UH117,'كدو الاصناف'!$A:$C,3),"")</f>
        <v/>
      </c>
      <c r="UM117" s="40" t="str">
        <f t="shared" ref="UM117:UM131" si="1150">IFERROR(UL117*UK117,"")</f>
        <v/>
      </c>
      <c r="UO117" s="39"/>
      <c r="UP117" s="44" t="str">
        <f>IFERROR(VLOOKUP(UO117,'كدو الاصناف'!$A:$C,2),"")</f>
        <v/>
      </c>
      <c r="UQ117" s="4"/>
      <c r="UR117" s="62">
        <f t="shared" ref="UR117:UR131" si="1151">UQ117*$UT$81/100</f>
        <v>0</v>
      </c>
      <c r="US117" s="4" t="str">
        <f>IFERROR(VLOOKUP(UO117,'كدو الاصناف'!$A:$C,3),"")</f>
        <v/>
      </c>
      <c r="UT117" s="40" t="str">
        <f t="shared" ref="UT117:UT131" si="1152">IFERROR(US117*UR117,"")</f>
        <v/>
      </c>
      <c r="UV117" s="39"/>
      <c r="UW117" s="44" t="str">
        <f>IFERROR(VLOOKUP(UV117,'كدو الاصناف'!$A:$C,2),"")</f>
        <v/>
      </c>
      <c r="UX117" s="4"/>
      <c r="UY117" s="62">
        <f t="shared" ref="UY117:UY131" si="1153">UX117*$VA$81/100</f>
        <v>0</v>
      </c>
      <c r="UZ117" s="4" t="str">
        <f>IFERROR(VLOOKUP(UV117,'كدو الاصناف'!$A:$C,3),"")</f>
        <v/>
      </c>
      <c r="VA117" s="40" t="str">
        <f t="shared" ref="VA117:VA131" si="1154">IFERROR(UZ117*UY117,"")</f>
        <v/>
      </c>
      <c r="VC117" s="39"/>
      <c r="VD117" s="44" t="str">
        <f>IFERROR(VLOOKUP(VC117,'كدو الاصناف'!$A:$C,2),"")</f>
        <v/>
      </c>
      <c r="VE117" s="4"/>
      <c r="VF117" s="62">
        <f t="shared" ref="VF117:VF131" si="1155">VE117*$VH$81/100</f>
        <v>0</v>
      </c>
      <c r="VG117" s="4" t="str">
        <f>IFERROR(VLOOKUP(VC117,'كدو الاصناف'!$A:$C,3),"")</f>
        <v/>
      </c>
      <c r="VH117" s="40" t="str">
        <f t="shared" ref="VH117:VH131" si="1156">IFERROR(VG117*VF117,"")</f>
        <v/>
      </c>
      <c r="VJ117" s="39"/>
      <c r="VK117" s="44" t="str">
        <f>IFERROR(VLOOKUP(VJ117,'كدو الاصناف'!$A:$C,2),"")</f>
        <v/>
      </c>
      <c r="VL117" s="4"/>
      <c r="VM117" s="62">
        <f t="shared" ref="VM117:VM131" si="1157">VL117*$VO$81/100</f>
        <v>0</v>
      </c>
      <c r="VN117" s="4" t="str">
        <f>IFERROR(VLOOKUP(VJ117,'كدو الاصناف'!$A:$C,3),"")</f>
        <v/>
      </c>
      <c r="VO117" s="40" t="str">
        <f t="shared" ref="VO117:VO131" si="1158">IFERROR(VN117*VM117,"")</f>
        <v/>
      </c>
      <c r="VQ117" s="39"/>
      <c r="VR117" s="44" t="str">
        <f>IFERROR(VLOOKUP(VQ117,'كدو الاصناف'!$A:$C,2),"")</f>
        <v/>
      </c>
      <c r="VS117" s="4"/>
      <c r="VT117" s="62">
        <f t="shared" ref="VT117:VT131" si="1159">VS117*$VV$81/100</f>
        <v>0</v>
      </c>
      <c r="VU117" s="4" t="str">
        <f>IFERROR(VLOOKUP(VQ117,'كدو الاصناف'!$A:$C,3),"")</f>
        <v/>
      </c>
      <c r="VV117" s="40" t="str">
        <f t="shared" ref="VV117:VV131" si="1160">IFERROR(VU117*VT117,"")</f>
        <v/>
      </c>
      <c r="VX117" s="39"/>
      <c r="VY117" s="44" t="str">
        <f>IFERROR(VLOOKUP(VX117,'كدو الاصناف'!$A:$C,2),"")</f>
        <v/>
      </c>
      <c r="VZ117" s="4"/>
      <c r="WA117" s="62">
        <f t="shared" ref="WA117:WA131" si="1161">VZ117*$WC$81/100</f>
        <v>0</v>
      </c>
      <c r="WB117" s="4" t="str">
        <f>IFERROR(VLOOKUP(VX117,'كدو الاصناف'!$A:$C,3),"")</f>
        <v/>
      </c>
      <c r="WC117" s="40" t="str">
        <f t="shared" ref="WC117:WC131" si="1162">IFERROR(WB117*WA117,"")</f>
        <v/>
      </c>
      <c r="WE117" s="39"/>
      <c r="WF117" s="44" t="str">
        <f>IFERROR(VLOOKUP(WE117,'كدو الاصناف'!$A:$C,2),"")</f>
        <v/>
      </c>
      <c r="WG117" s="4"/>
      <c r="WH117" s="62">
        <f t="shared" ref="WH117:WH131" si="1163">WG117*$WJ$81/100</f>
        <v>0</v>
      </c>
      <c r="WI117" s="4" t="str">
        <f>IFERROR(VLOOKUP(WE117,'كدو الاصناف'!$A:$C,3),"")</f>
        <v/>
      </c>
      <c r="WJ117" s="40" t="str">
        <f t="shared" ref="WJ117:WJ131" si="1164">IFERROR(WI117*WH117,"")</f>
        <v/>
      </c>
      <c r="WL117" s="39"/>
      <c r="WM117" s="44" t="str">
        <f>IFERROR(VLOOKUP(WL117,'كدو الاصناف'!$A:$C,2),"")</f>
        <v/>
      </c>
      <c r="WN117" s="4"/>
      <c r="WO117" s="62">
        <f t="shared" ref="WO117:WO131" si="1165">WN117*$WQ$81/100</f>
        <v>0</v>
      </c>
      <c r="WP117" s="4" t="str">
        <f>IFERROR(VLOOKUP(WL117,'كدو الاصناف'!$A:$C,3),"")</f>
        <v/>
      </c>
      <c r="WQ117" s="40" t="str">
        <f t="shared" ref="WQ117:WQ131" si="1166">IFERROR(WP117*WO117,"")</f>
        <v/>
      </c>
      <c r="WS117" s="39"/>
      <c r="WT117" s="44" t="str">
        <f>IFERROR(VLOOKUP(WS117,'كدو الاصناف'!$A:$C,2),"")</f>
        <v/>
      </c>
      <c r="WU117" s="4"/>
      <c r="WV117" s="62">
        <f t="shared" ref="WV117:WV131" si="1167">WU117*$WX$81/100</f>
        <v>0</v>
      </c>
      <c r="WW117" s="4" t="str">
        <f>IFERROR(VLOOKUP(WS117,'كدو الاصناف'!$A:$C,3),"")</f>
        <v/>
      </c>
      <c r="WX117" s="40" t="str">
        <f t="shared" ref="WX117:WX131" si="1168">IFERROR(WW117*WV117,"")</f>
        <v/>
      </c>
      <c r="WZ117" s="39"/>
      <c r="XA117" s="44" t="str">
        <f>IFERROR(VLOOKUP(WZ117,'كدو الاصناف'!$A:$C,2),"")</f>
        <v/>
      </c>
      <c r="XB117" s="4"/>
      <c r="XC117" s="62">
        <f t="shared" ref="XC117:XC131" si="1169">XB117*$XE$81/100</f>
        <v>0</v>
      </c>
      <c r="XD117" s="4" t="str">
        <f>IFERROR(VLOOKUP(WZ117,'كدو الاصناف'!$A:$C,3),"")</f>
        <v/>
      </c>
      <c r="XE117" s="40" t="str">
        <f t="shared" ref="XE117:XE131" si="1170">IFERROR(XD117*XC117,"")</f>
        <v/>
      </c>
      <c r="XG117" s="39"/>
      <c r="XH117" s="44" t="str">
        <f>IFERROR(VLOOKUP(XG117,'كدو الاصناف'!$A:$C,2),"")</f>
        <v/>
      </c>
      <c r="XI117" s="4"/>
      <c r="XJ117" s="62">
        <f t="shared" ref="XJ117:XJ131" si="1171">XI117*$XL$81/100</f>
        <v>0</v>
      </c>
      <c r="XK117" s="4" t="str">
        <f>IFERROR(VLOOKUP(XG117,'كدو الاصناف'!$A:$C,3),"")</f>
        <v/>
      </c>
      <c r="XL117" s="40" t="str">
        <f t="shared" ref="XL117:XL131" si="1172">IFERROR(XK117*XJ117,"")</f>
        <v/>
      </c>
      <c r="XN117" s="39"/>
      <c r="XO117" s="44" t="str">
        <f>IFERROR(VLOOKUP(XN117,'كدو الاصناف'!$A:$C,2),"")</f>
        <v/>
      </c>
      <c r="XP117" s="4"/>
      <c r="XQ117" s="62">
        <f t="shared" ref="XQ117:XQ131" si="1173">XP117*$XS$81/100</f>
        <v>0</v>
      </c>
      <c r="XR117" s="4" t="str">
        <f>IFERROR(VLOOKUP(XN117,'كدو الاصناف'!$A:$C,3),"")</f>
        <v/>
      </c>
      <c r="XS117" s="40" t="str">
        <f t="shared" ref="XS117:XS131" si="1174">IFERROR(XR117*XQ117,"")</f>
        <v/>
      </c>
      <c r="XU117" s="39"/>
      <c r="XV117" s="44" t="str">
        <f>IFERROR(VLOOKUP(XU117,'كدو الاصناف'!$A:$C,2),"")</f>
        <v/>
      </c>
      <c r="XW117" s="4"/>
      <c r="XX117" s="62">
        <f t="shared" ref="XX117:XX131" si="1175">XW117*$XZ$81/100</f>
        <v>0</v>
      </c>
      <c r="XY117" s="4" t="str">
        <f>IFERROR(VLOOKUP(XU117,'كدو الاصناف'!$A:$C,3),"")</f>
        <v/>
      </c>
      <c r="XZ117" s="40" t="str">
        <f t="shared" ref="XZ117:XZ131" si="1176">IFERROR(XY117*XX117,"")</f>
        <v/>
      </c>
      <c r="YB117" s="39"/>
      <c r="YC117" s="44" t="str">
        <f>IFERROR(VLOOKUP(YB117,'كدو الاصناف'!$A:$C,2),"")</f>
        <v/>
      </c>
      <c r="YD117" s="4"/>
      <c r="YE117" s="62">
        <f t="shared" ref="YE117:YE131" si="1177">YD117*$YG$81/100</f>
        <v>0</v>
      </c>
      <c r="YF117" s="4" t="str">
        <f>IFERROR(VLOOKUP(YB117,'كدو الاصناف'!$A:$C,3),"")</f>
        <v/>
      </c>
      <c r="YG117" s="40" t="str">
        <f t="shared" ref="YG117:YG131" si="1178">IFERROR(YF117*YE117,"")</f>
        <v/>
      </c>
      <c r="YI117" s="39"/>
      <c r="YJ117" s="44" t="str">
        <f>IFERROR(VLOOKUP(YI117,'كدو الاصناف'!$A:$C,2),"")</f>
        <v/>
      </c>
      <c r="YK117" s="4"/>
      <c r="YL117" s="62">
        <f t="shared" ref="YL117:YL131" si="1179">YK117*$YN$81/100</f>
        <v>0</v>
      </c>
      <c r="YM117" s="4" t="str">
        <f>IFERROR(VLOOKUP(YI117,'كدو الاصناف'!$A:$C,3),"")</f>
        <v/>
      </c>
      <c r="YN117" s="40" t="str">
        <f t="shared" ref="YN117:YN131" si="1180">IFERROR(YM117*YL117,"")</f>
        <v/>
      </c>
      <c r="YP117" s="39"/>
      <c r="YQ117" s="44" t="str">
        <f>IFERROR(VLOOKUP(YP117,'كدو الاصناف'!$A:$C,2),"")</f>
        <v/>
      </c>
      <c r="YR117" s="4"/>
      <c r="YS117" s="62">
        <f t="shared" ref="YS117:YS131" si="1181">YR117*$YU$81/100</f>
        <v>0</v>
      </c>
      <c r="YT117" s="4" t="str">
        <f>IFERROR(VLOOKUP(YP117,'كدو الاصناف'!$A:$C,3),"")</f>
        <v/>
      </c>
      <c r="YU117" s="40" t="str">
        <f t="shared" ref="YU117:YU131" si="1182">IFERROR(YT117*YS117,"")</f>
        <v/>
      </c>
      <c r="YW117" s="39"/>
      <c r="YX117" s="44" t="str">
        <f>IFERROR(VLOOKUP(YW117,'كدو الاصناف'!$A:$C,2),"")</f>
        <v/>
      </c>
      <c r="YY117" s="4"/>
      <c r="YZ117" s="62">
        <f t="shared" ref="YZ117:YZ131" si="1183">YY117*$ZB$81/100</f>
        <v>0</v>
      </c>
      <c r="ZA117" s="4" t="str">
        <f>IFERROR(VLOOKUP(YW117,'كدو الاصناف'!$A:$C,3),"")</f>
        <v/>
      </c>
      <c r="ZB117" s="40" t="str">
        <f t="shared" ref="ZB117:ZB131" si="1184">IFERROR(ZA117*YZ117,"")</f>
        <v/>
      </c>
      <c r="ZD117" s="39"/>
      <c r="ZE117" s="44" t="str">
        <f>IFERROR(VLOOKUP(ZD117,'كدو الاصناف'!$A:$C,2),"")</f>
        <v/>
      </c>
      <c r="ZF117" s="4"/>
      <c r="ZG117" s="62">
        <f t="shared" ref="ZG117:ZG131" si="1185">ZF117*$ZI$81/100</f>
        <v>0</v>
      </c>
      <c r="ZH117" s="4" t="str">
        <f>IFERROR(VLOOKUP(ZD117,'كدو الاصناف'!$A:$C,3),"")</f>
        <v/>
      </c>
      <c r="ZI117" s="40" t="str">
        <f t="shared" ref="ZI117:ZI131" si="1186">IFERROR(ZH117*ZG117,"")</f>
        <v/>
      </c>
      <c r="ZK117" s="39"/>
      <c r="ZL117" s="44" t="str">
        <f>IFERROR(VLOOKUP(ZK117,'كدو الاصناف'!$A:$C,2),"")</f>
        <v/>
      </c>
      <c r="ZM117" s="4"/>
      <c r="ZN117" s="62">
        <f t="shared" ref="ZN117:ZN131" si="1187">ZM117*$ZP$81/100</f>
        <v>0</v>
      </c>
      <c r="ZO117" s="4" t="str">
        <f>IFERROR(VLOOKUP(ZK117,'كدو الاصناف'!$A:$C,3),"")</f>
        <v/>
      </c>
      <c r="ZP117" s="40" t="str">
        <f t="shared" ref="ZP117:ZP131" si="1188">IFERROR(ZO117*ZN117,"")</f>
        <v/>
      </c>
      <c r="ZR117" s="39"/>
      <c r="ZS117" s="44" t="str">
        <f>IFERROR(VLOOKUP(ZR117,'كدو الاصناف'!$A:$C,2),"")</f>
        <v/>
      </c>
      <c r="ZT117" s="4"/>
      <c r="ZU117" s="62">
        <f t="shared" ref="ZU117:ZU131" si="1189">ZT117*$ZW$81/100</f>
        <v>0</v>
      </c>
      <c r="ZV117" s="4" t="str">
        <f>IFERROR(VLOOKUP(ZR117,'كدو الاصناف'!$A:$C,3),"")</f>
        <v/>
      </c>
      <c r="ZW117" s="40" t="str">
        <f t="shared" ref="ZW117:ZW131" si="1190">IFERROR(ZV117*ZU117,"")</f>
        <v/>
      </c>
    </row>
    <row r="118" spans="1:699" ht="16.5" thickTop="1" thickBot="1" x14ac:dyDescent="0.25">
      <c r="A118" s="34"/>
      <c r="B118" s="45" t="str">
        <f>IFERROR(VLOOKUP(A118,'كدو الاصناف'!$A:$C,2),"")</f>
        <v/>
      </c>
      <c r="C118" s="6"/>
      <c r="D118" s="62">
        <f t="shared" si="992"/>
        <v>0</v>
      </c>
      <c r="E118" s="6" t="str">
        <f>IFERROR(VLOOKUP(A118,'كدو الاصناف'!$A:$C,3),"")</f>
        <v/>
      </c>
      <c r="F118" s="40" t="str">
        <f t="shared" si="993"/>
        <v/>
      </c>
      <c r="H118" s="34"/>
      <c r="I118" s="45" t="str">
        <f>IFERROR(VLOOKUP(H118,'كدو الاصناف'!$A:$C,2),"")</f>
        <v/>
      </c>
      <c r="J118" s="6"/>
      <c r="K118" s="62">
        <f t="shared" si="994"/>
        <v>0</v>
      </c>
      <c r="L118" s="6" t="str">
        <f>IFERROR(VLOOKUP(H118,'كدو الاصناف'!$A:$C,3),"")</f>
        <v/>
      </c>
      <c r="M118" s="40" t="str">
        <f t="shared" si="995"/>
        <v/>
      </c>
      <c r="O118" s="34"/>
      <c r="P118" s="45" t="str">
        <f>IFERROR(VLOOKUP(O118,'كدو الاصناف'!$A:$C,2),"")</f>
        <v/>
      </c>
      <c r="Q118" s="6"/>
      <c r="R118" s="62">
        <f t="shared" si="996"/>
        <v>0</v>
      </c>
      <c r="S118" s="6" t="str">
        <f>IFERROR(VLOOKUP(O118,'كدو الاصناف'!$A:$C,3),"")</f>
        <v/>
      </c>
      <c r="T118" s="40" t="str">
        <f t="shared" si="997"/>
        <v/>
      </c>
      <c r="V118" s="34"/>
      <c r="W118" s="45" t="str">
        <f>IFERROR(VLOOKUP(V118,'كدو الاصناف'!$A:$C,2),"")</f>
        <v/>
      </c>
      <c r="X118" s="6"/>
      <c r="Y118" s="62">
        <f t="shared" si="998"/>
        <v>0</v>
      </c>
      <c r="Z118" s="6" t="str">
        <f>IFERROR(VLOOKUP(V118,'كدو الاصناف'!$A:$C,3),"")</f>
        <v/>
      </c>
      <c r="AA118" s="40" t="str">
        <f t="shared" si="999"/>
        <v/>
      </c>
      <c r="AC118" s="34"/>
      <c r="AD118" s="45" t="str">
        <f>IFERROR(VLOOKUP(AC118,'كدو الاصناف'!$A:$C,2),"")</f>
        <v/>
      </c>
      <c r="AE118" s="6"/>
      <c r="AF118" s="62">
        <f t="shared" si="1000"/>
        <v>0</v>
      </c>
      <c r="AG118" s="6" t="str">
        <f>IFERROR(VLOOKUP(AC118,'كدو الاصناف'!$A:$C,3),"")</f>
        <v/>
      </c>
      <c r="AH118" s="40" t="str">
        <f t="shared" si="1001"/>
        <v/>
      </c>
      <c r="AJ118" s="34"/>
      <c r="AK118" s="45" t="str">
        <f>IFERROR(VLOOKUP(AJ118,'كدو الاصناف'!$A:$C,2),"")</f>
        <v/>
      </c>
      <c r="AL118" s="6"/>
      <c r="AM118" s="62">
        <f t="shared" si="1002"/>
        <v>0</v>
      </c>
      <c r="AN118" s="6" t="str">
        <f>IFERROR(VLOOKUP(AJ118,'كدو الاصناف'!$A:$C,3),"")</f>
        <v/>
      </c>
      <c r="AO118" s="40" t="str">
        <f t="shared" si="1003"/>
        <v/>
      </c>
      <c r="AQ118" s="34"/>
      <c r="AR118" s="45" t="str">
        <f>IFERROR(VLOOKUP(AQ118,'كدو الاصناف'!$A:$C,2),"")</f>
        <v/>
      </c>
      <c r="AS118" s="6"/>
      <c r="AT118" s="62">
        <f t="shared" si="1004"/>
        <v>0</v>
      </c>
      <c r="AU118" s="6" t="str">
        <f>IFERROR(VLOOKUP(AQ118,'كدو الاصناف'!$A:$C,3),"")</f>
        <v/>
      </c>
      <c r="AV118" s="40" t="str">
        <f t="shared" si="1005"/>
        <v/>
      </c>
      <c r="AX118" s="34"/>
      <c r="AY118" s="45" t="str">
        <f>IFERROR(VLOOKUP(AX118,'كدو الاصناف'!$A:$C,2),"")</f>
        <v/>
      </c>
      <c r="AZ118" s="6"/>
      <c r="BA118" s="62">
        <f t="shared" ref="BA118:BA131" si="1191">AZ118*$BC$81/100</f>
        <v>0</v>
      </c>
      <c r="BB118" s="6" t="str">
        <f>IFERROR(VLOOKUP(AX118,'كدو الاصناف'!$A:$C,3),"")</f>
        <v/>
      </c>
      <c r="BC118" s="40" t="str">
        <f t="shared" si="1006"/>
        <v/>
      </c>
      <c r="BE118" s="34"/>
      <c r="BF118" s="45" t="str">
        <f>IFERROR(VLOOKUP(BE118,'كدو الاصناف'!$A:$C,2),"")</f>
        <v/>
      </c>
      <c r="BG118" s="6"/>
      <c r="BH118" s="62">
        <f t="shared" si="1007"/>
        <v>0</v>
      </c>
      <c r="BI118" s="6" t="str">
        <f>IFERROR(VLOOKUP(BE118,'كدو الاصناف'!$A:$C,3),"")</f>
        <v/>
      </c>
      <c r="BJ118" s="40" t="str">
        <f t="shared" si="1008"/>
        <v/>
      </c>
      <c r="BL118" s="34"/>
      <c r="BM118" s="45" t="str">
        <f>IFERROR(VLOOKUP(BL118,'كدو الاصناف'!$A:$C,2),"")</f>
        <v/>
      </c>
      <c r="BN118" s="6"/>
      <c r="BO118" s="62">
        <f t="shared" si="1009"/>
        <v>0</v>
      </c>
      <c r="BP118" s="6" t="str">
        <f>IFERROR(VLOOKUP(BL118,'كدو الاصناف'!$A:$C,3),"")</f>
        <v/>
      </c>
      <c r="BQ118" s="40" t="str">
        <f t="shared" si="1010"/>
        <v/>
      </c>
      <c r="BS118" s="34"/>
      <c r="BT118" s="45" t="str">
        <f>IFERROR(VLOOKUP(BS118,'كدو الاصناف'!$A:$C,2),"")</f>
        <v/>
      </c>
      <c r="BU118" s="6"/>
      <c r="BV118" s="62">
        <f t="shared" si="1011"/>
        <v>0</v>
      </c>
      <c r="BW118" s="6" t="str">
        <f>IFERROR(VLOOKUP(BS118,'كدو الاصناف'!$A:$C,3),"")</f>
        <v/>
      </c>
      <c r="BX118" s="40" t="str">
        <f t="shared" si="1012"/>
        <v/>
      </c>
      <c r="BZ118" s="34"/>
      <c r="CA118" s="45" t="str">
        <f>IFERROR(VLOOKUP(BZ118,'كدو الاصناف'!$A:$C,2),"")</f>
        <v/>
      </c>
      <c r="CB118" s="6"/>
      <c r="CC118" s="62">
        <f t="shared" si="1013"/>
        <v>0</v>
      </c>
      <c r="CD118" s="6" t="str">
        <f>IFERROR(VLOOKUP(BZ118,'كدو الاصناف'!$A:$C,3),"")</f>
        <v/>
      </c>
      <c r="CE118" s="40" t="str">
        <f t="shared" si="1014"/>
        <v/>
      </c>
      <c r="CG118" s="34"/>
      <c r="CH118" s="45" t="str">
        <f>IFERROR(VLOOKUP(CG118,'كدو الاصناف'!$A:$C,2),"")</f>
        <v/>
      </c>
      <c r="CI118" s="6"/>
      <c r="CJ118" s="62">
        <f t="shared" si="1015"/>
        <v>0</v>
      </c>
      <c r="CK118" s="6" t="str">
        <f>IFERROR(VLOOKUP(CG118,'كدو الاصناف'!$A:$C,3),"")</f>
        <v/>
      </c>
      <c r="CL118" s="40" t="str">
        <f t="shared" si="1016"/>
        <v/>
      </c>
      <c r="CN118" s="34"/>
      <c r="CO118" s="45" t="str">
        <f>IFERROR(VLOOKUP(CN118,'كدو الاصناف'!$A:$C,2),"")</f>
        <v/>
      </c>
      <c r="CP118" s="6"/>
      <c r="CQ118" s="62">
        <f t="shared" si="1017"/>
        <v>0</v>
      </c>
      <c r="CR118" s="6" t="str">
        <f>IFERROR(VLOOKUP(CN118,'كدو الاصناف'!$A:$C,3),"")</f>
        <v/>
      </c>
      <c r="CS118" s="40" t="str">
        <f t="shared" si="1018"/>
        <v/>
      </c>
      <c r="CU118" s="34"/>
      <c r="CV118" s="45" t="str">
        <f>IFERROR(VLOOKUP(CU118,'كدو الاصناف'!$A:$C,2),"")</f>
        <v/>
      </c>
      <c r="CW118" s="6"/>
      <c r="CX118" s="62">
        <f t="shared" si="1019"/>
        <v>0</v>
      </c>
      <c r="CY118" s="6" t="str">
        <f>IFERROR(VLOOKUP(CU118,'كدو الاصناف'!$A:$C,3),"")</f>
        <v/>
      </c>
      <c r="CZ118" s="40" t="str">
        <f t="shared" si="1020"/>
        <v/>
      </c>
      <c r="DB118" s="34"/>
      <c r="DC118" s="45" t="str">
        <f>IFERROR(VLOOKUP(DB118,'كدو الاصناف'!$A:$C,2),"")</f>
        <v/>
      </c>
      <c r="DD118" s="6"/>
      <c r="DE118" s="62">
        <f t="shared" si="1021"/>
        <v>0</v>
      </c>
      <c r="DF118" s="6" t="str">
        <f>IFERROR(VLOOKUP(DB118,'كدو الاصناف'!$A:$C,3),"")</f>
        <v/>
      </c>
      <c r="DG118" s="40" t="str">
        <f t="shared" si="1022"/>
        <v/>
      </c>
      <c r="DI118" s="34"/>
      <c r="DJ118" s="45" t="str">
        <f>IFERROR(VLOOKUP(DI118,'كدو الاصناف'!$A:$C,2),"")</f>
        <v/>
      </c>
      <c r="DK118" s="6"/>
      <c r="DL118" s="62">
        <f t="shared" si="1023"/>
        <v>0</v>
      </c>
      <c r="DM118" s="6" t="str">
        <f>IFERROR(VLOOKUP(DI118,'كدو الاصناف'!$A:$C,3),"")</f>
        <v/>
      </c>
      <c r="DN118" s="40" t="str">
        <f t="shared" si="1024"/>
        <v/>
      </c>
      <c r="DP118" s="34"/>
      <c r="DQ118" s="45" t="str">
        <f>IFERROR(VLOOKUP(DP118,'كدو الاصناف'!$A:$C,2),"")</f>
        <v/>
      </c>
      <c r="DR118" s="6"/>
      <c r="DS118" s="62">
        <f t="shared" si="1025"/>
        <v>0</v>
      </c>
      <c r="DT118" s="6" t="str">
        <f>IFERROR(VLOOKUP(DP118,'كدو الاصناف'!$A:$C,3),"")</f>
        <v/>
      </c>
      <c r="DU118" s="40" t="str">
        <f t="shared" si="1026"/>
        <v/>
      </c>
      <c r="DW118" s="34"/>
      <c r="DX118" s="45" t="str">
        <f>IFERROR(VLOOKUP(DW118,'كدو الاصناف'!$A:$C,2),"")</f>
        <v/>
      </c>
      <c r="DY118" s="6"/>
      <c r="DZ118" s="62">
        <f t="shared" si="1027"/>
        <v>0</v>
      </c>
      <c r="EA118" s="6" t="str">
        <f>IFERROR(VLOOKUP(DW118,'كدو الاصناف'!$A:$C,3),"")</f>
        <v/>
      </c>
      <c r="EB118" s="40" t="str">
        <f t="shared" si="1028"/>
        <v/>
      </c>
      <c r="ED118" s="34"/>
      <c r="EE118" s="45" t="str">
        <f>IFERROR(VLOOKUP(ED118,'كدو الاصناف'!$A:$C,2),"")</f>
        <v/>
      </c>
      <c r="EF118" s="6"/>
      <c r="EG118" s="62">
        <f t="shared" si="1029"/>
        <v>0</v>
      </c>
      <c r="EH118" s="6" t="str">
        <f>IFERROR(VLOOKUP(ED118,'كدو الاصناف'!$A:$C,3),"")</f>
        <v/>
      </c>
      <c r="EI118" s="40" t="str">
        <f t="shared" si="1030"/>
        <v/>
      </c>
      <c r="EK118" s="34"/>
      <c r="EL118" s="45" t="str">
        <f>IFERROR(VLOOKUP(EK118,'كدو الاصناف'!$A:$C,2),"")</f>
        <v/>
      </c>
      <c r="EM118" s="6"/>
      <c r="EN118" s="62">
        <f t="shared" si="1031"/>
        <v>0</v>
      </c>
      <c r="EO118" s="6" t="str">
        <f>IFERROR(VLOOKUP(EK118,'كدو الاصناف'!$A:$C,3),"")</f>
        <v/>
      </c>
      <c r="EP118" s="40" t="str">
        <f t="shared" si="1032"/>
        <v/>
      </c>
      <c r="ER118" s="34"/>
      <c r="ES118" s="45" t="str">
        <f>IFERROR(VLOOKUP(ER118,'كدو الاصناف'!$A:$C,2),"")</f>
        <v/>
      </c>
      <c r="ET118" s="6"/>
      <c r="EU118" s="62">
        <f t="shared" si="1033"/>
        <v>0</v>
      </c>
      <c r="EV118" s="6" t="str">
        <f>IFERROR(VLOOKUP(ER118,'كدو الاصناف'!$A:$C,3),"")</f>
        <v/>
      </c>
      <c r="EW118" s="40" t="str">
        <f t="shared" si="1034"/>
        <v/>
      </c>
      <c r="EY118" s="34"/>
      <c r="EZ118" s="45" t="str">
        <f>IFERROR(VLOOKUP(EY118,'كدو الاصناف'!$A:$C,2),"")</f>
        <v/>
      </c>
      <c r="FA118" s="6"/>
      <c r="FB118" s="62">
        <f t="shared" si="1035"/>
        <v>0</v>
      </c>
      <c r="FC118" s="6" t="str">
        <f>IFERROR(VLOOKUP(EY118,'كدو الاصناف'!$A:$C,3),"")</f>
        <v/>
      </c>
      <c r="FD118" s="40" t="str">
        <f t="shared" si="1036"/>
        <v/>
      </c>
      <c r="FF118" s="34"/>
      <c r="FG118" s="45" t="str">
        <f>IFERROR(VLOOKUP(FF118,'كدو الاصناف'!$A:$C,2),"")</f>
        <v/>
      </c>
      <c r="FH118" s="6"/>
      <c r="FI118" s="62">
        <f t="shared" si="1037"/>
        <v>0</v>
      </c>
      <c r="FJ118" s="6" t="str">
        <f>IFERROR(VLOOKUP(FF118,'كدو الاصناف'!$A:$C,3),"")</f>
        <v/>
      </c>
      <c r="FK118" s="40" t="str">
        <f t="shared" si="1038"/>
        <v/>
      </c>
      <c r="FM118" s="34"/>
      <c r="FN118" s="45" t="str">
        <f>IFERROR(VLOOKUP(FM118,'كدو الاصناف'!$A:$C,2),"")</f>
        <v/>
      </c>
      <c r="FO118" s="6"/>
      <c r="FP118" s="62">
        <f t="shared" si="1039"/>
        <v>0</v>
      </c>
      <c r="FQ118" s="6" t="str">
        <f>IFERROR(VLOOKUP(FM118,'كدو الاصناف'!$A:$C,3),"")</f>
        <v/>
      </c>
      <c r="FR118" s="40" t="str">
        <f t="shared" si="1040"/>
        <v/>
      </c>
      <c r="FT118" s="34"/>
      <c r="FU118" s="45" t="str">
        <f>IFERROR(VLOOKUP(FT118,'كدو الاصناف'!$A:$C,2),"")</f>
        <v/>
      </c>
      <c r="FV118" s="6"/>
      <c r="FW118" s="62">
        <f t="shared" si="1041"/>
        <v>0</v>
      </c>
      <c r="FX118" s="6" t="str">
        <f>IFERROR(VLOOKUP(FT118,'كدو الاصناف'!$A:$C,3),"")</f>
        <v/>
      </c>
      <c r="FY118" s="40" t="str">
        <f t="shared" si="1042"/>
        <v/>
      </c>
      <c r="GA118" s="34"/>
      <c r="GB118" s="45" t="str">
        <f>IFERROR(VLOOKUP(GA118,'كدو الاصناف'!$A:$C,2),"")</f>
        <v/>
      </c>
      <c r="GC118" s="6"/>
      <c r="GD118" s="62">
        <f t="shared" si="1043"/>
        <v>0</v>
      </c>
      <c r="GE118" s="6" t="str">
        <f>IFERROR(VLOOKUP(GA118,'كدو الاصناف'!$A:$C,3),"")</f>
        <v/>
      </c>
      <c r="GF118" s="40" t="str">
        <f t="shared" si="1044"/>
        <v/>
      </c>
      <c r="GH118" s="34"/>
      <c r="GI118" s="45" t="str">
        <f>IFERROR(VLOOKUP(GH118,'كدو الاصناف'!$A:$C,2),"")</f>
        <v/>
      </c>
      <c r="GJ118" s="6"/>
      <c r="GK118" s="62">
        <f t="shared" si="1045"/>
        <v>0</v>
      </c>
      <c r="GL118" s="6" t="str">
        <f>IFERROR(VLOOKUP(GH118,'كدو الاصناف'!$A:$C,3),"")</f>
        <v/>
      </c>
      <c r="GM118" s="40" t="str">
        <f t="shared" si="1046"/>
        <v/>
      </c>
      <c r="GO118" s="34"/>
      <c r="GP118" s="45" t="str">
        <f>IFERROR(VLOOKUP(GO118,'كدو الاصناف'!$A:$C,2),"")</f>
        <v/>
      </c>
      <c r="GQ118" s="6"/>
      <c r="GR118" s="62">
        <f t="shared" si="1047"/>
        <v>0</v>
      </c>
      <c r="GS118" s="6" t="str">
        <f>IFERROR(VLOOKUP(GO118,'كدو الاصناف'!$A:$C,3),"")</f>
        <v/>
      </c>
      <c r="GT118" s="40" t="str">
        <f t="shared" si="1048"/>
        <v/>
      </c>
      <c r="GV118" s="34"/>
      <c r="GW118" s="45" t="str">
        <f>IFERROR(VLOOKUP(GV118,'كدو الاصناف'!$A:$C,2),"")</f>
        <v/>
      </c>
      <c r="GX118" s="6"/>
      <c r="GY118" s="62">
        <f t="shared" si="1049"/>
        <v>0</v>
      </c>
      <c r="GZ118" s="6" t="str">
        <f>IFERROR(VLOOKUP(GV118,'كدو الاصناف'!$A:$C,3),"")</f>
        <v/>
      </c>
      <c r="HA118" s="40" t="str">
        <f t="shared" si="1050"/>
        <v/>
      </c>
      <c r="HC118" s="34"/>
      <c r="HD118" s="45" t="str">
        <f>IFERROR(VLOOKUP(HC118,'كدو الاصناف'!$A:$C,2),"")</f>
        <v/>
      </c>
      <c r="HE118" s="6"/>
      <c r="HF118" s="62">
        <f t="shared" si="1051"/>
        <v>0</v>
      </c>
      <c r="HG118" s="6" t="str">
        <f>IFERROR(VLOOKUP(HC118,'كدو الاصناف'!$A:$C,3),"")</f>
        <v/>
      </c>
      <c r="HH118" s="40" t="str">
        <f t="shared" si="1052"/>
        <v/>
      </c>
      <c r="HJ118" s="34"/>
      <c r="HK118" s="45" t="str">
        <f>IFERROR(VLOOKUP(HJ118,'كدو الاصناف'!$A:$C,2),"")</f>
        <v/>
      </c>
      <c r="HL118" s="6"/>
      <c r="HM118" s="62">
        <f t="shared" si="1053"/>
        <v>0</v>
      </c>
      <c r="HN118" s="6" t="str">
        <f>IFERROR(VLOOKUP(HJ118,'كدو الاصناف'!$A:$C,3),"")</f>
        <v/>
      </c>
      <c r="HO118" s="40" t="str">
        <f t="shared" si="1054"/>
        <v/>
      </c>
      <c r="HQ118" s="34"/>
      <c r="HR118" s="45" t="str">
        <f>IFERROR(VLOOKUP(HQ118,'كدو الاصناف'!$A:$C,2),"")</f>
        <v/>
      </c>
      <c r="HS118" s="6"/>
      <c r="HT118" s="62">
        <f t="shared" si="1055"/>
        <v>0</v>
      </c>
      <c r="HU118" s="6" t="str">
        <f>IFERROR(VLOOKUP(HQ118,'كدو الاصناف'!$A:$C,3),"")</f>
        <v/>
      </c>
      <c r="HV118" s="40" t="str">
        <f t="shared" si="1056"/>
        <v/>
      </c>
      <c r="HX118" s="34"/>
      <c r="HY118" s="45" t="str">
        <f>IFERROR(VLOOKUP(HX118,'كدو الاصناف'!$A:$C,2),"")</f>
        <v/>
      </c>
      <c r="HZ118" s="6"/>
      <c r="IA118" s="62">
        <f t="shared" si="1057"/>
        <v>0</v>
      </c>
      <c r="IB118" s="6" t="str">
        <f>IFERROR(VLOOKUP(HX118,'كدو الاصناف'!$A:$C,3),"")</f>
        <v/>
      </c>
      <c r="IC118" s="40" t="str">
        <f t="shared" si="1058"/>
        <v/>
      </c>
      <c r="IE118" s="34"/>
      <c r="IF118" s="45" t="str">
        <f>IFERROR(VLOOKUP(IE118,'كدو الاصناف'!$A:$C,2),"")</f>
        <v/>
      </c>
      <c r="IG118" s="6"/>
      <c r="IH118" s="62">
        <f t="shared" si="1059"/>
        <v>0</v>
      </c>
      <c r="II118" s="6" t="str">
        <f>IFERROR(VLOOKUP(IE118,'كدو الاصناف'!$A:$C,3),"")</f>
        <v/>
      </c>
      <c r="IJ118" s="40" t="str">
        <f t="shared" si="1060"/>
        <v/>
      </c>
      <c r="IL118" s="34"/>
      <c r="IM118" s="45" t="str">
        <f>IFERROR(VLOOKUP(IL118,'كدو الاصناف'!$A:$C,2),"")</f>
        <v/>
      </c>
      <c r="IN118" s="6"/>
      <c r="IO118" s="62">
        <f t="shared" si="1061"/>
        <v>0</v>
      </c>
      <c r="IP118" s="6" t="str">
        <f>IFERROR(VLOOKUP(IL118,'كدو الاصناف'!$A:$C,3),"")</f>
        <v/>
      </c>
      <c r="IQ118" s="40" t="str">
        <f t="shared" si="1062"/>
        <v/>
      </c>
      <c r="IS118" s="34"/>
      <c r="IT118" s="45" t="str">
        <f>IFERROR(VLOOKUP(IS118,'كدو الاصناف'!$A:$C,2),"")</f>
        <v/>
      </c>
      <c r="IU118" s="6"/>
      <c r="IV118" s="62">
        <f t="shared" si="1063"/>
        <v>0</v>
      </c>
      <c r="IW118" s="6" t="str">
        <f>IFERROR(VLOOKUP(IS118,'كدو الاصناف'!$A:$C,3),"")</f>
        <v/>
      </c>
      <c r="IX118" s="40" t="str">
        <f t="shared" si="1064"/>
        <v/>
      </c>
      <c r="IZ118" s="34"/>
      <c r="JA118" s="45" t="str">
        <f>IFERROR(VLOOKUP(IZ118,'كدو الاصناف'!$A:$C,2),"")</f>
        <v/>
      </c>
      <c r="JB118" s="6"/>
      <c r="JC118" s="62">
        <f t="shared" si="1065"/>
        <v>0</v>
      </c>
      <c r="JD118" s="6" t="str">
        <f>IFERROR(VLOOKUP(IZ118,'كدو الاصناف'!$A:$C,3),"")</f>
        <v/>
      </c>
      <c r="JE118" s="40" t="str">
        <f t="shared" si="1066"/>
        <v/>
      </c>
      <c r="JG118" s="34"/>
      <c r="JH118" s="45" t="str">
        <f>IFERROR(VLOOKUP(JG118,'كدو الاصناف'!$A:$C,2),"")</f>
        <v/>
      </c>
      <c r="JI118" s="6"/>
      <c r="JJ118" s="62">
        <f t="shared" si="1067"/>
        <v>0</v>
      </c>
      <c r="JK118" s="6" t="str">
        <f>IFERROR(VLOOKUP(JG118,'كدو الاصناف'!$A:$C,3),"")</f>
        <v/>
      </c>
      <c r="JL118" s="40" t="str">
        <f t="shared" si="1068"/>
        <v/>
      </c>
      <c r="JN118" s="34"/>
      <c r="JO118" s="45" t="str">
        <f>IFERROR(VLOOKUP(JN118,'كدو الاصناف'!$A:$C,2),"")</f>
        <v/>
      </c>
      <c r="JP118" s="6"/>
      <c r="JQ118" s="62">
        <f t="shared" si="1069"/>
        <v>0</v>
      </c>
      <c r="JR118" s="6" t="str">
        <f>IFERROR(VLOOKUP(JN118,'كدو الاصناف'!$A:$C,3),"")</f>
        <v/>
      </c>
      <c r="JS118" s="40" t="str">
        <f t="shared" si="1070"/>
        <v/>
      </c>
      <c r="JU118" s="34"/>
      <c r="JV118" s="45" t="str">
        <f>IFERROR(VLOOKUP(JU118,'كدو الاصناف'!$A:$C,2),"")</f>
        <v/>
      </c>
      <c r="JW118" s="6"/>
      <c r="JX118" s="62">
        <f t="shared" si="1071"/>
        <v>0</v>
      </c>
      <c r="JY118" s="6" t="str">
        <f>IFERROR(VLOOKUP(JU118,'كدو الاصناف'!$A:$C,3),"")</f>
        <v/>
      </c>
      <c r="JZ118" s="40" t="str">
        <f t="shared" si="1072"/>
        <v/>
      </c>
      <c r="KB118" s="34"/>
      <c r="KC118" s="45" t="str">
        <f>IFERROR(VLOOKUP(KB118,'كدو الاصناف'!$A:$C,2),"")</f>
        <v/>
      </c>
      <c r="KD118" s="6"/>
      <c r="KE118" s="62">
        <f t="shared" si="1073"/>
        <v>0</v>
      </c>
      <c r="KF118" s="6" t="str">
        <f>IFERROR(VLOOKUP(KB118,'كدو الاصناف'!$A:$C,3),"")</f>
        <v/>
      </c>
      <c r="KG118" s="40" t="str">
        <f t="shared" si="1074"/>
        <v/>
      </c>
      <c r="KI118" s="34"/>
      <c r="KJ118" s="45" t="str">
        <f>IFERROR(VLOOKUP(KI118,'كدو الاصناف'!$A:$C,2),"")</f>
        <v/>
      </c>
      <c r="KK118" s="6"/>
      <c r="KL118" s="62">
        <f t="shared" si="1075"/>
        <v>0</v>
      </c>
      <c r="KM118" s="6" t="str">
        <f>IFERROR(VLOOKUP(KI118,'كدو الاصناف'!$A:$C,3),"")</f>
        <v/>
      </c>
      <c r="KN118" s="40" t="str">
        <f t="shared" si="1076"/>
        <v/>
      </c>
      <c r="KP118" s="34"/>
      <c r="KQ118" s="45" t="str">
        <f>IFERROR(VLOOKUP(KP118,'كدو الاصناف'!$A:$C,2),"")</f>
        <v/>
      </c>
      <c r="KR118" s="6"/>
      <c r="KS118" s="62">
        <f t="shared" si="1077"/>
        <v>0</v>
      </c>
      <c r="KT118" s="6" t="str">
        <f>IFERROR(VLOOKUP(KP118,'كدو الاصناف'!$A:$C,3),"")</f>
        <v/>
      </c>
      <c r="KU118" s="40" t="str">
        <f t="shared" si="1078"/>
        <v/>
      </c>
      <c r="KW118" s="34"/>
      <c r="KX118" s="45" t="str">
        <f>IFERROR(VLOOKUP(KW118,'كدو الاصناف'!$A:$C,2),"")</f>
        <v/>
      </c>
      <c r="KY118" s="6"/>
      <c r="KZ118" s="62">
        <f t="shared" si="1079"/>
        <v>0</v>
      </c>
      <c r="LA118" s="6" t="str">
        <f>IFERROR(VLOOKUP(KW118,'كدو الاصناف'!$A:$C,3),"")</f>
        <v/>
      </c>
      <c r="LB118" s="40" t="str">
        <f t="shared" si="1080"/>
        <v/>
      </c>
      <c r="LD118" s="34"/>
      <c r="LE118" s="45" t="str">
        <f>IFERROR(VLOOKUP(LD118,'كدو الاصناف'!$A:$C,2),"")</f>
        <v/>
      </c>
      <c r="LF118" s="6"/>
      <c r="LG118" s="62">
        <f t="shared" si="1081"/>
        <v>0</v>
      </c>
      <c r="LH118" s="6" t="str">
        <f>IFERROR(VLOOKUP(LD118,'كدو الاصناف'!$A:$C,3),"")</f>
        <v/>
      </c>
      <c r="LI118" s="40" t="str">
        <f t="shared" si="1082"/>
        <v/>
      </c>
      <c r="LK118" s="34"/>
      <c r="LL118" s="45" t="str">
        <f>IFERROR(VLOOKUP(LK118,'كدو الاصناف'!$A:$C,2),"")</f>
        <v/>
      </c>
      <c r="LM118" s="6"/>
      <c r="LN118" s="62">
        <f t="shared" si="1083"/>
        <v>0</v>
      </c>
      <c r="LO118" s="6" t="str">
        <f>IFERROR(VLOOKUP(LK118,'كدو الاصناف'!$A:$C,3),"")</f>
        <v/>
      </c>
      <c r="LP118" s="40" t="str">
        <f t="shared" si="1084"/>
        <v/>
      </c>
      <c r="LR118" s="34"/>
      <c r="LS118" s="45" t="str">
        <f>IFERROR(VLOOKUP(LR118,'كدو الاصناف'!$A:$C,2),"")</f>
        <v/>
      </c>
      <c r="LT118" s="6"/>
      <c r="LU118" s="62">
        <f t="shared" si="1085"/>
        <v>0</v>
      </c>
      <c r="LV118" s="6" t="str">
        <f>IFERROR(VLOOKUP(LR118,'كدو الاصناف'!$A:$C,3),"")</f>
        <v/>
      </c>
      <c r="LW118" s="40" t="str">
        <f t="shared" si="1086"/>
        <v/>
      </c>
      <c r="LY118" s="34"/>
      <c r="LZ118" s="45" t="str">
        <f>IFERROR(VLOOKUP(LY118,'كدو الاصناف'!$A:$C,2),"")</f>
        <v/>
      </c>
      <c r="MA118" s="6"/>
      <c r="MB118" s="62">
        <f t="shared" si="1087"/>
        <v>0</v>
      </c>
      <c r="MC118" s="6" t="str">
        <f>IFERROR(VLOOKUP(LY118,'كدو الاصناف'!$A:$C,3),"")</f>
        <v/>
      </c>
      <c r="MD118" s="40" t="str">
        <f t="shared" si="1088"/>
        <v/>
      </c>
      <c r="MF118" s="34"/>
      <c r="MG118" s="45" t="str">
        <f>IFERROR(VLOOKUP(MF118,'كدو الاصناف'!$A:$C,2),"")</f>
        <v/>
      </c>
      <c r="MH118" s="6"/>
      <c r="MI118" s="62">
        <f t="shared" si="1089"/>
        <v>0</v>
      </c>
      <c r="MJ118" s="6" t="str">
        <f>IFERROR(VLOOKUP(MF118,'كدو الاصناف'!$A:$C,3),"")</f>
        <v/>
      </c>
      <c r="MK118" s="40" t="str">
        <f t="shared" si="1090"/>
        <v/>
      </c>
      <c r="MM118" s="34"/>
      <c r="MN118" s="45" t="str">
        <f>IFERROR(VLOOKUP(MM118,'كدو الاصناف'!$A:$C,2),"")</f>
        <v/>
      </c>
      <c r="MO118" s="6"/>
      <c r="MP118" s="62">
        <f t="shared" si="1091"/>
        <v>0</v>
      </c>
      <c r="MQ118" s="6" t="str">
        <f>IFERROR(VLOOKUP(MM118,'كدو الاصناف'!$A:$C,3),"")</f>
        <v/>
      </c>
      <c r="MR118" s="40" t="str">
        <f t="shared" si="1092"/>
        <v/>
      </c>
      <c r="MT118" s="34"/>
      <c r="MU118" s="45" t="str">
        <f>IFERROR(VLOOKUP(MT118,'كدو الاصناف'!$A:$C,2),"")</f>
        <v/>
      </c>
      <c r="MV118" s="6"/>
      <c r="MW118" s="62">
        <f t="shared" si="1093"/>
        <v>0</v>
      </c>
      <c r="MX118" s="6" t="str">
        <f>IFERROR(VLOOKUP(MT118,'كدو الاصناف'!$A:$C,3),"")</f>
        <v/>
      </c>
      <c r="MY118" s="40" t="str">
        <f t="shared" si="1094"/>
        <v/>
      </c>
      <c r="NA118" s="34"/>
      <c r="NB118" s="45" t="str">
        <f>IFERROR(VLOOKUP(NA118,'كدو الاصناف'!$A:$C,2),"")</f>
        <v/>
      </c>
      <c r="NC118" s="6"/>
      <c r="ND118" s="62">
        <f t="shared" si="1095"/>
        <v>0</v>
      </c>
      <c r="NE118" s="6" t="str">
        <f>IFERROR(VLOOKUP(NA118,'كدو الاصناف'!$A:$C,3),"")</f>
        <v/>
      </c>
      <c r="NF118" s="40" t="str">
        <f t="shared" si="1096"/>
        <v/>
      </c>
      <c r="NH118" s="34"/>
      <c r="NI118" s="45" t="str">
        <f>IFERROR(VLOOKUP(NH118,'كدو الاصناف'!$A:$C,2),"")</f>
        <v/>
      </c>
      <c r="NJ118" s="6"/>
      <c r="NK118" s="62">
        <f t="shared" si="1097"/>
        <v>0</v>
      </c>
      <c r="NL118" s="6" t="str">
        <f>IFERROR(VLOOKUP(NH118,'كدو الاصناف'!$A:$C,3),"")</f>
        <v/>
      </c>
      <c r="NM118" s="40" t="str">
        <f t="shared" si="1098"/>
        <v/>
      </c>
      <c r="NO118" s="34"/>
      <c r="NP118" s="45" t="str">
        <f>IFERROR(VLOOKUP(NO118,'كدو الاصناف'!$A:$C,2),"")</f>
        <v/>
      </c>
      <c r="NQ118" s="6"/>
      <c r="NR118" s="62">
        <f t="shared" si="1099"/>
        <v>0</v>
      </c>
      <c r="NS118" s="6" t="str">
        <f>IFERROR(VLOOKUP(NO118,'كدو الاصناف'!$A:$C,3),"")</f>
        <v/>
      </c>
      <c r="NT118" s="40" t="str">
        <f t="shared" si="1100"/>
        <v/>
      </c>
      <c r="NV118" s="34"/>
      <c r="NW118" s="45" t="str">
        <f>IFERROR(VLOOKUP(NV118,'كدو الاصناف'!$A:$C,2),"")</f>
        <v/>
      </c>
      <c r="NX118" s="6"/>
      <c r="NY118" s="62">
        <f t="shared" si="1101"/>
        <v>0</v>
      </c>
      <c r="NZ118" s="6" t="str">
        <f>IFERROR(VLOOKUP(NV118,'كدو الاصناف'!$A:$C,3),"")</f>
        <v/>
      </c>
      <c r="OA118" s="40" t="str">
        <f t="shared" si="1102"/>
        <v/>
      </c>
      <c r="OC118" s="34"/>
      <c r="OD118" s="45" t="str">
        <f>IFERROR(VLOOKUP(OC118,'كدو الاصناف'!$A:$C,2),"")</f>
        <v/>
      </c>
      <c r="OE118" s="6"/>
      <c r="OF118" s="62">
        <f t="shared" si="1103"/>
        <v>0</v>
      </c>
      <c r="OG118" s="6" t="str">
        <f>IFERROR(VLOOKUP(OC118,'كدو الاصناف'!$A:$C,3),"")</f>
        <v/>
      </c>
      <c r="OH118" s="40" t="str">
        <f t="shared" si="1104"/>
        <v/>
      </c>
      <c r="OJ118" s="34"/>
      <c r="OK118" s="45" t="str">
        <f>IFERROR(VLOOKUP(OJ118,'كدو الاصناف'!$A:$C,2),"")</f>
        <v/>
      </c>
      <c r="OL118" s="6"/>
      <c r="OM118" s="62">
        <f t="shared" si="1105"/>
        <v>0</v>
      </c>
      <c r="ON118" s="6" t="str">
        <f>IFERROR(VLOOKUP(OJ118,'كدو الاصناف'!$A:$C,3),"")</f>
        <v/>
      </c>
      <c r="OO118" s="40" t="str">
        <f t="shared" si="1106"/>
        <v/>
      </c>
      <c r="OQ118" s="34"/>
      <c r="OR118" s="45" t="str">
        <f>IFERROR(VLOOKUP(OQ118,'كدو الاصناف'!$A:$C,2),"")</f>
        <v/>
      </c>
      <c r="OS118" s="6"/>
      <c r="OT118" s="62">
        <f t="shared" si="1107"/>
        <v>0</v>
      </c>
      <c r="OU118" s="6" t="str">
        <f>IFERROR(VLOOKUP(OQ118,'كدو الاصناف'!$A:$C,3),"")</f>
        <v/>
      </c>
      <c r="OV118" s="40" t="str">
        <f t="shared" si="1108"/>
        <v/>
      </c>
      <c r="OX118" s="34"/>
      <c r="OY118" s="45" t="str">
        <f>IFERROR(VLOOKUP(OX118,'كدو الاصناف'!$A:$C,2),"")</f>
        <v/>
      </c>
      <c r="OZ118" s="6"/>
      <c r="PA118" s="62">
        <f t="shared" si="1109"/>
        <v>0</v>
      </c>
      <c r="PB118" s="6" t="str">
        <f>IFERROR(VLOOKUP(OX118,'كدو الاصناف'!$A:$C,3),"")</f>
        <v/>
      </c>
      <c r="PC118" s="40" t="str">
        <f t="shared" si="1110"/>
        <v/>
      </c>
      <c r="PE118" s="34"/>
      <c r="PF118" s="45" t="str">
        <f>IFERROR(VLOOKUP(PE118,'كدو الاصناف'!$A:$C,2),"")</f>
        <v/>
      </c>
      <c r="PG118" s="6"/>
      <c r="PH118" s="62">
        <f t="shared" si="1111"/>
        <v>0</v>
      </c>
      <c r="PI118" s="6" t="str">
        <f>IFERROR(VLOOKUP(PE118,'كدو الاصناف'!$A:$C,3),"")</f>
        <v/>
      </c>
      <c r="PJ118" s="40" t="str">
        <f t="shared" si="1112"/>
        <v/>
      </c>
      <c r="PL118" s="34"/>
      <c r="PM118" s="45" t="str">
        <f>IFERROR(VLOOKUP(PL118,'كدو الاصناف'!$A:$C,2),"")</f>
        <v/>
      </c>
      <c r="PN118" s="6"/>
      <c r="PO118" s="62">
        <f t="shared" si="1113"/>
        <v>0</v>
      </c>
      <c r="PP118" s="6" t="str">
        <f>IFERROR(VLOOKUP(PL118,'كدو الاصناف'!$A:$C,3),"")</f>
        <v/>
      </c>
      <c r="PQ118" s="40" t="str">
        <f t="shared" si="1114"/>
        <v/>
      </c>
      <c r="PS118" s="34"/>
      <c r="PT118" s="45" t="str">
        <f>IFERROR(VLOOKUP(PS118,'كدو الاصناف'!$A:$C,2),"")</f>
        <v/>
      </c>
      <c r="PU118" s="6"/>
      <c r="PV118" s="62">
        <f t="shared" si="1115"/>
        <v>0</v>
      </c>
      <c r="PW118" s="6" t="str">
        <f>IFERROR(VLOOKUP(PS118,'كدو الاصناف'!$A:$C,3),"")</f>
        <v/>
      </c>
      <c r="PX118" s="40" t="str">
        <f t="shared" si="1116"/>
        <v/>
      </c>
      <c r="PZ118" s="34"/>
      <c r="QA118" s="45" t="str">
        <f>IFERROR(VLOOKUP(PZ118,'كدو الاصناف'!$A:$C,2),"")</f>
        <v/>
      </c>
      <c r="QB118" s="6"/>
      <c r="QC118" s="62">
        <f t="shared" si="1117"/>
        <v>0</v>
      </c>
      <c r="QD118" s="6" t="str">
        <f>IFERROR(VLOOKUP(PZ118,'كدو الاصناف'!$A:$C,3),"")</f>
        <v/>
      </c>
      <c r="QE118" s="40" t="str">
        <f t="shared" si="1118"/>
        <v/>
      </c>
      <c r="QG118" s="34"/>
      <c r="QH118" s="45" t="str">
        <f>IFERROR(VLOOKUP(QG118,'كدو الاصناف'!$A:$C,2),"")</f>
        <v/>
      </c>
      <c r="QI118" s="6"/>
      <c r="QJ118" s="62">
        <f t="shared" si="1119"/>
        <v>0</v>
      </c>
      <c r="QK118" s="6" t="str">
        <f>IFERROR(VLOOKUP(QG118,'كدو الاصناف'!$A:$C,3),"")</f>
        <v/>
      </c>
      <c r="QL118" s="40" t="str">
        <f t="shared" si="1120"/>
        <v/>
      </c>
      <c r="QN118" s="34"/>
      <c r="QO118" s="45" t="str">
        <f>IFERROR(VLOOKUP(QN118,'كدو الاصناف'!$A:$C,2),"")</f>
        <v/>
      </c>
      <c r="QP118" s="6"/>
      <c r="QQ118" s="62">
        <f t="shared" si="1121"/>
        <v>0</v>
      </c>
      <c r="QR118" s="6" t="str">
        <f>IFERROR(VLOOKUP(QN118,'كدو الاصناف'!$A:$C,3),"")</f>
        <v/>
      </c>
      <c r="QS118" s="40" t="str">
        <f t="shared" si="1122"/>
        <v/>
      </c>
      <c r="QU118" s="34"/>
      <c r="QV118" s="45" t="str">
        <f>IFERROR(VLOOKUP(QU118,'كدو الاصناف'!$A:$C,2),"")</f>
        <v/>
      </c>
      <c r="QW118" s="6"/>
      <c r="QX118" s="62">
        <f t="shared" si="1123"/>
        <v>0</v>
      </c>
      <c r="QY118" s="6" t="str">
        <f>IFERROR(VLOOKUP(QU118,'كدو الاصناف'!$A:$C,3),"")</f>
        <v/>
      </c>
      <c r="QZ118" s="40" t="str">
        <f t="shared" si="1124"/>
        <v/>
      </c>
      <c r="RB118" s="34"/>
      <c r="RC118" s="45" t="str">
        <f>IFERROR(VLOOKUP(RB118,'كدو الاصناف'!$A:$C,2),"")</f>
        <v/>
      </c>
      <c r="RD118" s="6"/>
      <c r="RE118" s="62">
        <f t="shared" si="1125"/>
        <v>0</v>
      </c>
      <c r="RF118" s="6" t="str">
        <f>IFERROR(VLOOKUP(RB118,'كدو الاصناف'!$A:$C,3),"")</f>
        <v/>
      </c>
      <c r="RG118" s="40" t="str">
        <f t="shared" si="1126"/>
        <v/>
      </c>
      <c r="RI118" s="34"/>
      <c r="RJ118" s="45" t="str">
        <f>IFERROR(VLOOKUP(RI118,'كدو الاصناف'!$A:$C,2),"")</f>
        <v/>
      </c>
      <c r="RK118" s="6"/>
      <c r="RL118" s="62">
        <f t="shared" si="1127"/>
        <v>0</v>
      </c>
      <c r="RM118" s="6" t="str">
        <f>IFERROR(VLOOKUP(RI118,'كدو الاصناف'!$A:$C,3),"")</f>
        <v/>
      </c>
      <c r="RN118" s="40" t="str">
        <f t="shared" si="1128"/>
        <v/>
      </c>
      <c r="RP118" s="34"/>
      <c r="RQ118" s="45" t="str">
        <f>IFERROR(VLOOKUP(RP118,'كدو الاصناف'!$A:$C,2),"")</f>
        <v/>
      </c>
      <c r="RR118" s="6"/>
      <c r="RS118" s="62">
        <f t="shared" si="1129"/>
        <v>0</v>
      </c>
      <c r="RT118" s="6" t="str">
        <f>IFERROR(VLOOKUP(RP118,'كدو الاصناف'!$A:$C,3),"")</f>
        <v/>
      </c>
      <c r="RU118" s="40" t="str">
        <f t="shared" si="1130"/>
        <v/>
      </c>
      <c r="RW118" s="34"/>
      <c r="RX118" s="45" t="str">
        <f>IFERROR(VLOOKUP(RW118,'كدو الاصناف'!$A:$C,2),"")</f>
        <v/>
      </c>
      <c r="RY118" s="6"/>
      <c r="RZ118" s="62">
        <f t="shared" si="1131"/>
        <v>0</v>
      </c>
      <c r="SA118" s="6" t="str">
        <f>IFERROR(VLOOKUP(RW118,'كدو الاصناف'!$A:$C,3),"")</f>
        <v/>
      </c>
      <c r="SB118" s="40" t="str">
        <f t="shared" si="1132"/>
        <v/>
      </c>
      <c r="SD118" s="34"/>
      <c r="SE118" s="45" t="str">
        <f>IFERROR(VLOOKUP(SD118,'كدو الاصناف'!$A:$C,2),"")</f>
        <v/>
      </c>
      <c r="SF118" s="6"/>
      <c r="SG118" s="62">
        <f t="shared" si="1133"/>
        <v>0</v>
      </c>
      <c r="SH118" s="6" t="str">
        <f>IFERROR(VLOOKUP(SD118,'كدو الاصناف'!$A:$C,3),"")</f>
        <v/>
      </c>
      <c r="SI118" s="40" t="str">
        <f t="shared" si="1134"/>
        <v/>
      </c>
      <c r="SK118" s="34"/>
      <c r="SL118" s="45" t="str">
        <f>IFERROR(VLOOKUP(SK118,'كدو الاصناف'!$A:$C,2),"")</f>
        <v/>
      </c>
      <c r="SM118" s="6"/>
      <c r="SN118" s="62">
        <f t="shared" si="1135"/>
        <v>0</v>
      </c>
      <c r="SO118" s="6" t="str">
        <f>IFERROR(VLOOKUP(SK118,'كدو الاصناف'!$A:$C,3),"")</f>
        <v/>
      </c>
      <c r="SP118" s="40" t="str">
        <f t="shared" si="1136"/>
        <v/>
      </c>
      <c r="SR118" s="34"/>
      <c r="SS118" s="45" t="str">
        <f>IFERROR(VLOOKUP(SR118,'كدو الاصناف'!$A:$C,2),"")</f>
        <v/>
      </c>
      <c r="ST118" s="6"/>
      <c r="SU118" s="62">
        <f t="shared" si="1137"/>
        <v>0</v>
      </c>
      <c r="SV118" s="6" t="str">
        <f>IFERROR(VLOOKUP(SR118,'كدو الاصناف'!$A:$C,3),"")</f>
        <v/>
      </c>
      <c r="SW118" s="40" t="str">
        <f t="shared" si="1138"/>
        <v/>
      </c>
      <c r="SY118" s="34"/>
      <c r="SZ118" s="45" t="str">
        <f>IFERROR(VLOOKUP(SY118,'كدو الاصناف'!$A:$C,2),"")</f>
        <v/>
      </c>
      <c r="TA118" s="6"/>
      <c r="TB118" s="62">
        <f t="shared" si="1139"/>
        <v>0</v>
      </c>
      <c r="TC118" s="6" t="str">
        <f>IFERROR(VLOOKUP(SY118,'كدو الاصناف'!$A:$C,3),"")</f>
        <v/>
      </c>
      <c r="TD118" s="40" t="str">
        <f t="shared" si="1140"/>
        <v/>
      </c>
      <c r="TF118" s="34"/>
      <c r="TG118" s="45" t="str">
        <f>IFERROR(VLOOKUP(TF118,'كدو الاصناف'!$A:$C,2),"")</f>
        <v/>
      </c>
      <c r="TH118" s="6"/>
      <c r="TI118" s="62">
        <f t="shared" si="1141"/>
        <v>0</v>
      </c>
      <c r="TJ118" s="6" t="str">
        <f>IFERROR(VLOOKUP(TF118,'كدو الاصناف'!$A:$C,3),"")</f>
        <v/>
      </c>
      <c r="TK118" s="40" t="str">
        <f t="shared" si="1142"/>
        <v/>
      </c>
      <c r="TM118" s="34"/>
      <c r="TN118" s="45" t="str">
        <f>IFERROR(VLOOKUP(TM118,'كدو الاصناف'!$A:$C,2),"")</f>
        <v/>
      </c>
      <c r="TO118" s="6"/>
      <c r="TP118" s="62">
        <f t="shared" si="1143"/>
        <v>0</v>
      </c>
      <c r="TQ118" s="6" t="str">
        <f>IFERROR(VLOOKUP(TM118,'كدو الاصناف'!$A:$C,3),"")</f>
        <v/>
      </c>
      <c r="TR118" s="40" t="str">
        <f t="shared" si="1144"/>
        <v/>
      </c>
      <c r="TT118" s="34"/>
      <c r="TU118" s="45" t="str">
        <f>IFERROR(VLOOKUP(TT118,'كدو الاصناف'!$A:$C,2),"")</f>
        <v/>
      </c>
      <c r="TV118" s="6"/>
      <c r="TW118" s="62">
        <f t="shared" si="1145"/>
        <v>0</v>
      </c>
      <c r="TX118" s="6" t="str">
        <f>IFERROR(VLOOKUP(TT118,'كدو الاصناف'!$A:$C,3),"")</f>
        <v/>
      </c>
      <c r="TY118" s="40" t="str">
        <f t="shared" si="1146"/>
        <v/>
      </c>
      <c r="UA118" s="34"/>
      <c r="UB118" s="45" t="str">
        <f>IFERROR(VLOOKUP(UA118,'كدو الاصناف'!$A:$C,2),"")</f>
        <v/>
      </c>
      <c r="UC118" s="6"/>
      <c r="UD118" s="62">
        <f t="shared" si="1147"/>
        <v>0</v>
      </c>
      <c r="UE118" s="6" t="str">
        <f>IFERROR(VLOOKUP(UA118,'كدو الاصناف'!$A:$C,3),"")</f>
        <v/>
      </c>
      <c r="UF118" s="40" t="str">
        <f t="shared" si="1148"/>
        <v/>
      </c>
      <c r="UH118" s="34"/>
      <c r="UI118" s="45" t="str">
        <f>IFERROR(VLOOKUP(UH118,'كدو الاصناف'!$A:$C,2),"")</f>
        <v/>
      </c>
      <c r="UJ118" s="6"/>
      <c r="UK118" s="62">
        <f t="shared" si="1149"/>
        <v>0</v>
      </c>
      <c r="UL118" s="6" t="str">
        <f>IFERROR(VLOOKUP(UH118,'كدو الاصناف'!$A:$C,3),"")</f>
        <v/>
      </c>
      <c r="UM118" s="40" t="str">
        <f t="shared" si="1150"/>
        <v/>
      </c>
      <c r="UO118" s="34"/>
      <c r="UP118" s="45" t="str">
        <f>IFERROR(VLOOKUP(UO118,'كدو الاصناف'!$A:$C,2),"")</f>
        <v/>
      </c>
      <c r="UQ118" s="6"/>
      <c r="UR118" s="62">
        <f t="shared" si="1151"/>
        <v>0</v>
      </c>
      <c r="US118" s="6" t="str">
        <f>IFERROR(VLOOKUP(UO118,'كدو الاصناف'!$A:$C,3),"")</f>
        <v/>
      </c>
      <c r="UT118" s="40" t="str">
        <f t="shared" si="1152"/>
        <v/>
      </c>
      <c r="UV118" s="34"/>
      <c r="UW118" s="45" t="str">
        <f>IFERROR(VLOOKUP(UV118,'كدو الاصناف'!$A:$C,2),"")</f>
        <v/>
      </c>
      <c r="UX118" s="6"/>
      <c r="UY118" s="62">
        <f t="shared" si="1153"/>
        <v>0</v>
      </c>
      <c r="UZ118" s="6" t="str">
        <f>IFERROR(VLOOKUP(UV118,'كدو الاصناف'!$A:$C,3),"")</f>
        <v/>
      </c>
      <c r="VA118" s="40" t="str">
        <f t="shared" si="1154"/>
        <v/>
      </c>
      <c r="VC118" s="34"/>
      <c r="VD118" s="45" t="str">
        <f>IFERROR(VLOOKUP(VC118,'كدو الاصناف'!$A:$C,2),"")</f>
        <v/>
      </c>
      <c r="VE118" s="6"/>
      <c r="VF118" s="62">
        <f t="shared" si="1155"/>
        <v>0</v>
      </c>
      <c r="VG118" s="6" t="str">
        <f>IFERROR(VLOOKUP(VC118,'كدو الاصناف'!$A:$C,3),"")</f>
        <v/>
      </c>
      <c r="VH118" s="40" t="str">
        <f t="shared" si="1156"/>
        <v/>
      </c>
      <c r="VJ118" s="34"/>
      <c r="VK118" s="45" t="str">
        <f>IFERROR(VLOOKUP(VJ118,'كدو الاصناف'!$A:$C,2),"")</f>
        <v/>
      </c>
      <c r="VL118" s="6"/>
      <c r="VM118" s="62">
        <f t="shared" si="1157"/>
        <v>0</v>
      </c>
      <c r="VN118" s="6" t="str">
        <f>IFERROR(VLOOKUP(VJ118,'كدو الاصناف'!$A:$C,3),"")</f>
        <v/>
      </c>
      <c r="VO118" s="40" t="str">
        <f t="shared" si="1158"/>
        <v/>
      </c>
      <c r="VQ118" s="34"/>
      <c r="VR118" s="45" t="str">
        <f>IFERROR(VLOOKUP(VQ118,'كدو الاصناف'!$A:$C,2),"")</f>
        <v/>
      </c>
      <c r="VS118" s="6"/>
      <c r="VT118" s="62">
        <f t="shared" si="1159"/>
        <v>0</v>
      </c>
      <c r="VU118" s="6" t="str">
        <f>IFERROR(VLOOKUP(VQ118,'كدو الاصناف'!$A:$C,3),"")</f>
        <v/>
      </c>
      <c r="VV118" s="40" t="str">
        <f t="shared" si="1160"/>
        <v/>
      </c>
      <c r="VX118" s="34"/>
      <c r="VY118" s="45" t="str">
        <f>IFERROR(VLOOKUP(VX118,'كدو الاصناف'!$A:$C,2),"")</f>
        <v/>
      </c>
      <c r="VZ118" s="6"/>
      <c r="WA118" s="62">
        <f t="shared" si="1161"/>
        <v>0</v>
      </c>
      <c r="WB118" s="6" t="str">
        <f>IFERROR(VLOOKUP(VX118,'كدو الاصناف'!$A:$C,3),"")</f>
        <v/>
      </c>
      <c r="WC118" s="40" t="str">
        <f t="shared" si="1162"/>
        <v/>
      </c>
      <c r="WE118" s="34"/>
      <c r="WF118" s="45" t="str">
        <f>IFERROR(VLOOKUP(WE118,'كدو الاصناف'!$A:$C,2),"")</f>
        <v/>
      </c>
      <c r="WG118" s="6"/>
      <c r="WH118" s="62">
        <f t="shared" si="1163"/>
        <v>0</v>
      </c>
      <c r="WI118" s="6" t="str">
        <f>IFERROR(VLOOKUP(WE118,'كدو الاصناف'!$A:$C,3),"")</f>
        <v/>
      </c>
      <c r="WJ118" s="40" t="str">
        <f t="shared" si="1164"/>
        <v/>
      </c>
      <c r="WL118" s="34"/>
      <c r="WM118" s="45" t="str">
        <f>IFERROR(VLOOKUP(WL118,'كدو الاصناف'!$A:$C,2),"")</f>
        <v/>
      </c>
      <c r="WN118" s="6"/>
      <c r="WO118" s="62">
        <f t="shared" si="1165"/>
        <v>0</v>
      </c>
      <c r="WP118" s="6" t="str">
        <f>IFERROR(VLOOKUP(WL118,'كدو الاصناف'!$A:$C,3),"")</f>
        <v/>
      </c>
      <c r="WQ118" s="40" t="str">
        <f t="shared" si="1166"/>
        <v/>
      </c>
      <c r="WS118" s="34"/>
      <c r="WT118" s="45" t="str">
        <f>IFERROR(VLOOKUP(WS118,'كدو الاصناف'!$A:$C,2),"")</f>
        <v/>
      </c>
      <c r="WU118" s="6"/>
      <c r="WV118" s="62">
        <f t="shared" si="1167"/>
        <v>0</v>
      </c>
      <c r="WW118" s="6" t="str">
        <f>IFERROR(VLOOKUP(WS118,'كدو الاصناف'!$A:$C,3),"")</f>
        <v/>
      </c>
      <c r="WX118" s="40" t="str">
        <f t="shared" si="1168"/>
        <v/>
      </c>
      <c r="WZ118" s="34"/>
      <c r="XA118" s="45" t="str">
        <f>IFERROR(VLOOKUP(WZ118,'كدو الاصناف'!$A:$C,2),"")</f>
        <v/>
      </c>
      <c r="XB118" s="6"/>
      <c r="XC118" s="62">
        <f t="shared" si="1169"/>
        <v>0</v>
      </c>
      <c r="XD118" s="6" t="str">
        <f>IFERROR(VLOOKUP(WZ118,'كدو الاصناف'!$A:$C,3),"")</f>
        <v/>
      </c>
      <c r="XE118" s="40" t="str">
        <f t="shared" si="1170"/>
        <v/>
      </c>
      <c r="XG118" s="34"/>
      <c r="XH118" s="45" t="str">
        <f>IFERROR(VLOOKUP(XG118,'كدو الاصناف'!$A:$C,2),"")</f>
        <v/>
      </c>
      <c r="XI118" s="6"/>
      <c r="XJ118" s="62">
        <f t="shared" si="1171"/>
        <v>0</v>
      </c>
      <c r="XK118" s="6" t="str">
        <f>IFERROR(VLOOKUP(XG118,'كدو الاصناف'!$A:$C,3),"")</f>
        <v/>
      </c>
      <c r="XL118" s="40" t="str">
        <f t="shared" si="1172"/>
        <v/>
      </c>
      <c r="XN118" s="34"/>
      <c r="XO118" s="45" t="str">
        <f>IFERROR(VLOOKUP(XN118,'كدو الاصناف'!$A:$C,2),"")</f>
        <v/>
      </c>
      <c r="XP118" s="6"/>
      <c r="XQ118" s="62">
        <f t="shared" si="1173"/>
        <v>0</v>
      </c>
      <c r="XR118" s="6" t="str">
        <f>IFERROR(VLOOKUP(XN118,'كدو الاصناف'!$A:$C,3),"")</f>
        <v/>
      </c>
      <c r="XS118" s="40" t="str">
        <f t="shared" si="1174"/>
        <v/>
      </c>
      <c r="XU118" s="34"/>
      <c r="XV118" s="45" t="str">
        <f>IFERROR(VLOOKUP(XU118,'كدو الاصناف'!$A:$C,2),"")</f>
        <v/>
      </c>
      <c r="XW118" s="6"/>
      <c r="XX118" s="62">
        <f t="shared" si="1175"/>
        <v>0</v>
      </c>
      <c r="XY118" s="6" t="str">
        <f>IFERROR(VLOOKUP(XU118,'كدو الاصناف'!$A:$C,3),"")</f>
        <v/>
      </c>
      <c r="XZ118" s="40" t="str">
        <f t="shared" si="1176"/>
        <v/>
      </c>
      <c r="YB118" s="34"/>
      <c r="YC118" s="45" t="str">
        <f>IFERROR(VLOOKUP(YB118,'كدو الاصناف'!$A:$C,2),"")</f>
        <v/>
      </c>
      <c r="YD118" s="6"/>
      <c r="YE118" s="62">
        <f t="shared" si="1177"/>
        <v>0</v>
      </c>
      <c r="YF118" s="6" t="str">
        <f>IFERROR(VLOOKUP(YB118,'كدو الاصناف'!$A:$C,3),"")</f>
        <v/>
      </c>
      <c r="YG118" s="40" t="str">
        <f t="shared" si="1178"/>
        <v/>
      </c>
      <c r="YI118" s="34"/>
      <c r="YJ118" s="45" t="str">
        <f>IFERROR(VLOOKUP(YI118,'كدو الاصناف'!$A:$C,2),"")</f>
        <v/>
      </c>
      <c r="YK118" s="6"/>
      <c r="YL118" s="62">
        <f t="shared" si="1179"/>
        <v>0</v>
      </c>
      <c r="YM118" s="6" t="str">
        <f>IFERROR(VLOOKUP(YI118,'كدو الاصناف'!$A:$C,3),"")</f>
        <v/>
      </c>
      <c r="YN118" s="40" t="str">
        <f t="shared" si="1180"/>
        <v/>
      </c>
      <c r="YP118" s="34"/>
      <c r="YQ118" s="45" t="str">
        <f>IFERROR(VLOOKUP(YP118,'كدو الاصناف'!$A:$C,2),"")</f>
        <v/>
      </c>
      <c r="YR118" s="6"/>
      <c r="YS118" s="62">
        <f t="shared" si="1181"/>
        <v>0</v>
      </c>
      <c r="YT118" s="6" t="str">
        <f>IFERROR(VLOOKUP(YP118,'كدو الاصناف'!$A:$C,3),"")</f>
        <v/>
      </c>
      <c r="YU118" s="40" t="str">
        <f t="shared" si="1182"/>
        <v/>
      </c>
      <c r="YW118" s="34"/>
      <c r="YX118" s="45" t="str">
        <f>IFERROR(VLOOKUP(YW118,'كدو الاصناف'!$A:$C,2),"")</f>
        <v/>
      </c>
      <c r="YY118" s="6"/>
      <c r="YZ118" s="62">
        <f t="shared" si="1183"/>
        <v>0</v>
      </c>
      <c r="ZA118" s="6" t="str">
        <f>IFERROR(VLOOKUP(YW118,'كدو الاصناف'!$A:$C,3),"")</f>
        <v/>
      </c>
      <c r="ZB118" s="40" t="str">
        <f t="shared" si="1184"/>
        <v/>
      </c>
      <c r="ZD118" s="34"/>
      <c r="ZE118" s="45" t="str">
        <f>IFERROR(VLOOKUP(ZD118,'كدو الاصناف'!$A:$C,2),"")</f>
        <v/>
      </c>
      <c r="ZF118" s="6"/>
      <c r="ZG118" s="62">
        <f t="shared" si="1185"/>
        <v>0</v>
      </c>
      <c r="ZH118" s="6" t="str">
        <f>IFERROR(VLOOKUP(ZD118,'كدو الاصناف'!$A:$C,3),"")</f>
        <v/>
      </c>
      <c r="ZI118" s="40" t="str">
        <f t="shared" si="1186"/>
        <v/>
      </c>
      <c r="ZK118" s="34"/>
      <c r="ZL118" s="45" t="str">
        <f>IFERROR(VLOOKUP(ZK118,'كدو الاصناف'!$A:$C,2),"")</f>
        <v/>
      </c>
      <c r="ZM118" s="6"/>
      <c r="ZN118" s="62">
        <f t="shared" si="1187"/>
        <v>0</v>
      </c>
      <c r="ZO118" s="6" t="str">
        <f>IFERROR(VLOOKUP(ZK118,'كدو الاصناف'!$A:$C,3),"")</f>
        <v/>
      </c>
      <c r="ZP118" s="40" t="str">
        <f t="shared" si="1188"/>
        <v/>
      </c>
      <c r="ZR118" s="34"/>
      <c r="ZS118" s="45" t="str">
        <f>IFERROR(VLOOKUP(ZR118,'كدو الاصناف'!$A:$C,2),"")</f>
        <v/>
      </c>
      <c r="ZT118" s="6"/>
      <c r="ZU118" s="62">
        <f t="shared" si="1189"/>
        <v>0</v>
      </c>
      <c r="ZV118" s="6" t="str">
        <f>IFERROR(VLOOKUP(ZR118,'كدو الاصناف'!$A:$C,3),"")</f>
        <v/>
      </c>
      <c r="ZW118" s="40" t="str">
        <f t="shared" si="1190"/>
        <v/>
      </c>
    </row>
    <row r="119" spans="1:699" ht="16.5" thickTop="1" thickBot="1" x14ac:dyDescent="0.25">
      <c r="A119" s="34"/>
      <c r="B119" s="45" t="str">
        <f>IFERROR(VLOOKUP(A119,'كدو الاصناف'!$A:$C,2),"")</f>
        <v/>
      </c>
      <c r="C119" s="6"/>
      <c r="D119" s="62">
        <f t="shared" si="992"/>
        <v>0</v>
      </c>
      <c r="E119" s="6" t="str">
        <f>IFERROR(VLOOKUP(A119,'كدو الاصناف'!$A:$C,3),"")</f>
        <v/>
      </c>
      <c r="F119" s="40" t="str">
        <f t="shared" si="993"/>
        <v/>
      </c>
      <c r="H119" s="34"/>
      <c r="I119" s="45" t="str">
        <f>IFERROR(VLOOKUP(H119,'كدو الاصناف'!$A:$C,2),"")</f>
        <v/>
      </c>
      <c r="J119" s="6"/>
      <c r="K119" s="62">
        <f t="shared" si="994"/>
        <v>0</v>
      </c>
      <c r="L119" s="6" t="str">
        <f>IFERROR(VLOOKUP(H119,'كدو الاصناف'!$A:$C,3),"")</f>
        <v/>
      </c>
      <c r="M119" s="40" t="str">
        <f t="shared" si="995"/>
        <v/>
      </c>
      <c r="O119" s="34"/>
      <c r="P119" s="45" t="str">
        <f>IFERROR(VLOOKUP(O119,'كدو الاصناف'!$A:$C,2),"")</f>
        <v/>
      </c>
      <c r="Q119" s="6"/>
      <c r="R119" s="62">
        <f t="shared" si="996"/>
        <v>0</v>
      </c>
      <c r="S119" s="6" t="str">
        <f>IFERROR(VLOOKUP(O119,'كدو الاصناف'!$A:$C,3),"")</f>
        <v/>
      </c>
      <c r="T119" s="40" t="str">
        <f t="shared" si="997"/>
        <v/>
      </c>
      <c r="V119" s="34"/>
      <c r="W119" s="45" t="str">
        <f>IFERROR(VLOOKUP(V119,'كدو الاصناف'!$A:$C,2),"")</f>
        <v/>
      </c>
      <c r="X119" s="6"/>
      <c r="Y119" s="62">
        <f t="shared" si="998"/>
        <v>0</v>
      </c>
      <c r="Z119" s="6" t="str">
        <f>IFERROR(VLOOKUP(V119,'كدو الاصناف'!$A:$C,3),"")</f>
        <v/>
      </c>
      <c r="AA119" s="40" t="str">
        <f t="shared" si="999"/>
        <v/>
      </c>
      <c r="AC119" s="34"/>
      <c r="AD119" s="45" t="str">
        <f>IFERROR(VLOOKUP(AC119,'كدو الاصناف'!$A:$C,2),"")</f>
        <v/>
      </c>
      <c r="AE119" s="6"/>
      <c r="AF119" s="62">
        <f t="shared" si="1000"/>
        <v>0</v>
      </c>
      <c r="AG119" s="6" t="str">
        <f>IFERROR(VLOOKUP(AC119,'كدو الاصناف'!$A:$C,3),"")</f>
        <v/>
      </c>
      <c r="AH119" s="40" t="str">
        <f t="shared" si="1001"/>
        <v/>
      </c>
      <c r="AJ119" s="34"/>
      <c r="AK119" s="45" t="str">
        <f>IFERROR(VLOOKUP(AJ119,'كدو الاصناف'!$A:$C,2),"")</f>
        <v/>
      </c>
      <c r="AL119" s="6"/>
      <c r="AM119" s="62">
        <f t="shared" si="1002"/>
        <v>0</v>
      </c>
      <c r="AN119" s="6" t="str">
        <f>IFERROR(VLOOKUP(AJ119,'كدو الاصناف'!$A:$C,3),"")</f>
        <v/>
      </c>
      <c r="AO119" s="40" t="str">
        <f t="shared" si="1003"/>
        <v/>
      </c>
      <c r="AQ119" s="34"/>
      <c r="AR119" s="45" t="str">
        <f>IFERROR(VLOOKUP(AQ119,'كدو الاصناف'!$A:$C,2),"")</f>
        <v/>
      </c>
      <c r="AS119" s="6"/>
      <c r="AT119" s="62">
        <f t="shared" si="1004"/>
        <v>0</v>
      </c>
      <c r="AU119" s="6" t="str">
        <f>IFERROR(VLOOKUP(AQ119,'كدو الاصناف'!$A:$C,3),"")</f>
        <v/>
      </c>
      <c r="AV119" s="40" t="str">
        <f t="shared" si="1005"/>
        <v/>
      </c>
      <c r="AX119" s="34"/>
      <c r="AY119" s="45" t="str">
        <f>IFERROR(VLOOKUP(AX119,'كدو الاصناف'!$A:$C,2),"")</f>
        <v/>
      </c>
      <c r="AZ119" s="6"/>
      <c r="BA119" s="62">
        <f t="shared" si="1191"/>
        <v>0</v>
      </c>
      <c r="BB119" s="6" t="str">
        <f>IFERROR(VLOOKUP(AX119,'كدو الاصناف'!$A:$C,3),"")</f>
        <v/>
      </c>
      <c r="BC119" s="40" t="str">
        <f t="shared" si="1006"/>
        <v/>
      </c>
      <c r="BE119" s="34"/>
      <c r="BF119" s="45" t="str">
        <f>IFERROR(VLOOKUP(BE119,'كدو الاصناف'!$A:$C,2),"")</f>
        <v/>
      </c>
      <c r="BG119" s="6"/>
      <c r="BH119" s="62">
        <f t="shared" si="1007"/>
        <v>0</v>
      </c>
      <c r="BI119" s="6" t="str">
        <f>IFERROR(VLOOKUP(BE119,'كدو الاصناف'!$A:$C,3),"")</f>
        <v/>
      </c>
      <c r="BJ119" s="40" t="str">
        <f t="shared" si="1008"/>
        <v/>
      </c>
      <c r="BL119" s="34"/>
      <c r="BM119" s="45" t="str">
        <f>IFERROR(VLOOKUP(BL119,'كدو الاصناف'!$A:$C,2),"")</f>
        <v/>
      </c>
      <c r="BN119" s="6"/>
      <c r="BO119" s="62">
        <f t="shared" si="1009"/>
        <v>0</v>
      </c>
      <c r="BP119" s="6" t="str">
        <f>IFERROR(VLOOKUP(BL119,'كدو الاصناف'!$A:$C,3),"")</f>
        <v/>
      </c>
      <c r="BQ119" s="40" t="str">
        <f t="shared" si="1010"/>
        <v/>
      </c>
      <c r="BS119" s="34"/>
      <c r="BT119" s="45" t="str">
        <f>IFERROR(VLOOKUP(BS119,'كدو الاصناف'!$A:$C,2),"")</f>
        <v/>
      </c>
      <c r="BU119" s="6"/>
      <c r="BV119" s="62">
        <f t="shared" si="1011"/>
        <v>0</v>
      </c>
      <c r="BW119" s="6" t="str">
        <f>IFERROR(VLOOKUP(BS119,'كدو الاصناف'!$A:$C,3),"")</f>
        <v/>
      </c>
      <c r="BX119" s="40" t="str">
        <f t="shared" si="1012"/>
        <v/>
      </c>
      <c r="BZ119" s="34"/>
      <c r="CA119" s="45" t="str">
        <f>IFERROR(VLOOKUP(BZ119,'كدو الاصناف'!$A:$C,2),"")</f>
        <v/>
      </c>
      <c r="CB119" s="6"/>
      <c r="CC119" s="62">
        <f t="shared" si="1013"/>
        <v>0</v>
      </c>
      <c r="CD119" s="6" t="str">
        <f>IFERROR(VLOOKUP(BZ119,'كدو الاصناف'!$A:$C,3),"")</f>
        <v/>
      </c>
      <c r="CE119" s="40" t="str">
        <f t="shared" si="1014"/>
        <v/>
      </c>
      <c r="CG119" s="34"/>
      <c r="CH119" s="45" t="str">
        <f>IFERROR(VLOOKUP(CG119,'كدو الاصناف'!$A:$C,2),"")</f>
        <v/>
      </c>
      <c r="CI119" s="6"/>
      <c r="CJ119" s="62">
        <f t="shared" si="1015"/>
        <v>0</v>
      </c>
      <c r="CK119" s="6" t="str">
        <f>IFERROR(VLOOKUP(CG119,'كدو الاصناف'!$A:$C,3),"")</f>
        <v/>
      </c>
      <c r="CL119" s="40" t="str">
        <f t="shared" si="1016"/>
        <v/>
      </c>
      <c r="CN119" s="34"/>
      <c r="CO119" s="45" t="str">
        <f>IFERROR(VLOOKUP(CN119,'كدو الاصناف'!$A:$C,2),"")</f>
        <v/>
      </c>
      <c r="CP119" s="6"/>
      <c r="CQ119" s="62">
        <f t="shared" si="1017"/>
        <v>0</v>
      </c>
      <c r="CR119" s="6" t="str">
        <f>IFERROR(VLOOKUP(CN119,'كدو الاصناف'!$A:$C,3),"")</f>
        <v/>
      </c>
      <c r="CS119" s="40" t="str">
        <f t="shared" si="1018"/>
        <v/>
      </c>
      <c r="CU119" s="34"/>
      <c r="CV119" s="45" t="str">
        <f>IFERROR(VLOOKUP(CU119,'كدو الاصناف'!$A:$C,2),"")</f>
        <v/>
      </c>
      <c r="CW119" s="6"/>
      <c r="CX119" s="62">
        <f t="shared" si="1019"/>
        <v>0</v>
      </c>
      <c r="CY119" s="6" t="str">
        <f>IFERROR(VLOOKUP(CU119,'كدو الاصناف'!$A:$C,3),"")</f>
        <v/>
      </c>
      <c r="CZ119" s="40" t="str">
        <f t="shared" si="1020"/>
        <v/>
      </c>
      <c r="DB119" s="34"/>
      <c r="DC119" s="45" t="str">
        <f>IFERROR(VLOOKUP(DB119,'كدو الاصناف'!$A:$C,2),"")</f>
        <v/>
      </c>
      <c r="DD119" s="6"/>
      <c r="DE119" s="62">
        <f t="shared" si="1021"/>
        <v>0</v>
      </c>
      <c r="DF119" s="6" t="str">
        <f>IFERROR(VLOOKUP(DB119,'كدو الاصناف'!$A:$C,3),"")</f>
        <v/>
      </c>
      <c r="DG119" s="40" t="str">
        <f t="shared" si="1022"/>
        <v/>
      </c>
      <c r="DI119" s="34"/>
      <c r="DJ119" s="45" t="str">
        <f>IFERROR(VLOOKUP(DI119,'كدو الاصناف'!$A:$C,2),"")</f>
        <v/>
      </c>
      <c r="DK119" s="6"/>
      <c r="DL119" s="62">
        <f t="shared" si="1023"/>
        <v>0</v>
      </c>
      <c r="DM119" s="6" t="str">
        <f>IFERROR(VLOOKUP(DI119,'كدو الاصناف'!$A:$C,3),"")</f>
        <v/>
      </c>
      <c r="DN119" s="40" t="str">
        <f t="shared" si="1024"/>
        <v/>
      </c>
      <c r="DP119" s="34"/>
      <c r="DQ119" s="45" t="str">
        <f>IFERROR(VLOOKUP(DP119,'كدو الاصناف'!$A:$C,2),"")</f>
        <v/>
      </c>
      <c r="DR119" s="6"/>
      <c r="DS119" s="62">
        <f t="shared" si="1025"/>
        <v>0</v>
      </c>
      <c r="DT119" s="6" t="str">
        <f>IFERROR(VLOOKUP(DP119,'كدو الاصناف'!$A:$C,3),"")</f>
        <v/>
      </c>
      <c r="DU119" s="40" t="str">
        <f t="shared" si="1026"/>
        <v/>
      </c>
      <c r="DW119" s="34"/>
      <c r="DX119" s="45" t="str">
        <f>IFERROR(VLOOKUP(DW119,'كدو الاصناف'!$A:$C,2),"")</f>
        <v/>
      </c>
      <c r="DY119" s="6"/>
      <c r="DZ119" s="62">
        <f t="shared" si="1027"/>
        <v>0</v>
      </c>
      <c r="EA119" s="6" t="str">
        <f>IFERROR(VLOOKUP(DW119,'كدو الاصناف'!$A:$C,3),"")</f>
        <v/>
      </c>
      <c r="EB119" s="40" t="str">
        <f t="shared" si="1028"/>
        <v/>
      </c>
      <c r="ED119" s="34"/>
      <c r="EE119" s="45" t="str">
        <f>IFERROR(VLOOKUP(ED119,'كدو الاصناف'!$A:$C,2),"")</f>
        <v/>
      </c>
      <c r="EF119" s="6"/>
      <c r="EG119" s="62">
        <f t="shared" si="1029"/>
        <v>0</v>
      </c>
      <c r="EH119" s="6" t="str">
        <f>IFERROR(VLOOKUP(ED119,'كدو الاصناف'!$A:$C,3),"")</f>
        <v/>
      </c>
      <c r="EI119" s="40" t="str">
        <f t="shared" si="1030"/>
        <v/>
      </c>
      <c r="EK119" s="34"/>
      <c r="EL119" s="45" t="str">
        <f>IFERROR(VLOOKUP(EK119,'كدو الاصناف'!$A:$C,2),"")</f>
        <v/>
      </c>
      <c r="EM119" s="6"/>
      <c r="EN119" s="62">
        <f t="shared" si="1031"/>
        <v>0</v>
      </c>
      <c r="EO119" s="6" t="str">
        <f>IFERROR(VLOOKUP(EK119,'كدو الاصناف'!$A:$C,3),"")</f>
        <v/>
      </c>
      <c r="EP119" s="40" t="str">
        <f t="shared" si="1032"/>
        <v/>
      </c>
      <c r="ER119" s="34"/>
      <c r="ES119" s="45" t="str">
        <f>IFERROR(VLOOKUP(ER119,'كدو الاصناف'!$A:$C,2),"")</f>
        <v/>
      </c>
      <c r="ET119" s="6"/>
      <c r="EU119" s="62">
        <f t="shared" si="1033"/>
        <v>0</v>
      </c>
      <c r="EV119" s="6" t="str">
        <f>IFERROR(VLOOKUP(ER119,'كدو الاصناف'!$A:$C,3),"")</f>
        <v/>
      </c>
      <c r="EW119" s="40" t="str">
        <f t="shared" si="1034"/>
        <v/>
      </c>
      <c r="EY119" s="34"/>
      <c r="EZ119" s="45" t="str">
        <f>IFERROR(VLOOKUP(EY119,'كدو الاصناف'!$A:$C,2),"")</f>
        <v/>
      </c>
      <c r="FA119" s="6"/>
      <c r="FB119" s="62">
        <f t="shared" si="1035"/>
        <v>0</v>
      </c>
      <c r="FC119" s="6" t="str">
        <f>IFERROR(VLOOKUP(EY119,'كدو الاصناف'!$A:$C,3),"")</f>
        <v/>
      </c>
      <c r="FD119" s="40" t="str">
        <f t="shared" si="1036"/>
        <v/>
      </c>
      <c r="FF119" s="34"/>
      <c r="FG119" s="45" t="str">
        <f>IFERROR(VLOOKUP(FF119,'كدو الاصناف'!$A:$C,2),"")</f>
        <v/>
      </c>
      <c r="FH119" s="6"/>
      <c r="FI119" s="62">
        <f t="shared" si="1037"/>
        <v>0</v>
      </c>
      <c r="FJ119" s="6" t="str">
        <f>IFERROR(VLOOKUP(FF119,'كدو الاصناف'!$A:$C,3),"")</f>
        <v/>
      </c>
      <c r="FK119" s="40" t="str">
        <f t="shared" si="1038"/>
        <v/>
      </c>
      <c r="FM119" s="34"/>
      <c r="FN119" s="45" t="str">
        <f>IFERROR(VLOOKUP(FM119,'كدو الاصناف'!$A:$C,2),"")</f>
        <v/>
      </c>
      <c r="FO119" s="6"/>
      <c r="FP119" s="62">
        <f t="shared" si="1039"/>
        <v>0</v>
      </c>
      <c r="FQ119" s="6" t="str">
        <f>IFERROR(VLOOKUP(FM119,'كدو الاصناف'!$A:$C,3),"")</f>
        <v/>
      </c>
      <c r="FR119" s="40" t="str">
        <f t="shared" si="1040"/>
        <v/>
      </c>
      <c r="FT119" s="34"/>
      <c r="FU119" s="45" t="str">
        <f>IFERROR(VLOOKUP(FT119,'كدو الاصناف'!$A:$C,2),"")</f>
        <v/>
      </c>
      <c r="FV119" s="6"/>
      <c r="FW119" s="62">
        <f t="shared" si="1041"/>
        <v>0</v>
      </c>
      <c r="FX119" s="6" t="str">
        <f>IFERROR(VLOOKUP(FT119,'كدو الاصناف'!$A:$C,3),"")</f>
        <v/>
      </c>
      <c r="FY119" s="40" t="str">
        <f t="shared" si="1042"/>
        <v/>
      </c>
      <c r="GA119" s="34"/>
      <c r="GB119" s="45" t="str">
        <f>IFERROR(VLOOKUP(GA119,'كدو الاصناف'!$A:$C,2),"")</f>
        <v/>
      </c>
      <c r="GC119" s="6"/>
      <c r="GD119" s="62">
        <f t="shared" si="1043"/>
        <v>0</v>
      </c>
      <c r="GE119" s="6" t="str">
        <f>IFERROR(VLOOKUP(GA119,'كدو الاصناف'!$A:$C,3),"")</f>
        <v/>
      </c>
      <c r="GF119" s="40" t="str">
        <f t="shared" si="1044"/>
        <v/>
      </c>
      <c r="GH119" s="34"/>
      <c r="GI119" s="45" t="str">
        <f>IFERROR(VLOOKUP(GH119,'كدو الاصناف'!$A:$C,2),"")</f>
        <v/>
      </c>
      <c r="GJ119" s="6"/>
      <c r="GK119" s="62">
        <f t="shared" si="1045"/>
        <v>0</v>
      </c>
      <c r="GL119" s="6" t="str">
        <f>IFERROR(VLOOKUP(GH119,'كدو الاصناف'!$A:$C,3),"")</f>
        <v/>
      </c>
      <c r="GM119" s="40" t="str">
        <f t="shared" si="1046"/>
        <v/>
      </c>
      <c r="GO119" s="34"/>
      <c r="GP119" s="45" t="str">
        <f>IFERROR(VLOOKUP(GO119,'كدو الاصناف'!$A:$C,2),"")</f>
        <v/>
      </c>
      <c r="GQ119" s="6"/>
      <c r="GR119" s="62">
        <f t="shared" si="1047"/>
        <v>0</v>
      </c>
      <c r="GS119" s="6" t="str">
        <f>IFERROR(VLOOKUP(GO119,'كدو الاصناف'!$A:$C,3),"")</f>
        <v/>
      </c>
      <c r="GT119" s="40" t="str">
        <f t="shared" si="1048"/>
        <v/>
      </c>
      <c r="GV119" s="34"/>
      <c r="GW119" s="45" t="str">
        <f>IFERROR(VLOOKUP(GV119,'كدو الاصناف'!$A:$C,2),"")</f>
        <v/>
      </c>
      <c r="GX119" s="6"/>
      <c r="GY119" s="62">
        <f t="shared" si="1049"/>
        <v>0</v>
      </c>
      <c r="GZ119" s="6" t="str">
        <f>IFERROR(VLOOKUP(GV119,'كدو الاصناف'!$A:$C,3),"")</f>
        <v/>
      </c>
      <c r="HA119" s="40" t="str">
        <f t="shared" si="1050"/>
        <v/>
      </c>
      <c r="HC119" s="34"/>
      <c r="HD119" s="45" t="str">
        <f>IFERROR(VLOOKUP(HC119,'كدو الاصناف'!$A:$C,2),"")</f>
        <v/>
      </c>
      <c r="HE119" s="6"/>
      <c r="HF119" s="62">
        <f t="shared" si="1051"/>
        <v>0</v>
      </c>
      <c r="HG119" s="6" t="str">
        <f>IFERROR(VLOOKUP(HC119,'كدو الاصناف'!$A:$C,3),"")</f>
        <v/>
      </c>
      <c r="HH119" s="40" t="str">
        <f t="shared" si="1052"/>
        <v/>
      </c>
      <c r="HJ119" s="34"/>
      <c r="HK119" s="45" t="str">
        <f>IFERROR(VLOOKUP(HJ119,'كدو الاصناف'!$A:$C,2),"")</f>
        <v/>
      </c>
      <c r="HL119" s="6"/>
      <c r="HM119" s="62">
        <f t="shared" si="1053"/>
        <v>0</v>
      </c>
      <c r="HN119" s="6" t="str">
        <f>IFERROR(VLOOKUP(HJ119,'كدو الاصناف'!$A:$C,3),"")</f>
        <v/>
      </c>
      <c r="HO119" s="40" t="str">
        <f t="shared" si="1054"/>
        <v/>
      </c>
      <c r="HQ119" s="34"/>
      <c r="HR119" s="45" t="str">
        <f>IFERROR(VLOOKUP(HQ119,'كدو الاصناف'!$A:$C,2),"")</f>
        <v/>
      </c>
      <c r="HS119" s="6"/>
      <c r="HT119" s="62">
        <f t="shared" si="1055"/>
        <v>0</v>
      </c>
      <c r="HU119" s="6" t="str">
        <f>IFERROR(VLOOKUP(HQ119,'كدو الاصناف'!$A:$C,3),"")</f>
        <v/>
      </c>
      <c r="HV119" s="40" t="str">
        <f t="shared" si="1056"/>
        <v/>
      </c>
      <c r="HX119" s="34"/>
      <c r="HY119" s="45" t="str">
        <f>IFERROR(VLOOKUP(HX119,'كدو الاصناف'!$A:$C,2),"")</f>
        <v/>
      </c>
      <c r="HZ119" s="6"/>
      <c r="IA119" s="62">
        <f t="shared" si="1057"/>
        <v>0</v>
      </c>
      <c r="IB119" s="6" t="str">
        <f>IFERROR(VLOOKUP(HX119,'كدو الاصناف'!$A:$C,3),"")</f>
        <v/>
      </c>
      <c r="IC119" s="40" t="str">
        <f t="shared" si="1058"/>
        <v/>
      </c>
      <c r="IE119" s="34"/>
      <c r="IF119" s="45" t="str">
        <f>IFERROR(VLOOKUP(IE119,'كدو الاصناف'!$A:$C,2),"")</f>
        <v/>
      </c>
      <c r="IG119" s="6"/>
      <c r="IH119" s="62">
        <f t="shared" si="1059"/>
        <v>0</v>
      </c>
      <c r="II119" s="6" t="str">
        <f>IFERROR(VLOOKUP(IE119,'كدو الاصناف'!$A:$C,3),"")</f>
        <v/>
      </c>
      <c r="IJ119" s="40" t="str">
        <f t="shared" si="1060"/>
        <v/>
      </c>
      <c r="IL119" s="34"/>
      <c r="IM119" s="45" t="str">
        <f>IFERROR(VLOOKUP(IL119,'كدو الاصناف'!$A:$C,2),"")</f>
        <v/>
      </c>
      <c r="IN119" s="6"/>
      <c r="IO119" s="62">
        <f t="shared" si="1061"/>
        <v>0</v>
      </c>
      <c r="IP119" s="6" t="str">
        <f>IFERROR(VLOOKUP(IL119,'كدو الاصناف'!$A:$C,3),"")</f>
        <v/>
      </c>
      <c r="IQ119" s="40" t="str">
        <f t="shared" si="1062"/>
        <v/>
      </c>
      <c r="IS119" s="34"/>
      <c r="IT119" s="45" t="str">
        <f>IFERROR(VLOOKUP(IS119,'كدو الاصناف'!$A:$C,2),"")</f>
        <v/>
      </c>
      <c r="IU119" s="6"/>
      <c r="IV119" s="62">
        <f t="shared" si="1063"/>
        <v>0</v>
      </c>
      <c r="IW119" s="6" t="str">
        <f>IFERROR(VLOOKUP(IS119,'كدو الاصناف'!$A:$C,3),"")</f>
        <v/>
      </c>
      <c r="IX119" s="40" t="str">
        <f t="shared" si="1064"/>
        <v/>
      </c>
      <c r="IZ119" s="34"/>
      <c r="JA119" s="45" t="str">
        <f>IFERROR(VLOOKUP(IZ119,'كدو الاصناف'!$A:$C,2),"")</f>
        <v/>
      </c>
      <c r="JB119" s="6"/>
      <c r="JC119" s="62">
        <f t="shared" si="1065"/>
        <v>0</v>
      </c>
      <c r="JD119" s="6" t="str">
        <f>IFERROR(VLOOKUP(IZ119,'كدو الاصناف'!$A:$C,3),"")</f>
        <v/>
      </c>
      <c r="JE119" s="40" t="str">
        <f t="shared" si="1066"/>
        <v/>
      </c>
      <c r="JG119" s="34"/>
      <c r="JH119" s="45" t="str">
        <f>IFERROR(VLOOKUP(JG119,'كدو الاصناف'!$A:$C,2),"")</f>
        <v/>
      </c>
      <c r="JI119" s="6"/>
      <c r="JJ119" s="62">
        <f t="shared" si="1067"/>
        <v>0</v>
      </c>
      <c r="JK119" s="6" t="str">
        <f>IFERROR(VLOOKUP(JG119,'كدو الاصناف'!$A:$C,3),"")</f>
        <v/>
      </c>
      <c r="JL119" s="40" t="str">
        <f t="shared" si="1068"/>
        <v/>
      </c>
      <c r="JN119" s="34"/>
      <c r="JO119" s="45" t="str">
        <f>IFERROR(VLOOKUP(JN119,'كدو الاصناف'!$A:$C,2),"")</f>
        <v/>
      </c>
      <c r="JP119" s="6"/>
      <c r="JQ119" s="62">
        <f t="shared" si="1069"/>
        <v>0</v>
      </c>
      <c r="JR119" s="6" t="str">
        <f>IFERROR(VLOOKUP(JN119,'كدو الاصناف'!$A:$C,3),"")</f>
        <v/>
      </c>
      <c r="JS119" s="40" t="str">
        <f t="shared" si="1070"/>
        <v/>
      </c>
      <c r="JU119" s="34"/>
      <c r="JV119" s="45" t="str">
        <f>IFERROR(VLOOKUP(JU119,'كدو الاصناف'!$A:$C,2),"")</f>
        <v/>
      </c>
      <c r="JW119" s="6"/>
      <c r="JX119" s="62">
        <f t="shared" si="1071"/>
        <v>0</v>
      </c>
      <c r="JY119" s="6" t="str">
        <f>IFERROR(VLOOKUP(JU119,'كدو الاصناف'!$A:$C,3),"")</f>
        <v/>
      </c>
      <c r="JZ119" s="40" t="str">
        <f t="shared" si="1072"/>
        <v/>
      </c>
      <c r="KB119" s="34"/>
      <c r="KC119" s="45" t="str">
        <f>IFERROR(VLOOKUP(KB119,'كدو الاصناف'!$A:$C,2),"")</f>
        <v/>
      </c>
      <c r="KD119" s="6"/>
      <c r="KE119" s="62">
        <f t="shared" si="1073"/>
        <v>0</v>
      </c>
      <c r="KF119" s="6" t="str">
        <f>IFERROR(VLOOKUP(KB119,'كدو الاصناف'!$A:$C,3),"")</f>
        <v/>
      </c>
      <c r="KG119" s="40" t="str">
        <f t="shared" si="1074"/>
        <v/>
      </c>
      <c r="KI119" s="34"/>
      <c r="KJ119" s="45" t="str">
        <f>IFERROR(VLOOKUP(KI119,'كدو الاصناف'!$A:$C,2),"")</f>
        <v/>
      </c>
      <c r="KK119" s="6"/>
      <c r="KL119" s="62">
        <f t="shared" si="1075"/>
        <v>0</v>
      </c>
      <c r="KM119" s="6" t="str">
        <f>IFERROR(VLOOKUP(KI119,'كدو الاصناف'!$A:$C,3),"")</f>
        <v/>
      </c>
      <c r="KN119" s="40" t="str">
        <f t="shared" si="1076"/>
        <v/>
      </c>
      <c r="KP119" s="34"/>
      <c r="KQ119" s="45" t="str">
        <f>IFERROR(VLOOKUP(KP119,'كدو الاصناف'!$A:$C,2),"")</f>
        <v/>
      </c>
      <c r="KR119" s="6"/>
      <c r="KS119" s="62">
        <f t="shared" si="1077"/>
        <v>0</v>
      </c>
      <c r="KT119" s="6" t="str">
        <f>IFERROR(VLOOKUP(KP119,'كدو الاصناف'!$A:$C,3),"")</f>
        <v/>
      </c>
      <c r="KU119" s="40" t="str">
        <f t="shared" si="1078"/>
        <v/>
      </c>
      <c r="KW119" s="34"/>
      <c r="KX119" s="45" t="str">
        <f>IFERROR(VLOOKUP(KW119,'كدو الاصناف'!$A:$C,2),"")</f>
        <v/>
      </c>
      <c r="KY119" s="6"/>
      <c r="KZ119" s="62">
        <f t="shared" si="1079"/>
        <v>0</v>
      </c>
      <c r="LA119" s="6" t="str">
        <f>IFERROR(VLOOKUP(KW119,'كدو الاصناف'!$A:$C,3),"")</f>
        <v/>
      </c>
      <c r="LB119" s="40" t="str">
        <f t="shared" si="1080"/>
        <v/>
      </c>
      <c r="LD119" s="34"/>
      <c r="LE119" s="45" t="str">
        <f>IFERROR(VLOOKUP(LD119,'كدو الاصناف'!$A:$C,2),"")</f>
        <v/>
      </c>
      <c r="LF119" s="6"/>
      <c r="LG119" s="62">
        <f t="shared" si="1081"/>
        <v>0</v>
      </c>
      <c r="LH119" s="6" t="str">
        <f>IFERROR(VLOOKUP(LD119,'كدو الاصناف'!$A:$C,3),"")</f>
        <v/>
      </c>
      <c r="LI119" s="40" t="str">
        <f t="shared" si="1082"/>
        <v/>
      </c>
      <c r="LK119" s="34"/>
      <c r="LL119" s="45" t="str">
        <f>IFERROR(VLOOKUP(LK119,'كدو الاصناف'!$A:$C,2),"")</f>
        <v/>
      </c>
      <c r="LM119" s="6"/>
      <c r="LN119" s="62">
        <f t="shared" si="1083"/>
        <v>0</v>
      </c>
      <c r="LO119" s="6" t="str">
        <f>IFERROR(VLOOKUP(LK119,'كدو الاصناف'!$A:$C,3),"")</f>
        <v/>
      </c>
      <c r="LP119" s="40" t="str">
        <f t="shared" si="1084"/>
        <v/>
      </c>
      <c r="LR119" s="34"/>
      <c r="LS119" s="45" t="str">
        <f>IFERROR(VLOOKUP(LR119,'كدو الاصناف'!$A:$C,2),"")</f>
        <v/>
      </c>
      <c r="LT119" s="6"/>
      <c r="LU119" s="62">
        <f t="shared" si="1085"/>
        <v>0</v>
      </c>
      <c r="LV119" s="6" t="str">
        <f>IFERROR(VLOOKUP(LR119,'كدو الاصناف'!$A:$C,3),"")</f>
        <v/>
      </c>
      <c r="LW119" s="40" t="str">
        <f t="shared" si="1086"/>
        <v/>
      </c>
      <c r="LY119" s="34"/>
      <c r="LZ119" s="45" t="str">
        <f>IFERROR(VLOOKUP(LY119,'كدو الاصناف'!$A:$C,2),"")</f>
        <v/>
      </c>
      <c r="MA119" s="6"/>
      <c r="MB119" s="62">
        <f t="shared" si="1087"/>
        <v>0</v>
      </c>
      <c r="MC119" s="6" t="str">
        <f>IFERROR(VLOOKUP(LY119,'كدو الاصناف'!$A:$C,3),"")</f>
        <v/>
      </c>
      <c r="MD119" s="40" t="str">
        <f t="shared" si="1088"/>
        <v/>
      </c>
      <c r="MF119" s="34"/>
      <c r="MG119" s="45" t="str">
        <f>IFERROR(VLOOKUP(MF119,'كدو الاصناف'!$A:$C,2),"")</f>
        <v/>
      </c>
      <c r="MH119" s="6"/>
      <c r="MI119" s="62">
        <f t="shared" si="1089"/>
        <v>0</v>
      </c>
      <c r="MJ119" s="6" t="str">
        <f>IFERROR(VLOOKUP(MF119,'كدو الاصناف'!$A:$C,3),"")</f>
        <v/>
      </c>
      <c r="MK119" s="40" t="str">
        <f t="shared" si="1090"/>
        <v/>
      </c>
      <c r="MM119" s="34"/>
      <c r="MN119" s="45" t="str">
        <f>IFERROR(VLOOKUP(MM119,'كدو الاصناف'!$A:$C,2),"")</f>
        <v/>
      </c>
      <c r="MO119" s="6"/>
      <c r="MP119" s="62">
        <f t="shared" si="1091"/>
        <v>0</v>
      </c>
      <c r="MQ119" s="6" t="str">
        <f>IFERROR(VLOOKUP(MM119,'كدو الاصناف'!$A:$C,3),"")</f>
        <v/>
      </c>
      <c r="MR119" s="40" t="str">
        <f t="shared" si="1092"/>
        <v/>
      </c>
      <c r="MT119" s="34"/>
      <c r="MU119" s="45" t="str">
        <f>IFERROR(VLOOKUP(MT119,'كدو الاصناف'!$A:$C,2),"")</f>
        <v/>
      </c>
      <c r="MV119" s="6"/>
      <c r="MW119" s="62">
        <f t="shared" si="1093"/>
        <v>0</v>
      </c>
      <c r="MX119" s="6" t="str">
        <f>IFERROR(VLOOKUP(MT119,'كدو الاصناف'!$A:$C,3),"")</f>
        <v/>
      </c>
      <c r="MY119" s="40" t="str">
        <f t="shared" si="1094"/>
        <v/>
      </c>
      <c r="NA119" s="34"/>
      <c r="NB119" s="45" t="str">
        <f>IFERROR(VLOOKUP(NA119,'كدو الاصناف'!$A:$C,2),"")</f>
        <v/>
      </c>
      <c r="NC119" s="6"/>
      <c r="ND119" s="62">
        <f t="shared" si="1095"/>
        <v>0</v>
      </c>
      <c r="NE119" s="6" t="str">
        <f>IFERROR(VLOOKUP(NA119,'كدو الاصناف'!$A:$C,3),"")</f>
        <v/>
      </c>
      <c r="NF119" s="40" t="str">
        <f t="shared" si="1096"/>
        <v/>
      </c>
      <c r="NH119" s="34"/>
      <c r="NI119" s="45" t="str">
        <f>IFERROR(VLOOKUP(NH119,'كدو الاصناف'!$A:$C,2),"")</f>
        <v/>
      </c>
      <c r="NJ119" s="6"/>
      <c r="NK119" s="62">
        <f t="shared" si="1097"/>
        <v>0</v>
      </c>
      <c r="NL119" s="6" t="str">
        <f>IFERROR(VLOOKUP(NH119,'كدو الاصناف'!$A:$C,3),"")</f>
        <v/>
      </c>
      <c r="NM119" s="40" t="str">
        <f t="shared" si="1098"/>
        <v/>
      </c>
      <c r="NO119" s="34"/>
      <c r="NP119" s="45" t="str">
        <f>IFERROR(VLOOKUP(NO119,'كدو الاصناف'!$A:$C,2),"")</f>
        <v/>
      </c>
      <c r="NQ119" s="6"/>
      <c r="NR119" s="62">
        <f t="shared" si="1099"/>
        <v>0</v>
      </c>
      <c r="NS119" s="6" t="str">
        <f>IFERROR(VLOOKUP(NO119,'كدو الاصناف'!$A:$C,3),"")</f>
        <v/>
      </c>
      <c r="NT119" s="40" t="str">
        <f t="shared" si="1100"/>
        <v/>
      </c>
      <c r="NV119" s="34"/>
      <c r="NW119" s="45" t="str">
        <f>IFERROR(VLOOKUP(NV119,'كدو الاصناف'!$A:$C,2),"")</f>
        <v/>
      </c>
      <c r="NX119" s="6"/>
      <c r="NY119" s="62">
        <f t="shared" si="1101"/>
        <v>0</v>
      </c>
      <c r="NZ119" s="6" t="str">
        <f>IFERROR(VLOOKUP(NV119,'كدو الاصناف'!$A:$C,3),"")</f>
        <v/>
      </c>
      <c r="OA119" s="40" t="str">
        <f t="shared" si="1102"/>
        <v/>
      </c>
      <c r="OC119" s="34"/>
      <c r="OD119" s="45" t="str">
        <f>IFERROR(VLOOKUP(OC119,'كدو الاصناف'!$A:$C,2),"")</f>
        <v/>
      </c>
      <c r="OE119" s="6"/>
      <c r="OF119" s="62">
        <f t="shared" si="1103"/>
        <v>0</v>
      </c>
      <c r="OG119" s="6" t="str">
        <f>IFERROR(VLOOKUP(OC119,'كدو الاصناف'!$A:$C,3),"")</f>
        <v/>
      </c>
      <c r="OH119" s="40" t="str">
        <f t="shared" si="1104"/>
        <v/>
      </c>
      <c r="OJ119" s="34"/>
      <c r="OK119" s="45" t="str">
        <f>IFERROR(VLOOKUP(OJ119,'كدو الاصناف'!$A:$C,2),"")</f>
        <v/>
      </c>
      <c r="OL119" s="6"/>
      <c r="OM119" s="62">
        <f t="shared" si="1105"/>
        <v>0</v>
      </c>
      <c r="ON119" s="6" t="str">
        <f>IFERROR(VLOOKUP(OJ119,'كدو الاصناف'!$A:$C,3),"")</f>
        <v/>
      </c>
      <c r="OO119" s="40" t="str">
        <f t="shared" si="1106"/>
        <v/>
      </c>
      <c r="OQ119" s="34"/>
      <c r="OR119" s="45" t="str">
        <f>IFERROR(VLOOKUP(OQ119,'كدو الاصناف'!$A:$C,2),"")</f>
        <v/>
      </c>
      <c r="OS119" s="6"/>
      <c r="OT119" s="62">
        <f t="shared" si="1107"/>
        <v>0</v>
      </c>
      <c r="OU119" s="6" t="str">
        <f>IFERROR(VLOOKUP(OQ119,'كدو الاصناف'!$A:$C,3),"")</f>
        <v/>
      </c>
      <c r="OV119" s="40" t="str">
        <f t="shared" si="1108"/>
        <v/>
      </c>
      <c r="OX119" s="34"/>
      <c r="OY119" s="45" t="str">
        <f>IFERROR(VLOOKUP(OX119,'كدو الاصناف'!$A:$C,2),"")</f>
        <v/>
      </c>
      <c r="OZ119" s="6"/>
      <c r="PA119" s="62">
        <f t="shared" si="1109"/>
        <v>0</v>
      </c>
      <c r="PB119" s="6" t="str">
        <f>IFERROR(VLOOKUP(OX119,'كدو الاصناف'!$A:$C,3),"")</f>
        <v/>
      </c>
      <c r="PC119" s="40" t="str">
        <f t="shared" si="1110"/>
        <v/>
      </c>
      <c r="PE119" s="34"/>
      <c r="PF119" s="45" t="str">
        <f>IFERROR(VLOOKUP(PE119,'كدو الاصناف'!$A:$C,2),"")</f>
        <v/>
      </c>
      <c r="PG119" s="6"/>
      <c r="PH119" s="62">
        <f t="shared" si="1111"/>
        <v>0</v>
      </c>
      <c r="PI119" s="6" t="str">
        <f>IFERROR(VLOOKUP(PE119,'كدو الاصناف'!$A:$C,3),"")</f>
        <v/>
      </c>
      <c r="PJ119" s="40" t="str">
        <f t="shared" si="1112"/>
        <v/>
      </c>
      <c r="PL119" s="34"/>
      <c r="PM119" s="45" t="str">
        <f>IFERROR(VLOOKUP(PL119,'كدو الاصناف'!$A:$C,2),"")</f>
        <v/>
      </c>
      <c r="PN119" s="6"/>
      <c r="PO119" s="62">
        <f t="shared" si="1113"/>
        <v>0</v>
      </c>
      <c r="PP119" s="6" t="str">
        <f>IFERROR(VLOOKUP(PL119,'كدو الاصناف'!$A:$C,3),"")</f>
        <v/>
      </c>
      <c r="PQ119" s="40" t="str">
        <f t="shared" si="1114"/>
        <v/>
      </c>
      <c r="PS119" s="34"/>
      <c r="PT119" s="45" t="str">
        <f>IFERROR(VLOOKUP(PS119,'كدو الاصناف'!$A:$C,2),"")</f>
        <v/>
      </c>
      <c r="PU119" s="6"/>
      <c r="PV119" s="62">
        <f t="shared" si="1115"/>
        <v>0</v>
      </c>
      <c r="PW119" s="6" t="str">
        <f>IFERROR(VLOOKUP(PS119,'كدو الاصناف'!$A:$C,3),"")</f>
        <v/>
      </c>
      <c r="PX119" s="40" t="str">
        <f t="shared" si="1116"/>
        <v/>
      </c>
      <c r="PZ119" s="34"/>
      <c r="QA119" s="45" t="str">
        <f>IFERROR(VLOOKUP(PZ119,'كدو الاصناف'!$A:$C,2),"")</f>
        <v/>
      </c>
      <c r="QB119" s="6"/>
      <c r="QC119" s="62">
        <f t="shared" si="1117"/>
        <v>0</v>
      </c>
      <c r="QD119" s="6" t="str">
        <f>IFERROR(VLOOKUP(PZ119,'كدو الاصناف'!$A:$C,3),"")</f>
        <v/>
      </c>
      <c r="QE119" s="40" t="str">
        <f t="shared" si="1118"/>
        <v/>
      </c>
      <c r="QG119" s="34"/>
      <c r="QH119" s="45" t="str">
        <f>IFERROR(VLOOKUP(QG119,'كدو الاصناف'!$A:$C,2),"")</f>
        <v/>
      </c>
      <c r="QI119" s="6"/>
      <c r="QJ119" s="62">
        <f t="shared" si="1119"/>
        <v>0</v>
      </c>
      <c r="QK119" s="6" t="str">
        <f>IFERROR(VLOOKUP(QG119,'كدو الاصناف'!$A:$C,3),"")</f>
        <v/>
      </c>
      <c r="QL119" s="40" t="str">
        <f t="shared" si="1120"/>
        <v/>
      </c>
      <c r="QN119" s="34"/>
      <c r="QO119" s="45" t="str">
        <f>IFERROR(VLOOKUP(QN119,'كدو الاصناف'!$A:$C,2),"")</f>
        <v/>
      </c>
      <c r="QP119" s="6"/>
      <c r="QQ119" s="62">
        <f t="shared" si="1121"/>
        <v>0</v>
      </c>
      <c r="QR119" s="6" t="str">
        <f>IFERROR(VLOOKUP(QN119,'كدو الاصناف'!$A:$C,3),"")</f>
        <v/>
      </c>
      <c r="QS119" s="40" t="str">
        <f t="shared" si="1122"/>
        <v/>
      </c>
      <c r="QU119" s="34"/>
      <c r="QV119" s="45" t="str">
        <f>IFERROR(VLOOKUP(QU119,'كدو الاصناف'!$A:$C,2),"")</f>
        <v/>
      </c>
      <c r="QW119" s="6"/>
      <c r="QX119" s="62">
        <f t="shared" si="1123"/>
        <v>0</v>
      </c>
      <c r="QY119" s="6" t="str">
        <f>IFERROR(VLOOKUP(QU119,'كدو الاصناف'!$A:$C,3),"")</f>
        <v/>
      </c>
      <c r="QZ119" s="40" t="str">
        <f t="shared" si="1124"/>
        <v/>
      </c>
      <c r="RB119" s="34"/>
      <c r="RC119" s="45" t="str">
        <f>IFERROR(VLOOKUP(RB119,'كدو الاصناف'!$A:$C,2),"")</f>
        <v/>
      </c>
      <c r="RD119" s="6"/>
      <c r="RE119" s="62">
        <f t="shared" si="1125"/>
        <v>0</v>
      </c>
      <c r="RF119" s="6" t="str">
        <f>IFERROR(VLOOKUP(RB119,'كدو الاصناف'!$A:$C,3),"")</f>
        <v/>
      </c>
      <c r="RG119" s="40" t="str">
        <f t="shared" si="1126"/>
        <v/>
      </c>
      <c r="RI119" s="34"/>
      <c r="RJ119" s="45" t="str">
        <f>IFERROR(VLOOKUP(RI119,'كدو الاصناف'!$A:$C,2),"")</f>
        <v/>
      </c>
      <c r="RK119" s="6"/>
      <c r="RL119" s="62">
        <f t="shared" si="1127"/>
        <v>0</v>
      </c>
      <c r="RM119" s="6" t="str">
        <f>IFERROR(VLOOKUP(RI119,'كدو الاصناف'!$A:$C,3),"")</f>
        <v/>
      </c>
      <c r="RN119" s="40" t="str">
        <f t="shared" si="1128"/>
        <v/>
      </c>
      <c r="RP119" s="34"/>
      <c r="RQ119" s="45" t="str">
        <f>IFERROR(VLOOKUP(RP119,'كدو الاصناف'!$A:$C,2),"")</f>
        <v/>
      </c>
      <c r="RR119" s="6"/>
      <c r="RS119" s="62">
        <f t="shared" si="1129"/>
        <v>0</v>
      </c>
      <c r="RT119" s="6" t="str">
        <f>IFERROR(VLOOKUP(RP119,'كدو الاصناف'!$A:$C,3),"")</f>
        <v/>
      </c>
      <c r="RU119" s="40" t="str">
        <f t="shared" si="1130"/>
        <v/>
      </c>
      <c r="RW119" s="34"/>
      <c r="RX119" s="45" t="str">
        <f>IFERROR(VLOOKUP(RW119,'كدو الاصناف'!$A:$C,2),"")</f>
        <v/>
      </c>
      <c r="RY119" s="6"/>
      <c r="RZ119" s="62">
        <f t="shared" si="1131"/>
        <v>0</v>
      </c>
      <c r="SA119" s="6" t="str">
        <f>IFERROR(VLOOKUP(RW119,'كدو الاصناف'!$A:$C,3),"")</f>
        <v/>
      </c>
      <c r="SB119" s="40" t="str">
        <f t="shared" si="1132"/>
        <v/>
      </c>
      <c r="SD119" s="34"/>
      <c r="SE119" s="45" t="str">
        <f>IFERROR(VLOOKUP(SD119,'كدو الاصناف'!$A:$C,2),"")</f>
        <v/>
      </c>
      <c r="SF119" s="6"/>
      <c r="SG119" s="62">
        <f t="shared" si="1133"/>
        <v>0</v>
      </c>
      <c r="SH119" s="6" t="str">
        <f>IFERROR(VLOOKUP(SD119,'كدو الاصناف'!$A:$C,3),"")</f>
        <v/>
      </c>
      <c r="SI119" s="40" t="str">
        <f t="shared" si="1134"/>
        <v/>
      </c>
      <c r="SK119" s="34"/>
      <c r="SL119" s="45" t="str">
        <f>IFERROR(VLOOKUP(SK119,'كدو الاصناف'!$A:$C,2),"")</f>
        <v/>
      </c>
      <c r="SM119" s="6"/>
      <c r="SN119" s="62">
        <f t="shared" si="1135"/>
        <v>0</v>
      </c>
      <c r="SO119" s="6" t="str">
        <f>IFERROR(VLOOKUP(SK119,'كدو الاصناف'!$A:$C,3),"")</f>
        <v/>
      </c>
      <c r="SP119" s="40" t="str">
        <f t="shared" si="1136"/>
        <v/>
      </c>
      <c r="SR119" s="34"/>
      <c r="SS119" s="45" t="str">
        <f>IFERROR(VLOOKUP(SR119,'كدو الاصناف'!$A:$C,2),"")</f>
        <v/>
      </c>
      <c r="ST119" s="6"/>
      <c r="SU119" s="62">
        <f t="shared" si="1137"/>
        <v>0</v>
      </c>
      <c r="SV119" s="6" t="str">
        <f>IFERROR(VLOOKUP(SR119,'كدو الاصناف'!$A:$C,3),"")</f>
        <v/>
      </c>
      <c r="SW119" s="40" t="str">
        <f t="shared" si="1138"/>
        <v/>
      </c>
      <c r="SY119" s="34"/>
      <c r="SZ119" s="45" t="str">
        <f>IFERROR(VLOOKUP(SY119,'كدو الاصناف'!$A:$C,2),"")</f>
        <v/>
      </c>
      <c r="TA119" s="6"/>
      <c r="TB119" s="62">
        <f t="shared" si="1139"/>
        <v>0</v>
      </c>
      <c r="TC119" s="6" t="str">
        <f>IFERROR(VLOOKUP(SY119,'كدو الاصناف'!$A:$C,3),"")</f>
        <v/>
      </c>
      <c r="TD119" s="40" t="str">
        <f t="shared" si="1140"/>
        <v/>
      </c>
      <c r="TF119" s="34"/>
      <c r="TG119" s="45" t="str">
        <f>IFERROR(VLOOKUP(TF119,'كدو الاصناف'!$A:$C,2),"")</f>
        <v/>
      </c>
      <c r="TH119" s="6"/>
      <c r="TI119" s="62">
        <f t="shared" si="1141"/>
        <v>0</v>
      </c>
      <c r="TJ119" s="6" t="str">
        <f>IFERROR(VLOOKUP(TF119,'كدو الاصناف'!$A:$C,3),"")</f>
        <v/>
      </c>
      <c r="TK119" s="40" t="str">
        <f t="shared" si="1142"/>
        <v/>
      </c>
      <c r="TM119" s="34"/>
      <c r="TN119" s="45" t="str">
        <f>IFERROR(VLOOKUP(TM119,'كدو الاصناف'!$A:$C,2),"")</f>
        <v/>
      </c>
      <c r="TO119" s="6"/>
      <c r="TP119" s="62">
        <f t="shared" si="1143"/>
        <v>0</v>
      </c>
      <c r="TQ119" s="6" t="str">
        <f>IFERROR(VLOOKUP(TM119,'كدو الاصناف'!$A:$C,3),"")</f>
        <v/>
      </c>
      <c r="TR119" s="40" t="str">
        <f t="shared" si="1144"/>
        <v/>
      </c>
      <c r="TT119" s="34"/>
      <c r="TU119" s="45" t="str">
        <f>IFERROR(VLOOKUP(TT119,'كدو الاصناف'!$A:$C,2),"")</f>
        <v/>
      </c>
      <c r="TV119" s="6"/>
      <c r="TW119" s="62">
        <f t="shared" si="1145"/>
        <v>0</v>
      </c>
      <c r="TX119" s="6" t="str">
        <f>IFERROR(VLOOKUP(TT119,'كدو الاصناف'!$A:$C,3),"")</f>
        <v/>
      </c>
      <c r="TY119" s="40" t="str">
        <f t="shared" si="1146"/>
        <v/>
      </c>
      <c r="UA119" s="34"/>
      <c r="UB119" s="45" t="str">
        <f>IFERROR(VLOOKUP(UA119,'كدو الاصناف'!$A:$C,2),"")</f>
        <v/>
      </c>
      <c r="UC119" s="6"/>
      <c r="UD119" s="62">
        <f t="shared" si="1147"/>
        <v>0</v>
      </c>
      <c r="UE119" s="6" t="str">
        <f>IFERROR(VLOOKUP(UA119,'كدو الاصناف'!$A:$C,3),"")</f>
        <v/>
      </c>
      <c r="UF119" s="40" t="str">
        <f t="shared" si="1148"/>
        <v/>
      </c>
      <c r="UH119" s="34"/>
      <c r="UI119" s="45" t="str">
        <f>IFERROR(VLOOKUP(UH119,'كدو الاصناف'!$A:$C,2),"")</f>
        <v/>
      </c>
      <c r="UJ119" s="6"/>
      <c r="UK119" s="62">
        <f t="shared" si="1149"/>
        <v>0</v>
      </c>
      <c r="UL119" s="6" t="str">
        <f>IFERROR(VLOOKUP(UH119,'كدو الاصناف'!$A:$C,3),"")</f>
        <v/>
      </c>
      <c r="UM119" s="40" t="str">
        <f t="shared" si="1150"/>
        <v/>
      </c>
      <c r="UO119" s="34"/>
      <c r="UP119" s="45" t="str">
        <f>IFERROR(VLOOKUP(UO119,'كدو الاصناف'!$A:$C,2),"")</f>
        <v/>
      </c>
      <c r="UQ119" s="6"/>
      <c r="UR119" s="62">
        <f t="shared" si="1151"/>
        <v>0</v>
      </c>
      <c r="US119" s="6" t="str">
        <f>IFERROR(VLOOKUP(UO119,'كدو الاصناف'!$A:$C,3),"")</f>
        <v/>
      </c>
      <c r="UT119" s="40" t="str">
        <f t="shared" si="1152"/>
        <v/>
      </c>
      <c r="UV119" s="34"/>
      <c r="UW119" s="45" t="str">
        <f>IFERROR(VLOOKUP(UV119,'كدو الاصناف'!$A:$C,2),"")</f>
        <v/>
      </c>
      <c r="UX119" s="6"/>
      <c r="UY119" s="62">
        <f t="shared" si="1153"/>
        <v>0</v>
      </c>
      <c r="UZ119" s="6" t="str">
        <f>IFERROR(VLOOKUP(UV119,'كدو الاصناف'!$A:$C,3),"")</f>
        <v/>
      </c>
      <c r="VA119" s="40" t="str">
        <f t="shared" si="1154"/>
        <v/>
      </c>
      <c r="VC119" s="34"/>
      <c r="VD119" s="45" t="str">
        <f>IFERROR(VLOOKUP(VC119,'كدو الاصناف'!$A:$C,2),"")</f>
        <v/>
      </c>
      <c r="VE119" s="6"/>
      <c r="VF119" s="62">
        <f t="shared" si="1155"/>
        <v>0</v>
      </c>
      <c r="VG119" s="6" t="str">
        <f>IFERROR(VLOOKUP(VC119,'كدو الاصناف'!$A:$C,3),"")</f>
        <v/>
      </c>
      <c r="VH119" s="40" t="str">
        <f t="shared" si="1156"/>
        <v/>
      </c>
      <c r="VJ119" s="34"/>
      <c r="VK119" s="45" t="str">
        <f>IFERROR(VLOOKUP(VJ119,'كدو الاصناف'!$A:$C,2),"")</f>
        <v/>
      </c>
      <c r="VL119" s="6"/>
      <c r="VM119" s="62">
        <f t="shared" si="1157"/>
        <v>0</v>
      </c>
      <c r="VN119" s="6" t="str">
        <f>IFERROR(VLOOKUP(VJ119,'كدو الاصناف'!$A:$C,3),"")</f>
        <v/>
      </c>
      <c r="VO119" s="40" t="str">
        <f t="shared" si="1158"/>
        <v/>
      </c>
      <c r="VQ119" s="34"/>
      <c r="VR119" s="45" t="str">
        <f>IFERROR(VLOOKUP(VQ119,'كدو الاصناف'!$A:$C,2),"")</f>
        <v/>
      </c>
      <c r="VS119" s="6"/>
      <c r="VT119" s="62">
        <f t="shared" si="1159"/>
        <v>0</v>
      </c>
      <c r="VU119" s="6" t="str">
        <f>IFERROR(VLOOKUP(VQ119,'كدو الاصناف'!$A:$C,3),"")</f>
        <v/>
      </c>
      <c r="VV119" s="40" t="str">
        <f t="shared" si="1160"/>
        <v/>
      </c>
      <c r="VX119" s="34"/>
      <c r="VY119" s="45" t="str">
        <f>IFERROR(VLOOKUP(VX119,'كدو الاصناف'!$A:$C,2),"")</f>
        <v/>
      </c>
      <c r="VZ119" s="6"/>
      <c r="WA119" s="62">
        <f t="shared" si="1161"/>
        <v>0</v>
      </c>
      <c r="WB119" s="6" t="str">
        <f>IFERROR(VLOOKUP(VX119,'كدو الاصناف'!$A:$C,3),"")</f>
        <v/>
      </c>
      <c r="WC119" s="40" t="str">
        <f t="shared" si="1162"/>
        <v/>
      </c>
      <c r="WE119" s="34"/>
      <c r="WF119" s="45" t="str">
        <f>IFERROR(VLOOKUP(WE119,'كدو الاصناف'!$A:$C,2),"")</f>
        <v/>
      </c>
      <c r="WG119" s="6"/>
      <c r="WH119" s="62">
        <f t="shared" si="1163"/>
        <v>0</v>
      </c>
      <c r="WI119" s="6" t="str">
        <f>IFERROR(VLOOKUP(WE119,'كدو الاصناف'!$A:$C,3),"")</f>
        <v/>
      </c>
      <c r="WJ119" s="40" t="str">
        <f t="shared" si="1164"/>
        <v/>
      </c>
      <c r="WL119" s="34"/>
      <c r="WM119" s="45" t="str">
        <f>IFERROR(VLOOKUP(WL119,'كدو الاصناف'!$A:$C,2),"")</f>
        <v/>
      </c>
      <c r="WN119" s="6"/>
      <c r="WO119" s="62">
        <f t="shared" si="1165"/>
        <v>0</v>
      </c>
      <c r="WP119" s="6" t="str">
        <f>IFERROR(VLOOKUP(WL119,'كدو الاصناف'!$A:$C,3),"")</f>
        <v/>
      </c>
      <c r="WQ119" s="40" t="str">
        <f t="shared" si="1166"/>
        <v/>
      </c>
      <c r="WS119" s="34"/>
      <c r="WT119" s="45" t="str">
        <f>IFERROR(VLOOKUP(WS119,'كدو الاصناف'!$A:$C,2),"")</f>
        <v/>
      </c>
      <c r="WU119" s="6"/>
      <c r="WV119" s="62">
        <f t="shared" si="1167"/>
        <v>0</v>
      </c>
      <c r="WW119" s="6" t="str">
        <f>IFERROR(VLOOKUP(WS119,'كدو الاصناف'!$A:$C,3),"")</f>
        <v/>
      </c>
      <c r="WX119" s="40" t="str">
        <f t="shared" si="1168"/>
        <v/>
      </c>
      <c r="WZ119" s="34"/>
      <c r="XA119" s="45" t="str">
        <f>IFERROR(VLOOKUP(WZ119,'كدو الاصناف'!$A:$C,2),"")</f>
        <v/>
      </c>
      <c r="XB119" s="6"/>
      <c r="XC119" s="62">
        <f t="shared" si="1169"/>
        <v>0</v>
      </c>
      <c r="XD119" s="6" t="str">
        <f>IFERROR(VLOOKUP(WZ119,'كدو الاصناف'!$A:$C,3),"")</f>
        <v/>
      </c>
      <c r="XE119" s="40" t="str">
        <f t="shared" si="1170"/>
        <v/>
      </c>
      <c r="XG119" s="34"/>
      <c r="XH119" s="45" t="str">
        <f>IFERROR(VLOOKUP(XG119,'كدو الاصناف'!$A:$C,2),"")</f>
        <v/>
      </c>
      <c r="XI119" s="6"/>
      <c r="XJ119" s="62">
        <f t="shared" si="1171"/>
        <v>0</v>
      </c>
      <c r="XK119" s="6" t="str">
        <f>IFERROR(VLOOKUP(XG119,'كدو الاصناف'!$A:$C,3),"")</f>
        <v/>
      </c>
      <c r="XL119" s="40" t="str">
        <f t="shared" si="1172"/>
        <v/>
      </c>
      <c r="XN119" s="34"/>
      <c r="XO119" s="45" t="str">
        <f>IFERROR(VLOOKUP(XN119,'كدو الاصناف'!$A:$C,2),"")</f>
        <v/>
      </c>
      <c r="XP119" s="6"/>
      <c r="XQ119" s="62">
        <f t="shared" si="1173"/>
        <v>0</v>
      </c>
      <c r="XR119" s="6" t="str">
        <f>IFERROR(VLOOKUP(XN119,'كدو الاصناف'!$A:$C,3),"")</f>
        <v/>
      </c>
      <c r="XS119" s="40" t="str">
        <f t="shared" si="1174"/>
        <v/>
      </c>
      <c r="XU119" s="34"/>
      <c r="XV119" s="45" t="str">
        <f>IFERROR(VLOOKUP(XU119,'كدو الاصناف'!$A:$C,2),"")</f>
        <v/>
      </c>
      <c r="XW119" s="6"/>
      <c r="XX119" s="62">
        <f t="shared" si="1175"/>
        <v>0</v>
      </c>
      <c r="XY119" s="6" t="str">
        <f>IFERROR(VLOOKUP(XU119,'كدو الاصناف'!$A:$C,3),"")</f>
        <v/>
      </c>
      <c r="XZ119" s="40" t="str">
        <f t="shared" si="1176"/>
        <v/>
      </c>
      <c r="YB119" s="34"/>
      <c r="YC119" s="45" t="str">
        <f>IFERROR(VLOOKUP(YB119,'كدو الاصناف'!$A:$C,2),"")</f>
        <v/>
      </c>
      <c r="YD119" s="6"/>
      <c r="YE119" s="62">
        <f t="shared" si="1177"/>
        <v>0</v>
      </c>
      <c r="YF119" s="6" t="str">
        <f>IFERROR(VLOOKUP(YB119,'كدو الاصناف'!$A:$C,3),"")</f>
        <v/>
      </c>
      <c r="YG119" s="40" t="str">
        <f t="shared" si="1178"/>
        <v/>
      </c>
      <c r="YI119" s="34"/>
      <c r="YJ119" s="45" t="str">
        <f>IFERROR(VLOOKUP(YI119,'كدو الاصناف'!$A:$C,2),"")</f>
        <v/>
      </c>
      <c r="YK119" s="6"/>
      <c r="YL119" s="62">
        <f t="shared" si="1179"/>
        <v>0</v>
      </c>
      <c r="YM119" s="6" t="str">
        <f>IFERROR(VLOOKUP(YI119,'كدو الاصناف'!$A:$C,3),"")</f>
        <v/>
      </c>
      <c r="YN119" s="40" t="str">
        <f t="shared" si="1180"/>
        <v/>
      </c>
      <c r="YP119" s="34"/>
      <c r="YQ119" s="45" t="str">
        <f>IFERROR(VLOOKUP(YP119,'كدو الاصناف'!$A:$C,2),"")</f>
        <v/>
      </c>
      <c r="YR119" s="6"/>
      <c r="YS119" s="62">
        <f t="shared" si="1181"/>
        <v>0</v>
      </c>
      <c r="YT119" s="6" t="str">
        <f>IFERROR(VLOOKUP(YP119,'كدو الاصناف'!$A:$C,3),"")</f>
        <v/>
      </c>
      <c r="YU119" s="40" t="str">
        <f t="shared" si="1182"/>
        <v/>
      </c>
      <c r="YW119" s="34"/>
      <c r="YX119" s="45" t="str">
        <f>IFERROR(VLOOKUP(YW119,'كدو الاصناف'!$A:$C,2),"")</f>
        <v/>
      </c>
      <c r="YY119" s="6"/>
      <c r="YZ119" s="62">
        <f t="shared" si="1183"/>
        <v>0</v>
      </c>
      <c r="ZA119" s="6" t="str">
        <f>IFERROR(VLOOKUP(YW119,'كدو الاصناف'!$A:$C,3),"")</f>
        <v/>
      </c>
      <c r="ZB119" s="40" t="str">
        <f t="shared" si="1184"/>
        <v/>
      </c>
      <c r="ZD119" s="34"/>
      <c r="ZE119" s="45" t="str">
        <f>IFERROR(VLOOKUP(ZD119,'كدو الاصناف'!$A:$C,2),"")</f>
        <v/>
      </c>
      <c r="ZF119" s="6"/>
      <c r="ZG119" s="62">
        <f t="shared" si="1185"/>
        <v>0</v>
      </c>
      <c r="ZH119" s="6" t="str">
        <f>IFERROR(VLOOKUP(ZD119,'كدو الاصناف'!$A:$C,3),"")</f>
        <v/>
      </c>
      <c r="ZI119" s="40" t="str">
        <f t="shared" si="1186"/>
        <v/>
      </c>
      <c r="ZK119" s="34"/>
      <c r="ZL119" s="45" t="str">
        <f>IFERROR(VLOOKUP(ZK119,'كدو الاصناف'!$A:$C,2),"")</f>
        <v/>
      </c>
      <c r="ZM119" s="6"/>
      <c r="ZN119" s="62">
        <f t="shared" si="1187"/>
        <v>0</v>
      </c>
      <c r="ZO119" s="6" t="str">
        <f>IFERROR(VLOOKUP(ZK119,'كدو الاصناف'!$A:$C,3),"")</f>
        <v/>
      </c>
      <c r="ZP119" s="40" t="str">
        <f t="shared" si="1188"/>
        <v/>
      </c>
      <c r="ZR119" s="34"/>
      <c r="ZS119" s="45" t="str">
        <f>IFERROR(VLOOKUP(ZR119,'كدو الاصناف'!$A:$C,2),"")</f>
        <v/>
      </c>
      <c r="ZT119" s="6"/>
      <c r="ZU119" s="62">
        <f t="shared" si="1189"/>
        <v>0</v>
      </c>
      <c r="ZV119" s="6" t="str">
        <f>IFERROR(VLOOKUP(ZR119,'كدو الاصناف'!$A:$C,3),"")</f>
        <v/>
      </c>
      <c r="ZW119" s="40" t="str">
        <f t="shared" si="1190"/>
        <v/>
      </c>
    </row>
    <row r="120" spans="1:699" ht="16.5" thickTop="1" thickBot="1" x14ac:dyDescent="0.25">
      <c r="A120" s="34"/>
      <c r="B120" s="45" t="str">
        <f>IFERROR(VLOOKUP(A120,'كدو الاصناف'!$A:$C,2),"")</f>
        <v/>
      </c>
      <c r="C120" s="6"/>
      <c r="D120" s="62">
        <f t="shared" si="992"/>
        <v>0</v>
      </c>
      <c r="E120" s="6" t="str">
        <f>IFERROR(VLOOKUP(A120,'كدو الاصناف'!$A:$C,3),"")</f>
        <v/>
      </c>
      <c r="F120" s="40" t="str">
        <f t="shared" si="993"/>
        <v/>
      </c>
      <c r="H120" s="34"/>
      <c r="I120" s="45" t="str">
        <f>IFERROR(VLOOKUP(H120,'كدو الاصناف'!$A:$C,2),"")</f>
        <v/>
      </c>
      <c r="J120" s="6"/>
      <c r="K120" s="62">
        <f t="shared" si="994"/>
        <v>0</v>
      </c>
      <c r="L120" s="6" t="str">
        <f>IFERROR(VLOOKUP(H120,'كدو الاصناف'!$A:$C,3),"")</f>
        <v/>
      </c>
      <c r="M120" s="40" t="str">
        <f t="shared" si="995"/>
        <v/>
      </c>
      <c r="O120" s="34"/>
      <c r="P120" s="45" t="str">
        <f>IFERROR(VLOOKUP(O120,'كدو الاصناف'!$A:$C,2),"")</f>
        <v/>
      </c>
      <c r="Q120" s="6"/>
      <c r="R120" s="62">
        <f t="shared" si="996"/>
        <v>0</v>
      </c>
      <c r="S120" s="6" t="str">
        <f>IFERROR(VLOOKUP(O120,'كدو الاصناف'!$A:$C,3),"")</f>
        <v/>
      </c>
      <c r="T120" s="40" t="str">
        <f t="shared" si="997"/>
        <v/>
      </c>
      <c r="V120" s="34"/>
      <c r="W120" s="45" t="str">
        <f>IFERROR(VLOOKUP(V120,'كدو الاصناف'!$A:$C,2),"")</f>
        <v/>
      </c>
      <c r="X120" s="6"/>
      <c r="Y120" s="62">
        <f t="shared" si="998"/>
        <v>0</v>
      </c>
      <c r="Z120" s="6" t="str">
        <f>IFERROR(VLOOKUP(V120,'كدو الاصناف'!$A:$C,3),"")</f>
        <v/>
      </c>
      <c r="AA120" s="40" t="str">
        <f t="shared" si="999"/>
        <v/>
      </c>
      <c r="AC120" s="34"/>
      <c r="AD120" s="45" t="str">
        <f>IFERROR(VLOOKUP(AC120,'كدو الاصناف'!$A:$C,2),"")</f>
        <v/>
      </c>
      <c r="AE120" s="6"/>
      <c r="AF120" s="62">
        <f t="shared" si="1000"/>
        <v>0</v>
      </c>
      <c r="AG120" s="6" t="str">
        <f>IFERROR(VLOOKUP(AC120,'كدو الاصناف'!$A:$C,3),"")</f>
        <v/>
      </c>
      <c r="AH120" s="40" t="str">
        <f t="shared" si="1001"/>
        <v/>
      </c>
      <c r="AJ120" s="34"/>
      <c r="AK120" s="45" t="str">
        <f>IFERROR(VLOOKUP(AJ120,'كدو الاصناف'!$A:$C,2),"")</f>
        <v/>
      </c>
      <c r="AL120" s="6"/>
      <c r="AM120" s="62">
        <f t="shared" si="1002"/>
        <v>0</v>
      </c>
      <c r="AN120" s="6" t="str">
        <f>IFERROR(VLOOKUP(AJ120,'كدو الاصناف'!$A:$C,3),"")</f>
        <v/>
      </c>
      <c r="AO120" s="40" t="str">
        <f t="shared" si="1003"/>
        <v/>
      </c>
      <c r="AQ120" s="34"/>
      <c r="AR120" s="45" t="str">
        <f>IFERROR(VLOOKUP(AQ120,'كدو الاصناف'!$A:$C,2),"")</f>
        <v/>
      </c>
      <c r="AS120" s="6"/>
      <c r="AT120" s="62">
        <f t="shared" si="1004"/>
        <v>0</v>
      </c>
      <c r="AU120" s="6" t="str">
        <f>IFERROR(VLOOKUP(AQ120,'كدو الاصناف'!$A:$C,3),"")</f>
        <v/>
      </c>
      <c r="AV120" s="40" t="str">
        <f t="shared" si="1005"/>
        <v/>
      </c>
      <c r="AX120" s="34"/>
      <c r="AY120" s="45" t="str">
        <f>IFERROR(VLOOKUP(AX120,'كدو الاصناف'!$A:$C,2),"")</f>
        <v/>
      </c>
      <c r="AZ120" s="6"/>
      <c r="BA120" s="62">
        <f t="shared" si="1191"/>
        <v>0</v>
      </c>
      <c r="BB120" s="6" t="str">
        <f>IFERROR(VLOOKUP(AX120,'كدو الاصناف'!$A:$C,3),"")</f>
        <v/>
      </c>
      <c r="BC120" s="40" t="str">
        <f t="shared" si="1006"/>
        <v/>
      </c>
      <c r="BE120" s="34"/>
      <c r="BF120" s="45" t="str">
        <f>IFERROR(VLOOKUP(BE120,'كدو الاصناف'!$A:$C,2),"")</f>
        <v/>
      </c>
      <c r="BG120" s="6"/>
      <c r="BH120" s="62">
        <f t="shared" si="1007"/>
        <v>0</v>
      </c>
      <c r="BI120" s="6" t="str">
        <f>IFERROR(VLOOKUP(BE120,'كدو الاصناف'!$A:$C,3),"")</f>
        <v/>
      </c>
      <c r="BJ120" s="40" t="str">
        <f t="shared" si="1008"/>
        <v/>
      </c>
      <c r="BL120" s="34"/>
      <c r="BM120" s="45" t="str">
        <f>IFERROR(VLOOKUP(BL120,'كدو الاصناف'!$A:$C,2),"")</f>
        <v/>
      </c>
      <c r="BN120" s="6"/>
      <c r="BO120" s="62">
        <f t="shared" si="1009"/>
        <v>0</v>
      </c>
      <c r="BP120" s="6" t="str">
        <f>IFERROR(VLOOKUP(BL120,'كدو الاصناف'!$A:$C,3),"")</f>
        <v/>
      </c>
      <c r="BQ120" s="40" t="str">
        <f t="shared" si="1010"/>
        <v/>
      </c>
      <c r="BS120" s="34"/>
      <c r="BT120" s="45" t="str">
        <f>IFERROR(VLOOKUP(BS120,'كدو الاصناف'!$A:$C,2),"")</f>
        <v/>
      </c>
      <c r="BU120" s="6"/>
      <c r="BV120" s="62">
        <f t="shared" si="1011"/>
        <v>0</v>
      </c>
      <c r="BW120" s="6" t="str">
        <f>IFERROR(VLOOKUP(BS120,'كدو الاصناف'!$A:$C,3),"")</f>
        <v/>
      </c>
      <c r="BX120" s="40" t="str">
        <f t="shared" si="1012"/>
        <v/>
      </c>
      <c r="BZ120" s="34"/>
      <c r="CA120" s="45" t="str">
        <f>IFERROR(VLOOKUP(BZ120,'كدو الاصناف'!$A:$C,2),"")</f>
        <v/>
      </c>
      <c r="CB120" s="6"/>
      <c r="CC120" s="62">
        <f t="shared" si="1013"/>
        <v>0</v>
      </c>
      <c r="CD120" s="6" t="str">
        <f>IFERROR(VLOOKUP(BZ120,'كدو الاصناف'!$A:$C,3),"")</f>
        <v/>
      </c>
      <c r="CE120" s="40" t="str">
        <f t="shared" si="1014"/>
        <v/>
      </c>
      <c r="CG120" s="34"/>
      <c r="CH120" s="45" t="str">
        <f>IFERROR(VLOOKUP(CG120,'كدو الاصناف'!$A:$C,2),"")</f>
        <v/>
      </c>
      <c r="CI120" s="6"/>
      <c r="CJ120" s="62">
        <f t="shared" si="1015"/>
        <v>0</v>
      </c>
      <c r="CK120" s="6" t="str">
        <f>IFERROR(VLOOKUP(CG120,'كدو الاصناف'!$A:$C,3),"")</f>
        <v/>
      </c>
      <c r="CL120" s="40" t="str">
        <f t="shared" si="1016"/>
        <v/>
      </c>
      <c r="CN120" s="34"/>
      <c r="CO120" s="45" t="str">
        <f>IFERROR(VLOOKUP(CN120,'كدو الاصناف'!$A:$C,2),"")</f>
        <v/>
      </c>
      <c r="CP120" s="6"/>
      <c r="CQ120" s="62">
        <f t="shared" si="1017"/>
        <v>0</v>
      </c>
      <c r="CR120" s="6" t="str">
        <f>IFERROR(VLOOKUP(CN120,'كدو الاصناف'!$A:$C,3),"")</f>
        <v/>
      </c>
      <c r="CS120" s="40" t="str">
        <f t="shared" si="1018"/>
        <v/>
      </c>
      <c r="CU120" s="34"/>
      <c r="CV120" s="45" t="str">
        <f>IFERROR(VLOOKUP(CU120,'كدو الاصناف'!$A:$C,2),"")</f>
        <v/>
      </c>
      <c r="CW120" s="6"/>
      <c r="CX120" s="62">
        <f t="shared" si="1019"/>
        <v>0</v>
      </c>
      <c r="CY120" s="6" t="str">
        <f>IFERROR(VLOOKUP(CU120,'كدو الاصناف'!$A:$C,3),"")</f>
        <v/>
      </c>
      <c r="CZ120" s="40" t="str">
        <f t="shared" si="1020"/>
        <v/>
      </c>
      <c r="DB120" s="34"/>
      <c r="DC120" s="45" t="str">
        <f>IFERROR(VLOOKUP(DB120,'كدو الاصناف'!$A:$C,2),"")</f>
        <v/>
      </c>
      <c r="DD120" s="6"/>
      <c r="DE120" s="62">
        <f t="shared" si="1021"/>
        <v>0</v>
      </c>
      <c r="DF120" s="6" t="str">
        <f>IFERROR(VLOOKUP(DB120,'كدو الاصناف'!$A:$C,3),"")</f>
        <v/>
      </c>
      <c r="DG120" s="40" t="str">
        <f t="shared" si="1022"/>
        <v/>
      </c>
      <c r="DI120" s="34"/>
      <c r="DJ120" s="45" t="str">
        <f>IFERROR(VLOOKUP(DI120,'كدو الاصناف'!$A:$C,2),"")</f>
        <v/>
      </c>
      <c r="DK120" s="6"/>
      <c r="DL120" s="62">
        <f t="shared" si="1023"/>
        <v>0</v>
      </c>
      <c r="DM120" s="6" t="str">
        <f>IFERROR(VLOOKUP(DI120,'كدو الاصناف'!$A:$C,3),"")</f>
        <v/>
      </c>
      <c r="DN120" s="40" t="str">
        <f t="shared" si="1024"/>
        <v/>
      </c>
      <c r="DP120" s="34"/>
      <c r="DQ120" s="45" t="str">
        <f>IFERROR(VLOOKUP(DP120,'كدو الاصناف'!$A:$C,2),"")</f>
        <v/>
      </c>
      <c r="DR120" s="6"/>
      <c r="DS120" s="62">
        <f t="shared" si="1025"/>
        <v>0</v>
      </c>
      <c r="DT120" s="6" t="str">
        <f>IFERROR(VLOOKUP(DP120,'كدو الاصناف'!$A:$C,3),"")</f>
        <v/>
      </c>
      <c r="DU120" s="40" t="str">
        <f t="shared" si="1026"/>
        <v/>
      </c>
      <c r="DW120" s="34"/>
      <c r="DX120" s="45" t="str">
        <f>IFERROR(VLOOKUP(DW120,'كدو الاصناف'!$A:$C,2),"")</f>
        <v/>
      </c>
      <c r="DY120" s="6"/>
      <c r="DZ120" s="62">
        <f t="shared" si="1027"/>
        <v>0</v>
      </c>
      <c r="EA120" s="6" t="str">
        <f>IFERROR(VLOOKUP(DW120,'كدو الاصناف'!$A:$C,3),"")</f>
        <v/>
      </c>
      <c r="EB120" s="40" t="str">
        <f t="shared" si="1028"/>
        <v/>
      </c>
      <c r="ED120" s="34"/>
      <c r="EE120" s="45" t="str">
        <f>IFERROR(VLOOKUP(ED120,'كدو الاصناف'!$A:$C,2),"")</f>
        <v/>
      </c>
      <c r="EF120" s="6"/>
      <c r="EG120" s="62">
        <f t="shared" si="1029"/>
        <v>0</v>
      </c>
      <c r="EH120" s="6" t="str">
        <f>IFERROR(VLOOKUP(ED120,'كدو الاصناف'!$A:$C,3),"")</f>
        <v/>
      </c>
      <c r="EI120" s="40" t="str">
        <f t="shared" si="1030"/>
        <v/>
      </c>
      <c r="EK120" s="34"/>
      <c r="EL120" s="45" t="str">
        <f>IFERROR(VLOOKUP(EK120,'كدو الاصناف'!$A:$C,2),"")</f>
        <v/>
      </c>
      <c r="EM120" s="6"/>
      <c r="EN120" s="62">
        <f t="shared" si="1031"/>
        <v>0</v>
      </c>
      <c r="EO120" s="6" t="str">
        <f>IFERROR(VLOOKUP(EK120,'كدو الاصناف'!$A:$C,3),"")</f>
        <v/>
      </c>
      <c r="EP120" s="40" t="str">
        <f t="shared" si="1032"/>
        <v/>
      </c>
      <c r="ER120" s="34"/>
      <c r="ES120" s="45" t="str">
        <f>IFERROR(VLOOKUP(ER120,'كدو الاصناف'!$A:$C,2),"")</f>
        <v/>
      </c>
      <c r="ET120" s="6"/>
      <c r="EU120" s="62">
        <f t="shared" si="1033"/>
        <v>0</v>
      </c>
      <c r="EV120" s="6" t="str">
        <f>IFERROR(VLOOKUP(ER120,'كدو الاصناف'!$A:$C,3),"")</f>
        <v/>
      </c>
      <c r="EW120" s="40" t="str">
        <f t="shared" si="1034"/>
        <v/>
      </c>
      <c r="EY120" s="34"/>
      <c r="EZ120" s="45" t="str">
        <f>IFERROR(VLOOKUP(EY120,'كدو الاصناف'!$A:$C,2),"")</f>
        <v/>
      </c>
      <c r="FA120" s="6"/>
      <c r="FB120" s="62">
        <f t="shared" si="1035"/>
        <v>0</v>
      </c>
      <c r="FC120" s="6" t="str">
        <f>IFERROR(VLOOKUP(EY120,'كدو الاصناف'!$A:$C,3),"")</f>
        <v/>
      </c>
      <c r="FD120" s="40" t="str">
        <f t="shared" si="1036"/>
        <v/>
      </c>
      <c r="FF120" s="34"/>
      <c r="FG120" s="45" t="str">
        <f>IFERROR(VLOOKUP(FF120,'كدو الاصناف'!$A:$C,2),"")</f>
        <v/>
      </c>
      <c r="FH120" s="6"/>
      <c r="FI120" s="62">
        <f t="shared" si="1037"/>
        <v>0</v>
      </c>
      <c r="FJ120" s="6" t="str">
        <f>IFERROR(VLOOKUP(FF120,'كدو الاصناف'!$A:$C,3),"")</f>
        <v/>
      </c>
      <c r="FK120" s="40" t="str">
        <f t="shared" si="1038"/>
        <v/>
      </c>
      <c r="FM120" s="34"/>
      <c r="FN120" s="45" t="str">
        <f>IFERROR(VLOOKUP(FM120,'كدو الاصناف'!$A:$C,2),"")</f>
        <v/>
      </c>
      <c r="FO120" s="6"/>
      <c r="FP120" s="62">
        <f t="shared" si="1039"/>
        <v>0</v>
      </c>
      <c r="FQ120" s="6" t="str">
        <f>IFERROR(VLOOKUP(FM120,'كدو الاصناف'!$A:$C,3),"")</f>
        <v/>
      </c>
      <c r="FR120" s="40" t="str">
        <f t="shared" si="1040"/>
        <v/>
      </c>
      <c r="FT120" s="34"/>
      <c r="FU120" s="45" t="str">
        <f>IFERROR(VLOOKUP(FT120,'كدو الاصناف'!$A:$C,2),"")</f>
        <v/>
      </c>
      <c r="FV120" s="6"/>
      <c r="FW120" s="62">
        <f t="shared" si="1041"/>
        <v>0</v>
      </c>
      <c r="FX120" s="6" t="str">
        <f>IFERROR(VLOOKUP(FT120,'كدو الاصناف'!$A:$C,3),"")</f>
        <v/>
      </c>
      <c r="FY120" s="40" t="str">
        <f t="shared" si="1042"/>
        <v/>
      </c>
      <c r="GA120" s="34"/>
      <c r="GB120" s="45" t="str">
        <f>IFERROR(VLOOKUP(GA120,'كدو الاصناف'!$A:$C,2),"")</f>
        <v/>
      </c>
      <c r="GC120" s="6"/>
      <c r="GD120" s="62">
        <f t="shared" si="1043"/>
        <v>0</v>
      </c>
      <c r="GE120" s="6" t="str">
        <f>IFERROR(VLOOKUP(GA120,'كدو الاصناف'!$A:$C,3),"")</f>
        <v/>
      </c>
      <c r="GF120" s="40" t="str">
        <f t="shared" si="1044"/>
        <v/>
      </c>
      <c r="GH120" s="34"/>
      <c r="GI120" s="45" t="str">
        <f>IFERROR(VLOOKUP(GH120,'كدو الاصناف'!$A:$C,2),"")</f>
        <v/>
      </c>
      <c r="GJ120" s="6"/>
      <c r="GK120" s="62">
        <f t="shared" si="1045"/>
        <v>0</v>
      </c>
      <c r="GL120" s="6" t="str">
        <f>IFERROR(VLOOKUP(GH120,'كدو الاصناف'!$A:$C,3),"")</f>
        <v/>
      </c>
      <c r="GM120" s="40" t="str">
        <f t="shared" si="1046"/>
        <v/>
      </c>
      <c r="GO120" s="34"/>
      <c r="GP120" s="45" t="str">
        <f>IFERROR(VLOOKUP(GO120,'كدو الاصناف'!$A:$C,2),"")</f>
        <v/>
      </c>
      <c r="GQ120" s="6"/>
      <c r="GR120" s="62">
        <f t="shared" si="1047"/>
        <v>0</v>
      </c>
      <c r="GS120" s="6" t="str">
        <f>IFERROR(VLOOKUP(GO120,'كدو الاصناف'!$A:$C,3),"")</f>
        <v/>
      </c>
      <c r="GT120" s="40" t="str">
        <f t="shared" si="1048"/>
        <v/>
      </c>
      <c r="GV120" s="34"/>
      <c r="GW120" s="45" t="str">
        <f>IFERROR(VLOOKUP(GV120,'كدو الاصناف'!$A:$C,2),"")</f>
        <v/>
      </c>
      <c r="GX120" s="6"/>
      <c r="GY120" s="62">
        <f t="shared" si="1049"/>
        <v>0</v>
      </c>
      <c r="GZ120" s="6" t="str">
        <f>IFERROR(VLOOKUP(GV120,'كدو الاصناف'!$A:$C,3),"")</f>
        <v/>
      </c>
      <c r="HA120" s="40" t="str">
        <f t="shared" si="1050"/>
        <v/>
      </c>
      <c r="HC120" s="34"/>
      <c r="HD120" s="45" t="str">
        <f>IFERROR(VLOOKUP(HC120,'كدو الاصناف'!$A:$C,2),"")</f>
        <v/>
      </c>
      <c r="HE120" s="6"/>
      <c r="HF120" s="62">
        <f t="shared" si="1051"/>
        <v>0</v>
      </c>
      <c r="HG120" s="6" t="str">
        <f>IFERROR(VLOOKUP(HC120,'كدو الاصناف'!$A:$C,3),"")</f>
        <v/>
      </c>
      <c r="HH120" s="40" t="str">
        <f t="shared" si="1052"/>
        <v/>
      </c>
      <c r="HJ120" s="34"/>
      <c r="HK120" s="45" t="str">
        <f>IFERROR(VLOOKUP(HJ120,'كدو الاصناف'!$A:$C,2),"")</f>
        <v/>
      </c>
      <c r="HL120" s="6"/>
      <c r="HM120" s="62">
        <f t="shared" si="1053"/>
        <v>0</v>
      </c>
      <c r="HN120" s="6" t="str">
        <f>IFERROR(VLOOKUP(HJ120,'كدو الاصناف'!$A:$C,3),"")</f>
        <v/>
      </c>
      <c r="HO120" s="40" t="str">
        <f t="shared" si="1054"/>
        <v/>
      </c>
      <c r="HQ120" s="34"/>
      <c r="HR120" s="45" t="str">
        <f>IFERROR(VLOOKUP(HQ120,'كدو الاصناف'!$A:$C,2),"")</f>
        <v/>
      </c>
      <c r="HS120" s="6"/>
      <c r="HT120" s="62">
        <f t="shared" si="1055"/>
        <v>0</v>
      </c>
      <c r="HU120" s="6" t="str">
        <f>IFERROR(VLOOKUP(HQ120,'كدو الاصناف'!$A:$C,3),"")</f>
        <v/>
      </c>
      <c r="HV120" s="40" t="str">
        <f t="shared" si="1056"/>
        <v/>
      </c>
      <c r="HX120" s="34"/>
      <c r="HY120" s="45" t="str">
        <f>IFERROR(VLOOKUP(HX120,'كدو الاصناف'!$A:$C,2),"")</f>
        <v/>
      </c>
      <c r="HZ120" s="6"/>
      <c r="IA120" s="62">
        <f t="shared" si="1057"/>
        <v>0</v>
      </c>
      <c r="IB120" s="6" t="str">
        <f>IFERROR(VLOOKUP(HX120,'كدو الاصناف'!$A:$C,3),"")</f>
        <v/>
      </c>
      <c r="IC120" s="40" t="str">
        <f t="shared" si="1058"/>
        <v/>
      </c>
      <c r="IE120" s="34"/>
      <c r="IF120" s="45" t="str">
        <f>IFERROR(VLOOKUP(IE120,'كدو الاصناف'!$A:$C,2),"")</f>
        <v/>
      </c>
      <c r="IG120" s="6"/>
      <c r="IH120" s="62">
        <f t="shared" si="1059"/>
        <v>0</v>
      </c>
      <c r="II120" s="6" t="str">
        <f>IFERROR(VLOOKUP(IE120,'كدو الاصناف'!$A:$C,3),"")</f>
        <v/>
      </c>
      <c r="IJ120" s="40" t="str">
        <f t="shared" si="1060"/>
        <v/>
      </c>
      <c r="IL120" s="34"/>
      <c r="IM120" s="45" t="str">
        <f>IFERROR(VLOOKUP(IL120,'كدو الاصناف'!$A:$C,2),"")</f>
        <v/>
      </c>
      <c r="IN120" s="6"/>
      <c r="IO120" s="62">
        <f t="shared" si="1061"/>
        <v>0</v>
      </c>
      <c r="IP120" s="6" t="str">
        <f>IFERROR(VLOOKUP(IL120,'كدو الاصناف'!$A:$C,3),"")</f>
        <v/>
      </c>
      <c r="IQ120" s="40" t="str">
        <f t="shared" si="1062"/>
        <v/>
      </c>
      <c r="IS120" s="34"/>
      <c r="IT120" s="45" t="str">
        <f>IFERROR(VLOOKUP(IS120,'كدو الاصناف'!$A:$C,2),"")</f>
        <v/>
      </c>
      <c r="IU120" s="6"/>
      <c r="IV120" s="62">
        <f t="shared" si="1063"/>
        <v>0</v>
      </c>
      <c r="IW120" s="6" t="str">
        <f>IFERROR(VLOOKUP(IS120,'كدو الاصناف'!$A:$C,3),"")</f>
        <v/>
      </c>
      <c r="IX120" s="40" t="str">
        <f t="shared" si="1064"/>
        <v/>
      </c>
      <c r="IZ120" s="34"/>
      <c r="JA120" s="45" t="str">
        <f>IFERROR(VLOOKUP(IZ120,'كدو الاصناف'!$A:$C,2),"")</f>
        <v/>
      </c>
      <c r="JB120" s="6"/>
      <c r="JC120" s="62">
        <f t="shared" si="1065"/>
        <v>0</v>
      </c>
      <c r="JD120" s="6" t="str">
        <f>IFERROR(VLOOKUP(IZ120,'كدو الاصناف'!$A:$C,3),"")</f>
        <v/>
      </c>
      <c r="JE120" s="40" t="str">
        <f t="shared" si="1066"/>
        <v/>
      </c>
      <c r="JG120" s="34"/>
      <c r="JH120" s="45" t="str">
        <f>IFERROR(VLOOKUP(JG120,'كدو الاصناف'!$A:$C,2),"")</f>
        <v/>
      </c>
      <c r="JI120" s="6"/>
      <c r="JJ120" s="62">
        <f t="shared" si="1067"/>
        <v>0</v>
      </c>
      <c r="JK120" s="6" t="str">
        <f>IFERROR(VLOOKUP(JG120,'كدو الاصناف'!$A:$C,3),"")</f>
        <v/>
      </c>
      <c r="JL120" s="40" t="str">
        <f t="shared" si="1068"/>
        <v/>
      </c>
      <c r="JN120" s="34"/>
      <c r="JO120" s="45" t="str">
        <f>IFERROR(VLOOKUP(JN120,'كدو الاصناف'!$A:$C,2),"")</f>
        <v/>
      </c>
      <c r="JP120" s="6"/>
      <c r="JQ120" s="62">
        <f t="shared" si="1069"/>
        <v>0</v>
      </c>
      <c r="JR120" s="6" t="str">
        <f>IFERROR(VLOOKUP(JN120,'كدو الاصناف'!$A:$C,3),"")</f>
        <v/>
      </c>
      <c r="JS120" s="40" t="str">
        <f t="shared" si="1070"/>
        <v/>
      </c>
      <c r="JU120" s="34"/>
      <c r="JV120" s="45" t="str">
        <f>IFERROR(VLOOKUP(JU120,'كدو الاصناف'!$A:$C,2),"")</f>
        <v/>
      </c>
      <c r="JW120" s="6"/>
      <c r="JX120" s="62">
        <f t="shared" si="1071"/>
        <v>0</v>
      </c>
      <c r="JY120" s="6" t="str">
        <f>IFERROR(VLOOKUP(JU120,'كدو الاصناف'!$A:$C,3),"")</f>
        <v/>
      </c>
      <c r="JZ120" s="40" t="str">
        <f t="shared" si="1072"/>
        <v/>
      </c>
      <c r="KB120" s="34"/>
      <c r="KC120" s="45" t="str">
        <f>IFERROR(VLOOKUP(KB120,'كدو الاصناف'!$A:$C,2),"")</f>
        <v/>
      </c>
      <c r="KD120" s="6"/>
      <c r="KE120" s="62">
        <f t="shared" si="1073"/>
        <v>0</v>
      </c>
      <c r="KF120" s="6" t="str">
        <f>IFERROR(VLOOKUP(KB120,'كدو الاصناف'!$A:$C,3),"")</f>
        <v/>
      </c>
      <c r="KG120" s="40" t="str">
        <f t="shared" si="1074"/>
        <v/>
      </c>
      <c r="KI120" s="34"/>
      <c r="KJ120" s="45" t="str">
        <f>IFERROR(VLOOKUP(KI120,'كدو الاصناف'!$A:$C,2),"")</f>
        <v/>
      </c>
      <c r="KK120" s="6"/>
      <c r="KL120" s="62">
        <f t="shared" si="1075"/>
        <v>0</v>
      </c>
      <c r="KM120" s="6" t="str">
        <f>IFERROR(VLOOKUP(KI120,'كدو الاصناف'!$A:$C,3),"")</f>
        <v/>
      </c>
      <c r="KN120" s="40" t="str">
        <f t="shared" si="1076"/>
        <v/>
      </c>
      <c r="KP120" s="34"/>
      <c r="KQ120" s="45" t="str">
        <f>IFERROR(VLOOKUP(KP120,'كدو الاصناف'!$A:$C,2),"")</f>
        <v/>
      </c>
      <c r="KR120" s="6"/>
      <c r="KS120" s="62">
        <f t="shared" si="1077"/>
        <v>0</v>
      </c>
      <c r="KT120" s="6" t="str">
        <f>IFERROR(VLOOKUP(KP120,'كدو الاصناف'!$A:$C,3),"")</f>
        <v/>
      </c>
      <c r="KU120" s="40" t="str">
        <f t="shared" si="1078"/>
        <v/>
      </c>
      <c r="KW120" s="34"/>
      <c r="KX120" s="45" t="str">
        <f>IFERROR(VLOOKUP(KW120,'كدو الاصناف'!$A:$C,2),"")</f>
        <v/>
      </c>
      <c r="KY120" s="6"/>
      <c r="KZ120" s="62">
        <f t="shared" si="1079"/>
        <v>0</v>
      </c>
      <c r="LA120" s="6" t="str">
        <f>IFERROR(VLOOKUP(KW120,'كدو الاصناف'!$A:$C,3),"")</f>
        <v/>
      </c>
      <c r="LB120" s="40" t="str">
        <f t="shared" si="1080"/>
        <v/>
      </c>
      <c r="LD120" s="34"/>
      <c r="LE120" s="45" t="str">
        <f>IFERROR(VLOOKUP(LD120,'كدو الاصناف'!$A:$C,2),"")</f>
        <v/>
      </c>
      <c r="LF120" s="6"/>
      <c r="LG120" s="62">
        <f t="shared" si="1081"/>
        <v>0</v>
      </c>
      <c r="LH120" s="6" t="str">
        <f>IFERROR(VLOOKUP(LD120,'كدو الاصناف'!$A:$C,3),"")</f>
        <v/>
      </c>
      <c r="LI120" s="40" t="str">
        <f t="shared" si="1082"/>
        <v/>
      </c>
      <c r="LK120" s="34"/>
      <c r="LL120" s="45" t="str">
        <f>IFERROR(VLOOKUP(LK120,'كدو الاصناف'!$A:$C,2),"")</f>
        <v/>
      </c>
      <c r="LM120" s="6"/>
      <c r="LN120" s="62">
        <f t="shared" si="1083"/>
        <v>0</v>
      </c>
      <c r="LO120" s="6" t="str">
        <f>IFERROR(VLOOKUP(LK120,'كدو الاصناف'!$A:$C,3),"")</f>
        <v/>
      </c>
      <c r="LP120" s="40" t="str">
        <f t="shared" si="1084"/>
        <v/>
      </c>
      <c r="LR120" s="34"/>
      <c r="LS120" s="45" t="str">
        <f>IFERROR(VLOOKUP(LR120,'كدو الاصناف'!$A:$C,2),"")</f>
        <v/>
      </c>
      <c r="LT120" s="6"/>
      <c r="LU120" s="62">
        <f t="shared" si="1085"/>
        <v>0</v>
      </c>
      <c r="LV120" s="6" t="str">
        <f>IFERROR(VLOOKUP(LR120,'كدو الاصناف'!$A:$C,3),"")</f>
        <v/>
      </c>
      <c r="LW120" s="40" t="str">
        <f t="shared" si="1086"/>
        <v/>
      </c>
      <c r="LY120" s="34"/>
      <c r="LZ120" s="45" t="str">
        <f>IFERROR(VLOOKUP(LY120,'كدو الاصناف'!$A:$C,2),"")</f>
        <v/>
      </c>
      <c r="MA120" s="6"/>
      <c r="MB120" s="62">
        <f t="shared" si="1087"/>
        <v>0</v>
      </c>
      <c r="MC120" s="6" t="str">
        <f>IFERROR(VLOOKUP(LY120,'كدو الاصناف'!$A:$C,3),"")</f>
        <v/>
      </c>
      <c r="MD120" s="40" t="str">
        <f t="shared" si="1088"/>
        <v/>
      </c>
      <c r="MF120" s="34"/>
      <c r="MG120" s="45" t="str">
        <f>IFERROR(VLOOKUP(MF120,'كدو الاصناف'!$A:$C,2),"")</f>
        <v/>
      </c>
      <c r="MH120" s="6"/>
      <c r="MI120" s="62">
        <f t="shared" si="1089"/>
        <v>0</v>
      </c>
      <c r="MJ120" s="6" t="str">
        <f>IFERROR(VLOOKUP(MF120,'كدو الاصناف'!$A:$C,3),"")</f>
        <v/>
      </c>
      <c r="MK120" s="40" t="str">
        <f t="shared" si="1090"/>
        <v/>
      </c>
      <c r="MM120" s="34"/>
      <c r="MN120" s="45" t="str">
        <f>IFERROR(VLOOKUP(MM120,'كدو الاصناف'!$A:$C,2),"")</f>
        <v/>
      </c>
      <c r="MO120" s="6"/>
      <c r="MP120" s="62">
        <f t="shared" si="1091"/>
        <v>0</v>
      </c>
      <c r="MQ120" s="6" t="str">
        <f>IFERROR(VLOOKUP(MM120,'كدو الاصناف'!$A:$C,3),"")</f>
        <v/>
      </c>
      <c r="MR120" s="40" t="str">
        <f t="shared" si="1092"/>
        <v/>
      </c>
      <c r="MT120" s="34"/>
      <c r="MU120" s="45" t="str">
        <f>IFERROR(VLOOKUP(MT120,'كدو الاصناف'!$A:$C,2),"")</f>
        <v/>
      </c>
      <c r="MV120" s="6"/>
      <c r="MW120" s="62">
        <f t="shared" si="1093"/>
        <v>0</v>
      </c>
      <c r="MX120" s="6" t="str">
        <f>IFERROR(VLOOKUP(MT120,'كدو الاصناف'!$A:$C,3),"")</f>
        <v/>
      </c>
      <c r="MY120" s="40" t="str">
        <f t="shared" si="1094"/>
        <v/>
      </c>
      <c r="NA120" s="34"/>
      <c r="NB120" s="45" t="str">
        <f>IFERROR(VLOOKUP(NA120,'كدو الاصناف'!$A:$C,2),"")</f>
        <v/>
      </c>
      <c r="NC120" s="6"/>
      <c r="ND120" s="62">
        <f t="shared" si="1095"/>
        <v>0</v>
      </c>
      <c r="NE120" s="6" t="str">
        <f>IFERROR(VLOOKUP(NA120,'كدو الاصناف'!$A:$C,3),"")</f>
        <v/>
      </c>
      <c r="NF120" s="40" t="str">
        <f t="shared" si="1096"/>
        <v/>
      </c>
      <c r="NH120" s="34"/>
      <c r="NI120" s="45" t="str">
        <f>IFERROR(VLOOKUP(NH120,'كدو الاصناف'!$A:$C,2),"")</f>
        <v/>
      </c>
      <c r="NJ120" s="6"/>
      <c r="NK120" s="62">
        <f t="shared" si="1097"/>
        <v>0</v>
      </c>
      <c r="NL120" s="6" t="str">
        <f>IFERROR(VLOOKUP(NH120,'كدو الاصناف'!$A:$C,3),"")</f>
        <v/>
      </c>
      <c r="NM120" s="40" t="str">
        <f t="shared" si="1098"/>
        <v/>
      </c>
      <c r="NO120" s="34"/>
      <c r="NP120" s="45" t="str">
        <f>IFERROR(VLOOKUP(NO120,'كدو الاصناف'!$A:$C,2),"")</f>
        <v/>
      </c>
      <c r="NQ120" s="6"/>
      <c r="NR120" s="62">
        <f t="shared" si="1099"/>
        <v>0</v>
      </c>
      <c r="NS120" s="6" t="str">
        <f>IFERROR(VLOOKUP(NO120,'كدو الاصناف'!$A:$C,3),"")</f>
        <v/>
      </c>
      <c r="NT120" s="40" t="str">
        <f t="shared" si="1100"/>
        <v/>
      </c>
      <c r="NV120" s="34"/>
      <c r="NW120" s="45" t="str">
        <f>IFERROR(VLOOKUP(NV120,'كدو الاصناف'!$A:$C,2),"")</f>
        <v/>
      </c>
      <c r="NX120" s="6"/>
      <c r="NY120" s="62">
        <f t="shared" si="1101"/>
        <v>0</v>
      </c>
      <c r="NZ120" s="6" t="str">
        <f>IFERROR(VLOOKUP(NV120,'كدو الاصناف'!$A:$C,3),"")</f>
        <v/>
      </c>
      <c r="OA120" s="40" t="str">
        <f t="shared" si="1102"/>
        <v/>
      </c>
      <c r="OC120" s="34"/>
      <c r="OD120" s="45" t="str">
        <f>IFERROR(VLOOKUP(OC120,'كدو الاصناف'!$A:$C,2),"")</f>
        <v/>
      </c>
      <c r="OE120" s="6"/>
      <c r="OF120" s="62">
        <f t="shared" si="1103"/>
        <v>0</v>
      </c>
      <c r="OG120" s="6" t="str">
        <f>IFERROR(VLOOKUP(OC120,'كدو الاصناف'!$A:$C,3),"")</f>
        <v/>
      </c>
      <c r="OH120" s="40" t="str">
        <f t="shared" si="1104"/>
        <v/>
      </c>
      <c r="OJ120" s="34"/>
      <c r="OK120" s="45" t="str">
        <f>IFERROR(VLOOKUP(OJ120,'كدو الاصناف'!$A:$C,2),"")</f>
        <v/>
      </c>
      <c r="OL120" s="6"/>
      <c r="OM120" s="62">
        <f t="shared" si="1105"/>
        <v>0</v>
      </c>
      <c r="ON120" s="6" t="str">
        <f>IFERROR(VLOOKUP(OJ120,'كدو الاصناف'!$A:$C,3),"")</f>
        <v/>
      </c>
      <c r="OO120" s="40" t="str">
        <f t="shared" si="1106"/>
        <v/>
      </c>
      <c r="OQ120" s="34"/>
      <c r="OR120" s="45" t="str">
        <f>IFERROR(VLOOKUP(OQ120,'كدو الاصناف'!$A:$C,2),"")</f>
        <v/>
      </c>
      <c r="OS120" s="6"/>
      <c r="OT120" s="62">
        <f t="shared" si="1107"/>
        <v>0</v>
      </c>
      <c r="OU120" s="6" t="str">
        <f>IFERROR(VLOOKUP(OQ120,'كدو الاصناف'!$A:$C,3),"")</f>
        <v/>
      </c>
      <c r="OV120" s="40" t="str">
        <f t="shared" si="1108"/>
        <v/>
      </c>
      <c r="OX120" s="34"/>
      <c r="OY120" s="45" t="str">
        <f>IFERROR(VLOOKUP(OX120,'كدو الاصناف'!$A:$C,2),"")</f>
        <v/>
      </c>
      <c r="OZ120" s="6"/>
      <c r="PA120" s="62">
        <f t="shared" si="1109"/>
        <v>0</v>
      </c>
      <c r="PB120" s="6" t="str">
        <f>IFERROR(VLOOKUP(OX120,'كدو الاصناف'!$A:$C,3),"")</f>
        <v/>
      </c>
      <c r="PC120" s="40" t="str">
        <f t="shared" si="1110"/>
        <v/>
      </c>
      <c r="PE120" s="34"/>
      <c r="PF120" s="45" t="str">
        <f>IFERROR(VLOOKUP(PE120,'كدو الاصناف'!$A:$C,2),"")</f>
        <v/>
      </c>
      <c r="PG120" s="6"/>
      <c r="PH120" s="62">
        <f t="shared" si="1111"/>
        <v>0</v>
      </c>
      <c r="PI120" s="6" t="str">
        <f>IFERROR(VLOOKUP(PE120,'كدو الاصناف'!$A:$C,3),"")</f>
        <v/>
      </c>
      <c r="PJ120" s="40" t="str">
        <f t="shared" si="1112"/>
        <v/>
      </c>
      <c r="PL120" s="34"/>
      <c r="PM120" s="45" t="str">
        <f>IFERROR(VLOOKUP(PL120,'كدو الاصناف'!$A:$C,2),"")</f>
        <v/>
      </c>
      <c r="PN120" s="6"/>
      <c r="PO120" s="62">
        <f t="shared" si="1113"/>
        <v>0</v>
      </c>
      <c r="PP120" s="6" t="str">
        <f>IFERROR(VLOOKUP(PL120,'كدو الاصناف'!$A:$C,3),"")</f>
        <v/>
      </c>
      <c r="PQ120" s="40" t="str">
        <f t="shared" si="1114"/>
        <v/>
      </c>
      <c r="PS120" s="34"/>
      <c r="PT120" s="45" t="str">
        <f>IFERROR(VLOOKUP(PS120,'كدو الاصناف'!$A:$C,2),"")</f>
        <v/>
      </c>
      <c r="PU120" s="6"/>
      <c r="PV120" s="62">
        <f t="shared" si="1115"/>
        <v>0</v>
      </c>
      <c r="PW120" s="6" t="str">
        <f>IFERROR(VLOOKUP(PS120,'كدو الاصناف'!$A:$C,3),"")</f>
        <v/>
      </c>
      <c r="PX120" s="40" t="str">
        <f t="shared" si="1116"/>
        <v/>
      </c>
      <c r="PZ120" s="34"/>
      <c r="QA120" s="45" t="str">
        <f>IFERROR(VLOOKUP(PZ120,'كدو الاصناف'!$A:$C,2),"")</f>
        <v/>
      </c>
      <c r="QB120" s="6"/>
      <c r="QC120" s="62">
        <f t="shared" si="1117"/>
        <v>0</v>
      </c>
      <c r="QD120" s="6" t="str">
        <f>IFERROR(VLOOKUP(PZ120,'كدو الاصناف'!$A:$C,3),"")</f>
        <v/>
      </c>
      <c r="QE120" s="40" t="str">
        <f t="shared" si="1118"/>
        <v/>
      </c>
      <c r="QG120" s="34"/>
      <c r="QH120" s="45" t="str">
        <f>IFERROR(VLOOKUP(QG120,'كدو الاصناف'!$A:$C,2),"")</f>
        <v/>
      </c>
      <c r="QI120" s="6"/>
      <c r="QJ120" s="62">
        <f t="shared" si="1119"/>
        <v>0</v>
      </c>
      <c r="QK120" s="6" t="str">
        <f>IFERROR(VLOOKUP(QG120,'كدو الاصناف'!$A:$C,3),"")</f>
        <v/>
      </c>
      <c r="QL120" s="40" t="str">
        <f t="shared" si="1120"/>
        <v/>
      </c>
      <c r="QN120" s="34"/>
      <c r="QO120" s="45" t="str">
        <f>IFERROR(VLOOKUP(QN120,'كدو الاصناف'!$A:$C,2),"")</f>
        <v/>
      </c>
      <c r="QP120" s="6"/>
      <c r="QQ120" s="62">
        <f t="shared" si="1121"/>
        <v>0</v>
      </c>
      <c r="QR120" s="6" t="str">
        <f>IFERROR(VLOOKUP(QN120,'كدو الاصناف'!$A:$C,3),"")</f>
        <v/>
      </c>
      <c r="QS120" s="40" t="str">
        <f t="shared" si="1122"/>
        <v/>
      </c>
      <c r="QU120" s="34"/>
      <c r="QV120" s="45" t="str">
        <f>IFERROR(VLOOKUP(QU120,'كدو الاصناف'!$A:$C,2),"")</f>
        <v/>
      </c>
      <c r="QW120" s="6"/>
      <c r="QX120" s="62">
        <f t="shared" si="1123"/>
        <v>0</v>
      </c>
      <c r="QY120" s="6" t="str">
        <f>IFERROR(VLOOKUP(QU120,'كدو الاصناف'!$A:$C,3),"")</f>
        <v/>
      </c>
      <c r="QZ120" s="40" t="str">
        <f t="shared" si="1124"/>
        <v/>
      </c>
      <c r="RB120" s="34"/>
      <c r="RC120" s="45" t="str">
        <f>IFERROR(VLOOKUP(RB120,'كدو الاصناف'!$A:$C,2),"")</f>
        <v/>
      </c>
      <c r="RD120" s="6"/>
      <c r="RE120" s="62">
        <f t="shared" si="1125"/>
        <v>0</v>
      </c>
      <c r="RF120" s="6" t="str">
        <f>IFERROR(VLOOKUP(RB120,'كدو الاصناف'!$A:$C,3),"")</f>
        <v/>
      </c>
      <c r="RG120" s="40" t="str">
        <f t="shared" si="1126"/>
        <v/>
      </c>
      <c r="RI120" s="34"/>
      <c r="RJ120" s="45" t="str">
        <f>IFERROR(VLOOKUP(RI120,'كدو الاصناف'!$A:$C,2),"")</f>
        <v/>
      </c>
      <c r="RK120" s="6"/>
      <c r="RL120" s="62">
        <f t="shared" si="1127"/>
        <v>0</v>
      </c>
      <c r="RM120" s="6" t="str">
        <f>IFERROR(VLOOKUP(RI120,'كدو الاصناف'!$A:$C,3),"")</f>
        <v/>
      </c>
      <c r="RN120" s="40" t="str">
        <f t="shared" si="1128"/>
        <v/>
      </c>
      <c r="RP120" s="34"/>
      <c r="RQ120" s="45" t="str">
        <f>IFERROR(VLOOKUP(RP120,'كدو الاصناف'!$A:$C,2),"")</f>
        <v/>
      </c>
      <c r="RR120" s="6"/>
      <c r="RS120" s="62">
        <f t="shared" si="1129"/>
        <v>0</v>
      </c>
      <c r="RT120" s="6" t="str">
        <f>IFERROR(VLOOKUP(RP120,'كدو الاصناف'!$A:$C,3),"")</f>
        <v/>
      </c>
      <c r="RU120" s="40" t="str">
        <f t="shared" si="1130"/>
        <v/>
      </c>
      <c r="RW120" s="34"/>
      <c r="RX120" s="45" t="str">
        <f>IFERROR(VLOOKUP(RW120,'كدو الاصناف'!$A:$C,2),"")</f>
        <v/>
      </c>
      <c r="RY120" s="6"/>
      <c r="RZ120" s="62">
        <f t="shared" si="1131"/>
        <v>0</v>
      </c>
      <c r="SA120" s="6" t="str">
        <f>IFERROR(VLOOKUP(RW120,'كدو الاصناف'!$A:$C,3),"")</f>
        <v/>
      </c>
      <c r="SB120" s="40" t="str">
        <f t="shared" si="1132"/>
        <v/>
      </c>
      <c r="SD120" s="34"/>
      <c r="SE120" s="45" t="str">
        <f>IFERROR(VLOOKUP(SD120,'كدو الاصناف'!$A:$C,2),"")</f>
        <v/>
      </c>
      <c r="SF120" s="6"/>
      <c r="SG120" s="62">
        <f t="shared" si="1133"/>
        <v>0</v>
      </c>
      <c r="SH120" s="6" t="str">
        <f>IFERROR(VLOOKUP(SD120,'كدو الاصناف'!$A:$C,3),"")</f>
        <v/>
      </c>
      <c r="SI120" s="40" t="str">
        <f t="shared" si="1134"/>
        <v/>
      </c>
      <c r="SK120" s="34"/>
      <c r="SL120" s="45" t="str">
        <f>IFERROR(VLOOKUP(SK120,'كدو الاصناف'!$A:$C,2),"")</f>
        <v/>
      </c>
      <c r="SM120" s="6"/>
      <c r="SN120" s="62">
        <f t="shared" si="1135"/>
        <v>0</v>
      </c>
      <c r="SO120" s="6" t="str">
        <f>IFERROR(VLOOKUP(SK120,'كدو الاصناف'!$A:$C,3),"")</f>
        <v/>
      </c>
      <c r="SP120" s="40" t="str">
        <f t="shared" si="1136"/>
        <v/>
      </c>
      <c r="SR120" s="34"/>
      <c r="SS120" s="45" t="str">
        <f>IFERROR(VLOOKUP(SR120,'كدو الاصناف'!$A:$C,2),"")</f>
        <v/>
      </c>
      <c r="ST120" s="6"/>
      <c r="SU120" s="62">
        <f t="shared" si="1137"/>
        <v>0</v>
      </c>
      <c r="SV120" s="6" t="str">
        <f>IFERROR(VLOOKUP(SR120,'كدو الاصناف'!$A:$C,3),"")</f>
        <v/>
      </c>
      <c r="SW120" s="40" t="str">
        <f t="shared" si="1138"/>
        <v/>
      </c>
      <c r="SY120" s="34"/>
      <c r="SZ120" s="45" t="str">
        <f>IFERROR(VLOOKUP(SY120,'كدو الاصناف'!$A:$C,2),"")</f>
        <v/>
      </c>
      <c r="TA120" s="6"/>
      <c r="TB120" s="62">
        <f t="shared" si="1139"/>
        <v>0</v>
      </c>
      <c r="TC120" s="6" t="str">
        <f>IFERROR(VLOOKUP(SY120,'كدو الاصناف'!$A:$C,3),"")</f>
        <v/>
      </c>
      <c r="TD120" s="40" t="str">
        <f t="shared" si="1140"/>
        <v/>
      </c>
      <c r="TF120" s="34"/>
      <c r="TG120" s="45" t="str">
        <f>IFERROR(VLOOKUP(TF120,'كدو الاصناف'!$A:$C,2),"")</f>
        <v/>
      </c>
      <c r="TH120" s="6"/>
      <c r="TI120" s="62">
        <f t="shared" si="1141"/>
        <v>0</v>
      </c>
      <c r="TJ120" s="6" t="str">
        <f>IFERROR(VLOOKUP(TF120,'كدو الاصناف'!$A:$C,3),"")</f>
        <v/>
      </c>
      <c r="TK120" s="40" t="str">
        <f t="shared" si="1142"/>
        <v/>
      </c>
      <c r="TM120" s="34"/>
      <c r="TN120" s="45" t="str">
        <f>IFERROR(VLOOKUP(TM120,'كدو الاصناف'!$A:$C,2),"")</f>
        <v/>
      </c>
      <c r="TO120" s="6"/>
      <c r="TP120" s="62">
        <f t="shared" si="1143"/>
        <v>0</v>
      </c>
      <c r="TQ120" s="6" t="str">
        <f>IFERROR(VLOOKUP(TM120,'كدو الاصناف'!$A:$C,3),"")</f>
        <v/>
      </c>
      <c r="TR120" s="40" t="str">
        <f t="shared" si="1144"/>
        <v/>
      </c>
      <c r="TT120" s="34"/>
      <c r="TU120" s="45" t="str">
        <f>IFERROR(VLOOKUP(TT120,'كدو الاصناف'!$A:$C,2),"")</f>
        <v/>
      </c>
      <c r="TV120" s="6"/>
      <c r="TW120" s="62">
        <f t="shared" si="1145"/>
        <v>0</v>
      </c>
      <c r="TX120" s="6" t="str">
        <f>IFERROR(VLOOKUP(TT120,'كدو الاصناف'!$A:$C,3),"")</f>
        <v/>
      </c>
      <c r="TY120" s="40" t="str">
        <f t="shared" si="1146"/>
        <v/>
      </c>
      <c r="UA120" s="34"/>
      <c r="UB120" s="45" t="str">
        <f>IFERROR(VLOOKUP(UA120,'كدو الاصناف'!$A:$C,2),"")</f>
        <v/>
      </c>
      <c r="UC120" s="6"/>
      <c r="UD120" s="62">
        <f t="shared" si="1147"/>
        <v>0</v>
      </c>
      <c r="UE120" s="6" t="str">
        <f>IFERROR(VLOOKUP(UA120,'كدو الاصناف'!$A:$C,3),"")</f>
        <v/>
      </c>
      <c r="UF120" s="40" t="str">
        <f t="shared" si="1148"/>
        <v/>
      </c>
      <c r="UH120" s="34"/>
      <c r="UI120" s="45" t="str">
        <f>IFERROR(VLOOKUP(UH120,'كدو الاصناف'!$A:$C,2),"")</f>
        <v/>
      </c>
      <c r="UJ120" s="6"/>
      <c r="UK120" s="62">
        <f t="shared" si="1149"/>
        <v>0</v>
      </c>
      <c r="UL120" s="6" t="str">
        <f>IFERROR(VLOOKUP(UH120,'كدو الاصناف'!$A:$C,3),"")</f>
        <v/>
      </c>
      <c r="UM120" s="40" t="str">
        <f t="shared" si="1150"/>
        <v/>
      </c>
      <c r="UO120" s="34"/>
      <c r="UP120" s="45" t="str">
        <f>IFERROR(VLOOKUP(UO120,'كدو الاصناف'!$A:$C,2),"")</f>
        <v/>
      </c>
      <c r="UQ120" s="6"/>
      <c r="UR120" s="62">
        <f t="shared" si="1151"/>
        <v>0</v>
      </c>
      <c r="US120" s="6" t="str">
        <f>IFERROR(VLOOKUP(UO120,'كدو الاصناف'!$A:$C,3),"")</f>
        <v/>
      </c>
      <c r="UT120" s="40" t="str">
        <f t="shared" si="1152"/>
        <v/>
      </c>
      <c r="UV120" s="34"/>
      <c r="UW120" s="45" t="str">
        <f>IFERROR(VLOOKUP(UV120,'كدو الاصناف'!$A:$C,2),"")</f>
        <v/>
      </c>
      <c r="UX120" s="6"/>
      <c r="UY120" s="62">
        <f t="shared" si="1153"/>
        <v>0</v>
      </c>
      <c r="UZ120" s="6" t="str">
        <f>IFERROR(VLOOKUP(UV120,'كدو الاصناف'!$A:$C,3),"")</f>
        <v/>
      </c>
      <c r="VA120" s="40" t="str">
        <f t="shared" si="1154"/>
        <v/>
      </c>
      <c r="VC120" s="34"/>
      <c r="VD120" s="45" t="str">
        <f>IFERROR(VLOOKUP(VC120,'كدو الاصناف'!$A:$C,2),"")</f>
        <v/>
      </c>
      <c r="VE120" s="6"/>
      <c r="VF120" s="62">
        <f t="shared" si="1155"/>
        <v>0</v>
      </c>
      <c r="VG120" s="6" t="str">
        <f>IFERROR(VLOOKUP(VC120,'كدو الاصناف'!$A:$C,3),"")</f>
        <v/>
      </c>
      <c r="VH120" s="40" t="str">
        <f t="shared" si="1156"/>
        <v/>
      </c>
      <c r="VJ120" s="34"/>
      <c r="VK120" s="45" t="str">
        <f>IFERROR(VLOOKUP(VJ120,'كدو الاصناف'!$A:$C,2),"")</f>
        <v/>
      </c>
      <c r="VL120" s="6"/>
      <c r="VM120" s="62">
        <f t="shared" si="1157"/>
        <v>0</v>
      </c>
      <c r="VN120" s="6" t="str">
        <f>IFERROR(VLOOKUP(VJ120,'كدو الاصناف'!$A:$C,3),"")</f>
        <v/>
      </c>
      <c r="VO120" s="40" t="str">
        <f t="shared" si="1158"/>
        <v/>
      </c>
      <c r="VQ120" s="34"/>
      <c r="VR120" s="45" t="str">
        <f>IFERROR(VLOOKUP(VQ120,'كدو الاصناف'!$A:$C,2),"")</f>
        <v/>
      </c>
      <c r="VS120" s="6"/>
      <c r="VT120" s="62">
        <f t="shared" si="1159"/>
        <v>0</v>
      </c>
      <c r="VU120" s="6" t="str">
        <f>IFERROR(VLOOKUP(VQ120,'كدو الاصناف'!$A:$C,3),"")</f>
        <v/>
      </c>
      <c r="VV120" s="40" t="str">
        <f t="shared" si="1160"/>
        <v/>
      </c>
      <c r="VX120" s="34"/>
      <c r="VY120" s="45" t="str">
        <f>IFERROR(VLOOKUP(VX120,'كدو الاصناف'!$A:$C,2),"")</f>
        <v/>
      </c>
      <c r="VZ120" s="6"/>
      <c r="WA120" s="62">
        <f t="shared" si="1161"/>
        <v>0</v>
      </c>
      <c r="WB120" s="6" t="str">
        <f>IFERROR(VLOOKUP(VX120,'كدو الاصناف'!$A:$C,3),"")</f>
        <v/>
      </c>
      <c r="WC120" s="40" t="str">
        <f t="shared" si="1162"/>
        <v/>
      </c>
      <c r="WE120" s="34"/>
      <c r="WF120" s="45" t="str">
        <f>IFERROR(VLOOKUP(WE120,'كدو الاصناف'!$A:$C,2),"")</f>
        <v/>
      </c>
      <c r="WG120" s="6"/>
      <c r="WH120" s="62">
        <f t="shared" si="1163"/>
        <v>0</v>
      </c>
      <c r="WI120" s="6" t="str">
        <f>IFERROR(VLOOKUP(WE120,'كدو الاصناف'!$A:$C,3),"")</f>
        <v/>
      </c>
      <c r="WJ120" s="40" t="str">
        <f t="shared" si="1164"/>
        <v/>
      </c>
      <c r="WL120" s="34"/>
      <c r="WM120" s="45" t="str">
        <f>IFERROR(VLOOKUP(WL120,'كدو الاصناف'!$A:$C,2),"")</f>
        <v/>
      </c>
      <c r="WN120" s="6"/>
      <c r="WO120" s="62">
        <f t="shared" si="1165"/>
        <v>0</v>
      </c>
      <c r="WP120" s="6" t="str">
        <f>IFERROR(VLOOKUP(WL120,'كدو الاصناف'!$A:$C,3),"")</f>
        <v/>
      </c>
      <c r="WQ120" s="40" t="str">
        <f t="shared" si="1166"/>
        <v/>
      </c>
      <c r="WS120" s="34"/>
      <c r="WT120" s="45" t="str">
        <f>IFERROR(VLOOKUP(WS120,'كدو الاصناف'!$A:$C,2),"")</f>
        <v/>
      </c>
      <c r="WU120" s="6"/>
      <c r="WV120" s="62">
        <f t="shared" si="1167"/>
        <v>0</v>
      </c>
      <c r="WW120" s="6" t="str">
        <f>IFERROR(VLOOKUP(WS120,'كدو الاصناف'!$A:$C,3),"")</f>
        <v/>
      </c>
      <c r="WX120" s="40" t="str">
        <f t="shared" si="1168"/>
        <v/>
      </c>
      <c r="WZ120" s="34"/>
      <c r="XA120" s="45" t="str">
        <f>IFERROR(VLOOKUP(WZ120,'كدو الاصناف'!$A:$C,2),"")</f>
        <v/>
      </c>
      <c r="XB120" s="6"/>
      <c r="XC120" s="62">
        <f t="shared" si="1169"/>
        <v>0</v>
      </c>
      <c r="XD120" s="6" t="str">
        <f>IFERROR(VLOOKUP(WZ120,'كدو الاصناف'!$A:$C,3),"")</f>
        <v/>
      </c>
      <c r="XE120" s="40" t="str">
        <f t="shared" si="1170"/>
        <v/>
      </c>
      <c r="XG120" s="34"/>
      <c r="XH120" s="45" t="str">
        <f>IFERROR(VLOOKUP(XG120,'كدو الاصناف'!$A:$C,2),"")</f>
        <v/>
      </c>
      <c r="XI120" s="6"/>
      <c r="XJ120" s="62">
        <f t="shared" si="1171"/>
        <v>0</v>
      </c>
      <c r="XK120" s="6" t="str">
        <f>IFERROR(VLOOKUP(XG120,'كدو الاصناف'!$A:$C,3),"")</f>
        <v/>
      </c>
      <c r="XL120" s="40" t="str">
        <f t="shared" si="1172"/>
        <v/>
      </c>
      <c r="XN120" s="34"/>
      <c r="XO120" s="45" t="str">
        <f>IFERROR(VLOOKUP(XN120,'كدو الاصناف'!$A:$C,2),"")</f>
        <v/>
      </c>
      <c r="XP120" s="6"/>
      <c r="XQ120" s="62">
        <f t="shared" si="1173"/>
        <v>0</v>
      </c>
      <c r="XR120" s="6" t="str">
        <f>IFERROR(VLOOKUP(XN120,'كدو الاصناف'!$A:$C,3),"")</f>
        <v/>
      </c>
      <c r="XS120" s="40" t="str">
        <f t="shared" si="1174"/>
        <v/>
      </c>
      <c r="XU120" s="34"/>
      <c r="XV120" s="45" t="str">
        <f>IFERROR(VLOOKUP(XU120,'كدو الاصناف'!$A:$C,2),"")</f>
        <v/>
      </c>
      <c r="XW120" s="6"/>
      <c r="XX120" s="62">
        <f t="shared" si="1175"/>
        <v>0</v>
      </c>
      <c r="XY120" s="6" t="str">
        <f>IFERROR(VLOOKUP(XU120,'كدو الاصناف'!$A:$C,3),"")</f>
        <v/>
      </c>
      <c r="XZ120" s="40" t="str">
        <f t="shared" si="1176"/>
        <v/>
      </c>
      <c r="YB120" s="34"/>
      <c r="YC120" s="45" t="str">
        <f>IFERROR(VLOOKUP(YB120,'كدو الاصناف'!$A:$C,2),"")</f>
        <v/>
      </c>
      <c r="YD120" s="6"/>
      <c r="YE120" s="62">
        <f t="shared" si="1177"/>
        <v>0</v>
      </c>
      <c r="YF120" s="6" t="str">
        <f>IFERROR(VLOOKUP(YB120,'كدو الاصناف'!$A:$C,3),"")</f>
        <v/>
      </c>
      <c r="YG120" s="40" t="str">
        <f t="shared" si="1178"/>
        <v/>
      </c>
      <c r="YI120" s="34"/>
      <c r="YJ120" s="45" t="str">
        <f>IFERROR(VLOOKUP(YI120,'كدو الاصناف'!$A:$C,2),"")</f>
        <v/>
      </c>
      <c r="YK120" s="6"/>
      <c r="YL120" s="62">
        <f t="shared" si="1179"/>
        <v>0</v>
      </c>
      <c r="YM120" s="6" t="str">
        <f>IFERROR(VLOOKUP(YI120,'كدو الاصناف'!$A:$C,3),"")</f>
        <v/>
      </c>
      <c r="YN120" s="40" t="str">
        <f t="shared" si="1180"/>
        <v/>
      </c>
      <c r="YP120" s="34"/>
      <c r="YQ120" s="45" t="str">
        <f>IFERROR(VLOOKUP(YP120,'كدو الاصناف'!$A:$C,2),"")</f>
        <v/>
      </c>
      <c r="YR120" s="6"/>
      <c r="YS120" s="62">
        <f t="shared" si="1181"/>
        <v>0</v>
      </c>
      <c r="YT120" s="6" t="str">
        <f>IFERROR(VLOOKUP(YP120,'كدو الاصناف'!$A:$C,3),"")</f>
        <v/>
      </c>
      <c r="YU120" s="40" t="str">
        <f t="shared" si="1182"/>
        <v/>
      </c>
      <c r="YW120" s="34"/>
      <c r="YX120" s="45" t="str">
        <f>IFERROR(VLOOKUP(YW120,'كدو الاصناف'!$A:$C,2),"")</f>
        <v/>
      </c>
      <c r="YY120" s="6"/>
      <c r="YZ120" s="62">
        <f t="shared" si="1183"/>
        <v>0</v>
      </c>
      <c r="ZA120" s="6" t="str">
        <f>IFERROR(VLOOKUP(YW120,'كدو الاصناف'!$A:$C,3),"")</f>
        <v/>
      </c>
      <c r="ZB120" s="40" t="str">
        <f t="shared" si="1184"/>
        <v/>
      </c>
      <c r="ZD120" s="34"/>
      <c r="ZE120" s="45" t="str">
        <f>IFERROR(VLOOKUP(ZD120,'كدو الاصناف'!$A:$C,2),"")</f>
        <v/>
      </c>
      <c r="ZF120" s="6"/>
      <c r="ZG120" s="62">
        <f t="shared" si="1185"/>
        <v>0</v>
      </c>
      <c r="ZH120" s="6" t="str">
        <f>IFERROR(VLOOKUP(ZD120,'كدو الاصناف'!$A:$C,3),"")</f>
        <v/>
      </c>
      <c r="ZI120" s="40" t="str">
        <f t="shared" si="1186"/>
        <v/>
      </c>
      <c r="ZK120" s="34"/>
      <c r="ZL120" s="45" t="str">
        <f>IFERROR(VLOOKUP(ZK120,'كدو الاصناف'!$A:$C,2),"")</f>
        <v/>
      </c>
      <c r="ZM120" s="6"/>
      <c r="ZN120" s="62">
        <f t="shared" si="1187"/>
        <v>0</v>
      </c>
      <c r="ZO120" s="6" t="str">
        <f>IFERROR(VLOOKUP(ZK120,'كدو الاصناف'!$A:$C,3),"")</f>
        <v/>
      </c>
      <c r="ZP120" s="40" t="str">
        <f t="shared" si="1188"/>
        <v/>
      </c>
      <c r="ZR120" s="34"/>
      <c r="ZS120" s="45" t="str">
        <f>IFERROR(VLOOKUP(ZR120,'كدو الاصناف'!$A:$C,2),"")</f>
        <v/>
      </c>
      <c r="ZT120" s="6"/>
      <c r="ZU120" s="62">
        <f t="shared" si="1189"/>
        <v>0</v>
      </c>
      <c r="ZV120" s="6" t="str">
        <f>IFERROR(VLOOKUP(ZR120,'كدو الاصناف'!$A:$C,3),"")</f>
        <v/>
      </c>
      <c r="ZW120" s="40" t="str">
        <f t="shared" si="1190"/>
        <v/>
      </c>
    </row>
    <row r="121" spans="1:699" ht="16.5" thickTop="1" thickBot="1" x14ac:dyDescent="0.25">
      <c r="A121" s="34"/>
      <c r="B121" s="45" t="str">
        <f>IFERROR(VLOOKUP(A121,'كدو الاصناف'!$A:$C,2),"")</f>
        <v/>
      </c>
      <c r="C121" s="6"/>
      <c r="D121" s="62">
        <f t="shared" si="992"/>
        <v>0</v>
      </c>
      <c r="E121" s="6" t="str">
        <f>IFERROR(VLOOKUP(A121,'كدو الاصناف'!$A:$C,3),"")</f>
        <v/>
      </c>
      <c r="F121" s="40" t="str">
        <f t="shared" si="993"/>
        <v/>
      </c>
      <c r="H121" s="34"/>
      <c r="I121" s="45" t="str">
        <f>IFERROR(VLOOKUP(H121,'كدو الاصناف'!$A:$C,2),"")</f>
        <v/>
      </c>
      <c r="J121" s="6"/>
      <c r="K121" s="62">
        <f t="shared" si="994"/>
        <v>0</v>
      </c>
      <c r="L121" s="6" t="str">
        <f>IFERROR(VLOOKUP(H121,'كدو الاصناف'!$A:$C,3),"")</f>
        <v/>
      </c>
      <c r="M121" s="40" t="str">
        <f t="shared" si="995"/>
        <v/>
      </c>
      <c r="O121" s="34"/>
      <c r="P121" s="45" t="str">
        <f>IFERROR(VLOOKUP(O121,'كدو الاصناف'!$A:$C,2),"")</f>
        <v/>
      </c>
      <c r="Q121" s="6"/>
      <c r="R121" s="62">
        <f t="shared" si="996"/>
        <v>0</v>
      </c>
      <c r="S121" s="6" t="str">
        <f>IFERROR(VLOOKUP(O121,'كدو الاصناف'!$A:$C,3),"")</f>
        <v/>
      </c>
      <c r="T121" s="40" t="str">
        <f t="shared" si="997"/>
        <v/>
      </c>
      <c r="V121" s="34"/>
      <c r="W121" s="45" t="str">
        <f>IFERROR(VLOOKUP(V121,'كدو الاصناف'!$A:$C,2),"")</f>
        <v/>
      </c>
      <c r="X121" s="6"/>
      <c r="Y121" s="62">
        <f t="shared" si="998"/>
        <v>0</v>
      </c>
      <c r="Z121" s="6" t="str">
        <f>IFERROR(VLOOKUP(V121,'كدو الاصناف'!$A:$C,3),"")</f>
        <v/>
      </c>
      <c r="AA121" s="40" t="str">
        <f t="shared" si="999"/>
        <v/>
      </c>
      <c r="AC121" s="34"/>
      <c r="AD121" s="45" t="str">
        <f>IFERROR(VLOOKUP(AC121,'كدو الاصناف'!$A:$C,2),"")</f>
        <v/>
      </c>
      <c r="AE121" s="6"/>
      <c r="AF121" s="62">
        <f t="shared" si="1000"/>
        <v>0</v>
      </c>
      <c r="AG121" s="6" t="str">
        <f>IFERROR(VLOOKUP(AC121,'كدو الاصناف'!$A:$C,3),"")</f>
        <v/>
      </c>
      <c r="AH121" s="40" t="str">
        <f t="shared" si="1001"/>
        <v/>
      </c>
      <c r="AJ121" s="34"/>
      <c r="AK121" s="45" t="str">
        <f>IFERROR(VLOOKUP(AJ121,'كدو الاصناف'!$A:$C,2),"")</f>
        <v/>
      </c>
      <c r="AL121" s="6"/>
      <c r="AM121" s="62">
        <f t="shared" si="1002"/>
        <v>0</v>
      </c>
      <c r="AN121" s="6" t="str">
        <f>IFERROR(VLOOKUP(AJ121,'كدو الاصناف'!$A:$C,3),"")</f>
        <v/>
      </c>
      <c r="AO121" s="40" t="str">
        <f t="shared" si="1003"/>
        <v/>
      </c>
      <c r="AQ121" s="34"/>
      <c r="AR121" s="45" t="str">
        <f>IFERROR(VLOOKUP(AQ121,'كدو الاصناف'!$A:$C,2),"")</f>
        <v/>
      </c>
      <c r="AS121" s="6"/>
      <c r="AT121" s="62">
        <f t="shared" si="1004"/>
        <v>0</v>
      </c>
      <c r="AU121" s="6" t="str">
        <f>IFERROR(VLOOKUP(AQ121,'كدو الاصناف'!$A:$C,3),"")</f>
        <v/>
      </c>
      <c r="AV121" s="40" t="str">
        <f t="shared" si="1005"/>
        <v/>
      </c>
      <c r="AX121" s="34"/>
      <c r="AY121" s="45" t="str">
        <f>IFERROR(VLOOKUP(AX121,'كدو الاصناف'!$A:$C,2),"")</f>
        <v/>
      </c>
      <c r="AZ121" s="6"/>
      <c r="BA121" s="62">
        <f t="shared" si="1191"/>
        <v>0</v>
      </c>
      <c r="BB121" s="6" t="str">
        <f>IFERROR(VLOOKUP(AX121,'كدو الاصناف'!$A:$C,3),"")</f>
        <v/>
      </c>
      <c r="BC121" s="40" t="str">
        <f t="shared" si="1006"/>
        <v/>
      </c>
      <c r="BE121" s="34"/>
      <c r="BF121" s="45" t="str">
        <f>IFERROR(VLOOKUP(BE121,'كدو الاصناف'!$A:$C,2),"")</f>
        <v/>
      </c>
      <c r="BG121" s="6"/>
      <c r="BH121" s="62">
        <f t="shared" si="1007"/>
        <v>0</v>
      </c>
      <c r="BI121" s="6" t="str">
        <f>IFERROR(VLOOKUP(BE121,'كدو الاصناف'!$A:$C,3),"")</f>
        <v/>
      </c>
      <c r="BJ121" s="40" t="str">
        <f t="shared" si="1008"/>
        <v/>
      </c>
      <c r="BL121" s="34"/>
      <c r="BM121" s="45" t="str">
        <f>IFERROR(VLOOKUP(BL121,'كدو الاصناف'!$A:$C,2),"")</f>
        <v/>
      </c>
      <c r="BN121" s="6"/>
      <c r="BO121" s="62">
        <f t="shared" si="1009"/>
        <v>0</v>
      </c>
      <c r="BP121" s="6" t="str">
        <f>IFERROR(VLOOKUP(BL121,'كدو الاصناف'!$A:$C,3),"")</f>
        <v/>
      </c>
      <c r="BQ121" s="40" t="str">
        <f t="shared" si="1010"/>
        <v/>
      </c>
      <c r="BS121" s="34"/>
      <c r="BT121" s="45" t="str">
        <f>IFERROR(VLOOKUP(BS121,'كدو الاصناف'!$A:$C,2),"")</f>
        <v/>
      </c>
      <c r="BU121" s="6"/>
      <c r="BV121" s="62">
        <f t="shared" si="1011"/>
        <v>0</v>
      </c>
      <c r="BW121" s="6" t="str">
        <f>IFERROR(VLOOKUP(BS121,'كدو الاصناف'!$A:$C,3),"")</f>
        <v/>
      </c>
      <c r="BX121" s="40" t="str">
        <f t="shared" si="1012"/>
        <v/>
      </c>
      <c r="BZ121" s="34"/>
      <c r="CA121" s="45" t="str">
        <f>IFERROR(VLOOKUP(BZ121,'كدو الاصناف'!$A:$C,2),"")</f>
        <v/>
      </c>
      <c r="CB121" s="6"/>
      <c r="CC121" s="62">
        <f t="shared" si="1013"/>
        <v>0</v>
      </c>
      <c r="CD121" s="6" t="str">
        <f>IFERROR(VLOOKUP(BZ121,'كدو الاصناف'!$A:$C,3),"")</f>
        <v/>
      </c>
      <c r="CE121" s="40" t="str">
        <f t="shared" si="1014"/>
        <v/>
      </c>
      <c r="CG121" s="34"/>
      <c r="CH121" s="45" t="str">
        <f>IFERROR(VLOOKUP(CG121,'كدو الاصناف'!$A:$C,2),"")</f>
        <v/>
      </c>
      <c r="CI121" s="6"/>
      <c r="CJ121" s="62">
        <f t="shared" si="1015"/>
        <v>0</v>
      </c>
      <c r="CK121" s="6" t="str">
        <f>IFERROR(VLOOKUP(CG121,'كدو الاصناف'!$A:$C,3),"")</f>
        <v/>
      </c>
      <c r="CL121" s="40" t="str">
        <f t="shared" si="1016"/>
        <v/>
      </c>
      <c r="CN121" s="34"/>
      <c r="CO121" s="45" t="str">
        <f>IFERROR(VLOOKUP(CN121,'كدو الاصناف'!$A:$C,2),"")</f>
        <v/>
      </c>
      <c r="CP121" s="6"/>
      <c r="CQ121" s="62">
        <f t="shared" si="1017"/>
        <v>0</v>
      </c>
      <c r="CR121" s="6" t="str">
        <f>IFERROR(VLOOKUP(CN121,'كدو الاصناف'!$A:$C,3),"")</f>
        <v/>
      </c>
      <c r="CS121" s="40" t="str">
        <f t="shared" si="1018"/>
        <v/>
      </c>
      <c r="CU121" s="34"/>
      <c r="CV121" s="45" t="str">
        <f>IFERROR(VLOOKUP(CU121,'كدو الاصناف'!$A:$C,2),"")</f>
        <v/>
      </c>
      <c r="CW121" s="6"/>
      <c r="CX121" s="62">
        <f t="shared" si="1019"/>
        <v>0</v>
      </c>
      <c r="CY121" s="6" t="str">
        <f>IFERROR(VLOOKUP(CU121,'كدو الاصناف'!$A:$C,3),"")</f>
        <v/>
      </c>
      <c r="CZ121" s="40" t="str">
        <f t="shared" si="1020"/>
        <v/>
      </c>
      <c r="DB121" s="34"/>
      <c r="DC121" s="45" t="str">
        <f>IFERROR(VLOOKUP(DB121,'كدو الاصناف'!$A:$C,2),"")</f>
        <v/>
      </c>
      <c r="DD121" s="6"/>
      <c r="DE121" s="62">
        <f t="shared" si="1021"/>
        <v>0</v>
      </c>
      <c r="DF121" s="6" t="str">
        <f>IFERROR(VLOOKUP(DB121,'كدو الاصناف'!$A:$C,3),"")</f>
        <v/>
      </c>
      <c r="DG121" s="40" t="str">
        <f t="shared" si="1022"/>
        <v/>
      </c>
      <c r="DI121" s="34"/>
      <c r="DJ121" s="45" t="str">
        <f>IFERROR(VLOOKUP(DI121,'كدو الاصناف'!$A:$C,2),"")</f>
        <v/>
      </c>
      <c r="DK121" s="6"/>
      <c r="DL121" s="62">
        <f t="shared" si="1023"/>
        <v>0</v>
      </c>
      <c r="DM121" s="6" t="str">
        <f>IFERROR(VLOOKUP(DI121,'كدو الاصناف'!$A:$C,3),"")</f>
        <v/>
      </c>
      <c r="DN121" s="40" t="str">
        <f t="shared" si="1024"/>
        <v/>
      </c>
      <c r="DP121" s="34"/>
      <c r="DQ121" s="45" t="str">
        <f>IFERROR(VLOOKUP(DP121,'كدو الاصناف'!$A:$C,2),"")</f>
        <v/>
      </c>
      <c r="DR121" s="6"/>
      <c r="DS121" s="62">
        <f t="shared" si="1025"/>
        <v>0</v>
      </c>
      <c r="DT121" s="6" t="str">
        <f>IFERROR(VLOOKUP(DP121,'كدو الاصناف'!$A:$C,3),"")</f>
        <v/>
      </c>
      <c r="DU121" s="40" t="str">
        <f t="shared" si="1026"/>
        <v/>
      </c>
      <c r="DW121" s="34"/>
      <c r="DX121" s="45" t="str">
        <f>IFERROR(VLOOKUP(DW121,'كدو الاصناف'!$A:$C,2),"")</f>
        <v/>
      </c>
      <c r="DY121" s="6"/>
      <c r="DZ121" s="62">
        <f t="shared" si="1027"/>
        <v>0</v>
      </c>
      <c r="EA121" s="6" t="str">
        <f>IFERROR(VLOOKUP(DW121,'كدو الاصناف'!$A:$C,3),"")</f>
        <v/>
      </c>
      <c r="EB121" s="40" t="str">
        <f t="shared" si="1028"/>
        <v/>
      </c>
      <c r="ED121" s="34"/>
      <c r="EE121" s="45" t="str">
        <f>IFERROR(VLOOKUP(ED121,'كدو الاصناف'!$A:$C,2),"")</f>
        <v/>
      </c>
      <c r="EF121" s="6"/>
      <c r="EG121" s="62">
        <f t="shared" si="1029"/>
        <v>0</v>
      </c>
      <c r="EH121" s="6" t="str">
        <f>IFERROR(VLOOKUP(ED121,'كدو الاصناف'!$A:$C,3),"")</f>
        <v/>
      </c>
      <c r="EI121" s="40" t="str">
        <f t="shared" si="1030"/>
        <v/>
      </c>
      <c r="EK121" s="34"/>
      <c r="EL121" s="45" t="str">
        <f>IFERROR(VLOOKUP(EK121,'كدو الاصناف'!$A:$C,2),"")</f>
        <v/>
      </c>
      <c r="EM121" s="6"/>
      <c r="EN121" s="62">
        <f t="shared" si="1031"/>
        <v>0</v>
      </c>
      <c r="EO121" s="6" t="str">
        <f>IFERROR(VLOOKUP(EK121,'كدو الاصناف'!$A:$C,3),"")</f>
        <v/>
      </c>
      <c r="EP121" s="40" t="str">
        <f t="shared" si="1032"/>
        <v/>
      </c>
      <c r="ER121" s="34"/>
      <c r="ES121" s="45" t="str">
        <f>IFERROR(VLOOKUP(ER121,'كدو الاصناف'!$A:$C,2),"")</f>
        <v/>
      </c>
      <c r="ET121" s="6"/>
      <c r="EU121" s="62">
        <f t="shared" si="1033"/>
        <v>0</v>
      </c>
      <c r="EV121" s="6" t="str">
        <f>IFERROR(VLOOKUP(ER121,'كدو الاصناف'!$A:$C,3),"")</f>
        <v/>
      </c>
      <c r="EW121" s="40" t="str">
        <f t="shared" si="1034"/>
        <v/>
      </c>
      <c r="EY121" s="34"/>
      <c r="EZ121" s="45" t="str">
        <f>IFERROR(VLOOKUP(EY121,'كدو الاصناف'!$A:$C,2),"")</f>
        <v/>
      </c>
      <c r="FA121" s="6"/>
      <c r="FB121" s="62">
        <f t="shared" si="1035"/>
        <v>0</v>
      </c>
      <c r="FC121" s="6" t="str">
        <f>IFERROR(VLOOKUP(EY121,'كدو الاصناف'!$A:$C,3),"")</f>
        <v/>
      </c>
      <c r="FD121" s="40" t="str">
        <f t="shared" si="1036"/>
        <v/>
      </c>
      <c r="FF121" s="34"/>
      <c r="FG121" s="45" t="str">
        <f>IFERROR(VLOOKUP(FF121,'كدو الاصناف'!$A:$C,2),"")</f>
        <v/>
      </c>
      <c r="FH121" s="6"/>
      <c r="FI121" s="62">
        <f t="shared" si="1037"/>
        <v>0</v>
      </c>
      <c r="FJ121" s="6" t="str">
        <f>IFERROR(VLOOKUP(FF121,'كدو الاصناف'!$A:$C,3),"")</f>
        <v/>
      </c>
      <c r="FK121" s="40" t="str">
        <f t="shared" si="1038"/>
        <v/>
      </c>
      <c r="FM121" s="34"/>
      <c r="FN121" s="45" t="str">
        <f>IFERROR(VLOOKUP(FM121,'كدو الاصناف'!$A:$C,2),"")</f>
        <v/>
      </c>
      <c r="FO121" s="6"/>
      <c r="FP121" s="62">
        <f t="shared" si="1039"/>
        <v>0</v>
      </c>
      <c r="FQ121" s="6" t="str">
        <f>IFERROR(VLOOKUP(FM121,'كدو الاصناف'!$A:$C,3),"")</f>
        <v/>
      </c>
      <c r="FR121" s="40" t="str">
        <f t="shared" si="1040"/>
        <v/>
      </c>
      <c r="FT121" s="34"/>
      <c r="FU121" s="45" t="str">
        <f>IFERROR(VLOOKUP(FT121,'كدو الاصناف'!$A:$C,2),"")</f>
        <v/>
      </c>
      <c r="FV121" s="6"/>
      <c r="FW121" s="62">
        <f t="shared" si="1041"/>
        <v>0</v>
      </c>
      <c r="FX121" s="6" t="str">
        <f>IFERROR(VLOOKUP(FT121,'كدو الاصناف'!$A:$C,3),"")</f>
        <v/>
      </c>
      <c r="FY121" s="40" t="str">
        <f t="shared" si="1042"/>
        <v/>
      </c>
      <c r="GA121" s="34"/>
      <c r="GB121" s="45" t="str">
        <f>IFERROR(VLOOKUP(GA121,'كدو الاصناف'!$A:$C,2),"")</f>
        <v/>
      </c>
      <c r="GC121" s="6"/>
      <c r="GD121" s="62">
        <f t="shared" si="1043"/>
        <v>0</v>
      </c>
      <c r="GE121" s="6" t="str">
        <f>IFERROR(VLOOKUP(GA121,'كدو الاصناف'!$A:$C,3),"")</f>
        <v/>
      </c>
      <c r="GF121" s="40" t="str">
        <f t="shared" si="1044"/>
        <v/>
      </c>
      <c r="GH121" s="34"/>
      <c r="GI121" s="45" t="str">
        <f>IFERROR(VLOOKUP(GH121,'كدو الاصناف'!$A:$C,2),"")</f>
        <v/>
      </c>
      <c r="GJ121" s="6"/>
      <c r="GK121" s="62">
        <f t="shared" si="1045"/>
        <v>0</v>
      </c>
      <c r="GL121" s="6" t="str">
        <f>IFERROR(VLOOKUP(GH121,'كدو الاصناف'!$A:$C,3),"")</f>
        <v/>
      </c>
      <c r="GM121" s="40" t="str">
        <f t="shared" si="1046"/>
        <v/>
      </c>
      <c r="GO121" s="34"/>
      <c r="GP121" s="45" t="str">
        <f>IFERROR(VLOOKUP(GO121,'كدو الاصناف'!$A:$C,2),"")</f>
        <v/>
      </c>
      <c r="GQ121" s="6"/>
      <c r="GR121" s="62">
        <f t="shared" si="1047"/>
        <v>0</v>
      </c>
      <c r="GS121" s="6" t="str">
        <f>IFERROR(VLOOKUP(GO121,'كدو الاصناف'!$A:$C,3),"")</f>
        <v/>
      </c>
      <c r="GT121" s="40" t="str">
        <f t="shared" si="1048"/>
        <v/>
      </c>
      <c r="GV121" s="34"/>
      <c r="GW121" s="45" t="str">
        <f>IFERROR(VLOOKUP(GV121,'كدو الاصناف'!$A:$C,2),"")</f>
        <v/>
      </c>
      <c r="GX121" s="6"/>
      <c r="GY121" s="62">
        <f t="shared" si="1049"/>
        <v>0</v>
      </c>
      <c r="GZ121" s="6" t="str">
        <f>IFERROR(VLOOKUP(GV121,'كدو الاصناف'!$A:$C,3),"")</f>
        <v/>
      </c>
      <c r="HA121" s="40" t="str">
        <f t="shared" si="1050"/>
        <v/>
      </c>
      <c r="HC121" s="34"/>
      <c r="HD121" s="45" t="str">
        <f>IFERROR(VLOOKUP(HC121,'كدو الاصناف'!$A:$C,2),"")</f>
        <v/>
      </c>
      <c r="HE121" s="6"/>
      <c r="HF121" s="62">
        <f t="shared" si="1051"/>
        <v>0</v>
      </c>
      <c r="HG121" s="6" t="str">
        <f>IFERROR(VLOOKUP(HC121,'كدو الاصناف'!$A:$C,3),"")</f>
        <v/>
      </c>
      <c r="HH121" s="40" t="str">
        <f t="shared" si="1052"/>
        <v/>
      </c>
      <c r="HJ121" s="34"/>
      <c r="HK121" s="45" t="str">
        <f>IFERROR(VLOOKUP(HJ121,'كدو الاصناف'!$A:$C,2),"")</f>
        <v/>
      </c>
      <c r="HL121" s="6"/>
      <c r="HM121" s="62">
        <f t="shared" si="1053"/>
        <v>0</v>
      </c>
      <c r="HN121" s="6" t="str">
        <f>IFERROR(VLOOKUP(HJ121,'كدو الاصناف'!$A:$C,3),"")</f>
        <v/>
      </c>
      <c r="HO121" s="40" t="str">
        <f t="shared" si="1054"/>
        <v/>
      </c>
      <c r="HQ121" s="34"/>
      <c r="HR121" s="45" t="str">
        <f>IFERROR(VLOOKUP(HQ121,'كدو الاصناف'!$A:$C,2),"")</f>
        <v/>
      </c>
      <c r="HS121" s="6"/>
      <c r="HT121" s="62">
        <f t="shared" si="1055"/>
        <v>0</v>
      </c>
      <c r="HU121" s="6" t="str">
        <f>IFERROR(VLOOKUP(HQ121,'كدو الاصناف'!$A:$C,3),"")</f>
        <v/>
      </c>
      <c r="HV121" s="40" t="str">
        <f t="shared" si="1056"/>
        <v/>
      </c>
      <c r="HX121" s="34"/>
      <c r="HY121" s="45" t="str">
        <f>IFERROR(VLOOKUP(HX121,'كدو الاصناف'!$A:$C,2),"")</f>
        <v/>
      </c>
      <c r="HZ121" s="6"/>
      <c r="IA121" s="62">
        <f t="shared" si="1057"/>
        <v>0</v>
      </c>
      <c r="IB121" s="6" t="str">
        <f>IFERROR(VLOOKUP(HX121,'كدو الاصناف'!$A:$C,3),"")</f>
        <v/>
      </c>
      <c r="IC121" s="40" t="str">
        <f t="shared" si="1058"/>
        <v/>
      </c>
      <c r="IE121" s="34"/>
      <c r="IF121" s="45" t="str">
        <f>IFERROR(VLOOKUP(IE121,'كدو الاصناف'!$A:$C,2),"")</f>
        <v/>
      </c>
      <c r="IG121" s="6"/>
      <c r="IH121" s="62">
        <f t="shared" si="1059"/>
        <v>0</v>
      </c>
      <c r="II121" s="6" t="str">
        <f>IFERROR(VLOOKUP(IE121,'كدو الاصناف'!$A:$C,3),"")</f>
        <v/>
      </c>
      <c r="IJ121" s="40" t="str">
        <f t="shared" si="1060"/>
        <v/>
      </c>
      <c r="IL121" s="34"/>
      <c r="IM121" s="45" t="str">
        <f>IFERROR(VLOOKUP(IL121,'كدو الاصناف'!$A:$C,2),"")</f>
        <v/>
      </c>
      <c r="IN121" s="6"/>
      <c r="IO121" s="62">
        <f t="shared" si="1061"/>
        <v>0</v>
      </c>
      <c r="IP121" s="6" t="str">
        <f>IFERROR(VLOOKUP(IL121,'كدو الاصناف'!$A:$C,3),"")</f>
        <v/>
      </c>
      <c r="IQ121" s="40" t="str">
        <f t="shared" si="1062"/>
        <v/>
      </c>
      <c r="IS121" s="34"/>
      <c r="IT121" s="45" t="str">
        <f>IFERROR(VLOOKUP(IS121,'كدو الاصناف'!$A:$C,2),"")</f>
        <v/>
      </c>
      <c r="IU121" s="6"/>
      <c r="IV121" s="62">
        <f t="shared" si="1063"/>
        <v>0</v>
      </c>
      <c r="IW121" s="6" t="str">
        <f>IFERROR(VLOOKUP(IS121,'كدو الاصناف'!$A:$C,3),"")</f>
        <v/>
      </c>
      <c r="IX121" s="40" t="str">
        <f t="shared" si="1064"/>
        <v/>
      </c>
      <c r="IZ121" s="34"/>
      <c r="JA121" s="45" t="str">
        <f>IFERROR(VLOOKUP(IZ121,'كدو الاصناف'!$A:$C,2),"")</f>
        <v/>
      </c>
      <c r="JB121" s="6"/>
      <c r="JC121" s="62">
        <f t="shared" si="1065"/>
        <v>0</v>
      </c>
      <c r="JD121" s="6" t="str">
        <f>IFERROR(VLOOKUP(IZ121,'كدو الاصناف'!$A:$C,3),"")</f>
        <v/>
      </c>
      <c r="JE121" s="40" t="str">
        <f t="shared" si="1066"/>
        <v/>
      </c>
      <c r="JG121" s="34"/>
      <c r="JH121" s="45" t="str">
        <f>IFERROR(VLOOKUP(JG121,'كدو الاصناف'!$A:$C,2),"")</f>
        <v/>
      </c>
      <c r="JI121" s="6"/>
      <c r="JJ121" s="62">
        <f t="shared" si="1067"/>
        <v>0</v>
      </c>
      <c r="JK121" s="6" t="str">
        <f>IFERROR(VLOOKUP(JG121,'كدو الاصناف'!$A:$C,3),"")</f>
        <v/>
      </c>
      <c r="JL121" s="40" t="str">
        <f t="shared" si="1068"/>
        <v/>
      </c>
      <c r="JN121" s="34"/>
      <c r="JO121" s="45" t="str">
        <f>IFERROR(VLOOKUP(JN121,'كدو الاصناف'!$A:$C,2),"")</f>
        <v/>
      </c>
      <c r="JP121" s="6"/>
      <c r="JQ121" s="62">
        <f t="shared" si="1069"/>
        <v>0</v>
      </c>
      <c r="JR121" s="6" t="str">
        <f>IFERROR(VLOOKUP(JN121,'كدو الاصناف'!$A:$C,3),"")</f>
        <v/>
      </c>
      <c r="JS121" s="40" t="str">
        <f t="shared" si="1070"/>
        <v/>
      </c>
      <c r="JU121" s="34"/>
      <c r="JV121" s="45" t="str">
        <f>IFERROR(VLOOKUP(JU121,'كدو الاصناف'!$A:$C,2),"")</f>
        <v/>
      </c>
      <c r="JW121" s="6"/>
      <c r="JX121" s="62">
        <f t="shared" si="1071"/>
        <v>0</v>
      </c>
      <c r="JY121" s="6" t="str">
        <f>IFERROR(VLOOKUP(JU121,'كدو الاصناف'!$A:$C,3),"")</f>
        <v/>
      </c>
      <c r="JZ121" s="40" t="str">
        <f t="shared" si="1072"/>
        <v/>
      </c>
      <c r="KB121" s="34"/>
      <c r="KC121" s="45" t="str">
        <f>IFERROR(VLOOKUP(KB121,'كدو الاصناف'!$A:$C,2),"")</f>
        <v/>
      </c>
      <c r="KD121" s="6"/>
      <c r="KE121" s="62">
        <f t="shared" si="1073"/>
        <v>0</v>
      </c>
      <c r="KF121" s="6" t="str">
        <f>IFERROR(VLOOKUP(KB121,'كدو الاصناف'!$A:$C,3),"")</f>
        <v/>
      </c>
      <c r="KG121" s="40" t="str">
        <f t="shared" si="1074"/>
        <v/>
      </c>
      <c r="KI121" s="34"/>
      <c r="KJ121" s="45" t="str">
        <f>IFERROR(VLOOKUP(KI121,'كدو الاصناف'!$A:$C,2),"")</f>
        <v/>
      </c>
      <c r="KK121" s="6"/>
      <c r="KL121" s="62">
        <f t="shared" si="1075"/>
        <v>0</v>
      </c>
      <c r="KM121" s="6" t="str">
        <f>IFERROR(VLOOKUP(KI121,'كدو الاصناف'!$A:$C,3),"")</f>
        <v/>
      </c>
      <c r="KN121" s="40" t="str">
        <f t="shared" si="1076"/>
        <v/>
      </c>
      <c r="KP121" s="34"/>
      <c r="KQ121" s="45" t="str">
        <f>IFERROR(VLOOKUP(KP121,'كدو الاصناف'!$A:$C,2),"")</f>
        <v/>
      </c>
      <c r="KR121" s="6"/>
      <c r="KS121" s="62">
        <f t="shared" si="1077"/>
        <v>0</v>
      </c>
      <c r="KT121" s="6" t="str">
        <f>IFERROR(VLOOKUP(KP121,'كدو الاصناف'!$A:$C,3),"")</f>
        <v/>
      </c>
      <c r="KU121" s="40" t="str">
        <f t="shared" si="1078"/>
        <v/>
      </c>
      <c r="KW121" s="34"/>
      <c r="KX121" s="45" t="str">
        <f>IFERROR(VLOOKUP(KW121,'كدو الاصناف'!$A:$C,2),"")</f>
        <v/>
      </c>
      <c r="KY121" s="6"/>
      <c r="KZ121" s="62">
        <f t="shared" si="1079"/>
        <v>0</v>
      </c>
      <c r="LA121" s="6" t="str">
        <f>IFERROR(VLOOKUP(KW121,'كدو الاصناف'!$A:$C,3),"")</f>
        <v/>
      </c>
      <c r="LB121" s="40" t="str">
        <f t="shared" si="1080"/>
        <v/>
      </c>
      <c r="LD121" s="34"/>
      <c r="LE121" s="45" t="str">
        <f>IFERROR(VLOOKUP(LD121,'كدو الاصناف'!$A:$C,2),"")</f>
        <v/>
      </c>
      <c r="LF121" s="6"/>
      <c r="LG121" s="62">
        <f t="shared" si="1081"/>
        <v>0</v>
      </c>
      <c r="LH121" s="6" t="str">
        <f>IFERROR(VLOOKUP(LD121,'كدو الاصناف'!$A:$C,3),"")</f>
        <v/>
      </c>
      <c r="LI121" s="40" t="str">
        <f t="shared" si="1082"/>
        <v/>
      </c>
      <c r="LK121" s="34"/>
      <c r="LL121" s="45" t="str">
        <f>IFERROR(VLOOKUP(LK121,'كدو الاصناف'!$A:$C,2),"")</f>
        <v/>
      </c>
      <c r="LM121" s="6"/>
      <c r="LN121" s="62">
        <f t="shared" si="1083"/>
        <v>0</v>
      </c>
      <c r="LO121" s="6" t="str">
        <f>IFERROR(VLOOKUP(LK121,'كدو الاصناف'!$A:$C,3),"")</f>
        <v/>
      </c>
      <c r="LP121" s="40" t="str">
        <f t="shared" si="1084"/>
        <v/>
      </c>
      <c r="LR121" s="34"/>
      <c r="LS121" s="45" t="str">
        <f>IFERROR(VLOOKUP(LR121,'كدو الاصناف'!$A:$C,2),"")</f>
        <v/>
      </c>
      <c r="LT121" s="6"/>
      <c r="LU121" s="62">
        <f t="shared" si="1085"/>
        <v>0</v>
      </c>
      <c r="LV121" s="6" t="str">
        <f>IFERROR(VLOOKUP(LR121,'كدو الاصناف'!$A:$C,3),"")</f>
        <v/>
      </c>
      <c r="LW121" s="40" t="str">
        <f t="shared" si="1086"/>
        <v/>
      </c>
      <c r="LY121" s="34"/>
      <c r="LZ121" s="45" t="str">
        <f>IFERROR(VLOOKUP(LY121,'كدو الاصناف'!$A:$C,2),"")</f>
        <v/>
      </c>
      <c r="MA121" s="6"/>
      <c r="MB121" s="62">
        <f t="shared" si="1087"/>
        <v>0</v>
      </c>
      <c r="MC121" s="6" t="str">
        <f>IFERROR(VLOOKUP(LY121,'كدو الاصناف'!$A:$C,3),"")</f>
        <v/>
      </c>
      <c r="MD121" s="40" t="str">
        <f t="shared" si="1088"/>
        <v/>
      </c>
      <c r="MF121" s="34"/>
      <c r="MG121" s="45" t="str">
        <f>IFERROR(VLOOKUP(MF121,'كدو الاصناف'!$A:$C,2),"")</f>
        <v/>
      </c>
      <c r="MH121" s="6"/>
      <c r="MI121" s="62">
        <f t="shared" si="1089"/>
        <v>0</v>
      </c>
      <c r="MJ121" s="6" t="str">
        <f>IFERROR(VLOOKUP(MF121,'كدو الاصناف'!$A:$C,3),"")</f>
        <v/>
      </c>
      <c r="MK121" s="40" t="str">
        <f t="shared" si="1090"/>
        <v/>
      </c>
      <c r="MM121" s="34"/>
      <c r="MN121" s="45" t="str">
        <f>IFERROR(VLOOKUP(MM121,'كدو الاصناف'!$A:$C,2),"")</f>
        <v/>
      </c>
      <c r="MO121" s="6"/>
      <c r="MP121" s="62">
        <f t="shared" si="1091"/>
        <v>0</v>
      </c>
      <c r="MQ121" s="6" t="str">
        <f>IFERROR(VLOOKUP(MM121,'كدو الاصناف'!$A:$C,3),"")</f>
        <v/>
      </c>
      <c r="MR121" s="40" t="str">
        <f t="shared" si="1092"/>
        <v/>
      </c>
      <c r="MT121" s="34"/>
      <c r="MU121" s="45" t="str">
        <f>IFERROR(VLOOKUP(MT121,'كدو الاصناف'!$A:$C,2),"")</f>
        <v/>
      </c>
      <c r="MV121" s="6"/>
      <c r="MW121" s="62">
        <f t="shared" si="1093"/>
        <v>0</v>
      </c>
      <c r="MX121" s="6" t="str">
        <f>IFERROR(VLOOKUP(MT121,'كدو الاصناف'!$A:$C,3),"")</f>
        <v/>
      </c>
      <c r="MY121" s="40" t="str">
        <f t="shared" si="1094"/>
        <v/>
      </c>
      <c r="NA121" s="34"/>
      <c r="NB121" s="45" t="str">
        <f>IFERROR(VLOOKUP(NA121,'كدو الاصناف'!$A:$C,2),"")</f>
        <v/>
      </c>
      <c r="NC121" s="6"/>
      <c r="ND121" s="62">
        <f t="shared" si="1095"/>
        <v>0</v>
      </c>
      <c r="NE121" s="6" t="str">
        <f>IFERROR(VLOOKUP(NA121,'كدو الاصناف'!$A:$C,3),"")</f>
        <v/>
      </c>
      <c r="NF121" s="40" t="str">
        <f t="shared" si="1096"/>
        <v/>
      </c>
      <c r="NH121" s="34"/>
      <c r="NI121" s="45" t="str">
        <f>IFERROR(VLOOKUP(NH121,'كدو الاصناف'!$A:$C,2),"")</f>
        <v/>
      </c>
      <c r="NJ121" s="6"/>
      <c r="NK121" s="62">
        <f t="shared" si="1097"/>
        <v>0</v>
      </c>
      <c r="NL121" s="6" t="str">
        <f>IFERROR(VLOOKUP(NH121,'كدو الاصناف'!$A:$C,3),"")</f>
        <v/>
      </c>
      <c r="NM121" s="40" t="str">
        <f t="shared" si="1098"/>
        <v/>
      </c>
      <c r="NO121" s="34"/>
      <c r="NP121" s="45" t="str">
        <f>IFERROR(VLOOKUP(NO121,'كدو الاصناف'!$A:$C,2),"")</f>
        <v/>
      </c>
      <c r="NQ121" s="6"/>
      <c r="NR121" s="62">
        <f t="shared" si="1099"/>
        <v>0</v>
      </c>
      <c r="NS121" s="6" t="str">
        <f>IFERROR(VLOOKUP(NO121,'كدو الاصناف'!$A:$C,3),"")</f>
        <v/>
      </c>
      <c r="NT121" s="40" t="str">
        <f t="shared" si="1100"/>
        <v/>
      </c>
      <c r="NV121" s="34"/>
      <c r="NW121" s="45" t="str">
        <f>IFERROR(VLOOKUP(NV121,'كدو الاصناف'!$A:$C,2),"")</f>
        <v/>
      </c>
      <c r="NX121" s="6"/>
      <c r="NY121" s="62">
        <f t="shared" si="1101"/>
        <v>0</v>
      </c>
      <c r="NZ121" s="6" t="str">
        <f>IFERROR(VLOOKUP(NV121,'كدو الاصناف'!$A:$C,3),"")</f>
        <v/>
      </c>
      <c r="OA121" s="40" t="str">
        <f t="shared" si="1102"/>
        <v/>
      </c>
      <c r="OC121" s="34"/>
      <c r="OD121" s="45" t="str">
        <f>IFERROR(VLOOKUP(OC121,'كدو الاصناف'!$A:$C,2),"")</f>
        <v/>
      </c>
      <c r="OE121" s="6"/>
      <c r="OF121" s="62">
        <f t="shared" si="1103"/>
        <v>0</v>
      </c>
      <c r="OG121" s="6" t="str">
        <f>IFERROR(VLOOKUP(OC121,'كدو الاصناف'!$A:$C,3),"")</f>
        <v/>
      </c>
      <c r="OH121" s="40" t="str">
        <f t="shared" si="1104"/>
        <v/>
      </c>
      <c r="OJ121" s="34"/>
      <c r="OK121" s="45" t="str">
        <f>IFERROR(VLOOKUP(OJ121,'كدو الاصناف'!$A:$C,2),"")</f>
        <v/>
      </c>
      <c r="OL121" s="6"/>
      <c r="OM121" s="62">
        <f t="shared" si="1105"/>
        <v>0</v>
      </c>
      <c r="ON121" s="6" t="str">
        <f>IFERROR(VLOOKUP(OJ121,'كدو الاصناف'!$A:$C,3),"")</f>
        <v/>
      </c>
      <c r="OO121" s="40" t="str">
        <f t="shared" si="1106"/>
        <v/>
      </c>
      <c r="OQ121" s="34"/>
      <c r="OR121" s="45" t="str">
        <f>IFERROR(VLOOKUP(OQ121,'كدو الاصناف'!$A:$C,2),"")</f>
        <v/>
      </c>
      <c r="OS121" s="6"/>
      <c r="OT121" s="62">
        <f t="shared" si="1107"/>
        <v>0</v>
      </c>
      <c r="OU121" s="6" t="str">
        <f>IFERROR(VLOOKUP(OQ121,'كدو الاصناف'!$A:$C,3),"")</f>
        <v/>
      </c>
      <c r="OV121" s="40" t="str">
        <f t="shared" si="1108"/>
        <v/>
      </c>
      <c r="OX121" s="34"/>
      <c r="OY121" s="45" t="str">
        <f>IFERROR(VLOOKUP(OX121,'كدو الاصناف'!$A:$C,2),"")</f>
        <v/>
      </c>
      <c r="OZ121" s="6"/>
      <c r="PA121" s="62">
        <f t="shared" si="1109"/>
        <v>0</v>
      </c>
      <c r="PB121" s="6" t="str">
        <f>IFERROR(VLOOKUP(OX121,'كدو الاصناف'!$A:$C,3),"")</f>
        <v/>
      </c>
      <c r="PC121" s="40" t="str">
        <f t="shared" si="1110"/>
        <v/>
      </c>
      <c r="PE121" s="34"/>
      <c r="PF121" s="45" t="str">
        <f>IFERROR(VLOOKUP(PE121,'كدو الاصناف'!$A:$C,2),"")</f>
        <v/>
      </c>
      <c r="PG121" s="6"/>
      <c r="PH121" s="62">
        <f t="shared" si="1111"/>
        <v>0</v>
      </c>
      <c r="PI121" s="6" t="str">
        <f>IFERROR(VLOOKUP(PE121,'كدو الاصناف'!$A:$C,3),"")</f>
        <v/>
      </c>
      <c r="PJ121" s="40" t="str">
        <f t="shared" si="1112"/>
        <v/>
      </c>
      <c r="PL121" s="34"/>
      <c r="PM121" s="45" t="str">
        <f>IFERROR(VLOOKUP(PL121,'كدو الاصناف'!$A:$C,2),"")</f>
        <v/>
      </c>
      <c r="PN121" s="6"/>
      <c r="PO121" s="62">
        <f t="shared" si="1113"/>
        <v>0</v>
      </c>
      <c r="PP121" s="6" t="str">
        <f>IFERROR(VLOOKUP(PL121,'كدو الاصناف'!$A:$C,3),"")</f>
        <v/>
      </c>
      <c r="PQ121" s="40" t="str">
        <f t="shared" si="1114"/>
        <v/>
      </c>
      <c r="PS121" s="34"/>
      <c r="PT121" s="45" t="str">
        <f>IFERROR(VLOOKUP(PS121,'كدو الاصناف'!$A:$C,2),"")</f>
        <v/>
      </c>
      <c r="PU121" s="6"/>
      <c r="PV121" s="62">
        <f t="shared" si="1115"/>
        <v>0</v>
      </c>
      <c r="PW121" s="6" t="str">
        <f>IFERROR(VLOOKUP(PS121,'كدو الاصناف'!$A:$C,3),"")</f>
        <v/>
      </c>
      <c r="PX121" s="40" t="str">
        <f t="shared" si="1116"/>
        <v/>
      </c>
      <c r="PZ121" s="34"/>
      <c r="QA121" s="45" t="str">
        <f>IFERROR(VLOOKUP(PZ121,'كدو الاصناف'!$A:$C,2),"")</f>
        <v/>
      </c>
      <c r="QB121" s="6"/>
      <c r="QC121" s="62">
        <f t="shared" si="1117"/>
        <v>0</v>
      </c>
      <c r="QD121" s="6" t="str">
        <f>IFERROR(VLOOKUP(PZ121,'كدو الاصناف'!$A:$C,3),"")</f>
        <v/>
      </c>
      <c r="QE121" s="40" t="str">
        <f t="shared" si="1118"/>
        <v/>
      </c>
      <c r="QG121" s="34"/>
      <c r="QH121" s="45" t="str">
        <f>IFERROR(VLOOKUP(QG121,'كدو الاصناف'!$A:$C,2),"")</f>
        <v/>
      </c>
      <c r="QI121" s="6"/>
      <c r="QJ121" s="62">
        <f t="shared" si="1119"/>
        <v>0</v>
      </c>
      <c r="QK121" s="6" t="str">
        <f>IFERROR(VLOOKUP(QG121,'كدو الاصناف'!$A:$C,3),"")</f>
        <v/>
      </c>
      <c r="QL121" s="40" t="str">
        <f t="shared" si="1120"/>
        <v/>
      </c>
      <c r="QN121" s="34"/>
      <c r="QO121" s="45" t="str">
        <f>IFERROR(VLOOKUP(QN121,'كدو الاصناف'!$A:$C,2),"")</f>
        <v/>
      </c>
      <c r="QP121" s="6"/>
      <c r="QQ121" s="62">
        <f t="shared" si="1121"/>
        <v>0</v>
      </c>
      <c r="QR121" s="6" t="str">
        <f>IFERROR(VLOOKUP(QN121,'كدو الاصناف'!$A:$C,3),"")</f>
        <v/>
      </c>
      <c r="QS121" s="40" t="str">
        <f t="shared" si="1122"/>
        <v/>
      </c>
      <c r="QU121" s="34"/>
      <c r="QV121" s="45" t="str">
        <f>IFERROR(VLOOKUP(QU121,'كدو الاصناف'!$A:$C,2),"")</f>
        <v/>
      </c>
      <c r="QW121" s="6"/>
      <c r="QX121" s="62">
        <f t="shared" si="1123"/>
        <v>0</v>
      </c>
      <c r="QY121" s="6" t="str">
        <f>IFERROR(VLOOKUP(QU121,'كدو الاصناف'!$A:$C,3),"")</f>
        <v/>
      </c>
      <c r="QZ121" s="40" t="str">
        <f t="shared" si="1124"/>
        <v/>
      </c>
      <c r="RB121" s="34"/>
      <c r="RC121" s="45" t="str">
        <f>IFERROR(VLOOKUP(RB121,'كدو الاصناف'!$A:$C,2),"")</f>
        <v/>
      </c>
      <c r="RD121" s="6"/>
      <c r="RE121" s="62">
        <f t="shared" si="1125"/>
        <v>0</v>
      </c>
      <c r="RF121" s="6" t="str">
        <f>IFERROR(VLOOKUP(RB121,'كدو الاصناف'!$A:$C,3),"")</f>
        <v/>
      </c>
      <c r="RG121" s="40" t="str">
        <f t="shared" si="1126"/>
        <v/>
      </c>
      <c r="RI121" s="34"/>
      <c r="RJ121" s="45" t="str">
        <f>IFERROR(VLOOKUP(RI121,'كدو الاصناف'!$A:$C,2),"")</f>
        <v/>
      </c>
      <c r="RK121" s="6"/>
      <c r="RL121" s="62">
        <f t="shared" si="1127"/>
        <v>0</v>
      </c>
      <c r="RM121" s="6" t="str">
        <f>IFERROR(VLOOKUP(RI121,'كدو الاصناف'!$A:$C,3),"")</f>
        <v/>
      </c>
      <c r="RN121" s="40" t="str">
        <f t="shared" si="1128"/>
        <v/>
      </c>
      <c r="RP121" s="34"/>
      <c r="RQ121" s="45" t="str">
        <f>IFERROR(VLOOKUP(RP121,'كدو الاصناف'!$A:$C,2),"")</f>
        <v/>
      </c>
      <c r="RR121" s="6"/>
      <c r="RS121" s="62">
        <f t="shared" si="1129"/>
        <v>0</v>
      </c>
      <c r="RT121" s="6" t="str">
        <f>IFERROR(VLOOKUP(RP121,'كدو الاصناف'!$A:$C,3),"")</f>
        <v/>
      </c>
      <c r="RU121" s="40" t="str">
        <f t="shared" si="1130"/>
        <v/>
      </c>
      <c r="RW121" s="34"/>
      <c r="RX121" s="45" t="str">
        <f>IFERROR(VLOOKUP(RW121,'كدو الاصناف'!$A:$C,2),"")</f>
        <v/>
      </c>
      <c r="RY121" s="6"/>
      <c r="RZ121" s="62">
        <f t="shared" si="1131"/>
        <v>0</v>
      </c>
      <c r="SA121" s="6" t="str">
        <f>IFERROR(VLOOKUP(RW121,'كدو الاصناف'!$A:$C,3),"")</f>
        <v/>
      </c>
      <c r="SB121" s="40" t="str">
        <f t="shared" si="1132"/>
        <v/>
      </c>
      <c r="SD121" s="34"/>
      <c r="SE121" s="45" t="str">
        <f>IFERROR(VLOOKUP(SD121,'كدو الاصناف'!$A:$C,2),"")</f>
        <v/>
      </c>
      <c r="SF121" s="6"/>
      <c r="SG121" s="62">
        <f t="shared" si="1133"/>
        <v>0</v>
      </c>
      <c r="SH121" s="6" t="str">
        <f>IFERROR(VLOOKUP(SD121,'كدو الاصناف'!$A:$C,3),"")</f>
        <v/>
      </c>
      <c r="SI121" s="40" t="str">
        <f t="shared" si="1134"/>
        <v/>
      </c>
      <c r="SK121" s="34"/>
      <c r="SL121" s="45" t="str">
        <f>IFERROR(VLOOKUP(SK121,'كدو الاصناف'!$A:$C,2),"")</f>
        <v/>
      </c>
      <c r="SM121" s="6"/>
      <c r="SN121" s="62">
        <f t="shared" si="1135"/>
        <v>0</v>
      </c>
      <c r="SO121" s="6" t="str">
        <f>IFERROR(VLOOKUP(SK121,'كدو الاصناف'!$A:$C,3),"")</f>
        <v/>
      </c>
      <c r="SP121" s="40" t="str">
        <f t="shared" si="1136"/>
        <v/>
      </c>
      <c r="SR121" s="34"/>
      <c r="SS121" s="45" t="str">
        <f>IFERROR(VLOOKUP(SR121,'كدو الاصناف'!$A:$C,2),"")</f>
        <v/>
      </c>
      <c r="ST121" s="6"/>
      <c r="SU121" s="62">
        <f t="shared" si="1137"/>
        <v>0</v>
      </c>
      <c r="SV121" s="6" t="str">
        <f>IFERROR(VLOOKUP(SR121,'كدو الاصناف'!$A:$C,3),"")</f>
        <v/>
      </c>
      <c r="SW121" s="40" t="str">
        <f t="shared" si="1138"/>
        <v/>
      </c>
      <c r="SY121" s="34"/>
      <c r="SZ121" s="45" t="str">
        <f>IFERROR(VLOOKUP(SY121,'كدو الاصناف'!$A:$C,2),"")</f>
        <v/>
      </c>
      <c r="TA121" s="6"/>
      <c r="TB121" s="62">
        <f t="shared" si="1139"/>
        <v>0</v>
      </c>
      <c r="TC121" s="6" t="str">
        <f>IFERROR(VLOOKUP(SY121,'كدو الاصناف'!$A:$C,3),"")</f>
        <v/>
      </c>
      <c r="TD121" s="40" t="str">
        <f t="shared" si="1140"/>
        <v/>
      </c>
      <c r="TF121" s="34"/>
      <c r="TG121" s="45" t="str">
        <f>IFERROR(VLOOKUP(TF121,'كدو الاصناف'!$A:$C,2),"")</f>
        <v/>
      </c>
      <c r="TH121" s="6"/>
      <c r="TI121" s="62">
        <f t="shared" si="1141"/>
        <v>0</v>
      </c>
      <c r="TJ121" s="6" t="str">
        <f>IFERROR(VLOOKUP(TF121,'كدو الاصناف'!$A:$C,3),"")</f>
        <v/>
      </c>
      <c r="TK121" s="40" t="str">
        <f t="shared" si="1142"/>
        <v/>
      </c>
      <c r="TM121" s="34"/>
      <c r="TN121" s="45" t="str">
        <f>IFERROR(VLOOKUP(TM121,'كدو الاصناف'!$A:$C,2),"")</f>
        <v/>
      </c>
      <c r="TO121" s="6"/>
      <c r="TP121" s="62">
        <f t="shared" si="1143"/>
        <v>0</v>
      </c>
      <c r="TQ121" s="6" t="str">
        <f>IFERROR(VLOOKUP(TM121,'كدو الاصناف'!$A:$C,3),"")</f>
        <v/>
      </c>
      <c r="TR121" s="40" t="str">
        <f t="shared" si="1144"/>
        <v/>
      </c>
      <c r="TT121" s="34"/>
      <c r="TU121" s="45" t="str">
        <f>IFERROR(VLOOKUP(TT121,'كدو الاصناف'!$A:$C,2),"")</f>
        <v/>
      </c>
      <c r="TV121" s="6"/>
      <c r="TW121" s="62">
        <f t="shared" si="1145"/>
        <v>0</v>
      </c>
      <c r="TX121" s="6" t="str">
        <f>IFERROR(VLOOKUP(TT121,'كدو الاصناف'!$A:$C,3),"")</f>
        <v/>
      </c>
      <c r="TY121" s="40" t="str">
        <f t="shared" si="1146"/>
        <v/>
      </c>
      <c r="UA121" s="34"/>
      <c r="UB121" s="45" t="str">
        <f>IFERROR(VLOOKUP(UA121,'كدو الاصناف'!$A:$C,2),"")</f>
        <v/>
      </c>
      <c r="UC121" s="6"/>
      <c r="UD121" s="62">
        <f t="shared" si="1147"/>
        <v>0</v>
      </c>
      <c r="UE121" s="6" t="str">
        <f>IFERROR(VLOOKUP(UA121,'كدو الاصناف'!$A:$C,3),"")</f>
        <v/>
      </c>
      <c r="UF121" s="40" t="str">
        <f t="shared" si="1148"/>
        <v/>
      </c>
      <c r="UH121" s="34"/>
      <c r="UI121" s="45" t="str">
        <f>IFERROR(VLOOKUP(UH121,'كدو الاصناف'!$A:$C,2),"")</f>
        <v/>
      </c>
      <c r="UJ121" s="6"/>
      <c r="UK121" s="62">
        <f t="shared" si="1149"/>
        <v>0</v>
      </c>
      <c r="UL121" s="6" t="str">
        <f>IFERROR(VLOOKUP(UH121,'كدو الاصناف'!$A:$C,3),"")</f>
        <v/>
      </c>
      <c r="UM121" s="40" t="str">
        <f t="shared" si="1150"/>
        <v/>
      </c>
      <c r="UO121" s="34"/>
      <c r="UP121" s="45" t="str">
        <f>IFERROR(VLOOKUP(UO121,'كدو الاصناف'!$A:$C,2),"")</f>
        <v/>
      </c>
      <c r="UQ121" s="6"/>
      <c r="UR121" s="62">
        <f t="shared" si="1151"/>
        <v>0</v>
      </c>
      <c r="US121" s="6" t="str">
        <f>IFERROR(VLOOKUP(UO121,'كدو الاصناف'!$A:$C,3),"")</f>
        <v/>
      </c>
      <c r="UT121" s="40" t="str">
        <f t="shared" si="1152"/>
        <v/>
      </c>
      <c r="UV121" s="34"/>
      <c r="UW121" s="45" t="str">
        <f>IFERROR(VLOOKUP(UV121,'كدو الاصناف'!$A:$C,2),"")</f>
        <v/>
      </c>
      <c r="UX121" s="6"/>
      <c r="UY121" s="62">
        <f t="shared" si="1153"/>
        <v>0</v>
      </c>
      <c r="UZ121" s="6" t="str">
        <f>IFERROR(VLOOKUP(UV121,'كدو الاصناف'!$A:$C,3),"")</f>
        <v/>
      </c>
      <c r="VA121" s="40" t="str">
        <f t="shared" si="1154"/>
        <v/>
      </c>
      <c r="VC121" s="34"/>
      <c r="VD121" s="45" t="str">
        <f>IFERROR(VLOOKUP(VC121,'كدو الاصناف'!$A:$C,2),"")</f>
        <v/>
      </c>
      <c r="VE121" s="6"/>
      <c r="VF121" s="62">
        <f t="shared" si="1155"/>
        <v>0</v>
      </c>
      <c r="VG121" s="6" t="str">
        <f>IFERROR(VLOOKUP(VC121,'كدو الاصناف'!$A:$C,3),"")</f>
        <v/>
      </c>
      <c r="VH121" s="40" t="str">
        <f t="shared" si="1156"/>
        <v/>
      </c>
      <c r="VJ121" s="34"/>
      <c r="VK121" s="45" t="str">
        <f>IFERROR(VLOOKUP(VJ121,'كدو الاصناف'!$A:$C,2),"")</f>
        <v/>
      </c>
      <c r="VL121" s="6"/>
      <c r="VM121" s="62">
        <f t="shared" si="1157"/>
        <v>0</v>
      </c>
      <c r="VN121" s="6" t="str">
        <f>IFERROR(VLOOKUP(VJ121,'كدو الاصناف'!$A:$C,3),"")</f>
        <v/>
      </c>
      <c r="VO121" s="40" t="str">
        <f t="shared" si="1158"/>
        <v/>
      </c>
      <c r="VQ121" s="34"/>
      <c r="VR121" s="45" t="str">
        <f>IFERROR(VLOOKUP(VQ121,'كدو الاصناف'!$A:$C,2),"")</f>
        <v/>
      </c>
      <c r="VS121" s="6"/>
      <c r="VT121" s="62">
        <f t="shared" si="1159"/>
        <v>0</v>
      </c>
      <c r="VU121" s="6" t="str">
        <f>IFERROR(VLOOKUP(VQ121,'كدو الاصناف'!$A:$C,3),"")</f>
        <v/>
      </c>
      <c r="VV121" s="40" t="str">
        <f t="shared" si="1160"/>
        <v/>
      </c>
      <c r="VX121" s="34"/>
      <c r="VY121" s="45" t="str">
        <f>IFERROR(VLOOKUP(VX121,'كدو الاصناف'!$A:$C,2),"")</f>
        <v/>
      </c>
      <c r="VZ121" s="6"/>
      <c r="WA121" s="62">
        <f t="shared" si="1161"/>
        <v>0</v>
      </c>
      <c r="WB121" s="6" t="str">
        <f>IFERROR(VLOOKUP(VX121,'كدو الاصناف'!$A:$C,3),"")</f>
        <v/>
      </c>
      <c r="WC121" s="40" t="str">
        <f t="shared" si="1162"/>
        <v/>
      </c>
      <c r="WE121" s="34"/>
      <c r="WF121" s="45" t="str">
        <f>IFERROR(VLOOKUP(WE121,'كدو الاصناف'!$A:$C,2),"")</f>
        <v/>
      </c>
      <c r="WG121" s="6"/>
      <c r="WH121" s="62">
        <f t="shared" si="1163"/>
        <v>0</v>
      </c>
      <c r="WI121" s="6" t="str">
        <f>IFERROR(VLOOKUP(WE121,'كدو الاصناف'!$A:$C,3),"")</f>
        <v/>
      </c>
      <c r="WJ121" s="40" t="str">
        <f t="shared" si="1164"/>
        <v/>
      </c>
      <c r="WL121" s="34"/>
      <c r="WM121" s="45" t="str">
        <f>IFERROR(VLOOKUP(WL121,'كدو الاصناف'!$A:$C,2),"")</f>
        <v/>
      </c>
      <c r="WN121" s="6"/>
      <c r="WO121" s="62">
        <f t="shared" si="1165"/>
        <v>0</v>
      </c>
      <c r="WP121" s="6" t="str">
        <f>IFERROR(VLOOKUP(WL121,'كدو الاصناف'!$A:$C,3),"")</f>
        <v/>
      </c>
      <c r="WQ121" s="40" t="str">
        <f t="shared" si="1166"/>
        <v/>
      </c>
      <c r="WS121" s="34"/>
      <c r="WT121" s="45" t="str">
        <f>IFERROR(VLOOKUP(WS121,'كدو الاصناف'!$A:$C,2),"")</f>
        <v/>
      </c>
      <c r="WU121" s="6"/>
      <c r="WV121" s="62">
        <f t="shared" si="1167"/>
        <v>0</v>
      </c>
      <c r="WW121" s="6" t="str">
        <f>IFERROR(VLOOKUP(WS121,'كدو الاصناف'!$A:$C,3),"")</f>
        <v/>
      </c>
      <c r="WX121" s="40" t="str">
        <f t="shared" si="1168"/>
        <v/>
      </c>
      <c r="WZ121" s="34"/>
      <c r="XA121" s="45" t="str">
        <f>IFERROR(VLOOKUP(WZ121,'كدو الاصناف'!$A:$C,2),"")</f>
        <v/>
      </c>
      <c r="XB121" s="6"/>
      <c r="XC121" s="62">
        <f t="shared" si="1169"/>
        <v>0</v>
      </c>
      <c r="XD121" s="6" t="str">
        <f>IFERROR(VLOOKUP(WZ121,'كدو الاصناف'!$A:$C,3),"")</f>
        <v/>
      </c>
      <c r="XE121" s="40" t="str">
        <f t="shared" si="1170"/>
        <v/>
      </c>
      <c r="XG121" s="34"/>
      <c r="XH121" s="45" t="str">
        <f>IFERROR(VLOOKUP(XG121,'كدو الاصناف'!$A:$C,2),"")</f>
        <v/>
      </c>
      <c r="XI121" s="6"/>
      <c r="XJ121" s="62">
        <f t="shared" si="1171"/>
        <v>0</v>
      </c>
      <c r="XK121" s="6" t="str">
        <f>IFERROR(VLOOKUP(XG121,'كدو الاصناف'!$A:$C,3),"")</f>
        <v/>
      </c>
      <c r="XL121" s="40" t="str">
        <f t="shared" si="1172"/>
        <v/>
      </c>
      <c r="XN121" s="34"/>
      <c r="XO121" s="45" t="str">
        <f>IFERROR(VLOOKUP(XN121,'كدو الاصناف'!$A:$C,2),"")</f>
        <v/>
      </c>
      <c r="XP121" s="6"/>
      <c r="XQ121" s="62">
        <f t="shared" si="1173"/>
        <v>0</v>
      </c>
      <c r="XR121" s="6" t="str">
        <f>IFERROR(VLOOKUP(XN121,'كدو الاصناف'!$A:$C,3),"")</f>
        <v/>
      </c>
      <c r="XS121" s="40" t="str">
        <f t="shared" si="1174"/>
        <v/>
      </c>
      <c r="XU121" s="34"/>
      <c r="XV121" s="45" t="str">
        <f>IFERROR(VLOOKUP(XU121,'كدو الاصناف'!$A:$C,2),"")</f>
        <v/>
      </c>
      <c r="XW121" s="6"/>
      <c r="XX121" s="62">
        <f t="shared" si="1175"/>
        <v>0</v>
      </c>
      <c r="XY121" s="6" t="str">
        <f>IFERROR(VLOOKUP(XU121,'كدو الاصناف'!$A:$C,3),"")</f>
        <v/>
      </c>
      <c r="XZ121" s="40" t="str">
        <f t="shared" si="1176"/>
        <v/>
      </c>
      <c r="YB121" s="34"/>
      <c r="YC121" s="45" t="str">
        <f>IFERROR(VLOOKUP(YB121,'كدو الاصناف'!$A:$C,2),"")</f>
        <v/>
      </c>
      <c r="YD121" s="6"/>
      <c r="YE121" s="62">
        <f t="shared" si="1177"/>
        <v>0</v>
      </c>
      <c r="YF121" s="6" t="str">
        <f>IFERROR(VLOOKUP(YB121,'كدو الاصناف'!$A:$C,3),"")</f>
        <v/>
      </c>
      <c r="YG121" s="40" t="str">
        <f t="shared" si="1178"/>
        <v/>
      </c>
      <c r="YI121" s="34"/>
      <c r="YJ121" s="45" t="str">
        <f>IFERROR(VLOOKUP(YI121,'كدو الاصناف'!$A:$C,2),"")</f>
        <v/>
      </c>
      <c r="YK121" s="6"/>
      <c r="YL121" s="62">
        <f t="shared" si="1179"/>
        <v>0</v>
      </c>
      <c r="YM121" s="6" t="str">
        <f>IFERROR(VLOOKUP(YI121,'كدو الاصناف'!$A:$C,3),"")</f>
        <v/>
      </c>
      <c r="YN121" s="40" t="str">
        <f t="shared" si="1180"/>
        <v/>
      </c>
      <c r="YP121" s="34"/>
      <c r="YQ121" s="45" t="str">
        <f>IFERROR(VLOOKUP(YP121,'كدو الاصناف'!$A:$C,2),"")</f>
        <v/>
      </c>
      <c r="YR121" s="6"/>
      <c r="YS121" s="62">
        <f t="shared" si="1181"/>
        <v>0</v>
      </c>
      <c r="YT121" s="6" t="str">
        <f>IFERROR(VLOOKUP(YP121,'كدو الاصناف'!$A:$C,3),"")</f>
        <v/>
      </c>
      <c r="YU121" s="40" t="str">
        <f t="shared" si="1182"/>
        <v/>
      </c>
      <c r="YW121" s="34"/>
      <c r="YX121" s="45" t="str">
        <f>IFERROR(VLOOKUP(YW121,'كدو الاصناف'!$A:$C,2),"")</f>
        <v/>
      </c>
      <c r="YY121" s="6"/>
      <c r="YZ121" s="62">
        <f t="shared" si="1183"/>
        <v>0</v>
      </c>
      <c r="ZA121" s="6" t="str">
        <f>IFERROR(VLOOKUP(YW121,'كدو الاصناف'!$A:$C,3),"")</f>
        <v/>
      </c>
      <c r="ZB121" s="40" t="str">
        <f t="shared" si="1184"/>
        <v/>
      </c>
      <c r="ZD121" s="34"/>
      <c r="ZE121" s="45" t="str">
        <f>IFERROR(VLOOKUP(ZD121,'كدو الاصناف'!$A:$C,2),"")</f>
        <v/>
      </c>
      <c r="ZF121" s="6"/>
      <c r="ZG121" s="62">
        <f t="shared" si="1185"/>
        <v>0</v>
      </c>
      <c r="ZH121" s="6" t="str">
        <f>IFERROR(VLOOKUP(ZD121,'كدو الاصناف'!$A:$C,3),"")</f>
        <v/>
      </c>
      <c r="ZI121" s="40" t="str">
        <f t="shared" si="1186"/>
        <v/>
      </c>
      <c r="ZK121" s="34"/>
      <c r="ZL121" s="45" t="str">
        <f>IFERROR(VLOOKUP(ZK121,'كدو الاصناف'!$A:$C,2),"")</f>
        <v/>
      </c>
      <c r="ZM121" s="6"/>
      <c r="ZN121" s="62">
        <f t="shared" si="1187"/>
        <v>0</v>
      </c>
      <c r="ZO121" s="6" t="str">
        <f>IFERROR(VLOOKUP(ZK121,'كدو الاصناف'!$A:$C,3),"")</f>
        <v/>
      </c>
      <c r="ZP121" s="40" t="str">
        <f t="shared" si="1188"/>
        <v/>
      </c>
      <c r="ZR121" s="34"/>
      <c r="ZS121" s="45" t="str">
        <f>IFERROR(VLOOKUP(ZR121,'كدو الاصناف'!$A:$C,2),"")</f>
        <v/>
      </c>
      <c r="ZT121" s="6"/>
      <c r="ZU121" s="62">
        <f t="shared" si="1189"/>
        <v>0</v>
      </c>
      <c r="ZV121" s="6" t="str">
        <f>IFERROR(VLOOKUP(ZR121,'كدو الاصناف'!$A:$C,3),"")</f>
        <v/>
      </c>
      <c r="ZW121" s="40" t="str">
        <f t="shared" si="1190"/>
        <v/>
      </c>
    </row>
    <row r="122" spans="1:699" ht="16.5" thickTop="1" thickBot="1" x14ac:dyDescent="0.25">
      <c r="A122" s="34"/>
      <c r="B122" s="45" t="str">
        <f>IFERROR(VLOOKUP(A122,'كدو الاصناف'!$A:$C,2),"")</f>
        <v/>
      </c>
      <c r="C122" s="6"/>
      <c r="D122" s="62">
        <f t="shared" si="992"/>
        <v>0</v>
      </c>
      <c r="E122" s="6" t="str">
        <f>IFERROR(VLOOKUP(A122,'كدو الاصناف'!$A:$C,3),"")</f>
        <v/>
      </c>
      <c r="F122" s="40" t="str">
        <f t="shared" si="993"/>
        <v/>
      </c>
      <c r="H122" s="34"/>
      <c r="I122" s="45" t="str">
        <f>IFERROR(VLOOKUP(H122,'كدو الاصناف'!$A:$C,2),"")</f>
        <v/>
      </c>
      <c r="J122" s="6"/>
      <c r="K122" s="62">
        <f t="shared" si="994"/>
        <v>0</v>
      </c>
      <c r="L122" s="6" t="str">
        <f>IFERROR(VLOOKUP(H122,'كدو الاصناف'!$A:$C,3),"")</f>
        <v/>
      </c>
      <c r="M122" s="40" t="str">
        <f t="shared" si="995"/>
        <v/>
      </c>
      <c r="O122" s="34"/>
      <c r="P122" s="45" t="str">
        <f>IFERROR(VLOOKUP(O122,'كدو الاصناف'!$A:$C,2),"")</f>
        <v/>
      </c>
      <c r="Q122" s="6"/>
      <c r="R122" s="62">
        <f t="shared" si="996"/>
        <v>0</v>
      </c>
      <c r="S122" s="6" t="str">
        <f>IFERROR(VLOOKUP(O122,'كدو الاصناف'!$A:$C,3),"")</f>
        <v/>
      </c>
      <c r="T122" s="40" t="str">
        <f t="shared" si="997"/>
        <v/>
      </c>
      <c r="V122" s="34"/>
      <c r="W122" s="45" t="str">
        <f>IFERROR(VLOOKUP(V122,'كدو الاصناف'!$A:$C,2),"")</f>
        <v/>
      </c>
      <c r="X122" s="6"/>
      <c r="Y122" s="62">
        <f t="shared" si="998"/>
        <v>0</v>
      </c>
      <c r="Z122" s="6" t="str">
        <f>IFERROR(VLOOKUP(V122,'كدو الاصناف'!$A:$C,3),"")</f>
        <v/>
      </c>
      <c r="AA122" s="40" t="str">
        <f t="shared" si="999"/>
        <v/>
      </c>
      <c r="AC122" s="34"/>
      <c r="AD122" s="45" t="str">
        <f>IFERROR(VLOOKUP(AC122,'كدو الاصناف'!$A:$C,2),"")</f>
        <v/>
      </c>
      <c r="AE122" s="6"/>
      <c r="AF122" s="62">
        <f t="shared" si="1000"/>
        <v>0</v>
      </c>
      <c r="AG122" s="6" t="str">
        <f>IFERROR(VLOOKUP(AC122,'كدو الاصناف'!$A:$C,3),"")</f>
        <v/>
      </c>
      <c r="AH122" s="40" t="str">
        <f t="shared" si="1001"/>
        <v/>
      </c>
      <c r="AJ122" s="34"/>
      <c r="AK122" s="45" t="str">
        <f>IFERROR(VLOOKUP(AJ122,'كدو الاصناف'!$A:$C,2),"")</f>
        <v/>
      </c>
      <c r="AL122" s="6"/>
      <c r="AM122" s="62">
        <f t="shared" si="1002"/>
        <v>0</v>
      </c>
      <c r="AN122" s="6" t="str">
        <f>IFERROR(VLOOKUP(AJ122,'كدو الاصناف'!$A:$C,3),"")</f>
        <v/>
      </c>
      <c r="AO122" s="40" t="str">
        <f t="shared" si="1003"/>
        <v/>
      </c>
      <c r="AQ122" s="34"/>
      <c r="AR122" s="45" t="str">
        <f>IFERROR(VLOOKUP(AQ122,'كدو الاصناف'!$A:$C,2),"")</f>
        <v/>
      </c>
      <c r="AS122" s="6"/>
      <c r="AT122" s="62">
        <f t="shared" si="1004"/>
        <v>0</v>
      </c>
      <c r="AU122" s="6" t="str">
        <f>IFERROR(VLOOKUP(AQ122,'كدو الاصناف'!$A:$C,3),"")</f>
        <v/>
      </c>
      <c r="AV122" s="40" t="str">
        <f t="shared" si="1005"/>
        <v/>
      </c>
      <c r="AX122" s="34"/>
      <c r="AY122" s="45" t="str">
        <f>IFERROR(VLOOKUP(AX122,'كدو الاصناف'!$A:$C,2),"")</f>
        <v/>
      </c>
      <c r="AZ122" s="6"/>
      <c r="BA122" s="62">
        <f t="shared" si="1191"/>
        <v>0</v>
      </c>
      <c r="BB122" s="6" t="str">
        <f>IFERROR(VLOOKUP(AX122,'كدو الاصناف'!$A:$C,3),"")</f>
        <v/>
      </c>
      <c r="BC122" s="40" t="str">
        <f t="shared" si="1006"/>
        <v/>
      </c>
      <c r="BE122" s="34"/>
      <c r="BF122" s="45" t="str">
        <f>IFERROR(VLOOKUP(BE122,'كدو الاصناف'!$A:$C,2),"")</f>
        <v/>
      </c>
      <c r="BG122" s="6"/>
      <c r="BH122" s="62">
        <f t="shared" si="1007"/>
        <v>0</v>
      </c>
      <c r="BI122" s="6" t="str">
        <f>IFERROR(VLOOKUP(BE122,'كدو الاصناف'!$A:$C,3),"")</f>
        <v/>
      </c>
      <c r="BJ122" s="40" t="str">
        <f t="shared" si="1008"/>
        <v/>
      </c>
      <c r="BL122" s="34"/>
      <c r="BM122" s="45" t="str">
        <f>IFERROR(VLOOKUP(BL122,'كدو الاصناف'!$A:$C,2),"")</f>
        <v/>
      </c>
      <c r="BN122" s="6"/>
      <c r="BO122" s="62">
        <f t="shared" si="1009"/>
        <v>0</v>
      </c>
      <c r="BP122" s="6" t="str">
        <f>IFERROR(VLOOKUP(BL122,'كدو الاصناف'!$A:$C,3),"")</f>
        <v/>
      </c>
      <c r="BQ122" s="40" t="str">
        <f t="shared" si="1010"/>
        <v/>
      </c>
      <c r="BS122" s="34"/>
      <c r="BT122" s="45" t="str">
        <f>IFERROR(VLOOKUP(BS122,'كدو الاصناف'!$A:$C,2),"")</f>
        <v/>
      </c>
      <c r="BU122" s="6"/>
      <c r="BV122" s="62">
        <f t="shared" si="1011"/>
        <v>0</v>
      </c>
      <c r="BW122" s="6" t="str">
        <f>IFERROR(VLOOKUP(BS122,'كدو الاصناف'!$A:$C,3),"")</f>
        <v/>
      </c>
      <c r="BX122" s="40" t="str">
        <f t="shared" si="1012"/>
        <v/>
      </c>
      <c r="BZ122" s="34"/>
      <c r="CA122" s="45" t="str">
        <f>IFERROR(VLOOKUP(BZ122,'كدو الاصناف'!$A:$C,2),"")</f>
        <v/>
      </c>
      <c r="CB122" s="6"/>
      <c r="CC122" s="62">
        <f t="shared" si="1013"/>
        <v>0</v>
      </c>
      <c r="CD122" s="6" t="str">
        <f>IFERROR(VLOOKUP(BZ122,'كدو الاصناف'!$A:$C,3),"")</f>
        <v/>
      </c>
      <c r="CE122" s="40" t="str">
        <f t="shared" si="1014"/>
        <v/>
      </c>
      <c r="CG122" s="34"/>
      <c r="CH122" s="45" t="str">
        <f>IFERROR(VLOOKUP(CG122,'كدو الاصناف'!$A:$C,2),"")</f>
        <v/>
      </c>
      <c r="CI122" s="6"/>
      <c r="CJ122" s="62">
        <f t="shared" si="1015"/>
        <v>0</v>
      </c>
      <c r="CK122" s="6" t="str">
        <f>IFERROR(VLOOKUP(CG122,'كدو الاصناف'!$A:$C,3),"")</f>
        <v/>
      </c>
      <c r="CL122" s="40" t="str">
        <f t="shared" si="1016"/>
        <v/>
      </c>
      <c r="CN122" s="34"/>
      <c r="CO122" s="45" t="str">
        <f>IFERROR(VLOOKUP(CN122,'كدو الاصناف'!$A:$C,2),"")</f>
        <v/>
      </c>
      <c r="CP122" s="6"/>
      <c r="CQ122" s="62">
        <f t="shared" si="1017"/>
        <v>0</v>
      </c>
      <c r="CR122" s="6" t="str">
        <f>IFERROR(VLOOKUP(CN122,'كدو الاصناف'!$A:$C,3),"")</f>
        <v/>
      </c>
      <c r="CS122" s="40" t="str">
        <f t="shared" si="1018"/>
        <v/>
      </c>
      <c r="CU122" s="34"/>
      <c r="CV122" s="45" t="str">
        <f>IFERROR(VLOOKUP(CU122,'كدو الاصناف'!$A:$C,2),"")</f>
        <v/>
      </c>
      <c r="CW122" s="6"/>
      <c r="CX122" s="62">
        <f t="shared" si="1019"/>
        <v>0</v>
      </c>
      <c r="CY122" s="6" t="str">
        <f>IFERROR(VLOOKUP(CU122,'كدو الاصناف'!$A:$C,3),"")</f>
        <v/>
      </c>
      <c r="CZ122" s="40" t="str">
        <f t="shared" si="1020"/>
        <v/>
      </c>
      <c r="DB122" s="34"/>
      <c r="DC122" s="45" t="str">
        <f>IFERROR(VLOOKUP(DB122,'كدو الاصناف'!$A:$C,2),"")</f>
        <v/>
      </c>
      <c r="DD122" s="6"/>
      <c r="DE122" s="62">
        <f t="shared" si="1021"/>
        <v>0</v>
      </c>
      <c r="DF122" s="6" t="str">
        <f>IFERROR(VLOOKUP(DB122,'كدو الاصناف'!$A:$C,3),"")</f>
        <v/>
      </c>
      <c r="DG122" s="40" t="str">
        <f t="shared" si="1022"/>
        <v/>
      </c>
      <c r="DI122" s="34"/>
      <c r="DJ122" s="45" t="str">
        <f>IFERROR(VLOOKUP(DI122,'كدو الاصناف'!$A:$C,2),"")</f>
        <v/>
      </c>
      <c r="DK122" s="6"/>
      <c r="DL122" s="62">
        <f t="shared" si="1023"/>
        <v>0</v>
      </c>
      <c r="DM122" s="6" t="str">
        <f>IFERROR(VLOOKUP(DI122,'كدو الاصناف'!$A:$C,3),"")</f>
        <v/>
      </c>
      <c r="DN122" s="40" t="str">
        <f t="shared" si="1024"/>
        <v/>
      </c>
      <c r="DP122" s="34"/>
      <c r="DQ122" s="45" t="str">
        <f>IFERROR(VLOOKUP(DP122,'كدو الاصناف'!$A:$C,2),"")</f>
        <v/>
      </c>
      <c r="DR122" s="6"/>
      <c r="DS122" s="62">
        <f t="shared" si="1025"/>
        <v>0</v>
      </c>
      <c r="DT122" s="6" t="str">
        <f>IFERROR(VLOOKUP(DP122,'كدو الاصناف'!$A:$C,3),"")</f>
        <v/>
      </c>
      <c r="DU122" s="40" t="str">
        <f t="shared" si="1026"/>
        <v/>
      </c>
      <c r="DW122" s="34"/>
      <c r="DX122" s="45" t="str">
        <f>IFERROR(VLOOKUP(DW122,'كدو الاصناف'!$A:$C,2),"")</f>
        <v/>
      </c>
      <c r="DY122" s="6"/>
      <c r="DZ122" s="62">
        <f t="shared" si="1027"/>
        <v>0</v>
      </c>
      <c r="EA122" s="6" t="str">
        <f>IFERROR(VLOOKUP(DW122,'كدو الاصناف'!$A:$C,3),"")</f>
        <v/>
      </c>
      <c r="EB122" s="40" t="str">
        <f t="shared" si="1028"/>
        <v/>
      </c>
      <c r="ED122" s="34"/>
      <c r="EE122" s="45" t="str">
        <f>IFERROR(VLOOKUP(ED122,'كدو الاصناف'!$A:$C,2),"")</f>
        <v/>
      </c>
      <c r="EF122" s="6"/>
      <c r="EG122" s="62">
        <f t="shared" si="1029"/>
        <v>0</v>
      </c>
      <c r="EH122" s="6" t="str">
        <f>IFERROR(VLOOKUP(ED122,'كدو الاصناف'!$A:$C,3),"")</f>
        <v/>
      </c>
      <c r="EI122" s="40" t="str">
        <f t="shared" si="1030"/>
        <v/>
      </c>
      <c r="EK122" s="34"/>
      <c r="EL122" s="45" t="str">
        <f>IFERROR(VLOOKUP(EK122,'كدو الاصناف'!$A:$C,2),"")</f>
        <v/>
      </c>
      <c r="EM122" s="6"/>
      <c r="EN122" s="62">
        <f t="shared" si="1031"/>
        <v>0</v>
      </c>
      <c r="EO122" s="6" t="str">
        <f>IFERROR(VLOOKUP(EK122,'كدو الاصناف'!$A:$C,3),"")</f>
        <v/>
      </c>
      <c r="EP122" s="40" t="str">
        <f t="shared" si="1032"/>
        <v/>
      </c>
      <c r="ER122" s="34"/>
      <c r="ES122" s="45" t="str">
        <f>IFERROR(VLOOKUP(ER122,'كدو الاصناف'!$A:$C,2),"")</f>
        <v/>
      </c>
      <c r="ET122" s="6"/>
      <c r="EU122" s="62">
        <f t="shared" si="1033"/>
        <v>0</v>
      </c>
      <c r="EV122" s="6" t="str">
        <f>IFERROR(VLOOKUP(ER122,'كدو الاصناف'!$A:$C,3),"")</f>
        <v/>
      </c>
      <c r="EW122" s="40" t="str">
        <f t="shared" si="1034"/>
        <v/>
      </c>
      <c r="EY122" s="34"/>
      <c r="EZ122" s="45" t="str">
        <f>IFERROR(VLOOKUP(EY122,'كدو الاصناف'!$A:$C,2),"")</f>
        <v/>
      </c>
      <c r="FA122" s="6"/>
      <c r="FB122" s="62">
        <f t="shared" si="1035"/>
        <v>0</v>
      </c>
      <c r="FC122" s="6" t="str">
        <f>IFERROR(VLOOKUP(EY122,'كدو الاصناف'!$A:$C,3),"")</f>
        <v/>
      </c>
      <c r="FD122" s="40" t="str">
        <f t="shared" si="1036"/>
        <v/>
      </c>
      <c r="FF122" s="34"/>
      <c r="FG122" s="45" t="str">
        <f>IFERROR(VLOOKUP(FF122,'كدو الاصناف'!$A:$C,2),"")</f>
        <v/>
      </c>
      <c r="FH122" s="6"/>
      <c r="FI122" s="62">
        <f t="shared" si="1037"/>
        <v>0</v>
      </c>
      <c r="FJ122" s="6" t="str">
        <f>IFERROR(VLOOKUP(FF122,'كدو الاصناف'!$A:$C,3),"")</f>
        <v/>
      </c>
      <c r="FK122" s="40" t="str">
        <f t="shared" si="1038"/>
        <v/>
      </c>
      <c r="FM122" s="34"/>
      <c r="FN122" s="45" t="str">
        <f>IFERROR(VLOOKUP(FM122,'كدو الاصناف'!$A:$C,2),"")</f>
        <v/>
      </c>
      <c r="FO122" s="6"/>
      <c r="FP122" s="62">
        <f t="shared" si="1039"/>
        <v>0</v>
      </c>
      <c r="FQ122" s="6" t="str">
        <f>IFERROR(VLOOKUP(FM122,'كدو الاصناف'!$A:$C,3),"")</f>
        <v/>
      </c>
      <c r="FR122" s="40" t="str">
        <f t="shared" si="1040"/>
        <v/>
      </c>
      <c r="FT122" s="34"/>
      <c r="FU122" s="45" t="str">
        <f>IFERROR(VLOOKUP(FT122,'كدو الاصناف'!$A:$C,2),"")</f>
        <v/>
      </c>
      <c r="FV122" s="6"/>
      <c r="FW122" s="62">
        <f t="shared" si="1041"/>
        <v>0</v>
      </c>
      <c r="FX122" s="6" t="str">
        <f>IFERROR(VLOOKUP(FT122,'كدو الاصناف'!$A:$C,3),"")</f>
        <v/>
      </c>
      <c r="FY122" s="40" t="str">
        <f t="shared" si="1042"/>
        <v/>
      </c>
      <c r="GA122" s="34"/>
      <c r="GB122" s="45" t="str">
        <f>IFERROR(VLOOKUP(GA122,'كدو الاصناف'!$A:$C,2),"")</f>
        <v/>
      </c>
      <c r="GC122" s="6"/>
      <c r="GD122" s="62">
        <f t="shared" si="1043"/>
        <v>0</v>
      </c>
      <c r="GE122" s="6" t="str">
        <f>IFERROR(VLOOKUP(GA122,'كدو الاصناف'!$A:$C,3),"")</f>
        <v/>
      </c>
      <c r="GF122" s="40" t="str">
        <f t="shared" si="1044"/>
        <v/>
      </c>
      <c r="GH122" s="34"/>
      <c r="GI122" s="45" t="str">
        <f>IFERROR(VLOOKUP(GH122,'كدو الاصناف'!$A:$C,2),"")</f>
        <v/>
      </c>
      <c r="GJ122" s="6"/>
      <c r="GK122" s="62">
        <f t="shared" si="1045"/>
        <v>0</v>
      </c>
      <c r="GL122" s="6" t="str">
        <f>IFERROR(VLOOKUP(GH122,'كدو الاصناف'!$A:$C,3),"")</f>
        <v/>
      </c>
      <c r="GM122" s="40" t="str">
        <f t="shared" si="1046"/>
        <v/>
      </c>
      <c r="GO122" s="34"/>
      <c r="GP122" s="45" t="str">
        <f>IFERROR(VLOOKUP(GO122,'كدو الاصناف'!$A:$C,2),"")</f>
        <v/>
      </c>
      <c r="GQ122" s="6"/>
      <c r="GR122" s="62">
        <f t="shared" si="1047"/>
        <v>0</v>
      </c>
      <c r="GS122" s="6" t="str">
        <f>IFERROR(VLOOKUP(GO122,'كدو الاصناف'!$A:$C,3),"")</f>
        <v/>
      </c>
      <c r="GT122" s="40" t="str">
        <f t="shared" si="1048"/>
        <v/>
      </c>
      <c r="GV122" s="34"/>
      <c r="GW122" s="45" t="str">
        <f>IFERROR(VLOOKUP(GV122,'كدو الاصناف'!$A:$C,2),"")</f>
        <v/>
      </c>
      <c r="GX122" s="6"/>
      <c r="GY122" s="62">
        <f t="shared" si="1049"/>
        <v>0</v>
      </c>
      <c r="GZ122" s="6" t="str">
        <f>IFERROR(VLOOKUP(GV122,'كدو الاصناف'!$A:$C,3),"")</f>
        <v/>
      </c>
      <c r="HA122" s="40" t="str">
        <f t="shared" si="1050"/>
        <v/>
      </c>
      <c r="HC122" s="34"/>
      <c r="HD122" s="45" t="str">
        <f>IFERROR(VLOOKUP(HC122,'كدو الاصناف'!$A:$C,2),"")</f>
        <v/>
      </c>
      <c r="HE122" s="6"/>
      <c r="HF122" s="62">
        <f t="shared" si="1051"/>
        <v>0</v>
      </c>
      <c r="HG122" s="6" t="str">
        <f>IFERROR(VLOOKUP(HC122,'كدو الاصناف'!$A:$C,3),"")</f>
        <v/>
      </c>
      <c r="HH122" s="40" t="str">
        <f t="shared" si="1052"/>
        <v/>
      </c>
      <c r="HJ122" s="34"/>
      <c r="HK122" s="45" t="str">
        <f>IFERROR(VLOOKUP(HJ122,'كدو الاصناف'!$A:$C,2),"")</f>
        <v/>
      </c>
      <c r="HL122" s="6"/>
      <c r="HM122" s="62">
        <f t="shared" si="1053"/>
        <v>0</v>
      </c>
      <c r="HN122" s="6" t="str">
        <f>IFERROR(VLOOKUP(HJ122,'كدو الاصناف'!$A:$C,3),"")</f>
        <v/>
      </c>
      <c r="HO122" s="40" t="str">
        <f t="shared" si="1054"/>
        <v/>
      </c>
      <c r="HQ122" s="34"/>
      <c r="HR122" s="45" t="str">
        <f>IFERROR(VLOOKUP(HQ122,'كدو الاصناف'!$A:$C,2),"")</f>
        <v/>
      </c>
      <c r="HS122" s="6"/>
      <c r="HT122" s="62">
        <f t="shared" si="1055"/>
        <v>0</v>
      </c>
      <c r="HU122" s="6" t="str">
        <f>IFERROR(VLOOKUP(HQ122,'كدو الاصناف'!$A:$C,3),"")</f>
        <v/>
      </c>
      <c r="HV122" s="40" t="str">
        <f t="shared" si="1056"/>
        <v/>
      </c>
      <c r="HX122" s="34"/>
      <c r="HY122" s="45" t="str">
        <f>IFERROR(VLOOKUP(HX122,'كدو الاصناف'!$A:$C,2),"")</f>
        <v/>
      </c>
      <c r="HZ122" s="6"/>
      <c r="IA122" s="62">
        <f t="shared" si="1057"/>
        <v>0</v>
      </c>
      <c r="IB122" s="6" t="str">
        <f>IFERROR(VLOOKUP(HX122,'كدو الاصناف'!$A:$C,3),"")</f>
        <v/>
      </c>
      <c r="IC122" s="40" t="str">
        <f t="shared" si="1058"/>
        <v/>
      </c>
      <c r="IE122" s="34"/>
      <c r="IF122" s="45" t="str">
        <f>IFERROR(VLOOKUP(IE122,'كدو الاصناف'!$A:$C,2),"")</f>
        <v/>
      </c>
      <c r="IG122" s="6"/>
      <c r="IH122" s="62">
        <f t="shared" si="1059"/>
        <v>0</v>
      </c>
      <c r="II122" s="6" t="str">
        <f>IFERROR(VLOOKUP(IE122,'كدو الاصناف'!$A:$C,3),"")</f>
        <v/>
      </c>
      <c r="IJ122" s="40" t="str">
        <f t="shared" si="1060"/>
        <v/>
      </c>
      <c r="IL122" s="34"/>
      <c r="IM122" s="45" t="str">
        <f>IFERROR(VLOOKUP(IL122,'كدو الاصناف'!$A:$C,2),"")</f>
        <v/>
      </c>
      <c r="IN122" s="6"/>
      <c r="IO122" s="62">
        <f t="shared" si="1061"/>
        <v>0</v>
      </c>
      <c r="IP122" s="6" t="str">
        <f>IFERROR(VLOOKUP(IL122,'كدو الاصناف'!$A:$C,3),"")</f>
        <v/>
      </c>
      <c r="IQ122" s="40" t="str">
        <f t="shared" si="1062"/>
        <v/>
      </c>
      <c r="IS122" s="34"/>
      <c r="IT122" s="45" t="str">
        <f>IFERROR(VLOOKUP(IS122,'كدو الاصناف'!$A:$C,2),"")</f>
        <v/>
      </c>
      <c r="IU122" s="6"/>
      <c r="IV122" s="62">
        <f t="shared" si="1063"/>
        <v>0</v>
      </c>
      <c r="IW122" s="6" t="str">
        <f>IFERROR(VLOOKUP(IS122,'كدو الاصناف'!$A:$C,3),"")</f>
        <v/>
      </c>
      <c r="IX122" s="40" t="str">
        <f t="shared" si="1064"/>
        <v/>
      </c>
      <c r="IZ122" s="34"/>
      <c r="JA122" s="45" t="str">
        <f>IFERROR(VLOOKUP(IZ122,'كدو الاصناف'!$A:$C,2),"")</f>
        <v/>
      </c>
      <c r="JB122" s="6"/>
      <c r="JC122" s="62">
        <f t="shared" si="1065"/>
        <v>0</v>
      </c>
      <c r="JD122" s="6" t="str">
        <f>IFERROR(VLOOKUP(IZ122,'كدو الاصناف'!$A:$C,3),"")</f>
        <v/>
      </c>
      <c r="JE122" s="40" t="str">
        <f t="shared" si="1066"/>
        <v/>
      </c>
      <c r="JG122" s="34"/>
      <c r="JH122" s="45" t="str">
        <f>IFERROR(VLOOKUP(JG122,'كدو الاصناف'!$A:$C,2),"")</f>
        <v/>
      </c>
      <c r="JI122" s="6"/>
      <c r="JJ122" s="62">
        <f t="shared" si="1067"/>
        <v>0</v>
      </c>
      <c r="JK122" s="6" t="str">
        <f>IFERROR(VLOOKUP(JG122,'كدو الاصناف'!$A:$C,3),"")</f>
        <v/>
      </c>
      <c r="JL122" s="40" t="str">
        <f t="shared" si="1068"/>
        <v/>
      </c>
      <c r="JN122" s="34"/>
      <c r="JO122" s="45" t="str">
        <f>IFERROR(VLOOKUP(JN122,'كدو الاصناف'!$A:$C,2),"")</f>
        <v/>
      </c>
      <c r="JP122" s="6"/>
      <c r="JQ122" s="62">
        <f t="shared" si="1069"/>
        <v>0</v>
      </c>
      <c r="JR122" s="6" t="str">
        <f>IFERROR(VLOOKUP(JN122,'كدو الاصناف'!$A:$C,3),"")</f>
        <v/>
      </c>
      <c r="JS122" s="40" t="str">
        <f t="shared" si="1070"/>
        <v/>
      </c>
      <c r="JU122" s="34"/>
      <c r="JV122" s="45" t="str">
        <f>IFERROR(VLOOKUP(JU122,'كدو الاصناف'!$A:$C,2),"")</f>
        <v/>
      </c>
      <c r="JW122" s="6"/>
      <c r="JX122" s="62">
        <f t="shared" si="1071"/>
        <v>0</v>
      </c>
      <c r="JY122" s="6" t="str">
        <f>IFERROR(VLOOKUP(JU122,'كدو الاصناف'!$A:$C,3),"")</f>
        <v/>
      </c>
      <c r="JZ122" s="40" t="str">
        <f t="shared" si="1072"/>
        <v/>
      </c>
      <c r="KB122" s="34"/>
      <c r="KC122" s="45" t="str">
        <f>IFERROR(VLOOKUP(KB122,'كدو الاصناف'!$A:$C,2),"")</f>
        <v/>
      </c>
      <c r="KD122" s="6"/>
      <c r="KE122" s="62">
        <f t="shared" si="1073"/>
        <v>0</v>
      </c>
      <c r="KF122" s="6" t="str">
        <f>IFERROR(VLOOKUP(KB122,'كدو الاصناف'!$A:$C,3),"")</f>
        <v/>
      </c>
      <c r="KG122" s="40" t="str">
        <f t="shared" si="1074"/>
        <v/>
      </c>
      <c r="KI122" s="34"/>
      <c r="KJ122" s="45" t="str">
        <f>IFERROR(VLOOKUP(KI122,'كدو الاصناف'!$A:$C,2),"")</f>
        <v/>
      </c>
      <c r="KK122" s="6"/>
      <c r="KL122" s="62">
        <f t="shared" si="1075"/>
        <v>0</v>
      </c>
      <c r="KM122" s="6" t="str">
        <f>IFERROR(VLOOKUP(KI122,'كدو الاصناف'!$A:$C,3),"")</f>
        <v/>
      </c>
      <c r="KN122" s="40" t="str">
        <f t="shared" si="1076"/>
        <v/>
      </c>
      <c r="KP122" s="34"/>
      <c r="KQ122" s="45" t="str">
        <f>IFERROR(VLOOKUP(KP122,'كدو الاصناف'!$A:$C,2),"")</f>
        <v/>
      </c>
      <c r="KR122" s="6"/>
      <c r="KS122" s="62">
        <f t="shared" si="1077"/>
        <v>0</v>
      </c>
      <c r="KT122" s="6" t="str">
        <f>IFERROR(VLOOKUP(KP122,'كدو الاصناف'!$A:$C,3),"")</f>
        <v/>
      </c>
      <c r="KU122" s="40" t="str">
        <f t="shared" si="1078"/>
        <v/>
      </c>
      <c r="KW122" s="34"/>
      <c r="KX122" s="45" t="str">
        <f>IFERROR(VLOOKUP(KW122,'كدو الاصناف'!$A:$C,2),"")</f>
        <v/>
      </c>
      <c r="KY122" s="6"/>
      <c r="KZ122" s="62">
        <f t="shared" si="1079"/>
        <v>0</v>
      </c>
      <c r="LA122" s="6" t="str">
        <f>IFERROR(VLOOKUP(KW122,'كدو الاصناف'!$A:$C,3),"")</f>
        <v/>
      </c>
      <c r="LB122" s="40" t="str">
        <f t="shared" si="1080"/>
        <v/>
      </c>
      <c r="LD122" s="34"/>
      <c r="LE122" s="45" t="str">
        <f>IFERROR(VLOOKUP(LD122,'كدو الاصناف'!$A:$C,2),"")</f>
        <v/>
      </c>
      <c r="LF122" s="6"/>
      <c r="LG122" s="62">
        <f t="shared" si="1081"/>
        <v>0</v>
      </c>
      <c r="LH122" s="6" t="str">
        <f>IFERROR(VLOOKUP(LD122,'كدو الاصناف'!$A:$C,3),"")</f>
        <v/>
      </c>
      <c r="LI122" s="40" t="str">
        <f t="shared" si="1082"/>
        <v/>
      </c>
      <c r="LK122" s="34"/>
      <c r="LL122" s="45" t="str">
        <f>IFERROR(VLOOKUP(LK122,'كدو الاصناف'!$A:$C,2),"")</f>
        <v/>
      </c>
      <c r="LM122" s="6"/>
      <c r="LN122" s="62">
        <f t="shared" si="1083"/>
        <v>0</v>
      </c>
      <c r="LO122" s="6" t="str">
        <f>IFERROR(VLOOKUP(LK122,'كدو الاصناف'!$A:$C,3),"")</f>
        <v/>
      </c>
      <c r="LP122" s="40" t="str">
        <f t="shared" si="1084"/>
        <v/>
      </c>
      <c r="LR122" s="34"/>
      <c r="LS122" s="45" t="str">
        <f>IFERROR(VLOOKUP(LR122,'كدو الاصناف'!$A:$C,2),"")</f>
        <v/>
      </c>
      <c r="LT122" s="6"/>
      <c r="LU122" s="62">
        <f t="shared" si="1085"/>
        <v>0</v>
      </c>
      <c r="LV122" s="6" t="str">
        <f>IFERROR(VLOOKUP(LR122,'كدو الاصناف'!$A:$C,3),"")</f>
        <v/>
      </c>
      <c r="LW122" s="40" t="str">
        <f t="shared" si="1086"/>
        <v/>
      </c>
      <c r="LY122" s="34"/>
      <c r="LZ122" s="45" t="str">
        <f>IFERROR(VLOOKUP(LY122,'كدو الاصناف'!$A:$C,2),"")</f>
        <v/>
      </c>
      <c r="MA122" s="6"/>
      <c r="MB122" s="62">
        <f t="shared" si="1087"/>
        <v>0</v>
      </c>
      <c r="MC122" s="6" t="str">
        <f>IFERROR(VLOOKUP(LY122,'كدو الاصناف'!$A:$C,3),"")</f>
        <v/>
      </c>
      <c r="MD122" s="40" t="str">
        <f t="shared" si="1088"/>
        <v/>
      </c>
      <c r="MF122" s="34"/>
      <c r="MG122" s="45" t="str">
        <f>IFERROR(VLOOKUP(MF122,'كدو الاصناف'!$A:$C,2),"")</f>
        <v/>
      </c>
      <c r="MH122" s="6"/>
      <c r="MI122" s="62">
        <f t="shared" si="1089"/>
        <v>0</v>
      </c>
      <c r="MJ122" s="6" t="str">
        <f>IFERROR(VLOOKUP(MF122,'كدو الاصناف'!$A:$C,3),"")</f>
        <v/>
      </c>
      <c r="MK122" s="40" t="str">
        <f t="shared" si="1090"/>
        <v/>
      </c>
      <c r="MM122" s="34"/>
      <c r="MN122" s="45" t="str">
        <f>IFERROR(VLOOKUP(MM122,'كدو الاصناف'!$A:$C,2),"")</f>
        <v/>
      </c>
      <c r="MO122" s="6"/>
      <c r="MP122" s="62">
        <f t="shared" si="1091"/>
        <v>0</v>
      </c>
      <c r="MQ122" s="6" t="str">
        <f>IFERROR(VLOOKUP(MM122,'كدو الاصناف'!$A:$C,3),"")</f>
        <v/>
      </c>
      <c r="MR122" s="40" t="str">
        <f t="shared" si="1092"/>
        <v/>
      </c>
      <c r="MT122" s="34"/>
      <c r="MU122" s="45" t="str">
        <f>IFERROR(VLOOKUP(MT122,'كدو الاصناف'!$A:$C,2),"")</f>
        <v/>
      </c>
      <c r="MV122" s="6"/>
      <c r="MW122" s="62">
        <f t="shared" si="1093"/>
        <v>0</v>
      </c>
      <c r="MX122" s="6" t="str">
        <f>IFERROR(VLOOKUP(MT122,'كدو الاصناف'!$A:$C,3),"")</f>
        <v/>
      </c>
      <c r="MY122" s="40" t="str">
        <f t="shared" si="1094"/>
        <v/>
      </c>
      <c r="NA122" s="34"/>
      <c r="NB122" s="45" t="str">
        <f>IFERROR(VLOOKUP(NA122,'كدو الاصناف'!$A:$C,2),"")</f>
        <v/>
      </c>
      <c r="NC122" s="6"/>
      <c r="ND122" s="62">
        <f t="shared" si="1095"/>
        <v>0</v>
      </c>
      <c r="NE122" s="6" t="str">
        <f>IFERROR(VLOOKUP(NA122,'كدو الاصناف'!$A:$C,3),"")</f>
        <v/>
      </c>
      <c r="NF122" s="40" t="str">
        <f t="shared" si="1096"/>
        <v/>
      </c>
      <c r="NH122" s="34"/>
      <c r="NI122" s="45" t="str">
        <f>IFERROR(VLOOKUP(NH122,'كدو الاصناف'!$A:$C,2),"")</f>
        <v/>
      </c>
      <c r="NJ122" s="6"/>
      <c r="NK122" s="62">
        <f t="shared" si="1097"/>
        <v>0</v>
      </c>
      <c r="NL122" s="6" t="str">
        <f>IFERROR(VLOOKUP(NH122,'كدو الاصناف'!$A:$C,3),"")</f>
        <v/>
      </c>
      <c r="NM122" s="40" t="str">
        <f t="shared" si="1098"/>
        <v/>
      </c>
      <c r="NO122" s="34"/>
      <c r="NP122" s="45" t="str">
        <f>IFERROR(VLOOKUP(NO122,'كدو الاصناف'!$A:$C,2),"")</f>
        <v/>
      </c>
      <c r="NQ122" s="6"/>
      <c r="NR122" s="62">
        <f t="shared" si="1099"/>
        <v>0</v>
      </c>
      <c r="NS122" s="6" t="str">
        <f>IFERROR(VLOOKUP(NO122,'كدو الاصناف'!$A:$C,3),"")</f>
        <v/>
      </c>
      <c r="NT122" s="40" t="str">
        <f t="shared" si="1100"/>
        <v/>
      </c>
      <c r="NV122" s="34"/>
      <c r="NW122" s="45" t="str">
        <f>IFERROR(VLOOKUP(NV122,'كدو الاصناف'!$A:$C,2),"")</f>
        <v/>
      </c>
      <c r="NX122" s="6"/>
      <c r="NY122" s="62">
        <f t="shared" si="1101"/>
        <v>0</v>
      </c>
      <c r="NZ122" s="6" t="str">
        <f>IFERROR(VLOOKUP(NV122,'كدو الاصناف'!$A:$C,3),"")</f>
        <v/>
      </c>
      <c r="OA122" s="40" t="str">
        <f t="shared" si="1102"/>
        <v/>
      </c>
      <c r="OC122" s="34"/>
      <c r="OD122" s="45" t="str">
        <f>IFERROR(VLOOKUP(OC122,'كدو الاصناف'!$A:$C,2),"")</f>
        <v/>
      </c>
      <c r="OE122" s="6"/>
      <c r="OF122" s="62">
        <f t="shared" si="1103"/>
        <v>0</v>
      </c>
      <c r="OG122" s="6" t="str">
        <f>IFERROR(VLOOKUP(OC122,'كدو الاصناف'!$A:$C,3),"")</f>
        <v/>
      </c>
      <c r="OH122" s="40" t="str">
        <f t="shared" si="1104"/>
        <v/>
      </c>
      <c r="OJ122" s="34"/>
      <c r="OK122" s="45" t="str">
        <f>IFERROR(VLOOKUP(OJ122,'كدو الاصناف'!$A:$C,2),"")</f>
        <v/>
      </c>
      <c r="OL122" s="6"/>
      <c r="OM122" s="62">
        <f t="shared" si="1105"/>
        <v>0</v>
      </c>
      <c r="ON122" s="6" t="str">
        <f>IFERROR(VLOOKUP(OJ122,'كدو الاصناف'!$A:$C,3),"")</f>
        <v/>
      </c>
      <c r="OO122" s="40" t="str">
        <f t="shared" si="1106"/>
        <v/>
      </c>
      <c r="OQ122" s="34"/>
      <c r="OR122" s="45" t="str">
        <f>IFERROR(VLOOKUP(OQ122,'كدو الاصناف'!$A:$C,2),"")</f>
        <v/>
      </c>
      <c r="OS122" s="6"/>
      <c r="OT122" s="62">
        <f t="shared" si="1107"/>
        <v>0</v>
      </c>
      <c r="OU122" s="6" t="str">
        <f>IFERROR(VLOOKUP(OQ122,'كدو الاصناف'!$A:$C,3),"")</f>
        <v/>
      </c>
      <c r="OV122" s="40" t="str">
        <f t="shared" si="1108"/>
        <v/>
      </c>
      <c r="OX122" s="34"/>
      <c r="OY122" s="45" t="str">
        <f>IFERROR(VLOOKUP(OX122,'كدو الاصناف'!$A:$C,2),"")</f>
        <v/>
      </c>
      <c r="OZ122" s="6"/>
      <c r="PA122" s="62">
        <f t="shared" si="1109"/>
        <v>0</v>
      </c>
      <c r="PB122" s="6" t="str">
        <f>IFERROR(VLOOKUP(OX122,'كدو الاصناف'!$A:$C,3),"")</f>
        <v/>
      </c>
      <c r="PC122" s="40" t="str">
        <f t="shared" si="1110"/>
        <v/>
      </c>
      <c r="PE122" s="34"/>
      <c r="PF122" s="45" t="str">
        <f>IFERROR(VLOOKUP(PE122,'كدو الاصناف'!$A:$C,2),"")</f>
        <v/>
      </c>
      <c r="PG122" s="6"/>
      <c r="PH122" s="62">
        <f t="shared" si="1111"/>
        <v>0</v>
      </c>
      <c r="PI122" s="6" t="str">
        <f>IFERROR(VLOOKUP(PE122,'كدو الاصناف'!$A:$C,3),"")</f>
        <v/>
      </c>
      <c r="PJ122" s="40" t="str">
        <f t="shared" si="1112"/>
        <v/>
      </c>
      <c r="PL122" s="34"/>
      <c r="PM122" s="45" t="str">
        <f>IFERROR(VLOOKUP(PL122,'كدو الاصناف'!$A:$C,2),"")</f>
        <v/>
      </c>
      <c r="PN122" s="6"/>
      <c r="PO122" s="62">
        <f t="shared" si="1113"/>
        <v>0</v>
      </c>
      <c r="PP122" s="6" t="str">
        <f>IFERROR(VLOOKUP(PL122,'كدو الاصناف'!$A:$C,3),"")</f>
        <v/>
      </c>
      <c r="PQ122" s="40" t="str">
        <f t="shared" si="1114"/>
        <v/>
      </c>
      <c r="PS122" s="34"/>
      <c r="PT122" s="45" t="str">
        <f>IFERROR(VLOOKUP(PS122,'كدو الاصناف'!$A:$C,2),"")</f>
        <v/>
      </c>
      <c r="PU122" s="6"/>
      <c r="PV122" s="62">
        <f t="shared" si="1115"/>
        <v>0</v>
      </c>
      <c r="PW122" s="6" t="str">
        <f>IFERROR(VLOOKUP(PS122,'كدو الاصناف'!$A:$C,3),"")</f>
        <v/>
      </c>
      <c r="PX122" s="40" t="str">
        <f t="shared" si="1116"/>
        <v/>
      </c>
      <c r="PZ122" s="34"/>
      <c r="QA122" s="45" t="str">
        <f>IFERROR(VLOOKUP(PZ122,'كدو الاصناف'!$A:$C,2),"")</f>
        <v/>
      </c>
      <c r="QB122" s="6"/>
      <c r="QC122" s="62">
        <f t="shared" si="1117"/>
        <v>0</v>
      </c>
      <c r="QD122" s="6" t="str">
        <f>IFERROR(VLOOKUP(PZ122,'كدو الاصناف'!$A:$C,3),"")</f>
        <v/>
      </c>
      <c r="QE122" s="40" t="str">
        <f t="shared" si="1118"/>
        <v/>
      </c>
      <c r="QG122" s="34"/>
      <c r="QH122" s="45" t="str">
        <f>IFERROR(VLOOKUP(QG122,'كدو الاصناف'!$A:$C,2),"")</f>
        <v/>
      </c>
      <c r="QI122" s="6"/>
      <c r="QJ122" s="62">
        <f t="shared" si="1119"/>
        <v>0</v>
      </c>
      <c r="QK122" s="6" t="str">
        <f>IFERROR(VLOOKUP(QG122,'كدو الاصناف'!$A:$C,3),"")</f>
        <v/>
      </c>
      <c r="QL122" s="40" t="str">
        <f t="shared" si="1120"/>
        <v/>
      </c>
      <c r="QN122" s="34"/>
      <c r="QO122" s="45" t="str">
        <f>IFERROR(VLOOKUP(QN122,'كدو الاصناف'!$A:$C,2),"")</f>
        <v/>
      </c>
      <c r="QP122" s="6"/>
      <c r="QQ122" s="62">
        <f t="shared" si="1121"/>
        <v>0</v>
      </c>
      <c r="QR122" s="6" t="str">
        <f>IFERROR(VLOOKUP(QN122,'كدو الاصناف'!$A:$C,3),"")</f>
        <v/>
      </c>
      <c r="QS122" s="40" t="str">
        <f t="shared" si="1122"/>
        <v/>
      </c>
      <c r="QU122" s="34"/>
      <c r="QV122" s="45" t="str">
        <f>IFERROR(VLOOKUP(QU122,'كدو الاصناف'!$A:$C,2),"")</f>
        <v/>
      </c>
      <c r="QW122" s="6"/>
      <c r="QX122" s="62">
        <f t="shared" si="1123"/>
        <v>0</v>
      </c>
      <c r="QY122" s="6" t="str">
        <f>IFERROR(VLOOKUP(QU122,'كدو الاصناف'!$A:$C,3),"")</f>
        <v/>
      </c>
      <c r="QZ122" s="40" t="str">
        <f t="shared" si="1124"/>
        <v/>
      </c>
      <c r="RB122" s="34"/>
      <c r="RC122" s="45" t="str">
        <f>IFERROR(VLOOKUP(RB122,'كدو الاصناف'!$A:$C,2),"")</f>
        <v/>
      </c>
      <c r="RD122" s="6"/>
      <c r="RE122" s="62">
        <f t="shared" si="1125"/>
        <v>0</v>
      </c>
      <c r="RF122" s="6" t="str">
        <f>IFERROR(VLOOKUP(RB122,'كدو الاصناف'!$A:$C,3),"")</f>
        <v/>
      </c>
      <c r="RG122" s="40" t="str">
        <f t="shared" si="1126"/>
        <v/>
      </c>
      <c r="RI122" s="34"/>
      <c r="RJ122" s="45" t="str">
        <f>IFERROR(VLOOKUP(RI122,'كدو الاصناف'!$A:$C,2),"")</f>
        <v/>
      </c>
      <c r="RK122" s="6"/>
      <c r="RL122" s="62">
        <f t="shared" si="1127"/>
        <v>0</v>
      </c>
      <c r="RM122" s="6" t="str">
        <f>IFERROR(VLOOKUP(RI122,'كدو الاصناف'!$A:$C,3),"")</f>
        <v/>
      </c>
      <c r="RN122" s="40" t="str">
        <f t="shared" si="1128"/>
        <v/>
      </c>
      <c r="RP122" s="34"/>
      <c r="RQ122" s="45" t="str">
        <f>IFERROR(VLOOKUP(RP122,'كدو الاصناف'!$A:$C,2),"")</f>
        <v/>
      </c>
      <c r="RR122" s="6"/>
      <c r="RS122" s="62">
        <f t="shared" si="1129"/>
        <v>0</v>
      </c>
      <c r="RT122" s="6" t="str">
        <f>IFERROR(VLOOKUP(RP122,'كدو الاصناف'!$A:$C,3),"")</f>
        <v/>
      </c>
      <c r="RU122" s="40" t="str">
        <f t="shared" si="1130"/>
        <v/>
      </c>
      <c r="RW122" s="34"/>
      <c r="RX122" s="45" t="str">
        <f>IFERROR(VLOOKUP(RW122,'كدو الاصناف'!$A:$C,2),"")</f>
        <v/>
      </c>
      <c r="RY122" s="6"/>
      <c r="RZ122" s="62">
        <f t="shared" si="1131"/>
        <v>0</v>
      </c>
      <c r="SA122" s="6" t="str">
        <f>IFERROR(VLOOKUP(RW122,'كدو الاصناف'!$A:$C,3),"")</f>
        <v/>
      </c>
      <c r="SB122" s="40" t="str">
        <f t="shared" si="1132"/>
        <v/>
      </c>
      <c r="SD122" s="34"/>
      <c r="SE122" s="45" t="str">
        <f>IFERROR(VLOOKUP(SD122,'كدو الاصناف'!$A:$C,2),"")</f>
        <v/>
      </c>
      <c r="SF122" s="6"/>
      <c r="SG122" s="62">
        <f t="shared" si="1133"/>
        <v>0</v>
      </c>
      <c r="SH122" s="6" t="str">
        <f>IFERROR(VLOOKUP(SD122,'كدو الاصناف'!$A:$C,3),"")</f>
        <v/>
      </c>
      <c r="SI122" s="40" t="str">
        <f t="shared" si="1134"/>
        <v/>
      </c>
      <c r="SK122" s="34"/>
      <c r="SL122" s="45" t="str">
        <f>IFERROR(VLOOKUP(SK122,'كدو الاصناف'!$A:$C,2),"")</f>
        <v/>
      </c>
      <c r="SM122" s="6"/>
      <c r="SN122" s="62">
        <f t="shared" si="1135"/>
        <v>0</v>
      </c>
      <c r="SO122" s="6" t="str">
        <f>IFERROR(VLOOKUP(SK122,'كدو الاصناف'!$A:$C,3),"")</f>
        <v/>
      </c>
      <c r="SP122" s="40" t="str">
        <f t="shared" si="1136"/>
        <v/>
      </c>
      <c r="SR122" s="34"/>
      <c r="SS122" s="45" t="str">
        <f>IFERROR(VLOOKUP(SR122,'كدو الاصناف'!$A:$C,2),"")</f>
        <v/>
      </c>
      <c r="ST122" s="6"/>
      <c r="SU122" s="62">
        <f t="shared" si="1137"/>
        <v>0</v>
      </c>
      <c r="SV122" s="6" t="str">
        <f>IFERROR(VLOOKUP(SR122,'كدو الاصناف'!$A:$C,3),"")</f>
        <v/>
      </c>
      <c r="SW122" s="40" t="str">
        <f t="shared" si="1138"/>
        <v/>
      </c>
      <c r="SY122" s="34"/>
      <c r="SZ122" s="45" t="str">
        <f>IFERROR(VLOOKUP(SY122,'كدو الاصناف'!$A:$C,2),"")</f>
        <v/>
      </c>
      <c r="TA122" s="6"/>
      <c r="TB122" s="62">
        <f t="shared" si="1139"/>
        <v>0</v>
      </c>
      <c r="TC122" s="6" t="str">
        <f>IFERROR(VLOOKUP(SY122,'كدو الاصناف'!$A:$C,3),"")</f>
        <v/>
      </c>
      <c r="TD122" s="40" t="str">
        <f t="shared" si="1140"/>
        <v/>
      </c>
      <c r="TF122" s="34"/>
      <c r="TG122" s="45" t="str">
        <f>IFERROR(VLOOKUP(TF122,'كدو الاصناف'!$A:$C,2),"")</f>
        <v/>
      </c>
      <c r="TH122" s="6"/>
      <c r="TI122" s="62">
        <f t="shared" si="1141"/>
        <v>0</v>
      </c>
      <c r="TJ122" s="6" t="str">
        <f>IFERROR(VLOOKUP(TF122,'كدو الاصناف'!$A:$C,3),"")</f>
        <v/>
      </c>
      <c r="TK122" s="40" t="str">
        <f t="shared" si="1142"/>
        <v/>
      </c>
      <c r="TM122" s="34"/>
      <c r="TN122" s="45" t="str">
        <f>IFERROR(VLOOKUP(TM122,'كدو الاصناف'!$A:$C,2),"")</f>
        <v/>
      </c>
      <c r="TO122" s="6"/>
      <c r="TP122" s="62">
        <f t="shared" si="1143"/>
        <v>0</v>
      </c>
      <c r="TQ122" s="6" t="str">
        <f>IFERROR(VLOOKUP(TM122,'كدو الاصناف'!$A:$C,3),"")</f>
        <v/>
      </c>
      <c r="TR122" s="40" t="str">
        <f t="shared" si="1144"/>
        <v/>
      </c>
      <c r="TT122" s="34"/>
      <c r="TU122" s="45" t="str">
        <f>IFERROR(VLOOKUP(TT122,'كدو الاصناف'!$A:$C,2),"")</f>
        <v/>
      </c>
      <c r="TV122" s="6"/>
      <c r="TW122" s="62">
        <f t="shared" si="1145"/>
        <v>0</v>
      </c>
      <c r="TX122" s="6" t="str">
        <f>IFERROR(VLOOKUP(TT122,'كدو الاصناف'!$A:$C,3),"")</f>
        <v/>
      </c>
      <c r="TY122" s="40" t="str">
        <f t="shared" si="1146"/>
        <v/>
      </c>
      <c r="UA122" s="34"/>
      <c r="UB122" s="45" t="str">
        <f>IFERROR(VLOOKUP(UA122,'كدو الاصناف'!$A:$C,2),"")</f>
        <v/>
      </c>
      <c r="UC122" s="6"/>
      <c r="UD122" s="62">
        <f t="shared" si="1147"/>
        <v>0</v>
      </c>
      <c r="UE122" s="6" t="str">
        <f>IFERROR(VLOOKUP(UA122,'كدو الاصناف'!$A:$C,3),"")</f>
        <v/>
      </c>
      <c r="UF122" s="40" t="str">
        <f t="shared" si="1148"/>
        <v/>
      </c>
      <c r="UH122" s="34"/>
      <c r="UI122" s="45" t="str">
        <f>IFERROR(VLOOKUP(UH122,'كدو الاصناف'!$A:$C,2),"")</f>
        <v/>
      </c>
      <c r="UJ122" s="6"/>
      <c r="UK122" s="62">
        <f t="shared" si="1149"/>
        <v>0</v>
      </c>
      <c r="UL122" s="6" t="str">
        <f>IFERROR(VLOOKUP(UH122,'كدو الاصناف'!$A:$C,3),"")</f>
        <v/>
      </c>
      <c r="UM122" s="40" t="str">
        <f t="shared" si="1150"/>
        <v/>
      </c>
      <c r="UO122" s="34"/>
      <c r="UP122" s="45" t="str">
        <f>IFERROR(VLOOKUP(UO122,'كدو الاصناف'!$A:$C,2),"")</f>
        <v/>
      </c>
      <c r="UQ122" s="6"/>
      <c r="UR122" s="62">
        <f t="shared" si="1151"/>
        <v>0</v>
      </c>
      <c r="US122" s="6" t="str">
        <f>IFERROR(VLOOKUP(UO122,'كدو الاصناف'!$A:$C,3),"")</f>
        <v/>
      </c>
      <c r="UT122" s="40" t="str">
        <f t="shared" si="1152"/>
        <v/>
      </c>
      <c r="UV122" s="34"/>
      <c r="UW122" s="45" t="str">
        <f>IFERROR(VLOOKUP(UV122,'كدو الاصناف'!$A:$C,2),"")</f>
        <v/>
      </c>
      <c r="UX122" s="6"/>
      <c r="UY122" s="62">
        <f t="shared" si="1153"/>
        <v>0</v>
      </c>
      <c r="UZ122" s="6" t="str">
        <f>IFERROR(VLOOKUP(UV122,'كدو الاصناف'!$A:$C,3),"")</f>
        <v/>
      </c>
      <c r="VA122" s="40" t="str">
        <f t="shared" si="1154"/>
        <v/>
      </c>
      <c r="VC122" s="34"/>
      <c r="VD122" s="45" t="str">
        <f>IFERROR(VLOOKUP(VC122,'كدو الاصناف'!$A:$C,2),"")</f>
        <v/>
      </c>
      <c r="VE122" s="6"/>
      <c r="VF122" s="62">
        <f t="shared" si="1155"/>
        <v>0</v>
      </c>
      <c r="VG122" s="6" t="str">
        <f>IFERROR(VLOOKUP(VC122,'كدو الاصناف'!$A:$C,3),"")</f>
        <v/>
      </c>
      <c r="VH122" s="40" t="str">
        <f t="shared" si="1156"/>
        <v/>
      </c>
      <c r="VJ122" s="34"/>
      <c r="VK122" s="45" t="str">
        <f>IFERROR(VLOOKUP(VJ122,'كدو الاصناف'!$A:$C,2),"")</f>
        <v/>
      </c>
      <c r="VL122" s="6"/>
      <c r="VM122" s="62">
        <f t="shared" si="1157"/>
        <v>0</v>
      </c>
      <c r="VN122" s="6" t="str">
        <f>IFERROR(VLOOKUP(VJ122,'كدو الاصناف'!$A:$C,3),"")</f>
        <v/>
      </c>
      <c r="VO122" s="40" t="str">
        <f t="shared" si="1158"/>
        <v/>
      </c>
      <c r="VQ122" s="34"/>
      <c r="VR122" s="45" t="str">
        <f>IFERROR(VLOOKUP(VQ122,'كدو الاصناف'!$A:$C,2),"")</f>
        <v/>
      </c>
      <c r="VS122" s="6"/>
      <c r="VT122" s="62">
        <f t="shared" si="1159"/>
        <v>0</v>
      </c>
      <c r="VU122" s="6" t="str">
        <f>IFERROR(VLOOKUP(VQ122,'كدو الاصناف'!$A:$C,3),"")</f>
        <v/>
      </c>
      <c r="VV122" s="40" t="str">
        <f t="shared" si="1160"/>
        <v/>
      </c>
      <c r="VX122" s="34"/>
      <c r="VY122" s="45" t="str">
        <f>IFERROR(VLOOKUP(VX122,'كدو الاصناف'!$A:$C,2),"")</f>
        <v/>
      </c>
      <c r="VZ122" s="6"/>
      <c r="WA122" s="62">
        <f t="shared" si="1161"/>
        <v>0</v>
      </c>
      <c r="WB122" s="6" t="str">
        <f>IFERROR(VLOOKUP(VX122,'كدو الاصناف'!$A:$C,3),"")</f>
        <v/>
      </c>
      <c r="WC122" s="40" t="str">
        <f t="shared" si="1162"/>
        <v/>
      </c>
      <c r="WE122" s="34"/>
      <c r="WF122" s="45" t="str">
        <f>IFERROR(VLOOKUP(WE122,'كدو الاصناف'!$A:$C,2),"")</f>
        <v/>
      </c>
      <c r="WG122" s="6"/>
      <c r="WH122" s="62">
        <f t="shared" si="1163"/>
        <v>0</v>
      </c>
      <c r="WI122" s="6" t="str">
        <f>IFERROR(VLOOKUP(WE122,'كدو الاصناف'!$A:$C,3),"")</f>
        <v/>
      </c>
      <c r="WJ122" s="40" t="str">
        <f t="shared" si="1164"/>
        <v/>
      </c>
      <c r="WL122" s="34"/>
      <c r="WM122" s="45" t="str">
        <f>IFERROR(VLOOKUP(WL122,'كدو الاصناف'!$A:$C,2),"")</f>
        <v/>
      </c>
      <c r="WN122" s="6"/>
      <c r="WO122" s="62">
        <f t="shared" si="1165"/>
        <v>0</v>
      </c>
      <c r="WP122" s="6" t="str">
        <f>IFERROR(VLOOKUP(WL122,'كدو الاصناف'!$A:$C,3),"")</f>
        <v/>
      </c>
      <c r="WQ122" s="40" t="str">
        <f t="shared" si="1166"/>
        <v/>
      </c>
      <c r="WS122" s="34"/>
      <c r="WT122" s="45" t="str">
        <f>IFERROR(VLOOKUP(WS122,'كدو الاصناف'!$A:$C,2),"")</f>
        <v/>
      </c>
      <c r="WU122" s="6"/>
      <c r="WV122" s="62">
        <f t="shared" si="1167"/>
        <v>0</v>
      </c>
      <c r="WW122" s="6" t="str">
        <f>IFERROR(VLOOKUP(WS122,'كدو الاصناف'!$A:$C,3),"")</f>
        <v/>
      </c>
      <c r="WX122" s="40" t="str">
        <f t="shared" si="1168"/>
        <v/>
      </c>
      <c r="WZ122" s="34"/>
      <c r="XA122" s="45" t="str">
        <f>IFERROR(VLOOKUP(WZ122,'كدو الاصناف'!$A:$C,2),"")</f>
        <v/>
      </c>
      <c r="XB122" s="6"/>
      <c r="XC122" s="62">
        <f t="shared" si="1169"/>
        <v>0</v>
      </c>
      <c r="XD122" s="6" t="str">
        <f>IFERROR(VLOOKUP(WZ122,'كدو الاصناف'!$A:$C,3),"")</f>
        <v/>
      </c>
      <c r="XE122" s="40" t="str">
        <f t="shared" si="1170"/>
        <v/>
      </c>
      <c r="XG122" s="34"/>
      <c r="XH122" s="45" t="str">
        <f>IFERROR(VLOOKUP(XG122,'كدو الاصناف'!$A:$C,2),"")</f>
        <v/>
      </c>
      <c r="XI122" s="6"/>
      <c r="XJ122" s="62">
        <f t="shared" si="1171"/>
        <v>0</v>
      </c>
      <c r="XK122" s="6" t="str">
        <f>IFERROR(VLOOKUP(XG122,'كدو الاصناف'!$A:$C,3),"")</f>
        <v/>
      </c>
      <c r="XL122" s="40" t="str">
        <f t="shared" si="1172"/>
        <v/>
      </c>
      <c r="XN122" s="34"/>
      <c r="XO122" s="45" t="str">
        <f>IFERROR(VLOOKUP(XN122,'كدو الاصناف'!$A:$C,2),"")</f>
        <v/>
      </c>
      <c r="XP122" s="6"/>
      <c r="XQ122" s="62">
        <f t="shared" si="1173"/>
        <v>0</v>
      </c>
      <c r="XR122" s="6" t="str">
        <f>IFERROR(VLOOKUP(XN122,'كدو الاصناف'!$A:$C,3),"")</f>
        <v/>
      </c>
      <c r="XS122" s="40" t="str">
        <f t="shared" si="1174"/>
        <v/>
      </c>
      <c r="XU122" s="34"/>
      <c r="XV122" s="45" t="str">
        <f>IFERROR(VLOOKUP(XU122,'كدو الاصناف'!$A:$C,2),"")</f>
        <v/>
      </c>
      <c r="XW122" s="6"/>
      <c r="XX122" s="62">
        <f t="shared" si="1175"/>
        <v>0</v>
      </c>
      <c r="XY122" s="6" t="str">
        <f>IFERROR(VLOOKUP(XU122,'كدو الاصناف'!$A:$C,3),"")</f>
        <v/>
      </c>
      <c r="XZ122" s="40" t="str">
        <f t="shared" si="1176"/>
        <v/>
      </c>
      <c r="YB122" s="34"/>
      <c r="YC122" s="45" t="str">
        <f>IFERROR(VLOOKUP(YB122,'كدو الاصناف'!$A:$C,2),"")</f>
        <v/>
      </c>
      <c r="YD122" s="6"/>
      <c r="YE122" s="62">
        <f t="shared" si="1177"/>
        <v>0</v>
      </c>
      <c r="YF122" s="6" t="str">
        <f>IFERROR(VLOOKUP(YB122,'كدو الاصناف'!$A:$C,3),"")</f>
        <v/>
      </c>
      <c r="YG122" s="40" t="str">
        <f t="shared" si="1178"/>
        <v/>
      </c>
      <c r="YI122" s="34"/>
      <c r="YJ122" s="45" t="str">
        <f>IFERROR(VLOOKUP(YI122,'كدو الاصناف'!$A:$C,2),"")</f>
        <v/>
      </c>
      <c r="YK122" s="6"/>
      <c r="YL122" s="62">
        <f t="shared" si="1179"/>
        <v>0</v>
      </c>
      <c r="YM122" s="6" t="str">
        <f>IFERROR(VLOOKUP(YI122,'كدو الاصناف'!$A:$C,3),"")</f>
        <v/>
      </c>
      <c r="YN122" s="40" t="str">
        <f t="shared" si="1180"/>
        <v/>
      </c>
      <c r="YP122" s="34"/>
      <c r="YQ122" s="45" t="str">
        <f>IFERROR(VLOOKUP(YP122,'كدو الاصناف'!$A:$C,2),"")</f>
        <v/>
      </c>
      <c r="YR122" s="6"/>
      <c r="YS122" s="62">
        <f t="shared" si="1181"/>
        <v>0</v>
      </c>
      <c r="YT122" s="6" t="str">
        <f>IFERROR(VLOOKUP(YP122,'كدو الاصناف'!$A:$C,3),"")</f>
        <v/>
      </c>
      <c r="YU122" s="40" t="str">
        <f t="shared" si="1182"/>
        <v/>
      </c>
      <c r="YW122" s="34"/>
      <c r="YX122" s="45" t="str">
        <f>IFERROR(VLOOKUP(YW122,'كدو الاصناف'!$A:$C,2),"")</f>
        <v/>
      </c>
      <c r="YY122" s="6"/>
      <c r="YZ122" s="62">
        <f t="shared" si="1183"/>
        <v>0</v>
      </c>
      <c r="ZA122" s="6" t="str">
        <f>IFERROR(VLOOKUP(YW122,'كدو الاصناف'!$A:$C,3),"")</f>
        <v/>
      </c>
      <c r="ZB122" s="40" t="str">
        <f t="shared" si="1184"/>
        <v/>
      </c>
      <c r="ZD122" s="34"/>
      <c r="ZE122" s="45" t="str">
        <f>IFERROR(VLOOKUP(ZD122,'كدو الاصناف'!$A:$C,2),"")</f>
        <v/>
      </c>
      <c r="ZF122" s="6"/>
      <c r="ZG122" s="62">
        <f t="shared" si="1185"/>
        <v>0</v>
      </c>
      <c r="ZH122" s="6" t="str">
        <f>IFERROR(VLOOKUP(ZD122,'كدو الاصناف'!$A:$C,3),"")</f>
        <v/>
      </c>
      <c r="ZI122" s="40" t="str">
        <f t="shared" si="1186"/>
        <v/>
      </c>
      <c r="ZK122" s="34"/>
      <c r="ZL122" s="45" t="str">
        <f>IFERROR(VLOOKUP(ZK122,'كدو الاصناف'!$A:$C,2),"")</f>
        <v/>
      </c>
      <c r="ZM122" s="6"/>
      <c r="ZN122" s="62">
        <f t="shared" si="1187"/>
        <v>0</v>
      </c>
      <c r="ZO122" s="6" t="str">
        <f>IFERROR(VLOOKUP(ZK122,'كدو الاصناف'!$A:$C,3),"")</f>
        <v/>
      </c>
      <c r="ZP122" s="40" t="str">
        <f t="shared" si="1188"/>
        <v/>
      </c>
      <c r="ZR122" s="34"/>
      <c r="ZS122" s="45" t="str">
        <f>IFERROR(VLOOKUP(ZR122,'كدو الاصناف'!$A:$C,2),"")</f>
        <v/>
      </c>
      <c r="ZT122" s="6"/>
      <c r="ZU122" s="62">
        <f t="shared" si="1189"/>
        <v>0</v>
      </c>
      <c r="ZV122" s="6" t="str">
        <f>IFERROR(VLOOKUP(ZR122,'كدو الاصناف'!$A:$C,3),"")</f>
        <v/>
      </c>
      <c r="ZW122" s="40" t="str">
        <f t="shared" si="1190"/>
        <v/>
      </c>
    </row>
    <row r="123" spans="1:699" ht="16.5" thickTop="1" thickBot="1" x14ac:dyDescent="0.25">
      <c r="A123" s="34"/>
      <c r="B123" s="45" t="str">
        <f>IFERROR(VLOOKUP(A123,'كدو الاصناف'!$A:$C,2),"")</f>
        <v/>
      </c>
      <c r="C123" s="6"/>
      <c r="D123" s="62">
        <f t="shared" si="992"/>
        <v>0</v>
      </c>
      <c r="E123" s="6" t="str">
        <f>IFERROR(VLOOKUP(A123,'كدو الاصناف'!$A:$C,3),"")</f>
        <v/>
      </c>
      <c r="F123" s="40" t="str">
        <f t="shared" si="993"/>
        <v/>
      </c>
      <c r="H123" s="34"/>
      <c r="I123" s="45" t="str">
        <f>IFERROR(VLOOKUP(H123,'كدو الاصناف'!$A:$C,2),"")</f>
        <v/>
      </c>
      <c r="J123" s="6"/>
      <c r="K123" s="62">
        <f t="shared" si="994"/>
        <v>0</v>
      </c>
      <c r="L123" s="6" t="str">
        <f>IFERROR(VLOOKUP(H123,'كدو الاصناف'!$A:$C,3),"")</f>
        <v/>
      </c>
      <c r="M123" s="40" t="str">
        <f t="shared" si="995"/>
        <v/>
      </c>
      <c r="O123" s="34"/>
      <c r="P123" s="45" t="str">
        <f>IFERROR(VLOOKUP(O123,'كدو الاصناف'!$A:$C,2),"")</f>
        <v/>
      </c>
      <c r="Q123" s="6"/>
      <c r="R123" s="62">
        <f t="shared" si="996"/>
        <v>0</v>
      </c>
      <c r="S123" s="6" t="str">
        <f>IFERROR(VLOOKUP(O123,'كدو الاصناف'!$A:$C,3),"")</f>
        <v/>
      </c>
      <c r="T123" s="40" t="str">
        <f t="shared" si="997"/>
        <v/>
      </c>
      <c r="V123" s="34"/>
      <c r="W123" s="45" t="str">
        <f>IFERROR(VLOOKUP(V123,'كدو الاصناف'!$A:$C,2),"")</f>
        <v/>
      </c>
      <c r="X123" s="6"/>
      <c r="Y123" s="62">
        <f t="shared" si="998"/>
        <v>0</v>
      </c>
      <c r="Z123" s="6" t="str">
        <f>IFERROR(VLOOKUP(V123,'كدو الاصناف'!$A:$C,3),"")</f>
        <v/>
      </c>
      <c r="AA123" s="40" t="str">
        <f t="shared" si="999"/>
        <v/>
      </c>
      <c r="AC123" s="34"/>
      <c r="AD123" s="45" t="str">
        <f>IFERROR(VLOOKUP(AC123,'كدو الاصناف'!$A:$C,2),"")</f>
        <v/>
      </c>
      <c r="AE123" s="6"/>
      <c r="AF123" s="62">
        <f t="shared" si="1000"/>
        <v>0</v>
      </c>
      <c r="AG123" s="6" t="str">
        <f>IFERROR(VLOOKUP(AC123,'كدو الاصناف'!$A:$C,3),"")</f>
        <v/>
      </c>
      <c r="AH123" s="40" t="str">
        <f t="shared" si="1001"/>
        <v/>
      </c>
      <c r="AJ123" s="34"/>
      <c r="AK123" s="45" t="str">
        <f>IFERROR(VLOOKUP(AJ123,'كدو الاصناف'!$A:$C,2),"")</f>
        <v/>
      </c>
      <c r="AL123" s="6"/>
      <c r="AM123" s="62">
        <f t="shared" si="1002"/>
        <v>0</v>
      </c>
      <c r="AN123" s="6" t="str">
        <f>IFERROR(VLOOKUP(AJ123,'كدو الاصناف'!$A:$C,3),"")</f>
        <v/>
      </c>
      <c r="AO123" s="40" t="str">
        <f t="shared" si="1003"/>
        <v/>
      </c>
      <c r="AQ123" s="34"/>
      <c r="AR123" s="45" t="str">
        <f>IFERROR(VLOOKUP(AQ123,'كدو الاصناف'!$A:$C,2),"")</f>
        <v/>
      </c>
      <c r="AS123" s="6"/>
      <c r="AT123" s="62">
        <f t="shared" si="1004"/>
        <v>0</v>
      </c>
      <c r="AU123" s="6" t="str">
        <f>IFERROR(VLOOKUP(AQ123,'كدو الاصناف'!$A:$C,3),"")</f>
        <v/>
      </c>
      <c r="AV123" s="40" t="str">
        <f t="shared" si="1005"/>
        <v/>
      </c>
      <c r="AX123" s="34"/>
      <c r="AY123" s="45" t="str">
        <f>IFERROR(VLOOKUP(AX123,'كدو الاصناف'!$A:$C,2),"")</f>
        <v/>
      </c>
      <c r="AZ123" s="6"/>
      <c r="BA123" s="62">
        <f t="shared" si="1191"/>
        <v>0</v>
      </c>
      <c r="BB123" s="6" t="str">
        <f>IFERROR(VLOOKUP(AX123,'كدو الاصناف'!$A:$C,3),"")</f>
        <v/>
      </c>
      <c r="BC123" s="40" t="str">
        <f t="shared" si="1006"/>
        <v/>
      </c>
      <c r="BE123" s="34"/>
      <c r="BF123" s="45" t="str">
        <f>IFERROR(VLOOKUP(BE123,'كدو الاصناف'!$A:$C,2),"")</f>
        <v/>
      </c>
      <c r="BG123" s="6"/>
      <c r="BH123" s="62">
        <f t="shared" si="1007"/>
        <v>0</v>
      </c>
      <c r="BI123" s="6" t="str">
        <f>IFERROR(VLOOKUP(BE123,'كدو الاصناف'!$A:$C,3),"")</f>
        <v/>
      </c>
      <c r="BJ123" s="40" t="str">
        <f t="shared" si="1008"/>
        <v/>
      </c>
      <c r="BL123" s="34"/>
      <c r="BM123" s="45" t="str">
        <f>IFERROR(VLOOKUP(BL123,'كدو الاصناف'!$A:$C,2),"")</f>
        <v/>
      </c>
      <c r="BN123" s="6"/>
      <c r="BO123" s="62">
        <f t="shared" si="1009"/>
        <v>0</v>
      </c>
      <c r="BP123" s="6" t="str">
        <f>IFERROR(VLOOKUP(BL123,'كدو الاصناف'!$A:$C,3),"")</f>
        <v/>
      </c>
      <c r="BQ123" s="40" t="str">
        <f t="shared" si="1010"/>
        <v/>
      </c>
      <c r="BS123" s="34"/>
      <c r="BT123" s="45" t="str">
        <f>IFERROR(VLOOKUP(BS123,'كدو الاصناف'!$A:$C,2),"")</f>
        <v/>
      </c>
      <c r="BU123" s="6"/>
      <c r="BV123" s="62">
        <f t="shared" si="1011"/>
        <v>0</v>
      </c>
      <c r="BW123" s="6" t="str">
        <f>IFERROR(VLOOKUP(BS123,'كدو الاصناف'!$A:$C,3),"")</f>
        <v/>
      </c>
      <c r="BX123" s="40" t="str">
        <f t="shared" si="1012"/>
        <v/>
      </c>
      <c r="BZ123" s="34"/>
      <c r="CA123" s="45" t="str">
        <f>IFERROR(VLOOKUP(BZ123,'كدو الاصناف'!$A:$C,2),"")</f>
        <v/>
      </c>
      <c r="CB123" s="6"/>
      <c r="CC123" s="62">
        <f t="shared" si="1013"/>
        <v>0</v>
      </c>
      <c r="CD123" s="6" t="str">
        <f>IFERROR(VLOOKUP(BZ123,'كدو الاصناف'!$A:$C,3),"")</f>
        <v/>
      </c>
      <c r="CE123" s="40" t="str">
        <f t="shared" si="1014"/>
        <v/>
      </c>
      <c r="CG123" s="34"/>
      <c r="CH123" s="45" t="str">
        <f>IFERROR(VLOOKUP(CG123,'كدو الاصناف'!$A:$C,2),"")</f>
        <v/>
      </c>
      <c r="CI123" s="6"/>
      <c r="CJ123" s="62">
        <f t="shared" si="1015"/>
        <v>0</v>
      </c>
      <c r="CK123" s="6" t="str">
        <f>IFERROR(VLOOKUP(CG123,'كدو الاصناف'!$A:$C,3),"")</f>
        <v/>
      </c>
      <c r="CL123" s="40" t="str">
        <f t="shared" si="1016"/>
        <v/>
      </c>
      <c r="CN123" s="34"/>
      <c r="CO123" s="45" t="str">
        <f>IFERROR(VLOOKUP(CN123,'كدو الاصناف'!$A:$C,2),"")</f>
        <v/>
      </c>
      <c r="CP123" s="6"/>
      <c r="CQ123" s="62">
        <f t="shared" si="1017"/>
        <v>0</v>
      </c>
      <c r="CR123" s="6" t="str">
        <f>IFERROR(VLOOKUP(CN123,'كدو الاصناف'!$A:$C,3),"")</f>
        <v/>
      </c>
      <c r="CS123" s="40" t="str">
        <f t="shared" si="1018"/>
        <v/>
      </c>
      <c r="CU123" s="34"/>
      <c r="CV123" s="45" t="str">
        <f>IFERROR(VLOOKUP(CU123,'كدو الاصناف'!$A:$C,2),"")</f>
        <v/>
      </c>
      <c r="CW123" s="6"/>
      <c r="CX123" s="62">
        <f t="shared" si="1019"/>
        <v>0</v>
      </c>
      <c r="CY123" s="6" t="str">
        <f>IFERROR(VLOOKUP(CU123,'كدو الاصناف'!$A:$C,3),"")</f>
        <v/>
      </c>
      <c r="CZ123" s="40" t="str">
        <f t="shared" si="1020"/>
        <v/>
      </c>
      <c r="DB123" s="34"/>
      <c r="DC123" s="45" t="str">
        <f>IFERROR(VLOOKUP(DB123,'كدو الاصناف'!$A:$C,2),"")</f>
        <v/>
      </c>
      <c r="DD123" s="6"/>
      <c r="DE123" s="62">
        <f t="shared" si="1021"/>
        <v>0</v>
      </c>
      <c r="DF123" s="6" t="str">
        <f>IFERROR(VLOOKUP(DB123,'كدو الاصناف'!$A:$C,3),"")</f>
        <v/>
      </c>
      <c r="DG123" s="40" t="str">
        <f t="shared" si="1022"/>
        <v/>
      </c>
      <c r="DI123" s="34"/>
      <c r="DJ123" s="45" t="str">
        <f>IFERROR(VLOOKUP(DI123,'كدو الاصناف'!$A:$C,2),"")</f>
        <v/>
      </c>
      <c r="DK123" s="6"/>
      <c r="DL123" s="62">
        <f t="shared" si="1023"/>
        <v>0</v>
      </c>
      <c r="DM123" s="6" t="str">
        <f>IFERROR(VLOOKUP(DI123,'كدو الاصناف'!$A:$C,3),"")</f>
        <v/>
      </c>
      <c r="DN123" s="40" t="str">
        <f t="shared" si="1024"/>
        <v/>
      </c>
      <c r="DP123" s="34"/>
      <c r="DQ123" s="45" t="str">
        <f>IFERROR(VLOOKUP(DP123,'كدو الاصناف'!$A:$C,2),"")</f>
        <v/>
      </c>
      <c r="DR123" s="6"/>
      <c r="DS123" s="62">
        <f t="shared" si="1025"/>
        <v>0</v>
      </c>
      <c r="DT123" s="6" t="str">
        <f>IFERROR(VLOOKUP(DP123,'كدو الاصناف'!$A:$C,3),"")</f>
        <v/>
      </c>
      <c r="DU123" s="40" t="str">
        <f t="shared" si="1026"/>
        <v/>
      </c>
      <c r="DW123" s="34"/>
      <c r="DX123" s="45" t="str">
        <f>IFERROR(VLOOKUP(DW123,'كدو الاصناف'!$A:$C,2),"")</f>
        <v/>
      </c>
      <c r="DY123" s="6"/>
      <c r="DZ123" s="62">
        <f t="shared" si="1027"/>
        <v>0</v>
      </c>
      <c r="EA123" s="6" t="str">
        <f>IFERROR(VLOOKUP(DW123,'كدو الاصناف'!$A:$C,3),"")</f>
        <v/>
      </c>
      <c r="EB123" s="40" t="str">
        <f t="shared" si="1028"/>
        <v/>
      </c>
      <c r="ED123" s="34"/>
      <c r="EE123" s="45" t="str">
        <f>IFERROR(VLOOKUP(ED123,'كدو الاصناف'!$A:$C,2),"")</f>
        <v/>
      </c>
      <c r="EF123" s="6"/>
      <c r="EG123" s="62">
        <f t="shared" si="1029"/>
        <v>0</v>
      </c>
      <c r="EH123" s="6" t="str">
        <f>IFERROR(VLOOKUP(ED123,'كدو الاصناف'!$A:$C,3),"")</f>
        <v/>
      </c>
      <c r="EI123" s="40" t="str">
        <f t="shared" si="1030"/>
        <v/>
      </c>
      <c r="EK123" s="34"/>
      <c r="EL123" s="45" t="str">
        <f>IFERROR(VLOOKUP(EK123,'كدو الاصناف'!$A:$C,2),"")</f>
        <v/>
      </c>
      <c r="EM123" s="6"/>
      <c r="EN123" s="62">
        <f t="shared" si="1031"/>
        <v>0</v>
      </c>
      <c r="EO123" s="6" t="str">
        <f>IFERROR(VLOOKUP(EK123,'كدو الاصناف'!$A:$C,3),"")</f>
        <v/>
      </c>
      <c r="EP123" s="40" t="str">
        <f t="shared" si="1032"/>
        <v/>
      </c>
      <c r="ER123" s="34"/>
      <c r="ES123" s="45" t="str">
        <f>IFERROR(VLOOKUP(ER123,'كدو الاصناف'!$A:$C,2),"")</f>
        <v/>
      </c>
      <c r="ET123" s="6"/>
      <c r="EU123" s="62">
        <f t="shared" si="1033"/>
        <v>0</v>
      </c>
      <c r="EV123" s="6" t="str">
        <f>IFERROR(VLOOKUP(ER123,'كدو الاصناف'!$A:$C,3),"")</f>
        <v/>
      </c>
      <c r="EW123" s="40" t="str">
        <f t="shared" si="1034"/>
        <v/>
      </c>
      <c r="EY123" s="34"/>
      <c r="EZ123" s="45" t="str">
        <f>IFERROR(VLOOKUP(EY123,'كدو الاصناف'!$A:$C,2),"")</f>
        <v/>
      </c>
      <c r="FA123" s="6"/>
      <c r="FB123" s="62">
        <f t="shared" si="1035"/>
        <v>0</v>
      </c>
      <c r="FC123" s="6" t="str">
        <f>IFERROR(VLOOKUP(EY123,'كدو الاصناف'!$A:$C,3),"")</f>
        <v/>
      </c>
      <c r="FD123" s="40" t="str">
        <f t="shared" si="1036"/>
        <v/>
      </c>
      <c r="FF123" s="34"/>
      <c r="FG123" s="45" t="str">
        <f>IFERROR(VLOOKUP(FF123,'كدو الاصناف'!$A:$C,2),"")</f>
        <v/>
      </c>
      <c r="FH123" s="6"/>
      <c r="FI123" s="62">
        <f t="shared" si="1037"/>
        <v>0</v>
      </c>
      <c r="FJ123" s="6" t="str">
        <f>IFERROR(VLOOKUP(FF123,'كدو الاصناف'!$A:$C,3),"")</f>
        <v/>
      </c>
      <c r="FK123" s="40" t="str">
        <f t="shared" si="1038"/>
        <v/>
      </c>
      <c r="FM123" s="34"/>
      <c r="FN123" s="45" t="str">
        <f>IFERROR(VLOOKUP(FM123,'كدو الاصناف'!$A:$C,2),"")</f>
        <v/>
      </c>
      <c r="FO123" s="6"/>
      <c r="FP123" s="62">
        <f t="shared" si="1039"/>
        <v>0</v>
      </c>
      <c r="FQ123" s="6" t="str">
        <f>IFERROR(VLOOKUP(FM123,'كدو الاصناف'!$A:$C,3),"")</f>
        <v/>
      </c>
      <c r="FR123" s="40" t="str">
        <f t="shared" si="1040"/>
        <v/>
      </c>
      <c r="FT123" s="34"/>
      <c r="FU123" s="45" t="str">
        <f>IFERROR(VLOOKUP(FT123,'كدو الاصناف'!$A:$C,2),"")</f>
        <v/>
      </c>
      <c r="FV123" s="6"/>
      <c r="FW123" s="62">
        <f t="shared" si="1041"/>
        <v>0</v>
      </c>
      <c r="FX123" s="6" t="str">
        <f>IFERROR(VLOOKUP(FT123,'كدو الاصناف'!$A:$C,3),"")</f>
        <v/>
      </c>
      <c r="FY123" s="40" t="str">
        <f t="shared" si="1042"/>
        <v/>
      </c>
      <c r="GA123" s="34"/>
      <c r="GB123" s="45" t="str">
        <f>IFERROR(VLOOKUP(GA123,'كدو الاصناف'!$A:$C,2),"")</f>
        <v/>
      </c>
      <c r="GC123" s="6"/>
      <c r="GD123" s="62">
        <f t="shared" si="1043"/>
        <v>0</v>
      </c>
      <c r="GE123" s="6" t="str">
        <f>IFERROR(VLOOKUP(GA123,'كدو الاصناف'!$A:$C,3),"")</f>
        <v/>
      </c>
      <c r="GF123" s="40" t="str">
        <f t="shared" si="1044"/>
        <v/>
      </c>
      <c r="GH123" s="34"/>
      <c r="GI123" s="45" t="str">
        <f>IFERROR(VLOOKUP(GH123,'كدو الاصناف'!$A:$C,2),"")</f>
        <v/>
      </c>
      <c r="GJ123" s="6"/>
      <c r="GK123" s="62">
        <f t="shared" si="1045"/>
        <v>0</v>
      </c>
      <c r="GL123" s="6" t="str">
        <f>IFERROR(VLOOKUP(GH123,'كدو الاصناف'!$A:$C,3),"")</f>
        <v/>
      </c>
      <c r="GM123" s="40" t="str">
        <f t="shared" si="1046"/>
        <v/>
      </c>
      <c r="GO123" s="34"/>
      <c r="GP123" s="45" t="str">
        <f>IFERROR(VLOOKUP(GO123,'كدو الاصناف'!$A:$C,2),"")</f>
        <v/>
      </c>
      <c r="GQ123" s="6"/>
      <c r="GR123" s="62">
        <f t="shared" si="1047"/>
        <v>0</v>
      </c>
      <c r="GS123" s="6" t="str">
        <f>IFERROR(VLOOKUP(GO123,'كدو الاصناف'!$A:$C,3),"")</f>
        <v/>
      </c>
      <c r="GT123" s="40" t="str">
        <f t="shared" si="1048"/>
        <v/>
      </c>
      <c r="GV123" s="34"/>
      <c r="GW123" s="45" t="str">
        <f>IFERROR(VLOOKUP(GV123,'كدو الاصناف'!$A:$C,2),"")</f>
        <v/>
      </c>
      <c r="GX123" s="6"/>
      <c r="GY123" s="62">
        <f t="shared" si="1049"/>
        <v>0</v>
      </c>
      <c r="GZ123" s="6" t="str">
        <f>IFERROR(VLOOKUP(GV123,'كدو الاصناف'!$A:$C,3),"")</f>
        <v/>
      </c>
      <c r="HA123" s="40" t="str">
        <f t="shared" si="1050"/>
        <v/>
      </c>
      <c r="HC123" s="34"/>
      <c r="HD123" s="45" t="str">
        <f>IFERROR(VLOOKUP(HC123,'كدو الاصناف'!$A:$C,2),"")</f>
        <v/>
      </c>
      <c r="HE123" s="6"/>
      <c r="HF123" s="62">
        <f t="shared" si="1051"/>
        <v>0</v>
      </c>
      <c r="HG123" s="6" t="str">
        <f>IFERROR(VLOOKUP(HC123,'كدو الاصناف'!$A:$C,3),"")</f>
        <v/>
      </c>
      <c r="HH123" s="40" t="str">
        <f t="shared" si="1052"/>
        <v/>
      </c>
      <c r="HJ123" s="34"/>
      <c r="HK123" s="45" t="str">
        <f>IFERROR(VLOOKUP(HJ123,'كدو الاصناف'!$A:$C,2),"")</f>
        <v/>
      </c>
      <c r="HL123" s="6"/>
      <c r="HM123" s="62">
        <f t="shared" si="1053"/>
        <v>0</v>
      </c>
      <c r="HN123" s="6" t="str">
        <f>IFERROR(VLOOKUP(HJ123,'كدو الاصناف'!$A:$C,3),"")</f>
        <v/>
      </c>
      <c r="HO123" s="40" t="str">
        <f t="shared" si="1054"/>
        <v/>
      </c>
      <c r="HQ123" s="34"/>
      <c r="HR123" s="45" t="str">
        <f>IFERROR(VLOOKUP(HQ123,'كدو الاصناف'!$A:$C,2),"")</f>
        <v/>
      </c>
      <c r="HS123" s="6"/>
      <c r="HT123" s="62">
        <f t="shared" si="1055"/>
        <v>0</v>
      </c>
      <c r="HU123" s="6" t="str">
        <f>IFERROR(VLOOKUP(HQ123,'كدو الاصناف'!$A:$C,3),"")</f>
        <v/>
      </c>
      <c r="HV123" s="40" t="str">
        <f t="shared" si="1056"/>
        <v/>
      </c>
      <c r="HX123" s="34"/>
      <c r="HY123" s="45" t="str">
        <f>IFERROR(VLOOKUP(HX123,'كدو الاصناف'!$A:$C,2),"")</f>
        <v/>
      </c>
      <c r="HZ123" s="6"/>
      <c r="IA123" s="62">
        <f t="shared" si="1057"/>
        <v>0</v>
      </c>
      <c r="IB123" s="6" t="str">
        <f>IFERROR(VLOOKUP(HX123,'كدو الاصناف'!$A:$C,3),"")</f>
        <v/>
      </c>
      <c r="IC123" s="40" t="str">
        <f t="shared" si="1058"/>
        <v/>
      </c>
      <c r="IE123" s="34"/>
      <c r="IF123" s="45" t="str">
        <f>IFERROR(VLOOKUP(IE123,'كدو الاصناف'!$A:$C,2),"")</f>
        <v/>
      </c>
      <c r="IG123" s="6"/>
      <c r="IH123" s="62">
        <f t="shared" si="1059"/>
        <v>0</v>
      </c>
      <c r="II123" s="6" t="str">
        <f>IFERROR(VLOOKUP(IE123,'كدو الاصناف'!$A:$C,3),"")</f>
        <v/>
      </c>
      <c r="IJ123" s="40" t="str">
        <f t="shared" si="1060"/>
        <v/>
      </c>
      <c r="IL123" s="34"/>
      <c r="IM123" s="45" t="str">
        <f>IFERROR(VLOOKUP(IL123,'كدو الاصناف'!$A:$C,2),"")</f>
        <v/>
      </c>
      <c r="IN123" s="6"/>
      <c r="IO123" s="62">
        <f t="shared" si="1061"/>
        <v>0</v>
      </c>
      <c r="IP123" s="6" t="str">
        <f>IFERROR(VLOOKUP(IL123,'كدو الاصناف'!$A:$C,3),"")</f>
        <v/>
      </c>
      <c r="IQ123" s="40" t="str">
        <f t="shared" si="1062"/>
        <v/>
      </c>
      <c r="IS123" s="34"/>
      <c r="IT123" s="45" t="str">
        <f>IFERROR(VLOOKUP(IS123,'كدو الاصناف'!$A:$C,2),"")</f>
        <v/>
      </c>
      <c r="IU123" s="6"/>
      <c r="IV123" s="62">
        <f t="shared" si="1063"/>
        <v>0</v>
      </c>
      <c r="IW123" s="6" t="str">
        <f>IFERROR(VLOOKUP(IS123,'كدو الاصناف'!$A:$C,3),"")</f>
        <v/>
      </c>
      <c r="IX123" s="40" t="str">
        <f t="shared" si="1064"/>
        <v/>
      </c>
      <c r="IZ123" s="34"/>
      <c r="JA123" s="45" t="str">
        <f>IFERROR(VLOOKUP(IZ123,'كدو الاصناف'!$A:$C,2),"")</f>
        <v/>
      </c>
      <c r="JB123" s="6"/>
      <c r="JC123" s="62">
        <f t="shared" si="1065"/>
        <v>0</v>
      </c>
      <c r="JD123" s="6" t="str">
        <f>IFERROR(VLOOKUP(IZ123,'كدو الاصناف'!$A:$C,3),"")</f>
        <v/>
      </c>
      <c r="JE123" s="40" t="str">
        <f t="shared" si="1066"/>
        <v/>
      </c>
      <c r="JG123" s="34"/>
      <c r="JH123" s="45" t="str">
        <f>IFERROR(VLOOKUP(JG123,'كدو الاصناف'!$A:$C,2),"")</f>
        <v/>
      </c>
      <c r="JI123" s="6"/>
      <c r="JJ123" s="62">
        <f t="shared" si="1067"/>
        <v>0</v>
      </c>
      <c r="JK123" s="6" t="str">
        <f>IFERROR(VLOOKUP(JG123,'كدو الاصناف'!$A:$C,3),"")</f>
        <v/>
      </c>
      <c r="JL123" s="40" t="str">
        <f t="shared" si="1068"/>
        <v/>
      </c>
      <c r="JN123" s="34"/>
      <c r="JO123" s="45" t="str">
        <f>IFERROR(VLOOKUP(JN123,'كدو الاصناف'!$A:$C,2),"")</f>
        <v/>
      </c>
      <c r="JP123" s="6"/>
      <c r="JQ123" s="62">
        <f t="shared" si="1069"/>
        <v>0</v>
      </c>
      <c r="JR123" s="6" t="str">
        <f>IFERROR(VLOOKUP(JN123,'كدو الاصناف'!$A:$C,3),"")</f>
        <v/>
      </c>
      <c r="JS123" s="40" t="str">
        <f t="shared" si="1070"/>
        <v/>
      </c>
      <c r="JU123" s="34"/>
      <c r="JV123" s="45" t="str">
        <f>IFERROR(VLOOKUP(JU123,'كدو الاصناف'!$A:$C,2),"")</f>
        <v/>
      </c>
      <c r="JW123" s="6"/>
      <c r="JX123" s="62">
        <f t="shared" si="1071"/>
        <v>0</v>
      </c>
      <c r="JY123" s="6" t="str">
        <f>IFERROR(VLOOKUP(JU123,'كدو الاصناف'!$A:$C,3),"")</f>
        <v/>
      </c>
      <c r="JZ123" s="40" t="str">
        <f t="shared" si="1072"/>
        <v/>
      </c>
      <c r="KB123" s="34"/>
      <c r="KC123" s="45" t="str">
        <f>IFERROR(VLOOKUP(KB123,'كدو الاصناف'!$A:$C,2),"")</f>
        <v/>
      </c>
      <c r="KD123" s="6"/>
      <c r="KE123" s="62">
        <f t="shared" si="1073"/>
        <v>0</v>
      </c>
      <c r="KF123" s="6" t="str">
        <f>IFERROR(VLOOKUP(KB123,'كدو الاصناف'!$A:$C,3),"")</f>
        <v/>
      </c>
      <c r="KG123" s="40" t="str">
        <f t="shared" si="1074"/>
        <v/>
      </c>
      <c r="KI123" s="34"/>
      <c r="KJ123" s="45" t="str">
        <f>IFERROR(VLOOKUP(KI123,'كدو الاصناف'!$A:$C,2),"")</f>
        <v/>
      </c>
      <c r="KK123" s="6"/>
      <c r="KL123" s="62">
        <f t="shared" si="1075"/>
        <v>0</v>
      </c>
      <c r="KM123" s="6" t="str">
        <f>IFERROR(VLOOKUP(KI123,'كدو الاصناف'!$A:$C,3),"")</f>
        <v/>
      </c>
      <c r="KN123" s="40" t="str">
        <f t="shared" si="1076"/>
        <v/>
      </c>
      <c r="KP123" s="34"/>
      <c r="KQ123" s="45" t="str">
        <f>IFERROR(VLOOKUP(KP123,'كدو الاصناف'!$A:$C,2),"")</f>
        <v/>
      </c>
      <c r="KR123" s="6"/>
      <c r="KS123" s="62">
        <f t="shared" si="1077"/>
        <v>0</v>
      </c>
      <c r="KT123" s="6" t="str">
        <f>IFERROR(VLOOKUP(KP123,'كدو الاصناف'!$A:$C,3),"")</f>
        <v/>
      </c>
      <c r="KU123" s="40" t="str">
        <f t="shared" si="1078"/>
        <v/>
      </c>
      <c r="KW123" s="34"/>
      <c r="KX123" s="45" t="str">
        <f>IFERROR(VLOOKUP(KW123,'كدو الاصناف'!$A:$C,2),"")</f>
        <v/>
      </c>
      <c r="KY123" s="6"/>
      <c r="KZ123" s="62">
        <f t="shared" si="1079"/>
        <v>0</v>
      </c>
      <c r="LA123" s="6" t="str">
        <f>IFERROR(VLOOKUP(KW123,'كدو الاصناف'!$A:$C,3),"")</f>
        <v/>
      </c>
      <c r="LB123" s="40" t="str">
        <f t="shared" si="1080"/>
        <v/>
      </c>
      <c r="LD123" s="34"/>
      <c r="LE123" s="45" t="str">
        <f>IFERROR(VLOOKUP(LD123,'كدو الاصناف'!$A:$C,2),"")</f>
        <v/>
      </c>
      <c r="LF123" s="6"/>
      <c r="LG123" s="62">
        <f t="shared" si="1081"/>
        <v>0</v>
      </c>
      <c r="LH123" s="6" t="str">
        <f>IFERROR(VLOOKUP(LD123,'كدو الاصناف'!$A:$C,3),"")</f>
        <v/>
      </c>
      <c r="LI123" s="40" t="str">
        <f t="shared" si="1082"/>
        <v/>
      </c>
      <c r="LK123" s="34"/>
      <c r="LL123" s="45" t="str">
        <f>IFERROR(VLOOKUP(LK123,'كدو الاصناف'!$A:$C,2),"")</f>
        <v/>
      </c>
      <c r="LM123" s="6"/>
      <c r="LN123" s="62">
        <f t="shared" si="1083"/>
        <v>0</v>
      </c>
      <c r="LO123" s="6" t="str">
        <f>IFERROR(VLOOKUP(LK123,'كدو الاصناف'!$A:$C,3),"")</f>
        <v/>
      </c>
      <c r="LP123" s="40" t="str">
        <f t="shared" si="1084"/>
        <v/>
      </c>
      <c r="LR123" s="34"/>
      <c r="LS123" s="45" t="str">
        <f>IFERROR(VLOOKUP(LR123,'كدو الاصناف'!$A:$C,2),"")</f>
        <v/>
      </c>
      <c r="LT123" s="6"/>
      <c r="LU123" s="62">
        <f t="shared" si="1085"/>
        <v>0</v>
      </c>
      <c r="LV123" s="6" t="str">
        <f>IFERROR(VLOOKUP(LR123,'كدو الاصناف'!$A:$C,3),"")</f>
        <v/>
      </c>
      <c r="LW123" s="40" t="str">
        <f t="shared" si="1086"/>
        <v/>
      </c>
      <c r="LY123" s="34"/>
      <c r="LZ123" s="45" t="str">
        <f>IFERROR(VLOOKUP(LY123,'كدو الاصناف'!$A:$C,2),"")</f>
        <v/>
      </c>
      <c r="MA123" s="6"/>
      <c r="MB123" s="62">
        <f t="shared" si="1087"/>
        <v>0</v>
      </c>
      <c r="MC123" s="6" t="str">
        <f>IFERROR(VLOOKUP(LY123,'كدو الاصناف'!$A:$C,3),"")</f>
        <v/>
      </c>
      <c r="MD123" s="40" t="str">
        <f t="shared" si="1088"/>
        <v/>
      </c>
      <c r="MF123" s="34"/>
      <c r="MG123" s="45" t="str">
        <f>IFERROR(VLOOKUP(MF123,'كدو الاصناف'!$A:$C,2),"")</f>
        <v/>
      </c>
      <c r="MH123" s="6"/>
      <c r="MI123" s="62">
        <f t="shared" si="1089"/>
        <v>0</v>
      </c>
      <c r="MJ123" s="6" t="str">
        <f>IFERROR(VLOOKUP(MF123,'كدو الاصناف'!$A:$C,3),"")</f>
        <v/>
      </c>
      <c r="MK123" s="40" t="str">
        <f t="shared" si="1090"/>
        <v/>
      </c>
      <c r="MM123" s="34"/>
      <c r="MN123" s="45" t="str">
        <f>IFERROR(VLOOKUP(MM123,'كدو الاصناف'!$A:$C,2),"")</f>
        <v/>
      </c>
      <c r="MO123" s="6"/>
      <c r="MP123" s="62">
        <f t="shared" si="1091"/>
        <v>0</v>
      </c>
      <c r="MQ123" s="6" t="str">
        <f>IFERROR(VLOOKUP(MM123,'كدو الاصناف'!$A:$C,3),"")</f>
        <v/>
      </c>
      <c r="MR123" s="40" t="str">
        <f t="shared" si="1092"/>
        <v/>
      </c>
      <c r="MT123" s="34"/>
      <c r="MU123" s="45" t="str">
        <f>IFERROR(VLOOKUP(MT123,'كدو الاصناف'!$A:$C,2),"")</f>
        <v/>
      </c>
      <c r="MV123" s="6"/>
      <c r="MW123" s="62">
        <f t="shared" si="1093"/>
        <v>0</v>
      </c>
      <c r="MX123" s="6" t="str">
        <f>IFERROR(VLOOKUP(MT123,'كدو الاصناف'!$A:$C,3),"")</f>
        <v/>
      </c>
      <c r="MY123" s="40" t="str">
        <f t="shared" si="1094"/>
        <v/>
      </c>
      <c r="NA123" s="34"/>
      <c r="NB123" s="45" t="str">
        <f>IFERROR(VLOOKUP(NA123,'كدو الاصناف'!$A:$C,2),"")</f>
        <v/>
      </c>
      <c r="NC123" s="6"/>
      <c r="ND123" s="62">
        <f t="shared" si="1095"/>
        <v>0</v>
      </c>
      <c r="NE123" s="6" t="str">
        <f>IFERROR(VLOOKUP(NA123,'كدو الاصناف'!$A:$C,3),"")</f>
        <v/>
      </c>
      <c r="NF123" s="40" t="str">
        <f t="shared" si="1096"/>
        <v/>
      </c>
      <c r="NH123" s="34"/>
      <c r="NI123" s="45" t="str">
        <f>IFERROR(VLOOKUP(NH123,'كدو الاصناف'!$A:$C,2),"")</f>
        <v/>
      </c>
      <c r="NJ123" s="6"/>
      <c r="NK123" s="62">
        <f t="shared" si="1097"/>
        <v>0</v>
      </c>
      <c r="NL123" s="6" t="str">
        <f>IFERROR(VLOOKUP(NH123,'كدو الاصناف'!$A:$C,3),"")</f>
        <v/>
      </c>
      <c r="NM123" s="40" t="str">
        <f t="shared" si="1098"/>
        <v/>
      </c>
      <c r="NO123" s="34"/>
      <c r="NP123" s="45" t="str">
        <f>IFERROR(VLOOKUP(NO123,'كدو الاصناف'!$A:$C,2),"")</f>
        <v/>
      </c>
      <c r="NQ123" s="6"/>
      <c r="NR123" s="62">
        <f t="shared" si="1099"/>
        <v>0</v>
      </c>
      <c r="NS123" s="6" t="str">
        <f>IFERROR(VLOOKUP(NO123,'كدو الاصناف'!$A:$C,3),"")</f>
        <v/>
      </c>
      <c r="NT123" s="40" t="str">
        <f t="shared" si="1100"/>
        <v/>
      </c>
      <c r="NV123" s="34"/>
      <c r="NW123" s="45" t="str">
        <f>IFERROR(VLOOKUP(NV123,'كدو الاصناف'!$A:$C,2),"")</f>
        <v/>
      </c>
      <c r="NX123" s="6"/>
      <c r="NY123" s="62">
        <f t="shared" si="1101"/>
        <v>0</v>
      </c>
      <c r="NZ123" s="6" t="str">
        <f>IFERROR(VLOOKUP(NV123,'كدو الاصناف'!$A:$C,3),"")</f>
        <v/>
      </c>
      <c r="OA123" s="40" t="str">
        <f t="shared" si="1102"/>
        <v/>
      </c>
      <c r="OC123" s="34"/>
      <c r="OD123" s="45" t="str">
        <f>IFERROR(VLOOKUP(OC123,'كدو الاصناف'!$A:$C,2),"")</f>
        <v/>
      </c>
      <c r="OE123" s="6"/>
      <c r="OF123" s="62">
        <f t="shared" si="1103"/>
        <v>0</v>
      </c>
      <c r="OG123" s="6" t="str">
        <f>IFERROR(VLOOKUP(OC123,'كدو الاصناف'!$A:$C,3),"")</f>
        <v/>
      </c>
      <c r="OH123" s="40" t="str">
        <f t="shared" si="1104"/>
        <v/>
      </c>
      <c r="OJ123" s="34"/>
      <c r="OK123" s="45" t="str">
        <f>IFERROR(VLOOKUP(OJ123,'كدو الاصناف'!$A:$C,2),"")</f>
        <v/>
      </c>
      <c r="OL123" s="6"/>
      <c r="OM123" s="62">
        <f t="shared" si="1105"/>
        <v>0</v>
      </c>
      <c r="ON123" s="6" t="str">
        <f>IFERROR(VLOOKUP(OJ123,'كدو الاصناف'!$A:$C,3),"")</f>
        <v/>
      </c>
      <c r="OO123" s="40" t="str">
        <f t="shared" si="1106"/>
        <v/>
      </c>
      <c r="OQ123" s="34"/>
      <c r="OR123" s="45" t="str">
        <f>IFERROR(VLOOKUP(OQ123,'كدو الاصناف'!$A:$C,2),"")</f>
        <v/>
      </c>
      <c r="OS123" s="6"/>
      <c r="OT123" s="62">
        <f t="shared" si="1107"/>
        <v>0</v>
      </c>
      <c r="OU123" s="6" t="str">
        <f>IFERROR(VLOOKUP(OQ123,'كدو الاصناف'!$A:$C,3),"")</f>
        <v/>
      </c>
      <c r="OV123" s="40" t="str">
        <f t="shared" si="1108"/>
        <v/>
      </c>
      <c r="OX123" s="34"/>
      <c r="OY123" s="45" t="str">
        <f>IFERROR(VLOOKUP(OX123,'كدو الاصناف'!$A:$C,2),"")</f>
        <v/>
      </c>
      <c r="OZ123" s="6"/>
      <c r="PA123" s="62">
        <f t="shared" si="1109"/>
        <v>0</v>
      </c>
      <c r="PB123" s="6" t="str">
        <f>IFERROR(VLOOKUP(OX123,'كدو الاصناف'!$A:$C,3),"")</f>
        <v/>
      </c>
      <c r="PC123" s="40" t="str">
        <f t="shared" si="1110"/>
        <v/>
      </c>
      <c r="PE123" s="34"/>
      <c r="PF123" s="45" t="str">
        <f>IFERROR(VLOOKUP(PE123,'كدو الاصناف'!$A:$C,2),"")</f>
        <v/>
      </c>
      <c r="PG123" s="6"/>
      <c r="PH123" s="62">
        <f t="shared" si="1111"/>
        <v>0</v>
      </c>
      <c r="PI123" s="6" t="str">
        <f>IFERROR(VLOOKUP(PE123,'كدو الاصناف'!$A:$C,3),"")</f>
        <v/>
      </c>
      <c r="PJ123" s="40" t="str">
        <f t="shared" si="1112"/>
        <v/>
      </c>
      <c r="PL123" s="34"/>
      <c r="PM123" s="45" t="str">
        <f>IFERROR(VLOOKUP(PL123,'كدو الاصناف'!$A:$C,2),"")</f>
        <v/>
      </c>
      <c r="PN123" s="6"/>
      <c r="PO123" s="62">
        <f t="shared" si="1113"/>
        <v>0</v>
      </c>
      <c r="PP123" s="6" t="str">
        <f>IFERROR(VLOOKUP(PL123,'كدو الاصناف'!$A:$C,3),"")</f>
        <v/>
      </c>
      <c r="PQ123" s="40" t="str">
        <f t="shared" si="1114"/>
        <v/>
      </c>
      <c r="PS123" s="34"/>
      <c r="PT123" s="45" t="str">
        <f>IFERROR(VLOOKUP(PS123,'كدو الاصناف'!$A:$C,2),"")</f>
        <v/>
      </c>
      <c r="PU123" s="6"/>
      <c r="PV123" s="62">
        <f t="shared" si="1115"/>
        <v>0</v>
      </c>
      <c r="PW123" s="6" t="str">
        <f>IFERROR(VLOOKUP(PS123,'كدو الاصناف'!$A:$C,3),"")</f>
        <v/>
      </c>
      <c r="PX123" s="40" t="str">
        <f t="shared" si="1116"/>
        <v/>
      </c>
      <c r="PZ123" s="34"/>
      <c r="QA123" s="45" t="str">
        <f>IFERROR(VLOOKUP(PZ123,'كدو الاصناف'!$A:$C,2),"")</f>
        <v/>
      </c>
      <c r="QB123" s="6"/>
      <c r="QC123" s="62">
        <f t="shared" si="1117"/>
        <v>0</v>
      </c>
      <c r="QD123" s="6" t="str">
        <f>IFERROR(VLOOKUP(PZ123,'كدو الاصناف'!$A:$C,3),"")</f>
        <v/>
      </c>
      <c r="QE123" s="40" t="str">
        <f t="shared" si="1118"/>
        <v/>
      </c>
      <c r="QG123" s="34"/>
      <c r="QH123" s="45" t="str">
        <f>IFERROR(VLOOKUP(QG123,'كدو الاصناف'!$A:$C,2),"")</f>
        <v/>
      </c>
      <c r="QI123" s="6"/>
      <c r="QJ123" s="62">
        <f t="shared" si="1119"/>
        <v>0</v>
      </c>
      <c r="QK123" s="6" t="str">
        <f>IFERROR(VLOOKUP(QG123,'كدو الاصناف'!$A:$C,3),"")</f>
        <v/>
      </c>
      <c r="QL123" s="40" t="str">
        <f t="shared" si="1120"/>
        <v/>
      </c>
      <c r="QN123" s="34"/>
      <c r="QO123" s="45" t="str">
        <f>IFERROR(VLOOKUP(QN123,'كدو الاصناف'!$A:$C,2),"")</f>
        <v/>
      </c>
      <c r="QP123" s="6"/>
      <c r="QQ123" s="62">
        <f t="shared" si="1121"/>
        <v>0</v>
      </c>
      <c r="QR123" s="6" t="str">
        <f>IFERROR(VLOOKUP(QN123,'كدو الاصناف'!$A:$C,3),"")</f>
        <v/>
      </c>
      <c r="QS123" s="40" t="str">
        <f t="shared" si="1122"/>
        <v/>
      </c>
      <c r="QU123" s="34"/>
      <c r="QV123" s="45" t="str">
        <f>IFERROR(VLOOKUP(QU123,'كدو الاصناف'!$A:$C,2),"")</f>
        <v/>
      </c>
      <c r="QW123" s="6"/>
      <c r="QX123" s="62">
        <f t="shared" si="1123"/>
        <v>0</v>
      </c>
      <c r="QY123" s="6" t="str">
        <f>IFERROR(VLOOKUP(QU123,'كدو الاصناف'!$A:$C,3),"")</f>
        <v/>
      </c>
      <c r="QZ123" s="40" t="str">
        <f t="shared" si="1124"/>
        <v/>
      </c>
      <c r="RB123" s="34"/>
      <c r="RC123" s="45" t="str">
        <f>IFERROR(VLOOKUP(RB123,'كدو الاصناف'!$A:$C,2),"")</f>
        <v/>
      </c>
      <c r="RD123" s="6"/>
      <c r="RE123" s="62">
        <f t="shared" si="1125"/>
        <v>0</v>
      </c>
      <c r="RF123" s="6" t="str">
        <f>IFERROR(VLOOKUP(RB123,'كدو الاصناف'!$A:$C,3),"")</f>
        <v/>
      </c>
      <c r="RG123" s="40" t="str">
        <f t="shared" si="1126"/>
        <v/>
      </c>
      <c r="RI123" s="34"/>
      <c r="RJ123" s="45" t="str">
        <f>IFERROR(VLOOKUP(RI123,'كدو الاصناف'!$A:$C,2),"")</f>
        <v/>
      </c>
      <c r="RK123" s="6"/>
      <c r="RL123" s="62">
        <f t="shared" si="1127"/>
        <v>0</v>
      </c>
      <c r="RM123" s="6" t="str">
        <f>IFERROR(VLOOKUP(RI123,'كدو الاصناف'!$A:$C,3),"")</f>
        <v/>
      </c>
      <c r="RN123" s="40" t="str">
        <f t="shared" si="1128"/>
        <v/>
      </c>
      <c r="RP123" s="34"/>
      <c r="RQ123" s="45" t="str">
        <f>IFERROR(VLOOKUP(RP123,'كدو الاصناف'!$A:$C,2),"")</f>
        <v/>
      </c>
      <c r="RR123" s="6"/>
      <c r="RS123" s="62">
        <f t="shared" si="1129"/>
        <v>0</v>
      </c>
      <c r="RT123" s="6" t="str">
        <f>IFERROR(VLOOKUP(RP123,'كدو الاصناف'!$A:$C,3),"")</f>
        <v/>
      </c>
      <c r="RU123" s="40" t="str">
        <f t="shared" si="1130"/>
        <v/>
      </c>
      <c r="RW123" s="34"/>
      <c r="RX123" s="45" t="str">
        <f>IFERROR(VLOOKUP(RW123,'كدو الاصناف'!$A:$C,2),"")</f>
        <v/>
      </c>
      <c r="RY123" s="6"/>
      <c r="RZ123" s="62">
        <f t="shared" si="1131"/>
        <v>0</v>
      </c>
      <c r="SA123" s="6" t="str">
        <f>IFERROR(VLOOKUP(RW123,'كدو الاصناف'!$A:$C,3),"")</f>
        <v/>
      </c>
      <c r="SB123" s="40" t="str">
        <f t="shared" si="1132"/>
        <v/>
      </c>
      <c r="SD123" s="34"/>
      <c r="SE123" s="45" t="str">
        <f>IFERROR(VLOOKUP(SD123,'كدو الاصناف'!$A:$C,2),"")</f>
        <v/>
      </c>
      <c r="SF123" s="6"/>
      <c r="SG123" s="62">
        <f t="shared" si="1133"/>
        <v>0</v>
      </c>
      <c r="SH123" s="6" t="str">
        <f>IFERROR(VLOOKUP(SD123,'كدو الاصناف'!$A:$C,3),"")</f>
        <v/>
      </c>
      <c r="SI123" s="40" t="str">
        <f t="shared" si="1134"/>
        <v/>
      </c>
      <c r="SK123" s="34"/>
      <c r="SL123" s="45" t="str">
        <f>IFERROR(VLOOKUP(SK123,'كدو الاصناف'!$A:$C,2),"")</f>
        <v/>
      </c>
      <c r="SM123" s="6"/>
      <c r="SN123" s="62">
        <f t="shared" si="1135"/>
        <v>0</v>
      </c>
      <c r="SO123" s="6" t="str">
        <f>IFERROR(VLOOKUP(SK123,'كدو الاصناف'!$A:$C,3),"")</f>
        <v/>
      </c>
      <c r="SP123" s="40" t="str">
        <f t="shared" si="1136"/>
        <v/>
      </c>
      <c r="SR123" s="34"/>
      <c r="SS123" s="45" t="str">
        <f>IFERROR(VLOOKUP(SR123,'كدو الاصناف'!$A:$C,2),"")</f>
        <v/>
      </c>
      <c r="ST123" s="6"/>
      <c r="SU123" s="62">
        <f t="shared" si="1137"/>
        <v>0</v>
      </c>
      <c r="SV123" s="6" t="str">
        <f>IFERROR(VLOOKUP(SR123,'كدو الاصناف'!$A:$C,3),"")</f>
        <v/>
      </c>
      <c r="SW123" s="40" t="str">
        <f t="shared" si="1138"/>
        <v/>
      </c>
      <c r="SY123" s="34"/>
      <c r="SZ123" s="45" t="str">
        <f>IFERROR(VLOOKUP(SY123,'كدو الاصناف'!$A:$C,2),"")</f>
        <v/>
      </c>
      <c r="TA123" s="6"/>
      <c r="TB123" s="62">
        <f t="shared" si="1139"/>
        <v>0</v>
      </c>
      <c r="TC123" s="6" t="str">
        <f>IFERROR(VLOOKUP(SY123,'كدو الاصناف'!$A:$C,3),"")</f>
        <v/>
      </c>
      <c r="TD123" s="40" t="str">
        <f t="shared" si="1140"/>
        <v/>
      </c>
      <c r="TF123" s="34"/>
      <c r="TG123" s="45" t="str">
        <f>IFERROR(VLOOKUP(TF123,'كدو الاصناف'!$A:$C,2),"")</f>
        <v/>
      </c>
      <c r="TH123" s="6"/>
      <c r="TI123" s="62">
        <f t="shared" si="1141"/>
        <v>0</v>
      </c>
      <c r="TJ123" s="6" t="str">
        <f>IFERROR(VLOOKUP(TF123,'كدو الاصناف'!$A:$C,3),"")</f>
        <v/>
      </c>
      <c r="TK123" s="40" t="str">
        <f t="shared" si="1142"/>
        <v/>
      </c>
      <c r="TM123" s="34"/>
      <c r="TN123" s="45" t="str">
        <f>IFERROR(VLOOKUP(TM123,'كدو الاصناف'!$A:$C,2),"")</f>
        <v/>
      </c>
      <c r="TO123" s="6"/>
      <c r="TP123" s="62">
        <f t="shared" si="1143"/>
        <v>0</v>
      </c>
      <c r="TQ123" s="6" t="str">
        <f>IFERROR(VLOOKUP(TM123,'كدو الاصناف'!$A:$C,3),"")</f>
        <v/>
      </c>
      <c r="TR123" s="40" t="str">
        <f t="shared" si="1144"/>
        <v/>
      </c>
      <c r="TT123" s="34"/>
      <c r="TU123" s="45" t="str">
        <f>IFERROR(VLOOKUP(TT123,'كدو الاصناف'!$A:$C,2),"")</f>
        <v/>
      </c>
      <c r="TV123" s="6"/>
      <c r="TW123" s="62">
        <f t="shared" si="1145"/>
        <v>0</v>
      </c>
      <c r="TX123" s="6" t="str">
        <f>IFERROR(VLOOKUP(TT123,'كدو الاصناف'!$A:$C,3),"")</f>
        <v/>
      </c>
      <c r="TY123" s="40" t="str">
        <f t="shared" si="1146"/>
        <v/>
      </c>
      <c r="UA123" s="34"/>
      <c r="UB123" s="45" t="str">
        <f>IFERROR(VLOOKUP(UA123,'كدو الاصناف'!$A:$C,2),"")</f>
        <v/>
      </c>
      <c r="UC123" s="6"/>
      <c r="UD123" s="62">
        <f t="shared" si="1147"/>
        <v>0</v>
      </c>
      <c r="UE123" s="6" t="str">
        <f>IFERROR(VLOOKUP(UA123,'كدو الاصناف'!$A:$C,3),"")</f>
        <v/>
      </c>
      <c r="UF123" s="40" t="str">
        <f t="shared" si="1148"/>
        <v/>
      </c>
      <c r="UH123" s="34"/>
      <c r="UI123" s="45" t="str">
        <f>IFERROR(VLOOKUP(UH123,'كدو الاصناف'!$A:$C,2),"")</f>
        <v/>
      </c>
      <c r="UJ123" s="6"/>
      <c r="UK123" s="62">
        <f t="shared" si="1149"/>
        <v>0</v>
      </c>
      <c r="UL123" s="6" t="str">
        <f>IFERROR(VLOOKUP(UH123,'كدو الاصناف'!$A:$C,3),"")</f>
        <v/>
      </c>
      <c r="UM123" s="40" t="str">
        <f t="shared" si="1150"/>
        <v/>
      </c>
      <c r="UO123" s="34"/>
      <c r="UP123" s="45" t="str">
        <f>IFERROR(VLOOKUP(UO123,'كدو الاصناف'!$A:$C,2),"")</f>
        <v/>
      </c>
      <c r="UQ123" s="6"/>
      <c r="UR123" s="62">
        <f t="shared" si="1151"/>
        <v>0</v>
      </c>
      <c r="US123" s="6" t="str">
        <f>IFERROR(VLOOKUP(UO123,'كدو الاصناف'!$A:$C,3),"")</f>
        <v/>
      </c>
      <c r="UT123" s="40" t="str">
        <f t="shared" si="1152"/>
        <v/>
      </c>
      <c r="UV123" s="34"/>
      <c r="UW123" s="45" t="str">
        <f>IFERROR(VLOOKUP(UV123,'كدو الاصناف'!$A:$C,2),"")</f>
        <v/>
      </c>
      <c r="UX123" s="6"/>
      <c r="UY123" s="62">
        <f t="shared" si="1153"/>
        <v>0</v>
      </c>
      <c r="UZ123" s="6" t="str">
        <f>IFERROR(VLOOKUP(UV123,'كدو الاصناف'!$A:$C,3),"")</f>
        <v/>
      </c>
      <c r="VA123" s="40" t="str">
        <f t="shared" si="1154"/>
        <v/>
      </c>
      <c r="VC123" s="34"/>
      <c r="VD123" s="45" t="str">
        <f>IFERROR(VLOOKUP(VC123,'كدو الاصناف'!$A:$C,2),"")</f>
        <v/>
      </c>
      <c r="VE123" s="6"/>
      <c r="VF123" s="62">
        <f t="shared" si="1155"/>
        <v>0</v>
      </c>
      <c r="VG123" s="6" t="str">
        <f>IFERROR(VLOOKUP(VC123,'كدو الاصناف'!$A:$C,3),"")</f>
        <v/>
      </c>
      <c r="VH123" s="40" t="str">
        <f t="shared" si="1156"/>
        <v/>
      </c>
      <c r="VJ123" s="34"/>
      <c r="VK123" s="45" t="str">
        <f>IFERROR(VLOOKUP(VJ123,'كدو الاصناف'!$A:$C,2),"")</f>
        <v/>
      </c>
      <c r="VL123" s="6"/>
      <c r="VM123" s="62">
        <f t="shared" si="1157"/>
        <v>0</v>
      </c>
      <c r="VN123" s="6" t="str">
        <f>IFERROR(VLOOKUP(VJ123,'كدو الاصناف'!$A:$C,3),"")</f>
        <v/>
      </c>
      <c r="VO123" s="40" t="str">
        <f t="shared" si="1158"/>
        <v/>
      </c>
      <c r="VQ123" s="34"/>
      <c r="VR123" s="45" t="str">
        <f>IFERROR(VLOOKUP(VQ123,'كدو الاصناف'!$A:$C,2),"")</f>
        <v/>
      </c>
      <c r="VS123" s="6"/>
      <c r="VT123" s="62">
        <f t="shared" si="1159"/>
        <v>0</v>
      </c>
      <c r="VU123" s="6" t="str">
        <f>IFERROR(VLOOKUP(VQ123,'كدو الاصناف'!$A:$C,3),"")</f>
        <v/>
      </c>
      <c r="VV123" s="40" t="str">
        <f t="shared" si="1160"/>
        <v/>
      </c>
      <c r="VX123" s="34"/>
      <c r="VY123" s="45" t="str">
        <f>IFERROR(VLOOKUP(VX123,'كدو الاصناف'!$A:$C,2),"")</f>
        <v/>
      </c>
      <c r="VZ123" s="6"/>
      <c r="WA123" s="62">
        <f t="shared" si="1161"/>
        <v>0</v>
      </c>
      <c r="WB123" s="6" t="str">
        <f>IFERROR(VLOOKUP(VX123,'كدو الاصناف'!$A:$C,3),"")</f>
        <v/>
      </c>
      <c r="WC123" s="40" t="str">
        <f t="shared" si="1162"/>
        <v/>
      </c>
      <c r="WE123" s="34"/>
      <c r="WF123" s="45" t="str">
        <f>IFERROR(VLOOKUP(WE123,'كدو الاصناف'!$A:$C,2),"")</f>
        <v/>
      </c>
      <c r="WG123" s="6"/>
      <c r="WH123" s="62">
        <f t="shared" si="1163"/>
        <v>0</v>
      </c>
      <c r="WI123" s="6" t="str">
        <f>IFERROR(VLOOKUP(WE123,'كدو الاصناف'!$A:$C,3),"")</f>
        <v/>
      </c>
      <c r="WJ123" s="40" t="str">
        <f t="shared" si="1164"/>
        <v/>
      </c>
      <c r="WL123" s="34"/>
      <c r="WM123" s="45" t="str">
        <f>IFERROR(VLOOKUP(WL123,'كدو الاصناف'!$A:$C,2),"")</f>
        <v/>
      </c>
      <c r="WN123" s="6"/>
      <c r="WO123" s="62">
        <f t="shared" si="1165"/>
        <v>0</v>
      </c>
      <c r="WP123" s="6" t="str">
        <f>IFERROR(VLOOKUP(WL123,'كدو الاصناف'!$A:$C,3),"")</f>
        <v/>
      </c>
      <c r="WQ123" s="40" t="str">
        <f t="shared" si="1166"/>
        <v/>
      </c>
      <c r="WS123" s="34"/>
      <c r="WT123" s="45" t="str">
        <f>IFERROR(VLOOKUP(WS123,'كدو الاصناف'!$A:$C,2),"")</f>
        <v/>
      </c>
      <c r="WU123" s="6"/>
      <c r="WV123" s="62">
        <f t="shared" si="1167"/>
        <v>0</v>
      </c>
      <c r="WW123" s="6" t="str">
        <f>IFERROR(VLOOKUP(WS123,'كدو الاصناف'!$A:$C,3),"")</f>
        <v/>
      </c>
      <c r="WX123" s="40" t="str">
        <f t="shared" si="1168"/>
        <v/>
      </c>
      <c r="WZ123" s="34"/>
      <c r="XA123" s="45" t="str">
        <f>IFERROR(VLOOKUP(WZ123,'كدو الاصناف'!$A:$C,2),"")</f>
        <v/>
      </c>
      <c r="XB123" s="6"/>
      <c r="XC123" s="62">
        <f t="shared" si="1169"/>
        <v>0</v>
      </c>
      <c r="XD123" s="6" t="str">
        <f>IFERROR(VLOOKUP(WZ123,'كدو الاصناف'!$A:$C,3),"")</f>
        <v/>
      </c>
      <c r="XE123" s="40" t="str">
        <f t="shared" si="1170"/>
        <v/>
      </c>
      <c r="XG123" s="34"/>
      <c r="XH123" s="45" t="str">
        <f>IFERROR(VLOOKUP(XG123,'كدو الاصناف'!$A:$C,2),"")</f>
        <v/>
      </c>
      <c r="XI123" s="6"/>
      <c r="XJ123" s="62">
        <f t="shared" si="1171"/>
        <v>0</v>
      </c>
      <c r="XK123" s="6" t="str">
        <f>IFERROR(VLOOKUP(XG123,'كدو الاصناف'!$A:$C,3),"")</f>
        <v/>
      </c>
      <c r="XL123" s="40" t="str">
        <f t="shared" si="1172"/>
        <v/>
      </c>
      <c r="XN123" s="34"/>
      <c r="XO123" s="45" t="str">
        <f>IFERROR(VLOOKUP(XN123,'كدو الاصناف'!$A:$C,2),"")</f>
        <v/>
      </c>
      <c r="XP123" s="6"/>
      <c r="XQ123" s="62">
        <f t="shared" si="1173"/>
        <v>0</v>
      </c>
      <c r="XR123" s="6" t="str">
        <f>IFERROR(VLOOKUP(XN123,'كدو الاصناف'!$A:$C,3),"")</f>
        <v/>
      </c>
      <c r="XS123" s="40" t="str">
        <f t="shared" si="1174"/>
        <v/>
      </c>
      <c r="XU123" s="34"/>
      <c r="XV123" s="45" t="str">
        <f>IFERROR(VLOOKUP(XU123,'كدو الاصناف'!$A:$C,2),"")</f>
        <v/>
      </c>
      <c r="XW123" s="6"/>
      <c r="XX123" s="62">
        <f t="shared" si="1175"/>
        <v>0</v>
      </c>
      <c r="XY123" s="6" t="str">
        <f>IFERROR(VLOOKUP(XU123,'كدو الاصناف'!$A:$C,3),"")</f>
        <v/>
      </c>
      <c r="XZ123" s="40" t="str">
        <f t="shared" si="1176"/>
        <v/>
      </c>
      <c r="YB123" s="34"/>
      <c r="YC123" s="45" t="str">
        <f>IFERROR(VLOOKUP(YB123,'كدو الاصناف'!$A:$C,2),"")</f>
        <v/>
      </c>
      <c r="YD123" s="6"/>
      <c r="YE123" s="62">
        <f t="shared" si="1177"/>
        <v>0</v>
      </c>
      <c r="YF123" s="6" t="str">
        <f>IFERROR(VLOOKUP(YB123,'كدو الاصناف'!$A:$C,3),"")</f>
        <v/>
      </c>
      <c r="YG123" s="40" t="str">
        <f t="shared" si="1178"/>
        <v/>
      </c>
      <c r="YI123" s="34"/>
      <c r="YJ123" s="45" t="str">
        <f>IFERROR(VLOOKUP(YI123,'كدو الاصناف'!$A:$C,2),"")</f>
        <v/>
      </c>
      <c r="YK123" s="6"/>
      <c r="YL123" s="62">
        <f t="shared" si="1179"/>
        <v>0</v>
      </c>
      <c r="YM123" s="6" t="str">
        <f>IFERROR(VLOOKUP(YI123,'كدو الاصناف'!$A:$C,3),"")</f>
        <v/>
      </c>
      <c r="YN123" s="40" t="str">
        <f t="shared" si="1180"/>
        <v/>
      </c>
      <c r="YP123" s="34"/>
      <c r="YQ123" s="45" t="str">
        <f>IFERROR(VLOOKUP(YP123,'كدو الاصناف'!$A:$C,2),"")</f>
        <v/>
      </c>
      <c r="YR123" s="6"/>
      <c r="YS123" s="62">
        <f t="shared" si="1181"/>
        <v>0</v>
      </c>
      <c r="YT123" s="6" t="str">
        <f>IFERROR(VLOOKUP(YP123,'كدو الاصناف'!$A:$C,3),"")</f>
        <v/>
      </c>
      <c r="YU123" s="40" t="str">
        <f t="shared" si="1182"/>
        <v/>
      </c>
      <c r="YW123" s="34"/>
      <c r="YX123" s="45" t="str">
        <f>IFERROR(VLOOKUP(YW123,'كدو الاصناف'!$A:$C,2),"")</f>
        <v/>
      </c>
      <c r="YY123" s="6"/>
      <c r="YZ123" s="62">
        <f t="shared" si="1183"/>
        <v>0</v>
      </c>
      <c r="ZA123" s="6" t="str">
        <f>IFERROR(VLOOKUP(YW123,'كدو الاصناف'!$A:$C,3),"")</f>
        <v/>
      </c>
      <c r="ZB123" s="40" t="str">
        <f t="shared" si="1184"/>
        <v/>
      </c>
      <c r="ZD123" s="34"/>
      <c r="ZE123" s="45" t="str">
        <f>IFERROR(VLOOKUP(ZD123,'كدو الاصناف'!$A:$C,2),"")</f>
        <v/>
      </c>
      <c r="ZF123" s="6"/>
      <c r="ZG123" s="62">
        <f t="shared" si="1185"/>
        <v>0</v>
      </c>
      <c r="ZH123" s="6" t="str">
        <f>IFERROR(VLOOKUP(ZD123,'كدو الاصناف'!$A:$C,3),"")</f>
        <v/>
      </c>
      <c r="ZI123" s="40" t="str">
        <f t="shared" si="1186"/>
        <v/>
      </c>
      <c r="ZK123" s="34"/>
      <c r="ZL123" s="45" t="str">
        <f>IFERROR(VLOOKUP(ZK123,'كدو الاصناف'!$A:$C,2),"")</f>
        <v/>
      </c>
      <c r="ZM123" s="6"/>
      <c r="ZN123" s="62">
        <f t="shared" si="1187"/>
        <v>0</v>
      </c>
      <c r="ZO123" s="6" t="str">
        <f>IFERROR(VLOOKUP(ZK123,'كدو الاصناف'!$A:$C,3),"")</f>
        <v/>
      </c>
      <c r="ZP123" s="40" t="str">
        <f t="shared" si="1188"/>
        <v/>
      </c>
      <c r="ZR123" s="34"/>
      <c r="ZS123" s="45" t="str">
        <f>IFERROR(VLOOKUP(ZR123,'كدو الاصناف'!$A:$C,2),"")</f>
        <v/>
      </c>
      <c r="ZT123" s="6"/>
      <c r="ZU123" s="62">
        <f t="shared" si="1189"/>
        <v>0</v>
      </c>
      <c r="ZV123" s="6" t="str">
        <f>IFERROR(VLOOKUP(ZR123,'كدو الاصناف'!$A:$C,3),"")</f>
        <v/>
      </c>
      <c r="ZW123" s="40" t="str">
        <f t="shared" si="1190"/>
        <v/>
      </c>
    </row>
    <row r="124" spans="1:699" ht="16.5" thickTop="1" thickBot="1" x14ac:dyDescent="0.25">
      <c r="A124" s="34"/>
      <c r="B124" s="45" t="str">
        <f>IFERROR(VLOOKUP(A124,'كدو الاصناف'!$A:$C,2),"")</f>
        <v/>
      </c>
      <c r="C124" s="6"/>
      <c r="D124" s="62">
        <f t="shared" si="992"/>
        <v>0</v>
      </c>
      <c r="E124" s="6" t="str">
        <f>IFERROR(VLOOKUP(A124,'كدو الاصناف'!$A:$C,3),"")</f>
        <v/>
      </c>
      <c r="F124" s="40" t="str">
        <f t="shared" si="993"/>
        <v/>
      </c>
      <c r="H124" s="34"/>
      <c r="I124" s="45" t="str">
        <f>IFERROR(VLOOKUP(H124,'كدو الاصناف'!$A:$C,2),"")</f>
        <v/>
      </c>
      <c r="J124" s="6"/>
      <c r="K124" s="62">
        <f t="shared" si="994"/>
        <v>0</v>
      </c>
      <c r="L124" s="6" t="str">
        <f>IFERROR(VLOOKUP(H124,'كدو الاصناف'!$A:$C,3),"")</f>
        <v/>
      </c>
      <c r="M124" s="40" t="str">
        <f t="shared" si="995"/>
        <v/>
      </c>
      <c r="O124" s="34"/>
      <c r="P124" s="45" t="str">
        <f>IFERROR(VLOOKUP(O124,'كدو الاصناف'!$A:$C,2),"")</f>
        <v/>
      </c>
      <c r="Q124" s="6"/>
      <c r="R124" s="62">
        <f t="shared" si="996"/>
        <v>0</v>
      </c>
      <c r="S124" s="6" t="str">
        <f>IFERROR(VLOOKUP(O124,'كدو الاصناف'!$A:$C,3),"")</f>
        <v/>
      </c>
      <c r="T124" s="40" t="str">
        <f t="shared" si="997"/>
        <v/>
      </c>
      <c r="V124" s="34"/>
      <c r="W124" s="45" t="str">
        <f>IFERROR(VLOOKUP(V124,'كدو الاصناف'!$A:$C,2),"")</f>
        <v/>
      </c>
      <c r="X124" s="6"/>
      <c r="Y124" s="62">
        <f t="shared" si="998"/>
        <v>0</v>
      </c>
      <c r="Z124" s="6" t="str">
        <f>IFERROR(VLOOKUP(V124,'كدو الاصناف'!$A:$C,3),"")</f>
        <v/>
      </c>
      <c r="AA124" s="40" t="str">
        <f t="shared" si="999"/>
        <v/>
      </c>
      <c r="AC124" s="34"/>
      <c r="AD124" s="45" t="str">
        <f>IFERROR(VLOOKUP(AC124,'كدو الاصناف'!$A:$C,2),"")</f>
        <v/>
      </c>
      <c r="AE124" s="6"/>
      <c r="AF124" s="62">
        <f t="shared" si="1000"/>
        <v>0</v>
      </c>
      <c r="AG124" s="6" t="str">
        <f>IFERROR(VLOOKUP(AC124,'كدو الاصناف'!$A:$C,3),"")</f>
        <v/>
      </c>
      <c r="AH124" s="40" t="str">
        <f t="shared" si="1001"/>
        <v/>
      </c>
      <c r="AJ124" s="34"/>
      <c r="AK124" s="45" t="str">
        <f>IFERROR(VLOOKUP(AJ124,'كدو الاصناف'!$A:$C,2),"")</f>
        <v/>
      </c>
      <c r="AL124" s="6"/>
      <c r="AM124" s="62">
        <f t="shared" si="1002"/>
        <v>0</v>
      </c>
      <c r="AN124" s="6" t="str">
        <f>IFERROR(VLOOKUP(AJ124,'كدو الاصناف'!$A:$C,3),"")</f>
        <v/>
      </c>
      <c r="AO124" s="40" t="str">
        <f t="shared" si="1003"/>
        <v/>
      </c>
      <c r="AQ124" s="34"/>
      <c r="AR124" s="45" t="str">
        <f>IFERROR(VLOOKUP(AQ124,'كدو الاصناف'!$A:$C,2),"")</f>
        <v/>
      </c>
      <c r="AS124" s="6"/>
      <c r="AT124" s="62">
        <f t="shared" si="1004"/>
        <v>0</v>
      </c>
      <c r="AU124" s="6" t="str">
        <f>IFERROR(VLOOKUP(AQ124,'كدو الاصناف'!$A:$C,3),"")</f>
        <v/>
      </c>
      <c r="AV124" s="40" t="str">
        <f t="shared" si="1005"/>
        <v/>
      </c>
      <c r="AX124" s="34"/>
      <c r="AY124" s="45" t="str">
        <f>IFERROR(VLOOKUP(AX124,'كدو الاصناف'!$A:$C,2),"")</f>
        <v/>
      </c>
      <c r="AZ124" s="6"/>
      <c r="BA124" s="62">
        <f t="shared" si="1191"/>
        <v>0</v>
      </c>
      <c r="BB124" s="6" t="str">
        <f>IFERROR(VLOOKUP(AX124,'كدو الاصناف'!$A:$C,3),"")</f>
        <v/>
      </c>
      <c r="BC124" s="40" t="str">
        <f t="shared" si="1006"/>
        <v/>
      </c>
      <c r="BE124" s="34"/>
      <c r="BF124" s="45" t="str">
        <f>IFERROR(VLOOKUP(BE124,'كدو الاصناف'!$A:$C,2),"")</f>
        <v/>
      </c>
      <c r="BG124" s="6"/>
      <c r="BH124" s="62">
        <f t="shared" si="1007"/>
        <v>0</v>
      </c>
      <c r="BI124" s="6" t="str">
        <f>IFERROR(VLOOKUP(BE124,'كدو الاصناف'!$A:$C,3),"")</f>
        <v/>
      </c>
      <c r="BJ124" s="40" t="str">
        <f t="shared" si="1008"/>
        <v/>
      </c>
      <c r="BL124" s="34"/>
      <c r="BM124" s="45" t="str">
        <f>IFERROR(VLOOKUP(BL124,'كدو الاصناف'!$A:$C,2),"")</f>
        <v/>
      </c>
      <c r="BN124" s="6"/>
      <c r="BO124" s="62">
        <f t="shared" si="1009"/>
        <v>0</v>
      </c>
      <c r="BP124" s="6" t="str">
        <f>IFERROR(VLOOKUP(BL124,'كدو الاصناف'!$A:$C,3),"")</f>
        <v/>
      </c>
      <c r="BQ124" s="40" t="str">
        <f t="shared" si="1010"/>
        <v/>
      </c>
      <c r="BS124" s="34"/>
      <c r="BT124" s="45" t="str">
        <f>IFERROR(VLOOKUP(BS124,'كدو الاصناف'!$A:$C,2),"")</f>
        <v/>
      </c>
      <c r="BU124" s="6"/>
      <c r="BV124" s="62">
        <f t="shared" si="1011"/>
        <v>0</v>
      </c>
      <c r="BW124" s="6" t="str">
        <f>IFERROR(VLOOKUP(BS124,'كدو الاصناف'!$A:$C,3),"")</f>
        <v/>
      </c>
      <c r="BX124" s="40" t="str">
        <f t="shared" si="1012"/>
        <v/>
      </c>
      <c r="BZ124" s="34"/>
      <c r="CA124" s="45" t="str">
        <f>IFERROR(VLOOKUP(BZ124,'كدو الاصناف'!$A:$C,2),"")</f>
        <v/>
      </c>
      <c r="CB124" s="6"/>
      <c r="CC124" s="62">
        <f t="shared" si="1013"/>
        <v>0</v>
      </c>
      <c r="CD124" s="6" t="str">
        <f>IFERROR(VLOOKUP(BZ124,'كدو الاصناف'!$A:$C,3),"")</f>
        <v/>
      </c>
      <c r="CE124" s="40" t="str">
        <f t="shared" si="1014"/>
        <v/>
      </c>
      <c r="CG124" s="34"/>
      <c r="CH124" s="45" t="str">
        <f>IFERROR(VLOOKUP(CG124,'كدو الاصناف'!$A:$C,2),"")</f>
        <v/>
      </c>
      <c r="CI124" s="6"/>
      <c r="CJ124" s="62">
        <f t="shared" si="1015"/>
        <v>0</v>
      </c>
      <c r="CK124" s="6" t="str">
        <f>IFERROR(VLOOKUP(CG124,'كدو الاصناف'!$A:$C,3),"")</f>
        <v/>
      </c>
      <c r="CL124" s="40" t="str">
        <f t="shared" si="1016"/>
        <v/>
      </c>
      <c r="CN124" s="34"/>
      <c r="CO124" s="45" t="str">
        <f>IFERROR(VLOOKUP(CN124,'كدو الاصناف'!$A:$C,2),"")</f>
        <v/>
      </c>
      <c r="CP124" s="6"/>
      <c r="CQ124" s="62">
        <f t="shared" si="1017"/>
        <v>0</v>
      </c>
      <c r="CR124" s="6" t="str">
        <f>IFERROR(VLOOKUP(CN124,'كدو الاصناف'!$A:$C,3),"")</f>
        <v/>
      </c>
      <c r="CS124" s="40" t="str">
        <f t="shared" si="1018"/>
        <v/>
      </c>
      <c r="CU124" s="34"/>
      <c r="CV124" s="45" t="str">
        <f>IFERROR(VLOOKUP(CU124,'كدو الاصناف'!$A:$C,2),"")</f>
        <v/>
      </c>
      <c r="CW124" s="6"/>
      <c r="CX124" s="62">
        <f t="shared" si="1019"/>
        <v>0</v>
      </c>
      <c r="CY124" s="6" t="str">
        <f>IFERROR(VLOOKUP(CU124,'كدو الاصناف'!$A:$C,3),"")</f>
        <v/>
      </c>
      <c r="CZ124" s="40" t="str">
        <f t="shared" si="1020"/>
        <v/>
      </c>
      <c r="DB124" s="34"/>
      <c r="DC124" s="45" t="str">
        <f>IFERROR(VLOOKUP(DB124,'كدو الاصناف'!$A:$C,2),"")</f>
        <v/>
      </c>
      <c r="DD124" s="6"/>
      <c r="DE124" s="62">
        <f t="shared" si="1021"/>
        <v>0</v>
      </c>
      <c r="DF124" s="6" t="str">
        <f>IFERROR(VLOOKUP(DB124,'كدو الاصناف'!$A:$C,3),"")</f>
        <v/>
      </c>
      <c r="DG124" s="40" t="str">
        <f t="shared" si="1022"/>
        <v/>
      </c>
      <c r="DI124" s="34"/>
      <c r="DJ124" s="45" t="str">
        <f>IFERROR(VLOOKUP(DI124,'كدو الاصناف'!$A:$C,2),"")</f>
        <v/>
      </c>
      <c r="DK124" s="6"/>
      <c r="DL124" s="62">
        <f t="shared" si="1023"/>
        <v>0</v>
      </c>
      <c r="DM124" s="6" t="str">
        <f>IFERROR(VLOOKUP(DI124,'كدو الاصناف'!$A:$C,3),"")</f>
        <v/>
      </c>
      <c r="DN124" s="40" t="str">
        <f t="shared" si="1024"/>
        <v/>
      </c>
      <c r="DP124" s="34"/>
      <c r="DQ124" s="45" t="str">
        <f>IFERROR(VLOOKUP(DP124,'كدو الاصناف'!$A:$C,2),"")</f>
        <v/>
      </c>
      <c r="DR124" s="6"/>
      <c r="DS124" s="62">
        <f t="shared" si="1025"/>
        <v>0</v>
      </c>
      <c r="DT124" s="6" t="str">
        <f>IFERROR(VLOOKUP(DP124,'كدو الاصناف'!$A:$C,3),"")</f>
        <v/>
      </c>
      <c r="DU124" s="40" t="str">
        <f t="shared" si="1026"/>
        <v/>
      </c>
      <c r="DW124" s="34"/>
      <c r="DX124" s="45" t="str">
        <f>IFERROR(VLOOKUP(DW124,'كدو الاصناف'!$A:$C,2),"")</f>
        <v/>
      </c>
      <c r="DY124" s="6"/>
      <c r="DZ124" s="62">
        <f t="shared" si="1027"/>
        <v>0</v>
      </c>
      <c r="EA124" s="6" t="str">
        <f>IFERROR(VLOOKUP(DW124,'كدو الاصناف'!$A:$C,3),"")</f>
        <v/>
      </c>
      <c r="EB124" s="40" t="str">
        <f t="shared" si="1028"/>
        <v/>
      </c>
      <c r="ED124" s="34"/>
      <c r="EE124" s="45" t="str">
        <f>IFERROR(VLOOKUP(ED124,'كدو الاصناف'!$A:$C,2),"")</f>
        <v/>
      </c>
      <c r="EF124" s="6"/>
      <c r="EG124" s="62">
        <f t="shared" si="1029"/>
        <v>0</v>
      </c>
      <c r="EH124" s="6" t="str">
        <f>IFERROR(VLOOKUP(ED124,'كدو الاصناف'!$A:$C,3),"")</f>
        <v/>
      </c>
      <c r="EI124" s="40" t="str">
        <f t="shared" si="1030"/>
        <v/>
      </c>
      <c r="EK124" s="34"/>
      <c r="EL124" s="45" t="str">
        <f>IFERROR(VLOOKUP(EK124,'كدو الاصناف'!$A:$C,2),"")</f>
        <v/>
      </c>
      <c r="EM124" s="6"/>
      <c r="EN124" s="62">
        <f t="shared" si="1031"/>
        <v>0</v>
      </c>
      <c r="EO124" s="6" t="str">
        <f>IFERROR(VLOOKUP(EK124,'كدو الاصناف'!$A:$C,3),"")</f>
        <v/>
      </c>
      <c r="EP124" s="40" t="str">
        <f t="shared" si="1032"/>
        <v/>
      </c>
      <c r="ER124" s="34"/>
      <c r="ES124" s="45" t="str">
        <f>IFERROR(VLOOKUP(ER124,'كدو الاصناف'!$A:$C,2),"")</f>
        <v/>
      </c>
      <c r="ET124" s="6"/>
      <c r="EU124" s="62">
        <f t="shared" si="1033"/>
        <v>0</v>
      </c>
      <c r="EV124" s="6" t="str">
        <f>IFERROR(VLOOKUP(ER124,'كدو الاصناف'!$A:$C,3),"")</f>
        <v/>
      </c>
      <c r="EW124" s="40" t="str">
        <f t="shared" si="1034"/>
        <v/>
      </c>
      <c r="EY124" s="34"/>
      <c r="EZ124" s="45" t="str">
        <f>IFERROR(VLOOKUP(EY124,'كدو الاصناف'!$A:$C,2),"")</f>
        <v/>
      </c>
      <c r="FA124" s="6"/>
      <c r="FB124" s="62">
        <f t="shared" si="1035"/>
        <v>0</v>
      </c>
      <c r="FC124" s="6" t="str">
        <f>IFERROR(VLOOKUP(EY124,'كدو الاصناف'!$A:$C,3),"")</f>
        <v/>
      </c>
      <c r="FD124" s="40" t="str">
        <f t="shared" si="1036"/>
        <v/>
      </c>
      <c r="FF124" s="34"/>
      <c r="FG124" s="45" t="str">
        <f>IFERROR(VLOOKUP(FF124,'كدو الاصناف'!$A:$C,2),"")</f>
        <v/>
      </c>
      <c r="FH124" s="6"/>
      <c r="FI124" s="62">
        <f t="shared" si="1037"/>
        <v>0</v>
      </c>
      <c r="FJ124" s="6" t="str">
        <f>IFERROR(VLOOKUP(FF124,'كدو الاصناف'!$A:$C,3),"")</f>
        <v/>
      </c>
      <c r="FK124" s="40" t="str">
        <f t="shared" si="1038"/>
        <v/>
      </c>
      <c r="FM124" s="34"/>
      <c r="FN124" s="45" t="str">
        <f>IFERROR(VLOOKUP(FM124,'كدو الاصناف'!$A:$C,2),"")</f>
        <v/>
      </c>
      <c r="FO124" s="6"/>
      <c r="FP124" s="62">
        <f t="shared" si="1039"/>
        <v>0</v>
      </c>
      <c r="FQ124" s="6" t="str">
        <f>IFERROR(VLOOKUP(FM124,'كدو الاصناف'!$A:$C,3),"")</f>
        <v/>
      </c>
      <c r="FR124" s="40" t="str">
        <f t="shared" si="1040"/>
        <v/>
      </c>
      <c r="FT124" s="34"/>
      <c r="FU124" s="45" t="str">
        <f>IFERROR(VLOOKUP(FT124,'كدو الاصناف'!$A:$C,2),"")</f>
        <v/>
      </c>
      <c r="FV124" s="6"/>
      <c r="FW124" s="62">
        <f t="shared" si="1041"/>
        <v>0</v>
      </c>
      <c r="FX124" s="6" t="str">
        <f>IFERROR(VLOOKUP(FT124,'كدو الاصناف'!$A:$C,3),"")</f>
        <v/>
      </c>
      <c r="FY124" s="40" t="str">
        <f t="shared" si="1042"/>
        <v/>
      </c>
      <c r="GA124" s="34"/>
      <c r="GB124" s="45" t="str">
        <f>IFERROR(VLOOKUP(GA124,'كدو الاصناف'!$A:$C,2),"")</f>
        <v/>
      </c>
      <c r="GC124" s="6"/>
      <c r="GD124" s="62">
        <f t="shared" si="1043"/>
        <v>0</v>
      </c>
      <c r="GE124" s="6" t="str">
        <f>IFERROR(VLOOKUP(GA124,'كدو الاصناف'!$A:$C,3),"")</f>
        <v/>
      </c>
      <c r="GF124" s="40" t="str">
        <f t="shared" si="1044"/>
        <v/>
      </c>
      <c r="GH124" s="34"/>
      <c r="GI124" s="45" t="str">
        <f>IFERROR(VLOOKUP(GH124,'كدو الاصناف'!$A:$C,2),"")</f>
        <v/>
      </c>
      <c r="GJ124" s="6"/>
      <c r="GK124" s="62">
        <f t="shared" si="1045"/>
        <v>0</v>
      </c>
      <c r="GL124" s="6" t="str">
        <f>IFERROR(VLOOKUP(GH124,'كدو الاصناف'!$A:$C,3),"")</f>
        <v/>
      </c>
      <c r="GM124" s="40" t="str">
        <f t="shared" si="1046"/>
        <v/>
      </c>
      <c r="GO124" s="34"/>
      <c r="GP124" s="45" t="str">
        <f>IFERROR(VLOOKUP(GO124,'كدو الاصناف'!$A:$C,2),"")</f>
        <v/>
      </c>
      <c r="GQ124" s="6"/>
      <c r="GR124" s="62">
        <f t="shared" si="1047"/>
        <v>0</v>
      </c>
      <c r="GS124" s="6" t="str">
        <f>IFERROR(VLOOKUP(GO124,'كدو الاصناف'!$A:$C,3),"")</f>
        <v/>
      </c>
      <c r="GT124" s="40" t="str">
        <f t="shared" si="1048"/>
        <v/>
      </c>
      <c r="GV124" s="34"/>
      <c r="GW124" s="45" t="str">
        <f>IFERROR(VLOOKUP(GV124,'كدو الاصناف'!$A:$C,2),"")</f>
        <v/>
      </c>
      <c r="GX124" s="6"/>
      <c r="GY124" s="62">
        <f t="shared" si="1049"/>
        <v>0</v>
      </c>
      <c r="GZ124" s="6" t="str">
        <f>IFERROR(VLOOKUP(GV124,'كدو الاصناف'!$A:$C,3),"")</f>
        <v/>
      </c>
      <c r="HA124" s="40" t="str">
        <f t="shared" si="1050"/>
        <v/>
      </c>
      <c r="HC124" s="34"/>
      <c r="HD124" s="45" t="str">
        <f>IFERROR(VLOOKUP(HC124,'كدو الاصناف'!$A:$C,2),"")</f>
        <v/>
      </c>
      <c r="HE124" s="6"/>
      <c r="HF124" s="62">
        <f t="shared" si="1051"/>
        <v>0</v>
      </c>
      <c r="HG124" s="6" t="str">
        <f>IFERROR(VLOOKUP(HC124,'كدو الاصناف'!$A:$C,3),"")</f>
        <v/>
      </c>
      <c r="HH124" s="40" t="str">
        <f t="shared" si="1052"/>
        <v/>
      </c>
      <c r="HJ124" s="34"/>
      <c r="HK124" s="45" t="str">
        <f>IFERROR(VLOOKUP(HJ124,'كدو الاصناف'!$A:$C,2),"")</f>
        <v/>
      </c>
      <c r="HL124" s="6"/>
      <c r="HM124" s="62">
        <f t="shared" si="1053"/>
        <v>0</v>
      </c>
      <c r="HN124" s="6" t="str">
        <f>IFERROR(VLOOKUP(HJ124,'كدو الاصناف'!$A:$C,3),"")</f>
        <v/>
      </c>
      <c r="HO124" s="40" t="str">
        <f t="shared" si="1054"/>
        <v/>
      </c>
      <c r="HQ124" s="34"/>
      <c r="HR124" s="45" t="str">
        <f>IFERROR(VLOOKUP(HQ124,'كدو الاصناف'!$A:$C,2),"")</f>
        <v/>
      </c>
      <c r="HS124" s="6"/>
      <c r="HT124" s="62">
        <f t="shared" si="1055"/>
        <v>0</v>
      </c>
      <c r="HU124" s="6" t="str">
        <f>IFERROR(VLOOKUP(HQ124,'كدو الاصناف'!$A:$C,3),"")</f>
        <v/>
      </c>
      <c r="HV124" s="40" t="str">
        <f t="shared" si="1056"/>
        <v/>
      </c>
      <c r="HX124" s="34"/>
      <c r="HY124" s="45" t="str">
        <f>IFERROR(VLOOKUP(HX124,'كدو الاصناف'!$A:$C,2),"")</f>
        <v/>
      </c>
      <c r="HZ124" s="6"/>
      <c r="IA124" s="62">
        <f t="shared" si="1057"/>
        <v>0</v>
      </c>
      <c r="IB124" s="6" t="str">
        <f>IFERROR(VLOOKUP(HX124,'كدو الاصناف'!$A:$C,3),"")</f>
        <v/>
      </c>
      <c r="IC124" s="40" t="str">
        <f t="shared" si="1058"/>
        <v/>
      </c>
      <c r="IE124" s="34"/>
      <c r="IF124" s="45" t="str">
        <f>IFERROR(VLOOKUP(IE124,'كدو الاصناف'!$A:$C,2),"")</f>
        <v/>
      </c>
      <c r="IG124" s="6"/>
      <c r="IH124" s="62">
        <f t="shared" si="1059"/>
        <v>0</v>
      </c>
      <c r="II124" s="6" t="str">
        <f>IFERROR(VLOOKUP(IE124,'كدو الاصناف'!$A:$C,3),"")</f>
        <v/>
      </c>
      <c r="IJ124" s="40" t="str">
        <f t="shared" si="1060"/>
        <v/>
      </c>
      <c r="IL124" s="34"/>
      <c r="IM124" s="45" t="str">
        <f>IFERROR(VLOOKUP(IL124,'كدو الاصناف'!$A:$C,2),"")</f>
        <v/>
      </c>
      <c r="IN124" s="6"/>
      <c r="IO124" s="62">
        <f t="shared" si="1061"/>
        <v>0</v>
      </c>
      <c r="IP124" s="6" t="str">
        <f>IFERROR(VLOOKUP(IL124,'كدو الاصناف'!$A:$C,3),"")</f>
        <v/>
      </c>
      <c r="IQ124" s="40" t="str">
        <f t="shared" si="1062"/>
        <v/>
      </c>
      <c r="IS124" s="34"/>
      <c r="IT124" s="45" t="str">
        <f>IFERROR(VLOOKUP(IS124,'كدو الاصناف'!$A:$C,2),"")</f>
        <v/>
      </c>
      <c r="IU124" s="6"/>
      <c r="IV124" s="62">
        <f t="shared" si="1063"/>
        <v>0</v>
      </c>
      <c r="IW124" s="6" t="str">
        <f>IFERROR(VLOOKUP(IS124,'كدو الاصناف'!$A:$C,3),"")</f>
        <v/>
      </c>
      <c r="IX124" s="40" t="str">
        <f t="shared" si="1064"/>
        <v/>
      </c>
      <c r="IZ124" s="34"/>
      <c r="JA124" s="45" t="str">
        <f>IFERROR(VLOOKUP(IZ124,'كدو الاصناف'!$A:$C,2),"")</f>
        <v/>
      </c>
      <c r="JB124" s="6"/>
      <c r="JC124" s="62">
        <f t="shared" si="1065"/>
        <v>0</v>
      </c>
      <c r="JD124" s="6" t="str">
        <f>IFERROR(VLOOKUP(IZ124,'كدو الاصناف'!$A:$C,3),"")</f>
        <v/>
      </c>
      <c r="JE124" s="40" t="str">
        <f t="shared" si="1066"/>
        <v/>
      </c>
      <c r="JG124" s="34"/>
      <c r="JH124" s="45" t="str">
        <f>IFERROR(VLOOKUP(JG124,'كدو الاصناف'!$A:$C,2),"")</f>
        <v/>
      </c>
      <c r="JI124" s="6"/>
      <c r="JJ124" s="62">
        <f t="shared" si="1067"/>
        <v>0</v>
      </c>
      <c r="JK124" s="6" t="str">
        <f>IFERROR(VLOOKUP(JG124,'كدو الاصناف'!$A:$C,3),"")</f>
        <v/>
      </c>
      <c r="JL124" s="40" t="str">
        <f t="shared" si="1068"/>
        <v/>
      </c>
      <c r="JN124" s="34"/>
      <c r="JO124" s="45" t="str">
        <f>IFERROR(VLOOKUP(JN124,'كدو الاصناف'!$A:$C,2),"")</f>
        <v/>
      </c>
      <c r="JP124" s="6"/>
      <c r="JQ124" s="62">
        <f t="shared" si="1069"/>
        <v>0</v>
      </c>
      <c r="JR124" s="6" t="str">
        <f>IFERROR(VLOOKUP(JN124,'كدو الاصناف'!$A:$C,3),"")</f>
        <v/>
      </c>
      <c r="JS124" s="40" t="str">
        <f t="shared" si="1070"/>
        <v/>
      </c>
      <c r="JU124" s="34"/>
      <c r="JV124" s="45" t="str">
        <f>IFERROR(VLOOKUP(JU124,'كدو الاصناف'!$A:$C,2),"")</f>
        <v/>
      </c>
      <c r="JW124" s="6"/>
      <c r="JX124" s="62">
        <f t="shared" si="1071"/>
        <v>0</v>
      </c>
      <c r="JY124" s="6" t="str">
        <f>IFERROR(VLOOKUP(JU124,'كدو الاصناف'!$A:$C,3),"")</f>
        <v/>
      </c>
      <c r="JZ124" s="40" t="str">
        <f t="shared" si="1072"/>
        <v/>
      </c>
      <c r="KB124" s="34"/>
      <c r="KC124" s="45" t="str">
        <f>IFERROR(VLOOKUP(KB124,'كدو الاصناف'!$A:$C,2),"")</f>
        <v/>
      </c>
      <c r="KD124" s="6"/>
      <c r="KE124" s="62">
        <f t="shared" si="1073"/>
        <v>0</v>
      </c>
      <c r="KF124" s="6" t="str">
        <f>IFERROR(VLOOKUP(KB124,'كدو الاصناف'!$A:$C,3),"")</f>
        <v/>
      </c>
      <c r="KG124" s="40" t="str">
        <f t="shared" si="1074"/>
        <v/>
      </c>
      <c r="KI124" s="34"/>
      <c r="KJ124" s="45" t="str">
        <f>IFERROR(VLOOKUP(KI124,'كدو الاصناف'!$A:$C,2),"")</f>
        <v/>
      </c>
      <c r="KK124" s="6"/>
      <c r="KL124" s="62">
        <f t="shared" si="1075"/>
        <v>0</v>
      </c>
      <c r="KM124" s="6" t="str">
        <f>IFERROR(VLOOKUP(KI124,'كدو الاصناف'!$A:$C,3),"")</f>
        <v/>
      </c>
      <c r="KN124" s="40" t="str">
        <f t="shared" si="1076"/>
        <v/>
      </c>
      <c r="KP124" s="34"/>
      <c r="KQ124" s="45" t="str">
        <f>IFERROR(VLOOKUP(KP124,'كدو الاصناف'!$A:$C,2),"")</f>
        <v/>
      </c>
      <c r="KR124" s="6"/>
      <c r="KS124" s="62">
        <f t="shared" si="1077"/>
        <v>0</v>
      </c>
      <c r="KT124" s="6" t="str">
        <f>IFERROR(VLOOKUP(KP124,'كدو الاصناف'!$A:$C,3),"")</f>
        <v/>
      </c>
      <c r="KU124" s="40" t="str">
        <f t="shared" si="1078"/>
        <v/>
      </c>
      <c r="KW124" s="34"/>
      <c r="KX124" s="45" t="str">
        <f>IFERROR(VLOOKUP(KW124,'كدو الاصناف'!$A:$C,2),"")</f>
        <v/>
      </c>
      <c r="KY124" s="6"/>
      <c r="KZ124" s="62">
        <f t="shared" si="1079"/>
        <v>0</v>
      </c>
      <c r="LA124" s="6" t="str">
        <f>IFERROR(VLOOKUP(KW124,'كدو الاصناف'!$A:$C,3),"")</f>
        <v/>
      </c>
      <c r="LB124" s="40" t="str">
        <f t="shared" si="1080"/>
        <v/>
      </c>
      <c r="LD124" s="34"/>
      <c r="LE124" s="45" t="str">
        <f>IFERROR(VLOOKUP(LD124,'كدو الاصناف'!$A:$C,2),"")</f>
        <v/>
      </c>
      <c r="LF124" s="6"/>
      <c r="LG124" s="62">
        <f t="shared" si="1081"/>
        <v>0</v>
      </c>
      <c r="LH124" s="6" t="str">
        <f>IFERROR(VLOOKUP(LD124,'كدو الاصناف'!$A:$C,3),"")</f>
        <v/>
      </c>
      <c r="LI124" s="40" t="str">
        <f t="shared" si="1082"/>
        <v/>
      </c>
      <c r="LK124" s="34"/>
      <c r="LL124" s="45" t="str">
        <f>IFERROR(VLOOKUP(LK124,'كدو الاصناف'!$A:$C,2),"")</f>
        <v/>
      </c>
      <c r="LM124" s="6"/>
      <c r="LN124" s="62">
        <f t="shared" si="1083"/>
        <v>0</v>
      </c>
      <c r="LO124" s="6" t="str">
        <f>IFERROR(VLOOKUP(LK124,'كدو الاصناف'!$A:$C,3),"")</f>
        <v/>
      </c>
      <c r="LP124" s="40" t="str">
        <f t="shared" si="1084"/>
        <v/>
      </c>
      <c r="LR124" s="34"/>
      <c r="LS124" s="45" t="str">
        <f>IFERROR(VLOOKUP(LR124,'كدو الاصناف'!$A:$C,2),"")</f>
        <v/>
      </c>
      <c r="LT124" s="6"/>
      <c r="LU124" s="62">
        <f t="shared" si="1085"/>
        <v>0</v>
      </c>
      <c r="LV124" s="6" t="str">
        <f>IFERROR(VLOOKUP(LR124,'كدو الاصناف'!$A:$C,3),"")</f>
        <v/>
      </c>
      <c r="LW124" s="40" t="str">
        <f t="shared" si="1086"/>
        <v/>
      </c>
      <c r="LY124" s="34"/>
      <c r="LZ124" s="45" t="str">
        <f>IFERROR(VLOOKUP(LY124,'كدو الاصناف'!$A:$C,2),"")</f>
        <v/>
      </c>
      <c r="MA124" s="6"/>
      <c r="MB124" s="62">
        <f t="shared" si="1087"/>
        <v>0</v>
      </c>
      <c r="MC124" s="6" t="str">
        <f>IFERROR(VLOOKUP(LY124,'كدو الاصناف'!$A:$C,3),"")</f>
        <v/>
      </c>
      <c r="MD124" s="40" t="str">
        <f t="shared" si="1088"/>
        <v/>
      </c>
      <c r="MF124" s="34"/>
      <c r="MG124" s="45" t="str">
        <f>IFERROR(VLOOKUP(MF124,'كدو الاصناف'!$A:$C,2),"")</f>
        <v/>
      </c>
      <c r="MH124" s="6"/>
      <c r="MI124" s="62">
        <f t="shared" si="1089"/>
        <v>0</v>
      </c>
      <c r="MJ124" s="6" t="str">
        <f>IFERROR(VLOOKUP(MF124,'كدو الاصناف'!$A:$C,3),"")</f>
        <v/>
      </c>
      <c r="MK124" s="40" t="str">
        <f t="shared" si="1090"/>
        <v/>
      </c>
      <c r="MM124" s="34"/>
      <c r="MN124" s="45" t="str">
        <f>IFERROR(VLOOKUP(MM124,'كدو الاصناف'!$A:$C,2),"")</f>
        <v/>
      </c>
      <c r="MO124" s="6"/>
      <c r="MP124" s="62">
        <f t="shared" si="1091"/>
        <v>0</v>
      </c>
      <c r="MQ124" s="6" t="str">
        <f>IFERROR(VLOOKUP(MM124,'كدو الاصناف'!$A:$C,3),"")</f>
        <v/>
      </c>
      <c r="MR124" s="40" t="str">
        <f t="shared" si="1092"/>
        <v/>
      </c>
      <c r="MT124" s="34"/>
      <c r="MU124" s="45" t="str">
        <f>IFERROR(VLOOKUP(MT124,'كدو الاصناف'!$A:$C,2),"")</f>
        <v/>
      </c>
      <c r="MV124" s="6"/>
      <c r="MW124" s="62">
        <f t="shared" si="1093"/>
        <v>0</v>
      </c>
      <c r="MX124" s="6" t="str">
        <f>IFERROR(VLOOKUP(MT124,'كدو الاصناف'!$A:$C,3),"")</f>
        <v/>
      </c>
      <c r="MY124" s="40" t="str">
        <f t="shared" si="1094"/>
        <v/>
      </c>
      <c r="NA124" s="34"/>
      <c r="NB124" s="45" t="str">
        <f>IFERROR(VLOOKUP(NA124,'كدو الاصناف'!$A:$C,2),"")</f>
        <v/>
      </c>
      <c r="NC124" s="6"/>
      <c r="ND124" s="62">
        <f t="shared" si="1095"/>
        <v>0</v>
      </c>
      <c r="NE124" s="6" t="str">
        <f>IFERROR(VLOOKUP(NA124,'كدو الاصناف'!$A:$C,3),"")</f>
        <v/>
      </c>
      <c r="NF124" s="40" t="str">
        <f t="shared" si="1096"/>
        <v/>
      </c>
      <c r="NH124" s="34"/>
      <c r="NI124" s="45" t="str">
        <f>IFERROR(VLOOKUP(NH124,'كدو الاصناف'!$A:$C,2),"")</f>
        <v/>
      </c>
      <c r="NJ124" s="6"/>
      <c r="NK124" s="62">
        <f t="shared" si="1097"/>
        <v>0</v>
      </c>
      <c r="NL124" s="6" t="str">
        <f>IFERROR(VLOOKUP(NH124,'كدو الاصناف'!$A:$C,3),"")</f>
        <v/>
      </c>
      <c r="NM124" s="40" t="str">
        <f t="shared" si="1098"/>
        <v/>
      </c>
      <c r="NO124" s="34"/>
      <c r="NP124" s="45" t="str">
        <f>IFERROR(VLOOKUP(NO124,'كدو الاصناف'!$A:$C,2),"")</f>
        <v/>
      </c>
      <c r="NQ124" s="6"/>
      <c r="NR124" s="62">
        <f t="shared" si="1099"/>
        <v>0</v>
      </c>
      <c r="NS124" s="6" t="str">
        <f>IFERROR(VLOOKUP(NO124,'كدو الاصناف'!$A:$C,3),"")</f>
        <v/>
      </c>
      <c r="NT124" s="40" t="str">
        <f t="shared" si="1100"/>
        <v/>
      </c>
      <c r="NV124" s="34"/>
      <c r="NW124" s="45" t="str">
        <f>IFERROR(VLOOKUP(NV124,'كدو الاصناف'!$A:$C,2),"")</f>
        <v/>
      </c>
      <c r="NX124" s="6"/>
      <c r="NY124" s="62">
        <f t="shared" si="1101"/>
        <v>0</v>
      </c>
      <c r="NZ124" s="6" t="str">
        <f>IFERROR(VLOOKUP(NV124,'كدو الاصناف'!$A:$C,3),"")</f>
        <v/>
      </c>
      <c r="OA124" s="40" t="str">
        <f t="shared" si="1102"/>
        <v/>
      </c>
      <c r="OC124" s="34"/>
      <c r="OD124" s="45" t="str">
        <f>IFERROR(VLOOKUP(OC124,'كدو الاصناف'!$A:$C,2),"")</f>
        <v/>
      </c>
      <c r="OE124" s="6"/>
      <c r="OF124" s="62">
        <f t="shared" si="1103"/>
        <v>0</v>
      </c>
      <c r="OG124" s="6" t="str">
        <f>IFERROR(VLOOKUP(OC124,'كدو الاصناف'!$A:$C,3),"")</f>
        <v/>
      </c>
      <c r="OH124" s="40" t="str">
        <f t="shared" si="1104"/>
        <v/>
      </c>
      <c r="OJ124" s="34"/>
      <c r="OK124" s="45" t="str">
        <f>IFERROR(VLOOKUP(OJ124,'كدو الاصناف'!$A:$C,2),"")</f>
        <v/>
      </c>
      <c r="OL124" s="6"/>
      <c r="OM124" s="62">
        <f t="shared" si="1105"/>
        <v>0</v>
      </c>
      <c r="ON124" s="6" t="str">
        <f>IFERROR(VLOOKUP(OJ124,'كدو الاصناف'!$A:$C,3),"")</f>
        <v/>
      </c>
      <c r="OO124" s="40" t="str">
        <f t="shared" si="1106"/>
        <v/>
      </c>
      <c r="OQ124" s="34"/>
      <c r="OR124" s="45" t="str">
        <f>IFERROR(VLOOKUP(OQ124,'كدو الاصناف'!$A:$C,2),"")</f>
        <v/>
      </c>
      <c r="OS124" s="6"/>
      <c r="OT124" s="62">
        <f t="shared" si="1107"/>
        <v>0</v>
      </c>
      <c r="OU124" s="6" t="str">
        <f>IFERROR(VLOOKUP(OQ124,'كدو الاصناف'!$A:$C,3),"")</f>
        <v/>
      </c>
      <c r="OV124" s="40" t="str">
        <f t="shared" si="1108"/>
        <v/>
      </c>
      <c r="OX124" s="34"/>
      <c r="OY124" s="45" t="str">
        <f>IFERROR(VLOOKUP(OX124,'كدو الاصناف'!$A:$C,2),"")</f>
        <v/>
      </c>
      <c r="OZ124" s="6"/>
      <c r="PA124" s="62">
        <f t="shared" si="1109"/>
        <v>0</v>
      </c>
      <c r="PB124" s="6" t="str">
        <f>IFERROR(VLOOKUP(OX124,'كدو الاصناف'!$A:$C,3),"")</f>
        <v/>
      </c>
      <c r="PC124" s="40" t="str">
        <f t="shared" si="1110"/>
        <v/>
      </c>
      <c r="PE124" s="34"/>
      <c r="PF124" s="45" t="str">
        <f>IFERROR(VLOOKUP(PE124,'كدو الاصناف'!$A:$C,2),"")</f>
        <v/>
      </c>
      <c r="PG124" s="6"/>
      <c r="PH124" s="62">
        <f t="shared" si="1111"/>
        <v>0</v>
      </c>
      <c r="PI124" s="6" t="str">
        <f>IFERROR(VLOOKUP(PE124,'كدو الاصناف'!$A:$C,3),"")</f>
        <v/>
      </c>
      <c r="PJ124" s="40" t="str">
        <f t="shared" si="1112"/>
        <v/>
      </c>
      <c r="PL124" s="34"/>
      <c r="PM124" s="45" t="str">
        <f>IFERROR(VLOOKUP(PL124,'كدو الاصناف'!$A:$C,2),"")</f>
        <v/>
      </c>
      <c r="PN124" s="6"/>
      <c r="PO124" s="62">
        <f t="shared" si="1113"/>
        <v>0</v>
      </c>
      <c r="PP124" s="6" t="str">
        <f>IFERROR(VLOOKUP(PL124,'كدو الاصناف'!$A:$C,3),"")</f>
        <v/>
      </c>
      <c r="PQ124" s="40" t="str">
        <f t="shared" si="1114"/>
        <v/>
      </c>
      <c r="PS124" s="34"/>
      <c r="PT124" s="45" t="str">
        <f>IFERROR(VLOOKUP(PS124,'كدو الاصناف'!$A:$C,2),"")</f>
        <v/>
      </c>
      <c r="PU124" s="6"/>
      <c r="PV124" s="62">
        <f t="shared" si="1115"/>
        <v>0</v>
      </c>
      <c r="PW124" s="6" t="str">
        <f>IFERROR(VLOOKUP(PS124,'كدو الاصناف'!$A:$C,3),"")</f>
        <v/>
      </c>
      <c r="PX124" s="40" t="str">
        <f t="shared" si="1116"/>
        <v/>
      </c>
      <c r="PZ124" s="34"/>
      <c r="QA124" s="45" t="str">
        <f>IFERROR(VLOOKUP(PZ124,'كدو الاصناف'!$A:$C,2),"")</f>
        <v/>
      </c>
      <c r="QB124" s="6"/>
      <c r="QC124" s="62">
        <f t="shared" si="1117"/>
        <v>0</v>
      </c>
      <c r="QD124" s="6" t="str">
        <f>IFERROR(VLOOKUP(PZ124,'كدو الاصناف'!$A:$C,3),"")</f>
        <v/>
      </c>
      <c r="QE124" s="40" t="str">
        <f t="shared" si="1118"/>
        <v/>
      </c>
      <c r="QG124" s="34"/>
      <c r="QH124" s="45" t="str">
        <f>IFERROR(VLOOKUP(QG124,'كدو الاصناف'!$A:$C,2),"")</f>
        <v/>
      </c>
      <c r="QI124" s="6"/>
      <c r="QJ124" s="62">
        <f t="shared" si="1119"/>
        <v>0</v>
      </c>
      <c r="QK124" s="6" t="str">
        <f>IFERROR(VLOOKUP(QG124,'كدو الاصناف'!$A:$C,3),"")</f>
        <v/>
      </c>
      <c r="QL124" s="40" t="str">
        <f t="shared" si="1120"/>
        <v/>
      </c>
      <c r="QN124" s="34"/>
      <c r="QO124" s="45" t="str">
        <f>IFERROR(VLOOKUP(QN124,'كدو الاصناف'!$A:$C,2),"")</f>
        <v/>
      </c>
      <c r="QP124" s="6"/>
      <c r="QQ124" s="62">
        <f t="shared" si="1121"/>
        <v>0</v>
      </c>
      <c r="QR124" s="6" t="str">
        <f>IFERROR(VLOOKUP(QN124,'كدو الاصناف'!$A:$C,3),"")</f>
        <v/>
      </c>
      <c r="QS124" s="40" t="str">
        <f t="shared" si="1122"/>
        <v/>
      </c>
      <c r="QU124" s="34"/>
      <c r="QV124" s="45" t="str">
        <f>IFERROR(VLOOKUP(QU124,'كدو الاصناف'!$A:$C,2),"")</f>
        <v/>
      </c>
      <c r="QW124" s="6"/>
      <c r="QX124" s="62">
        <f t="shared" si="1123"/>
        <v>0</v>
      </c>
      <c r="QY124" s="6" t="str">
        <f>IFERROR(VLOOKUP(QU124,'كدو الاصناف'!$A:$C,3),"")</f>
        <v/>
      </c>
      <c r="QZ124" s="40" t="str">
        <f t="shared" si="1124"/>
        <v/>
      </c>
      <c r="RB124" s="34"/>
      <c r="RC124" s="45" t="str">
        <f>IFERROR(VLOOKUP(RB124,'كدو الاصناف'!$A:$C,2),"")</f>
        <v/>
      </c>
      <c r="RD124" s="6"/>
      <c r="RE124" s="62">
        <f t="shared" si="1125"/>
        <v>0</v>
      </c>
      <c r="RF124" s="6" t="str">
        <f>IFERROR(VLOOKUP(RB124,'كدو الاصناف'!$A:$C,3),"")</f>
        <v/>
      </c>
      <c r="RG124" s="40" t="str">
        <f t="shared" si="1126"/>
        <v/>
      </c>
      <c r="RI124" s="34"/>
      <c r="RJ124" s="45" t="str">
        <f>IFERROR(VLOOKUP(RI124,'كدو الاصناف'!$A:$C,2),"")</f>
        <v/>
      </c>
      <c r="RK124" s="6"/>
      <c r="RL124" s="62">
        <f t="shared" si="1127"/>
        <v>0</v>
      </c>
      <c r="RM124" s="6" t="str">
        <f>IFERROR(VLOOKUP(RI124,'كدو الاصناف'!$A:$C,3),"")</f>
        <v/>
      </c>
      <c r="RN124" s="40" t="str">
        <f t="shared" si="1128"/>
        <v/>
      </c>
      <c r="RP124" s="34"/>
      <c r="RQ124" s="45" t="str">
        <f>IFERROR(VLOOKUP(RP124,'كدو الاصناف'!$A:$C,2),"")</f>
        <v/>
      </c>
      <c r="RR124" s="6"/>
      <c r="RS124" s="62">
        <f t="shared" si="1129"/>
        <v>0</v>
      </c>
      <c r="RT124" s="6" t="str">
        <f>IFERROR(VLOOKUP(RP124,'كدو الاصناف'!$A:$C,3),"")</f>
        <v/>
      </c>
      <c r="RU124" s="40" t="str">
        <f t="shared" si="1130"/>
        <v/>
      </c>
      <c r="RW124" s="34"/>
      <c r="RX124" s="45" t="str">
        <f>IFERROR(VLOOKUP(RW124,'كدو الاصناف'!$A:$C,2),"")</f>
        <v/>
      </c>
      <c r="RY124" s="6"/>
      <c r="RZ124" s="62">
        <f t="shared" si="1131"/>
        <v>0</v>
      </c>
      <c r="SA124" s="6" t="str">
        <f>IFERROR(VLOOKUP(RW124,'كدو الاصناف'!$A:$C,3),"")</f>
        <v/>
      </c>
      <c r="SB124" s="40" t="str">
        <f t="shared" si="1132"/>
        <v/>
      </c>
      <c r="SD124" s="34"/>
      <c r="SE124" s="45" t="str">
        <f>IFERROR(VLOOKUP(SD124,'كدو الاصناف'!$A:$C,2),"")</f>
        <v/>
      </c>
      <c r="SF124" s="6"/>
      <c r="SG124" s="62">
        <f t="shared" si="1133"/>
        <v>0</v>
      </c>
      <c r="SH124" s="6" t="str">
        <f>IFERROR(VLOOKUP(SD124,'كدو الاصناف'!$A:$C,3),"")</f>
        <v/>
      </c>
      <c r="SI124" s="40" t="str">
        <f t="shared" si="1134"/>
        <v/>
      </c>
      <c r="SK124" s="34"/>
      <c r="SL124" s="45" t="str">
        <f>IFERROR(VLOOKUP(SK124,'كدو الاصناف'!$A:$C,2),"")</f>
        <v/>
      </c>
      <c r="SM124" s="6"/>
      <c r="SN124" s="62">
        <f t="shared" si="1135"/>
        <v>0</v>
      </c>
      <c r="SO124" s="6" t="str">
        <f>IFERROR(VLOOKUP(SK124,'كدو الاصناف'!$A:$C,3),"")</f>
        <v/>
      </c>
      <c r="SP124" s="40" t="str">
        <f t="shared" si="1136"/>
        <v/>
      </c>
      <c r="SR124" s="34"/>
      <c r="SS124" s="45" t="str">
        <f>IFERROR(VLOOKUP(SR124,'كدو الاصناف'!$A:$C,2),"")</f>
        <v/>
      </c>
      <c r="ST124" s="6"/>
      <c r="SU124" s="62">
        <f t="shared" si="1137"/>
        <v>0</v>
      </c>
      <c r="SV124" s="6" t="str">
        <f>IFERROR(VLOOKUP(SR124,'كدو الاصناف'!$A:$C,3),"")</f>
        <v/>
      </c>
      <c r="SW124" s="40" t="str">
        <f t="shared" si="1138"/>
        <v/>
      </c>
      <c r="SY124" s="34"/>
      <c r="SZ124" s="45" t="str">
        <f>IFERROR(VLOOKUP(SY124,'كدو الاصناف'!$A:$C,2),"")</f>
        <v/>
      </c>
      <c r="TA124" s="6"/>
      <c r="TB124" s="62">
        <f t="shared" si="1139"/>
        <v>0</v>
      </c>
      <c r="TC124" s="6" t="str">
        <f>IFERROR(VLOOKUP(SY124,'كدو الاصناف'!$A:$C,3),"")</f>
        <v/>
      </c>
      <c r="TD124" s="40" t="str">
        <f t="shared" si="1140"/>
        <v/>
      </c>
      <c r="TF124" s="34"/>
      <c r="TG124" s="45" t="str">
        <f>IFERROR(VLOOKUP(TF124,'كدو الاصناف'!$A:$C,2),"")</f>
        <v/>
      </c>
      <c r="TH124" s="6"/>
      <c r="TI124" s="62">
        <f t="shared" si="1141"/>
        <v>0</v>
      </c>
      <c r="TJ124" s="6" t="str">
        <f>IFERROR(VLOOKUP(TF124,'كدو الاصناف'!$A:$C,3),"")</f>
        <v/>
      </c>
      <c r="TK124" s="40" t="str">
        <f t="shared" si="1142"/>
        <v/>
      </c>
      <c r="TM124" s="34"/>
      <c r="TN124" s="45" t="str">
        <f>IFERROR(VLOOKUP(TM124,'كدو الاصناف'!$A:$C,2),"")</f>
        <v/>
      </c>
      <c r="TO124" s="6"/>
      <c r="TP124" s="62">
        <f t="shared" si="1143"/>
        <v>0</v>
      </c>
      <c r="TQ124" s="6" t="str">
        <f>IFERROR(VLOOKUP(TM124,'كدو الاصناف'!$A:$C,3),"")</f>
        <v/>
      </c>
      <c r="TR124" s="40" t="str">
        <f t="shared" si="1144"/>
        <v/>
      </c>
      <c r="TT124" s="34"/>
      <c r="TU124" s="45" t="str">
        <f>IFERROR(VLOOKUP(TT124,'كدو الاصناف'!$A:$C,2),"")</f>
        <v/>
      </c>
      <c r="TV124" s="6"/>
      <c r="TW124" s="62">
        <f t="shared" si="1145"/>
        <v>0</v>
      </c>
      <c r="TX124" s="6" t="str">
        <f>IFERROR(VLOOKUP(TT124,'كدو الاصناف'!$A:$C,3),"")</f>
        <v/>
      </c>
      <c r="TY124" s="40" t="str">
        <f t="shared" si="1146"/>
        <v/>
      </c>
      <c r="UA124" s="34"/>
      <c r="UB124" s="45" t="str">
        <f>IFERROR(VLOOKUP(UA124,'كدو الاصناف'!$A:$C,2),"")</f>
        <v/>
      </c>
      <c r="UC124" s="6"/>
      <c r="UD124" s="62">
        <f t="shared" si="1147"/>
        <v>0</v>
      </c>
      <c r="UE124" s="6" t="str">
        <f>IFERROR(VLOOKUP(UA124,'كدو الاصناف'!$A:$C,3),"")</f>
        <v/>
      </c>
      <c r="UF124" s="40" t="str">
        <f t="shared" si="1148"/>
        <v/>
      </c>
      <c r="UH124" s="34"/>
      <c r="UI124" s="45" t="str">
        <f>IFERROR(VLOOKUP(UH124,'كدو الاصناف'!$A:$C,2),"")</f>
        <v/>
      </c>
      <c r="UJ124" s="6"/>
      <c r="UK124" s="62">
        <f t="shared" si="1149"/>
        <v>0</v>
      </c>
      <c r="UL124" s="6" t="str">
        <f>IFERROR(VLOOKUP(UH124,'كدو الاصناف'!$A:$C,3),"")</f>
        <v/>
      </c>
      <c r="UM124" s="40" t="str">
        <f t="shared" si="1150"/>
        <v/>
      </c>
      <c r="UO124" s="34"/>
      <c r="UP124" s="45" t="str">
        <f>IFERROR(VLOOKUP(UO124,'كدو الاصناف'!$A:$C,2),"")</f>
        <v/>
      </c>
      <c r="UQ124" s="6"/>
      <c r="UR124" s="62">
        <f t="shared" si="1151"/>
        <v>0</v>
      </c>
      <c r="US124" s="6" t="str">
        <f>IFERROR(VLOOKUP(UO124,'كدو الاصناف'!$A:$C,3),"")</f>
        <v/>
      </c>
      <c r="UT124" s="40" t="str">
        <f t="shared" si="1152"/>
        <v/>
      </c>
      <c r="UV124" s="34"/>
      <c r="UW124" s="45" t="str">
        <f>IFERROR(VLOOKUP(UV124,'كدو الاصناف'!$A:$C,2),"")</f>
        <v/>
      </c>
      <c r="UX124" s="6"/>
      <c r="UY124" s="62">
        <f t="shared" si="1153"/>
        <v>0</v>
      </c>
      <c r="UZ124" s="6" t="str">
        <f>IFERROR(VLOOKUP(UV124,'كدو الاصناف'!$A:$C,3),"")</f>
        <v/>
      </c>
      <c r="VA124" s="40" t="str">
        <f t="shared" si="1154"/>
        <v/>
      </c>
      <c r="VC124" s="34"/>
      <c r="VD124" s="45" t="str">
        <f>IFERROR(VLOOKUP(VC124,'كدو الاصناف'!$A:$C,2),"")</f>
        <v/>
      </c>
      <c r="VE124" s="6"/>
      <c r="VF124" s="62">
        <f t="shared" si="1155"/>
        <v>0</v>
      </c>
      <c r="VG124" s="6" t="str">
        <f>IFERROR(VLOOKUP(VC124,'كدو الاصناف'!$A:$C,3),"")</f>
        <v/>
      </c>
      <c r="VH124" s="40" t="str">
        <f t="shared" si="1156"/>
        <v/>
      </c>
      <c r="VJ124" s="34"/>
      <c r="VK124" s="45" t="str">
        <f>IFERROR(VLOOKUP(VJ124,'كدو الاصناف'!$A:$C,2),"")</f>
        <v/>
      </c>
      <c r="VL124" s="6"/>
      <c r="VM124" s="62">
        <f t="shared" si="1157"/>
        <v>0</v>
      </c>
      <c r="VN124" s="6" t="str">
        <f>IFERROR(VLOOKUP(VJ124,'كدو الاصناف'!$A:$C,3),"")</f>
        <v/>
      </c>
      <c r="VO124" s="40" t="str">
        <f t="shared" si="1158"/>
        <v/>
      </c>
      <c r="VQ124" s="34"/>
      <c r="VR124" s="45" t="str">
        <f>IFERROR(VLOOKUP(VQ124,'كدو الاصناف'!$A:$C,2),"")</f>
        <v/>
      </c>
      <c r="VS124" s="6"/>
      <c r="VT124" s="62">
        <f t="shared" si="1159"/>
        <v>0</v>
      </c>
      <c r="VU124" s="6" t="str">
        <f>IFERROR(VLOOKUP(VQ124,'كدو الاصناف'!$A:$C,3),"")</f>
        <v/>
      </c>
      <c r="VV124" s="40" t="str">
        <f t="shared" si="1160"/>
        <v/>
      </c>
      <c r="VX124" s="34"/>
      <c r="VY124" s="45" t="str">
        <f>IFERROR(VLOOKUP(VX124,'كدو الاصناف'!$A:$C,2),"")</f>
        <v/>
      </c>
      <c r="VZ124" s="6"/>
      <c r="WA124" s="62">
        <f t="shared" si="1161"/>
        <v>0</v>
      </c>
      <c r="WB124" s="6" t="str">
        <f>IFERROR(VLOOKUP(VX124,'كدو الاصناف'!$A:$C,3),"")</f>
        <v/>
      </c>
      <c r="WC124" s="40" t="str">
        <f t="shared" si="1162"/>
        <v/>
      </c>
      <c r="WE124" s="34"/>
      <c r="WF124" s="45" t="str">
        <f>IFERROR(VLOOKUP(WE124,'كدو الاصناف'!$A:$C,2),"")</f>
        <v/>
      </c>
      <c r="WG124" s="6"/>
      <c r="WH124" s="62">
        <f t="shared" si="1163"/>
        <v>0</v>
      </c>
      <c r="WI124" s="6" t="str">
        <f>IFERROR(VLOOKUP(WE124,'كدو الاصناف'!$A:$C,3),"")</f>
        <v/>
      </c>
      <c r="WJ124" s="40" t="str">
        <f t="shared" si="1164"/>
        <v/>
      </c>
      <c r="WL124" s="34"/>
      <c r="WM124" s="45" t="str">
        <f>IFERROR(VLOOKUP(WL124,'كدو الاصناف'!$A:$C,2),"")</f>
        <v/>
      </c>
      <c r="WN124" s="6"/>
      <c r="WO124" s="62">
        <f t="shared" si="1165"/>
        <v>0</v>
      </c>
      <c r="WP124" s="6" t="str">
        <f>IFERROR(VLOOKUP(WL124,'كدو الاصناف'!$A:$C,3),"")</f>
        <v/>
      </c>
      <c r="WQ124" s="40" t="str">
        <f t="shared" si="1166"/>
        <v/>
      </c>
      <c r="WS124" s="34"/>
      <c r="WT124" s="45" t="str">
        <f>IFERROR(VLOOKUP(WS124,'كدو الاصناف'!$A:$C,2),"")</f>
        <v/>
      </c>
      <c r="WU124" s="6"/>
      <c r="WV124" s="62">
        <f t="shared" si="1167"/>
        <v>0</v>
      </c>
      <c r="WW124" s="6" t="str">
        <f>IFERROR(VLOOKUP(WS124,'كدو الاصناف'!$A:$C,3),"")</f>
        <v/>
      </c>
      <c r="WX124" s="40" t="str">
        <f t="shared" si="1168"/>
        <v/>
      </c>
      <c r="WZ124" s="34"/>
      <c r="XA124" s="45" t="str">
        <f>IFERROR(VLOOKUP(WZ124,'كدو الاصناف'!$A:$C,2),"")</f>
        <v/>
      </c>
      <c r="XB124" s="6"/>
      <c r="XC124" s="62">
        <f t="shared" si="1169"/>
        <v>0</v>
      </c>
      <c r="XD124" s="6" t="str">
        <f>IFERROR(VLOOKUP(WZ124,'كدو الاصناف'!$A:$C,3),"")</f>
        <v/>
      </c>
      <c r="XE124" s="40" t="str">
        <f t="shared" si="1170"/>
        <v/>
      </c>
      <c r="XG124" s="34"/>
      <c r="XH124" s="45" t="str">
        <f>IFERROR(VLOOKUP(XG124,'كدو الاصناف'!$A:$C,2),"")</f>
        <v/>
      </c>
      <c r="XI124" s="6"/>
      <c r="XJ124" s="62">
        <f t="shared" si="1171"/>
        <v>0</v>
      </c>
      <c r="XK124" s="6" t="str">
        <f>IFERROR(VLOOKUP(XG124,'كدو الاصناف'!$A:$C,3),"")</f>
        <v/>
      </c>
      <c r="XL124" s="40" t="str">
        <f t="shared" si="1172"/>
        <v/>
      </c>
      <c r="XN124" s="34"/>
      <c r="XO124" s="45" t="str">
        <f>IFERROR(VLOOKUP(XN124,'كدو الاصناف'!$A:$C,2),"")</f>
        <v/>
      </c>
      <c r="XP124" s="6"/>
      <c r="XQ124" s="62">
        <f t="shared" si="1173"/>
        <v>0</v>
      </c>
      <c r="XR124" s="6" t="str">
        <f>IFERROR(VLOOKUP(XN124,'كدو الاصناف'!$A:$C,3),"")</f>
        <v/>
      </c>
      <c r="XS124" s="40" t="str">
        <f t="shared" si="1174"/>
        <v/>
      </c>
      <c r="XU124" s="34"/>
      <c r="XV124" s="45" t="str">
        <f>IFERROR(VLOOKUP(XU124,'كدو الاصناف'!$A:$C,2),"")</f>
        <v/>
      </c>
      <c r="XW124" s="6"/>
      <c r="XX124" s="62">
        <f t="shared" si="1175"/>
        <v>0</v>
      </c>
      <c r="XY124" s="6" t="str">
        <f>IFERROR(VLOOKUP(XU124,'كدو الاصناف'!$A:$C,3),"")</f>
        <v/>
      </c>
      <c r="XZ124" s="40" t="str">
        <f t="shared" si="1176"/>
        <v/>
      </c>
      <c r="YB124" s="34"/>
      <c r="YC124" s="45" t="str">
        <f>IFERROR(VLOOKUP(YB124,'كدو الاصناف'!$A:$C,2),"")</f>
        <v/>
      </c>
      <c r="YD124" s="6"/>
      <c r="YE124" s="62">
        <f t="shared" si="1177"/>
        <v>0</v>
      </c>
      <c r="YF124" s="6" t="str">
        <f>IFERROR(VLOOKUP(YB124,'كدو الاصناف'!$A:$C,3),"")</f>
        <v/>
      </c>
      <c r="YG124" s="40" t="str">
        <f t="shared" si="1178"/>
        <v/>
      </c>
      <c r="YI124" s="34"/>
      <c r="YJ124" s="45" t="str">
        <f>IFERROR(VLOOKUP(YI124,'كدو الاصناف'!$A:$C,2),"")</f>
        <v/>
      </c>
      <c r="YK124" s="6"/>
      <c r="YL124" s="62">
        <f t="shared" si="1179"/>
        <v>0</v>
      </c>
      <c r="YM124" s="6" t="str">
        <f>IFERROR(VLOOKUP(YI124,'كدو الاصناف'!$A:$C,3),"")</f>
        <v/>
      </c>
      <c r="YN124" s="40" t="str">
        <f t="shared" si="1180"/>
        <v/>
      </c>
      <c r="YP124" s="34"/>
      <c r="YQ124" s="45" t="str">
        <f>IFERROR(VLOOKUP(YP124,'كدو الاصناف'!$A:$C,2),"")</f>
        <v/>
      </c>
      <c r="YR124" s="6"/>
      <c r="YS124" s="62">
        <f t="shared" si="1181"/>
        <v>0</v>
      </c>
      <c r="YT124" s="6" t="str">
        <f>IFERROR(VLOOKUP(YP124,'كدو الاصناف'!$A:$C,3),"")</f>
        <v/>
      </c>
      <c r="YU124" s="40" t="str">
        <f t="shared" si="1182"/>
        <v/>
      </c>
      <c r="YW124" s="34"/>
      <c r="YX124" s="45" t="str">
        <f>IFERROR(VLOOKUP(YW124,'كدو الاصناف'!$A:$C,2),"")</f>
        <v/>
      </c>
      <c r="YY124" s="6"/>
      <c r="YZ124" s="62">
        <f t="shared" si="1183"/>
        <v>0</v>
      </c>
      <c r="ZA124" s="6" t="str">
        <f>IFERROR(VLOOKUP(YW124,'كدو الاصناف'!$A:$C,3),"")</f>
        <v/>
      </c>
      <c r="ZB124" s="40" t="str">
        <f t="shared" si="1184"/>
        <v/>
      </c>
      <c r="ZD124" s="34"/>
      <c r="ZE124" s="45" t="str">
        <f>IFERROR(VLOOKUP(ZD124,'كدو الاصناف'!$A:$C,2),"")</f>
        <v/>
      </c>
      <c r="ZF124" s="6"/>
      <c r="ZG124" s="62">
        <f t="shared" si="1185"/>
        <v>0</v>
      </c>
      <c r="ZH124" s="6" t="str">
        <f>IFERROR(VLOOKUP(ZD124,'كدو الاصناف'!$A:$C,3),"")</f>
        <v/>
      </c>
      <c r="ZI124" s="40" t="str">
        <f t="shared" si="1186"/>
        <v/>
      </c>
      <c r="ZK124" s="34"/>
      <c r="ZL124" s="45" t="str">
        <f>IFERROR(VLOOKUP(ZK124,'كدو الاصناف'!$A:$C,2),"")</f>
        <v/>
      </c>
      <c r="ZM124" s="6"/>
      <c r="ZN124" s="62">
        <f t="shared" si="1187"/>
        <v>0</v>
      </c>
      <c r="ZO124" s="6" t="str">
        <f>IFERROR(VLOOKUP(ZK124,'كدو الاصناف'!$A:$C,3),"")</f>
        <v/>
      </c>
      <c r="ZP124" s="40" t="str">
        <f t="shared" si="1188"/>
        <v/>
      </c>
      <c r="ZR124" s="34"/>
      <c r="ZS124" s="45" t="str">
        <f>IFERROR(VLOOKUP(ZR124,'كدو الاصناف'!$A:$C,2),"")</f>
        <v/>
      </c>
      <c r="ZT124" s="6"/>
      <c r="ZU124" s="62">
        <f t="shared" si="1189"/>
        <v>0</v>
      </c>
      <c r="ZV124" s="6" t="str">
        <f>IFERROR(VLOOKUP(ZR124,'كدو الاصناف'!$A:$C,3),"")</f>
        <v/>
      </c>
      <c r="ZW124" s="40" t="str">
        <f t="shared" si="1190"/>
        <v/>
      </c>
    </row>
    <row r="125" spans="1:699" ht="16.5" thickTop="1" thickBot="1" x14ac:dyDescent="0.25">
      <c r="A125" s="34"/>
      <c r="B125" s="45" t="str">
        <f>IFERROR(VLOOKUP(A125,'كدو الاصناف'!$A:$C,2),"")</f>
        <v/>
      </c>
      <c r="C125" s="6"/>
      <c r="D125" s="62">
        <f t="shared" si="992"/>
        <v>0</v>
      </c>
      <c r="E125" s="6" t="str">
        <f>IFERROR(VLOOKUP(A125,'كدو الاصناف'!$A:$C,3),"")</f>
        <v/>
      </c>
      <c r="F125" s="40" t="str">
        <f t="shared" si="993"/>
        <v/>
      </c>
      <c r="H125" s="34"/>
      <c r="I125" s="45" t="str">
        <f>IFERROR(VLOOKUP(H125,'كدو الاصناف'!$A:$C,2),"")</f>
        <v/>
      </c>
      <c r="J125" s="6"/>
      <c r="K125" s="62">
        <f t="shared" si="994"/>
        <v>0</v>
      </c>
      <c r="L125" s="6" t="str">
        <f>IFERROR(VLOOKUP(H125,'كدو الاصناف'!$A:$C,3),"")</f>
        <v/>
      </c>
      <c r="M125" s="40" t="str">
        <f t="shared" si="995"/>
        <v/>
      </c>
      <c r="O125" s="34"/>
      <c r="P125" s="45" t="str">
        <f>IFERROR(VLOOKUP(O125,'كدو الاصناف'!$A:$C,2),"")</f>
        <v/>
      </c>
      <c r="Q125" s="6"/>
      <c r="R125" s="62">
        <f t="shared" si="996"/>
        <v>0</v>
      </c>
      <c r="S125" s="6" t="str">
        <f>IFERROR(VLOOKUP(O125,'كدو الاصناف'!$A:$C,3),"")</f>
        <v/>
      </c>
      <c r="T125" s="40" t="str">
        <f t="shared" si="997"/>
        <v/>
      </c>
      <c r="V125" s="34"/>
      <c r="W125" s="45" t="str">
        <f>IFERROR(VLOOKUP(V125,'كدو الاصناف'!$A:$C,2),"")</f>
        <v/>
      </c>
      <c r="X125" s="6"/>
      <c r="Y125" s="62">
        <f t="shared" si="998"/>
        <v>0</v>
      </c>
      <c r="Z125" s="6" t="str">
        <f>IFERROR(VLOOKUP(V125,'كدو الاصناف'!$A:$C,3),"")</f>
        <v/>
      </c>
      <c r="AA125" s="40" t="str">
        <f t="shared" si="999"/>
        <v/>
      </c>
      <c r="AC125" s="34"/>
      <c r="AD125" s="45" t="str">
        <f>IFERROR(VLOOKUP(AC125,'كدو الاصناف'!$A:$C,2),"")</f>
        <v/>
      </c>
      <c r="AE125" s="6"/>
      <c r="AF125" s="62">
        <f t="shared" si="1000"/>
        <v>0</v>
      </c>
      <c r="AG125" s="6" t="str">
        <f>IFERROR(VLOOKUP(AC125,'كدو الاصناف'!$A:$C,3),"")</f>
        <v/>
      </c>
      <c r="AH125" s="40" t="str">
        <f t="shared" si="1001"/>
        <v/>
      </c>
      <c r="AJ125" s="34"/>
      <c r="AK125" s="45" t="str">
        <f>IFERROR(VLOOKUP(AJ125,'كدو الاصناف'!$A:$C,2),"")</f>
        <v/>
      </c>
      <c r="AL125" s="6"/>
      <c r="AM125" s="62">
        <f t="shared" si="1002"/>
        <v>0</v>
      </c>
      <c r="AN125" s="6" t="str">
        <f>IFERROR(VLOOKUP(AJ125,'كدو الاصناف'!$A:$C,3),"")</f>
        <v/>
      </c>
      <c r="AO125" s="40" t="str">
        <f t="shared" si="1003"/>
        <v/>
      </c>
      <c r="AQ125" s="34"/>
      <c r="AR125" s="45" t="str">
        <f>IFERROR(VLOOKUP(AQ125,'كدو الاصناف'!$A:$C,2),"")</f>
        <v/>
      </c>
      <c r="AS125" s="6"/>
      <c r="AT125" s="62">
        <f t="shared" si="1004"/>
        <v>0</v>
      </c>
      <c r="AU125" s="6" t="str">
        <f>IFERROR(VLOOKUP(AQ125,'كدو الاصناف'!$A:$C,3),"")</f>
        <v/>
      </c>
      <c r="AV125" s="40" t="str">
        <f t="shared" si="1005"/>
        <v/>
      </c>
      <c r="AX125" s="34"/>
      <c r="AY125" s="45" t="str">
        <f>IFERROR(VLOOKUP(AX125,'كدو الاصناف'!$A:$C,2),"")</f>
        <v/>
      </c>
      <c r="AZ125" s="6"/>
      <c r="BA125" s="62">
        <f t="shared" si="1191"/>
        <v>0</v>
      </c>
      <c r="BB125" s="6" t="str">
        <f>IFERROR(VLOOKUP(AX125,'كدو الاصناف'!$A:$C,3),"")</f>
        <v/>
      </c>
      <c r="BC125" s="40" t="str">
        <f t="shared" si="1006"/>
        <v/>
      </c>
      <c r="BE125" s="34"/>
      <c r="BF125" s="45" t="str">
        <f>IFERROR(VLOOKUP(BE125,'كدو الاصناف'!$A:$C,2),"")</f>
        <v/>
      </c>
      <c r="BG125" s="6"/>
      <c r="BH125" s="62">
        <f t="shared" si="1007"/>
        <v>0</v>
      </c>
      <c r="BI125" s="6" t="str">
        <f>IFERROR(VLOOKUP(BE125,'كدو الاصناف'!$A:$C,3),"")</f>
        <v/>
      </c>
      <c r="BJ125" s="40" t="str">
        <f t="shared" si="1008"/>
        <v/>
      </c>
      <c r="BL125" s="34"/>
      <c r="BM125" s="45" t="str">
        <f>IFERROR(VLOOKUP(BL125,'كدو الاصناف'!$A:$C,2),"")</f>
        <v/>
      </c>
      <c r="BN125" s="6"/>
      <c r="BO125" s="62">
        <f t="shared" si="1009"/>
        <v>0</v>
      </c>
      <c r="BP125" s="6" t="str">
        <f>IFERROR(VLOOKUP(BL125,'كدو الاصناف'!$A:$C,3),"")</f>
        <v/>
      </c>
      <c r="BQ125" s="40" t="str">
        <f t="shared" si="1010"/>
        <v/>
      </c>
      <c r="BS125" s="34"/>
      <c r="BT125" s="45" t="str">
        <f>IFERROR(VLOOKUP(BS125,'كدو الاصناف'!$A:$C,2),"")</f>
        <v/>
      </c>
      <c r="BU125" s="6"/>
      <c r="BV125" s="62">
        <f t="shared" si="1011"/>
        <v>0</v>
      </c>
      <c r="BW125" s="6" t="str">
        <f>IFERROR(VLOOKUP(BS125,'كدو الاصناف'!$A:$C,3),"")</f>
        <v/>
      </c>
      <c r="BX125" s="40" t="str">
        <f t="shared" si="1012"/>
        <v/>
      </c>
      <c r="BZ125" s="34"/>
      <c r="CA125" s="45" t="str">
        <f>IFERROR(VLOOKUP(BZ125,'كدو الاصناف'!$A:$C,2),"")</f>
        <v/>
      </c>
      <c r="CB125" s="6"/>
      <c r="CC125" s="62">
        <f t="shared" si="1013"/>
        <v>0</v>
      </c>
      <c r="CD125" s="6" t="str">
        <f>IFERROR(VLOOKUP(BZ125,'كدو الاصناف'!$A:$C,3),"")</f>
        <v/>
      </c>
      <c r="CE125" s="40" t="str">
        <f t="shared" si="1014"/>
        <v/>
      </c>
      <c r="CG125" s="34"/>
      <c r="CH125" s="45" t="str">
        <f>IFERROR(VLOOKUP(CG125,'كدو الاصناف'!$A:$C,2),"")</f>
        <v/>
      </c>
      <c r="CI125" s="6"/>
      <c r="CJ125" s="62">
        <f t="shared" si="1015"/>
        <v>0</v>
      </c>
      <c r="CK125" s="6" t="str">
        <f>IFERROR(VLOOKUP(CG125,'كدو الاصناف'!$A:$C,3),"")</f>
        <v/>
      </c>
      <c r="CL125" s="40" t="str">
        <f t="shared" si="1016"/>
        <v/>
      </c>
      <c r="CN125" s="34"/>
      <c r="CO125" s="45" t="str">
        <f>IFERROR(VLOOKUP(CN125,'كدو الاصناف'!$A:$C,2),"")</f>
        <v/>
      </c>
      <c r="CP125" s="6"/>
      <c r="CQ125" s="62">
        <f t="shared" si="1017"/>
        <v>0</v>
      </c>
      <c r="CR125" s="6" t="str">
        <f>IFERROR(VLOOKUP(CN125,'كدو الاصناف'!$A:$C,3),"")</f>
        <v/>
      </c>
      <c r="CS125" s="40" t="str">
        <f t="shared" si="1018"/>
        <v/>
      </c>
      <c r="CU125" s="34"/>
      <c r="CV125" s="45" t="str">
        <f>IFERROR(VLOOKUP(CU125,'كدو الاصناف'!$A:$C,2),"")</f>
        <v/>
      </c>
      <c r="CW125" s="6"/>
      <c r="CX125" s="62">
        <f t="shared" si="1019"/>
        <v>0</v>
      </c>
      <c r="CY125" s="6" t="str">
        <f>IFERROR(VLOOKUP(CU125,'كدو الاصناف'!$A:$C,3),"")</f>
        <v/>
      </c>
      <c r="CZ125" s="40" t="str">
        <f t="shared" si="1020"/>
        <v/>
      </c>
      <c r="DB125" s="34"/>
      <c r="DC125" s="45" t="str">
        <f>IFERROR(VLOOKUP(DB125,'كدو الاصناف'!$A:$C,2),"")</f>
        <v/>
      </c>
      <c r="DD125" s="6"/>
      <c r="DE125" s="62">
        <f t="shared" si="1021"/>
        <v>0</v>
      </c>
      <c r="DF125" s="6" t="str">
        <f>IFERROR(VLOOKUP(DB125,'كدو الاصناف'!$A:$C,3),"")</f>
        <v/>
      </c>
      <c r="DG125" s="40" t="str">
        <f t="shared" si="1022"/>
        <v/>
      </c>
      <c r="DI125" s="34"/>
      <c r="DJ125" s="45" t="str">
        <f>IFERROR(VLOOKUP(DI125,'كدو الاصناف'!$A:$C,2),"")</f>
        <v/>
      </c>
      <c r="DK125" s="6"/>
      <c r="DL125" s="62">
        <f t="shared" si="1023"/>
        <v>0</v>
      </c>
      <c r="DM125" s="6" t="str">
        <f>IFERROR(VLOOKUP(DI125,'كدو الاصناف'!$A:$C,3),"")</f>
        <v/>
      </c>
      <c r="DN125" s="40" t="str">
        <f t="shared" si="1024"/>
        <v/>
      </c>
      <c r="DP125" s="34"/>
      <c r="DQ125" s="45" t="str">
        <f>IFERROR(VLOOKUP(DP125,'كدو الاصناف'!$A:$C,2),"")</f>
        <v/>
      </c>
      <c r="DR125" s="6"/>
      <c r="DS125" s="62">
        <f t="shared" si="1025"/>
        <v>0</v>
      </c>
      <c r="DT125" s="6" t="str">
        <f>IFERROR(VLOOKUP(DP125,'كدو الاصناف'!$A:$C,3),"")</f>
        <v/>
      </c>
      <c r="DU125" s="40" t="str">
        <f t="shared" si="1026"/>
        <v/>
      </c>
      <c r="DW125" s="34"/>
      <c r="DX125" s="45" t="str">
        <f>IFERROR(VLOOKUP(DW125,'كدو الاصناف'!$A:$C,2),"")</f>
        <v/>
      </c>
      <c r="DY125" s="6"/>
      <c r="DZ125" s="62">
        <f t="shared" si="1027"/>
        <v>0</v>
      </c>
      <c r="EA125" s="6" t="str">
        <f>IFERROR(VLOOKUP(DW125,'كدو الاصناف'!$A:$C,3),"")</f>
        <v/>
      </c>
      <c r="EB125" s="40" t="str">
        <f t="shared" si="1028"/>
        <v/>
      </c>
      <c r="ED125" s="34"/>
      <c r="EE125" s="45" t="str">
        <f>IFERROR(VLOOKUP(ED125,'كدو الاصناف'!$A:$C,2),"")</f>
        <v/>
      </c>
      <c r="EF125" s="6"/>
      <c r="EG125" s="62">
        <f t="shared" si="1029"/>
        <v>0</v>
      </c>
      <c r="EH125" s="6" t="str">
        <f>IFERROR(VLOOKUP(ED125,'كدو الاصناف'!$A:$C,3),"")</f>
        <v/>
      </c>
      <c r="EI125" s="40" t="str">
        <f t="shared" si="1030"/>
        <v/>
      </c>
      <c r="EK125" s="34"/>
      <c r="EL125" s="45" t="str">
        <f>IFERROR(VLOOKUP(EK125,'كدو الاصناف'!$A:$C,2),"")</f>
        <v/>
      </c>
      <c r="EM125" s="6"/>
      <c r="EN125" s="62">
        <f t="shared" si="1031"/>
        <v>0</v>
      </c>
      <c r="EO125" s="6" t="str">
        <f>IFERROR(VLOOKUP(EK125,'كدو الاصناف'!$A:$C,3),"")</f>
        <v/>
      </c>
      <c r="EP125" s="40" t="str">
        <f t="shared" si="1032"/>
        <v/>
      </c>
      <c r="ER125" s="34"/>
      <c r="ES125" s="45" t="str">
        <f>IFERROR(VLOOKUP(ER125,'كدو الاصناف'!$A:$C,2),"")</f>
        <v/>
      </c>
      <c r="ET125" s="6"/>
      <c r="EU125" s="62">
        <f t="shared" si="1033"/>
        <v>0</v>
      </c>
      <c r="EV125" s="6" t="str">
        <f>IFERROR(VLOOKUP(ER125,'كدو الاصناف'!$A:$C,3),"")</f>
        <v/>
      </c>
      <c r="EW125" s="40" t="str">
        <f t="shared" si="1034"/>
        <v/>
      </c>
      <c r="EY125" s="34"/>
      <c r="EZ125" s="45" t="str">
        <f>IFERROR(VLOOKUP(EY125,'كدو الاصناف'!$A:$C,2),"")</f>
        <v/>
      </c>
      <c r="FA125" s="6"/>
      <c r="FB125" s="62">
        <f t="shared" si="1035"/>
        <v>0</v>
      </c>
      <c r="FC125" s="6" t="str">
        <f>IFERROR(VLOOKUP(EY125,'كدو الاصناف'!$A:$C,3),"")</f>
        <v/>
      </c>
      <c r="FD125" s="40" t="str">
        <f t="shared" si="1036"/>
        <v/>
      </c>
      <c r="FF125" s="34"/>
      <c r="FG125" s="45" t="str">
        <f>IFERROR(VLOOKUP(FF125,'كدو الاصناف'!$A:$C,2),"")</f>
        <v/>
      </c>
      <c r="FH125" s="6"/>
      <c r="FI125" s="62">
        <f t="shared" si="1037"/>
        <v>0</v>
      </c>
      <c r="FJ125" s="6" t="str">
        <f>IFERROR(VLOOKUP(FF125,'كدو الاصناف'!$A:$C,3),"")</f>
        <v/>
      </c>
      <c r="FK125" s="40" t="str">
        <f t="shared" si="1038"/>
        <v/>
      </c>
      <c r="FM125" s="34"/>
      <c r="FN125" s="45" t="str">
        <f>IFERROR(VLOOKUP(FM125,'كدو الاصناف'!$A:$C,2),"")</f>
        <v/>
      </c>
      <c r="FO125" s="6"/>
      <c r="FP125" s="62">
        <f t="shared" si="1039"/>
        <v>0</v>
      </c>
      <c r="FQ125" s="6" t="str">
        <f>IFERROR(VLOOKUP(FM125,'كدو الاصناف'!$A:$C,3),"")</f>
        <v/>
      </c>
      <c r="FR125" s="40" t="str">
        <f t="shared" si="1040"/>
        <v/>
      </c>
      <c r="FT125" s="34"/>
      <c r="FU125" s="45" t="str">
        <f>IFERROR(VLOOKUP(FT125,'كدو الاصناف'!$A:$C,2),"")</f>
        <v/>
      </c>
      <c r="FV125" s="6"/>
      <c r="FW125" s="62">
        <f t="shared" si="1041"/>
        <v>0</v>
      </c>
      <c r="FX125" s="6" t="str">
        <f>IFERROR(VLOOKUP(FT125,'كدو الاصناف'!$A:$C,3),"")</f>
        <v/>
      </c>
      <c r="FY125" s="40" t="str">
        <f t="shared" si="1042"/>
        <v/>
      </c>
      <c r="GA125" s="34"/>
      <c r="GB125" s="45" t="str">
        <f>IFERROR(VLOOKUP(GA125,'كدو الاصناف'!$A:$C,2),"")</f>
        <v/>
      </c>
      <c r="GC125" s="6"/>
      <c r="GD125" s="62">
        <f t="shared" si="1043"/>
        <v>0</v>
      </c>
      <c r="GE125" s="6" t="str">
        <f>IFERROR(VLOOKUP(GA125,'كدو الاصناف'!$A:$C,3),"")</f>
        <v/>
      </c>
      <c r="GF125" s="40" t="str">
        <f t="shared" si="1044"/>
        <v/>
      </c>
      <c r="GH125" s="34"/>
      <c r="GI125" s="45" t="str">
        <f>IFERROR(VLOOKUP(GH125,'كدو الاصناف'!$A:$C,2),"")</f>
        <v/>
      </c>
      <c r="GJ125" s="6"/>
      <c r="GK125" s="62">
        <f t="shared" si="1045"/>
        <v>0</v>
      </c>
      <c r="GL125" s="6" t="str">
        <f>IFERROR(VLOOKUP(GH125,'كدو الاصناف'!$A:$C,3),"")</f>
        <v/>
      </c>
      <c r="GM125" s="40" t="str">
        <f t="shared" si="1046"/>
        <v/>
      </c>
      <c r="GO125" s="34"/>
      <c r="GP125" s="45" t="str">
        <f>IFERROR(VLOOKUP(GO125,'كدو الاصناف'!$A:$C,2),"")</f>
        <v/>
      </c>
      <c r="GQ125" s="6"/>
      <c r="GR125" s="62">
        <f t="shared" si="1047"/>
        <v>0</v>
      </c>
      <c r="GS125" s="6" t="str">
        <f>IFERROR(VLOOKUP(GO125,'كدو الاصناف'!$A:$C,3),"")</f>
        <v/>
      </c>
      <c r="GT125" s="40" t="str">
        <f t="shared" si="1048"/>
        <v/>
      </c>
      <c r="GV125" s="34"/>
      <c r="GW125" s="45" t="str">
        <f>IFERROR(VLOOKUP(GV125,'كدو الاصناف'!$A:$C,2),"")</f>
        <v/>
      </c>
      <c r="GX125" s="6"/>
      <c r="GY125" s="62">
        <f t="shared" si="1049"/>
        <v>0</v>
      </c>
      <c r="GZ125" s="6" t="str">
        <f>IFERROR(VLOOKUP(GV125,'كدو الاصناف'!$A:$C,3),"")</f>
        <v/>
      </c>
      <c r="HA125" s="40" t="str">
        <f t="shared" si="1050"/>
        <v/>
      </c>
      <c r="HC125" s="34"/>
      <c r="HD125" s="45" t="str">
        <f>IFERROR(VLOOKUP(HC125,'كدو الاصناف'!$A:$C,2),"")</f>
        <v/>
      </c>
      <c r="HE125" s="6"/>
      <c r="HF125" s="62">
        <f t="shared" si="1051"/>
        <v>0</v>
      </c>
      <c r="HG125" s="6" t="str">
        <f>IFERROR(VLOOKUP(HC125,'كدو الاصناف'!$A:$C,3),"")</f>
        <v/>
      </c>
      <c r="HH125" s="40" t="str">
        <f t="shared" si="1052"/>
        <v/>
      </c>
      <c r="HJ125" s="34"/>
      <c r="HK125" s="45" t="str">
        <f>IFERROR(VLOOKUP(HJ125,'كدو الاصناف'!$A:$C,2),"")</f>
        <v/>
      </c>
      <c r="HL125" s="6"/>
      <c r="HM125" s="62">
        <f t="shared" si="1053"/>
        <v>0</v>
      </c>
      <c r="HN125" s="6" t="str">
        <f>IFERROR(VLOOKUP(HJ125,'كدو الاصناف'!$A:$C,3),"")</f>
        <v/>
      </c>
      <c r="HO125" s="40" t="str">
        <f t="shared" si="1054"/>
        <v/>
      </c>
      <c r="HQ125" s="34"/>
      <c r="HR125" s="45" t="str">
        <f>IFERROR(VLOOKUP(HQ125,'كدو الاصناف'!$A:$C,2),"")</f>
        <v/>
      </c>
      <c r="HS125" s="6"/>
      <c r="HT125" s="62">
        <f t="shared" si="1055"/>
        <v>0</v>
      </c>
      <c r="HU125" s="6" t="str">
        <f>IFERROR(VLOOKUP(HQ125,'كدو الاصناف'!$A:$C,3),"")</f>
        <v/>
      </c>
      <c r="HV125" s="40" t="str">
        <f t="shared" si="1056"/>
        <v/>
      </c>
      <c r="HX125" s="34"/>
      <c r="HY125" s="45" t="str">
        <f>IFERROR(VLOOKUP(HX125,'كدو الاصناف'!$A:$C,2),"")</f>
        <v/>
      </c>
      <c r="HZ125" s="6"/>
      <c r="IA125" s="62">
        <f t="shared" si="1057"/>
        <v>0</v>
      </c>
      <c r="IB125" s="6" t="str">
        <f>IFERROR(VLOOKUP(HX125,'كدو الاصناف'!$A:$C,3),"")</f>
        <v/>
      </c>
      <c r="IC125" s="40" t="str">
        <f t="shared" si="1058"/>
        <v/>
      </c>
      <c r="IE125" s="34"/>
      <c r="IF125" s="45" t="str">
        <f>IFERROR(VLOOKUP(IE125,'كدو الاصناف'!$A:$C,2),"")</f>
        <v/>
      </c>
      <c r="IG125" s="6"/>
      <c r="IH125" s="62">
        <f t="shared" si="1059"/>
        <v>0</v>
      </c>
      <c r="II125" s="6" t="str">
        <f>IFERROR(VLOOKUP(IE125,'كدو الاصناف'!$A:$C,3),"")</f>
        <v/>
      </c>
      <c r="IJ125" s="40" t="str">
        <f t="shared" si="1060"/>
        <v/>
      </c>
      <c r="IL125" s="34"/>
      <c r="IM125" s="45" t="str">
        <f>IFERROR(VLOOKUP(IL125,'كدو الاصناف'!$A:$C,2),"")</f>
        <v/>
      </c>
      <c r="IN125" s="6"/>
      <c r="IO125" s="62">
        <f t="shared" si="1061"/>
        <v>0</v>
      </c>
      <c r="IP125" s="6" t="str">
        <f>IFERROR(VLOOKUP(IL125,'كدو الاصناف'!$A:$C,3),"")</f>
        <v/>
      </c>
      <c r="IQ125" s="40" t="str">
        <f t="shared" si="1062"/>
        <v/>
      </c>
      <c r="IS125" s="34"/>
      <c r="IT125" s="45" t="str">
        <f>IFERROR(VLOOKUP(IS125,'كدو الاصناف'!$A:$C,2),"")</f>
        <v/>
      </c>
      <c r="IU125" s="6"/>
      <c r="IV125" s="62">
        <f t="shared" si="1063"/>
        <v>0</v>
      </c>
      <c r="IW125" s="6" t="str">
        <f>IFERROR(VLOOKUP(IS125,'كدو الاصناف'!$A:$C,3),"")</f>
        <v/>
      </c>
      <c r="IX125" s="40" t="str">
        <f t="shared" si="1064"/>
        <v/>
      </c>
      <c r="IZ125" s="34"/>
      <c r="JA125" s="45" t="str">
        <f>IFERROR(VLOOKUP(IZ125,'كدو الاصناف'!$A:$C,2),"")</f>
        <v/>
      </c>
      <c r="JB125" s="6"/>
      <c r="JC125" s="62">
        <f t="shared" si="1065"/>
        <v>0</v>
      </c>
      <c r="JD125" s="6" t="str">
        <f>IFERROR(VLOOKUP(IZ125,'كدو الاصناف'!$A:$C,3),"")</f>
        <v/>
      </c>
      <c r="JE125" s="40" t="str">
        <f t="shared" si="1066"/>
        <v/>
      </c>
      <c r="JG125" s="34"/>
      <c r="JH125" s="45" t="str">
        <f>IFERROR(VLOOKUP(JG125,'كدو الاصناف'!$A:$C,2),"")</f>
        <v/>
      </c>
      <c r="JI125" s="6"/>
      <c r="JJ125" s="62">
        <f t="shared" si="1067"/>
        <v>0</v>
      </c>
      <c r="JK125" s="6" t="str">
        <f>IFERROR(VLOOKUP(JG125,'كدو الاصناف'!$A:$C,3),"")</f>
        <v/>
      </c>
      <c r="JL125" s="40" t="str">
        <f t="shared" si="1068"/>
        <v/>
      </c>
      <c r="JN125" s="34"/>
      <c r="JO125" s="45" t="str">
        <f>IFERROR(VLOOKUP(JN125,'كدو الاصناف'!$A:$C,2),"")</f>
        <v/>
      </c>
      <c r="JP125" s="6"/>
      <c r="JQ125" s="62">
        <f t="shared" si="1069"/>
        <v>0</v>
      </c>
      <c r="JR125" s="6" t="str">
        <f>IFERROR(VLOOKUP(JN125,'كدو الاصناف'!$A:$C,3),"")</f>
        <v/>
      </c>
      <c r="JS125" s="40" t="str">
        <f t="shared" si="1070"/>
        <v/>
      </c>
      <c r="JU125" s="34"/>
      <c r="JV125" s="45" t="str">
        <f>IFERROR(VLOOKUP(JU125,'كدو الاصناف'!$A:$C,2),"")</f>
        <v/>
      </c>
      <c r="JW125" s="6"/>
      <c r="JX125" s="62">
        <f t="shared" si="1071"/>
        <v>0</v>
      </c>
      <c r="JY125" s="6" t="str">
        <f>IFERROR(VLOOKUP(JU125,'كدو الاصناف'!$A:$C,3),"")</f>
        <v/>
      </c>
      <c r="JZ125" s="40" t="str">
        <f t="shared" si="1072"/>
        <v/>
      </c>
      <c r="KB125" s="34"/>
      <c r="KC125" s="45" t="str">
        <f>IFERROR(VLOOKUP(KB125,'كدو الاصناف'!$A:$C,2),"")</f>
        <v/>
      </c>
      <c r="KD125" s="6"/>
      <c r="KE125" s="62">
        <f t="shared" si="1073"/>
        <v>0</v>
      </c>
      <c r="KF125" s="6" t="str">
        <f>IFERROR(VLOOKUP(KB125,'كدو الاصناف'!$A:$C,3),"")</f>
        <v/>
      </c>
      <c r="KG125" s="40" t="str">
        <f t="shared" si="1074"/>
        <v/>
      </c>
      <c r="KI125" s="34"/>
      <c r="KJ125" s="45" t="str">
        <f>IFERROR(VLOOKUP(KI125,'كدو الاصناف'!$A:$C,2),"")</f>
        <v/>
      </c>
      <c r="KK125" s="6"/>
      <c r="KL125" s="62">
        <f t="shared" si="1075"/>
        <v>0</v>
      </c>
      <c r="KM125" s="6" t="str">
        <f>IFERROR(VLOOKUP(KI125,'كدو الاصناف'!$A:$C,3),"")</f>
        <v/>
      </c>
      <c r="KN125" s="40" t="str">
        <f t="shared" si="1076"/>
        <v/>
      </c>
      <c r="KP125" s="34"/>
      <c r="KQ125" s="45" t="str">
        <f>IFERROR(VLOOKUP(KP125,'كدو الاصناف'!$A:$C,2),"")</f>
        <v/>
      </c>
      <c r="KR125" s="6"/>
      <c r="KS125" s="62">
        <f t="shared" si="1077"/>
        <v>0</v>
      </c>
      <c r="KT125" s="6" t="str">
        <f>IFERROR(VLOOKUP(KP125,'كدو الاصناف'!$A:$C,3),"")</f>
        <v/>
      </c>
      <c r="KU125" s="40" t="str">
        <f t="shared" si="1078"/>
        <v/>
      </c>
      <c r="KW125" s="34"/>
      <c r="KX125" s="45" t="str">
        <f>IFERROR(VLOOKUP(KW125,'كدو الاصناف'!$A:$C,2),"")</f>
        <v/>
      </c>
      <c r="KY125" s="6"/>
      <c r="KZ125" s="62">
        <f t="shared" si="1079"/>
        <v>0</v>
      </c>
      <c r="LA125" s="6" t="str">
        <f>IFERROR(VLOOKUP(KW125,'كدو الاصناف'!$A:$C,3),"")</f>
        <v/>
      </c>
      <c r="LB125" s="40" t="str">
        <f t="shared" si="1080"/>
        <v/>
      </c>
      <c r="LD125" s="34"/>
      <c r="LE125" s="45" t="str">
        <f>IFERROR(VLOOKUP(LD125,'كدو الاصناف'!$A:$C,2),"")</f>
        <v/>
      </c>
      <c r="LF125" s="6"/>
      <c r="LG125" s="62">
        <f t="shared" si="1081"/>
        <v>0</v>
      </c>
      <c r="LH125" s="6" t="str">
        <f>IFERROR(VLOOKUP(LD125,'كدو الاصناف'!$A:$C,3),"")</f>
        <v/>
      </c>
      <c r="LI125" s="40" t="str">
        <f t="shared" si="1082"/>
        <v/>
      </c>
      <c r="LK125" s="34"/>
      <c r="LL125" s="45" t="str">
        <f>IFERROR(VLOOKUP(LK125,'كدو الاصناف'!$A:$C,2),"")</f>
        <v/>
      </c>
      <c r="LM125" s="6"/>
      <c r="LN125" s="62">
        <f t="shared" si="1083"/>
        <v>0</v>
      </c>
      <c r="LO125" s="6" t="str">
        <f>IFERROR(VLOOKUP(LK125,'كدو الاصناف'!$A:$C,3),"")</f>
        <v/>
      </c>
      <c r="LP125" s="40" t="str">
        <f t="shared" si="1084"/>
        <v/>
      </c>
      <c r="LR125" s="34"/>
      <c r="LS125" s="45" t="str">
        <f>IFERROR(VLOOKUP(LR125,'كدو الاصناف'!$A:$C,2),"")</f>
        <v/>
      </c>
      <c r="LT125" s="6"/>
      <c r="LU125" s="62">
        <f t="shared" si="1085"/>
        <v>0</v>
      </c>
      <c r="LV125" s="6" t="str">
        <f>IFERROR(VLOOKUP(LR125,'كدو الاصناف'!$A:$C,3),"")</f>
        <v/>
      </c>
      <c r="LW125" s="40" t="str">
        <f t="shared" si="1086"/>
        <v/>
      </c>
      <c r="LY125" s="34"/>
      <c r="LZ125" s="45" t="str">
        <f>IFERROR(VLOOKUP(LY125,'كدو الاصناف'!$A:$C,2),"")</f>
        <v/>
      </c>
      <c r="MA125" s="6"/>
      <c r="MB125" s="62">
        <f t="shared" si="1087"/>
        <v>0</v>
      </c>
      <c r="MC125" s="6" t="str">
        <f>IFERROR(VLOOKUP(LY125,'كدو الاصناف'!$A:$C,3),"")</f>
        <v/>
      </c>
      <c r="MD125" s="40" t="str">
        <f t="shared" si="1088"/>
        <v/>
      </c>
      <c r="MF125" s="34"/>
      <c r="MG125" s="45" t="str">
        <f>IFERROR(VLOOKUP(MF125,'كدو الاصناف'!$A:$C,2),"")</f>
        <v/>
      </c>
      <c r="MH125" s="6"/>
      <c r="MI125" s="62">
        <f t="shared" si="1089"/>
        <v>0</v>
      </c>
      <c r="MJ125" s="6" t="str">
        <f>IFERROR(VLOOKUP(MF125,'كدو الاصناف'!$A:$C,3),"")</f>
        <v/>
      </c>
      <c r="MK125" s="40" t="str">
        <f t="shared" si="1090"/>
        <v/>
      </c>
      <c r="MM125" s="34"/>
      <c r="MN125" s="45" t="str">
        <f>IFERROR(VLOOKUP(MM125,'كدو الاصناف'!$A:$C,2),"")</f>
        <v/>
      </c>
      <c r="MO125" s="6"/>
      <c r="MP125" s="62">
        <f t="shared" si="1091"/>
        <v>0</v>
      </c>
      <c r="MQ125" s="6" t="str">
        <f>IFERROR(VLOOKUP(MM125,'كدو الاصناف'!$A:$C,3),"")</f>
        <v/>
      </c>
      <c r="MR125" s="40" t="str">
        <f t="shared" si="1092"/>
        <v/>
      </c>
      <c r="MT125" s="34"/>
      <c r="MU125" s="45" t="str">
        <f>IFERROR(VLOOKUP(MT125,'كدو الاصناف'!$A:$C,2),"")</f>
        <v/>
      </c>
      <c r="MV125" s="6"/>
      <c r="MW125" s="62">
        <f t="shared" si="1093"/>
        <v>0</v>
      </c>
      <c r="MX125" s="6" t="str">
        <f>IFERROR(VLOOKUP(MT125,'كدو الاصناف'!$A:$C,3),"")</f>
        <v/>
      </c>
      <c r="MY125" s="40" t="str">
        <f t="shared" si="1094"/>
        <v/>
      </c>
      <c r="NA125" s="34"/>
      <c r="NB125" s="45" t="str">
        <f>IFERROR(VLOOKUP(NA125,'كدو الاصناف'!$A:$C,2),"")</f>
        <v/>
      </c>
      <c r="NC125" s="6"/>
      <c r="ND125" s="62">
        <f t="shared" si="1095"/>
        <v>0</v>
      </c>
      <c r="NE125" s="6" t="str">
        <f>IFERROR(VLOOKUP(NA125,'كدو الاصناف'!$A:$C,3),"")</f>
        <v/>
      </c>
      <c r="NF125" s="40" t="str">
        <f t="shared" si="1096"/>
        <v/>
      </c>
      <c r="NH125" s="34"/>
      <c r="NI125" s="45" t="str">
        <f>IFERROR(VLOOKUP(NH125,'كدو الاصناف'!$A:$C,2),"")</f>
        <v/>
      </c>
      <c r="NJ125" s="6"/>
      <c r="NK125" s="62">
        <f t="shared" si="1097"/>
        <v>0</v>
      </c>
      <c r="NL125" s="6" t="str">
        <f>IFERROR(VLOOKUP(NH125,'كدو الاصناف'!$A:$C,3),"")</f>
        <v/>
      </c>
      <c r="NM125" s="40" t="str">
        <f t="shared" si="1098"/>
        <v/>
      </c>
      <c r="NO125" s="34"/>
      <c r="NP125" s="45" t="str">
        <f>IFERROR(VLOOKUP(NO125,'كدو الاصناف'!$A:$C,2),"")</f>
        <v/>
      </c>
      <c r="NQ125" s="6"/>
      <c r="NR125" s="62">
        <f t="shared" si="1099"/>
        <v>0</v>
      </c>
      <c r="NS125" s="6" t="str">
        <f>IFERROR(VLOOKUP(NO125,'كدو الاصناف'!$A:$C,3),"")</f>
        <v/>
      </c>
      <c r="NT125" s="40" t="str">
        <f t="shared" si="1100"/>
        <v/>
      </c>
      <c r="NV125" s="34"/>
      <c r="NW125" s="45" t="str">
        <f>IFERROR(VLOOKUP(NV125,'كدو الاصناف'!$A:$C,2),"")</f>
        <v/>
      </c>
      <c r="NX125" s="6"/>
      <c r="NY125" s="62">
        <f t="shared" si="1101"/>
        <v>0</v>
      </c>
      <c r="NZ125" s="6" t="str">
        <f>IFERROR(VLOOKUP(NV125,'كدو الاصناف'!$A:$C,3),"")</f>
        <v/>
      </c>
      <c r="OA125" s="40" t="str">
        <f t="shared" si="1102"/>
        <v/>
      </c>
      <c r="OC125" s="34"/>
      <c r="OD125" s="45" t="str">
        <f>IFERROR(VLOOKUP(OC125,'كدو الاصناف'!$A:$C,2),"")</f>
        <v/>
      </c>
      <c r="OE125" s="6"/>
      <c r="OF125" s="62">
        <f t="shared" si="1103"/>
        <v>0</v>
      </c>
      <c r="OG125" s="6" t="str">
        <f>IFERROR(VLOOKUP(OC125,'كدو الاصناف'!$A:$C,3),"")</f>
        <v/>
      </c>
      <c r="OH125" s="40" t="str">
        <f t="shared" si="1104"/>
        <v/>
      </c>
      <c r="OJ125" s="34"/>
      <c r="OK125" s="45" t="str">
        <f>IFERROR(VLOOKUP(OJ125,'كدو الاصناف'!$A:$C,2),"")</f>
        <v/>
      </c>
      <c r="OL125" s="6"/>
      <c r="OM125" s="62">
        <f t="shared" si="1105"/>
        <v>0</v>
      </c>
      <c r="ON125" s="6" t="str">
        <f>IFERROR(VLOOKUP(OJ125,'كدو الاصناف'!$A:$C,3),"")</f>
        <v/>
      </c>
      <c r="OO125" s="40" t="str">
        <f t="shared" si="1106"/>
        <v/>
      </c>
      <c r="OQ125" s="34"/>
      <c r="OR125" s="45" t="str">
        <f>IFERROR(VLOOKUP(OQ125,'كدو الاصناف'!$A:$C,2),"")</f>
        <v/>
      </c>
      <c r="OS125" s="6"/>
      <c r="OT125" s="62">
        <f t="shared" si="1107"/>
        <v>0</v>
      </c>
      <c r="OU125" s="6" t="str">
        <f>IFERROR(VLOOKUP(OQ125,'كدو الاصناف'!$A:$C,3),"")</f>
        <v/>
      </c>
      <c r="OV125" s="40" t="str">
        <f t="shared" si="1108"/>
        <v/>
      </c>
      <c r="OX125" s="34"/>
      <c r="OY125" s="45" t="str">
        <f>IFERROR(VLOOKUP(OX125,'كدو الاصناف'!$A:$C,2),"")</f>
        <v/>
      </c>
      <c r="OZ125" s="6"/>
      <c r="PA125" s="62">
        <f t="shared" si="1109"/>
        <v>0</v>
      </c>
      <c r="PB125" s="6" t="str">
        <f>IFERROR(VLOOKUP(OX125,'كدو الاصناف'!$A:$C,3),"")</f>
        <v/>
      </c>
      <c r="PC125" s="40" t="str">
        <f t="shared" si="1110"/>
        <v/>
      </c>
      <c r="PE125" s="34"/>
      <c r="PF125" s="45" t="str">
        <f>IFERROR(VLOOKUP(PE125,'كدو الاصناف'!$A:$C,2),"")</f>
        <v/>
      </c>
      <c r="PG125" s="6"/>
      <c r="PH125" s="62">
        <f t="shared" si="1111"/>
        <v>0</v>
      </c>
      <c r="PI125" s="6" t="str">
        <f>IFERROR(VLOOKUP(PE125,'كدو الاصناف'!$A:$C,3),"")</f>
        <v/>
      </c>
      <c r="PJ125" s="40" t="str">
        <f t="shared" si="1112"/>
        <v/>
      </c>
      <c r="PL125" s="34"/>
      <c r="PM125" s="45" t="str">
        <f>IFERROR(VLOOKUP(PL125,'كدو الاصناف'!$A:$C,2),"")</f>
        <v/>
      </c>
      <c r="PN125" s="6"/>
      <c r="PO125" s="62">
        <f t="shared" si="1113"/>
        <v>0</v>
      </c>
      <c r="PP125" s="6" t="str">
        <f>IFERROR(VLOOKUP(PL125,'كدو الاصناف'!$A:$C,3),"")</f>
        <v/>
      </c>
      <c r="PQ125" s="40" t="str">
        <f t="shared" si="1114"/>
        <v/>
      </c>
      <c r="PS125" s="34"/>
      <c r="PT125" s="45" t="str">
        <f>IFERROR(VLOOKUP(PS125,'كدو الاصناف'!$A:$C,2),"")</f>
        <v/>
      </c>
      <c r="PU125" s="6"/>
      <c r="PV125" s="62">
        <f t="shared" si="1115"/>
        <v>0</v>
      </c>
      <c r="PW125" s="6" t="str">
        <f>IFERROR(VLOOKUP(PS125,'كدو الاصناف'!$A:$C,3),"")</f>
        <v/>
      </c>
      <c r="PX125" s="40" t="str">
        <f t="shared" si="1116"/>
        <v/>
      </c>
      <c r="PZ125" s="34"/>
      <c r="QA125" s="45" t="str">
        <f>IFERROR(VLOOKUP(PZ125,'كدو الاصناف'!$A:$C,2),"")</f>
        <v/>
      </c>
      <c r="QB125" s="6"/>
      <c r="QC125" s="62">
        <f t="shared" si="1117"/>
        <v>0</v>
      </c>
      <c r="QD125" s="6" t="str">
        <f>IFERROR(VLOOKUP(PZ125,'كدو الاصناف'!$A:$C,3),"")</f>
        <v/>
      </c>
      <c r="QE125" s="40" t="str">
        <f t="shared" si="1118"/>
        <v/>
      </c>
      <c r="QG125" s="34"/>
      <c r="QH125" s="45" t="str">
        <f>IFERROR(VLOOKUP(QG125,'كدو الاصناف'!$A:$C,2),"")</f>
        <v/>
      </c>
      <c r="QI125" s="6"/>
      <c r="QJ125" s="62">
        <f t="shared" si="1119"/>
        <v>0</v>
      </c>
      <c r="QK125" s="6" t="str">
        <f>IFERROR(VLOOKUP(QG125,'كدو الاصناف'!$A:$C,3),"")</f>
        <v/>
      </c>
      <c r="QL125" s="40" t="str">
        <f t="shared" si="1120"/>
        <v/>
      </c>
      <c r="QN125" s="34"/>
      <c r="QO125" s="45" t="str">
        <f>IFERROR(VLOOKUP(QN125,'كدو الاصناف'!$A:$C,2),"")</f>
        <v/>
      </c>
      <c r="QP125" s="6"/>
      <c r="QQ125" s="62">
        <f t="shared" si="1121"/>
        <v>0</v>
      </c>
      <c r="QR125" s="6" t="str">
        <f>IFERROR(VLOOKUP(QN125,'كدو الاصناف'!$A:$C,3),"")</f>
        <v/>
      </c>
      <c r="QS125" s="40" t="str">
        <f t="shared" si="1122"/>
        <v/>
      </c>
      <c r="QU125" s="34"/>
      <c r="QV125" s="45" t="str">
        <f>IFERROR(VLOOKUP(QU125,'كدو الاصناف'!$A:$C,2),"")</f>
        <v/>
      </c>
      <c r="QW125" s="6"/>
      <c r="QX125" s="62">
        <f t="shared" si="1123"/>
        <v>0</v>
      </c>
      <c r="QY125" s="6" t="str">
        <f>IFERROR(VLOOKUP(QU125,'كدو الاصناف'!$A:$C,3),"")</f>
        <v/>
      </c>
      <c r="QZ125" s="40" t="str">
        <f t="shared" si="1124"/>
        <v/>
      </c>
      <c r="RB125" s="34"/>
      <c r="RC125" s="45" t="str">
        <f>IFERROR(VLOOKUP(RB125,'كدو الاصناف'!$A:$C,2),"")</f>
        <v/>
      </c>
      <c r="RD125" s="6"/>
      <c r="RE125" s="62">
        <f t="shared" si="1125"/>
        <v>0</v>
      </c>
      <c r="RF125" s="6" t="str">
        <f>IFERROR(VLOOKUP(RB125,'كدو الاصناف'!$A:$C,3),"")</f>
        <v/>
      </c>
      <c r="RG125" s="40" t="str">
        <f t="shared" si="1126"/>
        <v/>
      </c>
      <c r="RI125" s="34"/>
      <c r="RJ125" s="45" t="str">
        <f>IFERROR(VLOOKUP(RI125,'كدو الاصناف'!$A:$C,2),"")</f>
        <v/>
      </c>
      <c r="RK125" s="6"/>
      <c r="RL125" s="62">
        <f t="shared" si="1127"/>
        <v>0</v>
      </c>
      <c r="RM125" s="6" t="str">
        <f>IFERROR(VLOOKUP(RI125,'كدو الاصناف'!$A:$C,3),"")</f>
        <v/>
      </c>
      <c r="RN125" s="40" t="str">
        <f t="shared" si="1128"/>
        <v/>
      </c>
      <c r="RP125" s="34"/>
      <c r="RQ125" s="45" t="str">
        <f>IFERROR(VLOOKUP(RP125,'كدو الاصناف'!$A:$C,2),"")</f>
        <v/>
      </c>
      <c r="RR125" s="6"/>
      <c r="RS125" s="62">
        <f t="shared" si="1129"/>
        <v>0</v>
      </c>
      <c r="RT125" s="6" t="str">
        <f>IFERROR(VLOOKUP(RP125,'كدو الاصناف'!$A:$C,3),"")</f>
        <v/>
      </c>
      <c r="RU125" s="40" t="str">
        <f t="shared" si="1130"/>
        <v/>
      </c>
      <c r="RW125" s="34"/>
      <c r="RX125" s="45" t="str">
        <f>IFERROR(VLOOKUP(RW125,'كدو الاصناف'!$A:$C,2),"")</f>
        <v/>
      </c>
      <c r="RY125" s="6"/>
      <c r="RZ125" s="62">
        <f t="shared" si="1131"/>
        <v>0</v>
      </c>
      <c r="SA125" s="6" t="str">
        <f>IFERROR(VLOOKUP(RW125,'كدو الاصناف'!$A:$C,3),"")</f>
        <v/>
      </c>
      <c r="SB125" s="40" t="str">
        <f t="shared" si="1132"/>
        <v/>
      </c>
      <c r="SD125" s="34"/>
      <c r="SE125" s="45" t="str">
        <f>IFERROR(VLOOKUP(SD125,'كدو الاصناف'!$A:$C,2),"")</f>
        <v/>
      </c>
      <c r="SF125" s="6"/>
      <c r="SG125" s="62">
        <f t="shared" si="1133"/>
        <v>0</v>
      </c>
      <c r="SH125" s="6" t="str">
        <f>IFERROR(VLOOKUP(SD125,'كدو الاصناف'!$A:$C,3),"")</f>
        <v/>
      </c>
      <c r="SI125" s="40" t="str">
        <f t="shared" si="1134"/>
        <v/>
      </c>
      <c r="SK125" s="34"/>
      <c r="SL125" s="45" t="str">
        <f>IFERROR(VLOOKUP(SK125,'كدو الاصناف'!$A:$C,2),"")</f>
        <v/>
      </c>
      <c r="SM125" s="6"/>
      <c r="SN125" s="62">
        <f t="shared" si="1135"/>
        <v>0</v>
      </c>
      <c r="SO125" s="6" t="str">
        <f>IFERROR(VLOOKUP(SK125,'كدو الاصناف'!$A:$C,3),"")</f>
        <v/>
      </c>
      <c r="SP125" s="40" t="str">
        <f t="shared" si="1136"/>
        <v/>
      </c>
      <c r="SR125" s="34"/>
      <c r="SS125" s="45" t="str">
        <f>IFERROR(VLOOKUP(SR125,'كدو الاصناف'!$A:$C,2),"")</f>
        <v/>
      </c>
      <c r="ST125" s="6"/>
      <c r="SU125" s="62">
        <f t="shared" si="1137"/>
        <v>0</v>
      </c>
      <c r="SV125" s="6" t="str">
        <f>IFERROR(VLOOKUP(SR125,'كدو الاصناف'!$A:$C,3),"")</f>
        <v/>
      </c>
      <c r="SW125" s="40" t="str">
        <f t="shared" si="1138"/>
        <v/>
      </c>
      <c r="SY125" s="34"/>
      <c r="SZ125" s="45" t="str">
        <f>IFERROR(VLOOKUP(SY125,'كدو الاصناف'!$A:$C,2),"")</f>
        <v/>
      </c>
      <c r="TA125" s="6"/>
      <c r="TB125" s="62">
        <f t="shared" si="1139"/>
        <v>0</v>
      </c>
      <c r="TC125" s="6" t="str">
        <f>IFERROR(VLOOKUP(SY125,'كدو الاصناف'!$A:$C,3),"")</f>
        <v/>
      </c>
      <c r="TD125" s="40" t="str">
        <f t="shared" si="1140"/>
        <v/>
      </c>
      <c r="TF125" s="34"/>
      <c r="TG125" s="45" t="str">
        <f>IFERROR(VLOOKUP(TF125,'كدو الاصناف'!$A:$C,2),"")</f>
        <v/>
      </c>
      <c r="TH125" s="6"/>
      <c r="TI125" s="62">
        <f t="shared" si="1141"/>
        <v>0</v>
      </c>
      <c r="TJ125" s="6" t="str">
        <f>IFERROR(VLOOKUP(TF125,'كدو الاصناف'!$A:$C,3),"")</f>
        <v/>
      </c>
      <c r="TK125" s="40" t="str">
        <f t="shared" si="1142"/>
        <v/>
      </c>
      <c r="TM125" s="34"/>
      <c r="TN125" s="45" t="str">
        <f>IFERROR(VLOOKUP(TM125,'كدو الاصناف'!$A:$C,2),"")</f>
        <v/>
      </c>
      <c r="TO125" s="6"/>
      <c r="TP125" s="62">
        <f t="shared" si="1143"/>
        <v>0</v>
      </c>
      <c r="TQ125" s="6" t="str">
        <f>IFERROR(VLOOKUP(TM125,'كدو الاصناف'!$A:$C,3),"")</f>
        <v/>
      </c>
      <c r="TR125" s="40" t="str">
        <f t="shared" si="1144"/>
        <v/>
      </c>
      <c r="TT125" s="34"/>
      <c r="TU125" s="45" t="str">
        <f>IFERROR(VLOOKUP(TT125,'كدو الاصناف'!$A:$C,2),"")</f>
        <v/>
      </c>
      <c r="TV125" s="6"/>
      <c r="TW125" s="62">
        <f t="shared" si="1145"/>
        <v>0</v>
      </c>
      <c r="TX125" s="6" t="str">
        <f>IFERROR(VLOOKUP(TT125,'كدو الاصناف'!$A:$C,3),"")</f>
        <v/>
      </c>
      <c r="TY125" s="40" t="str">
        <f t="shared" si="1146"/>
        <v/>
      </c>
      <c r="UA125" s="34"/>
      <c r="UB125" s="45" t="str">
        <f>IFERROR(VLOOKUP(UA125,'كدو الاصناف'!$A:$C,2),"")</f>
        <v/>
      </c>
      <c r="UC125" s="6"/>
      <c r="UD125" s="62">
        <f t="shared" si="1147"/>
        <v>0</v>
      </c>
      <c r="UE125" s="6" t="str">
        <f>IFERROR(VLOOKUP(UA125,'كدو الاصناف'!$A:$C,3),"")</f>
        <v/>
      </c>
      <c r="UF125" s="40" t="str">
        <f t="shared" si="1148"/>
        <v/>
      </c>
      <c r="UH125" s="34"/>
      <c r="UI125" s="45" t="str">
        <f>IFERROR(VLOOKUP(UH125,'كدو الاصناف'!$A:$C,2),"")</f>
        <v/>
      </c>
      <c r="UJ125" s="6"/>
      <c r="UK125" s="62">
        <f t="shared" si="1149"/>
        <v>0</v>
      </c>
      <c r="UL125" s="6" t="str">
        <f>IFERROR(VLOOKUP(UH125,'كدو الاصناف'!$A:$C,3),"")</f>
        <v/>
      </c>
      <c r="UM125" s="40" t="str">
        <f t="shared" si="1150"/>
        <v/>
      </c>
      <c r="UO125" s="34"/>
      <c r="UP125" s="45" t="str">
        <f>IFERROR(VLOOKUP(UO125,'كدو الاصناف'!$A:$C,2),"")</f>
        <v/>
      </c>
      <c r="UQ125" s="6"/>
      <c r="UR125" s="62">
        <f t="shared" si="1151"/>
        <v>0</v>
      </c>
      <c r="US125" s="6" t="str">
        <f>IFERROR(VLOOKUP(UO125,'كدو الاصناف'!$A:$C,3),"")</f>
        <v/>
      </c>
      <c r="UT125" s="40" t="str">
        <f t="shared" si="1152"/>
        <v/>
      </c>
      <c r="UV125" s="34"/>
      <c r="UW125" s="45" t="str">
        <f>IFERROR(VLOOKUP(UV125,'كدو الاصناف'!$A:$C,2),"")</f>
        <v/>
      </c>
      <c r="UX125" s="6"/>
      <c r="UY125" s="62">
        <f t="shared" si="1153"/>
        <v>0</v>
      </c>
      <c r="UZ125" s="6" t="str">
        <f>IFERROR(VLOOKUP(UV125,'كدو الاصناف'!$A:$C,3),"")</f>
        <v/>
      </c>
      <c r="VA125" s="40" t="str">
        <f t="shared" si="1154"/>
        <v/>
      </c>
      <c r="VC125" s="34"/>
      <c r="VD125" s="45" t="str">
        <f>IFERROR(VLOOKUP(VC125,'كدو الاصناف'!$A:$C,2),"")</f>
        <v/>
      </c>
      <c r="VE125" s="6"/>
      <c r="VF125" s="62">
        <f t="shared" si="1155"/>
        <v>0</v>
      </c>
      <c r="VG125" s="6" t="str">
        <f>IFERROR(VLOOKUP(VC125,'كدو الاصناف'!$A:$C,3),"")</f>
        <v/>
      </c>
      <c r="VH125" s="40" t="str">
        <f t="shared" si="1156"/>
        <v/>
      </c>
      <c r="VJ125" s="34"/>
      <c r="VK125" s="45" t="str">
        <f>IFERROR(VLOOKUP(VJ125,'كدو الاصناف'!$A:$C,2),"")</f>
        <v/>
      </c>
      <c r="VL125" s="6"/>
      <c r="VM125" s="62">
        <f t="shared" si="1157"/>
        <v>0</v>
      </c>
      <c r="VN125" s="6" t="str">
        <f>IFERROR(VLOOKUP(VJ125,'كدو الاصناف'!$A:$C,3),"")</f>
        <v/>
      </c>
      <c r="VO125" s="40" t="str">
        <f t="shared" si="1158"/>
        <v/>
      </c>
      <c r="VQ125" s="34"/>
      <c r="VR125" s="45" t="str">
        <f>IFERROR(VLOOKUP(VQ125,'كدو الاصناف'!$A:$C,2),"")</f>
        <v/>
      </c>
      <c r="VS125" s="6"/>
      <c r="VT125" s="62">
        <f t="shared" si="1159"/>
        <v>0</v>
      </c>
      <c r="VU125" s="6" t="str">
        <f>IFERROR(VLOOKUP(VQ125,'كدو الاصناف'!$A:$C,3),"")</f>
        <v/>
      </c>
      <c r="VV125" s="40" t="str">
        <f t="shared" si="1160"/>
        <v/>
      </c>
      <c r="VX125" s="34"/>
      <c r="VY125" s="45" t="str">
        <f>IFERROR(VLOOKUP(VX125,'كدو الاصناف'!$A:$C,2),"")</f>
        <v/>
      </c>
      <c r="VZ125" s="6"/>
      <c r="WA125" s="62">
        <f t="shared" si="1161"/>
        <v>0</v>
      </c>
      <c r="WB125" s="6" t="str">
        <f>IFERROR(VLOOKUP(VX125,'كدو الاصناف'!$A:$C,3),"")</f>
        <v/>
      </c>
      <c r="WC125" s="40" t="str">
        <f t="shared" si="1162"/>
        <v/>
      </c>
      <c r="WE125" s="34"/>
      <c r="WF125" s="45" t="str">
        <f>IFERROR(VLOOKUP(WE125,'كدو الاصناف'!$A:$C,2),"")</f>
        <v/>
      </c>
      <c r="WG125" s="6"/>
      <c r="WH125" s="62">
        <f t="shared" si="1163"/>
        <v>0</v>
      </c>
      <c r="WI125" s="6" t="str">
        <f>IFERROR(VLOOKUP(WE125,'كدو الاصناف'!$A:$C,3),"")</f>
        <v/>
      </c>
      <c r="WJ125" s="40" t="str">
        <f t="shared" si="1164"/>
        <v/>
      </c>
      <c r="WL125" s="34"/>
      <c r="WM125" s="45" t="str">
        <f>IFERROR(VLOOKUP(WL125,'كدو الاصناف'!$A:$C,2),"")</f>
        <v/>
      </c>
      <c r="WN125" s="6"/>
      <c r="WO125" s="62">
        <f t="shared" si="1165"/>
        <v>0</v>
      </c>
      <c r="WP125" s="6" t="str">
        <f>IFERROR(VLOOKUP(WL125,'كدو الاصناف'!$A:$C,3),"")</f>
        <v/>
      </c>
      <c r="WQ125" s="40" t="str">
        <f t="shared" si="1166"/>
        <v/>
      </c>
      <c r="WS125" s="34"/>
      <c r="WT125" s="45" t="str">
        <f>IFERROR(VLOOKUP(WS125,'كدو الاصناف'!$A:$C,2),"")</f>
        <v/>
      </c>
      <c r="WU125" s="6"/>
      <c r="WV125" s="62">
        <f t="shared" si="1167"/>
        <v>0</v>
      </c>
      <c r="WW125" s="6" t="str">
        <f>IFERROR(VLOOKUP(WS125,'كدو الاصناف'!$A:$C,3),"")</f>
        <v/>
      </c>
      <c r="WX125" s="40" t="str">
        <f t="shared" si="1168"/>
        <v/>
      </c>
      <c r="WZ125" s="34"/>
      <c r="XA125" s="45" t="str">
        <f>IFERROR(VLOOKUP(WZ125,'كدو الاصناف'!$A:$C,2),"")</f>
        <v/>
      </c>
      <c r="XB125" s="6"/>
      <c r="XC125" s="62">
        <f t="shared" si="1169"/>
        <v>0</v>
      </c>
      <c r="XD125" s="6" t="str">
        <f>IFERROR(VLOOKUP(WZ125,'كدو الاصناف'!$A:$C,3),"")</f>
        <v/>
      </c>
      <c r="XE125" s="40" t="str">
        <f t="shared" si="1170"/>
        <v/>
      </c>
      <c r="XG125" s="34"/>
      <c r="XH125" s="45" t="str">
        <f>IFERROR(VLOOKUP(XG125,'كدو الاصناف'!$A:$C,2),"")</f>
        <v/>
      </c>
      <c r="XI125" s="6"/>
      <c r="XJ125" s="62">
        <f t="shared" si="1171"/>
        <v>0</v>
      </c>
      <c r="XK125" s="6" t="str">
        <f>IFERROR(VLOOKUP(XG125,'كدو الاصناف'!$A:$C,3),"")</f>
        <v/>
      </c>
      <c r="XL125" s="40" t="str">
        <f t="shared" si="1172"/>
        <v/>
      </c>
      <c r="XN125" s="34"/>
      <c r="XO125" s="45" t="str">
        <f>IFERROR(VLOOKUP(XN125,'كدو الاصناف'!$A:$C,2),"")</f>
        <v/>
      </c>
      <c r="XP125" s="6"/>
      <c r="XQ125" s="62">
        <f t="shared" si="1173"/>
        <v>0</v>
      </c>
      <c r="XR125" s="6" t="str">
        <f>IFERROR(VLOOKUP(XN125,'كدو الاصناف'!$A:$C,3),"")</f>
        <v/>
      </c>
      <c r="XS125" s="40" t="str">
        <f t="shared" si="1174"/>
        <v/>
      </c>
      <c r="XU125" s="34"/>
      <c r="XV125" s="45" t="str">
        <f>IFERROR(VLOOKUP(XU125,'كدو الاصناف'!$A:$C,2),"")</f>
        <v/>
      </c>
      <c r="XW125" s="6"/>
      <c r="XX125" s="62">
        <f t="shared" si="1175"/>
        <v>0</v>
      </c>
      <c r="XY125" s="6" t="str">
        <f>IFERROR(VLOOKUP(XU125,'كدو الاصناف'!$A:$C,3),"")</f>
        <v/>
      </c>
      <c r="XZ125" s="40" t="str">
        <f t="shared" si="1176"/>
        <v/>
      </c>
      <c r="YB125" s="34"/>
      <c r="YC125" s="45" t="str">
        <f>IFERROR(VLOOKUP(YB125,'كدو الاصناف'!$A:$C,2),"")</f>
        <v/>
      </c>
      <c r="YD125" s="6"/>
      <c r="YE125" s="62">
        <f t="shared" si="1177"/>
        <v>0</v>
      </c>
      <c r="YF125" s="6" t="str">
        <f>IFERROR(VLOOKUP(YB125,'كدو الاصناف'!$A:$C,3),"")</f>
        <v/>
      </c>
      <c r="YG125" s="40" t="str">
        <f t="shared" si="1178"/>
        <v/>
      </c>
      <c r="YI125" s="34"/>
      <c r="YJ125" s="45" t="str">
        <f>IFERROR(VLOOKUP(YI125,'كدو الاصناف'!$A:$C,2),"")</f>
        <v/>
      </c>
      <c r="YK125" s="6"/>
      <c r="YL125" s="62">
        <f t="shared" si="1179"/>
        <v>0</v>
      </c>
      <c r="YM125" s="6" t="str">
        <f>IFERROR(VLOOKUP(YI125,'كدو الاصناف'!$A:$C,3),"")</f>
        <v/>
      </c>
      <c r="YN125" s="40" t="str">
        <f t="shared" si="1180"/>
        <v/>
      </c>
      <c r="YP125" s="34"/>
      <c r="YQ125" s="45" t="str">
        <f>IFERROR(VLOOKUP(YP125,'كدو الاصناف'!$A:$C,2),"")</f>
        <v/>
      </c>
      <c r="YR125" s="6"/>
      <c r="YS125" s="62">
        <f t="shared" si="1181"/>
        <v>0</v>
      </c>
      <c r="YT125" s="6" t="str">
        <f>IFERROR(VLOOKUP(YP125,'كدو الاصناف'!$A:$C,3),"")</f>
        <v/>
      </c>
      <c r="YU125" s="40" t="str">
        <f t="shared" si="1182"/>
        <v/>
      </c>
      <c r="YW125" s="34"/>
      <c r="YX125" s="45" t="str">
        <f>IFERROR(VLOOKUP(YW125,'كدو الاصناف'!$A:$C,2),"")</f>
        <v/>
      </c>
      <c r="YY125" s="6"/>
      <c r="YZ125" s="62">
        <f t="shared" si="1183"/>
        <v>0</v>
      </c>
      <c r="ZA125" s="6" t="str">
        <f>IFERROR(VLOOKUP(YW125,'كدو الاصناف'!$A:$C,3),"")</f>
        <v/>
      </c>
      <c r="ZB125" s="40" t="str">
        <f t="shared" si="1184"/>
        <v/>
      </c>
      <c r="ZD125" s="34"/>
      <c r="ZE125" s="45" t="str">
        <f>IFERROR(VLOOKUP(ZD125,'كدو الاصناف'!$A:$C,2),"")</f>
        <v/>
      </c>
      <c r="ZF125" s="6"/>
      <c r="ZG125" s="62">
        <f t="shared" si="1185"/>
        <v>0</v>
      </c>
      <c r="ZH125" s="6" t="str">
        <f>IFERROR(VLOOKUP(ZD125,'كدو الاصناف'!$A:$C,3),"")</f>
        <v/>
      </c>
      <c r="ZI125" s="40" t="str">
        <f t="shared" si="1186"/>
        <v/>
      </c>
      <c r="ZK125" s="34"/>
      <c r="ZL125" s="45" t="str">
        <f>IFERROR(VLOOKUP(ZK125,'كدو الاصناف'!$A:$C,2),"")</f>
        <v/>
      </c>
      <c r="ZM125" s="6"/>
      <c r="ZN125" s="62">
        <f t="shared" si="1187"/>
        <v>0</v>
      </c>
      <c r="ZO125" s="6" t="str">
        <f>IFERROR(VLOOKUP(ZK125,'كدو الاصناف'!$A:$C,3),"")</f>
        <v/>
      </c>
      <c r="ZP125" s="40" t="str">
        <f t="shared" si="1188"/>
        <v/>
      </c>
      <c r="ZR125" s="34"/>
      <c r="ZS125" s="45" t="str">
        <f>IFERROR(VLOOKUP(ZR125,'كدو الاصناف'!$A:$C,2),"")</f>
        <v/>
      </c>
      <c r="ZT125" s="6"/>
      <c r="ZU125" s="62">
        <f t="shared" si="1189"/>
        <v>0</v>
      </c>
      <c r="ZV125" s="6" t="str">
        <f>IFERROR(VLOOKUP(ZR125,'كدو الاصناف'!$A:$C,3),"")</f>
        <v/>
      </c>
      <c r="ZW125" s="40" t="str">
        <f t="shared" si="1190"/>
        <v/>
      </c>
    </row>
    <row r="126" spans="1:699" ht="16.5" thickTop="1" thickBot="1" x14ac:dyDescent="0.25">
      <c r="A126" s="34"/>
      <c r="B126" s="45" t="str">
        <f>IFERROR(VLOOKUP(A126,'كدو الاصناف'!$A:$C,2),"")</f>
        <v/>
      </c>
      <c r="C126" s="6"/>
      <c r="D126" s="62">
        <f t="shared" si="992"/>
        <v>0</v>
      </c>
      <c r="E126" s="6" t="str">
        <f>IFERROR(VLOOKUP(A126,'كدو الاصناف'!$A:$C,3),"")</f>
        <v/>
      </c>
      <c r="F126" s="40" t="str">
        <f t="shared" si="993"/>
        <v/>
      </c>
      <c r="H126" s="34"/>
      <c r="I126" s="45" t="str">
        <f>IFERROR(VLOOKUP(H126,'كدو الاصناف'!$A:$C,2),"")</f>
        <v/>
      </c>
      <c r="J126" s="6"/>
      <c r="K126" s="62">
        <f t="shared" si="994"/>
        <v>0</v>
      </c>
      <c r="L126" s="6" t="str">
        <f>IFERROR(VLOOKUP(H126,'كدو الاصناف'!$A:$C,3),"")</f>
        <v/>
      </c>
      <c r="M126" s="40" t="str">
        <f t="shared" si="995"/>
        <v/>
      </c>
      <c r="O126" s="34"/>
      <c r="P126" s="45" t="str">
        <f>IFERROR(VLOOKUP(O126,'كدو الاصناف'!$A:$C,2),"")</f>
        <v/>
      </c>
      <c r="Q126" s="6"/>
      <c r="R126" s="62">
        <f t="shared" si="996"/>
        <v>0</v>
      </c>
      <c r="S126" s="6" t="str">
        <f>IFERROR(VLOOKUP(O126,'كدو الاصناف'!$A:$C,3),"")</f>
        <v/>
      </c>
      <c r="T126" s="40" t="str">
        <f t="shared" si="997"/>
        <v/>
      </c>
      <c r="V126" s="34"/>
      <c r="W126" s="45" t="str">
        <f>IFERROR(VLOOKUP(V126,'كدو الاصناف'!$A:$C,2),"")</f>
        <v/>
      </c>
      <c r="X126" s="6"/>
      <c r="Y126" s="62">
        <f t="shared" si="998"/>
        <v>0</v>
      </c>
      <c r="Z126" s="6" t="str">
        <f>IFERROR(VLOOKUP(V126,'كدو الاصناف'!$A:$C,3),"")</f>
        <v/>
      </c>
      <c r="AA126" s="40" t="str">
        <f t="shared" si="999"/>
        <v/>
      </c>
      <c r="AC126" s="34"/>
      <c r="AD126" s="45" t="str">
        <f>IFERROR(VLOOKUP(AC126,'كدو الاصناف'!$A:$C,2),"")</f>
        <v/>
      </c>
      <c r="AE126" s="6"/>
      <c r="AF126" s="62">
        <f t="shared" si="1000"/>
        <v>0</v>
      </c>
      <c r="AG126" s="6" t="str">
        <f>IFERROR(VLOOKUP(AC126,'كدو الاصناف'!$A:$C,3),"")</f>
        <v/>
      </c>
      <c r="AH126" s="40" t="str">
        <f t="shared" si="1001"/>
        <v/>
      </c>
      <c r="AJ126" s="34"/>
      <c r="AK126" s="45" t="str">
        <f>IFERROR(VLOOKUP(AJ126,'كدو الاصناف'!$A:$C,2),"")</f>
        <v/>
      </c>
      <c r="AL126" s="6"/>
      <c r="AM126" s="62">
        <f t="shared" si="1002"/>
        <v>0</v>
      </c>
      <c r="AN126" s="6" t="str">
        <f>IFERROR(VLOOKUP(AJ126,'كدو الاصناف'!$A:$C,3),"")</f>
        <v/>
      </c>
      <c r="AO126" s="40" t="str">
        <f t="shared" si="1003"/>
        <v/>
      </c>
      <c r="AQ126" s="34"/>
      <c r="AR126" s="45" t="str">
        <f>IFERROR(VLOOKUP(AQ126,'كدو الاصناف'!$A:$C,2),"")</f>
        <v/>
      </c>
      <c r="AS126" s="6"/>
      <c r="AT126" s="62">
        <f t="shared" si="1004"/>
        <v>0</v>
      </c>
      <c r="AU126" s="6" t="str">
        <f>IFERROR(VLOOKUP(AQ126,'كدو الاصناف'!$A:$C,3),"")</f>
        <v/>
      </c>
      <c r="AV126" s="40" t="str">
        <f t="shared" si="1005"/>
        <v/>
      </c>
      <c r="AX126" s="34"/>
      <c r="AY126" s="45" t="str">
        <f>IFERROR(VLOOKUP(AX126,'كدو الاصناف'!$A:$C,2),"")</f>
        <v/>
      </c>
      <c r="AZ126" s="6"/>
      <c r="BA126" s="62">
        <f t="shared" si="1191"/>
        <v>0</v>
      </c>
      <c r="BB126" s="6" t="str">
        <f>IFERROR(VLOOKUP(AX126,'كدو الاصناف'!$A:$C,3),"")</f>
        <v/>
      </c>
      <c r="BC126" s="40" t="str">
        <f t="shared" si="1006"/>
        <v/>
      </c>
      <c r="BE126" s="34"/>
      <c r="BF126" s="45" t="str">
        <f>IFERROR(VLOOKUP(BE126,'كدو الاصناف'!$A:$C,2),"")</f>
        <v/>
      </c>
      <c r="BG126" s="6"/>
      <c r="BH126" s="62">
        <f t="shared" si="1007"/>
        <v>0</v>
      </c>
      <c r="BI126" s="6" t="str">
        <f>IFERROR(VLOOKUP(BE126,'كدو الاصناف'!$A:$C,3),"")</f>
        <v/>
      </c>
      <c r="BJ126" s="40" t="str">
        <f t="shared" si="1008"/>
        <v/>
      </c>
      <c r="BL126" s="34"/>
      <c r="BM126" s="45" t="str">
        <f>IFERROR(VLOOKUP(BL126,'كدو الاصناف'!$A:$C,2),"")</f>
        <v/>
      </c>
      <c r="BN126" s="6"/>
      <c r="BO126" s="62">
        <f t="shared" si="1009"/>
        <v>0</v>
      </c>
      <c r="BP126" s="6" t="str">
        <f>IFERROR(VLOOKUP(BL126,'كدو الاصناف'!$A:$C,3),"")</f>
        <v/>
      </c>
      <c r="BQ126" s="40" t="str">
        <f t="shared" si="1010"/>
        <v/>
      </c>
      <c r="BS126" s="34"/>
      <c r="BT126" s="45" t="str">
        <f>IFERROR(VLOOKUP(BS126,'كدو الاصناف'!$A:$C,2),"")</f>
        <v/>
      </c>
      <c r="BU126" s="6"/>
      <c r="BV126" s="62">
        <f t="shared" si="1011"/>
        <v>0</v>
      </c>
      <c r="BW126" s="6" t="str">
        <f>IFERROR(VLOOKUP(BS126,'كدو الاصناف'!$A:$C,3),"")</f>
        <v/>
      </c>
      <c r="BX126" s="40" t="str">
        <f t="shared" si="1012"/>
        <v/>
      </c>
      <c r="BZ126" s="34"/>
      <c r="CA126" s="45" t="str">
        <f>IFERROR(VLOOKUP(BZ126,'كدو الاصناف'!$A:$C,2),"")</f>
        <v/>
      </c>
      <c r="CB126" s="6"/>
      <c r="CC126" s="62">
        <f t="shared" si="1013"/>
        <v>0</v>
      </c>
      <c r="CD126" s="6" t="str">
        <f>IFERROR(VLOOKUP(BZ126,'كدو الاصناف'!$A:$C,3),"")</f>
        <v/>
      </c>
      <c r="CE126" s="40" t="str">
        <f t="shared" si="1014"/>
        <v/>
      </c>
      <c r="CG126" s="34"/>
      <c r="CH126" s="45" t="str">
        <f>IFERROR(VLOOKUP(CG126,'كدو الاصناف'!$A:$C,2),"")</f>
        <v/>
      </c>
      <c r="CI126" s="6"/>
      <c r="CJ126" s="62">
        <f t="shared" si="1015"/>
        <v>0</v>
      </c>
      <c r="CK126" s="6" t="str">
        <f>IFERROR(VLOOKUP(CG126,'كدو الاصناف'!$A:$C,3),"")</f>
        <v/>
      </c>
      <c r="CL126" s="40" t="str">
        <f t="shared" si="1016"/>
        <v/>
      </c>
      <c r="CN126" s="34"/>
      <c r="CO126" s="45" t="str">
        <f>IFERROR(VLOOKUP(CN126,'كدو الاصناف'!$A:$C,2),"")</f>
        <v/>
      </c>
      <c r="CP126" s="6"/>
      <c r="CQ126" s="62">
        <f t="shared" si="1017"/>
        <v>0</v>
      </c>
      <c r="CR126" s="6" t="str">
        <f>IFERROR(VLOOKUP(CN126,'كدو الاصناف'!$A:$C,3),"")</f>
        <v/>
      </c>
      <c r="CS126" s="40" t="str">
        <f t="shared" si="1018"/>
        <v/>
      </c>
      <c r="CU126" s="34"/>
      <c r="CV126" s="45" t="str">
        <f>IFERROR(VLOOKUP(CU126,'كدو الاصناف'!$A:$C,2),"")</f>
        <v/>
      </c>
      <c r="CW126" s="6"/>
      <c r="CX126" s="62">
        <f t="shared" si="1019"/>
        <v>0</v>
      </c>
      <c r="CY126" s="6" t="str">
        <f>IFERROR(VLOOKUP(CU126,'كدو الاصناف'!$A:$C,3),"")</f>
        <v/>
      </c>
      <c r="CZ126" s="40" t="str">
        <f t="shared" si="1020"/>
        <v/>
      </c>
      <c r="DB126" s="34"/>
      <c r="DC126" s="45" t="str">
        <f>IFERROR(VLOOKUP(DB126,'كدو الاصناف'!$A:$C,2),"")</f>
        <v/>
      </c>
      <c r="DD126" s="6"/>
      <c r="DE126" s="62">
        <f t="shared" si="1021"/>
        <v>0</v>
      </c>
      <c r="DF126" s="6" t="str">
        <f>IFERROR(VLOOKUP(DB126,'كدو الاصناف'!$A:$C,3),"")</f>
        <v/>
      </c>
      <c r="DG126" s="40" t="str">
        <f t="shared" si="1022"/>
        <v/>
      </c>
      <c r="DI126" s="34"/>
      <c r="DJ126" s="45" t="str">
        <f>IFERROR(VLOOKUP(DI126,'كدو الاصناف'!$A:$C,2),"")</f>
        <v/>
      </c>
      <c r="DK126" s="6"/>
      <c r="DL126" s="62">
        <f t="shared" si="1023"/>
        <v>0</v>
      </c>
      <c r="DM126" s="6" t="str">
        <f>IFERROR(VLOOKUP(DI126,'كدو الاصناف'!$A:$C,3),"")</f>
        <v/>
      </c>
      <c r="DN126" s="40" t="str">
        <f t="shared" si="1024"/>
        <v/>
      </c>
      <c r="DP126" s="34"/>
      <c r="DQ126" s="45" t="str">
        <f>IFERROR(VLOOKUP(DP126,'كدو الاصناف'!$A:$C,2),"")</f>
        <v/>
      </c>
      <c r="DR126" s="6"/>
      <c r="DS126" s="62">
        <f t="shared" si="1025"/>
        <v>0</v>
      </c>
      <c r="DT126" s="6" t="str">
        <f>IFERROR(VLOOKUP(DP126,'كدو الاصناف'!$A:$C,3),"")</f>
        <v/>
      </c>
      <c r="DU126" s="40" t="str">
        <f t="shared" si="1026"/>
        <v/>
      </c>
      <c r="DW126" s="34"/>
      <c r="DX126" s="45" t="str">
        <f>IFERROR(VLOOKUP(DW126,'كدو الاصناف'!$A:$C,2),"")</f>
        <v/>
      </c>
      <c r="DY126" s="6"/>
      <c r="DZ126" s="62">
        <f t="shared" si="1027"/>
        <v>0</v>
      </c>
      <c r="EA126" s="6" t="str">
        <f>IFERROR(VLOOKUP(DW126,'كدو الاصناف'!$A:$C,3),"")</f>
        <v/>
      </c>
      <c r="EB126" s="40" t="str">
        <f t="shared" si="1028"/>
        <v/>
      </c>
      <c r="ED126" s="34"/>
      <c r="EE126" s="45" t="str">
        <f>IFERROR(VLOOKUP(ED126,'كدو الاصناف'!$A:$C,2),"")</f>
        <v/>
      </c>
      <c r="EF126" s="6"/>
      <c r="EG126" s="62">
        <f t="shared" si="1029"/>
        <v>0</v>
      </c>
      <c r="EH126" s="6" t="str">
        <f>IFERROR(VLOOKUP(ED126,'كدو الاصناف'!$A:$C,3),"")</f>
        <v/>
      </c>
      <c r="EI126" s="40" t="str">
        <f t="shared" si="1030"/>
        <v/>
      </c>
      <c r="EK126" s="34"/>
      <c r="EL126" s="45" t="str">
        <f>IFERROR(VLOOKUP(EK126,'كدو الاصناف'!$A:$C,2),"")</f>
        <v/>
      </c>
      <c r="EM126" s="6"/>
      <c r="EN126" s="62">
        <f t="shared" si="1031"/>
        <v>0</v>
      </c>
      <c r="EO126" s="6" t="str">
        <f>IFERROR(VLOOKUP(EK126,'كدو الاصناف'!$A:$C,3),"")</f>
        <v/>
      </c>
      <c r="EP126" s="40" t="str">
        <f t="shared" si="1032"/>
        <v/>
      </c>
      <c r="ER126" s="34"/>
      <c r="ES126" s="45" t="str">
        <f>IFERROR(VLOOKUP(ER126,'كدو الاصناف'!$A:$C,2),"")</f>
        <v/>
      </c>
      <c r="ET126" s="6"/>
      <c r="EU126" s="62">
        <f t="shared" si="1033"/>
        <v>0</v>
      </c>
      <c r="EV126" s="6" t="str">
        <f>IFERROR(VLOOKUP(ER126,'كدو الاصناف'!$A:$C,3),"")</f>
        <v/>
      </c>
      <c r="EW126" s="40" t="str">
        <f t="shared" si="1034"/>
        <v/>
      </c>
      <c r="EY126" s="34"/>
      <c r="EZ126" s="45" t="str">
        <f>IFERROR(VLOOKUP(EY126,'كدو الاصناف'!$A:$C,2),"")</f>
        <v/>
      </c>
      <c r="FA126" s="6"/>
      <c r="FB126" s="62">
        <f t="shared" si="1035"/>
        <v>0</v>
      </c>
      <c r="FC126" s="6" t="str">
        <f>IFERROR(VLOOKUP(EY126,'كدو الاصناف'!$A:$C,3),"")</f>
        <v/>
      </c>
      <c r="FD126" s="40" t="str">
        <f t="shared" si="1036"/>
        <v/>
      </c>
      <c r="FF126" s="34"/>
      <c r="FG126" s="45" t="str">
        <f>IFERROR(VLOOKUP(FF126,'كدو الاصناف'!$A:$C,2),"")</f>
        <v/>
      </c>
      <c r="FH126" s="6"/>
      <c r="FI126" s="62">
        <f t="shared" si="1037"/>
        <v>0</v>
      </c>
      <c r="FJ126" s="6" t="str">
        <f>IFERROR(VLOOKUP(FF126,'كدو الاصناف'!$A:$C,3),"")</f>
        <v/>
      </c>
      <c r="FK126" s="40" t="str">
        <f t="shared" si="1038"/>
        <v/>
      </c>
      <c r="FM126" s="34"/>
      <c r="FN126" s="45" t="str">
        <f>IFERROR(VLOOKUP(FM126,'كدو الاصناف'!$A:$C,2),"")</f>
        <v/>
      </c>
      <c r="FO126" s="6"/>
      <c r="FP126" s="62">
        <f t="shared" si="1039"/>
        <v>0</v>
      </c>
      <c r="FQ126" s="6" t="str">
        <f>IFERROR(VLOOKUP(FM126,'كدو الاصناف'!$A:$C,3),"")</f>
        <v/>
      </c>
      <c r="FR126" s="40" t="str">
        <f t="shared" si="1040"/>
        <v/>
      </c>
      <c r="FT126" s="34"/>
      <c r="FU126" s="45" t="str">
        <f>IFERROR(VLOOKUP(FT126,'كدو الاصناف'!$A:$C,2),"")</f>
        <v/>
      </c>
      <c r="FV126" s="6"/>
      <c r="FW126" s="62">
        <f t="shared" si="1041"/>
        <v>0</v>
      </c>
      <c r="FX126" s="6" t="str">
        <f>IFERROR(VLOOKUP(FT126,'كدو الاصناف'!$A:$C,3),"")</f>
        <v/>
      </c>
      <c r="FY126" s="40" t="str">
        <f t="shared" si="1042"/>
        <v/>
      </c>
      <c r="GA126" s="34"/>
      <c r="GB126" s="45" t="str">
        <f>IFERROR(VLOOKUP(GA126,'كدو الاصناف'!$A:$C,2),"")</f>
        <v/>
      </c>
      <c r="GC126" s="6"/>
      <c r="GD126" s="62">
        <f t="shared" si="1043"/>
        <v>0</v>
      </c>
      <c r="GE126" s="6" t="str">
        <f>IFERROR(VLOOKUP(GA126,'كدو الاصناف'!$A:$C,3),"")</f>
        <v/>
      </c>
      <c r="GF126" s="40" t="str">
        <f t="shared" si="1044"/>
        <v/>
      </c>
      <c r="GH126" s="34"/>
      <c r="GI126" s="45" t="str">
        <f>IFERROR(VLOOKUP(GH126,'كدو الاصناف'!$A:$C,2),"")</f>
        <v/>
      </c>
      <c r="GJ126" s="6"/>
      <c r="GK126" s="62">
        <f t="shared" si="1045"/>
        <v>0</v>
      </c>
      <c r="GL126" s="6" t="str">
        <f>IFERROR(VLOOKUP(GH126,'كدو الاصناف'!$A:$C,3),"")</f>
        <v/>
      </c>
      <c r="GM126" s="40" t="str">
        <f t="shared" si="1046"/>
        <v/>
      </c>
      <c r="GO126" s="34"/>
      <c r="GP126" s="45" t="str">
        <f>IFERROR(VLOOKUP(GO126,'كدو الاصناف'!$A:$C,2),"")</f>
        <v/>
      </c>
      <c r="GQ126" s="6"/>
      <c r="GR126" s="62">
        <f t="shared" si="1047"/>
        <v>0</v>
      </c>
      <c r="GS126" s="6" t="str">
        <f>IFERROR(VLOOKUP(GO126,'كدو الاصناف'!$A:$C,3),"")</f>
        <v/>
      </c>
      <c r="GT126" s="40" t="str">
        <f t="shared" si="1048"/>
        <v/>
      </c>
      <c r="GV126" s="34"/>
      <c r="GW126" s="45" t="str">
        <f>IFERROR(VLOOKUP(GV126,'كدو الاصناف'!$A:$C,2),"")</f>
        <v/>
      </c>
      <c r="GX126" s="6"/>
      <c r="GY126" s="62">
        <f t="shared" si="1049"/>
        <v>0</v>
      </c>
      <c r="GZ126" s="6" t="str">
        <f>IFERROR(VLOOKUP(GV126,'كدو الاصناف'!$A:$C,3),"")</f>
        <v/>
      </c>
      <c r="HA126" s="40" t="str">
        <f t="shared" si="1050"/>
        <v/>
      </c>
      <c r="HC126" s="34"/>
      <c r="HD126" s="45" t="str">
        <f>IFERROR(VLOOKUP(HC126,'كدو الاصناف'!$A:$C,2),"")</f>
        <v/>
      </c>
      <c r="HE126" s="6"/>
      <c r="HF126" s="62">
        <f t="shared" si="1051"/>
        <v>0</v>
      </c>
      <c r="HG126" s="6" t="str">
        <f>IFERROR(VLOOKUP(HC126,'كدو الاصناف'!$A:$C,3),"")</f>
        <v/>
      </c>
      <c r="HH126" s="40" t="str">
        <f t="shared" si="1052"/>
        <v/>
      </c>
      <c r="HJ126" s="34"/>
      <c r="HK126" s="45" t="str">
        <f>IFERROR(VLOOKUP(HJ126,'كدو الاصناف'!$A:$C,2),"")</f>
        <v/>
      </c>
      <c r="HL126" s="6"/>
      <c r="HM126" s="62">
        <f t="shared" si="1053"/>
        <v>0</v>
      </c>
      <c r="HN126" s="6" t="str">
        <f>IFERROR(VLOOKUP(HJ126,'كدو الاصناف'!$A:$C,3),"")</f>
        <v/>
      </c>
      <c r="HO126" s="40" t="str">
        <f t="shared" si="1054"/>
        <v/>
      </c>
      <c r="HQ126" s="34"/>
      <c r="HR126" s="45" t="str">
        <f>IFERROR(VLOOKUP(HQ126,'كدو الاصناف'!$A:$C,2),"")</f>
        <v/>
      </c>
      <c r="HS126" s="6"/>
      <c r="HT126" s="62">
        <f t="shared" si="1055"/>
        <v>0</v>
      </c>
      <c r="HU126" s="6" t="str">
        <f>IFERROR(VLOOKUP(HQ126,'كدو الاصناف'!$A:$C,3),"")</f>
        <v/>
      </c>
      <c r="HV126" s="40" t="str">
        <f t="shared" si="1056"/>
        <v/>
      </c>
      <c r="HX126" s="34"/>
      <c r="HY126" s="45" t="str">
        <f>IFERROR(VLOOKUP(HX126,'كدو الاصناف'!$A:$C,2),"")</f>
        <v/>
      </c>
      <c r="HZ126" s="6"/>
      <c r="IA126" s="62">
        <f t="shared" si="1057"/>
        <v>0</v>
      </c>
      <c r="IB126" s="6" t="str">
        <f>IFERROR(VLOOKUP(HX126,'كدو الاصناف'!$A:$C,3),"")</f>
        <v/>
      </c>
      <c r="IC126" s="40" t="str">
        <f t="shared" si="1058"/>
        <v/>
      </c>
      <c r="IE126" s="34"/>
      <c r="IF126" s="45" t="str">
        <f>IFERROR(VLOOKUP(IE126,'كدو الاصناف'!$A:$C,2),"")</f>
        <v/>
      </c>
      <c r="IG126" s="6"/>
      <c r="IH126" s="62">
        <f t="shared" si="1059"/>
        <v>0</v>
      </c>
      <c r="II126" s="6" t="str">
        <f>IFERROR(VLOOKUP(IE126,'كدو الاصناف'!$A:$C,3),"")</f>
        <v/>
      </c>
      <c r="IJ126" s="40" t="str">
        <f t="shared" si="1060"/>
        <v/>
      </c>
      <c r="IL126" s="34"/>
      <c r="IM126" s="45" t="str">
        <f>IFERROR(VLOOKUP(IL126,'كدو الاصناف'!$A:$C,2),"")</f>
        <v/>
      </c>
      <c r="IN126" s="6"/>
      <c r="IO126" s="62">
        <f t="shared" si="1061"/>
        <v>0</v>
      </c>
      <c r="IP126" s="6" t="str">
        <f>IFERROR(VLOOKUP(IL126,'كدو الاصناف'!$A:$C,3),"")</f>
        <v/>
      </c>
      <c r="IQ126" s="40" t="str">
        <f t="shared" si="1062"/>
        <v/>
      </c>
      <c r="IS126" s="34"/>
      <c r="IT126" s="45" t="str">
        <f>IFERROR(VLOOKUP(IS126,'كدو الاصناف'!$A:$C,2),"")</f>
        <v/>
      </c>
      <c r="IU126" s="6"/>
      <c r="IV126" s="62">
        <f t="shared" si="1063"/>
        <v>0</v>
      </c>
      <c r="IW126" s="6" t="str">
        <f>IFERROR(VLOOKUP(IS126,'كدو الاصناف'!$A:$C,3),"")</f>
        <v/>
      </c>
      <c r="IX126" s="40" t="str">
        <f t="shared" si="1064"/>
        <v/>
      </c>
      <c r="IZ126" s="34"/>
      <c r="JA126" s="45" t="str">
        <f>IFERROR(VLOOKUP(IZ126,'كدو الاصناف'!$A:$C,2),"")</f>
        <v/>
      </c>
      <c r="JB126" s="6"/>
      <c r="JC126" s="62">
        <f t="shared" si="1065"/>
        <v>0</v>
      </c>
      <c r="JD126" s="6" t="str">
        <f>IFERROR(VLOOKUP(IZ126,'كدو الاصناف'!$A:$C,3),"")</f>
        <v/>
      </c>
      <c r="JE126" s="40" t="str">
        <f t="shared" si="1066"/>
        <v/>
      </c>
      <c r="JG126" s="34"/>
      <c r="JH126" s="45" t="str">
        <f>IFERROR(VLOOKUP(JG126,'كدو الاصناف'!$A:$C,2),"")</f>
        <v/>
      </c>
      <c r="JI126" s="6"/>
      <c r="JJ126" s="62">
        <f t="shared" si="1067"/>
        <v>0</v>
      </c>
      <c r="JK126" s="6" t="str">
        <f>IFERROR(VLOOKUP(JG126,'كدو الاصناف'!$A:$C,3),"")</f>
        <v/>
      </c>
      <c r="JL126" s="40" t="str">
        <f t="shared" si="1068"/>
        <v/>
      </c>
      <c r="JN126" s="34"/>
      <c r="JO126" s="45" t="str">
        <f>IFERROR(VLOOKUP(JN126,'كدو الاصناف'!$A:$C,2),"")</f>
        <v/>
      </c>
      <c r="JP126" s="6"/>
      <c r="JQ126" s="62">
        <f t="shared" si="1069"/>
        <v>0</v>
      </c>
      <c r="JR126" s="6" t="str">
        <f>IFERROR(VLOOKUP(JN126,'كدو الاصناف'!$A:$C,3),"")</f>
        <v/>
      </c>
      <c r="JS126" s="40" t="str">
        <f t="shared" si="1070"/>
        <v/>
      </c>
      <c r="JU126" s="34"/>
      <c r="JV126" s="45" t="str">
        <f>IFERROR(VLOOKUP(JU126,'كدو الاصناف'!$A:$C,2),"")</f>
        <v/>
      </c>
      <c r="JW126" s="6"/>
      <c r="JX126" s="62">
        <f t="shared" si="1071"/>
        <v>0</v>
      </c>
      <c r="JY126" s="6" t="str">
        <f>IFERROR(VLOOKUP(JU126,'كدو الاصناف'!$A:$C,3),"")</f>
        <v/>
      </c>
      <c r="JZ126" s="40" t="str">
        <f t="shared" si="1072"/>
        <v/>
      </c>
      <c r="KB126" s="34"/>
      <c r="KC126" s="45" t="str">
        <f>IFERROR(VLOOKUP(KB126,'كدو الاصناف'!$A:$C,2),"")</f>
        <v/>
      </c>
      <c r="KD126" s="6"/>
      <c r="KE126" s="62">
        <f t="shared" si="1073"/>
        <v>0</v>
      </c>
      <c r="KF126" s="6" t="str">
        <f>IFERROR(VLOOKUP(KB126,'كدو الاصناف'!$A:$C,3),"")</f>
        <v/>
      </c>
      <c r="KG126" s="40" t="str">
        <f t="shared" si="1074"/>
        <v/>
      </c>
      <c r="KI126" s="34"/>
      <c r="KJ126" s="45" t="str">
        <f>IFERROR(VLOOKUP(KI126,'كدو الاصناف'!$A:$C,2),"")</f>
        <v/>
      </c>
      <c r="KK126" s="6"/>
      <c r="KL126" s="62">
        <f t="shared" si="1075"/>
        <v>0</v>
      </c>
      <c r="KM126" s="6" t="str">
        <f>IFERROR(VLOOKUP(KI126,'كدو الاصناف'!$A:$C,3),"")</f>
        <v/>
      </c>
      <c r="KN126" s="40" t="str">
        <f t="shared" si="1076"/>
        <v/>
      </c>
      <c r="KP126" s="34"/>
      <c r="KQ126" s="45" t="str">
        <f>IFERROR(VLOOKUP(KP126,'كدو الاصناف'!$A:$C,2),"")</f>
        <v/>
      </c>
      <c r="KR126" s="6"/>
      <c r="KS126" s="62">
        <f t="shared" si="1077"/>
        <v>0</v>
      </c>
      <c r="KT126" s="6" t="str">
        <f>IFERROR(VLOOKUP(KP126,'كدو الاصناف'!$A:$C,3),"")</f>
        <v/>
      </c>
      <c r="KU126" s="40" t="str">
        <f t="shared" si="1078"/>
        <v/>
      </c>
      <c r="KW126" s="34"/>
      <c r="KX126" s="45" t="str">
        <f>IFERROR(VLOOKUP(KW126,'كدو الاصناف'!$A:$C,2),"")</f>
        <v/>
      </c>
      <c r="KY126" s="6"/>
      <c r="KZ126" s="62">
        <f t="shared" si="1079"/>
        <v>0</v>
      </c>
      <c r="LA126" s="6" t="str">
        <f>IFERROR(VLOOKUP(KW126,'كدو الاصناف'!$A:$C,3),"")</f>
        <v/>
      </c>
      <c r="LB126" s="40" t="str">
        <f t="shared" si="1080"/>
        <v/>
      </c>
      <c r="LD126" s="34"/>
      <c r="LE126" s="45" t="str">
        <f>IFERROR(VLOOKUP(LD126,'كدو الاصناف'!$A:$C,2),"")</f>
        <v/>
      </c>
      <c r="LF126" s="6"/>
      <c r="LG126" s="62">
        <f t="shared" si="1081"/>
        <v>0</v>
      </c>
      <c r="LH126" s="6" t="str">
        <f>IFERROR(VLOOKUP(LD126,'كدو الاصناف'!$A:$C,3),"")</f>
        <v/>
      </c>
      <c r="LI126" s="40" t="str">
        <f t="shared" si="1082"/>
        <v/>
      </c>
      <c r="LK126" s="34"/>
      <c r="LL126" s="45" t="str">
        <f>IFERROR(VLOOKUP(LK126,'كدو الاصناف'!$A:$C,2),"")</f>
        <v/>
      </c>
      <c r="LM126" s="6"/>
      <c r="LN126" s="62">
        <f t="shared" si="1083"/>
        <v>0</v>
      </c>
      <c r="LO126" s="6" t="str">
        <f>IFERROR(VLOOKUP(LK126,'كدو الاصناف'!$A:$C,3),"")</f>
        <v/>
      </c>
      <c r="LP126" s="40" t="str">
        <f t="shared" si="1084"/>
        <v/>
      </c>
      <c r="LR126" s="34"/>
      <c r="LS126" s="45" t="str">
        <f>IFERROR(VLOOKUP(LR126,'كدو الاصناف'!$A:$C,2),"")</f>
        <v/>
      </c>
      <c r="LT126" s="6"/>
      <c r="LU126" s="62">
        <f t="shared" si="1085"/>
        <v>0</v>
      </c>
      <c r="LV126" s="6" t="str">
        <f>IFERROR(VLOOKUP(LR126,'كدو الاصناف'!$A:$C,3),"")</f>
        <v/>
      </c>
      <c r="LW126" s="40" t="str">
        <f t="shared" si="1086"/>
        <v/>
      </c>
      <c r="LY126" s="34"/>
      <c r="LZ126" s="45" t="str">
        <f>IFERROR(VLOOKUP(LY126,'كدو الاصناف'!$A:$C,2),"")</f>
        <v/>
      </c>
      <c r="MA126" s="6"/>
      <c r="MB126" s="62">
        <f t="shared" si="1087"/>
        <v>0</v>
      </c>
      <c r="MC126" s="6" t="str">
        <f>IFERROR(VLOOKUP(LY126,'كدو الاصناف'!$A:$C,3),"")</f>
        <v/>
      </c>
      <c r="MD126" s="40" t="str">
        <f t="shared" si="1088"/>
        <v/>
      </c>
      <c r="MF126" s="34"/>
      <c r="MG126" s="45" t="str">
        <f>IFERROR(VLOOKUP(MF126,'كدو الاصناف'!$A:$C,2),"")</f>
        <v/>
      </c>
      <c r="MH126" s="6"/>
      <c r="MI126" s="62">
        <f t="shared" si="1089"/>
        <v>0</v>
      </c>
      <c r="MJ126" s="6" t="str">
        <f>IFERROR(VLOOKUP(MF126,'كدو الاصناف'!$A:$C,3),"")</f>
        <v/>
      </c>
      <c r="MK126" s="40" t="str">
        <f t="shared" si="1090"/>
        <v/>
      </c>
      <c r="MM126" s="34"/>
      <c r="MN126" s="45" t="str">
        <f>IFERROR(VLOOKUP(MM126,'كدو الاصناف'!$A:$C,2),"")</f>
        <v/>
      </c>
      <c r="MO126" s="6"/>
      <c r="MP126" s="62">
        <f t="shared" si="1091"/>
        <v>0</v>
      </c>
      <c r="MQ126" s="6" t="str">
        <f>IFERROR(VLOOKUP(MM126,'كدو الاصناف'!$A:$C,3),"")</f>
        <v/>
      </c>
      <c r="MR126" s="40" t="str">
        <f t="shared" si="1092"/>
        <v/>
      </c>
      <c r="MT126" s="34"/>
      <c r="MU126" s="45" t="str">
        <f>IFERROR(VLOOKUP(MT126,'كدو الاصناف'!$A:$C,2),"")</f>
        <v/>
      </c>
      <c r="MV126" s="6"/>
      <c r="MW126" s="62">
        <f t="shared" si="1093"/>
        <v>0</v>
      </c>
      <c r="MX126" s="6" t="str">
        <f>IFERROR(VLOOKUP(MT126,'كدو الاصناف'!$A:$C,3),"")</f>
        <v/>
      </c>
      <c r="MY126" s="40" t="str">
        <f t="shared" si="1094"/>
        <v/>
      </c>
      <c r="NA126" s="34"/>
      <c r="NB126" s="45" t="str">
        <f>IFERROR(VLOOKUP(NA126,'كدو الاصناف'!$A:$C,2),"")</f>
        <v/>
      </c>
      <c r="NC126" s="6"/>
      <c r="ND126" s="62">
        <f t="shared" si="1095"/>
        <v>0</v>
      </c>
      <c r="NE126" s="6" t="str">
        <f>IFERROR(VLOOKUP(NA126,'كدو الاصناف'!$A:$C,3),"")</f>
        <v/>
      </c>
      <c r="NF126" s="40" t="str">
        <f t="shared" si="1096"/>
        <v/>
      </c>
      <c r="NH126" s="34"/>
      <c r="NI126" s="45" t="str">
        <f>IFERROR(VLOOKUP(NH126,'كدو الاصناف'!$A:$C,2),"")</f>
        <v/>
      </c>
      <c r="NJ126" s="6"/>
      <c r="NK126" s="62">
        <f t="shared" si="1097"/>
        <v>0</v>
      </c>
      <c r="NL126" s="6" t="str">
        <f>IFERROR(VLOOKUP(NH126,'كدو الاصناف'!$A:$C,3),"")</f>
        <v/>
      </c>
      <c r="NM126" s="40" t="str">
        <f t="shared" si="1098"/>
        <v/>
      </c>
      <c r="NO126" s="34"/>
      <c r="NP126" s="45" t="str">
        <f>IFERROR(VLOOKUP(NO126,'كدو الاصناف'!$A:$C,2),"")</f>
        <v/>
      </c>
      <c r="NQ126" s="6"/>
      <c r="NR126" s="62">
        <f t="shared" si="1099"/>
        <v>0</v>
      </c>
      <c r="NS126" s="6" t="str">
        <f>IFERROR(VLOOKUP(NO126,'كدو الاصناف'!$A:$C,3),"")</f>
        <v/>
      </c>
      <c r="NT126" s="40" t="str">
        <f t="shared" si="1100"/>
        <v/>
      </c>
      <c r="NV126" s="34"/>
      <c r="NW126" s="45" t="str">
        <f>IFERROR(VLOOKUP(NV126,'كدو الاصناف'!$A:$C,2),"")</f>
        <v/>
      </c>
      <c r="NX126" s="6"/>
      <c r="NY126" s="62">
        <f t="shared" si="1101"/>
        <v>0</v>
      </c>
      <c r="NZ126" s="6" t="str">
        <f>IFERROR(VLOOKUP(NV126,'كدو الاصناف'!$A:$C,3),"")</f>
        <v/>
      </c>
      <c r="OA126" s="40" t="str">
        <f t="shared" si="1102"/>
        <v/>
      </c>
      <c r="OC126" s="34"/>
      <c r="OD126" s="45" t="str">
        <f>IFERROR(VLOOKUP(OC126,'كدو الاصناف'!$A:$C,2),"")</f>
        <v/>
      </c>
      <c r="OE126" s="6"/>
      <c r="OF126" s="62">
        <f t="shared" si="1103"/>
        <v>0</v>
      </c>
      <c r="OG126" s="6" t="str">
        <f>IFERROR(VLOOKUP(OC126,'كدو الاصناف'!$A:$C,3),"")</f>
        <v/>
      </c>
      <c r="OH126" s="40" t="str">
        <f t="shared" si="1104"/>
        <v/>
      </c>
      <c r="OJ126" s="34"/>
      <c r="OK126" s="45" t="str">
        <f>IFERROR(VLOOKUP(OJ126,'كدو الاصناف'!$A:$C,2),"")</f>
        <v/>
      </c>
      <c r="OL126" s="6"/>
      <c r="OM126" s="62">
        <f t="shared" si="1105"/>
        <v>0</v>
      </c>
      <c r="ON126" s="6" t="str">
        <f>IFERROR(VLOOKUP(OJ126,'كدو الاصناف'!$A:$C,3),"")</f>
        <v/>
      </c>
      <c r="OO126" s="40" t="str">
        <f t="shared" si="1106"/>
        <v/>
      </c>
      <c r="OQ126" s="34"/>
      <c r="OR126" s="45" t="str">
        <f>IFERROR(VLOOKUP(OQ126,'كدو الاصناف'!$A:$C,2),"")</f>
        <v/>
      </c>
      <c r="OS126" s="6"/>
      <c r="OT126" s="62">
        <f t="shared" si="1107"/>
        <v>0</v>
      </c>
      <c r="OU126" s="6" t="str">
        <f>IFERROR(VLOOKUP(OQ126,'كدو الاصناف'!$A:$C,3),"")</f>
        <v/>
      </c>
      <c r="OV126" s="40" t="str">
        <f t="shared" si="1108"/>
        <v/>
      </c>
      <c r="OX126" s="34"/>
      <c r="OY126" s="45" t="str">
        <f>IFERROR(VLOOKUP(OX126,'كدو الاصناف'!$A:$C,2),"")</f>
        <v/>
      </c>
      <c r="OZ126" s="6"/>
      <c r="PA126" s="62">
        <f t="shared" si="1109"/>
        <v>0</v>
      </c>
      <c r="PB126" s="6" t="str">
        <f>IFERROR(VLOOKUP(OX126,'كدو الاصناف'!$A:$C,3),"")</f>
        <v/>
      </c>
      <c r="PC126" s="40" t="str">
        <f t="shared" si="1110"/>
        <v/>
      </c>
      <c r="PE126" s="34"/>
      <c r="PF126" s="45" t="str">
        <f>IFERROR(VLOOKUP(PE126,'كدو الاصناف'!$A:$C,2),"")</f>
        <v/>
      </c>
      <c r="PG126" s="6"/>
      <c r="PH126" s="62">
        <f t="shared" si="1111"/>
        <v>0</v>
      </c>
      <c r="PI126" s="6" t="str">
        <f>IFERROR(VLOOKUP(PE126,'كدو الاصناف'!$A:$C,3),"")</f>
        <v/>
      </c>
      <c r="PJ126" s="40" t="str">
        <f t="shared" si="1112"/>
        <v/>
      </c>
      <c r="PL126" s="34"/>
      <c r="PM126" s="45" t="str">
        <f>IFERROR(VLOOKUP(PL126,'كدو الاصناف'!$A:$C,2),"")</f>
        <v/>
      </c>
      <c r="PN126" s="6"/>
      <c r="PO126" s="62">
        <f t="shared" si="1113"/>
        <v>0</v>
      </c>
      <c r="PP126" s="6" t="str">
        <f>IFERROR(VLOOKUP(PL126,'كدو الاصناف'!$A:$C,3),"")</f>
        <v/>
      </c>
      <c r="PQ126" s="40" t="str">
        <f t="shared" si="1114"/>
        <v/>
      </c>
      <c r="PS126" s="34"/>
      <c r="PT126" s="45" t="str">
        <f>IFERROR(VLOOKUP(PS126,'كدو الاصناف'!$A:$C,2),"")</f>
        <v/>
      </c>
      <c r="PU126" s="6"/>
      <c r="PV126" s="62">
        <f t="shared" si="1115"/>
        <v>0</v>
      </c>
      <c r="PW126" s="6" t="str">
        <f>IFERROR(VLOOKUP(PS126,'كدو الاصناف'!$A:$C,3),"")</f>
        <v/>
      </c>
      <c r="PX126" s="40" t="str">
        <f t="shared" si="1116"/>
        <v/>
      </c>
      <c r="PZ126" s="34"/>
      <c r="QA126" s="45" t="str">
        <f>IFERROR(VLOOKUP(PZ126,'كدو الاصناف'!$A:$C,2),"")</f>
        <v/>
      </c>
      <c r="QB126" s="6"/>
      <c r="QC126" s="62">
        <f t="shared" si="1117"/>
        <v>0</v>
      </c>
      <c r="QD126" s="6" t="str">
        <f>IFERROR(VLOOKUP(PZ126,'كدو الاصناف'!$A:$C,3),"")</f>
        <v/>
      </c>
      <c r="QE126" s="40" t="str">
        <f t="shared" si="1118"/>
        <v/>
      </c>
      <c r="QG126" s="34"/>
      <c r="QH126" s="45" t="str">
        <f>IFERROR(VLOOKUP(QG126,'كدو الاصناف'!$A:$C,2),"")</f>
        <v/>
      </c>
      <c r="QI126" s="6"/>
      <c r="QJ126" s="62">
        <f t="shared" si="1119"/>
        <v>0</v>
      </c>
      <c r="QK126" s="6" t="str">
        <f>IFERROR(VLOOKUP(QG126,'كدو الاصناف'!$A:$C,3),"")</f>
        <v/>
      </c>
      <c r="QL126" s="40" t="str">
        <f t="shared" si="1120"/>
        <v/>
      </c>
      <c r="QN126" s="34"/>
      <c r="QO126" s="45" t="str">
        <f>IFERROR(VLOOKUP(QN126,'كدو الاصناف'!$A:$C,2),"")</f>
        <v/>
      </c>
      <c r="QP126" s="6"/>
      <c r="QQ126" s="62">
        <f t="shared" si="1121"/>
        <v>0</v>
      </c>
      <c r="QR126" s="6" t="str">
        <f>IFERROR(VLOOKUP(QN126,'كدو الاصناف'!$A:$C,3),"")</f>
        <v/>
      </c>
      <c r="QS126" s="40" t="str">
        <f t="shared" si="1122"/>
        <v/>
      </c>
      <c r="QU126" s="34"/>
      <c r="QV126" s="45" t="str">
        <f>IFERROR(VLOOKUP(QU126,'كدو الاصناف'!$A:$C,2),"")</f>
        <v/>
      </c>
      <c r="QW126" s="6"/>
      <c r="QX126" s="62">
        <f t="shared" si="1123"/>
        <v>0</v>
      </c>
      <c r="QY126" s="6" t="str">
        <f>IFERROR(VLOOKUP(QU126,'كدو الاصناف'!$A:$C,3),"")</f>
        <v/>
      </c>
      <c r="QZ126" s="40" t="str">
        <f t="shared" si="1124"/>
        <v/>
      </c>
      <c r="RB126" s="34"/>
      <c r="RC126" s="45" t="str">
        <f>IFERROR(VLOOKUP(RB126,'كدو الاصناف'!$A:$C,2),"")</f>
        <v/>
      </c>
      <c r="RD126" s="6"/>
      <c r="RE126" s="62">
        <f t="shared" si="1125"/>
        <v>0</v>
      </c>
      <c r="RF126" s="6" t="str">
        <f>IFERROR(VLOOKUP(RB126,'كدو الاصناف'!$A:$C,3),"")</f>
        <v/>
      </c>
      <c r="RG126" s="40" t="str">
        <f t="shared" si="1126"/>
        <v/>
      </c>
      <c r="RI126" s="34"/>
      <c r="RJ126" s="45" t="str">
        <f>IFERROR(VLOOKUP(RI126,'كدو الاصناف'!$A:$C,2),"")</f>
        <v/>
      </c>
      <c r="RK126" s="6"/>
      <c r="RL126" s="62">
        <f t="shared" si="1127"/>
        <v>0</v>
      </c>
      <c r="RM126" s="6" t="str">
        <f>IFERROR(VLOOKUP(RI126,'كدو الاصناف'!$A:$C,3),"")</f>
        <v/>
      </c>
      <c r="RN126" s="40" t="str">
        <f t="shared" si="1128"/>
        <v/>
      </c>
      <c r="RP126" s="34"/>
      <c r="RQ126" s="45" t="str">
        <f>IFERROR(VLOOKUP(RP126,'كدو الاصناف'!$A:$C,2),"")</f>
        <v/>
      </c>
      <c r="RR126" s="6"/>
      <c r="RS126" s="62">
        <f t="shared" si="1129"/>
        <v>0</v>
      </c>
      <c r="RT126" s="6" t="str">
        <f>IFERROR(VLOOKUP(RP126,'كدو الاصناف'!$A:$C,3),"")</f>
        <v/>
      </c>
      <c r="RU126" s="40" t="str">
        <f t="shared" si="1130"/>
        <v/>
      </c>
      <c r="RW126" s="34"/>
      <c r="RX126" s="45" t="str">
        <f>IFERROR(VLOOKUP(RW126,'كدو الاصناف'!$A:$C,2),"")</f>
        <v/>
      </c>
      <c r="RY126" s="6"/>
      <c r="RZ126" s="62">
        <f t="shared" si="1131"/>
        <v>0</v>
      </c>
      <c r="SA126" s="6" t="str">
        <f>IFERROR(VLOOKUP(RW126,'كدو الاصناف'!$A:$C,3),"")</f>
        <v/>
      </c>
      <c r="SB126" s="40" t="str">
        <f t="shared" si="1132"/>
        <v/>
      </c>
      <c r="SD126" s="34"/>
      <c r="SE126" s="45" t="str">
        <f>IFERROR(VLOOKUP(SD126,'كدو الاصناف'!$A:$C,2),"")</f>
        <v/>
      </c>
      <c r="SF126" s="6"/>
      <c r="SG126" s="62">
        <f t="shared" si="1133"/>
        <v>0</v>
      </c>
      <c r="SH126" s="6" t="str">
        <f>IFERROR(VLOOKUP(SD126,'كدو الاصناف'!$A:$C,3),"")</f>
        <v/>
      </c>
      <c r="SI126" s="40" t="str">
        <f t="shared" si="1134"/>
        <v/>
      </c>
      <c r="SK126" s="34"/>
      <c r="SL126" s="45" t="str">
        <f>IFERROR(VLOOKUP(SK126,'كدو الاصناف'!$A:$C,2),"")</f>
        <v/>
      </c>
      <c r="SM126" s="6"/>
      <c r="SN126" s="62">
        <f t="shared" si="1135"/>
        <v>0</v>
      </c>
      <c r="SO126" s="6" t="str">
        <f>IFERROR(VLOOKUP(SK126,'كدو الاصناف'!$A:$C,3),"")</f>
        <v/>
      </c>
      <c r="SP126" s="40" t="str">
        <f t="shared" si="1136"/>
        <v/>
      </c>
      <c r="SR126" s="34"/>
      <c r="SS126" s="45" t="str">
        <f>IFERROR(VLOOKUP(SR126,'كدو الاصناف'!$A:$C,2),"")</f>
        <v/>
      </c>
      <c r="ST126" s="6"/>
      <c r="SU126" s="62">
        <f t="shared" si="1137"/>
        <v>0</v>
      </c>
      <c r="SV126" s="6" t="str">
        <f>IFERROR(VLOOKUP(SR126,'كدو الاصناف'!$A:$C,3),"")</f>
        <v/>
      </c>
      <c r="SW126" s="40" t="str">
        <f t="shared" si="1138"/>
        <v/>
      </c>
      <c r="SY126" s="34"/>
      <c r="SZ126" s="45" t="str">
        <f>IFERROR(VLOOKUP(SY126,'كدو الاصناف'!$A:$C,2),"")</f>
        <v/>
      </c>
      <c r="TA126" s="6"/>
      <c r="TB126" s="62">
        <f t="shared" si="1139"/>
        <v>0</v>
      </c>
      <c r="TC126" s="6" t="str">
        <f>IFERROR(VLOOKUP(SY126,'كدو الاصناف'!$A:$C,3),"")</f>
        <v/>
      </c>
      <c r="TD126" s="40" t="str">
        <f t="shared" si="1140"/>
        <v/>
      </c>
      <c r="TF126" s="34"/>
      <c r="TG126" s="45" t="str">
        <f>IFERROR(VLOOKUP(TF126,'كدو الاصناف'!$A:$C,2),"")</f>
        <v/>
      </c>
      <c r="TH126" s="6"/>
      <c r="TI126" s="62">
        <f t="shared" si="1141"/>
        <v>0</v>
      </c>
      <c r="TJ126" s="6" t="str">
        <f>IFERROR(VLOOKUP(TF126,'كدو الاصناف'!$A:$C,3),"")</f>
        <v/>
      </c>
      <c r="TK126" s="40" t="str">
        <f t="shared" si="1142"/>
        <v/>
      </c>
      <c r="TM126" s="34"/>
      <c r="TN126" s="45" t="str">
        <f>IFERROR(VLOOKUP(TM126,'كدو الاصناف'!$A:$C,2),"")</f>
        <v/>
      </c>
      <c r="TO126" s="6"/>
      <c r="TP126" s="62">
        <f t="shared" si="1143"/>
        <v>0</v>
      </c>
      <c r="TQ126" s="6" t="str">
        <f>IFERROR(VLOOKUP(TM126,'كدو الاصناف'!$A:$C,3),"")</f>
        <v/>
      </c>
      <c r="TR126" s="40" t="str">
        <f t="shared" si="1144"/>
        <v/>
      </c>
      <c r="TT126" s="34"/>
      <c r="TU126" s="45" t="str">
        <f>IFERROR(VLOOKUP(TT126,'كدو الاصناف'!$A:$C,2),"")</f>
        <v/>
      </c>
      <c r="TV126" s="6"/>
      <c r="TW126" s="62">
        <f t="shared" si="1145"/>
        <v>0</v>
      </c>
      <c r="TX126" s="6" t="str">
        <f>IFERROR(VLOOKUP(TT126,'كدو الاصناف'!$A:$C,3),"")</f>
        <v/>
      </c>
      <c r="TY126" s="40" t="str">
        <f t="shared" si="1146"/>
        <v/>
      </c>
      <c r="UA126" s="34"/>
      <c r="UB126" s="45" t="str">
        <f>IFERROR(VLOOKUP(UA126,'كدو الاصناف'!$A:$C,2),"")</f>
        <v/>
      </c>
      <c r="UC126" s="6"/>
      <c r="UD126" s="62">
        <f t="shared" si="1147"/>
        <v>0</v>
      </c>
      <c r="UE126" s="6" t="str">
        <f>IFERROR(VLOOKUP(UA126,'كدو الاصناف'!$A:$C,3),"")</f>
        <v/>
      </c>
      <c r="UF126" s="40" t="str">
        <f t="shared" si="1148"/>
        <v/>
      </c>
      <c r="UH126" s="34"/>
      <c r="UI126" s="45" t="str">
        <f>IFERROR(VLOOKUP(UH126,'كدو الاصناف'!$A:$C,2),"")</f>
        <v/>
      </c>
      <c r="UJ126" s="6"/>
      <c r="UK126" s="62">
        <f t="shared" si="1149"/>
        <v>0</v>
      </c>
      <c r="UL126" s="6" t="str">
        <f>IFERROR(VLOOKUP(UH126,'كدو الاصناف'!$A:$C,3),"")</f>
        <v/>
      </c>
      <c r="UM126" s="40" t="str">
        <f t="shared" si="1150"/>
        <v/>
      </c>
      <c r="UO126" s="34"/>
      <c r="UP126" s="45" t="str">
        <f>IFERROR(VLOOKUP(UO126,'كدو الاصناف'!$A:$C,2),"")</f>
        <v/>
      </c>
      <c r="UQ126" s="6"/>
      <c r="UR126" s="62">
        <f t="shared" si="1151"/>
        <v>0</v>
      </c>
      <c r="US126" s="6" t="str">
        <f>IFERROR(VLOOKUP(UO126,'كدو الاصناف'!$A:$C,3),"")</f>
        <v/>
      </c>
      <c r="UT126" s="40" t="str">
        <f t="shared" si="1152"/>
        <v/>
      </c>
      <c r="UV126" s="34"/>
      <c r="UW126" s="45" t="str">
        <f>IFERROR(VLOOKUP(UV126,'كدو الاصناف'!$A:$C,2),"")</f>
        <v/>
      </c>
      <c r="UX126" s="6"/>
      <c r="UY126" s="62">
        <f t="shared" si="1153"/>
        <v>0</v>
      </c>
      <c r="UZ126" s="6" t="str">
        <f>IFERROR(VLOOKUP(UV126,'كدو الاصناف'!$A:$C,3),"")</f>
        <v/>
      </c>
      <c r="VA126" s="40" t="str">
        <f t="shared" si="1154"/>
        <v/>
      </c>
      <c r="VC126" s="34"/>
      <c r="VD126" s="45" t="str">
        <f>IFERROR(VLOOKUP(VC126,'كدو الاصناف'!$A:$C,2),"")</f>
        <v/>
      </c>
      <c r="VE126" s="6"/>
      <c r="VF126" s="62">
        <f t="shared" si="1155"/>
        <v>0</v>
      </c>
      <c r="VG126" s="6" t="str">
        <f>IFERROR(VLOOKUP(VC126,'كدو الاصناف'!$A:$C,3),"")</f>
        <v/>
      </c>
      <c r="VH126" s="40" t="str">
        <f t="shared" si="1156"/>
        <v/>
      </c>
      <c r="VJ126" s="34"/>
      <c r="VK126" s="45" t="str">
        <f>IFERROR(VLOOKUP(VJ126,'كدو الاصناف'!$A:$C,2),"")</f>
        <v/>
      </c>
      <c r="VL126" s="6"/>
      <c r="VM126" s="62">
        <f t="shared" si="1157"/>
        <v>0</v>
      </c>
      <c r="VN126" s="6" t="str">
        <f>IFERROR(VLOOKUP(VJ126,'كدو الاصناف'!$A:$C,3),"")</f>
        <v/>
      </c>
      <c r="VO126" s="40" t="str">
        <f t="shared" si="1158"/>
        <v/>
      </c>
      <c r="VQ126" s="34"/>
      <c r="VR126" s="45" t="str">
        <f>IFERROR(VLOOKUP(VQ126,'كدو الاصناف'!$A:$C,2),"")</f>
        <v/>
      </c>
      <c r="VS126" s="6"/>
      <c r="VT126" s="62">
        <f t="shared" si="1159"/>
        <v>0</v>
      </c>
      <c r="VU126" s="6" t="str">
        <f>IFERROR(VLOOKUP(VQ126,'كدو الاصناف'!$A:$C,3),"")</f>
        <v/>
      </c>
      <c r="VV126" s="40" t="str">
        <f t="shared" si="1160"/>
        <v/>
      </c>
      <c r="VX126" s="34"/>
      <c r="VY126" s="45" t="str">
        <f>IFERROR(VLOOKUP(VX126,'كدو الاصناف'!$A:$C,2),"")</f>
        <v/>
      </c>
      <c r="VZ126" s="6"/>
      <c r="WA126" s="62">
        <f t="shared" si="1161"/>
        <v>0</v>
      </c>
      <c r="WB126" s="6" t="str">
        <f>IFERROR(VLOOKUP(VX126,'كدو الاصناف'!$A:$C,3),"")</f>
        <v/>
      </c>
      <c r="WC126" s="40" t="str">
        <f t="shared" si="1162"/>
        <v/>
      </c>
      <c r="WE126" s="34"/>
      <c r="WF126" s="45" t="str">
        <f>IFERROR(VLOOKUP(WE126,'كدو الاصناف'!$A:$C,2),"")</f>
        <v/>
      </c>
      <c r="WG126" s="6"/>
      <c r="WH126" s="62">
        <f t="shared" si="1163"/>
        <v>0</v>
      </c>
      <c r="WI126" s="6" t="str">
        <f>IFERROR(VLOOKUP(WE126,'كدو الاصناف'!$A:$C,3),"")</f>
        <v/>
      </c>
      <c r="WJ126" s="40" t="str">
        <f t="shared" si="1164"/>
        <v/>
      </c>
      <c r="WL126" s="34"/>
      <c r="WM126" s="45" t="str">
        <f>IFERROR(VLOOKUP(WL126,'كدو الاصناف'!$A:$C,2),"")</f>
        <v/>
      </c>
      <c r="WN126" s="6"/>
      <c r="WO126" s="62">
        <f t="shared" si="1165"/>
        <v>0</v>
      </c>
      <c r="WP126" s="6" t="str">
        <f>IFERROR(VLOOKUP(WL126,'كدو الاصناف'!$A:$C,3),"")</f>
        <v/>
      </c>
      <c r="WQ126" s="40" t="str">
        <f t="shared" si="1166"/>
        <v/>
      </c>
      <c r="WS126" s="34"/>
      <c r="WT126" s="45" t="str">
        <f>IFERROR(VLOOKUP(WS126,'كدو الاصناف'!$A:$C,2),"")</f>
        <v/>
      </c>
      <c r="WU126" s="6"/>
      <c r="WV126" s="62">
        <f t="shared" si="1167"/>
        <v>0</v>
      </c>
      <c r="WW126" s="6" t="str">
        <f>IFERROR(VLOOKUP(WS126,'كدو الاصناف'!$A:$C,3),"")</f>
        <v/>
      </c>
      <c r="WX126" s="40" t="str">
        <f t="shared" si="1168"/>
        <v/>
      </c>
      <c r="WZ126" s="34"/>
      <c r="XA126" s="45" t="str">
        <f>IFERROR(VLOOKUP(WZ126,'كدو الاصناف'!$A:$C,2),"")</f>
        <v/>
      </c>
      <c r="XB126" s="6"/>
      <c r="XC126" s="62">
        <f t="shared" si="1169"/>
        <v>0</v>
      </c>
      <c r="XD126" s="6" t="str">
        <f>IFERROR(VLOOKUP(WZ126,'كدو الاصناف'!$A:$C,3),"")</f>
        <v/>
      </c>
      <c r="XE126" s="40" t="str">
        <f t="shared" si="1170"/>
        <v/>
      </c>
      <c r="XG126" s="34"/>
      <c r="XH126" s="45" t="str">
        <f>IFERROR(VLOOKUP(XG126,'كدو الاصناف'!$A:$C,2),"")</f>
        <v/>
      </c>
      <c r="XI126" s="6"/>
      <c r="XJ126" s="62">
        <f t="shared" si="1171"/>
        <v>0</v>
      </c>
      <c r="XK126" s="6" t="str">
        <f>IFERROR(VLOOKUP(XG126,'كدو الاصناف'!$A:$C,3),"")</f>
        <v/>
      </c>
      <c r="XL126" s="40" t="str">
        <f t="shared" si="1172"/>
        <v/>
      </c>
      <c r="XN126" s="34"/>
      <c r="XO126" s="45" t="str">
        <f>IFERROR(VLOOKUP(XN126,'كدو الاصناف'!$A:$C,2),"")</f>
        <v/>
      </c>
      <c r="XP126" s="6"/>
      <c r="XQ126" s="62">
        <f t="shared" si="1173"/>
        <v>0</v>
      </c>
      <c r="XR126" s="6" t="str">
        <f>IFERROR(VLOOKUP(XN126,'كدو الاصناف'!$A:$C,3),"")</f>
        <v/>
      </c>
      <c r="XS126" s="40" t="str">
        <f t="shared" si="1174"/>
        <v/>
      </c>
      <c r="XU126" s="34"/>
      <c r="XV126" s="45" t="str">
        <f>IFERROR(VLOOKUP(XU126,'كدو الاصناف'!$A:$C,2),"")</f>
        <v/>
      </c>
      <c r="XW126" s="6"/>
      <c r="XX126" s="62">
        <f t="shared" si="1175"/>
        <v>0</v>
      </c>
      <c r="XY126" s="6" t="str">
        <f>IFERROR(VLOOKUP(XU126,'كدو الاصناف'!$A:$C,3),"")</f>
        <v/>
      </c>
      <c r="XZ126" s="40" t="str">
        <f t="shared" si="1176"/>
        <v/>
      </c>
      <c r="YB126" s="34"/>
      <c r="YC126" s="45" t="str">
        <f>IFERROR(VLOOKUP(YB126,'كدو الاصناف'!$A:$C,2),"")</f>
        <v/>
      </c>
      <c r="YD126" s="6"/>
      <c r="YE126" s="62">
        <f t="shared" si="1177"/>
        <v>0</v>
      </c>
      <c r="YF126" s="6" t="str">
        <f>IFERROR(VLOOKUP(YB126,'كدو الاصناف'!$A:$C,3),"")</f>
        <v/>
      </c>
      <c r="YG126" s="40" t="str">
        <f t="shared" si="1178"/>
        <v/>
      </c>
      <c r="YI126" s="34"/>
      <c r="YJ126" s="45" t="str">
        <f>IFERROR(VLOOKUP(YI126,'كدو الاصناف'!$A:$C,2),"")</f>
        <v/>
      </c>
      <c r="YK126" s="6"/>
      <c r="YL126" s="62">
        <f t="shared" si="1179"/>
        <v>0</v>
      </c>
      <c r="YM126" s="6" t="str">
        <f>IFERROR(VLOOKUP(YI126,'كدو الاصناف'!$A:$C,3),"")</f>
        <v/>
      </c>
      <c r="YN126" s="40" t="str">
        <f t="shared" si="1180"/>
        <v/>
      </c>
      <c r="YP126" s="34"/>
      <c r="YQ126" s="45" t="str">
        <f>IFERROR(VLOOKUP(YP126,'كدو الاصناف'!$A:$C,2),"")</f>
        <v/>
      </c>
      <c r="YR126" s="6"/>
      <c r="YS126" s="62">
        <f t="shared" si="1181"/>
        <v>0</v>
      </c>
      <c r="YT126" s="6" t="str">
        <f>IFERROR(VLOOKUP(YP126,'كدو الاصناف'!$A:$C,3),"")</f>
        <v/>
      </c>
      <c r="YU126" s="40" t="str">
        <f t="shared" si="1182"/>
        <v/>
      </c>
      <c r="YW126" s="34"/>
      <c r="YX126" s="45" t="str">
        <f>IFERROR(VLOOKUP(YW126,'كدو الاصناف'!$A:$C,2),"")</f>
        <v/>
      </c>
      <c r="YY126" s="6"/>
      <c r="YZ126" s="62">
        <f t="shared" si="1183"/>
        <v>0</v>
      </c>
      <c r="ZA126" s="6" t="str">
        <f>IFERROR(VLOOKUP(YW126,'كدو الاصناف'!$A:$C,3),"")</f>
        <v/>
      </c>
      <c r="ZB126" s="40" t="str">
        <f t="shared" si="1184"/>
        <v/>
      </c>
      <c r="ZD126" s="34"/>
      <c r="ZE126" s="45" t="str">
        <f>IFERROR(VLOOKUP(ZD126,'كدو الاصناف'!$A:$C,2),"")</f>
        <v/>
      </c>
      <c r="ZF126" s="6"/>
      <c r="ZG126" s="62">
        <f t="shared" si="1185"/>
        <v>0</v>
      </c>
      <c r="ZH126" s="6" t="str">
        <f>IFERROR(VLOOKUP(ZD126,'كدو الاصناف'!$A:$C,3),"")</f>
        <v/>
      </c>
      <c r="ZI126" s="40" t="str">
        <f t="shared" si="1186"/>
        <v/>
      </c>
      <c r="ZK126" s="34"/>
      <c r="ZL126" s="45" t="str">
        <f>IFERROR(VLOOKUP(ZK126,'كدو الاصناف'!$A:$C,2),"")</f>
        <v/>
      </c>
      <c r="ZM126" s="6"/>
      <c r="ZN126" s="62">
        <f t="shared" si="1187"/>
        <v>0</v>
      </c>
      <c r="ZO126" s="6" t="str">
        <f>IFERROR(VLOOKUP(ZK126,'كدو الاصناف'!$A:$C,3),"")</f>
        <v/>
      </c>
      <c r="ZP126" s="40" t="str">
        <f t="shared" si="1188"/>
        <v/>
      </c>
      <c r="ZR126" s="34"/>
      <c r="ZS126" s="45" t="str">
        <f>IFERROR(VLOOKUP(ZR126,'كدو الاصناف'!$A:$C,2),"")</f>
        <v/>
      </c>
      <c r="ZT126" s="6"/>
      <c r="ZU126" s="62">
        <f t="shared" si="1189"/>
        <v>0</v>
      </c>
      <c r="ZV126" s="6" t="str">
        <f>IFERROR(VLOOKUP(ZR126,'كدو الاصناف'!$A:$C,3),"")</f>
        <v/>
      </c>
      <c r="ZW126" s="40" t="str">
        <f t="shared" si="1190"/>
        <v/>
      </c>
    </row>
    <row r="127" spans="1:699" ht="16.5" thickTop="1" thickBot="1" x14ac:dyDescent="0.25">
      <c r="A127" s="34"/>
      <c r="B127" s="45" t="str">
        <f>IFERROR(VLOOKUP(A127,'كدو الاصناف'!$A:$C,2),"")</f>
        <v/>
      </c>
      <c r="C127" s="6"/>
      <c r="D127" s="62">
        <f t="shared" si="992"/>
        <v>0</v>
      </c>
      <c r="E127" s="6" t="str">
        <f>IFERROR(VLOOKUP(A127,'كدو الاصناف'!$A:$C,3),"")</f>
        <v/>
      </c>
      <c r="F127" s="40" t="str">
        <f t="shared" si="993"/>
        <v/>
      </c>
      <c r="H127" s="34"/>
      <c r="I127" s="45" t="str">
        <f>IFERROR(VLOOKUP(H127,'كدو الاصناف'!$A:$C,2),"")</f>
        <v/>
      </c>
      <c r="J127" s="6"/>
      <c r="K127" s="62">
        <f t="shared" si="994"/>
        <v>0</v>
      </c>
      <c r="L127" s="6" t="str">
        <f>IFERROR(VLOOKUP(H127,'كدو الاصناف'!$A:$C,3),"")</f>
        <v/>
      </c>
      <c r="M127" s="40" t="str">
        <f t="shared" si="995"/>
        <v/>
      </c>
      <c r="O127" s="34"/>
      <c r="P127" s="45" t="str">
        <f>IFERROR(VLOOKUP(O127,'كدو الاصناف'!$A:$C,2),"")</f>
        <v/>
      </c>
      <c r="Q127" s="6"/>
      <c r="R127" s="62">
        <f t="shared" si="996"/>
        <v>0</v>
      </c>
      <c r="S127" s="6" t="str">
        <f>IFERROR(VLOOKUP(O127,'كدو الاصناف'!$A:$C,3),"")</f>
        <v/>
      </c>
      <c r="T127" s="40" t="str">
        <f t="shared" si="997"/>
        <v/>
      </c>
      <c r="V127" s="34"/>
      <c r="W127" s="45" t="str">
        <f>IFERROR(VLOOKUP(V127,'كدو الاصناف'!$A:$C,2),"")</f>
        <v/>
      </c>
      <c r="X127" s="6"/>
      <c r="Y127" s="62">
        <f t="shared" si="998"/>
        <v>0</v>
      </c>
      <c r="Z127" s="6" t="str">
        <f>IFERROR(VLOOKUP(V127,'كدو الاصناف'!$A:$C,3),"")</f>
        <v/>
      </c>
      <c r="AA127" s="40" t="str">
        <f t="shared" si="999"/>
        <v/>
      </c>
      <c r="AC127" s="34"/>
      <c r="AD127" s="45" t="str">
        <f>IFERROR(VLOOKUP(AC127,'كدو الاصناف'!$A:$C,2),"")</f>
        <v/>
      </c>
      <c r="AE127" s="6"/>
      <c r="AF127" s="62">
        <f t="shared" si="1000"/>
        <v>0</v>
      </c>
      <c r="AG127" s="6" t="str">
        <f>IFERROR(VLOOKUP(AC127,'كدو الاصناف'!$A:$C,3),"")</f>
        <v/>
      </c>
      <c r="AH127" s="40" t="str">
        <f t="shared" si="1001"/>
        <v/>
      </c>
      <c r="AJ127" s="34"/>
      <c r="AK127" s="45" t="str">
        <f>IFERROR(VLOOKUP(AJ127,'كدو الاصناف'!$A:$C,2),"")</f>
        <v/>
      </c>
      <c r="AL127" s="6"/>
      <c r="AM127" s="62">
        <f t="shared" si="1002"/>
        <v>0</v>
      </c>
      <c r="AN127" s="6" t="str">
        <f>IFERROR(VLOOKUP(AJ127,'كدو الاصناف'!$A:$C,3),"")</f>
        <v/>
      </c>
      <c r="AO127" s="40" t="str">
        <f t="shared" si="1003"/>
        <v/>
      </c>
      <c r="AQ127" s="34"/>
      <c r="AR127" s="45" t="str">
        <f>IFERROR(VLOOKUP(AQ127,'كدو الاصناف'!$A:$C,2),"")</f>
        <v/>
      </c>
      <c r="AS127" s="6"/>
      <c r="AT127" s="62">
        <f t="shared" si="1004"/>
        <v>0</v>
      </c>
      <c r="AU127" s="6" t="str">
        <f>IFERROR(VLOOKUP(AQ127,'كدو الاصناف'!$A:$C,3),"")</f>
        <v/>
      </c>
      <c r="AV127" s="40" t="str">
        <f t="shared" si="1005"/>
        <v/>
      </c>
      <c r="AX127" s="34"/>
      <c r="AY127" s="45" t="str">
        <f>IFERROR(VLOOKUP(AX127,'كدو الاصناف'!$A:$C,2),"")</f>
        <v/>
      </c>
      <c r="AZ127" s="6"/>
      <c r="BA127" s="62">
        <f t="shared" si="1191"/>
        <v>0</v>
      </c>
      <c r="BB127" s="6" t="str">
        <f>IFERROR(VLOOKUP(AX127,'كدو الاصناف'!$A:$C,3),"")</f>
        <v/>
      </c>
      <c r="BC127" s="40" t="str">
        <f t="shared" si="1006"/>
        <v/>
      </c>
      <c r="BE127" s="34"/>
      <c r="BF127" s="45" t="str">
        <f>IFERROR(VLOOKUP(BE127,'كدو الاصناف'!$A:$C,2),"")</f>
        <v/>
      </c>
      <c r="BG127" s="6"/>
      <c r="BH127" s="62">
        <f t="shared" si="1007"/>
        <v>0</v>
      </c>
      <c r="BI127" s="6" t="str">
        <f>IFERROR(VLOOKUP(BE127,'كدو الاصناف'!$A:$C,3),"")</f>
        <v/>
      </c>
      <c r="BJ127" s="40" t="str">
        <f t="shared" si="1008"/>
        <v/>
      </c>
      <c r="BL127" s="34"/>
      <c r="BM127" s="45" t="str">
        <f>IFERROR(VLOOKUP(BL127,'كدو الاصناف'!$A:$C,2),"")</f>
        <v/>
      </c>
      <c r="BN127" s="6"/>
      <c r="BO127" s="62">
        <f t="shared" si="1009"/>
        <v>0</v>
      </c>
      <c r="BP127" s="6" t="str">
        <f>IFERROR(VLOOKUP(BL127,'كدو الاصناف'!$A:$C,3),"")</f>
        <v/>
      </c>
      <c r="BQ127" s="40" t="str">
        <f t="shared" si="1010"/>
        <v/>
      </c>
      <c r="BS127" s="34"/>
      <c r="BT127" s="45" t="str">
        <f>IFERROR(VLOOKUP(BS127,'كدو الاصناف'!$A:$C,2),"")</f>
        <v/>
      </c>
      <c r="BU127" s="6"/>
      <c r="BV127" s="62">
        <f t="shared" si="1011"/>
        <v>0</v>
      </c>
      <c r="BW127" s="6" t="str">
        <f>IFERROR(VLOOKUP(BS127,'كدو الاصناف'!$A:$C,3),"")</f>
        <v/>
      </c>
      <c r="BX127" s="40" t="str">
        <f t="shared" si="1012"/>
        <v/>
      </c>
      <c r="BZ127" s="34"/>
      <c r="CA127" s="45" t="str">
        <f>IFERROR(VLOOKUP(BZ127,'كدو الاصناف'!$A:$C,2),"")</f>
        <v/>
      </c>
      <c r="CB127" s="6"/>
      <c r="CC127" s="62">
        <f t="shared" si="1013"/>
        <v>0</v>
      </c>
      <c r="CD127" s="6" t="str">
        <f>IFERROR(VLOOKUP(BZ127,'كدو الاصناف'!$A:$C,3),"")</f>
        <v/>
      </c>
      <c r="CE127" s="40" t="str">
        <f t="shared" si="1014"/>
        <v/>
      </c>
      <c r="CG127" s="34"/>
      <c r="CH127" s="45" t="str">
        <f>IFERROR(VLOOKUP(CG127,'كدو الاصناف'!$A:$C,2),"")</f>
        <v/>
      </c>
      <c r="CI127" s="6"/>
      <c r="CJ127" s="62">
        <f t="shared" si="1015"/>
        <v>0</v>
      </c>
      <c r="CK127" s="6" t="str">
        <f>IFERROR(VLOOKUP(CG127,'كدو الاصناف'!$A:$C,3),"")</f>
        <v/>
      </c>
      <c r="CL127" s="40" t="str">
        <f t="shared" si="1016"/>
        <v/>
      </c>
      <c r="CN127" s="34"/>
      <c r="CO127" s="45" t="str">
        <f>IFERROR(VLOOKUP(CN127,'كدو الاصناف'!$A:$C,2),"")</f>
        <v/>
      </c>
      <c r="CP127" s="6"/>
      <c r="CQ127" s="62">
        <f t="shared" si="1017"/>
        <v>0</v>
      </c>
      <c r="CR127" s="6" t="str">
        <f>IFERROR(VLOOKUP(CN127,'كدو الاصناف'!$A:$C,3),"")</f>
        <v/>
      </c>
      <c r="CS127" s="40" t="str">
        <f t="shared" si="1018"/>
        <v/>
      </c>
      <c r="CU127" s="34"/>
      <c r="CV127" s="45" t="str">
        <f>IFERROR(VLOOKUP(CU127,'كدو الاصناف'!$A:$C,2),"")</f>
        <v/>
      </c>
      <c r="CW127" s="6"/>
      <c r="CX127" s="62">
        <f t="shared" si="1019"/>
        <v>0</v>
      </c>
      <c r="CY127" s="6" t="str">
        <f>IFERROR(VLOOKUP(CU127,'كدو الاصناف'!$A:$C,3),"")</f>
        <v/>
      </c>
      <c r="CZ127" s="40" t="str">
        <f t="shared" si="1020"/>
        <v/>
      </c>
      <c r="DB127" s="34"/>
      <c r="DC127" s="45" t="str">
        <f>IFERROR(VLOOKUP(DB127,'كدو الاصناف'!$A:$C,2),"")</f>
        <v/>
      </c>
      <c r="DD127" s="6"/>
      <c r="DE127" s="62">
        <f t="shared" si="1021"/>
        <v>0</v>
      </c>
      <c r="DF127" s="6" t="str">
        <f>IFERROR(VLOOKUP(DB127,'كدو الاصناف'!$A:$C,3),"")</f>
        <v/>
      </c>
      <c r="DG127" s="40" t="str">
        <f t="shared" si="1022"/>
        <v/>
      </c>
      <c r="DI127" s="34"/>
      <c r="DJ127" s="45" t="str">
        <f>IFERROR(VLOOKUP(DI127,'كدو الاصناف'!$A:$C,2),"")</f>
        <v/>
      </c>
      <c r="DK127" s="6"/>
      <c r="DL127" s="62">
        <f t="shared" si="1023"/>
        <v>0</v>
      </c>
      <c r="DM127" s="6" t="str">
        <f>IFERROR(VLOOKUP(DI127,'كدو الاصناف'!$A:$C,3),"")</f>
        <v/>
      </c>
      <c r="DN127" s="40" t="str">
        <f t="shared" si="1024"/>
        <v/>
      </c>
      <c r="DP127" s="34"/>
      <c r="DQ127" s="45" t="str">
        <f>IFERROR(VLOOKUP(DP127,'كدو الاصناف'!$A:$C,2),"")</f>
        <v/>
      </c>
      <c r="DR127" s="6"/>
      <c r="DS127" s="62">
        <f t="shared" si="1025"/>
        <v>0</v>
      </c>
      <c r="DT127" s="6" t="str">
        <f>IFERROR(VLOOKUP(DP127,'كدو الاصناف'!$A:$C,3),"")</f>
        <v/>
      </c>
      <c r="DU127" s="40" t="str">
        <f t="shared" si="1026"/>
        <v/>
      </c>
      <c r="DW127" s="34"/>
      <c r="DX127" s="45" t="str">
        <f>IFERROR(VLOOKUP(DW127,'كدو الاصناف'!$A:$C,2),"")</f>
        <v/>
      </c>
      <c r="DY127" s="6"/>
      <c r="DZ127" s="62">
        <f t="shared" si="1027"/>
        <v>0</v>
      </c>
      <c r="EA127" s="6" t="str">
        <f>IFERROR(VLOOKUP(DW127,'كدو الاصناف'!$A:$C,3),"")</f>
        <v/>
      </c>
      <c r="EB127" s="40" t="str">
        <f t="shared" si="1028"/>
        <v/>
      </c>
      <c r="ED127" s="34"/>
      <c r="EE127" s="45" t="str">
        <f>IFERROR(VLOOKUP(ED127,'كدو الاصناف'!$A:$C,2),"")</f>
        <v/>
      </c>
      <c r="EF127" s="6"/>
      <c r="EG127" s="62">
        <f t="shared" si="1029"/>
        <v>0</v>
      </c>
      <c r="EH127" s="6" t="str">
        <f>IFERROR(VLOOKUP(ED127,'كدو الاصناف'!$A:$C,3),"")</f>
        <v/>
      </c>
      <c r="EI127" s="40" t="str">
        <f t="shared" si="1030"/>
        <v/>
      </c>
      <c r="EK127" s="34"/>
      <c r="EL127" s="45" t="str">
        <f>IFERROR(VLOOKUP(EK127,'كدو الاصناف'!$A:$C,2),"")</f>
        <v/>
      </c>
      <c r="EM127" s="6"/>
      <c r="EN127" s="62">
        <f t="shared" si="1031"/>
        <v>0</v>
      </c>
      <c r="EO127" s="6" t="str">
        <f>IFERROR(VLOOKUP(EK127,'كدو الاصناف'!$A:$C,3),"")</f>
        <v/>
      </c>
      <c r="EP127" s="40" t="str">
        <f t="shared" si="1032"/>
        <v/>
      </c>
      <c r="ER127" s="34"/>
      <c r="ES127" s="45" t="str">
        <f>IFERROR(VLOOKUP(ER127,'كدو الاصناف'!$A:$C,2),"")</f>
        <v/>
      </c>
      <c r="ET127" s="6"/>
      <c r="EU127" s="62">
        <f t="shared" si="1033"/>
        <v>0</v>
      </c>
      <c r="EV127" s="6" t="str">
        <f>IFERROR(VLOOKUP(ER127,'كدو الاصناف'!$A:$C,3),"")</f>
        <v/>
      </c>
      <c r="EW127" s="40" t="str">
        <f t="shared" si="1034"/>
        <v/>
      </c>
      <c r="EY127" s="34"/>
      <c r="EZ127" s="45" t="str">
        <f>IFERROR(VLOOKUP(EY127,'كدو الاصناف'!$A:$C,2),"")</f>
        <v/>
      </c>
      <c r="FA127" s="6"/>
      <c r="FB127" s="62">
        <f t="shared" si="1035"/>
        <v>0</v>
      </c>
      <c r="FC127" s="6" t="str">
        <f>IFERROR(VLOOKUP(EY127,'كدو الاصناف'!$A:$C,3),"")</f>
        <v/>
      </c>
      <c r="FD127" s="40" t="str">
        <f t="shared" si="1036"/>
        <v/>
      </c>
      <c r="FF127" s="34"/>
      <c r="FG127" s="45" t="str">
        <f>IFERROR(VLOOKUP(FF127,'كدو الاصناف'!$A:$C,2),"")</f>
        <v/>
      </c>
      <c r="FH127" s="6"/>
      <c r="FI127" s="62">
        <f t="shared" si="1037"/>
        <v>0</v>
      </c>
      <c r="FJ127" s="6" t="str">
        <f>IFERROR(VLOOKUP(FF127,'كدو الاصناف'!$A:$C,3),"")</f>
        <v/>
      </c>
      <c r="FK127" s="40" t="str">
        <f t="shared" si="1038"/>
        <v/>
      </c>
      <c r="FM127" s="34"/>
      <c r="FN127" s="45" t="str">
        <f>IFERROR(VLOOKUP(FM127,'كدو الاصناف'!$A:$C,2),"")</f>
        <v/>
      </c>
      <c r="FO127" s="6"/>
      <c r="FP127" s="62">
        <f t="shared" si="1039"/>
        <v>0</v>
      </c>
      <c r="FQ127" s="6" t="str">
        <f>IFERROR(VLOOKUP(FM127,'كدو الاصناف'!$A:$C,3),"")</f>
        <v/>
      </c>
      <c r="FR127" s="40" t="str">
        <f t="shared" si="1040"/>
        <v/>
      </c>
      <c r="FT127" s="34"/>
      <c r="FU127" s="45" t="str">
        <f>IFERROR(VLOOKUP(FT127,'كدو الاصناف'!$A:$C,2),"")</f>
        <v/>
      </c>
      <c r="FV127" s="6"/>
      <c r="FW127" s="62">
        <f t="shared" si="1041"/>
        <v>0</v>
      </c>
      <c r="FX127" s="6" t="str">
        <f>IFERROR(VLOOKUP(FT127,'كدو الاصناف'!$A:$C,3),"")</f>
        <v/>
      </c>
      <c r="FY127" s="40" t="str">
        <f t="shared" si="1042"/>
        <v/>
      </c>
      <c r="GA127" s="34"/>
      <c r="GB127" s="45" t="str">
        <f>IFERROR(VLOOKUP(GA127,'كدو الاصناف'!$A:$C,2),"")</f>
        <v/>
      </c>
      <c r="GC127" s="6"/>
      <c r="GD127" s="62">
        <f t="shared" si="1043"/>
        <v>0</v>
      </c>
      <c r="GE127" s="6" t="str">
        <f>IFERROR(VLOOKUP(GA127,'كدو الاصناف'!$A:$C,3),"")</f>
        <v/>
      </c>
      <c r="GF127" s="40" t="str">
        <f t="shared" si="1044"/>
        <v/>
      </c>
      <c r="GH127" s="34"/>
      <c r="GI127" s="45" t="str">
        <f>IFERROR(VLOOKUP(GH127,'كدو الاصناف'!$A:$C,2),"")</f>
        <v/>
      </c>
      <c r="GJ127" s="6"/>
      <c r="GK127" s="62">
        <f t="shared" si="1045"/>
        <v>0</v>
      </c>
      <c r="GL127" s="6" t="str">
        <f>IFERROR(VLOOKUP(GH127,'كدو الاصناف'!$A:$C,3),"")</f>
        <v/>
      </c>
      <c r="GM127" s="40" t="str">
        <f t="shared" si="1046"/>
        <v/>
      </c>
      <c r="GO127" s="34"/>
      <c r="GP127" s="45" t="str">
        <f>IFERROR(VLOOKUP(GO127,'كدو الاصناف'!$A:$C,2),"")</f>
        <v/>
      </c>
      <c r="GQ127" s="6"/>
      <c r="GR127" s="62">
        <f t="shared" si="1047"/>
        <v>0</v>
      </c>
      <c r="GS127" s="6" t="str">
        <f>IFERROR(VLOOKUP(GO127,'كدو الاصناف'!$A:$C,3),"")</f>
        <v/>
      </c>
      <c r="GT127" s="40" t="str">
        <f t="shared" si="1048"/>
        <v/>
      </c>
      <c r="GV127" s="34"/>
      <c r="GW127" s="45" t="str">
        <f>IFERROR(VLOOKUP(GV127,'كدو الاصناف'!$A:$C,2),"")</f>
        <v/>
      </c>
      <c r="GX127" s="6"/>
      <c r="GY127" s="62">
        <f t="shared" si="1049"/>
        <v>0</v>
      </c>
      <c r="GZ127" s="6" t="str">
        <f>IFERROR(VLOOKUP(GV127,'كدو الاصناف'!$A:$C,3),"")</f>
        <v/>
      </c>
      <c r="HA127" s="40" t="str">
        <f t="shared" si="1050"/>
        <v/>
      </c>
      <c r="HC127" s="34"/>
      <c r="HD127" s="45" t="str">
        <f>IFERROR(VLOOKUP(HC127,'كدو الاصناف'!$A:$C,2),"")</f>
        <v/>
      </c>
      <c r="HE127" s="6"/>
      <c r="HF127" s="62">
        <f t="shared" si="1051"/>
        <v>0</v>
      </c>
      <c r="HG127" s="6" t="str">
        <f>IFERROR(VLOOKUP(HC127,'كدو الاصناف'!$A:$C,3),"")</f>
        <v/>
      </c>
      <c r="HH127" s="40" t="str">
        <f t="shared" si="1052"/>
        <v/>
      </c>
      <c r="HJ127" s="34"/>
      <c r="HK127" s="45" t="str">
        <f>IFERROR(VLOOKUP(HJ127,'كدو الاصناف'!$A:$C,2),"")</f>
        <v/>
      </c>
      <c r="HL127" s="6"/>
      <c r="HM127" s="62">
        <f t="shared" si="1053"/>
        <v>0</v>
      </c>
      <c r="HN127" s="6" t="str">
        <f>IFERROR(VLOOKUP(HJ127,'كدو الاصناف'!$A:$C,3),"")</f>
        <v/>
      </c>
      <c r="HO127" s="40" t="str">
        <f t="shared" si="1054"/>
        <v/>
      </c>
      <c r="HQ127" s="34"/>
      <c r="HR127" s="45" t="str">
        <f>IFERROR(VLOOKUP(HQ127,'كدو الاصناف'!$A:$C,2),"")</f>
        <v/>
      </c>
      <c r="HS127" s="6"/>
      <c r="HT127" s="62">
        <f t="shared" si="1055"/>
        <v>0</v>
      </c>
      <c r="HU127" s="6" t="str">
        <f>IFERROR(VLOOKUP(HQ127,'كدو الاصناف'!$A:$C,3),"")</f>
        <v/>
      </c>
      <c r="HV127" s="40" t="str">
        <f t="shared" si="1056"/>
        <v/>
      </c>
      <c r="HX127" s="34"/>
      <c r="HY127" s="45" t="str">
        <f>IFERROR(VLOOKUP(HX127,'كدو الاصناف'!$A:$C,2),"")</f>
        <v/>
      </c>
      <c r="HZ127" s="6"/>
      <c r="IA127" s="62">
        <f t="shared" si="1057"/>
        <v>0</v>
      </c>
      <c r="IB127" s="6" t="str">
        <f>IFERROR(VLOOKUP(HX127,'كدو الاصناف'!$A:$C,3),"")</f>
        <v/>
      </c>
      <c r="IC127" s="40" t="str">
        <f t="shared" si="1058"/>
        <v/>
      </c>
      <c r="IE127" s="34"/>
      <c r="IF127" s="45" t="str">
        <f>IFERROR(VLOOKUP(IE127,'كدو الاصناف'!$A:$C,2),"")</f>
        <v/>
      </c>
      <c r="IG127" s="6"/>
      <c r="IH127" s="62">
        <f t="shared" si="1059"/>
        <v>0</v>
      </c>
      <c r="II127" s="6" t="str">
        <f>IFERROR(VLOOKUP(IE127,'كدو الاصناف'!$A:$C,3),"")</f>
        <v/>
      </c>
      <c r="IJ127" s="40" t="str">
        <f t="shared" si="1060"/>
        <v/>
      </c>
      <c r="IL127" s="34"/>
      <c r="IM127" s="45" t="str">
        <f>IFERROR(VLOOKUP(IL127,'كدو الاصناف'!$A:$C,2),"")</f>
        <v/>
      </c>
      <c r="IN127" s="6"/>
      <c r="IO127" s="62">
        <f t="shared" si="1061"/>
        <v>0</v>
      </c>
      <c r="IP127" s="6" t="str">
        <f>IFERROR(VLOOKUP(IL127,'كدو الاصناف'!$A:$C,3),"")</f>
        <v/>
      </c>
      <c r="IQ127" s="40" t="str">
        <f t="shared" si="1062"/>
        <v/>
      </c>
      <c r="IS127" s="34"/>
      <c r="IT127" s="45" t="str">
        <f>IFERROR(VLOOKUP(IS127,'كدو الاصناف'!$A:$C,2),"")</f>
        <v/>
      </c>
      <c r="IU127" s="6"/>
      <c r="IV127" s="62">
        <f t="shared" si="1063"/>
        <v>0</v>
      </c>
      <c r="IW127" s="6" t="str">
        <f>IFERROR(VLOOKUP(IS127,'كدو الاصناف'!$A:$C,3),"")</f>
        <v/>
      </c>
      <c r="IX127" s="40" t="str">
        <f t="shared" si="1064"/>
        <v/>
      </c>
      <c r="IZ127" s="34"/>
      <c r="JA127" s="45" t="str">
        <f>IFERROR(VLOOKUP(IZ127,'كدو الاصناف'!$A:$C,2),"")</f>
        <v/>
      </c>
      <c r="JB127" s="6"/>
      <c r="JC127" s="62">
        <f t="shared" si="1065"/>
        <v>0</v>
      </c>
      <c r="JD127" s="6" t="str">
        <f>IFERROR(VLOOKUP(IZ127,'كدو الاصناف'!$A:$C,3),"")</f>
        <v/>
      </c>
      <c r="JE127" s="40" t="str">
        <f t="shared" si="1066"/>
        <v/>
      </c>
      <c r="JG127" s="34"/>
      <c r="JH127" s="45" t="str">
        <f>IFERROR(VLOOKUP(JG127,'كدو الاصناف'!$A:$C,2),"")</f>
        <v/>
      </c>
      <c r="JI127" s="6"/>
      <c r="JJ127" s="62">
        <f t="shared" si="1067"/>
        <v>0</v>
      </c>
      <c r="JK127" s="6" t="str">
        <f>IFERROR(VLOOKUP(JG127,'كدو الاصناف'!$A:$C,3),"")</f>
        <v/>
      </c>
      <c r="JL127" s="40" t="str">
        <f t="shared" si="1068"/>
        <v/>
      </c>
      <c r="JN127" s="34"/>
      <c r="JO127" s="45" t="str">
        <f>IFERROR(VLOOKUP(JN127,'كدو الاصناف'!$A:$C,2),"")</f>
        <v/>
      </c>
      <c r="JP127" s="6"/>
      <c r="JQ127" s="62">
        <f t="shared" si="1069"/>
        <v>0</v>
      </c>
      <c r="JR127" s="6" t="str">
        <f>IFERROR(VLOOKUP(JN127,'كدو الاصناف'!$A:$C,3),"")</f>
        <v/>
      </c>
      <c r="JS127" s="40" t="str">
        <f t="shared" si="1070"/>
        <v/>
      </c>
      <c r="JU127" s="34"/>
      <c r="JV127" s="45" t="str">
        <f>IFERROR(VLOOKUP(JU127,'كدو الاصناف'!$A:$C,2),"")</f>
        <v/>
      </c>
      <c r="JW127" s="6"/>
      <c r="JX127" s="62">
        <f t="shared" si="1071"/>
        <v>0</v>
      </c>
      <c r="JY127" s="6" t="str">
        <f>IFERROR(VLOOKUP(JU127,'كدو الاصناف'!$A:$C,3),"")</f>
        <v/>
      </c>
      <c r="JZ127" s="40" t="str">
        <f t="shared" si="1072"/>
        <v/>
      </c>
      <c r="KB127" s="34"/>
      <c r="KC127" s="45" t="str">
        <f>IFERROR(VLOOKUP(KB127,'كدو الاصناف'!$A:$C,2),"")</f>
        <v/>
      </c>
      <c r="KD127" s="6"/>
      <c r="KE127" s="62">
        <f t="shared" si="1073"/>
        <v>0</v>
      </c>
      <c r="KF127" s="6" t="str">
        <f>IFERROR(VLOOKUP(KB127,'كدو الاصناف'!$A:$C,3),"")</f>
        <v/>
      </c>
      <c r="KG127" s="40" t="str">
        <f t="shared" si="1074"/>
        <v/>
      </c>
      <c r="KI127" s="34"/>
      <c r="KJ127" s="45" t="str">
        <f>IFERROR(VLOOKUP(KI127,'كدو الاصناف'!$A:$C,2),"")</f>
        <v/>
      </c>
      <c r="KK127" s="6"/>
      <c r="KL127" s="62">
        <f t="shared" si="1075"/>
        <v>0</v>
      </c>
      <c r="KM127" s="6" t="str">
        <f>IFERROR(VLOOKUP(KI127,'كدو الاصناف'!$A:$C,3),"")</f>
        <v/>
      </c>
      <c r="KN127" s="40" t="str">
        <f t="shared" si="1076"/>
        <v/>
      </c>
      <c r="KP127" s="34"/>
      <c r="KQ127" s="45" t="str">
        <f>IFERROR(VLOOKUP(KP127,'كدو الاصناف'!$A:$C,2),"")</f>
        <v/>
      </c>
      <c r="KR127" s="6"/>
      <c r="KS127" s="62">
        <f t="shared" si="1077"/>
        <v>0</v>
      </c>
      <c r="KT127" s="6" t="str">
        <f>IFERROR(VLOOKUP(KP127,'كدو الاصناف'!$A:$C,3),"")</f>
        <v/>
      </c>
      <c r="KU127" s="40" t="str">
        <f t="shared" si="1078"/>
        <v/>
      </c>
      <c r="KW127" s="34"/>
      <c r="KX127" s="45" t="str">
        <f>IFERROR(VLOOKUP(KW127,'كدو الاصناف'!$A:$C,2),"")</f>
        <v/>
      </c>
      <c r="KY127" s="6"/>
      <c r="KZ127" s="62">
        <f t="shared" si="1079"/>
        <v>0</v>
      </c>
      <c r="LA127" s="6" t="str">
        <f>IFERROR(VLOOKUP(KW127,'كدو الاصناف'!$A:$C,3),"")</f>
        <v/>
      </c>
      <c r="LB127" s="40" t="str">
        <f t="shared" si="1080"/>
        <v/>
      </c>
      <c r="LD127" s="34"/>
      <c r="LE127" s="45" t="str">
        <f>IFERROR(VLOOKUP(LD127,'كدو الاصناف'!$A:$C,2),"")</f>
        <v/>
      </c>
      <c r="LF127" s="6"/>
      <c r="LG127" s="62">
        <f t="shared" si="1081"/>
        <v>0</v>
      </c>
      <c r="LH127" s="6" t="str">
        <f>IFERROR(VLOOKUP(LD127,'كدو الاصناف'!$A:$C,3),"")</f>
        <v/>
      </c>
      <c r="LI127" s="40" t="str">
        <f t="shared" si="1082"/>
        <v/>
      </c>
      <c r="LK127" s="34"/>
      <c r="LL127" s="45" t="str">
        <f>IFERROR(VLOOKUP(LK127,'كدو الاصناف'!$A:$C,2),"")</f>
        <v/>
      </c>
      <c r="LM127" s="6"/>
      <c r="LN127" s="62">
        <f t="shared" si="1083"/>
        <v>0</v>
      </c>
      <c r="LO127" s="6" t="str">
        <f>IFERROR(VLOOKUP(LK127,'كدو الاصناف'!$A:$C,3),"")</f>
        <v/>
      </c>
      <c r="LP127" s="40" t="str">
        <f t="shared" si="1084"/>
        <v/>
      </c>
      <c r="LR127" s="34"/>
      <c r="LS127" s="45" t="str">
        <f>IFERROR(VLOOKUP(LR127,'كدو الاصناف'!$A:$C,2),"")</f>
        <v/>
      </c>
      <c r="LT127" s="6"/>
      <c r="LU127" s="62">
        <f t="shared" si="1085"/>
        <v>0</v>
      </c>
      <c r="LV127" s="6" t="str">
        <f>IFERROR(VLOOKUP(LR127,'كدو الاصناف'!$A:$C,3),"")</f>
        <v/>
      </c>
      <c r="LW127" s="40" t="str">
        <f t="shared" si="1086"/>
        <v/>
      </c>
      <c r="LY127" s="34"/>
      <c r="LZ127" s="45" t="str">
        <f>IFERROR(VLOOKUP(LY127,'كدو الاصناف'!$A:$C,2),"")</f>
        <v/>
      </c>
      <c r="MA127" s="6"/>
      <c r="MB127" s="62">
        <f t="shared" si="1087"/>
        <v>0</v>
      </c>
      <c r="MC127" s="6" t="str">
        <f>IFERROR(VLOOKUP(LY127,'كدو الاصناف'!$A:$C,3),"")</f>
        <v/>
      </c>
      <c r="MD127" s="40" t="str">
        <f t="shared" si="1088"/>
        <v/>
      </c>
      <c r="MF127" s="34"/>
      <c r="MG127" s="45" t="str">
        <f>IFERROR(VLOOKUP(MF127,'كدو الاصناف'!$A:$C,2),"")</f>
        <v/>
      </c>
      <c r="MH127" s="6"/>
      <c r="MI127" s="62">
        <f t="shared" si="1089"/>
        <v>0</v>
      </c>
      <c r="MJ127" s="6" t="str">
        <f>IFERROR(VLOOKUP(MF127,'كدو الاصناف'!$A:$C,3),"")</f>
        <v/>
      </c>
      <c r="MK127" s="40" t="str">
        <f t="shared" si="1090"/>
        <v/>
      </c>
      <c r="MM127" s="34"/>
      <c r="MN127" s="45" t="str">
        <f>IFERROR(VLOOKUP(MM127,'كدو الاصناف'!$A:$C,2),"")</f>
        <v/>
      </c>
      <c r="MO127" s="6"/>
      <c r="MP127" s="62">
        <f t="shared" si="1091"/>
        <v>0</v>
      </c>
      <c r="MQ127" s="6" t="str">
        <f>IFERROR(VLOOKUP(MM127,'كدو الاصناف'!$A:$C,3),"")</f>
        <v/>
      </c>
      <c r="MR127" s="40" t="str">
        <f t="shared" si="1092"/>
        <v/>
      </c>
      <c r="MT127" s="34"/>
      <c r="MU127" s="45" t="str">
        <f>IFERROR(VLOOKUP(MT127,'كدو الاصناف'!$A:$C,2),"")</f>
        <v/>
      </c>
      <c r="MV127" s="6"/>
      <c r="MW127" s="62">
        <f t="shared" si="1093"/>
        <v>0</v>
      </c>
      <c r="MX127" s="6" t="str">
        <f>IFERROR(VLOOKUP(MT127,'كدو الاصناف'!$A:$C,3),"")</f>
        <v/>
      </c>
      <c r="MY127" s="40" t="str">
        <f t="shared" si="1094"/>
        <v/>
      </c>
      <c r="NA127" s="34"/>
      <c r="NB127" s="45" t="str">
        <f>IFERROR(VLOOKUP(NA127,'كدو الاصناف'!$A:$C,2),"")</f>
        <v/>
      </c>
      <c r="NC127" s="6"/>
      <c r="ND127" s="62">
        <f t="shared" si="1095"/>
        <v>0</v>
      </c>
      <c r="NE127" s="6" t="str">
        <f>IFERROR(VLOOKUP(NA127,'كدو الاصناف'!$A:$C,3),"")</f>
        <v/>
      </c>
      <c r="NF127" s="40" t="str">
        <f t="shared" si="1096"/>
        <v/>
      </c>
      <c r="NH127" s="34"/>
      <c r="NI127" s="45" t="str">
        <f>IFERROR(VLOOKUP(NH127,'كدو الاصناف'!$A:$C,2),"")</f>
        <v/>
      </c>
      <c r="NJ127" s="6"/>
      <c r="NK127" s="62">
        <f t="shared" si="1097"/>
        <v>0</v>
      </c>
      <c r="NL127" s="6" t="str">
        <f>IFERROR(VLOOKUP(NH127,'كدو الاصناف'!$A:$C,3),"")</f>
        <v/>
      </c>
      <c r="NM127" s="40" t="str">
        <f t="shared" si="1098"/>
        <v/>
      </c>
      <c r="NO127" s="34"/>
      <c r="NP127" s="45" t="str">
        <f>IFERROR(VLOOKUP(NO127,'كدو الاصناف'!$A:$C,2),"")</f>
        <v/>
      </c>
      <c r="NQ127" s="6"/>
      <c r="NR127" s="62">
        <f t="shared" si="1099"/>
        <v>0</v>
      </c>
      <c r="NS127" s="6" t="str">
        <f>IFERROR(VLOOKUP(NO127,'كدو الاصناف'!$A:$C,3),"")</f>
        <v/>
      </c>
      <c r="NT127" s="40" t="str">
        <f t="shared" si="1100"/>
        <v/>
      </c>
      <c r="NV127" s="34"/>
      <c r="NW127" s="45" t="str">
        <f>IFERROR(VLOOKUP(NV127,'كدو الاصناف'!$A:$C,2),"")</f>
        <v/>
      </c>
      <c r="NX127" s="6"/>
      <c r="NY127" s="62">
        <f t="shared" si="1101"/>
        <v>0</v>
      </c>
      <c r="NZ127" s="6" t="str">
        <f>IFERROR(VLOOKUP(NV127,'كدو الاصناف'!$A:$C,3),"")</f>
        <v/>
      </c>
      <c r="OA127" s="40" t="str">
        <f t="shared" si="1102"/>
        <v/>
      </c>
      <c r="OC127" s="34"/>
      <c r="OD127" s="45" t="str">
        <f>IFERROR(VLOOKUP(OC127,'كدو الاصناف'!$A:$C,2),"")</f>
        <v/>
      </c>
      <c r="OE127" s="6"/>
      <c r="OF127" s="62">
        <f t="shared" si="1103"/>
        <v>0</v>
      </c>
      <c r="OG127" s="6" t="str">
        <f>IFERROR(VLOOKUP(OC127,'كدو الاصناف'!$A:$C,3),"")</f>
        <v/>
      </c>
      <c r="OH127" s="40" t="str">
        <f t="shared" si="1104"/>
        <v/>
      </c>
      <c r="OJ127" s="34"/>
      <c r="OK127" s="45" t="str">
        <f>IFERROR(VLOOKUP(OJ127,'كدو الاصناف'!$A:$C,2),"")</f>
        <v/>
      </c>
      <c r="OL127" s="6"/>
      <c r="OM127" s="62">
        <f t="shared" si="1105"/>
        <v>0</v>
      </c>
      <c r="ON127" s="6" t="str">
        <f>IFERROR(VLOOKUP(OJ127,'كدو الاصناف'!$A:$C,3),"")</f>
        <v/>
      </c>
      <c r="OO127" s="40" t="str">
        <f t="shared" si="1106"/>
        <v/>
      </c>
      <c r="OQ127" s="34"/>
      <c r="OR127" s="45" t="str">
        <f>IFERROR(VLOOKUP(OQ127,'كدو الاصناف'!$A:$C,2),"")</f>
        <v/>
      </c>
      <c r="OS127" s="6"/>
      <c r="OT127" s="62">
        <f t="shared" si="1107"/>
        <v>0</v>
      </c>
      <c r="OU127" s="6" t="str">
        <f>IFERROR(VLOOKUP(OQ127,'كدو الاصناف'!$A:$C,3),"")</f>
        <v/>
      </c>
      <c r="OV127" s="40" t="str">
        <f t="shared" si="1108"/>
        <v/>
      </c>
      <c r="OX127" s="34"/>
      <c r="OY127" s="45" t="str">
        <f>IFERROR(VLOOKUP(OX127,'كدو الاصناف'!$A:$C,2),"")</f>
        <v/>
      </c>
      <c r="OZ127" s="6"/>
      <c r="PA127" s="62">
        <f t="shared" si="1109"/>
        <v>0</v>
      </c>
      <c r="PB127" s="6" t="str">
        <f>IFERROR(VLOOKUP(OX127,'كدو الاصناف'!$A:$C,3),"")</f>
        <v/>
      </c>
      <c r="PC127" s="40" t="str">
        <f t="shared" si="1110"/>
        <v/>
      </c>
      <c r="PE127" s="34"/>
      <c r="PF127" s="45" t="str">
        <f>IFERROR(VLOOKUP(PE127,'كدو الاصناف'!$A:$C,2),"")</f>
        <v/>
      </c>
      <c r="PG127" s="6"/>
      <c r="PH127" s="62">
        <f t="shared" si="1111"/>
        <v>0</v>
      </c>
      <c r="PI127" s="6" t="str">
        <f>IFERROR(VLOOKUP(PE127,'كدو الاصناف'!$A:$C,3),"")</f>
        <v/>
      </c>
      <c r="PJ127" s="40" t="str">
        <f t="shared" si="1112"/>
        <v/>
      </c>
      <c r="PL127" s="34"/>
      <c r="PM127" s="45" t="str">
        <f>IFERROR(VLOOKUP(PL127,'كدو الاصناف'!$A:$C,2),"")</f>
        <v/>
      </c>
      <c r="PN127" s="6"/>
      <c r="PO127" s="62">
        <f t="shared" si="1113"/>
        <v>0</v>
      </c>
      <c r="PP127" s="6" t="str">
        <f>IFERROR(VLOOKUP(PL127,'كدو الاصناف'!$A:$C,3),"")</f>
        <v/>
      </c>
      <c r="PQ127" s="40" t="str">
        <f t="shared" si="1114"/>
        <v/>
      </c>
      <c r="PS127" s="34"/>
      <c r="PT127" s="45" t="str">
        <f>IFERROR(VLOOKUP(PS127,'كدو الاصناف'!$A:$C,2),"")</f>
        <v/>
      </c>
      <c r="PU127" s="6"/>
      <c r="PV127" s="62">
        <f t="shared" si="1115"/>
        <v>0</v>
      </c>
      <c r="PW127" s="6" t="str">
        <f>IFERROR(VLOOKUP(PS127,'كدو الاصناف'!$A:$C,3),"")</f>
        <v/>
      </c>
      <c r="PX127" s="40" t="str">
        <f t="shared" si="1116"/>
        <v/>
      </c>
      <c r="PZ127" s="34"/>
      <c r="QA127" s="45" t="str">
        <f>IFERROR(VLOOKUP(PZ127,'كدو الاصناف'!$A:$C,2),"")</f>
        <v/>
      </c>
      <c r="QB127" s="6"/>
      <c r="QC127" s="62">
        <f t="shared" si="1117"/>
        <v>0</v>
      </c>
      <c r="QD127" s="6" t="str">
        <f>IFERROR(VLOOKUP(PZ127,'كدو الاصناف'!$A:$C,3),"")</f>
        <v/>
      </c>
      <c r="QE127" s="40" t="str">
        <f t="shared" si="1118"/>
        <v/>
      </c>
      <c r="QG127" s="34"/>
      <c r="QH127" s="45" t="str">
        <f>IFERROR(VLOOKUP(QG127,'كدو الاصناف'!$A:$C,2),"")</f>
        <v/>
      </c>
      <c r="QI127" s="6"/>
      <c r="QJ127" s="62">
        <f t="shared" si="1119"/>
        <v>0</v>
      </c>
      <c r="QK127" s="6" t="str">
        <f>IFERROR(VLOOKUP(QG127,'كدو الاصناف'!$A:$C,3),"")</f>
        <v/>
      </c>
      <c r="QL127" s="40" t="str">
        <f t="shared" si="1120"/>
        <v/>
      </c>
      <c r="QN127" s="34"/>
      <c r="QO127" s="45" t="str">
        <f>IFERROR(VLOOKUP(QN127,'كدو الاصناف'!$A:$C,2),"")</f>
        <v/>
      </c>
      <c r="QP127" s="6"/>
      <c r="QQ127" s="62">
        <f t="shared" si="1121"/>
        <v>0</v>
      </c>
      <c r="QR127" s="6" t="str">
        <f>IFERROR(VLOOKUP(QN127,'كدو الاصناف'!$A:$C,3),"")</f>
        <v/>
      </c>
      <c r="QS127" s="40" t="str">
        <f t="shared" si="1122"/>
        <v/>
      </c>
      <c r="QU127" s="34"/>
      <c r="QV127" s="45" t="str">
        <f>IFERROR(VLOOKUP(QU127,'كدو الاصناف'!$A:$C,2),"")</f>
        <v/>
      </c>
      <c r="QW127" s="6"/>
      <c r="QX127" s="62">
        <f t="shared" si="1123"/>
        <v>0</v>
      </c>
      <c r="QY127" s="6" t="str">
        <f>IFERROR(VLOOKUP(QU127,'كدو الاصناف'!$A:$C,3),"")</f>
        <v/>
      </c>
      <c r="QZ127" s="40" t="str">
        <f t="shared" si="1124"/>
        <v/>
      </c>
      <c r="RB127" s="34"/>
      <c r="RC127" s="45" t="str">
        <f>IFERROR(VLOOKUP(RB127,'كدو الاصناف'!$A:$C,2),"")</f>
        <v/>
      </c>
      <c r="RD127" s="6"/>
      <c r="RE127" s="62">
        <f t="shared" si="1125"/>
        <v>0</v>
      </c>
      <c r="RF127" s="6" t="str">
        <f>IFERROR(VLOOKUP(RB127,'كدو الاصناف'!$A:$C,3),"")</f>
        <v/>
      </c>
      <c r="RG127" s="40" t="str">
        <f t="shared" si="1126"/>
        <v/>
      </c>
      <c r="RI127" s="34"/>
      <c r="RJ127" s="45" t="str">
        <f>IFERROR(VLOOKUP(RI127,'كدو الاصناف'!$A:$C,2),"")</f>
        <v/>
      </c>
      <c r="RK127" s="6"/>
      <c r="RL127" s="62">
        <f t="shared" si="1127"/>
        <v>0</v>
      </c>
      <c r="RM127" s="6" t="str">
        <f>IFERROR(VLOOKUP(RI127,'كدو الاصناف'!$A:$C,3),"")</f>
        <v/>
      </c>
      <c r="RN127" s="40" t="str">
        <f t="shared" si="1128"/>
        <v/>
      </c>
      <c r="RP127" s="34"/>
      <c r="RQ127" s="45" t="str">
        <f>IFERROR(VLOOKUP(RP127,'كدو الاصناف'!$A:$C,2),"")</f>
        <v/>
      </c>
      <c r="RR127" s="6"/>
      <c r="RS127" s="62">
        <f t="shared" si="1129"/>
        <v>0</v>
      </c>
      <c r="RT127" s="6" t="str">
        <f>IFERROR(VLOOKUP(RP127,'كدو الاصناف'!$A:$C,3),"")</f>
        <v/>
      </c>
      <c r="RU127" s="40" t="str">
        <f t="shared" si="1130"/>
        <v/>
      </c>
      <c r="RW127" s="34"/>
      <c r="RX127" s="45" t="str">
        <f>IFERROR(VLOOKUP(RW127,'كدو الاصناف'!$A:$C,2),"")</f>
        <v/>
      </c>
      <c r="RY127" s="6"/>
      <c r="RZ127" s="62">
        <f t="shared" si="1131"/>
        <v>0</v>
      </c>
      <c r="SA127" s="6" t="str">
        <f>IFERROR(VLOOKUP(RW127,'كدو الاصناف'!$A:$C,3),"")</f>
        <v/>
      </c>
      <c r="SB127" s="40" t="str">
        <f t="shared" si="1132"/>
        <v/>
      </c>
      <c r="SD127" s="34"/>
      <c r="SE127" s="45" t="str">
        <f>IFERROR(VLOOKUP(SD127,'كدو الاصناف'!$A:$C,2),"")</f>
        <v/>
      </c>
      <c r="SF127" s="6"/>
      <c r="SG127" s="62">
        <f t="shared" si="1133"/>
        <v>0</v>
      </c>
      <c r="SH127" s="6" t="str">
        <f>IFERROR(VLOOKUP(SD127,'كدو الاصناف'!$A:$C,3),"")</f>
        <v/>
      </c>
      <c r="SI127" s="40" t="str">
        <f t="shared" si="1134"/>
        <v/>
      </c>
      <c r="SK127" s="34"/>
      <c r="SL127" s="45" t="str">
        <f>IFERROR(VLOOKUP(SK127,'كدو الاصناف'!$A:$C,2),"")</f>
        <v/>
      </c>
      <c r="SM127" s="6"/>
      <c r="SN127" s="62">
        <f t="shared" si="1135"/>
        <v>0</v>
      </c>
      <c r="SO127" s="6" t="str">
        <f>IFERROR(VLOOKUP(SK127,'كدو الاصناف'!$A:$C,3),"")</f>
        <v/>
      </c>
      <c r="SP127" s="40" t="str">
        <f t="shared" si="1136"/>
        <v/>
      </c>
      <c r="SR127" s="34"/>
      <c r="SS127" s="45" t="str">
        <f>IFERROR(VLOOKUP(SR127,'كدو الاصناف'!$A:$C,2),"")</f>
        <v/>
      </c>
      <c r="ST127" s="6"/>
      <c r="SU127" s="62">
        <f t="shared" si="1137"/>
        <v>0</v>
      </c>
      <c r="SV127" s="6" t="str">
        <f>IFERROR(VLOOKUP(SR127,'كدو الاصناف'!$A:$C,3),"")</f>
        <v/>
      </c>
      <c r="SW127" s="40" t="str">
        <f t="shared" si="1138"/>
        <v/>
      </c>
      <c r="SY127" s="34"/>
      <c r="SZ127" s="45" t="str">
        <f>IFERROR(VLOOKUP(SY127,'كدو الاصناف'!$A:$C,2),"")</f>
        <v/>
      </c>
      <c r="TA127" s="6"/>
      <c r="TB127" s="62">
        <f t="shared" si="1139"/>
        <v>0</v>
      </c>
      <c r="TC127" s="6" t="str">
        <f>IFERROR(VLOOKUP(SY127,'كدو الاصناف'!$A:$C,3),"")</f>
        <v/>
      </c>
      <c r="TD127" s="40" t="str">
        <f t="shared" si="1140"/>
        <v/>
      </c>
      <c r="TF127" s="34"/>
      <c r="TG127" s="45" t="str">
        <f>IFERROR(VLOOKUP(TF127,'كدو الاصناف'!$A:$C,2),"")</f>
        <v/>
      </c>
      <c r="TH127" s="6"/>
      <c r="TI127" s="62">
        <f t="shared" si="1141"/>
        <v>0</v>
      </c>
      <c r="TJ127" s="6" t="str">
        <f>IFERROR(VLOOKUP(TF127,'كدو الاصناف'!$A:$C,3),"")</f>
        <v/>
      </c>
      <c r="TK127" s="40" t="str">
        <f t="shared" si="1142"/>
        <v/>
      </c>
      <c r="TM127" s="34"/>
      <c r="TN127" s="45" t="str">
        <f>IFERROR(VLOOKUP(TM127,'كدو الاصناف'!$A:$C,2),"")</f>
        <v/>
      </c>
      <c r="TO127" s="6"/>
      <c r="TP127" s="62">
        <f t="shared" si="1143"/>
        <v>0</v>
      </c>
      <c r="TQ127" s="6" t="str">
        <f>IFERROR(VLOOKUP(TM127,'كدو الاصناف'!$A:$C,3),"")</f>
        <v/>
      </c>
      <c r="TR127" s="40" t="str">
        <f t="shared" si="1144"/>
        <v/>
      </c>
      <c r="TT127" s="34"/>
      <c r="TU127" s="45" t="str">
        <f>IFERROR(VLOOKUP(TT127,'كدو الاصناف'!$A:$C,2),"")</f>
        <v/>
      </c>
      <c r="TV127" s="6"/>
      <c r="TW127" s="62">
        <f t="shared" si="1145"/>
        <v>0</v>
      </c>
      <c r="TX127" s="6" t="str">
        <f>IFERROR(VLOOKUP(TT127,'كدو الاصناف'!$A:$C,3),"")</f>
        <v/>
      </c>
      <c r="TY127" s="40" t="str">
        <f t="shared" si="1146"/>
        <v/>
      </c>
      <c r="UA127" s="34"/>
      <c r="UB127" s="45" t="str">
        <f>IFERROR(VLOOKUP(UA127,'كدو الاصناف'!$A:$C,2),"")</f>
        <v/>
      </c>
      <c r="UC127" s="6"/>
      <c r="UD127" s="62">
        <f t="shared" si="1147"/>
        <v>0</v>
      </c>
      <c r="UE127" s="6" t="str">
        <f>IFERROR(VLOOKUP(UA127,'كدو الاصناف'!$A:$C,3),"")</f>
        <v/>
      </c>
      <c r="UF127" s="40" t="str">
        <f t="shared" si="1148"/>
        <v/>
      </c>
      <c r="UH127" s="34"/>
      <c r="UI127" s="45" t="str">
        <f>IFERROR(VLOOKUP(UH127,'كدو الاصناف'!$A:$C,2),"")</f>
        <v/>
      </c>
      <c r="UJ127" s="6"/>
      <c r="UK127" s="62">
        <f t="shared" si="1149"/>
        <v>0</v>
      </c>
      <c r="UL127" s="6" t="str">
        <f>IFERROR(VLOOKUP(UH127,'كدو الاصناف'!$A:$C,3),"")</f>
        <v/>
      </c>
      <c r="UM127" s="40" t="str">
        <f t="shared" si="1150"/>
        <v/>
      </c>
      <c r="UO127" s="34"/>
      <c r="UP127" s="45" t="str">
        <f>IFERROR(VLOOKUP(UO127,'كدو الاصناف'!$A:$C,2),"")</f>
        <v/>
      </c>
      <c r="UQ127" s="6"/>
      <c r="UR127" s="62">
        <f t="shared" si="1151"/>
        <v>0</v>
      </c>
      <c r="US127" s="6" t="str">
        <f>IFERROR(VLOOKUP(UO127,'كدو الاصناف'!$A:$C,3),"")</f>
        <v/>
      </c>
      <c r="UT127" s="40" t="str">
        <f t="shared" si="1152"/>
        <v/>
      </c>
      <c r="UV127" s="34"/>
      <c r="UW127" s="45" t="str">
        <f>IFERROR(VLOOKUP(UV127,'كدو الاصناف'!$A:$C,2),"")</f>
        <v/>
      </c>
      <c r="UX127" s="6"/>
      <c r="UY127" s="62">
        <f t="shared" si="1153"/>
        <v>0</v>
      </c>
      <c r="UZ127" s="6" t="str">
        <f>IFERROR(VLOOKUP(UV127,'كدو الاصناف'!$A:$C,3),"")</f>
        <v/>
      </c>
      <c r="VA127" s="40" t="str">
        <f t="shared" si="1154"/>
        <v/>
      </c>
      <c r="VC127" s="34"/>
      <c r="VD127" s="45" t="str">
        <f>IFERROR(VLOOKUP(VC127,'كدو الاصناف'!$A:$C,2),"")</f>
        <v/>
      </c>
      <c r="VE127" s="6"/>
      <c r="VF127" s="62">
        <f t="shared" si="1155"/>
        <v>0</v>
      </c>
      <c r="VG127" s="6" t="str">
        <f>IFERROR(VLOOKUP(VC127,'كدو الاصناف'!$A:$C,3),"")</f>
        <v/>
      </c>
      <c r="VH127" s="40" t="str">
        <f t="shared" si="1156"/>
        <v/>
      </c>
      <c r="VJ127" s="34"/>
      <c r="VK127" s="45" t="str">
        <f>IFERROR(VLOOKUP(VJ127,'كدو الاصناف'!$A:$C,2),"")</f>
        <v/>
      </c>
      <c r="VL127" s="6"/>
      <c r="VM127" s="62">
        <f t="shared" si="1157"/>
        <v>0</v>
      </c>
      <c r="VN127" s="6" t="str">
        <f>IFERROR(VLOOKUP(VJ127,'كدو الاصناف'!$A:$C,3),"")</f>
        <v/>
      </c>
      <c r="VO127" s="40" t="str">
        <f t="shared" si="1158"/>
        <v/>
      </c>
      <c r="VQ127" s="34"/>
      <c r="VR127" s="45" t="str">
        <f>IFERROR(VLOOKUP(VQ127,'كدو الاصناف'!$A:$C,2),"")</f>
        <v/>
      </c>
      <c r="VS127" s="6"/>
      <c r="VT127" s="62">
        <f t="shared" si="1159"/>
        <v>0</v>
      </c>
      <c r="VU127" s="6" t="str">
        <f>IFERROR(VLOOKUP(VQ127,'كدو الاصناف'!$A:$C,3),"")</f>
        <v/>
      </c>
      <c r="VV127" s="40" t="str">
        <f t="shared" si="1160"/>
        <v/>
      </c>
      <c r="VX127" s="34"/>
      <c r="VY127" s="45" t="str">
        <f>IFERROR(VLOOKUP(VX127,'كدو الاصناف'!$A:$C,2),"")</f>
        <v/>
      </c>
      <c r="VZ127" s="6"/>
      <c r="WA127" s="62">
        <f t="shared" si="1161"/>
        <v>0</v>
      </c>
      <c r="WB127" s="6" t="str">
        <f>IFERROR(VLOOKUP(VX127,'كدو الاصناف'!$A:$C,3),"")</f>
        <v/>
      </c>
      <c r="WC127" s="40" t="str">
        <f t="shared" si="1162"/>
        <v/>
      </c>
      <c r="WE127" s="34"/>
      <c r="WF127" s="45" t="str">
        <f>IFERROR(VLOOKUP(WE127,'كدو الاصناف'!$A:$C,2),"")</f>
        <v/>
      </c>
      <c r="WG127" s="6"/>
      <c r="WH127" s="62">
        <f t="shared" si="1163"/>
        <v>0</v>
      </c>
      <c r="WI127" s="6" t="str">
        <f>IFERROR(VLOOKUP(WE127,'كدو الاصناف'!$A:$C,3),"")</f>
        <v/>
      </c>
      <c r="WJ127" s="40" t="str">
        <f t="shared" si="1164"/>
        <v/>
      </c>
      <c r="WL127" s="34"/>
      <c r="WM127" s="45" t="str">
        <f>IFERROR(VLOOKUP(WL127,'كدو الاصناف'!$A:$C,2),"")</f>
        <v/>
      </c>
      <c r="WN127" s="6"/>
      <c r="WO127" s="62">
        <f t="shared" si="1165"/>
        <v>0</v>
      </c>
      <c r="WP127" s="6" t="str">
        <f>IFERROR(VLOOKUP(WL127,'كدو الاصناف'!$A:$C,3),"")</f>
        <v/>
      </c>
      <c r="WQ127" s="40" t="str">
        <f t="shared" si="1166"/>
        <v/>
      </c>
      <c r="WS127" s="34"/>
      <c r="WT127" s="45" t="str">
        <f>IFERROR(VLOOKUP(WS127,'كدو الاصناف'!$A:$C,2),"")</f>
        <v/>
      </c>
      <c r="WU127" s="6"/>
      <c r="WV127" s="62">
        <f t="shared" si="1167"/>
        <v>0</v>
      </c>
      <c r="WW127" s="6" t="str">
        <f>IFERROR(VLOOKUP(WS127,'كدو الاصناف'!$A:$C,3),"")</f>
        <v/>
      </c>
      <c r="WX127" s="40" t="str">
        <f t="shared" si="1168"/>
        <v/>
      </c>
      <c r="WZ127" s="34"/>
      <c r="XA127" s="45" t="str">
        <f>IFERROR(VLOOKUP(WZ127,'كدو الاصناف'!$A:$C,2),"")</f>
        <v/>
      </c>
      <c r="XB127" s="6"/>
      <c r="XC127" s="62">
        <f t="shared" si="1169"/>
        <v>0</v>
      </c>
      <c r="XD127" s="6" t="str">
        <f>IFERROR(VLOOKUP(WZ127,'كدو الاصناف'!$A:$C,3),"")</f>
        <v/>
      </c>
      <c r="XE127" s="40" t="str">
        <f t="shared" si="1170"/>
        <v/>
      </c>
      <c r="XG127" s="34"/>
      <c r="XH127" s="45" t="str">
        <f>IFERROR(VLOOKUP(XG127,'كدو الاصناف'!$A:$C,2),"")</f>
        <v/>
      </c>
      <c r="XI127" s="6"/>
      <c r="XJ127" s="62">
        <f t="shared" si="1171"/>
        <v>0</v>
      </c>
      <c r="XK127" s="6" t="str">
        <f>IFERROR(VLOOKUP(XG127,'كدو الاصناف'!$A:$C,3),"")</f>
        <v/>
      </c>
      <c r="XL127" s="40" t="str">
        <f t="shared" si="1172"/>
        <v/>
      </c>
      <c r="XN127" s="34"/>
      <c r="XO127" s="45" t="str">
        <f>IFERROR(VLOOKUP(XN127,'كدو الاصناف'!$A:$C,2),"")</f>
        <v/>
      </c>
      <c r="XP127" s="6"/>
      <c r="XQ127" s="62">
        <f t="shared" si="1173"/>
        <v>0</v>
      </c>
      <c r="XR127" s="6" t="str">
        <f>IFERROR(VLOOKUP(XN127,'كدو الاصناف'!$A:$C,3),"")</f>
        <v/>
      </c>
      <c r="XS127" s="40" t="str">
        <f t="shared" si="1174"/>
        <v/>
      </c>
      <c r="XU127" s="34"/>
      <c r="XV127" s="45" t="str">
        <f>IFERROR(VLOOKUP(XU127,'كدو الاصناف'!$A:$C,2),"")</f>
        <v/>
      </c>
      <c r="XW127" s="6"/>
      <c r="XX127" s="62">
        <f t="shared" si="1175"/>
        <v>0</v>
      </c>
      <c r="XY127" s="6" t="str">
        <f>IFERROR(VLOOKUP(XU127,'كدو الاصناف'!$A:$C,3),"")</f>
        <v/>
      </c>
      <c r="XZ127" s="40" t="str">
        <f t="shared" si="1176"/>
        <v/>
      </c>
      <c r="YB127" s="34"/>
      <c r="YC127" s="45" t="str">
        <f>IFERROR(VLOOKUP(YB127,'كدو الاصناف'!$A:$C,2),"")</f>
        <v/>
      </c>
      <c r="YD127" s="6"/>
      <c r="YE127" s="62">
        <f t="shared" si="1177"/>
        <v>0</v>
      </c>
      <c r="YF127" s="6" t="str">
        <f>IFERROR(VLOOKUP(YB127,'كدو الاصناف'!$A:$C,3),"")</f>
        <v/>
      </c>
      <c r="YG127" s="40" t="str">
        <f t="shared" si="1178"/>
        <v/>
      </c>
      <c r="YI127" s="34"/>
      <c r="YJ127" s="45" t="str">
        <f>IFERROR(VLOOKUP(YI127,'كدو الاصناف'!$A:$C,2),"")</f>
        <v/>
      </c>
      <c r="YK127" s="6"/>
      <c r="YL127" s="62">
        <f t="shared" si="1179"/>
        <v>0</v>
      </c>
      <c r="YM127" s="6" t="str">
        <f>IFERROR(VLOOKUP(YI127,'كدو الاصناف'!$A:$C,3),"")</f>
        <v/>
      </c>
      <c r="YN127" s="40" t="str">
        <f t="shared" si="1180"/>
        <v/>
      </c>
      <c r="YP127" s="34"/>
      <c r="YQ127" s="45" t="str">
        <f>IFERROR(VLOOKUP(YP127,'كدو الاصناف'!$A:$C,2),"")</f>
        <v/>
      </c>
      <c r="YR127" s="6"/>
      <c r="YS127" s="62">
        <f t="shared" si="1181"/>
        <v>0</v>
      </c>
      <c r="YT127" s="6" t="str">
        <f>IFERROR(VLOOKUP(YP127,'كدو الاصناف'!$A:$C,3),"")</f>
        <v/>
      </c>
      <c r="YU127" s="40" t="str">
        <f t="shared" si="1182"/>
        <v/>
      </c>
      <c r="YW127" s="34"/>
      <c r="YX127" s="45" t="str">
        <f>IFERROR(VLOOKUP(YW127,'كدو الاصناف'!$A:$C,2),"")</f>
        <v/>
      </c>
      <c r="YY127" s="6"/>
      <c r="YZ127" s="62">
        <f t="shared" si="1183"/>
        <v>0</v>
      </c>
      <c r="ZA127" s="6" t="str">
        <f>IFERROR(VLOOKUP(YW127,'كدو الاصناف'!$A:$C,3),"")</f>
        <v/>
      </c>
      <c r="ZB127" s="40" t="str">
        <f t="shared" si="1184"/>
        <v/>
      </c>
      <c r="ZD127" s="34"/>
      <c r="ZE127" s="45" t="str">
        <f>IFERROR(VLOOKUP(ZD127,'كدو الاصناف'!$A:$C,2),"")</f>
        <v/>
      </c>
      <c r="ZF127" s="6"/>
      <c r="ZG127" s="62">
        <f t="shared" si="1185"/>
        <v>0</v>
      </c>
      <c r="ZH127" s="6" t="str">
        <f>IFERROR(VLOOKUP(ZD127,'كدو الاصناف'!$A:$C,3),"")</f>
        <v/>
      </c>
      <c r="ZI127" s="40" t="str">
        <f t="shared" si="1186"/>
        <v/>
      </c>
      <c r="ZK127" s="34"/>
      <c r="ZL127" s="45" t="str">
        <f>IFERROR(VLOOKUP(ZK127,'كدو الاصناف'!$A:$C,2),"")</f>
        <v/>
      </c>
      <c r="ZM127" s="6"/>
      <c r="ZN127" s="62">
        <f t="shared" si="1187"/>
        <v>0</v>
      </c>
      <c r="ZO127" s="6" t="str">
        <f>IFERROR(VLOOKUP(ZK127,'كدو الاصناف'!$A:$C,3),"")</f>
        <v/>
      </c>
      <c r="ZP127" s="40" t="str">
        <f t="shared" si="1188"/>
        <v/>
      </c>
      <c r="ZR127" s="34"/>
      <c r="ZS127" s="45" t="str">
        <f>IFERROR(VLOOKUP(ZR127,'كدو الاصناف'!$A:$C,2),"")</f>
        <v/>
      </c>
      <c r="ZT127" s="6"/>
      <c r="ZU127" s="62">
        <f t="shared" si="1189"/>
        <v>0</v>
      </c>
      <c r="ZV127" s="6" t="str">
        <f>IFERROR(VLOOKUP(ZR127,'كدو الاصناف'!$A:$C,3),"")</f>
        <v/>
      </c>
      <c r="ZW127" s="40" t="str">
        <f t="shared" si="1190"/>
        <v/>
      </c>
    </row>
    <row r="128" spans="1:699" ht="16.5" thickTop="1" thickBot="1" x14ac:dyDescent="0.25">
      <c r="A128" s="34"/>
      <c r="B128" s="45" t="str">
        <f>IFERROR(VLOOKUP(A128,'كدو الاصناف'!$A:$C,2),"")</f>
        <v/>
      </c>
      <c r="C128" s="6"/>
      <c r="D128" s="62">
        <f t="shared" si="992"/>
        <v>0</v>
      </c>
      <c r="E128" s="6" t="str">
        <f>IFERROR(VLOOKUP(A128,'كدو الاصناف'!$A:$C,3),"")</f>
        <v/>
      </c>
      <c r="F128" s="40" t="str">
        <f t="shared" si="993"/>
        <v/>
      </c>
      <c r="H128" s="34"/>
      <c r="I128" s="45" t="str">
        <f>IFERROR(VLOOKUP(H128,'كدو الاصناف'!$A:$C,2),"")</f>
        <v/>
      </c>
      <c r="J128" s="6"/>
      <c r="K128" s="62">
        <f t="shared" si="994"/>
        <v>0</v>
      </c>
      <c r="L128" s="6" t="str">
        <f>IFERROR(VLOOKUP(H128,'كدو الاصناف'!$A:$C,3),"")</f>
        <v/>
      </c>
      <c r="M128" s="40" t="str">
        <f t="shared" si="995"/>
        <v/>
      </c>
      <c r="O128" s="34"/>
      <c r="P128" s="45" t="str">
        <f>IFERROR(VLOOKUP(O128,'كدو الاصناف'!$A:$C,2),"")</f>
        <v/>
      </c>
      <c r="Q128" s="6"/>
      <c r="R128" s="62">
        <f t="shared" si="996"/>
        <v>0</v>
      </c>
      <c r="S128" s="6" t="str">
        <f>IFERROR(VLOOKUP(O128,'كدو الاصناف'!$A:$C,3),"")</f>
        <v/>
      </c>
      <c r="T128" s="40" t="str">
        <f t="shared" si="997"/>
        <v/>
      </c>
      <c r="V128" s="34"/>
      <c r="W128" s="45" t="str">
        <f>IFERROR(VLOOKUP(V128,'كدو الاصناف'!$A:$C,2),"")</f>
        <v/>
      </c>
      <c r="X128" s="6"/>
      <c r="Y128" s="62">
        <f t="shared" si="998"/>
        <v>0</v>
      </c>
      <c r="Z128" s="6" t="str">
        <f>IFERROR(VLOOKUP(V128,'كدو الاصناف'!$A:$C,3),"")</f>
        <v/>
      </c>
      <c r="AA128" s="40" t="str">
        <f t="shared" si="999"/>
        <v/>
      </c>
      <c r="AC128" s="34"/>
      <c r="AD128" s="45" t="str">
        <f>IFERROR(VLOOKUP(AC128,'كدو الاصناف'!$A:$C,2),"")</f>
        <v/>
      </c>
      <c r="AE128" s="6"/>
      <c r="AF128" s="62">
        <f t="shared" si="1000"/>
        <v>0</v>
      </c>
      <c r="AG128" s="6" t="str">
        <f>IFERROR(VLOOKUP(AC128,'كدو الاصناف'!$A:$C,3),"")</f>
        <v/>
      </c>
      <c r="AH128" s="40" t="str">
        <f t="shared" si="1001"/>
        <v/>
      </c>
      <c r="AJ128" s="34"/>
      <c r="AK128" s="45" t="str">
        <f>IFERROR(VLOOKUP(AJ128,'كدو الاصناف'!$A:$C,2),"")</f>
        <v/>
      </c>
      <c r="AL128" s="6"/>
      <c r="AM128" s="62">
        <f t="shared" si="1002"/>
        <v>0</v>
      </c>
      <c r="AN128" s="6" t="str">
        <f>IFERROR(VLOOKUP(AJ128,'كدو الاصناف'!$A:$C,3),"")</f>
        <v/>
      </c>
      <c r="AO128" s="40" t="str">
        <f t="shared" si="1003"/>
        <v/>
      </c>
      <c r="AQ128" s="34"/>
      <c r="AR128" s="45" t="str">
        <f>IFERROR(VLOOKUP(AQ128,'كدو الاصناف'!$A:$C,2),"")</f>
        <v/>
      </c>
      <c r="AS128" s="6"/>
      <c r="AT128" s="62">
        <f t="shared" si="1004"/>
        <v>0</v>
      </c>
      <c r="AU128" s="6" t="str">
        <f>IFERROR(VLOOKUP(AQ128,'كدو الاصناف'!$A:$C,3),"")</f>
        <v/>
      </c>
      <c r="AV128" s="40" t="str">
        <f t="shared" si="1005"/>
        <v/>
      </c>
      <c r="AX128" s="34"/>
      <c r="AY128" s="45" t="str">
        <f>IFERROR(VLOOKUP(AX128,'كدو الاصناف'!$A:$C,2),"")</f>
        <v/>
      </c>
      <c r="AZ128" s="6"/>
      <c r="BA128" s="62">
        <f t="shared" si="1191"/>
        <v>0</v>
      </c>
      <c r="BB128" s="6" t="str">
        <f>IFERROR(VLOOKUP(AX128,'كدو الاصناف'!$A:$C,3),"")</f>
        <v/>
      </c>
      <c r="BC128" s="40" t="str">
        <f t="shared" si="1006"/>
        <v/>
      </c>
      <c r="BE128" s="34"/>
      <c r="BF128" s="45" t="str">
        <f>IFERROR(VLOOKUP(BE128,'كدو الاصناف'!$A:$C,2),"")</f>
        <v/>
      </c>
      <c r="BG128" s="6"/>
      <c r="BH128" s="62">
        <f t="shared" si="1007"/>
        <v>0</v>
      </c>
      <c r="BI128" s="6" t="str">
        <f>IFERROR(VLOOKUP(BE128,'كدو الاصناف'!$A:$C,3),"")</f>
        <v/>
      </c>
      <c r="BJ128" s="40" t="str">
        <f t="shared" si="1008"/>
        <v/>
      </c>
      <c r="BL128" s="34"/>
      <c r="BM128" s="45" t="str">
        <f>IFERROR(VLOOKUP(BL128,'كدو الاصناف'!$A:$C,2),"")</f>
        <v/>
      </c>
      <c r="BN128" s="6"/>
      <c r="BO128" s="62">
        <f t="shared" si="1009"/>
        <v>0</v>
      </c>
      <c r="BP128" s="6" t="str">
        <f>IFERROR(VLOOKUP(BL128,'كدو الاصناف'!$A:$C,3),"")</f>
        <v/>
      </c>
      <c r="BQ128" s="40" t="str">
        <f t="shared" si="1010"/>
        <v/>
      </c>
      <c r="BS128" s="34"/>
      <c r="BT128" s="45" t="str">
        <f>IFERROR(VLOOKUP(BS128,'كدو الاصناف'!$A:$C,2),"")</f>
        <v/>
      </c>
      <c r="BU128" s="6"/>
      <c r="BV128" s="62">
        <f t="shared" si="1011"/>
        <v>0</v>
      </c>
      <c r="BW128" s="6" t="str">
        <f>IFERROR(VLOOKUP(BS128,'كدو الاصناف'!$A:$C,3),"")</f>
        <v/>
      </c>
      <c r="BX128" s="40" t="str">
        <f t="shared" si="1012"/>
        <v/>
      </c>
      <c r="BZ128" s="34"/>
      <c r="CA128" s="45" t="str">
        <f>IFERROR(VLOOKUP(BZ128,'كدو الاصناف'!$A:$C,2),"")</f>
        <v/>
      </c>
      <c r="CB128" s="6"/>
      <c r="CC128" s="62">
        <f t="shared" si="1013"/>
        <v>0</v>
      </c>
      <c r="CD128" s="6" t="str">
        <f>IFERROR(VLOOKUP(BZ128,'كدو الاصناف'!$A:$C,3),"")</f>
        <v/>
      </c>
      <c r="CE128" s="40" t="str">
        <f t="shared" si="1014"/>
        <v/>
      </c>
      <c r="CG128" s="34"/>
      <c r="CH128" s="45" t="str">
        <f>IFERROR(VLOOKUP(CG128,'كدو الاصناف'!$A:$C,2),"")</f>
        <v/>
      </c>
      <c r="CI128" s="6"/>
      <c r="CJ128" s="62">
        <f t="shared" si="1015"/>
        <v>0</v>
      </c>
      <c r="CK128" s="6" t="str">
        <f>IFERROR(VLOOKUP(CG128,'كدو الاصناف'!$A:$C,3),"")</f>
        <v/>
      </c>
      <c r="CL128" s="40" t="str">
        <f t="shared" si="1016"/>
        <v/>
      </c>
      <c r="CN128" s="34"/>
      <c r="CO128" s="45" t="str">
        <f>IFERROR(VLOOKUP(CN128,'كدو الاصناف'!$A:$C,2),"")</f>
        <v/>
      </c>
      <c r="CP128" s="6"/>
      <c r="CQ128" s="62">
        <f t="shared" si="1017"/>
        <v>0</v>
      </c>
      <c r="CR128" s="6" t="str">
        <f>IFERROR(VLOOKUP(CN128,'كدو الاصناف'!$A:$C,3),"")</f>
        <v/>
      </c>
      <c r="CS128" s="40" t="str">
        <f t="shared" si="1018"/>
        <v/>
      </c>
      <c r="CU128" s="34"/>
      <c r="CV128" s="45" t="str">
        <f>IFERROR(VLOOKUP(CU128,'كدو الاصناف'!$A:$C,2),"")</f>
        <v/>
      </c>
      <c r="CW128" s="6"/>
      <c r="CX128" s="62">
        <f t="shared" si="1019"/>
        <v>0</v>
      </c>
      <c r="CY128" s="6" t="str">
        <f>IFERROR(VLOOKUP(CU128,'كدو الاصناف'!$A:$C,3),"")</f>
        <v/>
      </c>
      <c r="CZ128" s="40" t="str">
        <f t="shared" si="1020"/>
        <v/>
      </c>
      <c r="DB128" s="34"/>
      <c r="DC128" s="45" t="str">
        <f>IFERROR(VLOOKUP(DB128,'كدو الاصناف'!$A:$C,2),"")</f>
        <v/>
      </c>
      <c r="DD128" s="6"/>
      <c r="DE128" s="62">
        <f t="shared" si="1021"/>
        <v>0</v>
      </c>
      <c r="DF128" s="6" t="str">
        <f>IFERROR(VLOOKUP(DB128,'كدو الاصناف'!$A:$C,3),"")</f>
        <v/>
      </c>
      <c r="DG128" s="40" t="str">
        <f t="shared" si="1022"/>
        <v/>
      </c>
      <c r="DI128" s="34"/>
      <c r="DJ128" s="45" t="str">
        <f>IFERROR(VLOOKUP(DI128,'كدو الاصناف'!$A:$C,2),"")</f>
        <v/>
      </c>
      <c r="DK128" s="6"/>
      <c r="DL128" s="62">
        <f t="shared" si="1023"/>
        <v>0</v>
      </c>
      <c r="DM128" s="6" t="str">
        <f>IFERROR(VLOOKUP(DI128,'كدو الاصناف'!$A:$C,3),"")</f>
        <v/>
      </c>
      <c r="DN128" s="40" t="str">
        <f t="shared" si="1024"/>
        <v/>
      </c>
      <c r="DP128" s="34"/>
      <c r="DQ128" s="45" t="str">
        <f>IFERROR(VLOOKUP(DP128,'كدو الاصناف'!$A:$C,2),"")</f>
        <v/>
      </c>
      <c r="DR128" s="6"/>
      <c r="DS128" s="62">
        <f t="shared" si="1025"/>
        <v>0</v>
      </c>
      <c r="DT128" s="6" t="str">
        <f>IFERROR(VLOOKUP(DP128,'كدو الاصناف'!$A:$C,3),"")</f>
        <v/>
      </c>
      <c r="DU128" s="40" t="str">
        <f t="shared" si="1026"/>
        <v/>
      </c>
      <c r="DW128" s="34"/>
      <c r="DX128" s="45" t="str">
        <f>IFERROR(VLOOKUP(DW128,'كدو الاصناف'!$A:$C,2),"")</f>
        <v/>
      </c>
      <c r="DY128" s="6"/>
      <c r="DZ128" s="62">
        <f t="shared" si="1027"/>
        <v>0</v>
      </c>
      <c r="EA128" s="6" t="str">
        <f>IFERROR(VLOOKUP(DW128,'كدو الاصناف'!$A:$C,3),"")</f>
        <v/>
      </c>
      <c r="EB128" s="40" t="str">
        <f t="shared" si="1028"/>
        <v/>
      </c>
      <c r="ED128" s="34"/>
      <c r="EE128" s="45" t="str">
        <f>IFERROR(VLOOKUP(ED128,'كدو الاصناف'!$A:$C,2),"")</f>
        <v/>
      </c>
      <c r="EF128" s="6"/>
      <c r="EG128" s="62">
        <f t="shared" si="1029"/>
        <v>0</v>
      </c>
      <c r="EH128" s="6" t="str">
        <f>IFERROR(VLOOKUP(ED128,'كدو الاصناف'!$A:$C,3),"")</f>
        <v/>
      </c>
      <c r="EI128" s="40" t="str">
        <f t="shared" si="1030"/>
        <v/>
      </c>
      <c r="EK128" s="34"/>
      <c r="EL128" s="45" t="str">
        <f>IFERROR(VLOOKUP(EK128,'كدو الاصناف'!$A:$C,2),"")</f>
        <v/>
      </c>
      <c r="EM128" s="6"/>
      <c r="EN128" s="62">
        <f t="shared" si="1031"/>
        <v>0</v>
      </c>
      <c r="EO128" s="6" t="str">
        <f>IFERROR(VLOOKUP(EK128,'كدو الاصناف'!$A:$C,3),"")</f>
        <v/>
      </c>
      <c r="EP128" s="40" t="str">
        <f t="shared" si="1032"/>
        <v/>
      </c>
      <c r="ER128" s="34"/>
      <c r="ES128" s="45" t="str">
        <f>IFERROR(VLOOKUP(ER128,'كدو الاصناف'!$A:$C,2),"")</f>
        <v/>
      </c>
      <c r="ET128" s="6"/>
      <c r="EU128" s="62">
        <f t="shared" si="1033"/>
        <v>0</v>
      </c>
      <c r="EV128" s="6" t="str">
        <f>IFERROR(VLOOKUP(ER128,'كدو الاصناف'!$A:$C,3),"")</f>
        <v/>
      </c>
      <c r="EW128" s="40" t="str">
        <f t="shared" si="1034"/>
        <v/>
      </c>
      <c r="EY128" s="34"/>
      <c r="EZ128" s="45" t="str">
        <f>IFERROR(VLOOKUP(EY128,'كدو الاصناف'!$A:$C,2),"")</f>
        <v/>
      </c>
      <c r="FA128" s="6"/>
      <c r="FB128" s="62">
        <f t="shared" si="1035"/>
        <v>0</v>
      </c>
      <c r="FC128" s="6" t="str">
        <f>IFERROR(VLOOKUP(EY128,'كدو الاصناف'!$A:$C,3),"")</f>
        <v/>
      </c>
      <c r="FD128" s="40" t="str">
        <f t="shared" si="1036"/>
        <v/>
      </c>
      <c r="FF128" s="34"/>
      <c r="FG128" s="45" t="str">
        <f>IFERROR(VLOOKUP(FF128,'كدو الاصناف'!$A:$C,2),"")</f>
        <v/>
      </c>
      <c r="FH128" s="6"/>
      <c r="FI128" s="62">
        <f t="shared" si="1037"/>
        <v>0</v>
      </c>
      <c r="FJ128" s="6" t="str">
        <f>IFERROR(VLOOKUP(FF128,'كدو الاصناف'!$A:$C,3),"")</f>
        <v/>
      </c>
      <c r="FK128" s="40" t="str">
        <f t="shared" si="1038"/>
        <v/>
      </c>
      <c r="FM128" s="34"/>
      <c r="FN128" s="45" t="str">
        <f>IFERROR(VLOOKUP(FM128,'كدو الاصناف'!$A:$C,2),"")</f>
        <v/>
      </c>
      <c r="FO128" s="6"/>
      <c r="FP128" s="62">
        <f t="shared" si="1039"/>
        <v>0</v>
      </c>
      <c r="FQ128" s="6" t="str">
        <f>IFERROR(VLOOKUP(FM128,'كدو الاصناف'!$A:$C,3),"")</f>
        <v/>
      </c>
      <c r="FR128" s="40" t="str">
        <f t="shared" si="1040"/>
        <v/>
      </c>
      <c r="FT128" s="34"/>
      <c r="FU128" s="45" t="str">
        <f>IFERROR(VLOOKUP(FT128,'كدو الاصناف'!$A:$C,2),"")</f>
        <v/>
      </c>
      <c r="FV128" s="6"/>
      <c r="FW128" s="62">
        <f t="shared" si="1041"/>
        <v>0</v>
      </c>
      <c r="FX128" s="6" t="str">
        <f>IFERROR(VLOOKUP(FT128,'كدو الاصناف'!$A:$C,3),"")</f>
        <v/>
      </c>
      <c r="FY128" s="40" t="str">
        <f t="shared" si="1042"/>
        <v/>
      </c>
      <c r="GA128" s="34"/>
      <c r="GB128" s="45" t="str">
        <f>IFERROR(VLOOKUP(GA128,'كدو الاصناف'!$A:$C,2),"")</f>
        <v/>
      </c>
      <c r="GC128" s="6"/>
      <c r="GD128" s="62">
        <f t="shared" si="1043"/>
        <v>0</v>
      </c>
      <c r="GE128" s="6" t="str">
        <f>IFERROR(VLOOKUP(GA128,'كدو الاصناف'!$A:$C,3),"")</f>
        <v/>
      </c>
      <c r="GF128" s="40" t="str">
        <f t="shared" si="1044"/>
        <v/>
      </c>
      <c r="GH128" s="34"/>
      <c r="GI128" s="45" t="str">
        <f>IFERROR(VLOOKUP(GH128,'كدو الاصناف'!$A:$C,2),"")</f>
        <v/>
      </c>
      <c r="GJ128" s="6"/>
      <c r="GK128" s="62">
        <f t="shared" si="1045"/>
        <v>0</v>
      </c>
      <c r="GL128" s="6" t="str">
        <f>IFERROR(VLOOKUP(GH128,'كدو الاصناف'!$A:$C,3),"")</f>
        <v/>
      </c>
      <c r="GM128" s="40" t="str">
        <f t="shared" si="1046"/>
        <v/>
      </c>
      <c r="GO128" s="34"/>
      <c r="GP128" s="45" t="str">
        <f>IFERROR(VLOOKUP(GO128,'كدو الاصناف'!$A:$C,2),"")</f>
        <v/>
      </c>
      <c r="GQ128" s="6"/>
      <c r="GR128" s="62">
        <f t="shared" si="1047"/>
        <v>0</v>
      </c>
      <c r="GS128" s="6" t="str">
        <f>IFERROR(VLOOKUP(GO128,'كدو الاصناف'!$A:$C,3),"")</f>
        <v/>
      </c>
      <c r="GT128" s="40" t="str">
        <f t="shared" si="1048"/>
        <v/>
      </c>
      <c r="GV128" s="34"/>
      <c r="GW128" s="45" t="str">
        <f>IFERROR(VLOOKUP(GV128,'كدو الاصناف'!$A:$C,2),"")</f>
        <v/>
      </c>
      <c r="GX128" s="6"/>
      <c r="GY128" s="62">
        <f t="shared" si="1049"/>
        <v>0</v>
      </c>
      <c r="GZ128" s="6" t="str">
        <f>IFERROR(VLOOKUP(GV128,'كدو الاصناف'!$A:$C,3),"")</f>
        <v/>
      </c>
      <c r="HA128" s="40" t="str">
        <f t="shared" si="1050"/>
        <v/>
      </c>
      <c r="HC128" s="34"/>
      <c r="HD128" s="45" t="str">
        <f>IFERROR(VLOOKUP(HC128,'كدو الاصناف'!$A:$C,2),"")</f>
        <v/>
      </c>
      <c r="HE128" s="6"/>
      <c r="HF128" s="62">
        <f t="shared" si="1051"/>
        <v>0</v>
      </c>
      <c r="HG128" s="6" t="str">
        <f>IFERROR(VLOOKUP(HC128,'كدو الاصناف'!$A:$C,3),"")</f>
        <v/>
      </c>
      <c r="HH128" s="40" t="str">
        <f t="shared" si="1052"/>
        <v/>
      </c>
      <c r="HJ128" s="34"/>
      <c r="HK128" s="45" t="str">
        <f>IFERROR(VLOOKUP(HJ128,'كدو الاصناف'!$A:$C,2),"")</f>
        <v/>
      </c>
      <c r="HL128" s="6"/>
      <c r="HM128" s="62">
        <f t="shared" si="1053"/>
        <v>0</v>
      </c>
      <c r="HN128" s="6" t="str">
        <f>IFERROR(VLOOKUP(HJ128,'كدو الاصناف'!$A:$C,3),"")</f>
        <v/>
      </c>
      <c r="HO128" s="40" t="str">
        <f t="shared" si="1054"/>
        <v/>
      </c>
      <c r="HQ128" s="34"/>
      <c r="HR128" s="45" t="str">
        <f>IFERROR(VLOOKUP(HQ128,'كدو الاصناف'!$A:$C,2),"")</f>
        <v/>
      </c>
      <c r="HS128" s="6"/>
      <c r="HT128" s="62">
        <f t="shared" si="1055"/>
        <v>0</v>
      </c>
      <c r="HU128" s="6" t="str">
        <f>IFERROR(VLOOKUP(HQ128,'كدو الاصناف'!$A:$C,3),"")</f>
        <v/>
      </c>
      <c r="HV128" s="40" t="str">
        <f t="shared" si="1056"/>
        <v/>
      </c>
      <c r="HX128" s="34"/>
      <c r="HY128" s="45" t="str">
        <f>IFERROR(VLOOKUP(HX128,'كدو الاصناف'!$A:$C,2),"")</f>
        <v/>
      </c>
      <c r="HZ128" s="6"/>
      <c r="IA128" s="62">
        <f t="shared" si="1057"/>
        <v>0</v>
      </c>
      <c r="IB128" s="6" t="str">
        <f>IFERROR(VLOOKUP(HX128,'كدو الاصناف'!$A:$C,3),"")</f>
        <v/>
      </c>
      <c r="IC128" s="40" t="str">
        <f t="shared" si="1058"/>
        <v/>
      </c>
      <c r="IE128" s="34"/>
      <c r="IF128" s="45" t="str">
        <f>IFERROR(VLOOKUP(IE128,'كدو الاصناف'!$A:$C,2),"")</f>
        <v/>
      </c>
      <c r="IG128" s="6"/>
      <c r="IH128" s="62">
        <f t="shared" si="1059"/>
        <v>0</v>
      </c>
      <c r="II128" s="6" t="str">
        <f>IFERROR(VLOOKUP(IE128,'كدو الاصناف'!$A:$C,3),"")</f>
        <v/>
      </c>
      <c r="IJ128" s="40" t="str">
        <f t="shared" si="1060"/>
        <v/>
      </c>
      <c r="IL128" s="34"/>
      <c r="IM128" s="45" t="str">
        <f>IFERROR(VLOOKUP(IL128,'كدو الاصناف'!$A:$C,2),"")</f>
        <v/>
      </c>
      <c r="IN128" s="6"/>
      <c r="IO128" s="62">
        <f t="shared" si="1061"/>
        <v>0</v>
      </c>
      <c r="IP128" s="6" t="str">
        <f>IFERROR(VLOOKUP(IL128,'كدو الاصناف'!$A:$C,3),"")</f>
        <v/>
      </c>
      <c r="IQ128" s="40" t="str">
        <f t="shared" si="1062"/>
        <v/>
      </c>
      <c r="IS128" s="34"/>
      <c r="IT128" s="45" t="str">
        <f>IFERROR(VLOOKUP(IS128,'كدو الاصناف'!$A:$C,2),"")</f>
        <v/>
      </c>
      <c r="IU128" s="6"/>
      <c r="IV128" s="62">
        <f t="shared" si="1063"/>
        <v>0</v>
      </c>
      <c r="IW128" s="6" t="str">
        <f>IFERROR(VLOOKUP(IS128,'كدو الاصناف'!$A:$C,3),"")</f>
        <v/>
      </c>
      <c r="IX128" s="40" t="str">
        <f t="shared" si="1064"/>
        <v/>
      </c>
      <c r="IZ128" s="34"/>
      <c r="JA128" s="45" t="str">
        <f>IFERROR(VLOOKUP(IZ128,'كدو الاصناف'!$A:$C,2),"")</f>
        <v/>
      </c>
      <c r="JB128" s="6"/>
      <c r="JC128" s="62">
        <f t="shared" si="1065"/>
        <v>0</v>
      </c>
      <c r="JD128" s="6" t="str">
        <f>IFERROR(VLOOKUP(IZ128,'كدو الاصناف'!$A:$C,3),"")</f>
        <v/>
      </c>
      <c r="JE128" s="40" t="str">
        <f t="shared" si="1066"/>
        <v/>
      </c>
      <c r="JG128" s="34"/>
      <c r="JH128" s="45" t="str">
        <f>IFERROR(VLOOKUP(JG128,'كدو الاصناف'!$A:$C,2),"")</f>
        <v/>
      </c>
      <c r="JI128" s="6"/>
      <c r="JJ128" s="62">
        <f t="shared" si="1067"/>
        <v>0</v>
      </c>
      <c r="JK128" s="6" t="str">
        <f>IFERROR(VLOOKUP(JG128,'كدو الاصناف'!$A:$C,3),"")</f>
        <v/>
      </c>
      <c r="JL128" s="40" t="str">
        <f t="shared" si="1068"/>
        <v/>
      </c>
      <c r="JN128" s="34"/>
      <c r="JO128" s="45" t="str">
        <f>IFERROR(VLOOKUP(JN128,'كدو الاصناف'!$A:$C,2),"")</f>
        <v/>
      </c>
      <c r="JP128" s="6"/>
      <c r="JQ128" s="62">
        <f t="shared" si="1069"/>
        <v>0</v>
      </c>
      <c r="JR128" s="6" t="str">
        <f>IFERROR(VLOOKUP(JN128,'كدو الاصناف'!$A:$C,3),"")</f>
        <v/>
      </c>
      <c r="JS128" s="40" t="str">
        <f t="shared" si="1070"/>
        <v/>
      </c>
      <c r="JU128" s="34"/>
      <c r="JV128" s="45" t="str">
        <f>IFERROR(VLOOKUP(JU128,'كدو الاصناف'!$A:$C,2),"")</f>
        <v/>
      </c>
      <c r="JW128" s="6"/>
      <c r="JX128" s="62">
        <f t="shared" si="1071"/>
        <v>0</v>
      </c>
      <c r="JY128" s="6" t="str">
        <f>IFERROR(VLOOKUP(JU128,'كدو الاصناف'!$A:$C,3),"")</f>
        <v/>
      </c>
      <c r="JZ128" s="40" t="str">
        <f t="shared" si="1072"/>
        <v/>
      </c>
      <c r="KB128" s="34"/>
      <c r="KC128" s="45" t="str">
        <f>IFERROR(VLOOKUP(KB128,'كدو الاصناف'!$A:$C,2),"")</f>
        <v/>
      </c>
      <c r="KD128" s="6"/>
      <c r="KE128" s="62">
        <f t="shared" si="1073"/>
        <v>0</v>
      </c>
      <c r="KF128" s="6" t="str">
        <f>IFERROR(VLOOKUP(KB128,'كدو الاصناف'!$A:$C,3),"")</f>
        <v/>
      </c>
      <c r="KG128" s="40" t="str">
        <f t="shared" si="1074"/>
        <v/>
      </c>
      <c r="KI128" s="34"/>
      <c r="KJ128" s="45" t="str">
        <f>IFERROR(VLOOKUP(KI128,'كدو الاصناف'!$A:$C,2),"")</f>
        <v/>
      </c>
      <c r="KK128" s="6"/>
      <c r="KL128" s="62">
        <f t="shared" si="1075"/>
        <v>0</v>
      </c>
      <c r="KM128" s="6" t="str">
        <f>IFERROR(VLOOKUP(KI128,'كدو الاصناف'!$A:$C,3),"")</f>
        <v/>
      </c>
      <c r="KN128" s="40" t="str">
        <f t="shared" si="1076"/>
        <v/>
      </c>
      <c r="KP128" s="34"/>
      <c r="KQ128" s="45" t="str">
        <f>IFERROR(VLOOKUP(KP128,'كدو الاصناف'!$A:$C,2),"")</f>
        <v/>
      </c>
      <c r="KR128" s="6"/>
      <c r="KS128" s="62">
        <f t="shared" si="1077"/>
        <v>0</v>
      </c>
      <c r="KT128" s="6" t="str">
        <f>IFERROR(VLOOKUP(KP128,'كدو الاصناف'!$A:$C,3),"")</f>
        <v/>
      </c>
      <c r="KU128" s="40" t="str">
        <f t="shared" si="1078"/>
        <v/>
      </c>
      <c r="KW128" s="34"/>
      <c r="KX128" s="45" t="str">
        <f>IFERROR(VLOOKUP(KW128,'كدو الاصناف'!$A:$C,2),"")</f>
        <v/>
      </c>
      <c r="KY128" s="6"/>
      <c r="KZ128" s="62">
        <f t="shared" si="1079"/>
        <v>0</v>
      </c>
      <c r="LA128" s="6" t="str">
        <f>IFERROR(VLOOKUP(KW128,'كدو الاصناف'!$A:$C,3),"")</f>
        <v/>
      </c>
      <c r="LB128" s="40" t="str">
        <f t="shared" si="1080"/>
        <v/>
      </c>
      <c r="LD128" s="34"/>
      <c r="LE128" s="45" t="str">
        <f>IFERROR(VLOOKUP(LD128,'كدو الاصناف'!$A:$C,2),"")</f>
        <v/>
      </c>
      <c r="LF128" s="6"/>
      <c r="LG128" s="62">
        <f t="shared" si="1081"/>
        <v>0</v>
      </c>
      <c r="LH128" s="6" t="str">
        <f>IFERROR(VLOOKUP(LD128,'كدو الاصناف'!$A:$C,3),"")</f>
        <v/>
      </c>
      <c r="LI128" s="40" t="str">
        <f t="shared" si="1082"/>
        <v/>
      </c>
      <c r="LK128" s="34"/>
      <c r="LL128" s="45" t="str">
        <f>IFERROR(VLOOKUP(LK128,'كدو الاصناف'!$A:$C,2),"")</f>
        <v/>
      </c>
      <c r="LM128" s="6"/>
      <c r="LN128" s="62">
        <f t="shared" si="1083"/>
        <v>0</v>
      </c>
      <c r="LO128" s="6" t="str">
        <f>IFERROR(VLOOKUP(LK128,'كدو الاصناف'!$A:$C,3),"")</f>
        <v/>
      </c>
      <c r="LP128" s="40" t="str">
        <f t="shared" si="1084"/>
        <v/>
      </c>
      <c r="LR128" s="34"/>
      <c r="LS128" s="45" t="str">
        <f>IFERROR(VLOOKUP(LR128,'كدو الاصناف'!$A:$C,2),"")</f>
        <v/>
      </c>
      <c r="LT128" s="6"/>
      <c r="LU128" s="62">
        <f t="shared" si="1085"/>
        <v>0</v>
      </c>
      <c r="LV128" s="6" t="str">
        <f>IFERROR(VLOOKUP(LR128,'كدو الاصناف'!$A:$C,3),"")</f>
        <v/>
      </c>
      <c r="LW128" s="40" t="str">
        <f t="shared" si="1086"/>
        <v/>
      </c>
      <c r="LY128" s="34"/>
      <c r="LZ128" s="45" t="str">
        <f>IFERROR(VLOOKUP(LY128,'كدو الاصناف'!$A:$C,2),"")</f>
        <v/>
      </c>
      <c r="MA128" s="6"/>
      <c r="MB128" s="62">
        <f t="shared" si="1087"/>
        <v>0</v>
      </c>
      <c r="MC128" s="6" t="str">
        <f>IFERROR(VLOOKUP(LY128,'كدو الاصناف'!$A:$C,3),"")</f>
        <v/>
      </c>
      <c r="MD128" s="40" t="str">
        <f t="shared" si="1088"/>
        <v/>
      </c>
      <c r="MF128" s="34"/>
      <c r="MG128" s="45" t="str">
        <f>IFERROR(VLOOKUP(MF128,'كدو الاصناف'!$A:$C,2),"")</f>
        <v/>
      </c>
      <c r="MH128" s="6"/>
      <c r="MI128" s="62">
        <f t="shared" si="1089"/>
        <v>0</v>
      </c>
      <c r="MJ128" s="6" t="str">
        <f>IFERROR(VLOOKUP(MF128,'كدو الاصناف'!$A:$C,3),"")</f>
        <v/>
      </c>
      <c r="MK128" s="40" t="str">
        <f t="shared" si="1090"/>
        <v/>
      </c>
      <c r="MM128" s="34"/>
      <c r="MN128" s="45" t="str">
        <f>IFERROR(VLOOKUP(MM128,'كدو الاصناف'!$A:$C,2),"")</f>
        <v/>
      </c>
      <c r="MO128" s="6"/>
      <c r="MP128" s="62">
        <f t="shared" si="1091"/>
        <v>0</v>
      </c>
      <c r="MQ128" s="6" t="str">
        <f>IFERROR(VLOOKUP(MM128,'كدو الاصناف'!$A:$C,3),"")</f>
        <v/>
      </c>
      <c r="MR128" s="40" t="str">
        <f t="shared" si="1092"/>
        <v/>
      </c>
      <c r="MT128" s="34"/>
      <c r="MU128" s="45" t="str">
        <f>IFERROR(VLOOKUP(MT128,'كدو الاصناف'!$A:$C,2),"")</f>
        <v/>
      </c>
      <c r="MV128" s="6"/>
      <c r="MW128" s="62">
        <f t="shared" si="1093"/>
        <v>0</v>
      </c>
      <c r="MX128" s="6" t="str">
        <f>IFERROR(VLOOKUP(MT128,'كدو الاصناف'!$A:$C,3),"")</f>
        <v/>
      </c>
      <c r="MY128" s="40" t="str">
        <f t="shared" si="1094"/>
        <v/>
      </c>
      <c r="NA128" s="34"/>
      <c r="NB128" s="45" t="str">
        <f>IFERROR(VLOOKUP(NA128,'كدو الاصناف'!$A:$C,2),"")</f>
        <v/>
      </c>
      <c r="NC128" s="6"/>
      <c r="ND128" s="62">
        <f t="shared" si="1095"/>
        <v>0</v>
      </c>
      <c r="NE128" s="6" t="str">
        <f>IFERROR(VLOOKUP(NA128,'كدو الاصناف'!$A:$C,3),"")</f>
        <v/>
      </c>
      <c r="NF128" s="40" t="str">
        <f t="shared" si="1096"/>
        <v/>
      </c>
      <c r="NH128" s="34"/>
      <c r="NI128" s="45" t="str">
        <f>IFERROR(VLOOKUP(NH128,'كدو الاصناف'!$A:$C,2),"")</f>
        <v/>
      </c>
      <c r="NJ128" s="6"/>
      <c r="NK128" s="62">
        <f t="shared" si="1097"/>
        <v>0</v>
      </c>
      <c r="NL128" s="6" t="str">
        <f>IFERROR(VLOOKUP(NH128,'كدو الاصناف'!$A:$C,3),"")</f>
        <v/>
      </c>
      <c r="NM128" s="40" t="str">
        <f t="shared" si="1098"/>
        <v/>
      </c>
      <c r="NO128" s="34"/>
      <c r="NP128" s="45" t="str">
        <f>IFERROR(VLOOKUP(NO128,'كدو الاصناف'!$A:$C,2),"")</f>
        <v/>
      </c>
      <c r="NQ128" s="6"/>
      <c r="NR128" s="62">
        <f t="shared" si="1099"/>
        <v>0</v>
      </c>
      <c r="NS128" s="6" t="str">
        <f>IFERROR(VLOOKUP(NO128,'كدو الاصناف'!$A:$C,3),"")</f>
        <v/>
      </c>
      <c r="NT128" s="40" t="str">
        <f t="shared" si="1100"/>
        <v/>
      </c>
      <c r="NV128" s="34"/>
      <c r="NW128" s="45" t="str">
        <f>IFERROR(VLOOKUP(NV128,'كدو الاصناف'!$A:$C,2),"")</f>
        <v/>
      </c>
      <c r="NX128" s="6"/>
      <c r="NY128" s="62">
        <f t="shared" si="1101"/>
        <v>0</v>
      </c>
      <c r="NZ128" s="6" t="str">
        <f>IFERROR(VLOOKUP(NV128,'كدو الاصناف'!$A:$C,3),"")</f>
        <v/>
      </c>
      <c r="OA128" s="40" t="str">
        <f t="shared" si="1102"/>
        <v/>
      </c>
      <c r="OC128" s="34"/>
      <c r="OD128" s="45" t="str">
        <f>IFERROR(VLOOKUP(OC128,'كدو الاصناف'!$A:$C,2),"")</f>
        <v/>
      </c>
      <c r="OE128" s="6"/>
      <c r="OF128" s="62">
        <f t="shared" si="1103"/>
        <v>0</v>
      </c>
      <c r="OG128" s="6" t="str">
        <f>IFERROR(VLOOKUP(OC128,'كدو الاصناف'!$A:$C,3),"")</f>
        <v/>
      </c>
      <c r="OH128" s="40" t="str">
        <f t="shared" si="1104"/>
        <v/>
      </c>
      <c r="OJ128" s="34"/>
      <c r="OK128" s="45" t="str">
        <f>IFERROR(VLOOKUP(OJ128,'كدو الاصناف'!$A:$C,2),"")</f>
        <v/>
      </c>
      <c r="OL128" s="6"/>
      <c r="OM128" s="62">
        <f t="shared" si="1105"/>
        <v>0</v>
      </c>
      <c r="ON128" s="6" t="str">
        <f>IFERROR(VLOOKUP(OJ128,'كدو الاصناف'!$A:$C,3),"")</f>
        <v/>
      </c>
      <c r="OO128" s="40" t="str">
        <f t="shared" si="1106"/>
        <v/>
      </c>
      <c r="OQ128" s="34"/>
      <c r="OR128" s="45" t="str">
        <f>IFERROR(VLOOKUP(OQ128,'كدو الاصناف'!$A:$C,2),"")</f>
        <v/>
      </c>
      <c r="OS128" s="6"/>
      <c r="OT128" s="62">
        <f t="shared" si="1107"/>
        <v>0</v>
      </c>
      <c r="OU128" s="6" t="str">
        <f>IFERROR(VLOOKUP(OQ128,'كدو الاصناف'!$A:$C,3),"")</f>
        <v/>
      </c>
      <c r="OV128" s="40" t="str">
        <f t="shared" si="1108"/>
        <v/>
      </c>
      <c r="OX128" s="34"/>
      <c r="OY128" s="45" t="str">
        <f>IFERROR(VLOOKUP(OX128,'كدو الاصناف'!$A:$C,2),"")</f>
        <v/>
      </c>
      <c r="OZ128" s="6"/>
      <c r="PA128" s="62">
        <f t="shared" si="1109"/>
        <v>0</v>
      </c>
      <c r="PB128" s="6" t="str">
        <f>IFERROR(VLOOKUP(OX128,'كدو الاصناف'!$A:$C,3),"")</f>
        <v/>
      </c>
      <c r="PC128" s="40" t="str">
        <f t="shared" si="1110"/>
        <v/>
      </c>
      <c r="PE128" s="34"/>
      <c r="PF128" s="45" t="str">
        <f>IFERROR(VLOOKUP(PE128,'كدو الاصناف'!$A:$C,2),"")</f>
        <v/>
      </c>
      <c r="PG128" s="6"/>
      <c r="PH128" s="62">
        <f t="shared" si="1111"/>
        <v>0</v>
      </c>
      <c r="PI128" s="6" t="str">
        <f>IFERROR(VLOOKUP(PE128,'كدو الاصناف'!$A:$C,3),"")</f>
        <v/>
      </c>
      <c r="PJ128" s="40" t="str">
        <f t="shared" si="1112"/>
        <v/>
      </c>
      <c r="PL128" s="34"/>
      <c r="PM128" s="45" t="str">
        <f>IFERROR(VLOOKUP(PL128,'كدو الاصناف'!$A:$C,2),"")</f>
        <v/>
      </c>
      <c r="PN128" s="6"/>
      <c r="PO128" s="62">
        <f t="shared" si="1113"/>
        <v>0</v>
      </c>
      <c r="PP128" s="6" t="str">
        <f>IFERROR(VLOOKUP(PL128,'كدو الاصناف'!$A:$C,3),"")</f>
        <v/>
      </c>
      <c r="PQ128" s="40" t="str">
        <f t="shared" si="1114"/>
        <v/>
      </c>
      <c r="PS128" s="34"/>
      <c r="PT128" s="45" t="str">
        <f>IFERROR(VLOOKUP(PS128,'كدو الاصناف'!$A:$C,2),"")</f>
        <v/>
      </c>
      <c r="PU128" s="6"/>
      <c r="PV128" s="62">
        <f t="shared" si="1115"/>
        <v>0</v>
      </c>
      <c r="PW128" s="6" t="str">
        <f>IFERROR(VLOOKUP(PS128,'كدو الاصناف'!$A:$C,3),"")</f>
        <v/>
      </c>
      <c r="PX128" s="40" t="str">
        <f t="shared" si="1116"/>
        <v/>
      </c>
      <c r="PZ128" s="34"/>
      <c r="QA128" s="45" t="str">
        <f>IFERROR(VLOOKUP(PZ128,'كدو الاصناف'!$A:$C,2),"")</f>
        <v/>
      </c>
      <c r="QB128" s="6"/>
      <c r="QC128" s="62">
        <f t="shared" si="1117"/>
        <v>0</v>
      </c>
      <c r="QD128" s="6" t="str">
        <f>IFERROR(VLOOKUP(PZ128,'كدو الاصناف'!$A:$C,3),"")</f>
        <v/>
      </c>
      <c r="QE128" s="40" t="str">
        <f t="shared" si="1118"/>
        <v/>
      </c>
      <c r="QG128" s="34"/>
      <c r="QH128" s="45" t="str">
        <f>IFERROR(VLOOKUP(QG128,'كدو الاصناف'!$A:$C,2),"")</f>
        <v/>
      </c>
      <c r="QI128" s="6"/>
      <c r="QJ128" s="62">
        <f t="shared" si="1119"/>
        <v>0</v>
      </c>
      <c r="QK128" s="6" t="str">
        <f>IFERROR(VLOOKUP(QG128,'كدو الاصناف'!$A:$C,3),"")</f>
        <v/>
      </c>
      <c r="QL128" s="40" t="str">
        <f t="shared" si="1120"/>
        <v/>
      </c>
      <c r="QN128" s="34"/>
      <c r="QO128" s="45" t="str">
        <f>IFERROR(VLOOKUP(QN128,'كدو الاصناف'!$A:$C,2),"")</f>
        <v/>
      </c>
      <c r="QP128" s="6"/>
      <c r="QQ128" s="62">
        <f t="shared" si="1121"/>
        <v>0</v>
      </c>
      <c r="QR128" s="6" t="str">
        <f>IFERROR(VLOOKUP(QN128,'كدو الاصناف'!$A:$C,3),"")</f>
        <v/>
      </c>
      <c r="QS128" s="40" t="str">
        <f t="shared" si="1122"/>
        <v/>
      </c>
      <c r="QU128" s="34"/>
      <c r="QV128" s="45" t="str">
        <f>IFERROR(VLOOKUP(QU128,'كدو الاصناف'!$A:$C,2),"")</f>
        <v/>
      </c>
      <c r="QW128" s="6"/>
      <c r="QX128" s="62">
        <f t="shared" si="1123"/>
        <v>0</v>
      </c>
      <c r="QY128" s="6" t="str">
        <f>IFERROR(VLOOKUP(QU128,'كدو الاصناف'!$A:$C,3),"")</f>
        <v/>
      </c>
      <c r="QZ128" s="40" t="str">
        <f t="shared" si="1124"/>
        <v/>
      </c>
      <c r="RB128" s="34"/>
      <c r="RC128" s="45" t="str">
        <f>IFERROR(VLOOKUP(RB128,'كدو الاصناف'!$A:$C,2),"")</f>
        <v/>
      </c>
      <c r="RD128" s="6"/>
      <c r="RE128" s="62">
        <f t="shared" si="1125"/>
        <v>0</v>
      </c>
      <c r="RF128" s="6" t="str">
        <f>IFERROR(VLOOKUP(RB128,'كدو الاصناف'!$A:$C,3),"")</f>
        <v/>
      </c>
      <c r="RG128" s="40" t="str">
        <f t="shared" si="1126"/>
        <v/>
      </c>
      <c r="RI128" s="34"/>
      <c r="RJ128" s="45" t="str">
        <f>IFERROR(VLOOKUP(RI128,'كدو الاصناف'!$A:$C,2),"")</f>
        <v/>
      </c>
      <c r="RK128" s="6"/>
      <c r="RL128" s="62">
        <f t="shared" si="1127"/>
        <v>0</v>
      </c>
      <c r="RM128" s="6" t="str">
        <f>IFERROR(VLOOKUP(RI128,'كدو الاصناف'!$A:$C,3),"")</f>
        <v/>
      </c>
      <c r="RN128" s="40" t="str">
        <f t="shared" si="1128"/>
        <v/>
      </c>
      <c r="RP128" s="34"/>
      <c r="RQ128" s="45" t="str">
        <f>IFERROR(VLOOKUP(RP128,'كدو الاصناف'!$A:$C,2),"")</f>
        <v/>
      </c>
      <c r="RR128" s="6"/>
      <c r="RS128" s="62">
        <f t="shared" si="1129"/>
        <v>0</v>
      </c>
      <c r="RT128" s="6" t="str">
        <f>IFERROR(VLOOKUP(RP128,'كدو الاصناف'!$A:$C,3),"")</f>
        <v/>
      </c>
      <c r="RU128" s="40" t="str">
        <f t="shared" si="1130"/>
        <v/>
      </c>
      <c r="RW128" s="34"/>
      <c r="RX128" s="45" t="str">
        <f>IFERROR(VLOOKUP(RW128,'كدو الاصناف'!$A:$C,2),"")</f>
        <v/>
      </c>
      <c r="RY128" s="6"/>
      <c r="RZ128" s="62">
        <f t="shared" si="1131"/>
        <v>0</v>
      </c>
      <c r="SA128" s="6" t="str">
        <f>IFERROR(VLOOKUP(RW128,'كدو الاصناف'!$A:$C,3),"")</f>
        <v/>
      </c>
      <c r="SB128" s="40" t="str">
        <f t="shared" si="1132"/>
        <v/>
      </c>
      <c r="SD128" s="34"/>
      <c r="SE128" s="45" t="str">
        <f>IFERROR(VLOOKUP(SD128,'كدو الاصناف'!$A:$C,2),"")</f>
        <v/>
      </c>
      <c r="SF128" s="6"/>
      <c r="SG128" s="62">
        <f t="shared" si="1133"/>
        <v>0</v>
      </c>
      <c r="SH128" s="6" t="str">
        <f>IFERROR(VLOOKUP(SD128,'كدو الاصناف'!$A:$C,3),"")</f>
        <v/>
      </c>
      <c r="SI128" s="40" t="str">
        <f t="shared" si="1134"/>
        <v/>
      </c>
      <c r="SK128" s="34"/>
      <c r="SL128" s="45" t="str">
        <f>IFERROR(VLOOKUP(SK128,'كدو الاصناف'!$A:$C,2),"")</f>
        <v/>
      </c>
      <c r="SM128" s="6"/>
      <c r="SN128" s="62">
        <f t="shared" si="1135"/>
        <v>0</v>
      </c>
      <c r="SO128" s="6" t="str">
        <f>IFERROR(VLOOKUP(SK128,'كدو الاصناف'!$A:$C,3),"")</f>
        <v/>
      </c>
      <c r="SP128" s="40" t="str">
        <f t="shared" si="1136"/>
        <v/>
      </c>
      <c r="SR128" s="34"/>
      <c r="SS128" s="45" t="str">
        <f>IFERROR(VLOOKUP(SR128,'كدو الاصناف'!$A:$C,2),"")</f>
        <v/>
      </c>
      <c r="ST128" s="6"/>
      <c r="SU128" s="62">
        <f t="shared" si="1137"/>
        <v>0</v>
      </c>
      <c r="SV128" s="6" t="str">
        <f>IFERROR(VLOOKUP(SR128,'كدو الاصناف'!$A:$C,3),"")</f>
        <v/>
      </c>
      <c r="SW128" s="40" t="str">
        <f t="shared" si="1138"/>
        <v/>
      </c>
      <c r="SY128" s="34"/>
      <c r="SZ128" s="45" t="str">
        <f>IFERROR(VLOOKUP(SY128,'كدو الاصناف'!$A:$C,2),"")</f>
        <v/>
      </c>
      <c r="TA128" s="6"/>
      <c r="TB128" s="62">
        <f t="shared" si="1139"/>
        <v>0</v>
      </c>
      <c r="TC128" s="6" t="str">
        <f>IFERROR(VLOOKUP(SY128,'كدو الاصناف'!$A:$C,3),"")</f>
        <v/>
      </c>
      <c r="TD128" s="40" t="str">
        <f t="shared" si="1140"/>
        <v/>
      </c>
      <c r="TF128" s="34"/>
      <c r="TG128" s="45" t="str">
        <f>IFERROR(VLOOKUP(TF128,'كدو الاصناف'!$A:$C,2),"")</f>
        <v/>
      </c>
      <c r="TH128" s="6"/>
      <c r="TI128" s="62">
        <f t="shared" si="1141"/>
        <v>0</v>
      </c>
      <c r="TJ128" s="6" t="str">
        <f>IFERROR(VLOOKUP(TF128,'كدو الاصناف'!$A:$C,3),"")</f>
        <v/>
      </c>
      <c r="TK128" s="40" t="str">
        <f t="shared" si="1142"/>
        <v/>
      </c>
      <c r="TM128" s="34"/>
      <c r="TN128" s="45" t="str">
        <f>IFERROR(VLOOKUP(TM128,'كدو الاصناف'!$A:$C,2),"")</f>
        <v/>
      </c>
      <c r="TO128" s="6"/>
      <c r="TP128" s="62">
        <f t="shared" si="1143"/>
        <v>0</v>
      </c>
      <c r="TQ128" s="6" t="str">
        <f>IFERROR(VLOOKUP(TM128,'كدو الاصناف'!$A:$C,3),"")</f>
        <v/>
      </c>
      <c r="TR128" s="40" t="str">
        <f t="shared" si="1144"/>
        <v/>
      </c>
      <c r="TT128" s="34"/>
      <c r="TU128" s="45" t="str">
        <f>IFERROR(VLOOKUP(TT128,'كدو الاصناف'!$A:$C,2),"")</f>
        <v/>
      </c>
      <c r="TV128" s="6"/>
      <c r="TW128" s="62">
        <f t="shared" si="1145"/>
        <v>0</v>
      </c>
      <c r="TX128" s="6" t="str">
        <f>IFERROR(VLOOKUP(TT128,'كدو الاصناف'!$A:$C,3),"")</f>
        <v/>
      </c>
      <c r="TY128" s="40" t="str">
        <f t="shared" si="1146"/>
        <v/>
      </c>
      <c r="UA128" s="34"/>
      <c r="UB128" s="45" t="str">
        <f>IFERROR(VLOOKUP(UA128,'كدو الاصناف'!$A:$C,2),"")</f>
        <v/>
      </c>
      <c r="UC128" s="6"/>
      <c r="UD128" s="62">
        <f t="shared" si="1147"/>
        <v>0</v>
      </c>
      <c r="UE128" s="6" t="str">
        <f>IFERROR(VLOOKUP(UA128,'كدو الاصناف'!$A:$C,3),"")</f>
        <v/>
      </c>
      <c r="UF128" s="40" t="str">
        <f t="shared" si="1148"/>
        <v/>
      </c>
      <c r="UH128" s="34"/>
      <c r="UI128" s="45" t="str">
        <f>IFERROR(VLOOKUP(UH128,'كدو الاصناف'!$A:$C,2),"")</f>
        <v/>
      </c>
      <c r="UJ128" s="6"/>
      <c r="UK128" s="62">
        <f t="shared" si="1149"/>
        <v>0</v>
      </c>
      <c r="UL128" s="6" t="str">
        <f>IFERROR(VLOOKUP(UH128,'كدو الاصناف'!$A:$C,3),"")</f>
        <v/>
      </c>
      <c r="UM128" s="40" t="str">
        <f t="shared" si="1150"/>
        <v/>
      </c>
      <c r="UO128" s="34"/>
      <c r="UP128" s="45" t="str">
        <f>IFERROR(VLOOKUP(UO128,'كدو الاصناف'!$A:$C,2),"")</f>
        <v/>
      </c>
      <c r="UQ128" s="6"/>
      <c r="UR128" s="62">
        <f t="shared" si="1151"/>
        <v>0</v>
      </c>
      <c r="US128" s="6" t="str">
        <f>IFERROR(VLOOKUP(UO128,'كدو الاصناف'!$A:$C,3),"")</f>
        <v/>
      </c>
      <c r="UT128" s="40" t="str">
        <f t="shared" si="1152"/>
        <v/>
      </c>
      <c r="UV128" s="34"/>
      <c r="UW128" s="45" t="str">
        <f>IFERROR(VLOOKUP(UV128,'كدو الاصناف'!$A:$C,2),"")</f>
        <v/>
      </c>
      <c r="UX128" s="6"/>
      <c r="UY128" s="62">
        <f t="shared" si="1153"/>
        <v>0</v>
      </c>
      <c r="UZ128" s="6" t="str">
        <f>IFERROR(VLOOKUP(UV128,'كدو الاصناف'!$A:$C,3),"")</f>
        <v/>
      </c>
      <c r="VA128" s="40" t="str">
        <f t="shared" si="1154"/>
        <v/>
      </c>
      <c r="VC128" s="34"/>
      <c r="VD128" s="45" t="str">
        <f>IFERROR(VLOOKUP(VC128,'كدو الاصناف'!$A:$C,2),"")</f>
        <v/>
      </c>
      <c r="VE128" s="6"/>
      <c r="VF128" s="62">
        <f t="shared" si="1155"/>
        <v>0</v>
      </c>
      <c r="VG128" s="6" t="str">
        <f>IFERROR(VLOOKUP(VC128,'كدو الاصناف'!$A:$C,3),"")</f>
        <v/>
      </c>
      <c r="VH128" s="40" t="str">
        <f t="shared" si="1156"/>
        <v/>
      </c>
      <c r="VJ128" s="34"/>
      <c r="VK128" s="45" t="str">
        <f>IFERROR(VLOOKUP(VJ128,'كدو الاصناف'!$A:$C,2),"")</f>
        <v/>
      </c>
      <c r="VL128" s="6"/>
      <c r="VM128" s="62">
        <f t="shared" si="1157"/>
        <v>0</v>
      </c>
      <c r="VN128" s="6" t="str">
        <f>IFERROR(VLOOKUP(VJ128,'كدو الاصناف'!$A:$C,3),"")</f>
        <v/>
      </c>
      <c r="VO128" s="40" t="str">
        <f t="shared" si="1158"/>
        <v/>
      </c>
      <c r="VQ128" s="34"/>
      <c r="VR128" s="45" t="str">
        <f>IFERROR(VLOOKUP(VQ128,'كدو الاصناف'!$A:$C,2),"")</f>
        <v/>
      </c>
      <c r="VS128" s="6"/>
      <c r="VT128" s="62">
        <f t="shared" si="1159"/>
        <v>0</v>
      </c>
      <c r="VU128" s="6" t="str">
        <f>IFERROR(VLOOKUP(VQ128,'كدو الاصناف'!$A:$C,3),"")</f>
        <v/>
      </c>
      <c r="VV128" s="40" t="str">
        <f t="shared" si="1160"/>
        <v/>
      </c>
      <c r="VX128" s="34"/>
      <c r="VY128" s="45" t="str">
        <f>IFERROR(VLOOKUP(VX128,'كدو الاصناف'!$A:$C,2),"")</f>
        <v/>
      </c>
      <c r="VZ128" s="6"/>
      <c r="WA128" s="62">
        <f t="shared" si="1161"/>
        <v>0</v>
      </c>
      <c r="WB128" s="6" t="str">
        <f>IFERROR(VLOOKUP(VX128,'كدو الاصناف'!$A:$C,3),"")</f>
        <v/>
      </c>
      <c r="WC128" s="40" t="str">
        <f t="shared" si="1162"/>
        <v/>
      </c>
      <c r="WE128" s="34"/>
      <c r="WF128" s="45" t="str">
        <f>IFERROR(VLOOKUP(WE128,'كدو الاصناف'!$A:$C,2),"")</f>
        <v/>
      </c>
      <c r="WG128" s="6"/>
      <c r="WH128" s="62">
        <f t="shared" si="1163"/>
        <v>0</v>
      </c>
      <c r="WI128" s="6" t="str">
        <f>IFERROR(VLOOKUP(WE128,'كدو الاصناف'!$A:$C,3),"")</f>
        <v/>
      </c>
      <c r="WJ128" s="40" t="str">
        <f t="shared" si="1164"/>
        <v/>
      </c>
      <c r="WL128" s="34"/>
      <c r="WM128" s="45" t="str">
        <f>IFERROR(VLOOKUP(WL128,'كدو الاصناف'!$A:$C,2),"")</f>
        <v/>
      </c>
      <c r="WN128" s="6"/>
      <c r="WO128" s="62">
        <f t="shared" si="1165"/>
        <v>0</v>
      </c>
      <c r="WP128" s="6" t="str">
        <f>IFERROR(VLOOKUP(WL128,'كدو الاصناف'!$A:$C,3),"")</f>
        <v/>
      </c>
      <c r="WQ128" s="40" t="str">
        <f t="shared" si="1166"/>
        <v/>
      </c>
      <c r="WS128" s="34"/>
      <c r="WT128" s="45" t="str">
        <f>IFERROR(VLOOKUP(WS128,'كدو الاصناف'!$A:$C,2),"")</f>
        <v/>
      </c>
      <c r="WU128" s="6"/>
      <c r="WV128" s="62">
        <f t="shared" si="1167"/>
        <v>0</v>
      </c>
      <c r="WW128" s="6" t="str">
        <f>IFERROR(VLOOKUP(WS128,'كدو الاصناف'!$A:$C,3),"")</f>
        <v/>
      </c>
      <c r="WX128" s="40" t="str">
        <f t="shared" si="1168"/>
        <v/>
      </c>
      <c r="WZ128" s="34"/>
      <c r="XA128" s="45" t="str">
        <f>IFERROR(VLOOKUP(WZ128,'كدو الاصناف'!$A:$C,2),"")</f>
        <v/>
      </c>
      <c r="XB128" s="6"/>
      <c r="XC128" s="62">
        <f t="shared" si="1169"/>
        <v>0</v>
      </c>
      <c r="XD128" s="6" t="str">
        <f>IFERROR(VLOOKUP(WZ128,'كدو الاصناف'!$A:$C,3),"")</f>
        <v/>
      </c>
      <c r="XE128" s="40" t="str">
        <f t="shared" si="1170"/>
        <v/>
      </c>
      <c r="XG128" s="34"/>
      <c r="XH128" s="45" t="str">
        <f>IFERROR(VLOOKUP(XG128,'كدو الاصناف'!$A:$C,2),"")</f>
        <v/>
      </c>
      <c r="XI128" s="6"/>
      <c r="XJ128" s="62">
        <f t="shared" si="1171"/>
        <v>0</v>
      </c>
      <c r="XK128" s="6" t="str">
        <f>IFERROR(VLOOKUP(XG128,'كدو الاصناف'!$A:$C,3),"")</f>
        <v/>
      </c>
      <c r="XL128" s="40" t="str">
        <f t="shared" si="1172"/>
        <v/>
      </c>
      <c r="XN128" s="34"/>
      <c r="XO128" s="45" t="str">
        <f>IFERROR(VLOOKUP(XN128,'كدو الاصناف'!$A:$C,2),"")</f>
        <v/>
      </c>
      <c r="XP128" s="6"/>
      <c r="XQ128" s="62">
        <f t="shared" si="1173"/>
        <v>0</v>
      </c>
      <c r="XR128" s="6" t="str">
        <f>IFERROR(VLOOKUP(XN128,'كدو الاصناف'!$A:$C,3),"")</f>
        <v/>
      </c>
      <c r="XS128" s="40" t="str">
        <f t="shared" si="1174"/>
        <v/>
      </c>
      <c r="XU128" s="34"/>
      <c r="XV128" s="45" t="str">
        <f>IFERROR(VLOOKUP(XU128,'كدو الاصناف'!$A:$C,2),"")</f>
        <v/>
      </c>
      <c r="XW128" s="6"/>
      <c r="XX128" s="62">
        <f t="shared" si="1175"/>
        <v>0</v>
      </c>
      <c r="XY128" s="6" t="str">
        <f>IFERROR(VLOOKUP(XU128,'كدو الاصناف'!$A:$C,3),"")</f>
        <v/>
      </c>
      <c r="XZ128" s="40" t="str">
        <f t="shared" si="1176"/>
        <v/>
      </c>
      <c r="YB128" s="34"/>
      <c r="YC128" s="45" t="str">
        <f>IFERROR(VLOOKUP(YB128,'كدو الاصناف'!$A:$C,2),"")</f>
        <v/>
      </c>
      <c r="YD128" s="6"/>
      <c r="YE128" s="62">
        <f t="shared" si="1177"/>
        <v>0</v>
      </c>
      <c r="YF128" s="6" t="str">
        <f>IFERROR(VLOOKUP(YB128,'كدو الاصناف'!$A:$C,3),"")</f>
        <v/>
      </c>
      <c r="YG128" s="40" t="str">
        <f t="shared" si="1178"/>
        <v/>
      </c>
      <c r="YI128" s="34"/>
      <c r="YJ128" s="45" t="str">
        <f>IFERROR(VLOOKUP(YI128,'كدو الاصناف'!$A:$C,2),"")</f>
        <v/>
      </c>
      <c r="YK128" s="6"/>
      <c r="YL128" s="62">
        <f t="shared" si="1179"/>
        <v>0</v>
      </c>
      <c r="YM128" s="6" t="str">
        <f>IFERROR(VLOOKUP(YI128,'كدو الاصناف'!$A:$C,3),"")</f>
        <v/>
      </c>
      <c r="YN128" s="40" t="str">
        <f t="shared" si="1180"/>
        <v/>
      </c>
      <c r="YP128" s="34"/>
      <c r="YQ128" s="45" t="str">
        <f>IFERROR(VLOOKUP(YP128,'كدو الاصناف'!$A:$C,2),"")</f>
        <v/>
      </c>
      <c r="YR128" s="6"/>
      <c r="YS128" s="62">
        <f t="shared" si="1181"/>
        <v>0</v>
      </c>
      <c r="YT128" s="6" t="str">
        <f>IFERROR(VLOOKUP(YP128,'كدو الاصناف'!$A:$C,3),"")</f>
        <v/>
      </c>
      <c r="YU128" s="40" t="str">
        <f t="shared" si="1182"/>
        <v/>
      </c>
      <c r="YW128" s="34"/>
      <c r="YX128" s="45" t="str">
        <f>IFERROR(VLOOKUP(YW128,'كدو الاصناف'!$A:$C,2),"")</f>
        <v/>
      </c>
      <c r="YY128" s="6"/>
      <c r="YZ128" s="62">
        <f t="shared" si="1183"/>
        <v>0</v>
      </c>
      <c r="ZA128" s="6" t="str">
        <f>IFERROR(VLOOKUP(YW128,'كدو الاصناف'!$A:$C,3),"")</f>
        <v/>
      </c>
      <c r="ZB128" s="40" t="str">
        <f t="shared" si="1184"/>
        <v/>
      </c>
      <c r="ZD128" s="34"/>
      <c r="ZE128" s="45" t="str">
        <f>IFERROR(VLOOKUP(ZD128,'كدو الاصناف'!$A:$C,2),"")</f>
        <v/>
      </c>
      <c r="ZF128" s="6"/>
      <c r="ZG128" s="62">
        <f t="shared" si="1185"/>
        <v>0</v>
      </c>
      <c r="ZH128" s="6" t="str">
        <f>IFERROR(VLOOKUP(ZD128,'كدو الاصناف'!$A:$C,3),"")</f>
        <v/>
      </c>
      <c r="ZI128" s="40" t="str">
        <f t="shared" si="1186"/>
        <v/>
      </c>
      <c r="ZK128" s="34"/>
      <c r="ZL128" s="45" t="str">
        <f>IFERROR(VLOOKUP(ZK128,'كدو الاصناف'!$A:$C,2),"")</f>
        <v/>
      </c>
      <c r="ZM128" s="6"/>
      <c r="ZN128" s="62">
        <f t="shared" si="1187"/>
        <v>0</v>
      </c>
      <c r="ZO128" s="6" t="str">
        <f>IFERROR(VLOOKUP(ZK128,'كدو الاصناف'!$A:$C,3),"")</f>
        <v/>
      </c>
      <c r="ZP128" s="40" t="str">
        <f t="shared" si="1188"/>
        <v/>
      </c>
      <c r="ZR128" s="34"/>
      <c r="ZS128" s="45" t="str">
        <f>IFERROR(VLOOKUP(ZR128,'كدو الاصناف'!$A:$C,2),"")</f>
        <v/>
      </c>
      <c r="ZT128" s="6"/>
      <c r="ZU128" s="62">
        <f t="shared" si="1189"/>
        <v>0</v>
      </c>
      <c r="ZV128" s="6" t="str">
        <f>IFERROR(VLOOKUP(ZR128,'كدو الاصناف'!$A:$C,3),"")</f>
        <v/>
      </c>
      <c r="ZW128" s="40" t="str">
        <f t="shared" si="1190"/>
        <v/>
      </c>
    </row>
    <row r="129" spans="1:699" ht="16.5" thickTop="1" thickBot="1" x14ac:dyDescent="0.25">
      <c r="A129" s="34"/>
      <c r="B129" s="45" t="str">
        <f>IFERROR(VLOOKUP(A129,'كدو الاصناف'!$A:$C,2),"")</f>
        <v/>
      </c>
      <c r="C129" s="6"/>
      <c r="D129" s="62">
        <f t="shared" si="992"/>
        <v>0</v>
      </c>
      <c r="E129" s="6" t="str">
        <f>IFERROR(VLOOKUP(A129,'كدو الاصناف'!$A:$C,3),"")</f>
        <v/>
      </c>
      <c r="F129" s="40" t="str">
        <f t="shared" si="993"/>
        <v/>
      </c>
      <c r="H129" s="34"/>
      <c r="I129" s="45" t="str">
        <f>IFERROR(VLOOKUP(H129,'كدو الاصناف'!$A:$C,2),"")</f>
        <v/>
      </c>
      <c r="J129" s="6"/>
      <c r="K129" s="62">
        <f t="shared" si="994"/>
        <v>0</v>
      </c>
      <c r="L129" s="6" t="str">
        <f>IFERROR(VLOOKUP(H129,'كدو الاصناف'!$A:$C,3),"")</f>
        <v/>
      </c>
      <c r="M129" s="40" t="str">
        <f t="shared" si="995"/>
        <v/>
      </c>
      <c r="O129" s="34"/>
      <c r="P129" s="45" t="str">
        <f>IFERROR(VLOOKUP(O129,'كدو الاصناف'!$A:$C,2),"")</f>
        <v/>
      </c>
      <c r="Q129" s="6"/>
      <c r="R129" s="62">
        <f t="shared" si="996"/>
        <v>0</v>
      </c>
      <c r="S129" s="6" t="str">
        <f>IFERROR(VLOOKUP(O129,'كدو الاصناف'!$A:$C,3),"")</f>
        <v/>
      </c>
      <c r="T129" s="40" t="str">
        <f t="shared" si="997"/>
        <v/>
      </c>
      <c r="V129" s="34"/>
      <c r="W129" s="45" t="str">
        <f>IFERROR(VLOOKUP(V129,'كدو الاصناف'!$A:$C,2),"")</f>
        <v/>
      </c>
      <c r="X129" s="6"/>
      <c r="Y129" s="62">
        <f t="shared" si="998"/>
        <v>0</v>
      </c>
      <c r="Z129" s="6" t="str">
        <f>IFERROR(VLOOKUP(V129,'كدو الاصناف'!$A:$C,3),"")</f>
        <v/>
      </c>
      <c r="AA129" s="40" t="str">
        <f t="shared" si="999"/>
        <v/>
      </c>
      <c r="AC129" s="34"/>
      <c r="AD129" s="45" t="str">
        <f>IFERROR(VLOOKUP(AC129,'كدو الاصناف'!$A:$C,2),"")</f>
        <v/>
      </c>
      <c r="AE129" s="6"/>
      <c r="AF129" s="62">
        <f t="shared" si="1000"/>
        <v>0</v>
      </c>
      <c r="AG129" s="6" t="str">
        <f>IFERROR(VLOOKUP(AC129,'كدو الاصناف'!$A:$C,3),"")</f>
        <v/>
      </c>
      <c r="AH129" s="40" t="str">
        <f t="shared" si="1001"/>
        <v/>
      </c>
      <c r="AJ129" s="34"/>
      <c r="AK129" s="45" t="str">
        <f>IFERROR(VLOOKUP(AJ129,'كدو الاصناف'!$A:$C,2),"")</f>
        <v/>
      </c>
      <c r="AL129" s="6"/>
      <c r="AM129" s="62">
        <f t="shared" si="1002"/>
        <v>0</v>
      </c>
      <c r="AN129" s="6" t="str">
        <f>IFERROR(VLOOKUP(AJ129,'كدو الاصناف'!$A:$C,3),"")</f>
        <v/>
      </c>
      <c r="AO129" s="40" t="str">
        <f t="shared" si="1003"/>
        <v/>
      </c>
      <c r="AQ129" s="34"/>
      <c r="AR129" s="45" t="str">
        <f>IFERROR(VLOOKUP(AQ129,'كدو الاصناف'!$A:$C,2),"")</f>
        <v/>
      </c>
      <c r="AS129" s="6"/>
      <c r="AT129" s="62">
        <f t="shared" si="1004"/>
        <v>0</v>
      </c>
      <c r="AU129" s="6" t="str">
        <f>IFERROR(VLOOKUP(AQ129,'كدو الاصناف'!$A:$C,3),"")</f>
        <v/>
      </c>
      <c r="AV129" s="40" t="str">
        <f t="shared" si="1005"/>
        <v/>
      </c>
      <c r="AX129" s="34"/>
      <c r="AY129" s="45" t="str">
        <f>IFERROR(VLOOKUP(AX129,'كدو الاصناف'!$A:$C,2),"")</f>
        <v/>
      </c>
      <c r="AZ129" s="6"/>
      <c r="BA129" s="62">
        <f t="shared" si="1191"/>
        <v>0</v>
      </c>
      <c r="BB129" s="6" t="str">
        <f>IFERROR(VLOOKUP(AX129,'كدو الاصناف'!$A:$C,3),"")</f>
        <v/>
      </c>
      <c r="BC129" s="40" t="str">
        <f t="shared" si="1006"/>
        <v/>
      </c>
      <c r="BE129" s="34"/>
      <c r="BF129" s="45" t="str">
        <f>IFERROR(VLOOKUP(BE129,'كدو الاصناف'!$A:$C,2),"")</f>
        <v/>
      </c>
      <c r="BG129" s="6"/>
      <c r="BH129" s="62">
        <f t="shared" si="1007"/>
        <v>0</v>
      </c>
      <c r="BI129" s="6" t="str">
        <f>IFERROR(VLOOKUP(BE129,'كدو الاصناف'!$A:$C,3),"")</f>
        <v/>
      </c>
      <c r="BJ129" s="40" t="str">
        <f t="shared" si="1008"/>
        <v/>
      </c>
      <c r="BL129" s="34"/>
      <c r="BM129" s="45" t="str">
        <f>IFERROR(VLOOKUP(BL129,'كدو الاصناف'!$A:$C,2),"")</f>
        <v/>
      </c>
      <c r="BN129" s="6"/>
      <c r="BO129" s="62">
        <f t="shared" si="1009"/>
        <v>0</v>
      </c>
      <c r="BP129" s="6" t="str">
        <f>IFERROR(VLOOKUP(BL129,'كدو الاصناف'!$A:$C,3),"")</f>
        <v/>
      </c>
      <c r="BQ129" s="40" t="str">
        <f t="shared" si="1010"/>
        <v/>
      </c>
      <c r="BS129" s="34"/>
      <c r="BT129" s="45" t="str">
        <f>IFERROR(VLOOKUP(BS129,'كدو الاصناف'!$A:$C,2),"")</f>
        <v/>
      </c>
      <c r="BU129" s="6"/>
      <c r="BV129" s="62">
        <f t="shared" si="1011"/>
        <v>0</v>
      </c>
      <c r="BW129" s="6" t="str">
        <f>IFERROR(VLOOKUP(BS129,'كدو الاصناف'!$A:$C,3),"")</f>
        <v/>
      </c>
      <c r="BX129" s="40" t="str">
        <f t="shared" si="1012"/>
        <v/>
      </c>
      <c r="BZ129" s="34"/>
      <c r="CA129" s="45" t="str">
        <f>IFERROR(VLOOKUP(BZ129,'كدو الاصناف'!$A:$C,2),"")</f>
        <v/>
      </c>
      <c r="CB129" s="6"/>
      <c r="CC129" s="62">
        <f t="shared" si="1013"/>
        <v>0</v>
      </c>
      <c r="CD129" s="6" t="str">
        <f>IFERROR(VLOOKUP(BZ129,'كدو الاصناف'!$A:$C,3),"")</f>
        <v/>
      </c>
      <c r="CE129" s="40" t="str">
        <f t="shared" si="1014"/>
        <v/>
      </c>
      <c r="CG129" s="34"/>
      <c r="CH129" s="45" t="str">
        <f>IFERROR(VLOOKUP(CG129,'كدو الاصناف'!$A:$C,2),"")</f>
        <v/>
      </c>
      <c r="CI129" s="6"/>
      <c r="CJ129" s="62">
        <f t="shared" si="1015"/>
        <v>0</v>
      </c>
      <c r="CK129" s="6" t="str">
        <f>IFERROR(VLOOKUP(CG129,'كدو الاصناف'!$A:$C,3),"")</f>
        <v/>
      </c>
      <c r="CL129" s="40" t="str">
        <f t="shared" si="1016"/>
        <v/>
      </c>
      <c r="CN129" s="34"/>
      <c r="CO129" s="45" t="str">
        <f>IFERROR(VLOOKUP(CN129,'كدو الاصناف'!$A:$C,2),"")</f>
        <v/>
      </c>
      <c r="CP129" s="6"/>
      <c r="CQ129" s="62">
        <f t="shared" si="1017"/>
        <v>0</v>
      </c>
      <c r="CR129" s="6" t="str">
        <f>IFERROR(VLOOKUP(CN129,'كدو الاصناف'!$A:$C,3),"")</f>
        <v/>
      </c>
      <c r="CS129" s="40" t="str">
        <f t="shared" si="1018"/>
        <v/>
      </c>
      <c r="CU129" s="34"/>
      <c r="CV129" s="45" t="str">
        <f>IFERROR(VLOOKUP(CU129,'كدو الاصناف'!$A:$C,2),"")</f>
        <v/>
      </c>
      <c r="CW129" s="6"/>
      <c r="CX129" s="62">
        <f t="shared" si="1019"/>
        <v>0</v>
      </c>
      <c r="CY129" s="6" t="str">
        <f>IFERROR(VLOOKUP(CU129,'كدو الاصناف'!$A:$C,3),"")</f>
        <v/>
      </c>
      <c r="CZ129" s="40" t="str">
        <f t="shared" si="1020"/>
        <v/>
      </c>
      <c r="DB129" s="34"/>
      <c r="DC129" s="45" t="str">
        <f>IFERROR(VLOOKUP(DB129,'كدو الاصناف'!$A:$C,2),"")</f>
        <v/>
      </c>
      <c r="DD129" s="6"/>
      <c r="DE129" s="62">
        <f t="shared" si="1021"/>
        <v>0</v>
      </c>
      <c r="DF129" s="6" t="str">
        <f>IFERROR(VLOOKUP(DB129,'كدو الاصناف'!$A:$C,3),"")</f>
        <v/>
      </c>
      <c r="DG129" s="40" t="str">
        <f t="shared" si="1022"/>
        <v/>
      </c>
      <c r="DI129" s="34"/>
      <c r="DJ129" s="45" t="str">
        <f>IFERROR(VLOOKUP(DI129,'كدو الاصناف'!$A:$C,2),"")</f>
        <v/>
      </c>
      <c r="DK129" s="6"/>
      <c r="DL129" s="62">
        <f t="shared" si="1023"/>
        <v>0</v>
      </c>
      <c r="DM129" s="6" t="str">
        <f>IFERROR(VLOOKUP(DI129,'كدو الاصناف'!$A:$C,3),"")</f>
        <v/>
      </c>
      <c r="DN129" s="40" t="str">
        <f t="shared" si="1024"/>
        <v/>
      </c>
      <c r="DP129" s="34"/>
      <c r="DQ129" s="45" t="str">
        <f>IFERROR(VLOOKUP(DP129,'كدو الاصناف'!$A:$C,2),"")</f>
        <v/>
      </c>
      <c r="DR129" s="6"/>
      <c r="DS129" s="62">
        <f t="shared" si="1025"/>
        <v>0</v>
      </c>
      <c r="DT129" s="6" t="str">
        <f>IFERROR(VLOOKUP(DP129,'كدو الاصناف'!$A:$C,3),"")</f>
        <v/>
      </c>
      <c r="DU129" s="40" t="str">
        <f t="shared" si="1026"/>
        <v/>
      </c>
      <c r="DW129" s="34"/>
      <c r="DX129" s="45" t="str">
        <f>IFERROR(VLOOKUP(DW129,'كدو الاصناف'!$A:$C,2),"")</f>
        <v/>
      </c>
      <c r="DY129" s="6"/>
      <c r="DZ129" s="62">
        <f t="shared" si="1027"/>
        <v>0</v>
      </c>
      <c r="EA129" s="6" t="str">
        <f>IFERROR(VLOOKUP(DW129,'كدو الاصناف'!$A:$C,3),"")</f>
        <v/>
      </c>
      <c r="EB129" s="40" t="str">
        <f t="shared" si="1028"/>
        <v/>
      </c>
      <c r="ED129" s="34"/>
      <c r="EE129" s="45" t="str">
        <f>IFERROR(VLOOKUP(ED129,'كدو الاصناف'!$A:$C,2),"")</f>
        <v/>
      </c>
      <c r="EF129" s="6"/>
      <c r="EG129" s="62">
        <f t="shared" si="1029"/>
        <v>0</v>
      </c>
      <c r="EH129" s="6" t="str">
        <f>IFERROR(VLOOKUP(ED129,'كدو الاصناف'!$A:$C,3),"")</f>
        <v/>
      </c>
      <c r="EI129" s="40" t="str">
        <f t="shared" si="1030"/>
        <v/>
      </c>
      <c r="EK129" s="34"/>
      <c r="EL129" s="45" t="str">
        <f>IFERROR(VLOOKUP(EK129,'كدو الاصناف'!$A:$C,2),"")</f>
        <v/>
      </c>
      <c r="EM129" s="6"/>
      <c r="EN129" s="62">
        <f t="shared" si="1031"/>
        <v>0</v>
      </c>
      <c r="EO129" s="6" t="str">
        <f>IFERROR(VLOOKUP(EK129,'كدو الاصناف'!$A:$C,3),"")</f>
        <v/>
      </c>
      <c r="EP129" s="40" t="str">
        <f t="shared" si="1032"/>
        <v/>
      </c>
      <c r="ER129" s="34"/>
      <c r="ES129" s="45" t="str">
        <f>IFERROR(VLOOKUP(ER129,'كدو الاصناف'!$A:$C,2),"")</f>
        <v/>
      </c>
      <c r="ET129" s="6"/>
      <c r="EU129" s="62">
        <f t="shared" si="1033"/>
        <v>0</v>
      </c>
      <c r="EV129" s="6" t="str">
        <f>IFERROR(VLOOKUP(ER129,'كدو الاصناف'!$A:$C,3),"")</f>
        <v/>
      </c>
      <c r="EW129" s="40" t="str">
        <f t="shared" si="1034"/>
        <v/>
      </c>
      <c r="EY129" s="34"/>
      <c r="EZ129" s="45" t="str">
        <f>IFERROR(VLOOKUP(EY129,'كدو الاصناف'!$A:$C,2),"")</f>
        <v/>
      </c>
      <c r="FA129" s="6"/>
      <c r="FB129" s="62">
        <f t="shared" si="1035"/>
        <v>0</v>
      </c>
      <c r="FC129" s="6" t="str">
        <f>IFERROR(VLOOKUP(EY129,'كدو الاصناف'!$A:$C,3),"")</f>
        <v/>
      </c>
      <c r="FD129" s="40" t="str">
        <f t="shared" si="1036"/>
        <v/>
      </c>
      <c r="FF129" s="34"/>
      <c r="FG129" s="45" t="str">
        <f>IFERROR(VLOOKUP(FF129,'كدو الاصناف'!$A:$C,2),"")</f>
        <v/>
      </c>
      <c r="FH129" s="6"/>
      <c r="FI129" s="62">
        <f t="shared" si="1037"/>
        <v>0</v>
      </c>
      <c r="FJ129" s="6" t="str">
        <f>IFERROR(VLOOKUP(FF129,'كدو الاصناف'!$A:$C,3),"")</f>
        <v/>
      </c>
      <c r="FK129" s="40" t="str">
        <f t="shared" si="1038"/>
        <v/>
      </c>
      <c r="FM129" s="34"/>
      <c r="FN129" s="45" t="str">
        <f>IFERROR(VLOOKUP(FM129,'كدو الاصناف'!$A:$C,2),"")</f>
        <v/>
      </c>
      <c r="FO129" s="6"/>
      <c r="FP129" s="62">
        <f t="shared" si="1039"/>
        <v>0</v>
      </c>
      <c r="FQ129" s="6" t="str">
        <f>IFERROR(VLOOKUP(FM129,'كدو الاصناف'!$A:$C,3),"")</f>
        <v/>
      </c>
      <c r="FR129" s="40" t="str">
        <f t="shared" si="1040"/>
        <v/>
      </c>
      <c r="FT129" s="34"/>
      <c r="FU129" s="45" t="str">
        <f>IFERROR(VLOOKUP(FT129,'كدو الاصناف'!$A:$C,2),"")</f>
        <v/>
      </c>
      <c r="FV129" s="6"/>
      <c r="FW129" s="62">
        <f t="shared" si="1041"/>
        <v>0</v>
      </c>
      <c r="FX129" s="6" t="str">
        <f>IFERROR(VLOOKUP(FT129,'كدو الاصناف'!$A:$C,3),"")</f>
        <v/>
      </c>
      <c r="FY129" s="40" t="str">
        <f t="shared" si="1042"/>
        <v/>
      </c>
      <c r="GA129" s="34"/>
      <c r="GB129" s="45" t="str">
        <f>IFERROR(VLOOKUP(GA129,'كدو الاصناف'!$A:$C,2),"")</f>
        <v/>
      </c>
      <c r="GC129" s="6"/>
      <c r="GD129" s="62">
        <f t="shared" si="1043"/>
        <v>0</v>
      </c>
      <c r="GE129" s="6" t="str">
        <f>IFERROR(VLOOKUP(GA129,'كدو الاصناف'!$A:$C,3),"")</f>
        <v/>
      </c>
      <c r="GF129" s="40" t="str">
        <f t="shared" si="1044"/>
        <v/>
      </c>
      <c r="GH129" s="34"/>
      <c r="GI129" s="45" t="str">
        <f>IFERROR(VLOOKUP(GH129,'كدو الاصناف'!$A:$C,2),"")</f>
        <v/>
      </c>
      <c r="GJ129" s="6"/>
      <c r="GK129" s="62">
        <f t="shared" si="1045"/>
        <v>0</v>
      </c>
      <c r="GL129" s="6" t="str">
        <f>IFERROR(VLOOKUP(GH129,'كدو الاصناف'!$A:$C,3),"")</f>
        <v/>
      </c>
      <c r="GM129" s="40" t="str">
        <f t="shared" si="1046"/>
        <v/>
      </c>
      <c r="GO129" s="34"/>
      <c r="GP129" s="45" t="str">
        <f>IFERROR(VLOOKUP(GO129,'كدو الاصناف'!$A:$C,2),"")</f>
        <v/>
      </c>
      <c r="GQ129" s="6"/>
      <c r="GR129" s="62">
        <f t="shared" si="1047"/>
        <v>0</v>
      </c>
      <c r="GS129" s="6" t="str">
        <f>IFERROR(VLOOKUP(GO129,'كدو الاصناف'!$A:$C,3),"")</f>
        <v/>
      </c>
      <c r="GT129" s="40" t="str">
        <f t="shared" si="1048"/>
        <v/>
      </c>
      <c r="GV129" s="34"/>
      <c r="GW129" s="45" t="str">
        <f>IFERROR(VLOOKUP(GV129,'كدو الاصناف'!$A:$C,2),"")</f>
        <v/>
      </c>
      <c r="GX129" s="6"/>
      <c r="GY129" s="62">
        <f t="shared" si="1049"/>
        <v>0</v>
      </c>
      <c r="GZ129" s="6" t="str">
        <f>IFERROR(VLOOKUP(GV129,'كدو الاصناف'!$A:$C,3),"")</f>
        <v/>
      </c>
      <c r="HA129" s="40" t="str">
        <f t="shared" si="1050"/>
        <v/>
      </c>
      <c r="HC129" s="34"/>
      <c r="HD129" s="45" t="str">
        <f>IFERROR(VLOOKUP(HC129,'كدو الاصناف'!$A:$C,2),"")</f>
        <v/>
      </c>
      <c r="HE129" s="6"/>
      <c r="HF129" s="62">
        <f t="shared" si="1051"/>
        <v>0</v>
      </c>
      <c r="HG129" s="6" t="str">
        <f>IFERROR(VLOOKUP(HC129,'كدو الاصناف'!$A:$C,3),"")</f>
        <v/>
      </c>
      <c r="HH129" s="40" t="str">
        <f t="shared" si="1052"/>
        <v/>
      </c>
      <c r="HJ129" s="34"/>
      <c r="HK129" s="45" t="str">
        <f>IFERROR(VLOOKUP(HJ129,'كدو الاصناف'!$A:$C,2),"")</f>
        <v/>
      </c>
      <c r="HL129" s="6"/>
      <c r="HM129" s="62">
        <f t="shared" si="1053"/>
        <v>0</v>
      </c>
      <c r="HN129" s="6" t="str">
        <f>IFERROR(VLOOKUP(HJ129,'كدو الاصناف'!$A:$C,3),"")</f>
        <v/>
      </c>
      <c r="HO129" s="40" t="str">
        <f t="shared" si="1054"/>
        <v/>
      </c>
      <c r="HQ129" s="34"/>
      <c r="HR129" s="45" t="str">
        <f>IFERROR(VLOOKUP(HQ129,'كدو الاصناف'!$A:$C,2),"")</f>
        <v/>
      </c>
      <c r="HS129" s="6"/>
      <c r="HT129" s="62">
        <f t="shared" si="1055"/>
        <v>0</v>
      </c>
      <c r="HU129" s="6" t="str">
        <f>IFERROR(VLOOKUP(HQ129,'كدو الاصناف'!$A:$C,3),"")</f>
        <v/>
      </c>
      <c r="HV129" s="40" t="str">
        <f t="shared" si="1056"/>
        <v/>
      </c>
      <c r="HX129" s="34"/>
      <c r="HY129" s="45" t="str">
        <f>IFERROR(VLOOKUP(HX129,'كدو الاصناف'!$A:$C,2),"")</f>
        <v/>
      </c>
      <c r="HZ129" s="6"/>
      <c r="IA129" s="62">
        <f t="shared" si="1057"/>
        <v>0</v>
      </c>
      <c r="IB129" s="6" t="str">
        <f>IFERROR(VLOOKUP(HX129,'كدو الاصناف'!$A:$C,3),"")</f>
        <v/>
      </c>
      <c r="IC129" s="40" t="str">
        <f t="shared" si="1058"/>
        <v/>
      </c>
      <c r="IE129" s="34"/>
      <c r="IF129" s="45" t="str">
        <f>IFERROR(VLOOKUP(IE129,'كدو الاصناف'!$A:$C,2),"")</f>
        <v/>
      </c>
      <c r="IG129" s="6"/>
      <c r="IH129" s="62">
        <f t="shared" si="1059"/>
        <v>0</v>
      </c>
      <c r="II129" s="6" t="str">
        <f>IFERROR(VLOOKUP(IE129,'كدو الاصناف'!$A:$C,3),"")</f>
        <v/>
      </c>
      <c r="IJ129" s="40" t="str">
        <f t="shared" si="1060"/>
        <v/>
      </c>
      <c r="IL129" s="34"/>
      <c r="IM129" s="45" t="str">
        <f>IFERROR(VLOOKUP(IL129,'كدو الاصناف'!$A:$C,2),"")</f>
        <v/>
      </c>
      <c r="IN129" s="6"/>
      <c r="IO129" s="62">
        <f t="shared" si="1061"/>
        <v>0</v>
      </c>
      <c r="IP129" s="6" t="str">
        <f>IFERROR(VLOOKUP(IL129,'كدو الاصناف'!$A:$C,3),"")</f>
        <v/>
      </c>
      <c r="IQ129" s="40" t="str">
        <f t="shared" si="1062"/>
        <v/>
      </c>
      <c r="IS129" s="34"/>
      <c r="IT129" s="45" t="str">
        <f>IFERROR(VLOOKUP(IS129,'كدو الاصناف'!$A:$C,2),"")</f>
        <v/>
      </c>
      <c r="IU129" s="6"/>
      <c r="IV129" s="62">
        <f t="shared" si="1063"/>
        <v>0</v>
      </c>
      <c r="IW129" s="6" t="str">
        <f>IFERROR(VLOOKUP(IS129,'كدو الاصناف'!$A:$C,3),"")</f>
        <v/>
      </c>
      <c r="IX129" s="40" t="str">
        <f t="shared" si="1064"/>
        <v/>
      </c>
      <c r="IZ129" s="34"/>
      <c r="JA129" s="45" t="str">
        <f>IFERROR(VLOOKUP(IZ129,'كدو الاصناف'!$A:$C,2),"")</f>
        <v/>
      </c>
      <c r="JB129" s="6"/>
      <c r="JC129" s="62">
        <f t="shared" si="1065"/>
        <v>0</v>
      </c>
      <c r="JD129" s="6" t="str">
        <f>IFERROR(VLOOKUP(IZ129,'كدو الاصناف'!$A:$C,3),"")</f>
        <v/>
      </c>
      <c r="JE129" s="40" t="str">
        <f t="shared" si="1066"/>
        <v/>
      </c>
      <c r="JG129" s="34"/>
      <c r="JH129" s="45" t="str">
        <f>IFERROR(VLOOKUP(JG129,'كدو الاصناف'!$A:$C,2),"")</f>
        <v/>
      </c>
      <c r="JI129" s="6"/>
      <c r="JJ129" s="62">
        <f t="shared" si="1067"/>
        <v>0</v>
      </c>
      <c r="JK129" s="6" t="str">
        <f>IFERROR(VLOOKUP(JG129,'كدو الاصناف'!$A:$C,3),"")</f>
        <v/>
      </c>
      <c r="JL129" s="40" t="str">
        <f t="shared" si="1068"/>
        <v/>
      </c>
      <c r="JN129" s="34"/>
      <c r="JO129" s="45" t="str">
        <f>IFERROR(VLOOKUP(JN129,'كدو الاصناف'!$A:$C,2),"")</f>
        <v/>
      </c>
      <c r="JP129" s="6"/>
      <c r="JQ129" s="62">
        <f t="shared" si="1069"/>
        <v>0</v>
      </c>
      <c r="JR129" s="6" t="str">
        <f>IFERROR(VLOOKUP(JN129,'كدو الاصناف'!$A:$C,3),"")</f>
        <v/>
      </c>
      <c r="JS129" s="40" t="str">
        <f t="shared" si="1070"/>
        <v/>
      </c>
      <c r="JU129" s="34"/>
      <c r="JV129" s="45" t="str">
        <f>IFERROR(VLOOKUP(JU129,'كدو الاصناف'!$A:$C,2),"")</f>
        <v/>
      </c>
      <c r="JW129" s="6"/>
      <c r="JX129" s="62">
        <f t="shared" si="1071"/>
        <v>0</v>
      </c>
      <c r="JY129" s="6" t="str">
        <f>IFERROR(VLOOKUP(JU129,'كدو الاصناف'!$A:$C,3),"")</f>
        <v/>
      </c>
      <c r="JZ129" s="40" t="str">
        <f t="shared" si="1072"/>
        <v/>
      </c>
      <c r="KB129" s="34"/>
      <c r="KC129" s="45" t="str">
        <f>IFERROR(VLOOKUP(KB129,'كدو الاصناف'!$A:$C,2),"")</f>
        <v/>
      </c>
      <c r="KD129" s="6"/>
      <c r="KE129" s="62">
        <f t="shared" si="1073"/>
        <v>0</v>
      </c>
      <c r="KF129" s="6" t="str">
        <f>IFERROR(VLOOKUP(KB129,'كدو الاصناف'!$A:$C,3),"")</f>
        <v/>
      </c>
      <c r="KG129" s="40" t="str">
        <f t="shared" si="1074"/>
        <v/>
      </c>
      <c r="KI129" s="34"/>
      <c r="KJ129" s="45" t="str">
        <f>IFERROR(VLOOKUP(KI129,'كدو الاصناف'!$A:$C,2),"")</f>
        <v/>
      </c>
      <c r="KK129" s="6"/>
      <c r="KL129" s="62">
        <f t="shared" si="1075"/>
        <v>0</v>
      </c>
      <c r="KM129" s="6" t="str">
        <f>IFERROR(VLOOKUP(KI129,'كدو الاصناف'!$A:$C,3),"")</f>
        <v/>
      </c>
      <c r="KN129" s="40" t="str">
        <f t="shared" si="1076"/>
        <v/>
      </c>
      <c r="KP129" s="34"/>
      <c r="KQ129" s="45" t="str">
        <f>IFERROR(VLOOKUP(KP129,'كدو الاصناف'!$A:$C,2),"")</f>
        <v/>
      </c>
      <c r="KR129" s="6"/>
      <c r="KS129" s="62">
        <f t="shared" si="1077"/>
        <v>0</v>
      </c>
      <c r="KT129" s="6" t="str">
        <f>IFERROR(VLOOKUP(KP129,'كدو الاصناف'!$A:$C,3),"")</f>
        <v/>
      </c>
      <c r="KU129" s="40" t="str">
        <f t="shared" si="1078"/>
        <v/>
      </c>
      <c r="KW129" s="34"/>
      <c r="KX129" s="45" t="str">
        <f>IFERROR(VLOOKUP(KW129,'كدو الاصناف'!$A:$C,2),"")</f>
        <v/>
      </c>
      <c r="KY129" s="6"/>
      <c r="KZ129" s="62">
        <f t="shared" si="1079"/>
        <v>0</v>
      </c>
      <c r="LA129" s="6" t="str">
        <f>IFERROR(VLOOKUP(KW129,'كدو الاصناف'!$A:$C,3),"")</f>
        <v/>
      </c>
      <c r="LB129" s="40" t="str">
        <f t="shared" si="1080"/>
        <v/>
      </c>
      <c r="LD129" s="34"/>
      <c r="LE129" s="45" t="str">
        <f>IFERROR(VLOOKUP(LD129,'كدو الاصناف'!$A:$C,2),"")</f>
        <v/>
      </c>
      <c r="LF129" s="6"/>
      <c r="LG129" s="62">
        <f t="shared" si="1081"/>
        <v>0</v>
      </c>
      <c r="LH129" s="6" t="str">
        <f>IFERROR(VLOOKUP(LD129,'كدو الاصناف'!$A:$C,3),"")</f>
        <v/>
      </c>
      <c r="LI129" s="40" t="str">
        <f t="shared" si="1082"/>
        <v/>
      </c>
      <c r="LK129" s="34"/>
      <c r="LL129" s="45" t="str">
        <f>IFERROR(VLOOKUP(LK129,'كدو الاصناف'!$A:$C,2),"")</f>
        <v/>
      </c>
      <c r="LM129" s="6"/>
      <c r="LN129" s="62">
        <f t="shared" si="1083"/>
        <v>0</v>
      </c>
      <c r="LO129" s="6" t="str">
        <f>IFERROR(VLOOKUP(LK129,'كدو الاصناف'!$A:$C,3),"")</f>
        <v/>
      </c>
      <c r="LP129" s="40" t="str">
        <f t="shared" si="1084"/>
        <v/>
      </c>
      <c r="LR129" s="34"/>
      <c r="LS129" s="45" t="str">
        <f>IFERROR(VLOOKUP(LR129,'كدو الاصناف'!$A:$C,2),"")</f>
        <v/>
      </c>
      <c r="LT129" s="6"/>
      <c r="LU129" s="62">
        <f t="shared" si="1085"/>
        <v>0</v>
      </c>
      <c r="LV129" s="6" t="str">
        <f>IFERROR(VLOOKUP(LR129,'كدو الاصناف'!$A:$C,3),"")</f>
        <v/>
      </c>
      <c r="LW129" s="40" t="str">
        <f t="shared" si="1086"/>
        <v/>
      </c>
      <c r="LY129" s="34"/>
      <c r="LZ129" s="45" t="str">
        <f>IFERROR(VLOOKUP(LY129,'كدو الاصناف'!$A:$C,2),"")</f>
        <v/>
      </c>
      <c r="MA129" s="6"/>
      <c r="MB129" s="62">
        <f t="shared" si="1087"/>
        <v>0</v>
      </c>
      <c r="MC129" s="6" t="str">
        <f>IFERROR(VLOOKUP(LY129,'كدو الاصناف'!$A:$C,3),"")</f>
        <v/>
      </c>
      <c r="MD129" s="40" t="str">
        <f t="shared" si="1088"/>
        <v/>
      </c>
      <c r="MF129" s="34"/>
      <c r="MG129" s="45" t="str">
        <f>IFERROR(VLOOKUP(MF129,'كدو الاصناف'!$A:$C,2),"")</f>
        <v/>
      </c>
      <c r="MH129" s="6"/>
      <c r="MI129" s="62">
        <f t="shared" si="1089"/>
        <v>0</v>
      </c>
      <c r="MJ129" s="6" t="str">
        <f>IFERROR(VLOOKUP(MF129,'كدو الاصناف'!$A:$C,3),"")</f>
        <v/>
      </c>
      <c r="MK129" s="40" t="str">
        <f t="shared" si="1090"/>
        <v/>
      </c>
      <c r="MM129" s="34"/>
      <c r="MN129" s="45" t="str">
        <f>IFERROR(VLOOKUP(MM129,'كدو الاصناف'!$A:$C,2),"")</f>
        <v/>
      </c>
      <c r="MO129" s="6"/>
      <c r="MP129" s="62">
        <f t="shared" si="1091"/>
        <v>0</v>
      </c>
      <c r="MQ129" s="6" t="str">
        <f>IFERROR(VLOOKUP(MM129,'كدو الاصناف'!$A:$C,3),"")</f>
        <v/>
      </c>
      <c r="MR129" s="40" t="str">
        <f t="shared" si="1092"/>
        <v/>
      </c>
      <c r="MT129" s="34"/>
      <c r="MU129" s="45" t="str">
        <f>IFERROR(VLOOKUP(MT129,'كدو الاصناف'!$A:$C,2),"")</f>
        <v/>
      </c>
      <c r="MV129" s="6"/>
      <c r="MW129" s="62">
        <f t="shared" si="1093"/>
        <v>0</v>
      </c>
      <c r="MX129" s="6" t="str">
        <f>IFERROR(VLOOKUP(MT129,'كدو الاصناف'!$A:$C,3),"")</f>
        <v/>
      </c>
      <c r="MY129" s="40" t="str">
        <f t="shared" si="1094"/>
        <v/>
      </c>
      <c r="NA129" s="34"/>
      <c r="NB129" s="45" t="str">
        <f>IFERROR(VLOOKUP(NA129,'كدو الاصناف'!$A:$C,2),"")</f>
        <v/>
      </c>
      <c r="NC129" s="6"/>
      <c r="ND129" s="62">
        <f t="shared" si="1095"/>
        <v>0</v>
      </c>
      <c r="NE129" s="6" t="str">
        <f>IFERROR(VLOOKUP(NA129,'كدو الاصناف'!$A:$C,3),"")</f>
        <v/>
      </c>
      <c r="NF129" s="40" t="str">
        <f t="shared" si="1096"/>
        <v/>
      </c>
      <c r="NH129" s="34"/>
      <c r="NI129" s="45" t="str">
        <f>IFERROR(VLOOKUP(NH129,'كدو الاصناف'!$A:$C,2),"")</f>
        <v/>
      </c>
      <c r="NJ129" s="6"/>
      <c r="NK129" s="62">
        <f t="shared" si="1097"/>
        <v>0</v>
      </c>
      <c r="NL129" s="6" t="str">
        <f>IFERROR(VLOOKUP(NH129,'كدو الاصناف'!$A:$C,3),"")</f>
        <v/>
      </c>
      <c r="NM129" s="40" t="str">
        <f t="shared" si="1098"/>
        <v/>
      </c>
      <c r="NO129" s="34"/>
      <c r="NP129" s="45" t="str">
        <f>IFERROR(VLOOKUP(NO129,'كدو الاصناف'!$A:$C,2),"")</f>
        <v/>
      </c>
      <c r="NQ129" s="6"/>
      <c r="NR129" s="62">
        <f t="shared" si="1099"/>
        <v>0</v>
      </c>
      <c r="NS129" s="6" t="str">
        <f>IFERROR(VLOOKUP(NO129,'كدو الاصناف'!$A:$C,3),"")</f>
        <v/>
      </c>
      <c r="NT129" s="40" t="str">
        <f t="shared" si="1100"/>
        <v/>
      </c>
      <c r="NV129" s="34"/>
      <c r="NW129" s="45" t="str">
        <f>IFERROR(VLOOKUP(NV129,'كدو الاصناف'!$A:$C,2),"")</f>
        <v/>
      </c>
      <c r="NX129" s="6"/>
      <c r="NY129" s="62">
        <f t="shared" si="1101"/>
        <v>0</v>
      </c>
      <c r="NZ129" s="6" t="str">
        <f>IFERROR(VLOOKUP(NV129,'كدو الاصناف'!$A:$C,3),"")</f>
        <v/>
      </c>
      <c r="OA129" s="40" t="str">
        <f t="shared" si="1102"/>
        <v/>
      </c>
      <c r="OC129" s="34"/>
      <c r="OD129" s="45" t="str">
        <f>IFERROR(VLOOKUP(OC129,'كدو الاصناف'!$A:$C,2),"")</f>
        <v/>
      </c>
      <c r="OE129" s="6"/>
      <c r="OF129" s="62">
        <f t="shared" si="1103"/>
        <v>0</v>
      </c>
      <c r="OG129" s="6" t="str">
        <f>IFERROR(VLOOKUP(OC129,'كدو الاصناف'!$A:$C,3),"")</f>
        <v/>
      </c>
      <c r="OH129" s="40" t="str">
        <f t="shared" si="1104"/>
        <v/>
      </c>
      <c r="OJ129" s="34"/>
      <c r="OK129" s="45" t="str">
        <f>IFERROR(VLOOKUP(OJ129,'كدو الاصناف'!$A:$C,2),"")</f>
        <v/>
      </c>
      <c r="OL129" s="6"/>
      <c r="OM129" s="62">
        <f t="shared" si="1105"/>
        <v>0</v>
      </c>
      <c r="ON129" s="6" t="str">
        <f>IFERROR(VLOOKUP(OJ129,'كدو الاصناف'!$A:$C,3),"")</f>
        <v/>
      </c>
      <c r="OO129" s="40" t="str">
        <f t="shared" si="1106"/>
        <v/>
      </c>
      <c r="OQ129" s="34"/>
      <c r="OR129" s="45" t="str">
        <f>IFERROR(VLOOKUP(OQ129,'كدو الاصناف'!$A:$C,2),"")</f>
        <v/>
      </c>
      <c r="OS129" s="6"/>
      <c r="OT129" s="62">
        <f t="shared" si="1107"/>
        <v>0</v>
      </c>
      <c r="OU129" s="6" t="str">
        <f>IFERROR(VLOOKUP(OQ129,'كدو الاصناف'!$A:$C,3),"")</f>
        <v/>
      </c>
      <c r="OV129" s="40" t="str">
        <f t="shared" si="1108"/>
        <v/>
      </c>
      <c r="OX129" s="34"/>
      <c r="OY129" s="45" t="str">
        <f>IFERROR(VLOOKUP(OX129,'كدو الاصناف'!$A:$C,2),"")</f>
        <v/>
      </c>
      <c r="OZ129" s="6"/>
      <c r="PA129" s="62">
        <f t="shared" si="1109"/>
        <v>0</v>
      </c>
      <c r="PB129" s="6" t="str">
        <f>IFERROR(VLOOKUP(OX129,'كدو الاصناف'!$A:$C,3),"")</f>
        <v/>
      </c>
      <c r="PC129" s="40" t="str">
        <f t="shared" si="1110"/>
        <v/>
      </c>
      <c r="PE129" s="34"/>
      <c r="PF129" s="45" t="str">
        <f>IFERROR(VLOOKUP(PE129,'كدو الاصناف'!$A:$C,2),"")</f>
        <v/>
      </c>
      <c r="PG129" s="6"/>
      <c r="PH129" s="62">
        <f t="shared" si="1111"/>
        <v>0</v>
      </c>
      <c r="PI129" s="6" t="str">
        <f>IFERROR(VLOOKUP(PE129,'كدو الاصناف'!$A:$C,3),"")</f>
        <v/>
      </c>
      <c r="PJ129" s="40" t="str">
        <f t="shared" si="1112"/>
        <v/>
      </c>
      <c r="PL129" s="34"/>
      <c r="PM129" s="45" t="str">
        <f>IFERROR(VLOOKUP(PL129,'كدو الاصناف'!$A:$C,2),"")</f>
        <v/>
      </c>
      <c r="PN129" s="6"/>
      <c r="PO129" s="62">
        <f t="shared" si="1113"/>
        <v>0</v>
      </c>
      <c r="PP129" s="6" t="str">
        <f>IFERROR(VLOOKUP(PL129,'كدو الاصناف'!$A:$C,3),"")</f>
        <v/>
      </c>
      <c r="PQ129" s="40" t="str">
        <f t="shared" si="1114"/>
        <v/>
      </c>
      <c r="PS129" s="34"/>
      <c r="PT129" s="45" t="str">
        <f>IFERROR(VLOOKUP(PS129,'كدو الاصناف'!$A:$C,2),"")</f>
        <v/>
      </c>
      <c r="PU129" s="6"/>
      <c r="PV129" s="62">
        <f t="shared" si="1115"/>
        <v>0</v>
      </c>
      <c r="PW129" s="6" t="str">
        <f>IFERROR(VLOOKUP(PS129,'كدو الاصناف'!$A:$C,3),"")</f>
        <v/>
      </c>
      <c r="PX129" s="40" t="str">
        <f t="shared" si="1116"/>
        <v/>
      </c>
      <c r="PZ129" s="34"/>
      <c r="QA129" s="45" t="str">
        <f>IFERROR(VLOOKUP(PZ129,'كدو الاصناف'!$A:$C,2),"")</f>
        <v/>
      </c>
      <c r="QB129" s="6"/>
      <c r="QC129" s="62">
        <f t="shared" si="1117"/>
        <v>0</v>
      </c>
      <c r="QD129" s="6" t="str">
        <f>IFERROR(VLOOKUP(PZ129,'كدو الاصناف'!$A:$C,3),"")</f>
        <v/>
      </c>
      <c r="QE129" s="40" t="str">
        <f t="shared" si="1118"/>
        <v/>
      </c>
      <c r="QG129" s="34"/>
      <c r="QH129" s="45" t="str">
        <f>IFERROR(VLOOKUP(QG129,'كدو الاصناف'!$A:$C,2),"")</f>
        <v/>
      </c>
      <c r="QI129" s="6"/>
      <c r="QJ129" s="62">
        <f t="shared" si="1119"/>
        <v>0</v>
      </c>
      <c r="QK129" s="6" t="str">
        <f>IFERROR(VLOOKUP(QG129,'كدو الاصناف'!$A:$C,3),"")</f>
        <v/>
      </c>
      <c r="QL129" s="40" t="str">
        <f t="shared" si="1120"/>
        <v/>
      </c>
      <c r="QN129" s="34"/>
      <c r="QO129" s="45" t="str">
        <f>IFERROR(VLOOKUP(QN129,'كدو الاصناف'!$A:$C,2),"")</f>
        <v/>
      </c>
      <c r="QP129" s="6"/>
      <c r="QQ129" s="62">
        <f t="shared" si="1121"/>
        <v>0</v>
      </c>
      <c r="QR129" s="6" t="str">
        <f>IFERROR(VLOOKUP(QN129,'كدو الاصناف'!$A:$C,3),"")</f>
        <v/>
      </c>
      <c r="QS129" s="40" t="str">
        <f t="shared" si="1122"/>
        <v/>
      </c>
      <c r="QU129" s="34"/>
      <c r="QV129" s="45" t="str">
        <f>IFERROR(VLOOKUP(QU129,'كدو الاصناف'!$A:$C,2),"")</f>
        <v/>
      </c>
      <c r="QW129" s="6"/>
      <c r="QX129" s="62">
        <f t="shared" si="1123"/>
        <v>0</v>
      </c>
      <c r="QY129" s="6" t="str">
        <f>IFERROR(VLOOKUP(QU129,'كدو الاصناف'!$A:$C,3),"")</f>
        <v/>
      </c>
      <c r="QZ129" s="40" t="str">
        <f t="shared" si="1124"/>
        <v/>
      </c>
      <c r="RB129" s="34"/>
      <c r="RC129" s="45" t="str">
        <f>IFERROR(VLOOKUP(RB129,'كدو الاصناف'!$A:$C,2),"")</f>
        <v/>
      </c>
      <c r="RD129" s="6"/>
      <c r="RE129" s="62">
        <f t="shared" si="1125"/>
        <v>0</v>
      </c>
      <c r="RF129" s="6" t="str">
        <f>IFERROR(VLOOKUP(RB129,'كدو الاصناف'!$A:$C,3),"")</f>
        <v/>
      </c>
      <c r="RG129" s="40" t="str">
        <f t="shared" si="1126"/>
        <v/>
      </c>
      <c r="RI129" s="34"/>
      <c r="RJ129" s="45" t="str">
        <f>IFERROR(VLOOKUP(RI129,'كدو الاصناف'!$A:$C,2),"")</f>
        <v/>
      </c>
      <c r="RK129" s="6"/>
      <c r="RL129" s="62">
        <f t="shared" si="1127"/>
        <v>0</v>
      </c>
      <c r="RM129" s="6" t="str">
        <f>IFERROR(VLOOKUP(RI129,'كدو الاصناف'!$A:$C,3),"")</f>
        <v/>
      </c>
      <c r="RN129" s="40" t="str">
        <f t="shared" si="1128"/>
        <v/>
      </c>
      <c r="RP129" s="34"/>
      <c r="RQ129" s="45" t="str">
        <f>IFERROR(VLOOKUP(RP129,'كدو الاصناف'!$A:$C,2),"")</f>
        <v/>
      </c>
      <c r="RR129" s="6"/>
      <c r="RS129" s="62">
        <f t="shared" si="1129"/>
        <v>0</v>
      </c>
      <c r="RT129" s="6" t="str">
        <f>IFERROR(VLOOKUP(RP129,'كدو الاصناف'!$A:$C,3),"")</f>
        <v/>
      </c>
      <c r="RU129" s="40" t="str">
        <f t="shared" si="1130"/>
        <v/>
      </c>
      <c r="RW129" s="34"/>
      <c r="RX129" s="45" t="str">
        <f>IFERROR(VLOOKUP(RW129,'كدو الاصناف'!$A:$C,2),"")</f>
        <v/>
      </c>
      <c r="RY129" s="6"/>
      <c r="RZ129" s="62">
        <f t="shared" si="1131"/>
        <v>0</v>
      </c>
      <c r="SA129" s="6" t="str">
        <f>IFERROR(VLOOKUP(RW129,'كدو الاصناف'!$A:$C,3),"")</f>
        <v/>
      </c>
      <c r="SB129" s="40" t="str">
        <f t="shared" si="1132"/>
        <v/>
      </c>
      <c r="SD129" s="34"/>
      <c r="SE129" s="45" t="str">
        <f>IFERROR(VLOOKUP(SD129,'كدو الاصناف'!$A:$C,2),"")</f>
        <v/>
      </c>
      <c r="SF129" s="6"/>
      <c r="SG129" s="62">
        <f t="shared" si="1133"/>
        <v>0</v>
      </c>
      <c r="SH129" s="6" t="str">
        <f>IFERROR(VLOOKUP(SD129,'كدو الاصناف'!$A:$C,3),"")</f>
        <v/>
      </c>
      <c r="SI129" s="40" t="str">
        <f t="shared" si="1134"/>
        <v/>
      </c>
      <c r="SK129" s="34"/>
      <c r="SL129" s="45" t="str">
        <f>IFERROR(VLOOKUP(SK129,'كدو الاصناف'!$A:$C,2),"")</f>
        <v/>
      </c>
      <c r="SM129" s="6"/>
      <c r="SN129" s="62">
        <f t="shared" si="1135"/>
        <v>0</v>
      </c>
      <c r="SO129" s="6" t="str">
        <f>IFERROR(VLOOKUP(SK129,'كدو الاصناف'!$A:$C,3),"")</f>
        <v/>
      </c>
      <c r="SP129" s="40" t="str">
        <f t="shared" si="1136"/>
        <v/>
      </c>
      <c r="SR129" s="34"/>
      <c r="SS129" s="45" t="str">
        <f>IFERROR(VLOOKUP(SR129,'كدو الاصناف'!$A:$C,2),"")</f>
        <v/>
      </c>
      <c r="ST129" s="6"/>
      <c r="SU129" s="62">
        <f t="shared" si="1137"/>
        <v>0</v>
      </c>
      <c r="SV129" s="6" t="str">
        <f>IFERROR(VLOOKUP(SR129,'كدو الاصناف'!$A:$C,3),"")</f>
        <v/>
      </c>
      <c r="SW129" s="40" t="str">
        <f t="shared" si="1138"/>
        <v/>
      </c>
      <c r="SY129" s="34"/>
      <c r="SZ129" s="45" t="str">
        <f>IFERROR(VLOOKUP(SY129,'كدو الاصناف'!$A:$C,2),"")</f>
        <v/>
      </c>
      <c r="TA129" s="6"/>
      <c r="TB129" s="62">
        <f t="shared" si="1139"/>
        <v>0</v>
      </c>
      <c r="TC129" s="6" t="str">
        <f>IFERROR(VLOOKUP(SY129,'كدو الاصناف'!$A:$C,3),"")</f>
        <v/>
      </c>
      <c r="TD129" s="40" t="str">
        <f t="shared" si="1140"/>
        <v/>
      </c>
      <c r="TF129" s="34"/>
      <c r="TG129" s="45" t="str">
        <f>IFERROR(VLOOKUP(TF129,'كدو الاصناف'!$A:$C,2),"")</f>
        <v/>
      </c>
      <c r="TH129" s="6"/>
      <c r="TI129" s="62">
        <f t="shared" si="1141"/>
        <v>0</v>
      </c>
      <c r="TJ129" s="6" t="str">
        <f>IFERROR(VLOOKUP(TF129,'كدو الاصناف'!$A:$C,3),"")</f>
        <v/>
      </c>
      <c r="TK129" s="40" t="str">
        <f t="shared" si="1142"/>
        <v/>
      </c>
      <c r="TM129" s="34"/>
      <c r="TN129" s="45" t="str">
        <f>IFERROR(VLOOKUP(TM129,'كدو الاصناف'!$A:$C,2),"")</f>
        <v/>
      </c>
      <c r="TO129" s="6"/>
      <c r="TP129" s="62">
        <f t="shared" si="1143"/>
        <v>0</v>
      </c>
      <c r="TQ129" s="6" t="str">
        <f>IFERROR(VLOOKUP(TM129,'كدو الاصناف'!$A:$C,3),"")</f>
        <v/>
      </c>
      <c r="TR129" s="40" t="str">
        <f t="shared" si="1144"/>
        <v/>
      </c>
      <c r="TT129" s="34"/>
      <c r="TU129" s="45" t="str">
        <f>IFERROR(VLOOKUP(TT129,'كدو الاصناف'!$A:$C,2),"")</f>
        <v/>
      </c>
      <c r="TV129" s="6"/>
      <c r="TW129" s="62">
        <f t="shared" si="1145"/>
        <v>0</v>
      </c>
      <c r="TX129" s="6" t="str">
        <f>IFERROR(VLOOKUP(TT129,'كدو الاصناف'!$A:$C,3),"")</f>
        <v/>
      </c>
      <c r="TY129" s="40" t="str">
        <f t="shared" si="1146"/>
        <v/>
      </c>
      <c r="UA129" s="34"/>
      <c r="UB129" s="45" t="str">
        <f>IFERROR(VLOOKUP(UA129,'كدو الاصناف'!$A:$C,2),"")</f>
        <v/>
      </c>
      <c r="UC129" s="6"/>
      <c r="UD129" s="62">
        <f t="shared" si="1147"/>
        <v>0</v>
      </c>
      <c r="UE129" s="6" t="str">
        <f>IFERROR(VLOOKUP(UA129,'كدو الاصناف'!$A:$C,3),"")</f>
        <v/>
      </c>
      <c r="UF129" s="40" t="str">
        <f t="shared" si="1148"/>
        <v/>
      </c>
      <c r="UH129" s="34"/>
      <c r="UI129" s="45" t="str">
        <f>IFERROR(VLOOKUP(UH129,'كدو الاصناف'!$A:$C,2),"")</f>
        <v/>
      </c>
      <c r="UJ129" s="6"/>
      <c r="UK129" s="62">
        <f t="shared" si="1149"/>
        <v>0</v>
      </c>
      <c r="UL129" s="6" t="str">
        <f>IFERROR(VLOOKUP(UH129,'كدو الاصناف'!$A:$C,3),"")</f>
        <v/>
      </c>
      <c r="UM129" s="40" t="str">
        <f t="shared" si="1150"/>
        <v/>
      </c>
      <c r="UO129" s="34"/>
      <c r="UP129" s="45" t="str">
        <f>IFERROR(VLOOKUP(UO129,'كدو الاصناف'!$A:$C,2),"")</f>
        <v/>
      </c>
      <c r="UQ129" s="6"/>
      <c r="UR129" s="62">
        <f t="shared" si="1151"/>
        <v>0</v>
      </c>
      <c r="US129" s="6" t="str">
        <f>IFERROR(VLOOKUP(UO129,'كدو الاصناف'!$A:$C,3),"")</f>
        <v/>
      </c>
      <c r="UT129" s="40" t="str">
        <f t="shared" si="1152"/>
        <v/>
      </c>
      <c r="UV129" s="34"/>
      <c r="UW129" s="45" t="str">
        <f>IFERROR(VLOOKUP(UV129,'كدو الاصناف'!$A:$C,2),"")</f>
        <v/>
      </c>
      <c r="UX129" s="6"/>
      <c r="UY129" s="62">
        <f t="shared" si="1153"/>
        <v>0</v>
      </c>
      <c r="UZ129" s="6" t="str">
        <f>IFERROR(VLOOKUP(UV129,'كدو الاصناف'!$A:$C,3),"")</f>
        <v/>
      </c>
      <c r="VA129" s="40" t="str">
        <f t="shared" si="1154"/>
        <v/>
      </c>
      <c r="VC129" s="34"/>
      <c r="VD129" s="45" t="str">
        <f>IFERROR(VLOOKUP(VC129,'كدو الاصناف'!$A:$C,2),"")</f>
        <v/>
      </c>
      <c r="VE129" s="6"/>
      <c r="VF129" s="62">
        <f t="shared" si="1155"/>
        <v>0</v>
      </c>
      <c r="VG129" s="6" t="str">
        <f>IFERROR(VLOOKUP(VC129,'كدو الاصناف'!$A:$C,3),"")</f>
        <v/>
      </c>
      <c r="VH129" s="40" t="str">
        <f t="shared" si="1156"/>
        <v/>
      </c>
      <c r="VJ129" s="34"/>
      <c r="VK129" s="45" t="str">
        <f>IFERROR(VLOOKUP(VJ129,'كدو الاصناف'!$A:$C,2),"")</f>
        <v/>
      </c>
      <c r="VL129" s="6"/>
      <c r="VM129" s="62">
        <f t="shared" si="1157"/>
        <v>0</v>
      </c>
      <c r="VN129" s="6" t="str">
        <f>IFERROR(VLOOKUP(VJ129,'كدو الاصناف'!$A:$C,3),"")</f>
        <v/>
      </c>
      <c r="VO129" s="40" t="str">
        <f t="shared" si="1158"/>
        <v/>
      </c>
      <c r="VQ129" s="34"/>
      <c r="VR129" s="45" t="str">
        <f>IFERROR(VLOOKUP(VQ129,'كدو الاصناف'!$A:$C,2),"")</f>
        <v/>
      </c>
      <c r="VS129" s="6"/>
      <c r="VT129" s="62">
        <f t="shared" si="1159"/>
        <v>0</v>
      </c>
      <c r="VU129" s="6" t="str">
        <f>IFERROR(VLOOKUP(VQ129,'كدو الاصناف'!$A:$C,3),"")</f>
        <v/>
      </c>
      <c r="VV129" s="40" t="str">
        <f t="shared" si="1160"/>
        <v/>
      </c>
      <c r="VX129" s="34"/>
      <c r="VY129" s="45" t="str">
        <f>IFERROR(VLOOKUP(VX129,'كدو الاصناف'!$A:$C,2),"")</f>
        <v/>
      </c>
      <c r="VZ129" s="6"/>
      <c r="WA129" s="62">
        <f t="shared" si="1161"/>
        <v>0</v>
      </c>
      <c r="WB129" s="6" t="str">
        <f>IFERROR(VLOOKUP(VX129,'كدو الاصناف'!$A:$C,3),"")</f>
        <v/>
      </c>
      <c r="WC129" s="40" t="str">
        <f t="shared" si="1162"/>
        <v/>
      </c>
      <c r="WE129" s="34"/>
      <c r="WF129" s="45" t="str">
        <f>IFERROR(VLOOKUP(WE129,'كدو الاصناف'!$A:$C,2),"")</f>
        <v/>
      </c>
      <c r="WG129" s="6"/>
      <c r="WH129" s="62">
        <f t="shared" si="1163"/>
        <v>0</v>
      </c>
      <c r="WI129" s="6" t="str">
        <f>IFERROR(VLOOKUP(WE129,'كدو الاصناف'!$A:$C,3),"")</f>
        <v/>
      </c>
      <c r="WJ129" s="40" t="str">
        <f t="shared" si="1164"/>
        <v/>
      </c>
      <c r="WL129" s="34"/>
      <c r="WM129" s="45" t="str">
        <f>IFERROR(VLOOKUP(WL129,'كدو الاصناف'!$A:$C,2),"")</f>
        <v/>
      </c>
      <c r="WN129" s="6"/>
      <c r="WO129" s="62">
        <f t="shared" si="1165"/>
        <v>0</v>
      </c>
      <c r="WP129" s="6" t="str">
        <f>IFERROR(VLOOKUP(WL129,'كدو الاصناف'!$A:$C,3),"")</f>
        <v/>
      </c>
      <c r="WQ129" s="40" t="str">
        <f t="shared" si="1166"/>
        <v/>
      </c>
      <c r="WS129" s="34"/>
      <c r="WT129" s="45" t="str">
        <f>IFERROR(VLOOKUP(WS129,'كدو الاصناف'!$A:$C,2),"")</f>
        <v/>
      </c>
      <c r="WU129" s="6"/>
      <c r="WV129" s="62">
        <f t="shared" si="1167"/>
        <v>0</v>
      </c>
      <c r="WW129" s="6" t="str">
        <f>IFERROR(VLOOKUP(WS129,'كدو الاصناف'!$A:$C,3),"")</f>
        <v/>
      </c>
      <c r="WX129" s="40" t="str">
        <f t="shared" si="1168"/>
        <v/>
      </c>
      <c r="WZ129" s="34"/>
      <c r="XA129" s="45" t="str">
        <f>IFERROR(VLOOKUP(WZ129,'كدو الاصناف'!$A:$C,2),"")</f>
        <v/>
      </c>
      <c r="XB129" s="6"/>
      <c r="XC129" s="62">
        <f t="shared" si="1169"/>
        <v>0</v>
      </c>
      <c r="XD129" s="6" t="str">
        <f>IFERROR(VLOOKUP(WZ129,'كدو الاصناف'!$A:$C,3),"")</f>
        <v/>
      </c>
      <c r="XE129" s="40" t="str">
        <f t="shared" si="1170"/>
        <v/>
      </c>
      <c r="XG129" s="34"/>
      <c r="XH129" s="45" t="str">
        <f>IFERROR(VLOOKUP(XG129,'كدو الاصناف'!$A:$C,2),"")</f>
        <v/>
      </c>
      <c r="XI129" s="6"/>
      <c r="XJ129" s="62">
        <f t="shared" si="1171"/>
        <v>0</v>
      </c>
      <c r="XK129" s="6" t="str">
        <f>IFERROR(VLOOKUP(XG129,'كدو الاصناف'!$A:$C,3),"")</f>
        <v/>
      </c>
      <c r="XL129" s="40" t="str">
        <f t="shared" si="1172"/>
        <v/>
      </c>
      <c r="XN129" s="34"/>
      <c r="XO129" s="45" t="str">
        <f>IFERROR(VLOOKUP(XN129,'كدو الاصناف'!$A:$C,2),"")</f>
        <v/>
      </c>
      <c r="XP129" s="6"/>
      <c r="XQ129" s="62">
        <f t="shared" si="1173"/>
        <v>0</v>
      </c>
      <c r="XR129" s="6" t="str">
        <f>IFERROR(VLOOKUP(XN129,'كدو الاصناف'!$A:$C,3),"")</f>
        <v/>
      </c>
      <c r="XS129" s="40" t="str">
        <f t="shared" si="1174"/>
        <v/>
      </c>
      <c r="XU129" s="34"/>
      <c r="XV129" s="45" t="str">
        <f>IFERROR(VLOOKUP(XU129,'كدو الاصناف'!$A:$C,2),"")</f>
        <v/>
      </c>
      <c r="XW129" s="6"/>
      <c r="XX129" s="62">
        <f t="shared" si="1175"/>
        <v>0</v>
      </c>
      <c r="XY129" s="6" t="str">
        <f>IFERROR(VLOOKUP(XU129,'كدو الاصناف'!$A:$C,3),"")</f>
        <v/>
      </c>
      <c r="XZ129" s="40" t="str">
        <f t="shared" si="1176"/>
        <v/>
      </c>
      <c r="YB129" s="34"/>
      <c r="YC129" s="45" t="str">
        <f>IFERROR(VLOOKUP(YB129,'كدو الاصناف'!$A:$C,2),"")</f>
        <v/>
      </c>
      <c r="YD129" s="6"/>
      <c r="YE129" s="62">
        <f t="shared" si="1177"/>
        <v>0</v>
      </c>
      <c r="YF129" s="6" t="str">
        <f>IFERROR(VLOOKUP(YB129,'كدو الاصناف'!$A:$C,3),"")</f>
        <v/>
      </c>
      <c r="YG129" s="40" t="str">
        <f t="shared" si="1178"/>
        <v/>
      </c>
      <c r="YI129" s="34"/>
      <c r="YJ129" s="45" t="str">
        <f>IFERROR(VLOOKUP(YI129,'كدو الاصناف'!$A:$C,2),"")</f>
        <v/>
      </c>
      <c r="YK129" s="6"/>
      <c r="YL129" s="62">
        <f t="shared" si="1179"/>
        <v>0</v>
      </c>
      <c r="YM129" s="6" t="str">
        <f>IFERROR(VLOOKUP(YI129,'كدو الاصناف'!$A:$C,3),"")</f>
        <v/>
      </c>
      <c r="YN129" s="40" t="str">
        <f t="shared" si="1180"/>
        <v/>
      </c>
      <c r="YP129" s="34"/>
      <c r="YQ129" s="45" t="str">
        <f>IFERROR(VLOOKUP(YP129,'كدو الاصناف'!$A:$C,2),"")</f>
        <v/>
      </c>
      <c r="YR129" s="6"/>
      <c r="YS129" s="62">
        <f t="shared" si="1181"/>
        <v>0</v>
      </c>
      <c r="YT129" s="6" t="str">
        <f>IFERROR(VLOOKUP(YP129,'كدو الاصناف'!$A:$C,3),"")</f>
        <v/>
      </c>
      <c r="YU129" s="40" t="str">
        <f t="shared" si="1182"/>
        <v/>
      </c>
      <c r="YW129" s="34"/>
      <c r="YX129" s="45" t="str">
        <f>IFERROR(VLOOKUP(YW129,'كدو الاصناف'!$A:$C,2),"")</f>
        <v/>
      </c>
      <c r="YY129" s="6"/>
      <c r="YZ129" s="62">
        <f t="shared" si="1183"/>
        <v>0</v>
      </c>
      <c r="ZA129" s="6" t="str">
        <f>IFERROR(VLOOKUP(YW129,'كدو الاصناف'!$A:$C,3),"")</f>
        <v/>
      </c>
      <c r="ZB129" s="40" t="str">
        <f t="shared" si="1184"/>
        <v/>
      </c>
      <c r="ZD129" s="34"/>
      <c r="ZE129" s="45" t="str">
        <f>IFERROR(VLOOKUP(ZD129,'كدو الاصناف'!$A:$C,2),"")</f>
        <v/>
      </c>
      <c r="ZF129" s="6"/>
      <c r="ZG129" s="62">
        <f t="shared" si="1185"/>
        <v>0</v>
      </c>
      <c r="ZH129" s="6" t="str">
        <f>IFERROR(VLOOKUP(ZD129,'كدو الاصناف'!$A:$C,3),"")</f>
        <v/>
      </c>
      <c r="ZI129" s="40" t="str">
        <f t="shared" si="1186"/>
        <v/>
      </c>
      <c r="ZK129" s="34"/>
      <c r="ZL129" s="45" t="str">
        <f>IFERROR(VLOOKUP(ZK129,'كدو الاصناف'!$A:$C,2),"")</f>
        <v/>
      </c>
      <c r="ZM129" s="6"/>
      <c r="ZN129" s="62">
        <f t="shared" si="1187"/>
        <v>0</v>
      </c>
      <c r="ZO129" s="6" t="str">
        <f>IFERROR(VLOOKUP(ZK129,'كدو الاصناف'!$A:$C,3),"")</f>
        <v/>
      </c>
      <c r="ZP129" s="40" t="str">
        <f t="shared" si="1188"/>
        <v/>
      </c>
      <c r="ZR129" s="34"/>
      <c r="ZS129" s="45" t="str">
        <f>IFERROR(VLOOKUP(ZR129,'كدو الاصناف'!$A:$C,2),"")</f>
        <v/>
      </c>
      <c r="ZT129" s="6"/>
      <c r="ZU129" s="62">
        <f t="shared" si="1189"/>
        <v>0</v>
      </c>
      <c r="ZV129" s="6" t="str">
        <f>IFERROR(VLOOKUP(ZR129,'كدو الاصناف'!$A:$C,3),"")</f>
        <v/>
      </c>
      <c r="ZW129" s="40" t="str">
        <f t="shared" si="1190"/>
        <v/>
      </c>
    </row>
    <row r="130" spans="1:699" ht="16.5" thickTop="1" thickBot="1" x14ac:dyDescent="0.25">
      <c r="A130" s="34"/>
      <c r="B130" s="45" t="str">
        <f>IFERROR(VLOOKUP(A130,'كدو الاصناف'!$A:$C,2),"")</f>
        <v/>
      </c>
      <c r="C130" s="6"/>
      <c r="D130" s="62">
        <f t="shared" si="992"/>
        <v>0</v>
      </c>
      <c r="E130" s="6" t="str">
        <f>IFERROR(VLOOKUP(A130,'كدو الاصناف'!$A:$C,3),"")</f>
        <v/>
      </c>
      <c r="F130" s="40" t="str">
        <f t="shared" si="993"/>
        <v/>
      </c>
      <c r="H130" s="34"/>
      <c r="I130" s="45" t="str">
        <f>IFERROR(VLOOKUP(H130,'كدو الاصناف'!$A:$C,2),"")</f>
        <v/>
      </c>
      <c r="J130" s="6"/>
      <c r="K130" s="62">
        <f t="shared" si="994"/>
        <v>0</v>
      </c>
      <c r="L130" s="6" t="str">
        <f>IFERROR(VLOOKUP(H130,'كدو الاصناف'!$A:$C,3),"")</f>
        <v/>
      </c>
      <c r="M130" s="40" t="str">
        <f t="shared" si="995"/>
        <v/>
      </c>
      <c r="O130" s="34"/>
      <c r="P130" s="45" t="str">
        <f>IFERROR(VLOOKUP(O130,'كدو الاصناف'!$A:$C,2),"")</f>
        <v/>
      </c>
      <c r="Q130" s="6"/>
      <c r="R130" s="62">
        <f t="shared" si="996"/>
        <v>0</v>
      </c>
      <c r="S130" s="6" t="str">
        <f>IFERROR(VLOOKUP(O130,'كدو الاصناف'!$A:$C,3),"")</f>
        <v/>
      </c>
      <c r="T130" s="40" t="str">
        <f t="shared" si="997"/>
        <v/>
      </c>
      <c r="V130" s="34"/>
      <c r="W130" s="45" t="str">
        <f>IFERROR(VLOOKUP(V130,'كدو الاصناف'!$A:$C,2),"")</f>
        <v/>
      </c>
      <c r="X130" s="6"/>
      <c r="Y130" s="62">
        <f t="shared" si="998"/>
        <v>0</v>
      </c>
      <c r="Z130" s="6" t="str">
        <f>IFERROR(VLOOKUP(V130,'كدو الاصناف'!$A:$C,3),"")</f>
        <v/>
      </c>
      <c r="AA130" s="40" t="str">
        <f t="shared" si="999"/>
        <v/>
      </c>
      <c r="AC130" s="34"/>
      <c r="AD130" s="45" t="str">
        <f>IFERROR(VLOOKUP(AC130,'كدو الاصناف'!$A:$C,2),"")</f>
        <v/>
      </c>
      <c r="AE130" s="6"/>
      <c r="AF130" s="62">
        <f t="shared" si="1000"/>
        <v>0</v>
      </c>
      <c r="AG130" s="6" t="str">
        <f>IFERROR(VLOOKUP(AC130,'كدو الاصناف'!$A:$C,3),"")</f>
        <v/>
      </c>
      <c r="AH130" s="40" t="str">
        <f t="shared" si="1001"/>
        <v/>
      </c>
      <c r="AJ130" s="34"/>
      <c r="AK130" s="45" t="str">
        <f>IFERROR(VLOOKUP(AJ130,'كدو الاصناف'!$A:$C,2),"")</f>
        <v/>
      </c>
      <c r="AL130" s="6"/>
      <c r="AM130" s="62">
        <f t="shared" si="1002"/>
        <v>0</v>
      </c>
      <c r="AN130" s="6" t="str">
        <f>IFERROR(VLOOKUP(AJ130,'كدو الاصناف'!$A:$C,3),"")</f>
        <v/>
      </c>
      <c r="AO130" s="40" t="str">
        <f t="shared" si="1003"/>
        <v/>
      </c>
      <c r="AQ130" s="34"/>
      <c r="AR130" s="45" t="str">
        <f>IFERROR(VLOOKUP(AQ130,'كدو الاصناف'!$A:$C,2),"")</f>
        <v/>
      </c>
      <c r="AS130" s="6"/>
      <c r="AT130" s="62">
        <f t="shared" si="1004"/>
        <v>0</v>
      </c>
      <c r="AU130" s="6" t="str">
        <f>IFERROR(VLOOKUP(AQ130,'كدو الاصناف'!$A:$C,3),"")</f>
        <v/>
      </c>
      <c r="AV130" s="40" t="str">
        <f t="shared" si="1005"/>
        <v/>
      </c>
      <c r="AX130" s="34"/>
      <c r="AY130" s="45" t="str">
        <f>IFERROR(VLOOKUP(AX130,'كدو الاصناف'!$A:$C,2),"")</f>
        <v/>
      </c>
      <c r="AZ130" s="6"/>
      <c r="BA130" s="62">
        <f t="shared" si="1191"/>
        <v>0</v>
      </c>
      <c r="BB130" s="6" t="str">
        <f>IFERROR(VLOOKUP(AX130,'كدو الاصناف'!$A:$C,3),"")</f>
        <v/>
      </c>
      <c r="BC130" s="40" t="str">
        <f t="shared" si="1006"/>
        <v/>
      </c>
      <c r="BE130" s="34"/>
      <c r="BF130" s="45" t="str">
        <f>IFERROR(VLOOKUP(BE130,'كدو الاصناف'!$A:$C,2),"")</f>
        <v/>
      </c>
      <c r="BG130" s="6"/>
      <c r="BH130" s="62">
        <f t="shared" si="1007"/>
        <v>0</v>
      </c>
      <c r="BI130" s="6" t="str">
        <f>IFERROR(VLOOKUP(BE130,'كدو الاصناف'!$A:$C,3),"")</f>
        <v/>
      </c>
      <c r="BJ130" s="40" t="str">
        <f t="shared" si="1008"/>
        <v/>
      </c>
      <c r="BL130" s="34"/>
      <c r="BM130" s="45" t="str">
        <f>IFERROR(VLOOKUP(BL130,'كدو الاصناف'!$A:$C,2),"")</f>
        <v/>
      </c>
      <c r="BN130" s="6"/>
      <c r="BO130" s="62">
        <f t="shared" si="1009"/>
        <v>0</v>
      </c>
      <c r="BP130" s="6" t="str">
        <f>IFERROR(VLOOKUP(BL130,'كدو الاصناف'!$A:$C,3),"")</f>
        <v/>
      </c>
      <c r="BQ130" s="40" t="str">
        <f t="shared" si="1010"/>
        <v/>
      </c>
      <c r="BS130" s="34"/>
      <c r="BT130" s="45" t="str">
        <f>IFERROR(VLOOKUP(BS130,'كدو الاصناف'!$A:$C,2),"")</f>
        <v/>
      </c>
      <c r="BU130" s="6"/>
      <c r="BV130" s="62">
        <f t="shared" si="1011"/>
        <v>0</v>
      </c>
      <c r="BW130" s="6" t="str">
        <f>IFERROR(VLOOKUP(BS130,'كدو الاصناف'!$A:$C,3),"")</f>
        <v/>
      </c>
      <c r="BX130" s="40" t="str">
        <f t="shared" si="1012"/>
        <v/>
      </c>
      <c r="BZ130" s="34"/>
      <c r="CA130" s="45" t="str">
        <f>IFERROR(VLOOKUP(BZ130,'كدو الاصناف'!$A:$C,2),"")</f>
        <v/>
      </c>
      <c r="CB130" s="6"/>
      <c r="CC130" s="62">
        <f t="shared" si="1013"/>
        <v>0</v>
      </c>
      <c r="CD130" s="6" t="str">
        <f>IFERROR(VLOOKUP(BZ130,'كدو الاصناف'!$A:$C,3),"")</f>
        <v/>
      </c>
      <c r="CE130" s="40" t="str">
        <f t="shared" si="1014"/>
        <v/>
      </c>
      <c r="CG130" s="34"/>
      <c r="CH130" s="45" t="str">
        <f>IFERROR(VLOOKUP(CG130,'كدو الاصناف'!$A:$C,2),"")</f>
        <v/>
      </c>
      <c r="CI130" s="6"/>
      <c r="CJ130" s="62">
        <f t="shared" si="1015"/>
        <v>0</v>
      </c>
      <c r="CK130" s="6" t="str">
        <f>IFERROR(VLOOKUP(CG130,'كدو الاصناف'!$A:$C,3),"")</f>
        <v/>
      </c>
      <c r="CL130" s="40" t="str">
        <f t="shared" si="1016"/>
        <v/>
      </c>
      <c r="CN130" s="34"/>
      <c r="CO130" s="45" t="str">
        <f>IFERROR(VLOOKUP(CN130,'كدو الاصناف'!$A:$C,2),"")</f>
        <v/>
      </c>
      <c r="CP130" s="6"/>
      <c r="CQ130" s="62">
        <f t="shared" si="1017"/>
        <v>0</v>
      </c>
      <c r="CR130" s="6" t="str">
        <f>IFERROR(VLOOKUP(CN130,'كدو الاصناف'!$A:$C,3),"")</f>
        <v/>
      </c>
      <c r="CS130" s="40" t="str">
        <f t="shared" si="1018"/>
        <v/>
      </c>
      <c r="CU130" s="34"/>
      <c r="CV130" s="45" t="str">
        <f>IFERROR(VLOOKUP(CU130,'كدو الاصناف'!$A:$C,2),"")</f>
        <v/>
      </c>
      <c r="CW130" s="6"/>
      <c r="CX130" s="62">
        <f t="shared" si="1019"/>
        <v>0</v>
      </c>
      <c r="CY130" s="6" t="str">
        <f>IFERROR(VLOOKUP(CU130,'كدو الاصناف'!$A:$C,3),"")</f>
        <v/>
      </c>
      <c r="CZ130" s="40" t="str">
        <f t="shared" si="1020"/>
        <v/>
      </c>
      <c r="DB130" s="34"/>
      <c r="DC130" s="45" t="str">
        <f>IFERROR(VLOOKUP(DB130,'كدو الاصناف'!$A:$C,2),"")</f>
        <v/>
      </c>
      <c r="DD130" s="6"/>
      <c r="DE130" s="62">
        <f t="shared" si="1021"/>
        <v>0</v>
      </c>
      <c r="DF130" s="6" t="str">
        <f>IFERROR(VLOOKUP(DB130,'كدو الاصناف'!$A:$C,3),"")</f>
        <v/>
      </c>
      <c r="DG130" s="40" t="str">
        <f t="shared" si="1022"/>
        <v/>
      </c>
      <c r="DI130" s="34"/>
      <c r="DJ130" s="45" t="str">
        <f>IFERROR(VLOOKUP(DI130,'كدو الاصناف'!$A:$C,2),"")</f>
        <v/>
      </c>
      <c r="DK130" s="6"/>
      <c r="DL130" s="62">
        <f t="shared" si="1023"/>
        <v>0</v>
      </c>
      <c r="DM130" s="6" t="str">
        <f>IFERROR(VLOOKUP(DI130,'كدو الاصناف'!$A:$C,3),"")</f>
        <v/>
      </c>
      <c r="DN130" s="40" t="str">
        <f t="shared" si="1024"/>
        <v/>
      </c>
      <c r="DP130" s="34"/>
      <c r="DQ130" s="45" t="str">
        <f>IFERROR(VLOOKUP(DP130,'كدو الاصناف'!$A:$C,2),"")</f>
        <v/>
      </c>
      <c r="DR130" s="6"/>
      <c r="DS130" s="62">
        <f t="shared" si="1025"/>
        <v>0</v>
      </c>
      <c r="DT130" s="6" t="str">
        <f>IFERROR(VLOOKUP(DP130,'كدو الاصناف'!$A:$C,3),"")</f>
        <v/>
      </c>
      <c r="DU130" s="40" t="str">
        <f t="shared" si="1026"/>
        <v/>
      </c>
      <c r="DW130" s="34"/>
      <c r="DX130" s="45" t="str">
        <f>IFERROR(VLOOKUP(DW130,'كدو الاصناف'!$A:$C,2),"")</f>
        <v/>
      </c>
      <c r="DY130" s="6"/>
      <c r="DZ130" s="62">
        <f t="shared" si="1027"/>
        <v>0</v>
      </c>
      <c r="EA130" s="6" t="str">
        <f>IFERROR(VLOOKUP(DW130,'كدو الاصناف'!$A:$C,3),"")</f>
        <v/>
      </c>
      <c r="EB130" s="40" t="str">
        <f t="shared" si="1028"/>
        <v/>
      </c>
      <c r="ED130" s="34"/>
      <c r="EE130" s="45" t="str">
        <f>IFERROR(VLOOKUP(ED130,'كدو الاصناف'!$A:$C,2),"")</f>
        <v/>
      </c>
      <c r="EF130" s="6"/>
      <c r="EG130" s="62">
        <f t="shared" si="1029"/>
        <v>0</v>
      </c>
      <c r="EH130" s="6" t="str">
        <f>IFERROR(VLOOKUP(ED130,'كدو الاصناف'!$A:$C,3),"")</f>
        <v/>
      </c>
      <c r="EI130" s="40" t="str">
        <f t="shared" si="1030"/>
        <v/>
      </c>
      <c r="EK130" s="34"/>
      <c r="EL130" s="45" t="str">
        <f>IFERROR(VLOOKUP(EK130,'كدو الاصناف'!$A:$C,2),"")</f>
        <v/>
      </c>
      <c r="EM130" s="6"/>
      <c r="EN130" s="62">
        <f t="shared" si="1031"/>
        <v>0</v>
      </c>
      <c r="EO130" s="6" t="str">
        <f>IFERROR(VLOOKUP(EK130,'كدو الاصناف'!$A:$C,3),"")</f>
        <v/>
      </c>
      <c r="EP130" s="40" t="str">
        <f t="shared" si="1032"/>
        <v/>
      </c>
      <c r="ER130" s="34"/>
      <c r="ES130" s="45" t="str">
        <f>IFERROR(VLOOKUP(ER130,'كدو الاصناف'!$A:$C,2),"")</f>
        <v/>
      </c>
      <c r="ET130" s="6"/>
      <c r="EU130" s="62">
        <f t="shared" si="1033"/>
        <v>0</v>
      </c>
      <c r="EV130" s="6" t="str">
        <f>IFERROR(VLOOKUP(ER130,'كدو الاصناف'!$A:$C,3),"")</f>
        <v/>
      </c>
      <c r="EW130" s="40" t="str">
        <f t="shared" si="1034"/>
        <v/>
      </c>
      <c r="EY130" s="34"/>
      <c r="EZ130" s="45" t="str">
        <f>IFERROR(VLOOKUP(EY130,'كدو الاصناف'!$A:$C,2),"")</f>
        <v/>
      </c>
      <c r="FA130" s="6"/>
      <c r="FB130" s="62">
        <f t="shared" si="1035"/>
        <v>0</v>
      </c>
      <c r="FC130" s="6" t="str">
        <f>IFERROR(VLOOKUP(EY130,'كدو الاصناف'!$A:$C,3),"")</f>
        <v/>
      </c>
      <c r="FD130" s="40" t="str">
        <f t="shared" si="1036"/>
        <v/>
      </c>
      <c r="FF130" s="34"/>
      <c r="FG130" s="45" t="str">
        <f>IFERROR(VLOOKUP(FF130,'كدو الاصناف'!$A:$C,2),"")</f>
        <v/>
      </c>
      <c r="FH130" s="6"/>
      <c r="FI130" s="62">
        <f t="shared" si="1037"/>
        <v>0</v>
      </c>
      <c r="FJ130" s="6" t="str">
        <f>IFERROR(VLOOKUP(FF130,'كدو الاصناف'!$A:$C,3),"")</f>
        <v/>
      </c>
      <c r="FK130" s="40" t="str">
        <f t="shared" si="1038"/>
        <v/>
      </c>
      <c r="FM130" s="34"/>
      <c r="FN130" s="45" t="str">
        <f>IFERROR(VLOOKUP(FM130,'كدو الاصناف'!$A:$C,2),"")</f>
        <v/>
      </c>
      <c r="FO130" s="6"/>
      <c r="FP130" s="62">
        <f t="shared" si="1039"/>
        <v>0</v>
      </c>
      <c r="FQ130" s="6" t="str">
        <f>IFERROR(VLOOKUP(FM130,'كدو الاصناف'!$A:$C,3),"")</f>
        <v/>
      </c>
      <c r="FR130" s="40" t="str">
        <f t="shared" si="1040"/>
        <v/>
      </c>
      <c r="FT130" s="34"/>
      <c r="FU130" s="45" t="str">
        <f>IFERROR(VLOOKUP(FT130,'كدو الاصناف'!$A:$C,2),"")</f>
        <v/>
      </c>
      <c r="FV130" s="6"/>
      <c r="FW130" s="62">
        <f t="shared" si="1041"/>
        <v>0</v>
      </c>
      <c r="FX130" s="6" t="str">
        <f>IFERROR(VLOOKUP(FT130,'كدو الاصناف'!$A:$C,3),"")</f>
        <v/>
      </c>
      <c r="FY130" s="40" t="str">
        <f t="shared" si="1042"/>
        <v/>
      </c>
      <c r="GA130" s="34"/>
      <c r="GB130" s="45" t="str">
        <f>IFERROR(VLOOKUP(GA130,'كدو الاصناف'!$A:$C,2),"")</f>
        <v/>
      </c>
      <c r="GC130" s="6"/>
      <c r="GD130" s="62">
        <f t="shared" si="1043"/>
        <v>0</v>
      </c>
      <c r="GE130" s="6" t="str">
        <f>IFERROR(VLOOKUP(GA130,'كدو الاصناف'!$A:$C,3),"")</f>
        <v/>
      </c>
      <c r="GF130" s="40" t="str">
        <f t="shared" si="1044"/>
        <v/>
      </c>
      <c r="GH130" s="34"/>
      <c r="GI130" s="45" t="str">
        <f>IFERROR(VLOOKUP(GH130,'كدو الاصناف'!$A:$C,2),"")</f>
        <v/>
      </c>
      <c r="GJ130" s="6"/>
      <c r="GK130" s="62">
        <f t="shared" si="1045"/>
        <v>0</v>
      </c>
      <c r="GL130" s="6" t="str">
        <f>IFERROR(VLOOKUP(GH130,'كدو الاصناف'!$A:$C,3),"")</f>
        <v/>
      </c>
      <c r="GM130" s="40" t="str">
        <f t="shared" si="1046"/>
        <v/>
      </c>
      <c r="GO130" s="34"/>
      <c r="GP130" s="45" t="str">
        <f>IFERROR(VLOOKUP(GO130,'كدو الاصناف'!$A:$C,2),"")</f>
        <v/>
      </c>
      <c r="GQ130" s="6"/>
      <c r="GR130" s="62">
        <f t="shared" si="1047"/>
        <v>0</v>
      </c>
      <c r="GS130" s="6" t="str">
        <f>IFERROR(VLOOKUP(GO130,'كدو الاصناف'!$A:$C,3),"")</f>
        <v/>
      </c>
      <c r="GT130" s="40" t="str">
        <f t="shared" si="1048"/>
        <v/>
      </c>
      <c r="GV130" s="34"/>
      <c r="GW130" s="45" t="str">
        <f>IFERROR(VLOOKUP(GV130,'كدو الاصناف'!$A:$C,2),"")</f>
        <v/>
      </c>
      <c r="GX130" s="6"/>
      <c r="GY130" s="62">
        <f t="shared" si="1049"/>
        <v>0</v>
      </c>
      <c r="GZ130" s="6" t="str">
        <f>IFERROR(VLOOKUP(GV130,'كدو الاصناف'!$A:$C,3),"")</f>
        <v/>
      </c>
      <c r="HA130" s="40" t="str">
        <f t="shared" si="1050"/>
        <v/>
      </c>
      <c r="HC130" s="34"/>
      <c r="HD130" s="45" t="str">
        <f>IFERROR(VLOOKUP(HC130,'كدو الاصناف'!$A:$C,2),"")</f>
        <v/>
      </c>
      <c r="HE130" s="6"/>
      <c r="HF130" s="62">
        <f t="shared" si="1051"/>
        <v>0</v>
      </c>
      <c r="HG130" s="6" t="str">
        <f>IFERROR(VLOOKUP(HC130,'كدو الاصناف'!$A:$C,3),"")</f>
        <v/>
      </c>
      <c r="HH130" s="40" t="str">
        <f t="shared" si="1052"/>
        <v/>
      </c>
      <c r="HJ130" s="34"/>
      <c r="HK130" s="45" t="str">
        <f>IFERROR(VLOOKUP(HJ130,'كدو الاصناف'!$A:$C,2),"")</f>
        <v/>
      </c>
      <c r="HL130" s="6"/>
      <c r="HM130" s="62">
        <f t="shared" si="1053"/>
        <v>0</v>
      </c>
      <c r="HN130" s="6" t="str">
        <f>IFERROR(VLOOKUP(HJ130,'كدو الاصناف'!$A:$C,3),"")</f>
        <v/>
      </c>
      <c r="HO130" s="40" t="str">
        <f t="shared" si="1054"/>
        <v/>
      </c>
      <c r="HQ130" s="34"/>
      <c r="HR130" s="45" t="str">
        <f>IFERROR(VLOOKUP(HQ130,'كدو الاصناف'!$A:$C,2),"")</f>
        <v/>
      </c>
      <c r="HS130" s="6"/>
      <c r="HT130" s="62">
        <f t="shared" si="1055"/>
        <v>0</v>
      </c>
      <c r="HU130" s="6" t="str">
        <f>IFERROR(VLOOKUP(HQ130,'كدو الاصناف'!$A:$C,3),"")</f>
        <v/>
      </c>
      <c r="HV130" s="40" t="str">
        <f t="shared" si="1056"/>
        <v/>
      </c>
      <c r="HX130" s="34"/>
      <c r="HY130" s="45" t="str">
        <f>IFERROR(VLOOKUP(HX130,'كدو الاصناف'!$A:$C,2),"")</f>
        <v/>
      </c>
      <c r="HZ130" s="6"/>
      <c r="IA130" s="62">
        <f t="shared" si="1057"/>
        <v>0</v>
      </c>
      <c r="IB130" s="6" t="str">
        <f>IFERROR(VLOOKUP(HX130,'كدو الاصناف'!$A:$C,3),"")</f>
        <v/>
      </c>
      <c r="IC130" s="40" t="str">
        <f t="shared" si="1058"/>
        <v/>
      </c>
      <c r="IE130" s="34"/>
      <c r="IF130" s="45" t="str">
        <f>IFERROR(VLOOKUP(IE130,'كدو الاصناف'!$A:$C,2),"")</f>
        <v/>
      </c>
      <c r="IG130" s="6"/>
      <c r="IH130" s="62">
        <f t="shared" si="1059"/>
        <v>0</v>
      </c>
      <c r="II130" s="6" t="str">
        <f>IFERROR(VLOOKUP(IE130,'كدو الاصناف'!$A:$C,3),"")</f>
        <v/>
      </c>
      <c r="IJ130" s="40" t="str">
        <f t="shared" si="1060"/>
        <v/>
      </c>
      <c r="IL130" s="34"/>
      <c r="IM130" s="45" t="str">
        <f>IFERROR(VLOOKUP(IL130,'كدو الاصناف'!$A:$C,2),"")</f>
        <v/>
      </c>
      <c r="IN130" s="6"/>
      <c r="IO130" s="62">
        <f t="shared" si="1061"/>
        <v>0</v>
      </c>
      <c r="IP130" s="6" t="str">
        <f>IFERROR(VLOOKUP(IL130,'كدو الاصناف'!$A:$C,3),"")</f>
        <v/>
      </c>
      <c r="IQ130" s="40" t="str">
        <f t="shared" si="1062"/>
        <v/>
      </c>
      <c r="IS130" s="34"/>
      <c r="IT130" s="45" t="str">
        <f>IFERROR(VLOOKUP(IS130,'كدو الاصناف'!$A:$C,2),"")</f>
        <v/>
      </c>
      <c r="IU130" s="6"/>
      <c r="IV130" s="62">
        <f t="shared" si="1063"/>
        <v>0</v>
      </c>
      <c r="IW130" s="6" t="str">
        <f>IFERROR(VLOOKUP(IS130,'كدو الاصناف'!$A:$C,3),"")</f>
        <v/>
      </c>
      <c r="IX130" s="40" t="str">
        <f t="shared" si="1064"/>
        <v/>
      </c>
      <c r="IZ130" s="34"/>
      <c r="JA130" s="45" t="str">
        <f>IFERROR(VLOOKUP(IZ130,'كدو الاصناف'!$A:$C,2),"")</f>
        <v/>
      </c>
      <c r="JB130" s="6"/>
      <c r="JC130" s="62">
        <f t="shared" si="1065"/>
        <v>0</v>
      </c>
      <c r="JD130" s="6" t="str">
        <f>IFERROR(VLOOKUP(IZ130,'كدو الاصناف'!$A:$C,3),"")</f>
        <v/>
      </c>
      <c r="JE130" s="40" t="str">
        <f t="shared" si="1066"/>
        <v/>
      </c>
      <c r="JG130" s="34"/>
      <c r="JH130" s="45" t="str">
        <f>IFERROR(VLOOKUP(JG130,'كدو الاصناف'!$A:$C,2),"")</f>
        <v/>
      </c>
      <c r="JI130" s="6"/>
      <c r="JJ130" s="62">
        <f t="shared" si="1067"/>
        <v>0</v>
      </c>
      <c r="JK130" s="6" t="str">
        <f>IFERROR(VLOOKUP(JG130,'كدو الاصناف'!$A:$C,3),"")</f>
        <v/>
      </c>
      <c r="JL130" s="40" t="str">
        <f t="shared" si="1068"/>
        <v/>
      </c>
      <c r="JN130" s="34"/>
      <c r="JO130" s="45" t="str">
        <f>IFERROR(VLOOKUP(JN130,'كدو الاصناف'!$A:$C,2),"")</f>
        <v/>
      </c>
      <c r="JP130" s="6"/>
      <c r="JQ130" s="62">
        <f t="shared" si="1069"/>
        <v>0</v>
      </c>
      <c r="JR130" s="6" t="str">
        <f>IFERROR(VLOOKUP(JN130,'كدو الاصناف'!$A:$C,3),"")</f>
        <v/>
      </c>
      <c r="JS130" s="40" t="str">
        <f t="shared" si="1070"/>
        <v/>
      </c>
      <c r="JU130" s="34"/>
      <c r="JV130" s="45" t="str">
        <f>IFERROR(VLOOKUP(JU130,'كدو الاصناف'!$A:$C,2),"")</f>
        <v/>
      </c>
      <c r="JW130" s="6"/>
      <c r="JX130" s="62">
        <f t="shared" si="1071"/>
        <v>0</v>
      </c>
      <c r="JY130" s="6" t="str">
        <f>IFERROR(VLOOKUP(JU130,'كدو الاصناف'!$A:$C,3),"")</f>
        <v/>
      </c>
      <c r="JZ130" s="40" t="str">
        <f t="shared" si="1072"/>
        <v/>
      </c>
      <c r="KB130" s="34"/>
      <c r="KC130" s="45" t="str">
        <f>IFERROR(VLOOKUP(KB130,'كدو الاصناف'!$A:$C,2),"")</f>
        <v/>
      </c>
      <c r="KD130" s="6"/>
      <c r="KE130" s="62">
        <f t="shared" si="1073"/>
        <v>0</v>
      </c>
      <c r="KF130" s="6" t="str">
        <f>IFERROR(VLOOKUP(KB130,'كدو الاصناف'!$A:$C,3),"")</f>
        <v/>
      </c>
      <c r="KG130" s="40" t="str">
        <f t="shared" si="1074"/>
        <v/>
      </c>
      <c r="KI130" s="34"/>
      <c r="KJ130" s="45" t="str">
        <f>IFERROR(VLOOKUP(KI130,'كدو الاصناف'!$A:$C,2),"")</f>
        <v/>
      </c>
      <c r="KK130" s="6"/>
      <c r="KL130" s="62">
        <f t="shared" si="1075"/>
        <v>0</v>
      </c>
      <c r="KM130" s="6" t="str">
        <f>IFERROR(VLOOKUP(KI130,'كدو الاصناف'!$A:$C,3),"")</f>
        <v/>
      </c>
      <c r="KN130" s="40" t="str">
        <f t="shared" si="1076"/>
        <v/>
      </c>
      <c r="KP130" s="34"/>
      <c r="KQ130" s="45" t="str">
        <f>IFERROR(VLOOKUP(KP130,'كدو الاصناف'!$A:$C,2),"")</f>
        <v/>
      </c>
      <c r="KR130" s="6"/>
      <c r="KS130" s="62">
        <f t="shared" si="1077"/>
        <v>0</v>
      </c>
      <c r="KT130" s="6" t="str">
        <f>IFERROR(VLOOKUP(KP130,'كدو الاصناف'!$A:$C,3),"")</f>
        <v/>
      </c>
      <c r="KU130" s="40" t="str">
        <f t="shared" si="1078"/>
        <v/>
      </c>
      <c r="KW130" s="34"/>
      <c r="KX130" s="45" t="str">
        <f>IFERROR(VLOOKUP(KW130,'كدو الاصناف'!$A:$C,2),"")</f>
        <v/>
      </c>
      <c r="KY130" s="6"/>
      <c r="KZ130" s="62">
        <f t="shared" si="1079"/>
        <v>0</v>
      </c>
      <c r="LA130" s="6" t="str">
        <f>IFERROR(VLOOKUP(KW130,'كدو الاصناف'!$A:$C,3),"")</f>
        <v/>
      </c>
      <c r="LB130" s="40" t="str">
        <f t="shared" si="1080"/>
        <v/>
      </c>
      <c r="LD130" s="34"/>
      <c r="LE130" s="45" t="str">
        <f>IFERROR(VLOOKUP(LD130,'كدو الاصناف'!$A:$C,2),"")</f>
        <v/>
      </c>
      <c r="LF130" s="6"/>
      <c r="LG130" s="62">
        <f t="shared" si="1081"/>
        <v>0</v>
      </c>
      <c r="LH130" s="6" t="str">
        <f>IFERROR(VLOOKUP(LD130,'كدو الاصناف'!$A:$C,3),"")</f>
        <v/>
      </c>
      <c r="LI130" s="40" t="str">
        <f t="shared" si="1082"/>
        <v/>
      </c>
      <c r="LK130" s="34"/>
      <c r="LL130" s="45" t="str">
        <f>IFERROR(VLOOKUP(LK130,'كدو الاصناف'!$A:$C,2),"")</f>
        <v/>
      </c>
      <c r="LM130" s="6"/>
      <c r="LN130" s="62">
        <f t="shared" si="1083"/>
        <v>0</v>
      </c>
      <c r="LO130" s="6" t="str">
        <f>IFERROR(VLOOKUP(LK130,'كدو الاصناف'!$A:$C,3),"")</f>
        <v/>
      </c>
      <c r="LP130" s="40" t="str">
        <f t="shared" si="1084"/>
        <v/>
      </c>
      <c r="LR130" s="34"/>
      <c r="LS130" s="45" t="str">
        <f>IFERROR(VLOOKUP(LR130,'كدو الاصناف'!$A:$C,2),"")</f>
        <v/>
      </c>
      <c r="LT130" s="6"/>
      <c r="LU130" s="62">
        <f t="shared" si="1085"/>
        <v>0</v>
      </c>
      <c r="LV130" s="6" t="str">
        <f>IFERROR(VLOOKUP(LR130,'كدو الاصناف'!$A:$C,3),"")</f>
        <v/>
      </c>
      <c r="LW130" s="40" t="str">
        <f t="shared" si="1086"/>
        <v/>
      </c>
      <c r="LY130" s="34"/>
      <c r="LZ130" s="45" t="str">
        <f>IFERROR(VLOOKUP(LY130,'كدو الاصناف'!$A:$C,2),"")</f>
        <v/>
      </c>
      <c r="MA130" s="6"/>
      <c r="MB130" s="62">
        <f t="shared" si="1087"/>
        <v>0</v>
      </c>
      <c r="MC130" s="6" t="str">
        <f>IFERROR(VLOOKUP(LY130,'كدو الاصناف'!$A:$C,3),"")</f>
        <v/>
      </c>
      <c r="MD130" s="40" t="str">
        <f t="shared" si="1088"/>
        <v/>
      </c>
      <c r="MF130" s="34"/>
      <c r="MG130" s="45" t="str">
        <f>IFERROR(VLOOKUP(MF130,'كدو الاصناف'!$A:$C,2),"")</f>
        <v/>
      </c>
      <c r="MH130" s="6"/>
      <c r="MI130" s="62">
        <f t="shared" si="1089"/>
        <v>0</v>
      </c>
      <c r="MJ130" s="6" t="str">
        <f>IFERROR(VLOOKUP(MF130,'كدو الاصناف'!$A:$C,3),"")</f>
        <v/>
      </c>
      <c r="MK130" s="40" t="str">
        <f t="shared" si="1090"/>
        <v/>
      </c>
      <c r="MM130" s="34"/>
      <c r="MN130" s="45" t="str">
        <f>IFERROR(VLOOKUP(MM130,'كدو الاصناف'!$A:$C,2),"")</f>
        <v/>
      </c>
      <c r="MO130" s="6"/>
      <c r="MP130" s="62">
        <f t="shared" si="1091"/>
        <v>0</v>
      </c>
      <c r="MQ130" s="6" t="str">
        <f>IFERROR(VLOOKUP(MM130,'كدو الاصناف'!$A:$C,3),"")</f>
        <v/>
      </c>
      <c r="MR130" s="40" t="str">
        <f t="shared" si="1092"/>
        <v/>
      </c>
      <c r="MT130" s="34"/>
      <c r="MU130" s="45" t="str">
        <f>IFERROR(VLOOKUP(MT130,'كدو الاصناف'!$A:$C,2),"")</f>
        <v/>
      </c>
      <c r="MV130" s="6"/>
      <c r="MW130" s="62">
        <f t="shared" si="1093"/>
        <v>0</v>
      </c>
      <c r="MX130" s="6" t="str">
        <f>IFERROR(VLOOKUP(MT130,'كدو الاصناف'!$A:$C,3),"")</f>
        <v/>
      </c>
      <c r="MY130" s="40" t="str">
        <f t="shared" si="1094"/>
        <v/>
      </c>
      <c r="NA130" s="34"/>
      <c r="NB130" s="45" t="str">
        <f>IFERROR(VLOOKUP(NA130,'كدو الاصناف'!$A:$C,2),"")</f>
        <v/>
      </c>
      <c r="NC130" s="6"/>
      <c r="ND130" s="62">
        <f t="shared" si="1095"/>
        <v>0</v>
      </c>
      <c r="NE130" s="6" t="str">
        <f>IFERROR(VLOOKUP(NA130,'كدو الاصناف'!$A:$C,3),"")</f>
        <v/>
      </c>
      <c r="NF130" s="40" t="str">
        <f t="shared" si="1096"/>
        <v/>
      </c>
      <c r="NH130" s="34"/>
      <c r="NI130" s="45" t="str">
        <f>IFERROR(VLOOKUP(NH130,'كدو الاصناف'!$A:$C,2),"")</f>
        <v/>
      </c>
      <c r="NJ130" s="6"/>
      <c r="NK130" s="62">
        <f t="shared" si="1097"/>
        <v>0</v>
      </c>
      <c r="NL130" s="6" t="str">
        <f>IFERROR(VLOOKUP(NH130,'كدو الاصناف'!$A:$C,3),"")</f>
        <v/>
      </c>
      <c r="NM130" s="40" t="str">
        <f t="shared" si="1098"/>
        <v/>
      </c>
      <c r="NO130" s="34"/>
      <c r="NP130" s="45" t="str">
        <f>IFERROR(VLOOKUP(NO130,'كدو الاصناف'!$A:$C,2),"")</f>
        <v/>
      </c>
      <c r="NQ130" s="6"/>
      <c r="NR130" s="62">
        <f t="shared" si="1099"/>
        <v>0</v>
      </c>
      <c r="NS130" s="6" t="str">
        <f>IFERROR(VLOOKUP(NO130,'كدو الاصناف'!$A:$C,3),"")</f>
        <v/>
      </c>
      <c r="NT130" s="40" t="str">
        <f t="shared" si="1100"/>
        <v/>
      </c>
      <c r="NV130" s="34"/>
      <c r="NW130" s="45" t="str">
        <f>IFERROR(VLOOKUP(NV130,'كدو الاصناف'!$A:$C,2),"")</f>
        <v/>
      </c>
      <c r="NX130" s="6"/>
      <c r="NY130" s="62">
        <f t="shared" si="1101"/>
        <v>0</v>
      </c>
      <c r="NZ130" s="6" t="str">
        <f>IFERROR(VLOOKUP(NV130,'كدو الاصناف'!$A:$C,3),"")</f>
        <v/>
      </c>
      <c r="OA130" s="40" t="str">
        <f t="shared" si="1102"/>
        <v/>
      </c>
      <c r="OC130" s="34"/>
      <c r="OD130" s="45" t="str">
        <f>IFERROR(VLOOKUP(OC130,'كدو الاصناف'!$A:$C,2),"")</f>
        <v/>
      </c>
      <c r="OE130" s="6"/>
      <c r="OF130" s="62">
        <f t="shared" si="1103"/>
        <v>0</v>
      </c>
      <c r="OG130" s="6" t="str">
        <f>IFERROR(VLOOKUP(OC130,'كدو الاصناف'!$A:$C,3),"")</f>
        <v/>
      </c>
      <c r="OH130" s="40" t="str">
        <f t="shared" si="1104"/>
        <v/>
      </c>
      <c r="OJ130" s="34"/>
      <c r="OK130" s="45" t="str">
        <f>IFERROR(VLOOKUP(OJ130,'كدو الاصناف'!$A:$C,2),"")</f>
        <v/>
      </c>
      <c r="OL130" s="6"/>
      <c r="OM130" s="62">
        <f t="shared" si="1105"/>
        <v>0</v>
      </c>
      <c r="ON130" s="6" t="str">
        <f>IFERROR(VLOOKUP(OJ130,'كدو الاصناف'!$A:$C,3),"")</f>
        <v/>
      </c>
      <c r="OO130" s="40" t="str">
        <f t="shared" si="1106"/>
        <v/>
      </c>
      <c r="OQ130" s="34"/>
      <c r="OR130" s="45" t="str">
        <f>IFERROR(VLOOKUP(OQ130,'كدو الاصناف'!$A:$C,2),"")</f>
        <v/>
      </c>
      <c r="OS130" s="6"/>
      <c r="OT130" s="62">
        <f t="shared" si="1107"/>
        <v>0</v>
      </c>
      <c r="OU130" s="6" t="str">
        <f>IFERROR(VLOOKUP(OQ130,'كدو الاصناف'!$A:$C,3),"")</f>
        <v/>
      </c>
      <c r="OV130" s="40" t="str">
        <f t="shared" si="1108"/>
        <v/>
      </c>
      <c r="OX130" s="34"/>
      <c r="OY130" s="45" t="str">
        <f>IFERROR(VLOOKUP(OX130,'كدو الاصناف'!$A:$C,2),"")</f>
        <v/>
      </c>
      <c r="OZ130" s="6"/>
      <c r="PA130" s="62">
        <f t="shared" si="1109"/>
        <v>0</v>
      </c>
      <c r="PB130" s="6" t="str">
        <f>IFERROR(VLOOKUP(OX130,'كدو الاصناف'!$A:$C,3),"")</f>
        <v/>
      </c>
      <c r="PC130" s="40" t="str">
        <f t="shared" si="1110"/>
        <v/>
      </c>
      <c r="PE130" s="34"/>
      <c r="PF130" s="45" t="str">
        <f>IFERROR(VLOOKUP(PE130,'كدو الاصناف'!$A:$C,2),"")</f>
        <v/>
      </c>
      <c r="PG130" s="6"/>
      <c r="PH130" s="62">
        <f t="shared" si="1111"/>
        <v>0</v>
      </c>
      <c r="PI130" s="6" t="str">
        <f>IFERROR(VLOOKUP(PE130,'كدو الاصناف'!$A:$C,3),"")</f>
        <v/>
      </c>
      <c r="PJ130" s="40" t="str">
        <f t="shared" si="1112"/>
        <v/>
      </c>
      <c r="PL130" s="34"/>
      <c r="PM130" s="45" t="str">
        <f>IFERROR(VLOOKUP(PL130,'كدو الاصناف'!$A:$C,2),"")</f>
        <v/>
      </c>
      <c r="PN130" s="6"/>
      <c r="PO130" s="62">
        <f t="shared" si="1113"/>
        <v>0</v>
      </c>
      <c r="PP130" s="6" t="str">
        <f>IFERROR(VLOOKUP(PL130,'كدو الاصناف'!$A:$C,3),"")</f>
        <v/>
      </c>
      <c r="PQ130" s="40" t="str">
        <f t="shared" si="1114"/>
        <v/>
      </c>
      <c r="PS130" s="34"/>
      <c r="PT130" s="45" t="str">
        <f>IFERROR(VLOOKUP(PS130,'كدو الاصناف'!$A:$C,2),"")</f>
        <v/>
      </c>
      <c r="PU130" s="6"/>
      <c r="PV130" s="62">
        <f t="shared" si="1115"/>
        <v>0</v>
      </c>
      <c r="PW130" s="6" t="str">
        <f>IFERROR(VLOOKUP(PS130,'كدو الاصناف'!$A:$C,3),"")</f>
        <v/>
      </c>
      <c r="PX130" s="40" t="str">
        <f t="shared" si="1116"/>
        <v/>
      </c>
      <c r="PZ130" s="34"/>
      <c r="QA130" s="45" t="str">
        <f>IFERROR(VLOOKUP(PZ130,'كدو الاصناف'!$A:$C,2),"")</f>
        <v/>
      </c>
      <c r="QB130" s="6"/>
      <c r="QC130" s="62">
        <f t="shared" si="1117"/>
        <v>0</v>
      </c>
      <c r="QD130" s="6" t="str">
        <f>IFERROR(VLOOKUP(PZ130,'كدو الاصناف'!$A:$C,3),"")</f>
        <v/>
      </c>
      <c r="QE130" s="40" t="str">
        <f t="shared" si="1118"/>
        <v/>
      </c>
      <c r="QG130" s="34"/>
      <c r="QH130" s="45" t="str">
        <f>IFERROR(VLOOKUP(QG130,'كدو الاصناف'!$A:$C,2),"")</f>
        <v/>
      </c>
      <c r="QI130" s="6"/>
      <c r="QJ130" s="62">
        <f t="shared" si="1119"/>
        <v>0</v>
      </c>
      <c r="QK130" s="6" t="str">
        <f>IFERROR(VLOOKUP(QG130,'كدو الاصناف'!$A:$C,3),"")</f>
        <v/>
      </c>
      <c r="QL130" s="40" t="str">
        <f t="shared" si="1120"/>
        <v/>
      </c>
      <c r="QN130" s="34"/>
      <c r="QO130" s="45" t="str">
        <f>IFERROR(VLOOKUP(QN130,'كدو الاصناف'!$A:$C,2),"")</f>
        <v/>
      </c>
      <c r="QP130" s="6"/>
      <c r="QQ130" s="62">
        <f t="shared" si="1121"/>
        <v>0</v>
      </c>
      <c r="QR130" s="6" t="str">
        <f>IFERROR(VLOOKUP(QN130,'كدو الاصناف'!$A:$C,3),"")</f>
        <v/>
      </c>
      <c r="QS130" s="40" t="str">
        <f t="shared" si="1122"/>
        <v/>
      </c>
      <c r="QU130" s="34"/>
      <c r="QV130" s="45" t="str">
        <f>IFERROR(VLOOKUP(QU130,'كدو الاصناف'!$A:$C,2),"")</f>
        <v/>
      </c>
      <c r="QW130" s="6"/>
      <c r="QX130" s="62">
        <f t="shared" si="1123"/>
        <v>0</v>
      </c>
      <c r="QY130" s="6" t="str">
        <f>IFERROR(VLOOKUP(QU130,'كدو الاصناف'!$A:$C,3),"")</f>
        <v/>
      </c>
      <c r="QZ130" s="40" t="str">
        <f t="shared" si="1124"/>
        <v/>
      </c>
      <c r="RB130" s="34"/>
      <c r="RC130" s="45" t="str">
        <f>IFERROR(VLOOKUP(RB130,'كدو الاصناف'!$A:$C,2),"")</f>
        <v/>
      </c>
      <c r="RD130" s="6"/>
      <c r="RE130" s="62">
        <f t="shared" si="1125"/>
        <v>0</v>
      </c>
      <c r="RF130" s="6" t="str">
        <f>IFERROR(VLOOKUP(RB130,'كدو الاصناف'!$A:$C,3),"")</f>
        <v/>
      </c>
      <c r="RG130" s="40" t="str">
        <f t="shared" si="1126"/>
        <v/>
      </c>
      <c r="RI130" s="34"/>
      <c r="RJ130" s="45" t="str">
        <f>IFERROR(VLOOKUP(RI130,'كدو الاصناف'!$A:$C,2),"")</f>
        <v/>
      </c>
      <c r="RK130" s="6"/>
      <c r="RL130" s="62">
        <f t="shared" si="1127"/>
        <v>0</v>
      </c>
      <c r="RM130" s="6" t="str">
        <f>IFERROR(VLOOKUP(RI130,'كدو الاصناف'!$A:$C,3),"")</f>
        <v/>
      </c>
      <c r="RN130" s="40" t="str">
        <f t="shared" si="1128"/>
        <v/>
      </c>
      <c r="RP130" s="34"/>
      <c r="RQ130" s="45" t="str">
        <f>IFERROR(VLOOKUP(RP130,'كدو الاصناف'!$A:$C,2),"")</f>
        <v/>
      </c>
      <c r="RR130" s="6"/>
      <c r="RS130" s="62">
        <f t="shared" si="1129"/>
        <v>0</v>
      </c>
      <c r="RT130" s="6" t="str">
        <f>IFERROR(VLOOKUP(RP130,'كدو الاصناف'!$A:$C,3),"")</f>
        <v/>
      </c>
      <c r="RU130" s="40" t="str">
        <f t="shared" si="1130"/>
        <v/>
      </c>
      <c r="RW130" s="34"/>
      <c r="RX130" s="45" t="str">
        <f>IFERROR(VLOOKUP(RW130,'كدو الاصناف'!$A:$C,2),"")</f>
        <v/>
      </c>
      <c r="RY130" s="6"/>
      <c r="RZ130" s="62">
        <f t="shared" si="1131"/>
        <v>0</v>
      </c>
      <c r="SA130" s="6" t="str">
        <f>IFERROR(VLOOKUP(RW130,'كدو الاصناف'!$A:$C,3),"")</f>
        <v/>
      </c>
      <c r="SB130" s="40" t="str">
        <f t="shared" si="1132"/>
        <v/>
      </c>
      <c r="SD130" s="34"/>
      <c r="SE130" s="45" t="str">
        <f>IFERROR(VLOOKUP(SD130,'كدو الاصناف'!$A:$C,2),"")</f>
        <v/>
      </c>
      <c r="SF130" s="6"/>
      <c r="SG130" s="62">
        <f t="shared" si="1133"/>
        <v>0</v>
      </c>
      <c r="SH130" s="6" t="str">
        <f>IFERROR(VLOOKUP(SD130,'كدو الاصناف'!$A:$C,3),"")</f>
        <v/>
      </c>
      <c r="SI130" s="40" t="str">
        <f t="shared" si="1134"/>
        <v/>
      </c>
      <c r="SK130" s="34"/>
      <c r="SL130" s="45" t="str">
        <f>IFERROR(VLOOKUP(SK130,'كدو الاصناف'!$A:$C,2),"")</f>
        <v/>
      </c>
      <c r="SM130" s="6"/>
      <c r="SN130" s="62">
        <f t="shared" si="1135"/>
        <v>0</v>
      </c>
      <c r="SO130" s="6" t="str">
        <f>IFERROR(VLOOKUP(SK130,'كدو الاصناف'!$A:$C,3),"")</f>
        <v/>
      </c>
      <c r="SP130" s="40" t="str">
        <f t="shared" si="1136"/>
        <v/>
      </c>
      <c r="SR130" s="34"/>
      <c r="SS130" s="45" t="str">
        <f>IFERROR(VLOOKUP(SR130,'كدو الاصناف'!$A:$C,2),"")</f>
        <v/>
      </c>
      <c r="ST130" s="6"/>
      <c r="SU130" s="62">
        <f t="shared" si="1137"/>
        <v>0</v>
      </c>
      <c r="SV130" s="6" t="str">
        <f>IFERROR(VLOOKUP(SR130,'كدو الاصناف'!$A:$C,3),"")</f>
        <v/>
      </c>
      <c r="SW130" s="40" t="str">
        <f t="shared" si="1138"/>
        <v/>
      </c>
      <c r="SY130" s="34"/>
      <c r="SZ130" s="45" t="str">
        <f>IFERROR(VLOOKUP(SY130,'كدو الاصناف'!$A:$C,2),"")</f>
        <v/>
      </c>
      <c r="TA130" s="6"/>
      <c r="TB130" s="62">
        <f t="shared" si="1139"/>
        <v>0</v>
      </c>
      <c r="TC130" s="6" t="str">
        <f>IFERROR(VLOOKUP(SY130,'كدو الاصناف'!$A:$C,3),"")</f>
        <v/>
      </c>
      <c r="TD130" s="40" t="str">
        <f t="shared" si="1140"/>
        <v/>
      </c>
      <c r="TF130" s="34"/>
      <c r="TG130" s="45" t="str">
        <f>IFERROR(VLOOKUP(TF130,'كدو الاصناف'!$A:$C,2),"")</f>
        <v/>
      </c>
      <c r="TH130" s="6"/>
      <c r="TI130" s="62">
        <f t="shared" si="1141"/>
        <v>0</v>
      </c>
      <c r="TJ130" s="6" t="str">
        <f>IFERROR(VLOOKUP(TF130,'كدو الاصناف'!$A:$C,3),"")</f>
        <v/>
      </c>
      <c r="TK130" s="40" t="str">
        <f t="shared" si="1142"/>
        <v/>
      </c>
      <c r="TM130" s="34"/>
      <c r="TN130" s="45" t="str">
        <f>IFERROR(VLOOKUP(TM130,'كدو الاصناف'!$A:$C,2),"")</f>
        <v/>
      </c>
      <c r="TO130" s="6"/>
      <c r="TP130" s="62">
        <f t="shared" si="1143"/>
        <v>0</v>
      </c>
      <c r="TQ130" s="6" t="str">
        <f>IFERROR(VLOOKUP(TM130,'كدو الاصناف'!$A:$C,3),"")</f>
        <v/>
      </c>
      <c r="TR130" s="40" t="str">
        <f t="shared" si="1144"/>
        <v/>
      </c>
      <c r="TT130" s="34"/>
      <c r="TU130" s="45" t="str">
        <f>IFERROR(VLOOKUP(TT130,'كدو الاصناف'!$A:$C,2),"")</f>
        <v/>
      </c>
      <c r="TV130" s="6"/>
      <c r="TW130" s="62">
        <f t="shared" si="1145"/>
        <v>0</v>
      </c>
      <c r="TX130" s="6" t="str">
        <f>IFERROR(VLOOKUP(TT130,'كدو الاصناف'!$A:$C,3),"")</f>
        <v/>
      </c>
      <c r="TY130" s="40" t="str">
        <f t="shared" si="1146"/>
        <v/>
      </c>
      <c r="UA130" s="34"/>
      <c r="UB130" s="45" t="str">
        <f>IFERROR(VLOOKUP(UA130,'كدو الاصناف'!$A:$C,2),"")</f>
        <v/>
      </c>
      <c r="UC130" s="6"/>
      <c r="UD130" s="62">
        <f t="shared" si="1147"/>
        <v>0</v>
      </c>
      <c r="UE130" s="6" t="str">
        <f>IFERROR(VLOOKUP(UA130,'كدو الاصناف'!$A:$C,3),"")</f>
        <v/>
      </c>
      <c r="UF130" s="40" t="str">
        <f t="shared" si="1148"/>
        <v/>
      </c>
      <c r="UH130" s="34"/>
      <c r="UI130" s="45" t="str">
        <f>IFERROR(VLOOKUP(UH130,'كدو الاصناف'!$A:$C,2),"")</f>
        <v/>
      </c>
      <c r="UJ130" s="6"/>
      <c r="UK130" s="62">
        <f t="shared" si="1149"/>
        <v>0</v>
      </c>
      <c r="UL130" s="6" t="str">
        <f>IFERROR(VLOOKUP(UH130,'كدو الاصناف'!$A:$C,3),"")</f>
        <v/>
      </c>
      <c r="UM130" s="40" t="str">
        <f t="shared" si="1150"/>
        <v/>
      </c>
      <c r="UO130" s="34"/>
      <c r="UP130" s="45" t="str">
        <f>IFERROR(VLOOKUP(UO130,'كدو الاصناف'!$A:$C,2),"")</f>
        <v/>
      </c>
      <c r="UQ130" s="6"/>
      <c r="UR130" s="62">
        <f t="shared" si="1151"/>
        <v>0</v>
      </c>
      <c r="US130" s="6" t="str">
        <f>IFERROR(VLOOKUP(UO130,'كدو الاصناف'!$A:$C,3),"")</f>
        <v/>
      </c>
      <c r="UT130" s="40" t="str">
        <f t="shared" si="1152"/>
        <v/>
      </c>
      <c r="UV130" s="34"/>
      <c r="UW130" s="45" t="str">
        <f>IFERROR(VLOOKUP(UV130,'كدو الاصناف'!$A:$C,2),"")</f>
        <v/>
      </c>
      <c r="UX130" s="6"/>
      <c r="UY130" s="62">
        <f t="shared" si="1153"/>
        <v>0</v>
      </c>
      <c r="UZ130" s="6" t="str">
        <f>IFERROR(VLOOKUP(UV130,'كدو الاصناف'!$A:$C,3),"")</f>
        <v/>
      </c>
      <c r="VA130" s="40" t="str">
        <f t="shared" si="1154"/>
        <v/>
      </c>
      <c r="VC130" s="34"/>
      <c r="VD130" s="45" t="str">
        <f>IFERROR(VLOOKUP(VC130,'كدو الاصناف'!$A:$C,2),"")</f>
        <v/>
      </c>
      <c r="VE130" s="6"/>
      <c r="VF130" s="62">
        <f t="shared" si="1155"/>
        <v>0</v>
      </c>
      <c r="VG130" s="6" t="str">
        <f>IFERROR(VLOOKUP(VC130,'كدو الاصناف'!$A:$C,3),"")</f>
        <v/>
      </c>
      <c r="VH130" s="40" t="str">
        <f t="shared" si="1156"/>
        <v/>
      </c>
      <c r="VJ130" s="34"/>
      <c r="VK130" s="45" t="str">
        <f>IFERROR(VLOOKUP(VJ130,'كدو الاصناف'!$A:$C,2),"")</f>
        <v/>
      </c>
      <c r="VL130" s="6"/>
      <c r="VM130" s="62">
        <f t="shared" si="1157"/>
        <v>0</v>
      </c>
      <c r="VN130" s="6" t="str">
        <f>IFERROR(VLOOKUP(VJ130,'كدو الاصناف'!$A:$C,3),"")</f>
        <v/>
      </c>
      <c r="VO130" s="40" t="str">
        <f t="shared" si="1158"/>
        <v/>
      </c>
      <c r="VQ130" s="34"/>
      <c r="VR130" s="45" t="str">
        <f>IFERROR(VLOOKUP(VQ130,'كدو الاصناف'!$A:$C,2),"")</f>
        <v/>
      </c>
      <c r="VS130" s="6"/>
      <c r="VT130" s="62">
        <f t="shared" si="1159"/>
        <v>0</v>
      </c>
      <c r="VU130" s="6" t="str">
        <f>IFERROR(VLOOKUP(VQ130,'كدو الاصناف'!$A:$C,3),"")</f>
        <v/>
      </c>
      <c r="VV130" s="40" t="str">
        <f t="shared" si="1160"/>
        <v/>
      </c>
      <c r="VX130" s="34"/>
      <c r="VY130" s="45" t="str">
        <f>IFERROR(VLOOKUP(VX130,'كدو الاصناف'!$A:$C,2),"")</f>
        <v/>
      </c>
      <c r="VZ130" s="6"/>
      <c r="WA130" s="62">
        <f t="shared" si="1161"/>
        <v>0</v>
      </c>
      <c r="WB130" s="6" t="str">
        <f>IFERROR(VLOOKUP(VX130,'كدو الاصناف'!$A:$C,3),"")</f>
        <v/>
      </c>
      <c r="WC130" s="40" t="str">
        <f t="shared" si="1162"/>
        <v/>
      </c>
      <c r="WE130" s="34"/>
      <c r="WF130" s="45" t="str">
        <f>IFERROR(VLOOKUP(WE130,'كدو الاصناف'!$A:$C,2),"")</f>
        <v/>
      </c>
      <c r="WG130" s="6"/>
      <c r="WH130" s="62">
        <f t="shared" si="1163"/>
        <v>0</v>
      </c>
      <c r="WI130" s="6" t="str">
        <f>IFERROR(VLOOKUP(WE130,'كدو الاصناف'!$A:$C,3),"")</f>
        <v/>
      </c>
      <c r="WJ130" s="40" t="str">
        <f t="shared" si="1164"/>
        <v/>
      </c>
      <c r="WL130" s="34"/>
      <c r="WM130" s="45" t="str">
        <f>IFERROR(VLOOKUP(WL130,'كدو الاصناف'!$A:$C,2),"")</f>
        <v/>
      </c>
      <c r="WN130" s="6"/>
      <c r="WO130" s="62">
        <f t="shared" si="1165"/>
        <v>0</v>
      </c>
      <c r="WP130" s="6" t="str">
        <f>IFERROR(VLOOKUP(WL130,'كدو الاصناف'!$A:$C,3),"")</f>
        <v/>
      </c>
      <c r="WQ130" s="40" t="str">
        <f t="shared" si="1166"/>
        <v/>
      </c>
      <c r="WS130" s="34"/>
      <c r="WT130" s="45" t="str">
        <f>IFERROR(VLOOKUP(WS130,'كدو الاصناف'!$A:$C,2),"")</f>
        <v/>
      </c>
      <c r="WU130" s="6"/>
      <c r="WV130" s="62">
        <f t="shared" si="1167"/>
        <v>0</v>
      </c>
      <c r="WW130" s="6" t="str">
        <f>IFERROR(VLOOKUP(WS130,'كدو الاصناف'!$A:$C,3),"")</f>
        <v/>
      </c>
      <c r="WX130" s="40" t="str">
        <f t="shared" si="1168"/>
        <v/>
      </c>
      <c r="WZ130" s="34"/>
      <c r="XA130" s="45" t="str">
        <f>IFERROR(VLOOKUP(WZ130,'كدو الاصناف'!$A:$C,2),"")</f>
        <v/>
      </c>
      <c r="XB130" s="6"/>
      <c r="XC130" s="62">
        <f t="shared" si="1169"/>
        <v>0</v>
      </c>
      <c r="XD130" s="6" t="str">
        <f>IFERROR(VLOOKUP(WZ130,'كدو الاصناف'!$A:$C,3),"")</f>
        <v/>
      </c>
      <c r="XE130" s="40" t="str">
        <f t="shared" si="1170"/>
        <v/>
      </c>
      <c r="XG130" s="34"/>
      <c r="XH130" s="45" t="str">
        <f>IFERROR(VLOOKUP(XG130,'كدو الاصناف'!$A:$C,2),"")</f>
        <v/>
      </c>
      <c r="XI130" s="6"/>
      <c r="XJ130" s="62">
        <f t="shared" si="1171"/>
        <v>0</v>
      </c>
      <c r="XK130" s="6" t="str">
        <f>IFERROR(VLOOKUP(XG130,'كدو الاصناف'!$A:$C,3),"")</f>
        <v/>
      </c>
      <c r="XL130" s="40" t="str">
        <f t="shared" si="1172"/>
        <v/>
      </c>
      <c r="XN130" s="34"/>
      <c r="XO130" s="45" t="str">
        <f>IFERROR(VLOOKUP(XN130,'كدو الاصناف'!$A:$C,2),"")</f>
        <v/>
      </c>
      <c r="XP130" s="6"/>
      <c r="XQ130" s="62">
        <f t="shared" si="1173"/>
        <v>0</v>
      </c>
      <c r="XR130" s="6" t="str">
        <f>IFERROR(VLOOKUP(XN130,'كدو الاصناف'!$A:$C,3),"")</f>
        <v/>
      </c>
      <c r="XS130" s="40" t="str">
        <f t="shared" si="1174"/>
        <v/>
      </c>
      <c r="XU130" s="34"/>
      <c r="XV130" s="45" t="str">
        <f>IFERROR(VLOOKUP(XU130,'كدو الاصناف'!$A:$C,2),"")</f>
        <v/>
      </c>
      <c r="XW130" s="6"/>
      <c r="XX130" s="62">
        <f t="shared" si="1175"/>
        <v>0</v>
      </c>
      <c r="XY130" s="6" t="str">
        <f>IFERROR(VLOOKUP(XU130,'كدو الاصناف'!$A:$C,3),"")</f>
        <v/>
      </c>
      <c r="XZ130" s="40" t="str">
        <f t="shared" si="1176"/>
        <v/>
      </c>
      <c r="YB130" s="34"/>
      <c r="YC130" s="45" t="str">
        <f>IFERROR(VLOOKUP(YB130,'كدو الاصناف'!$A:$C,2),"")</f>
        <v/>
      </c>
      <c r="YD130" s="6"/>
      <c r="YE130" s="62">
        <f t="shared" si="1177"/>
        <v>0</v>
      </c>
      <c r="YF130" s="6" t="str">
        <f>IFERROR(VLOOKUP(YB130,'كدو الاصناف'!$A:$C,3),"")</f>
        <v/>
      </c>
      <c r="YG130" s="40" t="str">
        <f t="shared" si="1178"/>
        <v/>
      </c>
      <c r="YI130" s="34"/>
      <c r="YJ130" s="45" t="str">
        <f>IFERROR(VLOOKUP(YI130,'كدو الاصناف'!$A:$C,2),"")</f>
        <v/>
      </c>
      <c r="YK130" s="6"/>
      <c r="YL130" s="62">
        <f t="shared" si="1179"/>
        <v>0</v>
      </c>
      <c r="YM130" s="6" t="str">
        <f>IFERROR(VLOOKUP(YI130,'كدو الاصناف'!$A:$C,3),"")</f>
        <v/>
      </c>
      <c r="YN130" s="40" t="str">
        <f t="shared" si="1180"/>
        <v/>
      </c>
      <c r="YP130" s="34"/>
      <c r="YQ130" s="45" t="str">
        <f>IFERROR(VLOOKUP(YP130,'كدو الاصناف'!$A:$C,2),"")</f>
        <v/>
      </c>
      <c r="YR130" s="6"/>
      <c r="YS130" s="62">
        <f t="shared" si="1181"/>
        <v>0</v>
      </c>
      <c r="YT130" s="6" t="str">
        <f>IFERROR(VLOOKUP(YP130,'كدو الاصناف'!$A:$C,3),"")</f>
        <v/>
      </c>
      <c r="YU130" s="40" t="str">
        <f t="shared" si="1182"/>
        <v/>
      </c>
      <c r="YW130" s="34"/>
      <c r="YX130" s="45" t="str">
        <f>IFERROR(VLOOKUP(YW130,'كدو الاصناف'!$A:$C,2),"")</f>
        <v/>
      </c>
      <c r="YY130" s="6"/>
      <c r="YZ130" s="62">
        <f t="shared" si="1183"/>
        <v>0</v>
      </c>
      <c r="ZA130" s="6" t="str">
        <f>IFERROR(VLOOKUP(YW130,'كدو الاصناف'!$A:$C,3),"")</f>
        <v/>
      </c>
      <c r="ZB130" s="40" t="str">
        <f t="shared" si="1184"/>
        <v/>
      </c>
      <c r="ZD130" s="34"/>
      <c r="ZE130" s="45" t="str">
        <f>IFERROR(VLOOKUP(ZD130,'كدو الاصناف'!$A:$C,2),"")</f>
        <v/>
      </c>
      <c r="ZF130" s="6"/>
      <c r="ZG130" s="62">
        <f t="shared" si="1185"/>
        <v>0</v>
      </c>
      <c r="ZH130" s="6" t="str">
        <f>IFERROR(VLOOKUP(ZD130,'كدو الاصناف'!$A:$C,3),"")</f>
        <v/>
      </c>
      <c r="ZI130" s="40" t="str">
        <f t="shared" si="1186"/>
        <v/>
      </c>
      <c r="ZK130" s="34"/>
      <c r="ZL130" s="45" t="str">
        <f>IFERROR(VLOOKUP(ZK130,'كدو الاصناف'!$A:$C,2),"")</f>
        <v/>
      </c>
      <c r="ZM130" s="6"/>
      <c r="ZN130" s="62">
        <f t="shared" si="1187"/>
        <v>0</v>
      </c>
      <c r="ZO130" s="6" t="str">
        <f>IFERROR(VLOOKUP(ZK130,'كدو الاصناف'!$A:$C,3),"")</f>
        <v/>
      </c>
      <c r="ZP130" s="40" t="str">
        <f t="shared" si="1188"/>
        <v/>
      </c>
      <c r="ZR130" s="34"/>
      <c r="ZS130" s="45" t="str">
        <f>IFERROR(VLOOKUP(ZR130,'كدو الاصناف'!$A:$C,2),"")</f>
        <v/>
      </c>
      <c r="ZT130" s="6"/>
      <c r="ZU130" s="62">
        <f t="shared" si="1189"/>
        <v>0</v>
      </c>
      <c r="ZV130" s="6" t="str">
        <f>IFERROR(VLOOKUP(ZR130,'كدو الاصناف'!$A:$C,3),"")</f>
        <v/>
      </c>
      <c r="ZW130" s="40" t="str">
        <f t="shared" si="1190"/>
        <v/>
      </c>
    </row>
    <row r="131" spans="1:699" ht="16.5" thickTop="1" thickBot="1" x14ac:dyDescent="0.25">
      <c r="A131" s="41"/>
      <c r="B131" s="45" t="str">
        <f>IFERROR(VLOOKUP(A131,'كدو الاصناف'!$A:$C,2),"")</f>
        <v/>
      </c>
      <c r="C131" s="8"/>
      <c r="D131" s="62">
        <f t="shared" si="992"/>
        <v>0</v>
      </c>
      <c r="E131" s="8" t="str">
        <f>IFERROR(VLOOKUP(A131,'كدو الاصناف'!$A:$C,3),"")</f>
        <v/>
      </c>
      <c r="F131" s="40" t="str">
        <f t="shared" si="993"/>
        <v/>
      </c>
      <c r="H131" s="41"/>
      <c r="I131" s="45" t="str">
        <f>IFERROR(VLOOKUP(H131,'كدو الاصناف'!$A:$C,2),"")</f>
        <v/>
      </c>
      <c r="J131" s="8"/>
      <c r="K131" s="62">
        <f t="shared" si="994"/>
        <v>0</v>
      </c>
      <c r="L131" s="8" t="str">
        <f>IFERROR(VLOOKUP(H131,'كدو الاصناف'!$A:$C,3),"")</f>
        <v/>
      </c>
      <c r="M131" s="40" t="str">
        <f t="shared" si="995"/>
        <v/>
      </c>
      <c r="O131" s="41"/>
      <c r="P131" s="45" t="str">
        <f>IFERROR(VLOOKUP(O131,'كدو الاصناف'!$A:$C,2),"")</f>
        <v/>
      </c>
      <c r="Q131" s="8"/>
      <c r="R131" s="62">
        <f t="shared" si="996"/>
        <v>0</v>
      </c>
      <c r="S131" s="8" t="str">
        <f>IFERROR(VLOOKUP(O131,'كدو الاصناف'!$A:$C,3),"")</f>
        <v/>
      </c>
      <c r="T131" s="40" t="str">
        <f t="shared" si="997"/>
        <v/>
      </c>
      <c r="V131" s="41"/>
      <c r="W131" s="45" t="str">
        <f>IFERROR(VLOOKUP(V131,'كدو الاصناف'!$A:$C,2),"")</f>
        <v/>
      </c>
      <c r="X131" s="8"/>
      <c r="Y131" s="62">
        <f t="shared" si="998"/>
        <v>0</v>
      </c>
      <c r="Z131" s="8" t="str">
        <f>IFERROR(VLOOKUP(V131,'كدو الاصناف'!$A:$C,3),"")</f>
        <v/>
      </c>
      <c r="AA131" s="40" t="str">
        <f t="shared" si="999"/>
        <v/>
      </c>
      <c r="AC131" s="41"/>
      <c r="AD131" s="45" t="str">
        <f>IFERROR(VLOOKUP(AC131,'كدو الاصناف'!$A:$C,2),"")</f>
        <v/>
      </c>
      <c r="AE131" s="8"/>
      <c r="AF131" s="62">
        <f t="shared" si="1000"/>
        <v>0</v>
      </c>
      <c r="AG131" s="8" t="str">
        <f>IFERROR(VLOOKUP(AC131,'كدو الاصناف'!$A:$C,3),"")</f>
        <v/>
      </c>
      <c r="AH131" s="40" t="str">
        <f t="shared" si="1001"/>
        <v/>
      </c>
      <c r="AJ131" s="41"/>
      <c r="AK131" s="45" t="str">
        <f>IFERROR(VLOOKUP(AJ131,'كدو الاصناف'!$A:$C,2),"")</f>
        <v/>
      </c>
      <c r="AL131" s="8"/>
      <c r="AM131" s="62">
        <f t="shared" si="1002"/>
        <v>0</v>
      </c>
      <c r="AN131" s="8" t="str">
        <f>IFERROR(VLOOKUP(AJ131,'كدو الاصناف'!$A:$C,3),"")</f>
        <v/>
      </c>
      <c r="AO131" s="40" t="str">
        <f t="shared" si="1003"/>
        <v/>
      </c>
      <c r="AQ131" s="41"/>
      <c r="AR131" s="45" t="str">
        <f>IFERROR(VLOOKUP(AQ131,'كدو الاصناف'!$A:$C,2),"")</f>
        <v/>
      </c>
      <c r="AS131" s="8"/>
      <c r="AT131" s="62">
        <f t="shared" si="1004"/>
        <v>0</v>
      </c>
      <c r="AU131" s="8" t="str">
        <f>IFERROR(VLOOKUP(AQ131,'كدو الاصناف'!$A:$C,3),"")</f>
        <v/>
      </c>
      <c r="AV131" s="40" t="str">
        <f t="shared" si="1005"/>
        <v/>
      </c>
      <c r="AX131" s="41"/>
      <c r="AY131" s="45" t="str">
        <f>IFERROR(VLOOKUP(AX131,'كدو الاصناف'!$A:$C,2),"")</f>
        <v/>
      </c>
      <c r="AZ131" s="8"/>
      <c r="BA131" s="62">
        <f t="shared" si="1191"/>
        <v>0</v>
      </c>
      <c r="BB131" s="8" t="str">
        <f>IFERROR(VLOOKUP(AX131,'كدو الاصناف'!$A:$C,3),"")</f>
        <v/>
      </c>
      <c r="BC131" s="40" t="str">
        <f t="shared" si="1006"/>
        <v/>
      </c>
      <c r="BE131" s="41"/>
      <c r="BF131" s="45" t="str">
        <f>IFERROR(VLOOKUP(BE131,'كدو الاصناف'!$A:$C,2),"")</f>
        <v/>
      </c>
      <c r="BG131" s="8"/>
      <c r="BH131" s="62">
        <f t="shared" si="1007"/>
        <v>0</v>
      </c>
      <c r="BI131" s="8" t="str">
        <f>IFERROR(VLOOKUP(BE131,'كدو الاصناف'!$A:$C,3),"")</f>
        <v/>
      </c>
      <c r="BJ131" s="40" t="str">
        <f t="shared" si="1008"/>
        <v/>
      </c>
      <c r="BL131" s="41"/>
      <c r="BM131" s="45" t="str">
        <f>IFERROR(VLOOKUP(BL131,'كدو الاصناف'!$A:$C,2),"")</f>
        <v/>
      </c>
      <c r="BN131" s="8"/>
      <c r="BO131" s="62">
        <f t="shared" si="1009"/>
        <v>0</v>
      </c>
      <c r="BP131" s="8" t="str">
        <f>IFERROR(VLOOKUP(BL131,'كدو الاصناف'!$A:$C,3),"")</f>
        <v/>
      </c>
      <c r="BQ131" s="40" t="str">
        <f t="shared" si="1010"/>
        <v/>
      </c>
      <c r="BS131" s="41"/>
      <c r="BT131" s="45" t="str">
        <f>IFERROR(VLOOKUP(BS131,'كدو الاصناف'!$A:$C,2),"")</f>
        <v/>
      </c>
      <c r="BU131" s="8"/>
      <c r="BV131" s="62">
        <f t="shared" si="1011"/>
        <v>0</v>
      </c>
      <c r="BW131" s="8" t="str">
        <f>IFERROR(VLOOKUP(BS131,'كدو الاصناف'!$A:$C,3),"")</f>
        <v/>
      </c>
      <c r="BX131" s="40" t="str">
        <f t="shared" si="1012"/>
        <v/>
      </c>
      <c r="BZ131" s="41"/>
      <c r="CA131" s="45" t="str">
        <f>IFERROR(VLOOKUP(BZ131,'كدو الاصناف'!$A:$C,2),"")</f>
        <v/>
      </c>
      <c r="CB131" s="8"/>
      <c r="CC131" s="62">
        <f t="shared" si="1013"/>
        <v>0</v>
      </c>
      <c r="CD131" s="8" t="str">
        <f>IFERROR(VLOOKUP(BZ131,'كدو الاصناف'!$A:$C,3),"")</f>
        <v/>
      </c>
      <c r="CE131" s="40" t="str">
        <f t="shared" si="1014"/>
        <v/>
      </c>
      <c r="CG131" s="41"/>
      <c r="CH131" s="45" t="str">
        <f>IFERROR(VLOOKUP(CG131,'كدو الاصناف'!$A:$C,2),"")</f>
        <v/>
      </c>
      <c r="CI131" s="8"/>
      <c r="CJ131" s="62">
        <f t="shared" si="1015"/>
        <v>0</v>
      </c>
      <c r="CK131" s="8" t="str">
        <f>IFERROR(VLOOKUP(CG131,'كدو الاصناف'!$A:$C,3),"")</f>
        <v/>
      </c>
      <c r="CL131" s="40" t="str">
        <f t="shared" si="1016"/>
        <v/>
      </c>
      <c r="CN131" s="41"/>
      <c r="CO131" s="45" t="str">
        <f>IFERROR(VLOOKUP(CN131,'كدو الاصناف'!$A:$C,2),"")</f>
        <v/>
      </c>
      <c r="CP131" s="8"/>
      <c r="CQ131" s="62">
        <f t="shared" si="1017"/>
        <v>0</v>
      </c>
      <c r="CR131" s="8" t="str">
        <f>IFERROR(VLOOKUP(CN131,'كدو الاصناف'!$A:$C,3),"")</f>
        <v/>
      </c>
      <c r="CS131" s="40" t="str">
        <f t="shared" si="1018"/>
        <v/>
      </c>
      <c r="CU131" s="41"/>
      <c r="CV131" s="45" t="str">
        <f>IFERROR(VLOOKUP(CU131,'كدو الاصناف'!$A:$C,2),"")</f>
        <v/>
      </c>
      <c r="CW131" s="8"/>
      <c r="CX131" s="62">
        <f t="shared" si="1019"/>
        <v>0</v>
      </c>
      <c r="CY131" s="8" t="str">
        <f>IFERROR(VLOOKUP(CU131,'كدو الاصناف'!$A:$C,3),"")</f>
        <v/>
      </c>
      <c r="CZ131" s="40" t="str">
        <f t="shared" si="1020"/>
        <v/>
      </c>
      <c r="DB131" s="41"/>
      <c r="DC131" s="45" t="str">
        <f>IFERROR(VLOOKUP(DB131,'كدو الاصناف'!$A:$C,2),"")</f>
        <v/>
      </c>
      <c r="DD131" s="8"/>
      <c r="DE131" s="62">
        <f t="shared" si="1021"/>
        <v>0</v>
      </c>
      <c r="DF131" s="8" t="str">
        <f>IFERROR(VLOOKUP(DB131,'كدو الاصناف'!$A:$C,3),"")</f>
        <v/>
      </c>
      <c r="DG131" s="40" t="str">
        <f t="shared" si="1022"/>
        <v/>
      </c>
      <c r="DI131" s="41"/>
      <c r="DJ131" s="45" t="str">
        <f>IFERROR(VLOOKUP(DI131,'كدو الاصناف'!$A:$C,2),"")</f>
        <v/>
      </c>
      <c r="DK131" s="8"/>
      <c r="DL131" s="62">
        <f t="shared" si="1023"/>
        <v>0</v>
      </c>
      <c r="DM131" s="8" t="str">
        <f>IFERROR(VLOOKUP(DI131,'كدو الاصناف'!$A:$C,3),"")</f>
        <v/>
      </c>
      <c r="DN131" s="40" t="str">
        <f t="shared" si="1024"/>
        <v/>
      </c>
      <c r="DP131" s="41"/>
      <c r="DQ131" s="45" t="str">
        <f>IFERROR(VLOOKUP(DP131,'كدو الاصناف'!$A:$C,2),"")</f>
        <v/>
      </c>
      <c r="DR131" s="8"/>
      <c r="DS131" s="62">
        <f t="shared" si="1025"/>
        <v>0</v>
      </c>
      <c r="DT131" s="8" t="str">
        <f>IFERROR(VLOOKUP(DP131,'كدو الاصناف'!$A:$C,3),"")</f>
        <v/>
      </c>
      <c r="DU131" s="40" t="str">
        <f t="shared" si="1026"/>
        <v/>
      </c>
      <c r="DW131" s="41"/>
      <c r="DX131" s="45" t="str">
        <f>IFERROR(VLOOKUP(DW131,'كدو الاصناف'!$A:$C,2),"")</f>
        <v/>
      </c>
      <c r="DY131" s="8"/>
      <c r="DZ131" s="62">
        <f t="shared" si="1027"/>
        <v>0</v>
      </c>
      <c r="EA131" s="8" t="str">
        <f>IFERROR(VLOOKUP(DW131,'كدو الاصناف'!$A:$C,3),"")</f>
        <v/>
      </c>
      <c r="EB131" s="40" t="str">
        <f t="shared" si="1028"/>
        <v/>
      </c>
      <c r="ED131" s="41"/>
      <c r="EE131" s="45" t="str">
        <f>IFERROR(VLOOKUP(ED131,'كدو الاصناف'!$A:$C,2),"")</f>
        <v/>
      </c>
      <c r="EF131" s="8"/>
      <c r="EG131" s="62">
        <f t="shared" si="1029"/>
        <v>0</v>
      </c>
      <c r="EH131" s="8" t="str">
        <f>IFERROR(VLOOKUP(ED131,'كدو الاصناف'!$A:$C,3),"")</f>
        <v/>
      </c>
      <c r="EI131" s="40" t="str">
        <f t="shared" si="1030"/>
        <v/>
      </c>
      <c r="EK131" s="41"/>
      <c r="EL131" s="45" t="str">
        <f>IFERROR(VLOOKUP(EK131,'كدو الاصناف'!$A:$C,2),"")</f>
        <v/>
      </c>
      <c r="EM131" s="8"/>
      <c r="EN131" s="62">
        <f t="shared" si="1031"/>
        <v>0</v>
      </c>
      <c r="EO131" s="8" t="str">
        <f>IFERROR(VLOOKUP(EK131,'كدو الاصناف'!$A:$C,3),"")</f>
        <v/>
      </c>
      <c r="EP131" s="40" t="str">
        <f t="shared" si="1032"/>
        <v/>
      </c>
      <c r="ER131" s="41"/>
      <c r="ES131" s="45" t="str">
        <f>IFERROR(VLOOKUP(ER131,'كدو الاصناف'!$A:$C,2),"")</f>
        <v/>
      </c>
      <c r="ET131" s="8"/>
      <c r="EU131" s="62">
        <f t="shared" si="1033"/>
        <v>0</v>
      </c>
      <c r="EV131" s="8" t="str">
        <f>IFERROR(VLOOKUP(ER131,'كدو الاصناف'!$A:$C,3),"")</f>
        <v/>
      </c>
      <c r="EW131" s="40" t="str">
        <f t="shared" si="1034"/>
        <v/>
      </c>
      <c r="EY131" s="41"/>
      <c r="EZ131" s="45" t="str">
        <f>IFERROR(VLOOKUP(EY131,'كدو الاصناف'!$A:$C,2),"")</f>
        <v/>
      </c>
      <c r="FA131" s="8"/>
      <c r="FB131" s="62">
        <f t="shared" si="1035"/>
        <v>0</v>
      </c>
      <c r="FC131" s="8" t="str">
        <f>IFERROR(VLOOKUP(EY131,'كدو الاصناف'!$A:$C,3),"")</f>
        <v/>
      </c>
      <c r="FD131" s="40" t="str">
        <f t="shared" si="1036"/>
        <v/>
      </c>
      <c r="FF131" s="41"/>
      <c r="FG131" s="45" t="str">
        <f>IFERROR(VLOOKUP(FF131,'كدو الاصناف'!$A:$C,2),"")</f>
        <v/>
      </c>
      <c r="FH131" s="8"/>
      <c r="FI131" s="62">
        <f t="shared" si="1037"/>
        <v>0</v>
      </c>
      <c r="FJ131" s="8" t="str">
        <f>IFERROR(VLOOKUP(FF131,'كدو الاصناف'!$A:$C,3),"")</f>
        <v/>
      </c>
      <c r="FK131" s="40" t="str">
        <f t="shared" si="1038"/>
        <v/>
      </c>
      <c r="FM131" s="41"/>
      <c r="FN131" s="45" t="str">
        <f>IFERROR(VLOOKUP(FM131,'كدو الاصناف'!$A:$C,2),"")</f>
        <v/>
      </c>
      <c r="FO131" s="8"/>
      <c r="FP131" s="62">
        <f t="shared" si="1039"/>
        <v>0</v>
      </c>
      <c r="FQ131" s="8" t="str">
        <f>IFERROR(VLOOKUP(FM131,'كدو الاصناف'!$A:$C,3),"")</f>
        <v/>
      </c>
      <c r="FR131" s="40" t="str">
        <f t="shared" si="1040"/>
        <v/>
      </c>
      <c r="FT131" s="41"/>
      <c r="FU131" s="45" t="str">
        <f>IFERROR(VLOOKUP(FT131,'كدو الاصناف'!$A:$C,2),"")</f>
        <v/>
      </c>
      <c r="FV131" s="8"/>
      <c r="FW131" s="62">
        <f t="shared" si="1041"/>
        <v>0</v>
      </c>
      <c r="FX131" s="8" t="str">
        <f>IFERROR(VLOOKUP(FT131,'كدو الاصناف'!$A:$C,3),"")</f>
        <v/>
      </c>
      <c r="FY131" s="40" t="str">
        <f t="shared" si="1042"/>
        <v/>
      </c>
      <c r="GA131" s="41"/>
      <c r="GB131" s="45" t="str">
        <f>IFERROR(VLOOKUP(GA131,'كدو الاصناف'!$A:$C,2),"")</f>
        <v/>
      </c>
      <c r="GC131" s="8"/>
      <c r="GD131" s="62">
        <f t="shared" si="1043"/>
        <v>0</v>
      </c>
      <c r="GE131" s="8" t="str">
        <f>IFERROR(VLOOKUP(GA131,'كدو الاصناف'!$A:$C,3),"")</f>
        <v/>
      </c>
      <c r="GF131" s="40" t="str">
        <f t="shared" si="1044"/>
        <v/>
      </c>
      <c r="GH131" s="41"/>
      <c r="GI131" s="45" t="str">
        <f>IFERROR(VLOOKUP(GH131,'كدو الاصناف'!$A:$C,2),"")</f>
        <v/>
      </c>
      <c r="GJ131" s="8"/>
      <c r="GK131" s="62">
        <f t="shared" si="1045"/>
        <v>0</v>
      </c>
      <c r="GL131" s="8" t="str">
        <f>IFERROR(VLOOKUP(GH131,'كدو الاصناف'!$A:$C,3),"")</f>
        <v/>
      </c>
      <c r="GM131" s="40" t="str">
        <f t="shared" si="1046"/>
        <v/>
      </c>
      <c r="GO131" s="41"/>
      <c r="GP131" s="45" t="str">
        <f>IFERROR(VLOOKUP(GO131,'كدو الاصناف'!$A:$C,2),"")</f>
        <v/>
      </c>
      <c r="GQ131" s="8"/>
      <c r="GR131" s="62">
        <f t="shared" si="1047"/>
        <v>0</v>
      </c>
      <c r="GS131" s="8" t="str">
        <f>IFERROR(VLOOKUP(GO131,'كدو الاصناف'!$A:$C,3),"")</f>
        <v/>
      </c>
      <c r="GT131" s="40" t="str">
        <f t="shared" si="1048"/>
        <v/>
      </c>
      <c r="GV131" s="41"/>
      <c r="GW131" s="45" t="str">
        <f>IFERROR(VLOOKUP(GV131,'كدو الاصناف'!$A:$C,2),"")</f>
        <v/>
      </c>
      <c r="GX131" s="8"/>
      <c r="GY131" s="62">
        <f t="shared" si="1049"/>
        <v>0</v>
      </c>
      <c r="GZ131" s="8" t="str">
        <f>IFERROR(VLOOKUP(GV131,'كدو الاصناف'!$A:$C,3),"")</f>
        <v/>
      </c>
      <c r="HA131" s="40" t="str">
        <f t="shared" si="1050"/>
        <v/>
      </c>
      <c r="HC131" s="41"/>
      <c r="HD131" s="45" t="str">
        <f>IFERROR(VLOOKUP(HC131,'كدو الاصناف'!$A:$C,2),"")</f>
        <v/>
      </c>
      <c r="HE131" s="8"/>
      <c r="HF131" s="62">
        <f t="shared" si="1051"/>
        <v>0</v>
      </c>
      <c r="HG131" s="8" t="str">
        <f>IFERROR(VLOOKUP(HC131,'كدو الاصناف'!$A:$C,3),"")</f>
        <v/>
      </c>
      <c r="HH131" s="40" t="str">
        <f t="shared" si="1052"/>
        <v/>
      </c>
      <c r="HJ131" s="41"/>
      <c r="HK131" s="45" t="str">
        <f>IFERROR(VLOOKUP(HJ131,'كدو الاصناف'!$A:$C,2),"")</f>
        <v/>
      </c>
      <c r="HL131" s="8"/>
      <c r="HM131" s="62">
        <f t="shared" si="1053"/>
        <v>0</v>
      </c>
      <c r="HN131" s="8" t="str">
        <f>IFERROR(VLOOKUP(HJ131,'كدو الاصناف'!$A:$C,3),"")</f>
        <v/>
      </c>
      <c r="HO131" s="40" t="str">
        <f t="shared" si="1054"/>
        <v/>
      </c>
      <c r="HQ131" s="41"/>
      <c r="HR131" s="45" t="str">
        <f>IFERROR(VLOOKUP(HQ131,'كدو الاصناف'!$A:$C,2),"")</f>
        <v/>
      </c>
      <c r="HS131" s="8"/>
      <c r="HT131" s="62">
        <f t="shared" si="1055"/>
        <v>0</v>
      </c>
      <c r="HU131" s="8" t="str">
        <f>IFERROR(VLOOKUP(HQ131,'كدو الاصناف'!$A:$C,3),"")</f>
        <v/>
      </c>
      <c r="HV131" s="40" t="str">
        <f t="shared" si="1056"/>
        <v/>
      </c>
      <c r="HX131" s="41"/>
      <c r="HY131" s="45" t="str">
        <f>IFERROR(VLOOKUP(HX131,'كدو الاصناف'!$A:$C,2),"")</f>
        <v/>
      </c>
      <c r="HZ131" s="8"/>
      <c r="IA131" s="62">
        <f t="shared" si="1057"/>
        <v>0</v>
      </c>
      <c r="IB131" s="8" t="str">
        <f>IFERROR(VLOOKUP(HX131,'كدو الاصناف'!$A:$C,3),"")</f>
        <v/>
      </c>
      <c r="IC131" s="40" t="str">
        <f t="shared" si="1058"/>
        <v/>
      </c>
      <c r="IE131" s="41"/>
      <c r="IF131" s="45" t="str">
        <f>IFERROR(VLOOKUP(IE131,'كدو الاصناف'!$A:$C,2),"")</f>
        <v/>
      </c>
      <c r="IG131" s="8"/>
      <c r="IH131" s="62">
        <f t="shared" si="1059"/>
        <v>0</v>
      </c>
      <c r="II131" s="8" t="str">
        <f>IFERROR(VLOOKUP(IE131,'كدو الاصناف'!$A:$C,3),"")</f>
        <v/>
      </c>
      <c r="IJ131" s="40" t="str">
        <f t="shared" si="1060"/>
        <v/>
      </c>
      <c r="IL131" s="41"/>
      <c r="IM131" s="45" t="str">
        <f>IFERROR(VLOOKUP(IL131,'كدو الاصناف'!$A:$C,2),"")</f>
        <v/>
      </c>
      <c r="IN131" s="8"/>
      <c r="IO131" s="62">
        <f t="shared" si="1061"/>
        <v>0</v>
      </c>
      <c r="IP131" s="8" t="str">
        <f>IFERROR(VLOOKUP(IL131,'كدو الاصناف'!$A:$C,3),"")</f>
        <v/>
      </c>
      <c r="IQ131" s="40" t="str">
        <f t="shared" si="1062"/>
        <v/>
      </c>
      <c r="IS131" s="41"/>
      <c r="IT131" s="45" t="str">
        <f>IFERROR(VLOOKUP(IS131,'كدو الاصناف'!$A:$C,2),"")</f>
        <v/>
      </c>
      <c r="IU131" s="8"/>
      <c r="IV131" s="62">
        <f t="shared" si="1063"/>
        <v>0</v>
      </c>
      <c r="IW131" s="8" t="str">
        <f>IFERROR(VLOOKUP(IS131,'كدو الاصناف'!$A:$C,3),"")</f>
        <v/>
      </c>
      <c r="IX131" s="40" t="str">
        <f t="shared" si="1064"/>
        <v/>
      </c>
      <c r="IZ131" s="41"/>
      <c r="JA131" s="45" t="str">
        <f>IFERROR(VLOOKUP(IZ131,'كدو الاصناف'!$A:$C,2),"")</f>
        <v/>
      </c>
      <c r="JB131" s="8"/>
      <c r="JC131" s="62">
        <f t="shared" si="1065"/>
        <v>0</v>
      </c>
      <c r="JD131" s="8" t="str">
        <f>IFERROR(VLOOKUP(IZ131,'كدو الاصناف'!$A:$C,3),"")</f>
        <v/>
      </c>
      <c r="JE131" s="40" t="str">
        <f t="shared" si="1066"/>
        <v/>
      </c>
      <c r="JG131" s="41"/>
      <c r="JH131" s="45" t="str">
        <f>IFERROR(VLOOKUP(JG131,'كدو الاصناف'!$A:$C,2),"")</f>
        <v/>
      </c>
      <c r="JI131" s="8"/>
      <c r="JJ131" s="62">
        <f t="shared" si="1067"/>
        <v>0</v>
      </c>
      <c r="JK131" s="8" t="str">
        <f>IFERROR(VLOOKUP(JG131,'كدو الاصناف'!$A:$C,3),"")</f>
        <v/>
      </c>
      <c r="JL131" s="40" t="str">
        <f t="shared" si="1068"/>
        <v/>
      </c>
      <c r="JN131" s="41"/>
      <c r="JO131" s="45" t="str">
        <f>IFERROR(VLOOKUP(JN131,'كدو الاصناف'!$A:$C,2),"")</f>
        <v/>
      </c>
      <c r="JP131" s="8"/>
      <c r="JQ131" s="62">
        <f t="shared" si="1069"/>
        <v>0</v>
      </c>
      <c r="JR131" s="8" t="str">
        <f>IFERROR(VLOOKUP(JN131,'كدو الاصناف'!$A:$C,3),"")</f>
        <v/>
      </c>
      <c r="JS131" s="40" t="str">
        <f t="shared" si="1070"/>
        <v/>
      </c>
      <c r="JU131" s="41"/>
      <c r="JV131" s="45" t="str">
        <f>IFERROR(VLOOKUP(JU131,'كدو الاصناف'!$A:$C,2),"")</f>
        <v/>
      </c>
      <c r="JW131" s="8"/>
      <c r="JX131" s="62">
        <f t="shared" si="1071"/>
        <v>0</v>
      </c>
      <c r="JY131" s="8" t="str">
        <f>IFERROR(VLOOKUP(JU131,'كدو الاصناف'!$A:$C,3),"")</f>
        <v/>
      </c>
      <c r="JZ131" s="40" t="str">
        <f t="shared" si="1072"/>
        <v/>
      </c>
      <c r="KB131" s="41"/>
      <c r="KC131" s="45" t="str">
        <f>IFERROR(VLOOKUP(KB131,'كدو الاصناف'!$A:$C,2),"")</f>
        <v/>
      </c>
      <c r="KD131" s="8"/>
      <c r="KE131" s="62">
        <f t="shared" si="1073"/>
        <v>0</v>
      </c>
      <c r="KF131" s="8" t="str">
        <f>IFERROR(VLOOKUP(KB131,'كدو الاصناف'!$A:$C,3),"")</f>
        <v/>
      </c>
      <c r="KG131" s="40" t="str">
        <f t="shared" si="1074"/>
        <v/>
      </c>
      <c r="KI131" s="41"/>
      <c r="KJ131" s="45" t="str">
        <f>IFERROR(VLOOKUP(KI131,'كدو الاصناف'!$A:$C,2),"")</f>
        <v/>
      </c>
      <c r="KK131" s="8"/>
      <c r="KL131" s="62">
        <f t="shared" si="1075"/>
        <v>0</v>
      </c>
      <c r="KM131" s="8" t="str">
        <f>IFERROR(VLOOKUP(KI131,'كدو الاصناف'!$A:$C,3),"")</f>
        <v/>
      </c>
      <c r="KN131" s="40" t="str">
        <f t="shared" si="1076"/>
        <v/>
      </c>
      <c r="KP131" s="41"/>
      <c r="KQ131" s="45" t="str">
        <f>IFERROR(VLOOKUP(KP131,'كدو الاصناف'!$A:$C,2),"")</f>
        <v/>
      </c>
      <c r="KR131" s="8"/>
      <c r="KS131" s="62">
        <f t="shared" si="1077"/>
        <v>0</v>
      </c>
      <c r="KT131" s="8" t="str">
        <f>IFERROR(VLOOKUP(KP131,'كدو الاصناف'!$A:$C,3),"")</f>
        <v/>
      </c>
      <c r="KU131" s="40" t="str">
        <f t="shared" si="1078"/>
        <v/>
      </c>
      <c r="KW131" s="41"/>
      <c r="KX131" s="45" t="str">
        <f>IFERROR(VLOOKUP(KW131,'كدو الاصناف'!$A:$C,2),"")</f>
        <v/>
      </c>
      <c r="KY131" s="8"/>
      <c r="KZ131" s="62">
        <f t="shared" si="1079"/>
        <v>0</v>
      </c>
      <c r="LA131" s="8" t="str">
        <f>IFERROR(VLOOKUP(KW131,'كدو الاصناف'!$A:$C,3),"")</f>
        <v/>
      </c>
      <c r="LB131" s="40" t="str">
        <f t="shared" si="1080"/>
        <v/>
      </c>
      <c r="LD131" s="41"/>
      <c r="LE131" s="45" t="str">
        <f>IFERROR(VLOOKUP(LD131,'كدو الاصناف'!$A:$C,2),"")</f>
        <v/>
      </c>
      <c r="LF131" s="8"/>
      <c r="LG131" s="62">
        <f t="shared" si="1081"/>
        <v>0</v>
      </c>
      <c r="LH131" s="8" t="str">
        <f>IFERROR(VLOOKUP(LD131,'كدو الاصناف'!$A:$C,3),"")</f>
        <v/>
      </c>
      <c r="LI131" s="40" t="str">
        <f t="shared" si="1082"/>
        <v/>
      </c>
      <c r="LK131" s="41"/>
      <c r="LL131" s="45" t="str">
        <f>IFERROR(VLOOKUP(LK131,'كدو الاصناف'!$A:$C,2),"")</f>
        <v/>
      </c>
      <c r="LM131" s="8"/>
      <c r="LN131" s="62">
        <f t="shared" si="1083"/>
        <v>0</v>
      </c>
      <c r="LO131" s="8" t="str">
        <f>IFERROR(VLOOKUP(LK131,'كدو الاصناف'!$A:$C,3),"")</f>
        <v/>
      </c>
      <c r="LP131" s="40" t="str">
        <f t="shared" si="1084"/>
        <v/>
      </c>
      <c r="LR131" s="41"/>
      <c r="LS131" s="45" t="str">
        <f>IFERROR(VLOOKUP(LR131,'كدو الاصناف'!$A:$C,2),"")</f>
        <v/>
      </c>
      <c r="LT131" s="8"/>
      <c r="LU131" s="62">
        <f t="shared" si="1085"/>
        <v>0</v>
      </c>
      <c r="LV131" s="8" t="str">
        <f>IFERROR(VLOOKUP(LR131,'كدو الاصناف'!$A:$C,3),"")</f>
        <v/>
      </c>
      <c r="LW131" s="40" t="str">
        <f t="shared" si="1086"/>
        <v/>
      </c>
      <c r="LY131" s="41"/>
      <c r="LZ131" s="45" t="str">
        <f>IFERROR(VLOOKUP(LY131,'كدو الاصناف'!$A:$C,2),"")</f>
        <v/>
      </c>
      <c r="MA131" s="8"/>
      <c r="MB131" s="62">
        <f t="shared" si="1087"/>
        <v>0</v>
      </c>
      <c r="MC131" s="8" t="str">
        <f>IFERROR(VLOOKUP(LY131,'كدو الاصناف'!$A:$C,3),"")</f>
        <v/>
      </c>
      <c r="MD131" s="40" t="str">
        <f t="shared" si="1088"/>
        <v/>
      </c>
      <c r="MF131" s="41"/>
      <c r="MG131" s="45" t="str">
        <f>IFERROR(VLOOKUP(MF131,'كدو الاصناف'!$A:$C,2),"")</f>
        <v/>
      </c>
      <c r="MH131" s="8"/>
      <c r="MI131" s="62">
        <f t="shared" si="1089"/>
        <v>0</v>
      </c>
      <c r="MJ131" s="8" t="str">
        <f>IFERROR(VLOOKUP(MF131,'كدو الاصناف'!$A:$C,3),"")</f>
        <v/>
      </c>
      <c r="MK131" s="40" t="str">
        <f t="shared" si="1090"/>
        <v/>
      </c>
      <c r="MM131" s="41"/>
      <c r="MN131" s="45" t="str">
        <f>IFERROR(VLOOKUP(MM131,'كدو الاصناف'!$A:$C,2),"")</f>
        <v/>
      </c>
      <c r="MO131" s="8"/>
      <c r="MP131" s="62">
        <f t="shared" si="1091"/>
        <v>0</v>
      </c>
      <c r="MQ131" s="8" t="str">
        <f>IFERROR(VLOOKUP(MM131,'كدو الاصناف'!$A:$C,3),"")</f>
        <v/>
      </c>
      <c r="MR131" s="40" t="str">
        <f t="shared" si="1092"/>
        <v/>
      </c>
      <c r="MT131" s="41"/>
      <c r="MU131" s="45" t="str">
        <f>IFERROR(VLOOKUP(MT131,'كدو الاصناف'!$A:$C,2),"")</f>
        <v/>
      </c>
      <c r="MV131" s="8"/>
      <c r="MW131" s="62">
        <f t="shared" si="1093"/>
        <v>0</v>
      </c>
      <c r="MX131" s="8" t="str">
        <f>IFERROR(VLOOKUP(MT131,'كدو الاصناف'!$A:$C,3),"")</f>
        <v/>
      </c>
      <c r="MY131" s="40" t="str">
        <f t="shared" si="1094"/>
        <v/>
      </c>
      <c r="NA131" s="41"/>
      <c r="NB131" s="45" t="str">
        <f>IFERROR(VLOOKUP(NA131,'كدو الاصناف'!$A:$C,2),"")</f>
        <v/>
      </c>
      <c r="NC131" s="8"/>
      <c r="ND131" s="62">
        <f t="shared" si="1095"/>
        <v>0</v>
      </c>
      <c r="NE131" s="8" t="str">
        <f>IFERROR(VLOOKUP(NA131,'كدو الاصناف'!$A:$C,3),"")</f>
        <v/>
      </c>
      <c r="NF131" s="40" t="str">
        <f t="shared" si="1096"/>
        <v/>
      </c>
      <c r="NH131" s="41"/>
      <c r="NI131" s="45" t="str">
        <f>IFERROR(VLOOKUP(NH131,'كدو الاصناف'!$A:$C,2),"")</f>
        <v/>
      </c>
      <c r="NJ131" s="8"/>
      <c r="NK131" s="62">
        <f t="shared" si="1097"/>
        <v>0</v>
      </c>
      <c r="NL131" s="8" t="str">
        <f>IFERROR(VLOOKUP(NH131,'كدو الاصناف'!$A:$C,3),"")</f>
        <v/>
      </c>
      <c r="NM131" s="40" t="str">
        <f t="shared" si="1098"/>
        <v/>
      </c>
      <c r="NO131" s="41"/>
      <c r="NP131" s="45" t="str">
        <f>IFERROR(VLOOKUP(NO131,'كدو الاصناف'!$A:$C,2),"")</f>
        <v/>
      </c>
      <c r="NQ131" s="8"/>
      <c r="NR131" s="62">
        <f t="shared" si="1099"/>
        <v>0</v>
      </c>
      <c r="NS131" s="8" t="str">
        <f>IFERROR(VLOOKUP(NO131,'كدو الاصناف'!$A:$C,3),"")</f>
        <v/>
      </c>
      <c r="NT131" s="40" t="str">
        <f t="shared" si="1100"/>
        <v/>
      </c>
      <c r="NV131" s="41"/>
      <c r="NW131" s="45" t="str">
        <f>IFERROR(VLOOKUP(NV131,'كدو الاصناف'!$A:$C,2),"")</f>
        <v/>
      </c>
      <c r="NX131" s="8"/>
      <c r="NY131" s="62">
        <f t="shared" si="1101"/>
        <v>0</v>
      </c>
      <c r="NZ131" s="8" t="str">
        <f>IFERROR(VLOOKUP(NV131,'كدو الاصناف'!$A:$C,3),"")</f>
        <v/>
      </c>
      <c r="OA131" s="40" t="str">
        <f t="shared" si="1102"/>
        <v/>
      </c>
      <c r="OC131" s="41"/>
      <c r="OD131" s="45" t="str">
        <f>IFERROR(VLOOKUP(OC131,'كدو الاصناف'!$A:$C,2),"")</f>
        <v/>
      </c>
      <c r="OE131" s="8"/>
      <c r="OF131" s="62">
        <f t="shared" si="1103"/>
        <v>0</v>
      </c>
      <c r="OG131" s="8" t="str">
        <f>IFERROR(VLOOKUP(OC131,'كدو الاصناف'!$A:$C,3),"")</f>
        <v/>
      </c>
      <c r="OH131" s="40" t="str">
        <f t="shared" si="1104"/>
        <v/>
      </c>
      <c r="OJ131" s="41"/>
      <c r="OK131" s="45" t="str">
        <f>IFERROR(VLOOKUP(OJ131,'كدو الاصناف'!$A:$C,2),"")</f>
        <v/>
      </c>
      <c r="OL131" s="8"/>
      <c r="OM131" s="62">
        <f t="shared" si="1105"/>
        <v>0</v>
      </c>
      <c r="ON131" s="8" t="str">
        <f>IFERROR(VLOOKUP(OJ131,'كدو الاصناف'!$A:$C,3),"")</f>
        <v/>
      </c>
      <c r="OO131" s="40" t="str">
        <f t="shared" si="1106"/>
        <v/>
      </c>
      <c r="OQ131" s="41"/>
      <c r="OR131" s="45" t="str">
        <f>IFERROR(VLOOKUP(OQ131,'كدو الاصناف'!$A:$C,2),"")</f>
        <v/>
      </c>
      <c r="OS131" s="8"/>
      <c r="OT131" s="62">
        <f t="shared" si="1107"/>
        <v>0</v>
      </c>
      <c r="OU131" s="8" t="str">
        <f>IFERROR(VLOOKUP(OQ131,'كدو الاصناف'!$A:$C,3),"")</f>
        <v/>
      </c>
      <c r="OV131" s="40" t="str">
        <f t="shared" si="1108"/>
        <v/>
      </c>
      <c r="OX131" s="41"/>
      <c r="OY131" s="45" t="str">
        <f>IFERROR(VLOOKUP(OX131,'كدو الاصناف'!$A:$C,2),"")</f>
        <v/>
      </c>
      <c r="OZ131" s="8"/>
      <c r="PA131" s="62">
        <f t="shared" si="1109"/>
        <v>0</v>
      </c>
      <c r="PB131" s="8" t="str">
        <f>IFERROR(VLOOKUP(OX131,'كدو الاصناف'!$A:$C,3),"")</f>
        <v/>
      </c>
      <c r="PC131" s="40" t="str">
        <f t="shared" si="1110"/>
        <v/>
      </c>
      <c r="PE131" s="41"/>
      <c r="PF131" s="45" t="str">
        <f>IFERROR(VLOOKUP(PE131,'كدو الاصناف'!$A:$C,2),"")</f>
        <v/>
      </c>
      <c r="PG131" s="8"/>
      <c r="PH131" s="62">
        <f t="shared" si="1111"/>
        <v>0</v>
      </c>
      <c r="PI131" s="8" t="str">
        <f>IFERROR(VLOOKUP(PE131,'كدو الاصناف'!$A:$C,3),"")</f>
        <v/>
      </c>
      <c r="PJ131" s="40" t="str">
        <f t="shared" si="1112"/>
        <v/>
      </c>
      <c r="PL131" s="41"/>
      <c r="PM131" s="45" t="str">
        <f>IFERROR(VLOOKUP(PL131,'كدو الاصناف'!$A:$C,2),"")</f>
        <v/>
      </c>
      <c r="PN131" s="8"/>
      <c r="PO131" s="62">
        <f t="shared" si="1113"/>
        <v>0</v>
      </c>
      <c r="PP131" s="8" t="str">
        <f>IFERROR(VLOOKUP(PL131,'كدو الاصناف'!$A:$C,3),"")</f>
        <v/>
      </c>
      <c r="PQ131" s="40" t="str">
        <f t="shared" si="1114"/>
        <v/>
      </c>
      <c r="PS131" s="41"/>
      <c r="PT131" s="45" t="str">
        <f>IFERROR(VLOOKUP(PS131,'كدو الاصناف'!$A:$C,2),"")</f>
        <v/>
      </c>
      <c r="PU131" s="8"/>
      <c r="PV131" s="62">
        <f t="shared" si="1115"/>
        <v>0</v>
      </c>
      <c r="PW131" s="8" t="str">
        <f>IFERROR(VLOOKUP(PS131,'كدو الاصناف'!$A:$C,3),"")</f>
        <v/>
      </c>
      <c r="PX131" s="40" t="str">
        <f t="shared" si="1116"/>
        <v/>
      </c>
      <c r="PZ131" s="41"/>
      <c r="QA131" s="45" t="str">
        <f>IFERROR(VLOOKUP(PZ131,'كدو الاصناف'!$A:$C,2),"")</f>
        <v/>
      </c>
      <c r="QB131" s="8"/>
      <c r="QC131" s="62">
        <f t="shared" si="1117"/>
        <v>0</v>
      </c>
      <c r="QD131" s="8" t="str">
        <f>IFERROR(VLOOKUP(PZ131,'كدو الاصناف'!$A:$C,3),"")</f>
        <v/>
      </c>
      <c r="QE131" s="40" t="str">
        <f t="shared" si="1118"/>
        <v/>
      </c>
      <c r="QG131" s="41"/>
      <c r="QH131" s="45" t="str">
        <f>IFERROR(VLOOKUP(QG131,'كدو الاصناف'!$A:$C,2),"")</f>
        <v/>
      </c>
      <c r="QI131" s="8"/>
      <c r="QJ131" s="62">
        <f t="shared" si="1119"/>
        <v>0</v>
      </c>
      <c r="QK131" s="8" t="str">
        <f>IFERROR(VLOOKUP(QG131,'كدو الاصناف'!$A:$C,3),"")</f>
        <v/>
      </c>
      <c r="QL131" s="40" t="str">
        <f t="shared" si="1120"/>
        <v/>
      </c>
      <c r="QN131" s="41"/>
      <c r="QO131" s="45" t="str">
        <f>IFERROR(VLOOKUP(QN131,'كدو الاصناف'!$A:$C,2),"")</f>
        <v/>
      </c>
      <c r="QP131" s="8"/>
      <c r="QQ131" s="62">
        <f t="shared" si="1121"/>
        <v>0</v>
      </c>
      <c r="QR131" s="8" t="str">
        <f>IFERROR(VLOOKUP(QN131,'كدو الاصناف'!$A:$C,3),"")</f>
        <v/>
      </c>
      <c r="QS131" s="40" t="str">
        <f t="shared" si="1122"/>
        <v/>
      </c>
      <c r="QU131" s="41"/>
      <c r="QV131" s="45" t="str">
        <f>IFERROR(VLOOKUP(QU131,'كدو الاصناف'!$A:$C,2),"")</f>
        <v/>
      </c>
      <c r="QW131" s="8"/>
      <c r="QX131" s="62">
        <f t="shared" si="1123"/>
        <v>0</v>
      </c>
      <c r="QY131" s="8" t="str">
        <f>IFERROR(VLOOKUP(QU131,'كدو الاصناف'!$A:$C,3),"")</f>
        <v/>
      </c>
      <c r="QZ131" s="40" t="str">
        <f t="shared" si="1124"/>
        <v/>
      </c>
      <c r="RB131" s="41"/>
      <c r="RC131" s="45" t="str">
        <f>IFERROR(VLOOKUP(RB131,'كدو الاصناف'!$A:$C,2),"")</f>
        <v/>
      </c>
      <c r="RD131" s="8"/>
      <c r="RE131" s="62">
        <f t="shared" si="1125"/>
        <v>0</v>
      </c>
      <c r="RF131" s="8" t="str">
        <f>IFERROR(VLOOKUP(RB131,'كدو الاصناف'!$A:$C,3),"")</f>
        <v/>
      </c>
      <c r="RG131" s="40" t="str">
        <f t="shared" si="1126"/>
        <v/>
      </c>
      <c r="RI131" s="41"/>
      <c r="RJ131" s="45" t="str">
        <f>IFERROR(VLOOKUP(RI131,'كدو الاصناف'!$A:$C,2),"")</f>
        <v/>
      </c>
      <c r="RK131" s="8"/>
      <c r="RL131" s="62">
        <f t="shared" si="1127"/>
        <v>0</v>
      </c>
      <c r="RM131" s="8" t="str">
        <f>IFERROR(VLOOKUP(RI131,'كدو الاصناف'!$A:$C,3),"")</f>
        <v/>
      </c>
      <c r="RN131" s="40" t="str">
        <f t="shared" si="1128"/>
        <v/>
      </c>
      <c r="RP131" s="41"/>
      <c r="RQ131" s="45" t="str">
        <f>IFERROR(VLOOKUP(RP131,'كدو الاصناف'!$A:$C,2),"")</f>
        <v/>
      </c>
      <c r="RR131" s="8"/>
      <c r="RS131" s="62">
        <f t="shared" si="1129"/>
        <v>0</v>
      </c>
      <c r="RT131" s="8" t="str">
        <f>IFERROR(VLOOKUP(RP131,'كدو الاصناف'!$A:$C,3),"")</f>
        <v/>
      </c>
      <c r="RU131" s="40" t="str">
        <f t="shared" si="1130"/>
        <v/>
      </c>
      <c r="RW131" s="41"/>
      <c r="RX131" s="45" t="str">
        <f>IFERROR(VLOOKUP(RW131,'كدو الاصناف'!$A:$C,2),"")</f>
        <v/>
      </c>
      <c r="RY131" s="8"/>
      <c r="RZ131" s="62">
        <f t="shared" si="1131"/>
        <v>0</v>
      </c>
      <c r="SA131" s="8" t="str">
        <f>IFERROR(VLOOKUP(RW131,'كدو الاصناف'!$A:$C,3),"")</f>
        <v/>
      </c>
      <c r="SB131" s="40" t="str">
        <f t="shared" si="1132"/>
        <v/>
      </c>
      <c r="SD131" s="41"/>
      <c r="SE131" s="45" t="str">
        <f>IFERROR(VLOOKUP(SD131,'كدو الاصناف'!$A:$C,2),"")</f>
        <v/>
      </c>
      <c r="SF131" s="8"/>
      <c r="SG131" s="62">
        <f t="shared" si="1133"/>
        <v>0</v>
      </c>
      <c r="SH131" s="8" t="str">
        <f>IFERROR(VLOOKUP(SD131,'كدو الاصناف'!$A:$C,3),"")</f>
        <v/>
      </c>
      <c r="SI131" s="40" t="str">
        <f t="shared" si="1134"/>
        <v/>
      </c>
      <c r="SK131" s="41"/>
      <c r="SL131" s="45" t="str">
        <f>IFERROR(VLOOKUP(SK131,'كدو الاصناف'!$A:$C,2),"")</f>
        <v/>
      </c>
      <c r="SM131" s="8"/>
      <c r="SN131" s="62">
        <f t="shared" si="1135"/>
        <v>0</v>
      </c>
      <c r="SO131" s="8" t="str">
        <f>IFERROR(VLOOKUP(SK131,'كدو الاصناف'!$A:$C,3),"")</f>
        <v/>
      </c>
      <c r="SP131" s="40" t="str">
        <f t="shared" si="1136"/>
        <v/>
      </c>
      <c r="SR131" s="41"/>
      <c r="SS131" s="45" t="str">
        <f>IFERROR(VLOOKUP(SR131,'كدو الاصناف'!$A:$C,2),"")</f>
        <v/>
      </c>
      <c r="ST131" s="8"/>
      <c r="SU131" s="62">
        <f t="shared" si="1137"/>
        <v>0</v>
      </c>
      <c r="SV131" s="8" t="str">
        <f>IFERROR(VLOOKUP(SR131,'كدو الاصناف'!$A:$C,3),"")</f>
        <v/>
      </c>
      <c r="SW131" s="40" t="str">
        <f t="shared" si="1138"/>
        <v/>
      </c>
      <c r="SY131" s="41"/>
      <c r="SZ131" s="45" t="str">
        <f>IFERROR(VLOOKUP(SY131,'كدو الاصناف'!$A:$C,2),"")</f>
        <v/>
      </c>
      <c r="TA131" s="8"/>
      <c r="TB131" s="62">
        <f t="shared" si="1139"/>
        <v>0</v>
      </c>
      <c r="TC131" s="8" t="str">
        <f>IFERROR(VLOOKUP(SY131,'كدو الاصناف'!$A:$C,3),"")</f>
        <v/>
      </c>
      <c r="TD131" s="40" t="str">
        <f t="shared" si="1140"/>
        <v/>
      </c>
      <c r="TF131" s="41"/>
      <c r="TG131" s="45" t="str">
        <f>IFERROR(VLOOKUP(TF131,'كدو الاصناف'!$A:$C,2),"")</f>
        <v/>
      </c>
      <c r="TH131" s="8"/>
      <c r="TI131" s="62">
        <f t="shared" si="1141"/>
        <v>0</v>
      </c>
      <c r="TJ131" s="8" t="str">
        <f>IFERROR(VLOOKUP(TF131,'كدو الاصناف'!$A:$C,3),"")</f>
        <v/>
      </c>
      <c r="TK131" s="40" t="str">
        <f t="shared" si="1142"/>
        <v/>
      </c>
      <c r="TM131" s="41"/>
      <c r="TN131" s="45" t="str">
        <f>IFERROR(VLOOKUP(TM131,'كدو الاصناف'!$A:$C,2),"")</f>
        <v/>
      </c>
      <c r="TO131" s="8"/>
      <c r="TP131" s="62">
        <f t="shared" si="1143"/>
        <v>0</v>
      </c>
      <c r="TQ131" s="8" t="str">
        <f>IFERROR(VLOOKUP(TM131,'كدو الاصناف'!$A:$C,3),"")</f>
        <v/>
      </c>
      <c r="TR131" s="40" t="str">
        <f t="shared" si="1144"/>
        <v/>
      </c>
      <c r="TT131" s="41"/>
      <c r="TU131" s="45" t="str">
        <f>IFERROR(VLOOKUP(TT131,'كدو الاصناف'!$A:$C,2),"")</f>
        <v/>
      </c>
      <c r="TV131" s="8"/>
      <c r="TW131" s="62">
        <f t="shared" si="1145"/>
        <v>0</v>
      </c>
      <c r="TX131" s="8" t="str">
        <f>IFERROR(VLOOKUP(TT131,'كدو الاصناف'!$A:$C,3),"")</f>
        <v/>
      </c>
      <c r="TY131" s="40" t="str">
        <f t="shared" si="1146"/>
        <v/>
      </c>
      <c r="UA131" s="41"/>
      <c r="UB131" s="45" t="str">
        <f>IFERROR(VLOOKUP(UA131,'كدو الاصناف'!$A:$C,2),"")</f>
        <v/>
      </c>
      <c r="UC131" s="8"/>
      <c r="UD131" s="62">
        <f t="shared" si="1147"/>
        <v>0</v>
      </c>
      <c r="UE131" s="8" t="str">
        <f>IFERROR(VLOOKUP(UA131,'كدو الاصناف'!$A:$C,3),"")</f>
        <v/>
      </c>
      <c r="UF131" s="40" t="str">
        <f t="shared" si="1148"/>
        <v/>
      </c>
      <c r="UH131" s="41"/>
      <c r="UI131" s="45" t="str">
        <f>IFERROR(VLOOKUP(UH131,'كدو الاصناف'!$A:$C,2),"")</f>
        <v/>
      </c>
      <c r="UJ131" s="8"/>
      <c r="UK131" s="62">
        <f t="shared" si="1149"/>
        <v>0</v>
      </c>
      <c r="UL131" s="8" t="str">
        <f>IFERROR(VLOOKUP(UH131,'كدو الاصناف'!$A:$C,3),"")</f>
        <v/>
      </c>
      <c r="UM131" s="40" t="str">
        <f t="shared" si="1150"/>
        <v/>
      </c>
      <c r="UO131" s="41"/>
      <c r="UP131" s="45" t="str">
        <f>IFERROR(VLOOKUP(UO131,'كدو الاصناف'!$A:$C,2),"")</f>
        <v/>
      </c>
      <c r="UQ131" s="8"/>
      <c r="UR131" s="62">
        <f t="shared" si="1151"/>
        <v>0</v>
      </c>
      <c r="US131" s="8" t="str">
        <f>IFERROR(VLOOKUP(UO131,'كدو الاصناف'!$A:$C,3),"")</f>
        <v/>
      </c>
      <c r="UT131" s="40" t="str">
        <f t="shared" si="1152"/>
        <v/>
      </c>
      <c r="UV131" s="41"/>
      <c r="UW131" s="45" t="str">
        <f>IFERROR(VLOOKUP(UV131,'كدو الاصناف'!$A:$C,2),"")</f>
        <v/>
      </c>
      <c r="UX131" s="8"/>
      <c r="UY131" s="62">
        <f t="shared" si="1153"/>
        <v>0</v>
      </c>
      <c r="UZ131" s="8" t="str">
        <f>IFERROR(VLOOKUP(UV131,'كدو الاصناف'!$A:$C,3),"")</f>
        <v/>
      </c>
      <c r="VA131" s="40" t="str">
        <f t="shared" si="1154"/>
        <v/>
      </c>
      <c r="VC131" s="41"/>
      <c r="VD131" s="45" t="str">
        <f>IFERROR(VLOOKUP(VC131,'كدو الاصناف'!$A:$C,2),"")</f>
        <v/>
      </c>
      <c r="VE131" s="8"/>
      <c r="VF131" s="62">
        <f t="shared" si="1155"/>
        <v>0</v>
      </c>
      <c r="VG131" s="8" t="str">
        <f>IFERROR(VLOOKUP(VC131,'كدو الاصناف'!$A:$C,3),"")</f>
        <v/>
      </c>
      <c r="VH131" s="40" t="str">
        <f t="shared" si="1156"/>
        <v/>
      </c>
      <c r="VJ131" s="41"/>
      <c r="VK131" s="45" t="str">
        <f>IFERROR(VLOOKUP(VJ131,'كدو الاصناف'!$A:$C,2),"")</f>
        <v/>
      </c>
      <c r="VL131" s="8"/>
      <c r="VM131" s="62">
        <f t="shared" si="1157"/>
        <v>0</v>
      </c>
      <c r="VN131" s="8" t="str">
        <f>IFERROR(VLOOKUP(VJ131,'كدو الاصناف'!$A:$C,3),"")</f>
        <v/>
      </c>
      <c r="VO131" s="40" t="str">
        <f t="shared" si="1158"/>
        <v/>
      </c>
      <c r="VQ131" s="41"/>
      <c r="VR131" s="45" t="str">
        <f>IFERROR(VLOOKUP(VQ131,'كدو الاصناف'!$A:$C,2),"")</f>
        <v/>
      </c>
      <c r="VS131" s="8"/>
      <c r="VT131" s="62">
        <f t="shared" si="1159"/>
        <v>0</v>
      </c>
      <c r="VU131" s="8" t="str">
        <f>IFERROR(VLOOKUP(VQ131,'كدو الاصناف'!$A:$C,3),"")</f>
        <v/>
      </c>
      <c r="VV131" s="40" t="str">
        <f t="shared" si="1160"/>
        <v/>
      </c>
      <c r="VX131" s="41"/>
      <c r="VY131" s="45" t="str">
        <f>IFERROR(VLOOKUP(VX131,'كدو الاصناف'!$A:$C,2),"")</f>
        <v/>
      </c>
      <c r="VZ131" s="8"/>
      <c r="WA131" s="62">
        <f t="shared" si="1161"/>
        <v>0</v>
      </c>
      <c r="WB131" s="8" t="str">
        <f>IFERROR(VLOOKUP(VX131,'كدو الاصناف'!$A:$C,3),"")</f>
        <v/>
      </c>
      <c r="WC131" s="40" t="str">
        <f t="shared" si="1162"/>
        <v/>
      </c>
      <c r="WE131" s="41"/>
      <c r="WF131" s="45" t="str">
        <f>IFERROR(VLOOKUP(WE131,'كدو الاصناف'!$A:$C,2),"")</f>
        <v/>
      </c>
      <c r="WG131" s="8"/>
      <c r="WH131" s="62">
        <f t="shared" si="1163"/>
        <v>0</v>
      </c>
      <c r="WI131" s="8" t="str">
        <f>IFERROR(VLOOKUP(WE131,'كدو الاصناف'!$A:$C,3),"")</f>
        <v/>
      </c>
      <c r="WJ131" s="40" t="str">
        <f t="shared" si="1164"/>
        <v/>
      </c>
      <c r="WL131" s="41"/>
      <c r="WM131" s="45" t="str">
        <f>IFERROR(VLOOKUP(WL131,'كدو الاصناف'!$A:$C,2),"")</f>
        <v/>
      </c>
      <c r="WN131" s="8"/>
      <c r="WO131" s="62">
        <f t="shared" si="1165"/>
        <v>0</v>
      </c>
      <c r="WP131" s="8" t="str">
        <f>IFERROR(VLOOKUP(WL131,'كدو الاصناف'!$A:$C,3),"")</f>
        <v/>
      </c>
      <c r="WQ131" s="40" t="str">
        <f t="shared" si="1166"/>
        <v/>
      </c>
      <c r="WS131" s="41"/>
      <c r="WT131" s="45" t="str">
        <f>IFERROR(VLOOKUP(WS131,'كدو الاصناف'!$A:$C,2),"")</f>
        <v/>
      </c>
      <c r="WU131" s="8"/>
      <c r="WV131" s="62">
        <f t="shared" si="1167"/>
        <v>0</v>
      </c>
      <c r="WW131" s="8" t="str">
        <f>IFERROR(VLOOKUP(WS131,'كدو الاصناف'!$A:$C,3),"")</f>
        <v/>
      </c>
      <c r="WX131" s="40" t="str">
        <f t="shared" si="1168"/>
        <v/>
      </c>
      <c r="WZ131" s="41"/>
      <c r="XA131" s="45" t="str">
        <f>IFERROR(VLOOKUP(WZ131,'كدو الاصناف'!$A:$C,2),"")</f>
        <v/>
      </c>
      <c r="XB131" s="8"/>
      <c r="XC131" s="62">
        <f t="shared" si="1169"/>
        <v>0</v>
      </c>
      <c r="XD131" s="8" t="str">
        <f>IFERROR(VLOOKUP(WZ131,'كدو الاصناف'!$A:$C,3),"")</f>
        <v/>
      </c>
      <c r="XE131" s="40" t="str">
        <f t="shared" si="1170"/>
        <v/>
      </c>
      <c r="XG131" s="41"/>
      <c r="XH131" s="45" t="str">
        <f>IFERROR(VLOOKUP(XG131,'كدو الاصناف'!$A:$C,2),"")</f>
        <v/>
      </c>
      <c r="XI131" s="8"/>
      <c r="XJ131" s="62">
        <f t="shared" si="1171"/>
        <v>0</v>
      </c>
      <c r="XK131" s="8" t="str">
        <f>IFERROR(VLOOKUP(XG131,'كدو الاصناف'!$A:$C,3),"")</f>
        <v/>
      </c>
      <c r="XL131" s="40" t="str">
        <f t="shared" si="1172"/>
        <v/>
      </c>
      <c r="XN131" s="41"/>
      <c r="XO131" s="45" t="str">
        <f>IFERROR(VLOOKUP(XN131,'كدو الاصناف'!$A:$C,2),"")</f>
        <v/>
      </c>
      <c r="XP131" s="8"/>
      <c r="XQ131" s="62">
        <f t="shared" si="1173"/>
        <v>0</v>
      </c>
      <c r="XR131" s="8" t="str">
        <f>IFERROR(VLOOKUP(XN131,'كدو الاصناف'!$A:$C,3),"")</f>
        <v/>
      </c>
      <c r="XS131" s="40" t="str">
        <f t="shared" si="1174"/>
        <v/>
      </c>
      <c r="XU131" s="41"/>
      <c r="XV131" s="45" t="str">
        <f>IFERROR(VLOOKUP(XU131,'كدو الاصناف'!$A:$C,2),"")</f>
        <v/>
      </c>
      <c r="XW131" s="8"/>
      <c r="XX131" s="62">
        <f t="shared" si="1175"/>
        <v>0</v>
      </c>
      <c r="XY131" s="8" t="str">
        <f>IFERROR(VLOOKUP(XU131,'كدو الاصناف'!$A:$C,3),"")</f>
        <v/>
      </c>
      <c r="XZ131" s="40" t="str">
        <f t="shared" si="1176"/>
        <v/>
      </c>
      <c r="YB131" s="41"/>
      <c r="YC131" s="45" t="str">
        <f>IFERROR(VLOOKUP(YB131,'كدو الاصناف'!$A:$C,2),"")</f>
        <v/>
      </c>
      <c r="YD131" s="8"/>
      <c r="YE131" s="62">
        <f t="shared" si="1177"/>
        <v>0</v>
      </c>
      <c r="YF131" s="8" t="str">
        <f>IFERROR(VLOOKUP(YB131,'كدو الاصناف'!$A:$C,3),"")</f>
        <v/>
      </c>
      <c r="YG131" s="40" t="str">
        <f t="shared" si="1178"/>
        <v/>
      </c>
      <c r="YI131" s="41"/>
      <c r="YJ131" s="45" t="str">
        <f>IFERROR(VLOOKUP(YI131,'كدو الاصناف'!$A:$C,2),"")</f>
        <v/>
      </c>
      <c r="YK131" s="8"/>
      <c r="YL131" s="62">
        <f t="shared" si="1179"/>
        <v>0</v>
      </c>
      <c r="YM131" s="8" t="str">
        <f>IFERROR(VLOOKUP(YI131,'كدو الاصناف'!$A:$C,3),"")</f>
        <v/>
      </c>
      <c r="YN131" s="40" t="str">
        <f t="shared" si="1180"/>
        <v/>
      </c>
      <c r="YP131" s="41"/>
      <c r="YQ131" s="45" t="str">
        <f>IFERROR(VLOOKUP(YP131,'كدو الاصناف'!$A:$C,2),"")</f>
        <v/>
      </c>
      <c r="YR131" s="8"/>
      <c r="YS131" s="62">
        <f t="shared" si="1181"/>
        <v>0</v>
      </c>
      <c r="YT131" s="8" t="str">
        <f>IFERROR(VLOOKUP(YP131,'كدو الاصناف'!$A:$C,3),"")</f>
        <v/>
      </c>
      <c r="YU131" s="40" t="str">
        <f t="shared" si="1182"/>
        <v/>
      </c>
      <c r="YW131" s="41"/>
      <c r="YX131" s="45" t="str">
        <f>IFERROR(VLOOKUP(YW131,'كدو الاصناف'!$A:$C,2),"")</f>
        <v/>
      </c>
      <c r="YY131" s="8"/>
      <c r="YZ131" s="62">
        <f t="shared" si="1183"/>
        <v>0</v>
      </c>
      <c r="ZA131" s="8" t="str">
        <f>IFERROR(VLOOKUP(YW131,'كدو الاصناف'!$A:$C,3),"")</f>
        <v/>
      </c>
      <c r="ZB131" s="40" t="str">
        <f t="shared" si="1184"/>
        <v/>
      </c>
      <c r="ZD131" s="41"/>
      <c r="ZE131" s="45" t="str">
        <f>IFERROR(VLOOKUP(ZD131,'كدو الاصناف'!$A:$C,2),"")</f>
        <v/>
      </c>
      <c r="ZF131" s="8"/>
      <c r="ZG131" s="62">
        <f t="shared" si="1185"/>
        <v>0</v>
      </c>
      <c r="ZH131" s="8" t="str">
        <f>IFERROR(VLOOKUP(ZD131,'كدو الاصناف'!$A:$C,3),"")</f>
        <v/>
      </c>
      <c r="ZI131" s="40" t="str">
        <f t="shared" si="1186"/>
        <v/>
      </c>
      <c r="ZK131" s="41"/>
      <c r="ZL131" s="45" t="str">
        <f>IFERROR(VLOOKUP(ZK131,'كدو الاصناف'!$A:$C,2),"")</f>
        <v/>
      </c>
      <c r="ZM131" s="8"/>
      <c r="ZN131" s="62">
        <f t="shared" si="1187"/>
        <v>0</v>
      </c>
      <c r="ZO131" s="8" t="str">
        <f>IFERROR(VLOOKUP(ZK131,'كدو الاصناف'!$A:$C,3),"")</f>
        <v/>
      </c>
      <c r="ZP131" s="40" t="str">
        <f t="shared" si="1188"/>
        <v/>
      </c>
      <c r="ZR131" s="41"/>
      <c r="ZS131" s="45" t="str">
        <f>IFERROR(VLOOKUP(ZR131,'كدو الاصناف'!$A:$C,2),"")</f>
        <v/>
      </c>
      <c r="ZT131" s="8"/>
      <c r="ZU131" s="62">
        <f t="shared" si="1189"/>
        <v>0</v>
      </c>
      <c r="ZV131" s="8" t="str">
        <f>IFERROR(VLOOKUP(ZR131,'كدو الاصناف'!$A:$C,3),"")</f>
        <v/>
      </c>
      <c r="ZW131" s="40" t="str">
        <f t="shared" si="1190"/>
        <v/>
      </c>
    </row>
    <row r="132" spans="1:699" ht="16.5" thickTop="1" thickBot="1" x14ac:dyDescent="0.25">
      <c r="A132" s="42"/>
      <c r="B132" s="85" t="s">
        <v>110</v>
      </c>
      <c r="C132" s="86"/>
      <c r="D132" s="86"/>
      <c r="E132" s="87"/>
      <c r="F132" s="43">
        <f>SUM(F117:F131)</f>
        <v>0</v>
      </c>
      <c r="H132" s="42"/>
      <c r="I132" s="85" t="s">
        <v>110</v>
      </c>
      <c r="J132" s="86"/>
      <c r="K132" s="86"/>
      <c r="L132" s="87"/>
      <c r="M132" s="43">
        <f>SUM(M117:M131)</f>
        <v>0</v>
      </c>
      <c r="O132" s="42"/>
      <c r="P132" s="85" t="s">
        <v>110</v>
      </c>
      <c r="Q132" s="86"/>
      <c r="R132" s="86"/>
      <c r="S132" s="87"/>
      <c r="T132" s="43">
        <f>SUM(T117:T131)</f>
        <v>0</v>
      </c>
      <c r="V132" s="42"/>
      <c r="W132" s="85" t="s">
        <v>110</v>
      </c>
      <c r="X132" s="86"/>
      <c r="Y132" s="86"/>
      <c r="Z132" s="87"/>
      <c r="AA132" s="43">
        <f>SUM(AA117:AA131)</f>
        <v>0</v>
      </c>
      <c r="AC132" s="42"/>
      <c r="AD132" s="85" t="s">
        <v>110</v>
      </c>
      <c r="AE132" s="86"/>
      <c r="AF132" s="86"/>
      <c r="AG132" s="87"/>
      <c r="AH132" s="43">
        <f>SUM(AH117:AH131)</f>
        <v>0</v>
      </c>
      <c r="AJ132" s="42"/>
      <c r="AK132" s="85" t="s">
        <v>110</v>
      </c>
      <c r="AL132" s="86"/>
      <c r="AM132" s="86"/>
      <c r="AN132" s="87"/>
      <c r="AO132" s="43">
        <f>SUM(AO117:AO131)</f>
        <v>0</v>
      </c>
      <c r="AQ132" s="42"/>
      <c r="AR132" s="85" t="s">
        <v>110</v>
      </c>
      <c r="AS132" s="86"/>
      <c r="AT132" s="86"/>
      <c r="AU132" s="87"/>
      <c r="AV132" s="43">
        <f>SUM(AV117:AV131)</f>
        <v>0</v>
      </c>
      <c r="AX132" s="42"/>
      <c r="AY132" s="85" t="s">
        <v>110</v>
      </c>
      <c r="AZ132" s="86"/>
      <c r="BA132" s="86"/>
      <c r="BB132" s="87"/>
      <c r="BC132" s="43">
        <f>SUM(BC117:BC131)</f>
        <v>0</v>
      </c>
      <c r="BE132" s="42"/>
      <c r="BF132" s="85" t="s">
        <v>110</v>
      </c>
      <c r="BG132" s="86"/>
      <c r="BH132" s="86"/>
      <c r="BI132" s="87"/>
      <c r="BJ132" s="43">
        <f>SUM(BJ117:BJ131)</f>
        <v>0</v>
      </c>
      <c r="BL132" s="42"/>
      <c r="BM132" s="85" t="s">
        <v>110</v>
      </c>
      <c r="BN132" s="86"/>
      <c r="BO132" s="86"/>
      <c r="BP132" s="87"/>
      <c r="BQ132" s="43">
        <f>SUM(BQ117:BQ131)</f>
        <v>0</v>
      </c>
      <c r="BS132" s="42"/>
      <c r="BT132" s="85" t="s">
        <v>110</v>
      </c>
      <c r="BU132" s="86"/>
      <c r="BV132" s="86"/>
      <c r="BW132" s="87"/>
      <c r="BX132" s="43">
        <f>SUM(BX117:BX131)</f>
        <v>0</v>
      </c>
      <c r="BZ132" s="42"/>
      <c r="CA132" s="85" t="s">
        <v>110</v>
      </c>
      <c r="CB132" s="86"/>
      <c r="CC132" s="86"/>
      <c r="CD132" s="87"/>
      <c r="CE132" s="43">
        <f>SUM(CE117:CE131)</f>
        <v>0</v>
      </c>
      <c r="CG132" s="42"/>
      <c r="CH132" s="85" t="s">
        <v>110</v>
      </c>
      <c r="CI132" s="86"/>
      <c r="CJ132" s="86"/>
      <c r="CK132" s="87"/>
      <c r="CL132" s="43">
        <f>SUM(CL117:CL131)</f>
        <v>0</v>
      </c>
      <c r="CN132" s="42"/>
      <c r="CO132" s="85" t="s">
        <v>110</v>
      </c>
      <c r="CP132" s="86"/>
      <c r="CQ132" s="86"/>
      <c r="CR132" s="87"/>
      <c r="CS132" s="43">
        <f>SUM(CS117:CS131)</f>
        <v>0</v>
      </c>
      <c r="CU132" s="42"/>
      <c r="CV132" s="85" t="s">
        <v>110</v>
      </c>
      <c r="CW132" s="86"/>
      <c r="CX132" s="86"/>
      <c r="CY132" s="87"/>
      <c r="CZ132" s="43">
        <f>SUM(CZ117:CZ131)</f>
        <v>0</v>
      </c>
      <c r="DB132" s="42"/>
      <c r="DC132" s="85" t="s">
        <v>110</v>
      </c>
      <c r="DD132" s="86"/>
      <c r="DE132" s="86"/>
      <c r="DF132" s="87"/>
      <c r="DG132" s="43">
        <f>SUM(DG117:DG131)</f>
        <v>0</v>
      </c>
      <c r="DI132" s="42"/>
      <c r="DJ132" s="85" t="s">
        <v>110</v>
      </c>
      <c r="DK132" s="86"/>
      <c r="DL132" s="86"/>
      <c r="DM132" s="87"/>
      <c r="DN132" s="43">
        <f>SUM(DN117:DN131)</f>
        <v>0</v>
      </c>
      <c r="DP132" s="42"/>
      <c r="DQ132" s="85" t="s">
        <v>110</v>
      </c>
      <c r="DR132" s="86"/>
      <c r="DS132" s="86"/>
      <c r="DT132" s="87"/>
      <c r="DU132" s="43">
        <f>SUM(DU117:DU131)</f>
        <v>0</v>
      </c>
      <c r="DW132" s="42"/>
      <c r="DX132" s="85" t="s">
        <v>110</v>
      </c>
      <c r="DY132" s="86"/>
      <c r="DZ132" s="86"/>
      <c r="EA132" s="87"/>
      <c r="EB132" s="43">
        <f>SUM(EB117:EB131)</f>
        <v>0</v>
      </c>
      <c r="ED132" s="42"/>
      <c r="EE132" s="85" t="s">
        <v>110</v>
      </c>
      <c r="EF132" s="86"/>
      <c r="EG132" s="86"/>
      <c r="EH132" s="87"/>
      <c r="EI132" s="43">
        <f>SUM(EI117:EI131)</f>
        <v>0</v>
      </c>
      <c r="EK132" s="42"/>
      <c r="EL132" s="85" t="s">
        <v>110</v>
      </c>
      <c r="EM132" s="86"/>
      <c r="EN132" s="86"/>
      <c r="EO132" s="87"/>
      <c r="EP132" s="43">
        <f>SUM(EP117:EP131)</f>
        <v>0</v>
      </c>
      <c r="ER132" s="42"/>
      <c r="ES132" s="85" t="s">
        <v>110</v>
      </c>
      <c r="ET132" s="86"/>
      <c r="EU132" s="86"/>
      <c r="EV132" s="87"/>
      <c r="EW132" s="43">
        <f>SUM(EW117:EW131)</f>
        <v>0</v>
      </c>
      <c r="EY132" s="42"/>
      <c r="EZ132" s="85" t="s">
        <v>110</v>
      </c>
      <c r="FA132" s="86"/>
      <c r="FB132" s="86"/>
      <c r="FC132" s="87"/>
      <c r="FD132" s="43">
        <f>SUM(FD117:FD131)</f>
        <v>0</v>
      </c>
      <c r="FF132" s="42"/>
      <c r="FG132" s="85" t="s">
        <v>110</v>
      </c>
      <c r="FH132" s="86"/>
      <c r="FI132" s="86"/>
      <c r="FJ132" s="87"/>
      <c r="FK132" s="43">
        <f>SUM(FK117:FK131)</f>
        <v>0</v>
      </c>
      <c r="FM132" s="42"/>
      <c r="FN132" s="85" t="s">
        <v>110</v>
      </c>
      <c r="FO132" s="86"/>
      <c r="FP132" s="86"/>
      <c r="FQ132" s="87"/>
      <c r="FR132" s="43">
        <f>SUM(FR117:FR131)</f>
        <v>0</v>
      </c>
      <c r="FT132" s="42"/>
      <c r="FU132" s="85" t="s">
        <v>110</v>
      </c>
      <c r="FV132" s="86"/>
      <c r="FW132" s="86"/>
      <c r="FX132" s="87"/>
      <c r="FY132" s="43">
        <f>SUM(FY117:FY131)</f>
        <v>0</v>
      </c>
      <c r="GA132" s="42"/>
      <c r="GB132" s="85" t="s">
        <v>110</v>
      </c>
      <c r="GC132" s="86"/>
      <c r="GD132" s="86"/>
      <c r="GE132" s="87"/>
      <c r="GF132" s="43">
        <f>SUM(GF117:GF131)</f>
        <v>0</v>
      </c>
      <c r="GH132" s="42"/>
      <c r="GI132" s="85" t="s">
        <v>110</v>
      </c>
      <c r="GJ132" s="86"/>
      <c r="GK132" s="86"/>
      <c r="GL132" s="87"/>
      <c r="GM132" s="43">
        <f>SUM(GM117:GM131)</f>
        <v>0</v>
      </c>
      <c r="GO132" s="42"/>
      <c r="GP132" s="85" t="s">
        <v>110</v>
      </c>
      <c r="GQ132" s="86"/>
      <c r="GR132" s="86"/>
      <c r="GS132" s="87"/>
      <c r="GT132" s="43">
        <f>SUM(GT117:GT131)</f>
        <v>0</v>
      </c>
      <c r="GV132" s="42"/>
      <c r="GW132" s="85" t="s">
        <v>110</v>
      </c>
      <c r="GX132" s="86"/>
      <c r="GY132" s="86"/>
      <c r="GZ132" s="87"/>
      <c r="HA132" s="43">
        <f>SUM(HA117:HA131)</f>
        <v>0</v>
      </c>
      <c r="HC132" s="42"/>
      <c r="HD132" s="85" t="s">
        <v>110</v>
      </c>
      <c r="HE132" s="86"/>
      <c r="HF132" s="86"/>
      <c r="HG132" s="87"/>
      <c r="HH132" s="43">
        <f>SUM(HH117:HH131)</f>
        <v>0</v>
      </c>
      <c r="HJ132" s="42"/>
      <c r="HK132" s="85" t="s">
        <v>110</v>
      </c>
      <c r="HL132" s="86"/>
      <c r="HM132" s="86"/>
      <c r="HN132" s="87"/>
      <c r="HO132" s="43">
        <f>SUM(HO117:HO131)</f>
        <v>0</v>
      </c>
      <c r="HQ132" s="42"/>
      <c r="HR132" s="85" t="s">
        <v>110</v>
      </c>
      <c r="HS132" s="86"/>
      <c r="HT132" s="86"/>
      <c r="HU132" s="87"/>
      <c r="HV132" s="43">
        <f>SUM(HV117:HV131)</f>
        <v>0</v>
      </c>
      <c r="HX132" s="42"/>
      <c r="HY132" s="85" t="s">
        <v>110</v>
      </c>
      <c r="HZ132" s="86"/>
      <c r="IA132" s="86"/>
      <c r="IB132" s="87"/>
      <c r="IC132" s="43">
        <f>SUM(IC117:IC131)</f>
        <v>0</v>
      </c>
      <c r="IE132" s="42"/>
      <c r="IF132" s="85" t="s">
        <v>110</v>
      </c>
      <c r="IG132" s="86"/>
      <c r="IH132" s="86"/>
      <c r="II132" s="87"/>
      <c r="IJ132" s="43">
        <f>SUM(IJ117:IJ131)</f>
        <v>0</v>
      </c>
      <c r="IL132" s="42"/>
      <c r="IM132" s="85" t="s">
        <v>110</v>
      </c>
      <c r="IN132" s="86"/>
      <c r="IO132" s="86"/>
      <c r="IP132" s="87"/>
      <c r="IQ132" s="43">
        <f>SUM(IQ117:IQ131)</f>
        <v>0</v>
      </c>
      <c r="IS132" s="42"/>
      <c r="IT132" s="85" t="s">
        <v>110</v>
      </c>
      <c r="IU132" s="86"/>
      <c r="IV132" s="86"/>
      <c r="IW132" s="87"/>
      <c r="IX132" s="43">
        <f>SUM(IX117:IX131)</f>
        <v>0</v>
      </c>
      <c r="IZ132" s="42"/>
      <c r="JA132" s="85" t="s">
        <v>110</v>
      </c>
      <c r="JB132" s="86"/>
      <c r="JC132" s="86"/>
      <c r="JD132" s="87"/>
      <c r="JE132" s="43">
        <f>SUM(JE117:JE131)</f>
        <v>0</v>
      </c>
      <c r="JG132" s="42"/>
      <c r="JH132" s="85" t="s">
        <v>110</v>
      </c>
      <c r="JI132" s="86"/>
      <c r="JJ132" s="86"/>
      <c r="JK132" s="87"/>
      <c r="JL132" s="43">
        <f>SUM(JL117:JL131)</f>
        <v>0</v>
      </c>
      <c r="JN132" s="42"/>
      <c r="JO132" s="85" t="s">
        <v>110</v>
      </c>
      <c r="JP132" s="86"/>
      <c r="JQ132" s="86"/>
      <c r="JR132" s="87"/>
      <c r="JS132" s="43">
        <f>SUM(JS117:JS131)</f>
        <v>0</v>
      </c>
      <c r="JU132" s="42"/>
      <c r="JV132" s="85" t="s">
        <v>110</v>
      </c>
      <c r="JW132" s="86"/>
      <c r="JX132" s="86"/>
      <c r="JY132" s="87"/>
      <c r="JZ132" s="43">
        <f>SUM(JZ117:JZ131)</f>
        <v>0</v>
      </c>
      <c r="KB132" s="42"/>
      <c r="KC132" s="85" t="s">
        <v>110</v>
      </c>
      <c r="KD132" s="86"/>
      <c r="KE132" s="86"/>
      <c r="KF132" s="87"/>
      <c r="KG132" s="43">
        <f>SUM(KG117:KG131)</f>
        <v>0</v>
      </c>
      <c r="KI132" s="42"/>
      <c r="KJ132" s="85" t="s">
        <v>110</v>
      </c>
      <c r="KK132" s="86"/>
      <c r="KL132" s="86"/>
      <c r="KM132" s="87"/>
      <c r="KN132" s="43">
        <f>SUM(KN117:KN131)</f>
        <v>0</v>
      </c>
      <c r="KP132" s="42"/>
      <c r="KQ132" s="85" t="s">
        <v>110</v>
      </c>
      <c r="KR132" s="86"/>
      <c r="KS132" s="86"/>
      <c r="KT132" s="87"/>
      <c r="KU132" s="43">
        <f>SUM(KU117:KU131)</f>
        <v>0</v>
      </c>
      <c r="KW132" s="42"/>
      <c r="KX132" s="85" t="s">
        <v>110</v>
      </c>
      <c r="KY132" s="86"/>
      <c r="KZ132" s="86"/>
      <c r="LA132" s="87"/>
      <c r="LB132" s="43">
        <f>SUM(LB117:LB131)</f>
        <v>0</v>
      </c>
      <c r="LD132" s="42"/>
      <c r="LE132" s="85" t="s">
        <v>110</v>
      </c>
      <c r="LF132" s="86"/>
      <c r="LG132" s="86"/>
      <c r="LH132" s="87"/>
      <c r="LI132" s="43">
        <f>SUM(LI117:LI131)</f>
        <v>0</v>
      </c>
      <c r="LK132" s="42"/>
      <c r="LL132" s="85" t="s">
        <v>110</v>
      </c>
      <c r="LM132" s="86"/>
      <c r="LN132" s="86"/>
      <c r="LO132" s="87"/>
      <c r="LP132" s="43">
        <f>SUM(LP117:LP131)</f>
        <v>0</v>
      </c>
      <c r="LR132" s="42"/>
      <c r="LS132" s="85" t="s">
        <v>110</v>
      </c>
      <c r="LT132" s="86"/>
      <c r="LU132" s="86"/>
      <c r="LV132" s="87"/>
      <c r="LW132" s="43">
        <f>SUM(LW117:LW131)</f>
        <v>0</v>
      </c>
      <c r="LY132" s="42"/>
      <c r="LZ132" s="85" t="s">
        <v>110</v>
      </c>
      <c r="MA132" s="86"/>
      <c r="MB132" s="86"/>
      <c r="MC132" s="87"/>
      <c r="MD132" s="43">
        <f>SUM(MD117:MD131)</f>
        <v>0</v>
      </c>
      <c r="MF132" s="42"/>
      <c r="MG132" s="85" t="s">
        <v>110</v>
      </c>
      <c r="MH132" s="86"/>
      <c r="MI132" s="86"/>
      <c r="MJ132" s="87"/>
      <c r="MK132" s="43">
        <f>SUM(MK117:MK131)</f>
        <v>0</v>
      </c>
      <c r="MM132" s="42"/>
      <c r="MN132" s="85" t="s">
        <v>110</v>
      </c>
      <c r="MO132" s="86"/>
      <c r="MP132" s="86"/>
      <c r="MQ132" s="87"/>
      <c r="MR132" s="43">
        <f>SUM(MR117:MR131)</f>
        <v>0</v>
      </c>
      <c r="MT132" s="42"/>
      <c r="MU132" s="85" t="s">
        <v>110</v>
      </c>
      <c r="MV132" s="86"/>
      <c r="MW132" s="86"/>
      <c r="MX132" s="87"/>
      <c r="MY132" s="43">
        <f>SUM(MY117:MY131)</f>
        <v>0</v>
      </c>
      <c r="NA132" s="42"/>
      <c r="NB132" s="85" t="s">
        <v>110</v>
      </c>
      <c r="NC132" s="86"/>
      <c r="ND132" s="86"/>
      <c r="NE132" s="87"/>
      <c r="NF132" s="43">
        <f>SUM(NF117:NF131)</f>
        <v>0</v>
      </c>
      <c r="NH132" s="42"/>
      <c r="NI132" s="85" t="s">
        <v>110</v>
      </c>
      <c r="NJ132" s="86"/>
      <c r="NK132" s="86"/>
      <c r="NL132" s="87"/>
      <c r="NM132" s="43">
        <f>SUM(NM117:NM131)</f>
        <v>0</v>
      </c>
      <c r="NO132" s="42"/>
      <c r="NP132" s="85" t="s">
        <v>110</v>
      </c>
      <c r="NQ132" s="86"/>
      <c r="NR132" s="86"/>
      <c r="NS132" s="87"/>
      <c r="NT132" s="43">
        <f>SUM(NT117:NT131)</f>
        <v>0</v>
      </c>
      <c r="NV132" s="42"/>
      <c r="NW132" s="85" t="s">
        <v>110</v>
      </c>
      <c r="NX132" s="86"/>
      <c r="NY132" s="86"/>
      <c r="NZ132" s="87"/>
      <c r="OA132" s="43">
        <f>SUM(OA117:OA131)</f>
        <v>0</v>
      </c>
      <c r="OC132" s="42"/>
      <c r="OD132" s="85" t="s">
        <v>110</v>
      </c>
      <c r="OE132" s="86"/>
      <c r="OF132" s="86"/>
      <c r="OG132" s="87"/>
      <c r="OH132" s="43">
        <f>SUM(OH117:OH131)</f>
        <v>0</v>
      </c>
      <c r="OJ132" s="42"/>
      <c r="OK132" s="85" t="s">
        <v>110</v>
      </c>
      <c r="OL132" s="86"/>
      <c r="OM132" s="86"/>
      <c r="ON132" s="87"/>
      <c r="OO132" s="43">
        <f>SUM(OO117:OO131)</f>
        <v>0</v>
      </c>
      <c r="OQ132" s="42"/>
      <c r="OR132" s="85" t="s">
        <v>110</v>
      </c>
      <c r="OS132" s="86"/>
      <c r="OT132" s="86"/>
      <c r="OU132" s="87"/>
      <c r="OV132" s="43">
        <f>SUM(OV117:OV131)</f>
        <v>0</v>
      </c>
      <c r="OX132" s="42"/>
      <c r="OY132" s="85" t="s">
        <v>110</v>
      </c>
      <c r="OZ132" s="86"/>
      <c r="PA132" s="86"/>
      <c r="PB132" s="87"/>
      <c r="PC132" s="43">
        <f>SUM(PC117:PC131)</f>
        <v>0</v>
      </c>
      <c r="PE132" s="42"/>
      <c r="PF132" s="85" t="s">
        <v>110</v>
      </c>
      <c r="PG132" s="86"/>
      <c r="PH132" s="86"/>
      <c r="PI132" s="87"/>
      <c r="PJ132" s="43">
        <f>SUM(PJ117:PJ131)</f>
        <v>0</v>
      </c>
      <c r="PL132" s="42"/>
      <c r="PM132" s="85" t="s">
        <v>110</v>
      </c>
      <c r="PN132" s="86"/>
      <c r="PO132" s="86"/>
      <c r="PP132" s="87"/>
      <c r="PQ132" s="43">
        <f>SUM(PQ117:PQ131)</f>
        <v>0</v>
      </c>
      <c r="PS132" s="42"/>
      <c r="PT132" s="85" t="s">
        <v>110</v>
      </c>
      <c r="PU132" s="86"/>
      <c r="PV132" s="86"/>
      <c r="PW132" s="87"/>
      <c r="PX132" s="43">
        <f>SUM(PX117:PX131)</f>
        <v>0</v>
      </c>
      <c r="PZ132" s="42"/>
      <c r="QA132" s="85" t="s">
        <v>110</v>
      </c>
      <c r="QB132" s="86"/>
      <c r="QC132" s="86"/>
      <c r="QD132" s="87"/>
      <c r="QE132" s="43">
        <f>SUM(QE117:QE131)</f>
        <v>0</v>
      </c>
      <c r="QG132" s="42"/>
      <c r="QH132" s="85" t="s">
        <v>110</v>
      </c>
      <c r="QI132" s="86"/>
      <c r="QJ132" s="86"/>
      <c r="QK132" s="87"/>
      <c r="QL132" s="43">
        <f>SUM(QL117:QL131)</f>
        <v>0</v>
      </c>
      <c r="QN132" s="42"/>
      <c r="QO132" s="85" t="s">
        <v>110</v>
      </c>
      <c r="QP132" s="86"/>
      <c r="QQ132" s="86"/>
      <c r="QR132" s="87"/>
      <c r="QS132" s="43">
        <f>SUM(QS117:QS131)</f>
        <v>0</v>
      </c>
      <c r="QU132" s="42"/>
      <c r="QV132" s="85" t="s">
        <v>110</v>
      </c>
      <c r="QW132" s="86"/>
      <c r="QX132" s="86"/>
      <c r="QY132" s="87"/>
      <c r="QZ132" s="43">
        <f>SUM(QZ117:QZ131)</f>
        <v>0</v>
      </c>
      <c r="RB132" s="42"/>
      <c r="RC132" s="85" t="s">
        <v>110</v>
      </c>
      <c r="RD132" s="86"/>
      <c r="RE132" s="86"/>
      <c r="RF132" s="87"/>
      <c r="RG132" s="43">
        <f>SUM(RG117:RG131)</f>
        <v>0</v>
      </c>
      <c r="RI132" s="42"/>
      <c r="RJ132" s="85" t="s">
        <v>110</v>
      </c>
      <c r="RK132" s="86"/>
      <c r="RL132" s="86"/>
      <c r="RM132" s="87"/>
      <c r="RN132" s="43">
        <f>SUM(RN117:RN131)</f>
        <v>0</v>
      </c>
      <c r="RP132" s="42"/>
      <c r="RQ132" s="85" t="s">
        <v>110</v>
      </c>
      <c r="RR132" s="86"/>
      <c r="RS132" s="86"/>
      <c r="RT132" s="87"/>
      <c r="RU132" s="43">
        <f>SUM(RU117:RU131)</f>
        <v>0</v>
      </c>
      <c r="RW132" s="42"/>
      <c r="RX132" s="85" t="s">
        <v>110</v>
      </c>
      <c r="RY132" s="86"/>
      <c r="RZ132" s="86"/>
      <c r="SA132" s="87"/>
      <c r="SB132" s="43">
        <f>SUM(SB117:SB131)</f>
        <v>0</v>
      </c>
      <c r="SD132" s="42"/>
      <c r="SE132" s="85" t="s">
        <v>110</v>
      </c>
      <c r="SF132" s="86"/>
      <c r="SG132" s="86"/>
      <c r="SH132" s="87"/>
      <c r="SI132" s="43">
        <f>SUM(SI117:SI131)</f>
        <v>0</v>
      </c>
      <c r="SK132" s="42"/>
      <c r="SL132" s="85" t="s">
        <v>110</v>
      </c>
      <c r="SM132" s="86"/>
      <c r="SN132" s="86"/>
      <c r="SO132" s="87"/>
      <c r="SP132" s="43">
        <f>SUM(SP117:SP131)</f>
        <v>0</v>
      </c>
      <c r="SR132" s="42"/>
      <c r="SS132" s="85" t="s">
        <v>110</v>
      </c>
      <c r="ST132" s="86"/>
      <c r="SU132" s="86"/>
      <c r="SV132" s="87"/>
      <c r="SW132" s="43">
        <f>SUM(SW117:SW131)</f>
        <v>0</v>
      </c>
      <c r="SY132" s="42"/>
      <c r="SZ132" s="85" t="s">
        <v>110</v>
      </c>
      <c r="TA132" s="86"/>
      <c r="TB132" s="86"/>
      <c r="TC132" s="87"/>
      <c r="TD132" s="43">
        <f>SUM(TD117:TD131)</f>
        <v>0</v>
      </c>
      <c r="TF132" s="42"/>
      <c r="TG132" s="85" t="s">
        <v>110</v>
      </c>
      <c r="TH132" s="86"/>
      <c r="TI132" s="86"/>
      <c r="TJ132" s="87"/>
      <c r="TK132" s="43">
        <f>SUM(TK117:TK131)</f>
        <v>0</v>
      </c>
      <c r="TM132" s="42"/>
      <c r="TN132" s="85" t="s">
        <v>110</v>
      </c>
      <c r="TO132" s="86"/>
      <c r="TP132" s="86"/>
      <c r="TQ132" s="87"/>
      <c r="TR132" s="43">
        <f>SUM(TR117:TR131)</f>
        <v>0</v>
      </c>
      <c r="TT132" s="42"/>
      <c r="TU132" s="85" t="s">
        <v>110</v>
      </c>
      <c r="TV132" s="86"/>
      <c r="TW132" s="86"/>
      <c r="TX132" s="87"/>
      <c r="TY132" s="43">
        <f>SUM(TY117:TY131)</f>
        <v>0</v>
      </c>
      <c r="UA132" s="42"/>
      <c r="UB132" s="85" t="s">
        <v>110</v>
      </c>
      <c r="UC132" s="86"/>
      <c r="UD132" s="86"/>
      <c r="UE132" s="87"/>
      <c r="UF132" s="43">
        <f>SUM(UF117:UF131)</f>
        <v>0</v>
      </c>
      <c r="UH132" s="42"/>
      <c r="UI132" s="85" t="s">
        <v>110</v>
      </c>
      <c r="UJ132" s="86"/>
      <c r="UK132" s="86"/>
      <c r="UL132" s="87"/>
      <c r="UM132" s="43">
        <f>SUM(UM117:UM131)</f>
        <v>0</v>
      </c>
      <c r="UO132" s="42"/>
      <c r="UP132" s="85" t="s">
        <v>110</v>
      </c>
      <c r="UQ132" s="86"/>
      <c r="UR132" s="86"/>
      <c r="US132" s="87"/>
      <c r="UT132" s="43">
        <f>SUM(UT117:UT131)</f>
        <v>0</v>
      </c>
      <c r="UV132" s="42"/>
      <c r="UW132" s="85" t="s">
        <v>110</v>
      </c>
      <c r="UX132" s="86"/>
      <c r="UY132" s="86"/>
      <c r="UZ132" s="87"/>
      <c r="VA132" s="43">
        <f>SUM(VA117:VA131)</f>
        <v>0</v>
      </c>
      <c r="VC132" s="42"/>
      <c r="VD132" s="85" t="s">
        <v>110</v>
      </c>
      <c r="VE132" s="86"/>
      <c r="VF132" s="86"/>
      <c r="VG132" s="87"/>
      <c r="VH132" s="43">
        <f>SUM(VH117:VH131)</f>
        <v>0</v>
      </c>
      <c r="VJ132" s="42"/>
      <c r="VK132" s="85" t="s">
        <v>110</v>
      </c>
      <c r="VL132" s="86"/>
      <c r="VM132" s="86"/>
      <c r="VN132" s="87"/>
      <c r="VO132" s="43">
        <f>SUM(VO117:VO131)</f>
        <v>0</v>
      </c>
      <c r="VQ132" s="42"/>
      <c r="VR132" s="85" t="s">
        <v>110</v>
      </c>
      <c r="VS132" s="86"/>
      <c r="VT132" s="86"/>
      <c r="VU132" s="87"/>
      <c r="VV132" s="43">
        <f>SUM(VV117:VV131)</f>
        <v>0</v>
      </c>
      <c r="VX132" s="42"/>
      <c r="VY132" s="85" t="s">
        <v>110</v>
      </c>
      <c r="VZ132" s="86"/>
      <c r="WA132" s="86"/>
      <c r="WB132" s="87"/>
      <c r="WC132" s="43">
        <f>SUM(WC117:WC131)</f>
        <v>0</v>
      </c>
      <c r="WE132" s="42"/>
      <c r="WF132" s="85" t="s">
        <v>110</v>
      </c>
      <c r="WG132" s="86"/>
      <c r="WH132" s="86"/>
      <c r="WI132" s="87"/>
      <c r="WJ132" s="43">
        <f>SUM(WJ117:WJ131)</f>
        <v>0</v>
      </c>
      <c r="WL132" s="42"/>
      <c r="WM132" s="85" t="s">
        <v>110</v>
      </c>
      <c r="WN132" s="86"/>
      <c r="WO132" s="86"/>
      <c r="WP132" s="87"/>
      <c r="WQ132" s="43">
        <f>SUM(WQ117:WQ131)</f>
        <v>0</v>
      </c>
      <c r="WS132" s="42"/>
      <c r="WT132" s="85" t="s">
        <v>110</v>
      </c>
      <c r="WU132" s="86"/>
      <c r="WV132" s="86"/>
      <c r="WW132" s="87"/>
      <c r="WX132" s="43">
        <f>SUM(WX117:WX131)</f>
        <v>0</v>
      </c>
      <c r="WZ132" s="42"/>
      <c r="XA132" s="85" t="s">
        <v>110</v>
      </c>
      <c r="XB132" s="86"/>
      <c r="XC132" s="86"/>
      <c r="XD132" s="87"/>
      <c r="XE132" s="43">
        <f>SUM(XE117:XE131)</f>
        <v>0</v>
      </c>
      <c r="XG132" s="42"/>
      <c r="XH132" s="85" t="s">
        <v>110</v>
      </c>
      <c r="XI132" s="86"/>
      <c r="XJ132" s="86"/>
      <c r="XK132" s="87"/>
      <c r="XL132" s="43">
        <f>SUM(XL117:XL131)</f>
        <v>0</v>
      </c>
      <c r="XN132" s="42"/>
      <c r="XO132" s="85" t="s">
        <v>110</v>
      </c>
      <c r="XP132" s="86"/>
      <c r="XQ132" s="86"/>
      <c r="XR132" s="87"/>
      <c r="XS132" s="43">
        <f>SUM(XS117:XS131)</f>
        <v>0</v>
      </c>
      <c r="XU132" s="42"/>
      <c r="XV132" s="85" t="s">
        <v>110</v>
      </c>
      <c r="XW132" s="86"/>
      <c r="XX132" s="86"/>
      <c r="XY132" s="87"/>
      <c r="XZ132" s="43">
        <f>SUM(XZ117:XZ131)</f>
        <v>0</v>
      </c>
      <c r="YB132" s="42"/>
      <c r="YC132" s="85" t="s">
        <v>110</v>
      </c>
      <c r="YD132" s="86"/>
      <c r="YE132" s="86"/>
      <c r="YF132" s="87"/>
      <c r="YG132" s="43">
        <f>SUM(YG117:YG131)</f>
        <v>0</v>
      </c>
      <c r="YI132" s="42"/>
      <c r="YJ132" s="85" t="s">
        <v>110</v>
      </c>
      <c r="YK132" s="86"/>
      <c r="YL132" s="86"/>
      <c r="YM132" s="87"/>
      <c r="YN132" s="43">
        <f>SUM(YN117:YN131)</f>
        <v>0</v>
      </c>
      <c r="YP132" s="42"/>
      <c r="YQ132" s="85" t="s">
        <v>110</v>
      </c>
      <c r="YR132" s="86"/>
      <c r="YS132" s="86"/>
      <c r="YT132" s="87"/>
      <c r="YU132" s="43">
        <f>SUM(YU117:YU131)</f>
        <v>0</v>
      </c>
      <c r="YW132" s="42"/>
      <c r="YX132" s="85" t="s">
        <v>110</v>
      </c>
      <c r="YY132" s="86"/>
      <c r="YZ132" s="86"/>
      <c r="ZA132" s="87"/>
      <c r="ZB132" s="43">
        <f>SUM(ZB117:ZB131)</f>
        <v>0</v>
      </c>
      <c r="ZD132" s="42"/>
      <c r="ZE132" s="85" t="s">
        <v>110</v>
      </c>
      <c r="ZF132" s="86"/>
      <c r="ZG132" s="86"/>
      <c r="ZH132" s="87"/>
      <c r="ZI132" s="43">
        <f>SUM(ZI117:ZI131)</f>
        <v>0</v>
      </c>
      <c r="ZK132" s="42"/>
      <c r="ZL132" s="85" t="s">
        <v>110</v>
      </c>
      <c r="ZM132" s="86"/>
      <c r="ZN132" s="86"/>
      <c r="ZO132" s="87"/>
      <c r="ZP132" s="43">
        <f>SUM(ZP117:ZP131)</f>
        <v>0</v>
      </c>
      <c r="ZR132" s="42"/>
      <c r="ZS132" s="85" t="s">
        <v>110</v>
      </c>
      <c r="ZT132" s="86"/>
      <c r="ZU132" s="86"/>
      <c r="ZV132" s="87"/>
      <c r="ZW132" s="43">
        <f>SUM(ZW117:ZW131)</f>
        <v>0</v>
      </c>
    </row>
    <row r="133" spans="1:699" ht="16.5" thickTop="1" thickBot="1" x14ac:dyDescent="0.25">
      <c r="A133" s="46"/>
      <c r="B133" s="82" t="s">
        <v>111</v>
      </c>
      <c r="C133" s="83"/>
      <c r="D133" s="83"/>
      <c r="E133" s="84"/>
      <c r="F133" s="47">
        <f>IFERROR(F132/F81,"")</f>
        <v>0</v>
      </c>
      <c r="H133" s="46"/>
      <c r="I133" s="82" t="s">
        <v>111</v>
      </c>
      <c r="J133" s="83"/>
      <c r="K133" s="83"/>
      <c r="L133" s="84"/>
      <c r="M133" s="47">
        <f>IFERROR(M132/M81,"")</f>
        <v>0</v>
      </c>
      <c r="O133" s="46"/>
      <c r="P133" s="82" t="s">
        <v>111</v>
      </c>
      <c r="Q133" s="83"/>
      <c r="R133" s="83"/>
      <c r="S133" s="84"/>
      <c r="T133" s="47">
        <f>IFERROR(T132/T81,"")</f>
        <v>0</v>
      </c>
      <c r="V133" s="46"/>
      <c r="W133" s="82" t="s">
        <v>111</v>
      </c>
      <c r="X133" s="83"/>
      <c r="Y133" s="83"/>
      <c r="Z133" s="84"/>
      <c r="AA133" s="47">
        <f>IFERROR(AA132/AA81,"")</f>
        <v>0</v>
      </c>
      <c r="AC133" s="46"/>
      <c r="AD133" s="82" t="s">
        <v>111</v>
      </c>
      <c r="AE133" s="83"/>
      <c r="AF133" s="83"/>
      <c r="AG133" s="84"/>
      <c r="AH133" s="47">
        <f>IFERROR(AH132/AH81,"")</f>
        <v>0</v>
      </c>
      <c r="AJ133" s="46"/>
      <c r="AK133" s="82" t="s">
        <v>111</v>
      </c>
      <c r="AL133" s="83"/>
      <c r="AM133" s="83"/>
      <c r="AN133" s="84"/>
      <c r="AO133" s="47">
        <f>IFERROR(AO132/AO81,"")</f>
        <v>0</v>
      </c>
      <c r="AQ133" s="46"/>
      <c r="AR133" s="82" t="s">
        <v>111</v>
      </c>
      <c r="AS133" s="83"/>
      <c r="AT133" s="83"/>
      <c r="AU133" s="84"/>
      <c r="AV133" s="47">
        <f>IFERROR(AV132/AV81,"")</f>
        <v>0</v>
      </c>
      <c r="AX133" s="46"/>
      <c r="AY133" s="82" t="s">
        <v>111</v>
      </c>
      <c r="AZ133" s="83"/>
      <c r="BA133" s="83"/>
      <c r="BB133" s="84"/>
      <c r="BC133" s="47">
        <f>IFERROR(BC132/BC81,"")</f>
        <v>0</v>
      </c>
      <c r="BE133" s="46"/>
      <c r="BF133" s="82" t="s">
        <v>111</v>
      </c>
      <c r="BG133" s="83"/>
      <c r="BH133" s="83"/>
      <c r="BI133" s="84"/>
      <c r="BJ133" s="47">
        <f>IFERROR(BJ132/BJ81,"")</f>
        <v>0</v>
      </c>
      <c r="BL133" s="46"/>
      <c r="BM133" s="82" t="s">
        <v>111</v>
      </c>
      <c r="BN133" s="83"/>
      <c r="BO133" s="83"/>
      <c r="BP133" s="84"/>
      <c r="BQ133" s="47">
        <f>IFERROR(BQ132/BQ81,"")</f>
        <v>0</v>
      </c>
      <c r="BS133" s="46"/>
      <c r="BT133" s="82" t="s">
        <v>111</v>
      </c>
      <c r="BU133" s="83"/>
      <c r="BV133" s="83"/>
      <c r="BW133" s="84"/>
      <c r="BX133" s="47">
        <f>IFERROR(BX132/BX81,"")</f>
        <v>0</v>
      </c>
      <c r="BZ133" s="46"/>
      <c r="CA133" s="82" t="s">
        <v>111</v>
      </c>
      <c r="CB133" s="83"/>
      <c r="CC133" s="83"/>
      <c r="CD133" s="84"/>
      <c r="CE133" s="47">
        <f>IFERROR(CE132/CE81,"")</f>
        <v>0</v>
      </c>
      <c r="CG133" s="46"/>
      <c r="CH133" s="82" t="s">
        <v>111</v>
      </c>
      <c r="CI133" s="83"/>
      <c r="CJ133" s="83"/>
      <c r="CK133" s="84"/>
      <c r="CL133" s="47">
        <f>IFERROR(CL132/CL81,"")</f>
        <v>0</v>
      </c>
      <c r="CN133" s="46"/>
      <c r="CO133" s="82" t="s">
        <v>111</v>
      </c>
      <c r="CP133" s="83"/>
      <c r="CQ133" s="83"/>
      <c r="CR133" s="84"/>
      <c r="CS133" s="47">
        <f>IFERROR(CS132/CS81,"")</f>
        <v>0</v>
      </c>
      <c r="CU133" s="46"/>
      <c r="CV133" s="82" t="s">
        <v>111</v>
      </c>
      <c r="CW133" s="83"/>
      <c r="CX133" s="83"/>
      <c r="CY133" s="84"/>
      <c r="CZ133" s="47">
        <f>IFERROR(CZ132/CZ81,"")</f>
        <v>0</v>
      </c>
      <c r="DB133" s="46"/>
      <c r="DC133" s="82" t="s">
        <v>111</v>
      </c>
      <c r="DD133" s="83"/>
      <c r="DE133" s="83"/>
      <c r="DF133" s="84"/>
      <c r="DG133" s="47">
        <f>IFERROR(DG132/DG81,"")</f>
        <v>0</v>
      </c>
      <c r="DI133" s="46"/>
      <c r="DJ133" s="82" t="s">
        <v>111</v>
      </c>
      <c r="DK133" s="83"/>
      <c r="DL133" s="83"/>
      <c r="DM133" s="84"/>
      <c r="DN133" s="47">
        <f>IFERROR(DN132/DN81,"")</f>
        <v>0</v>
      </c>
      <c r="DP133" s="46"/>
      <c r="DQ133" s="82" t="s">
        <v>111</v>
      </c>
      <c r="DR133" s="83"/>
      <c r="DS133" s="83"/>
      <c r="DT133" s="84"/>
      <c r="DU133" s="47">
        <f>IFERROR(DU132/DU81,"")</f>
        <v>0</v>
      </c>
      <c r="DW133" s="46"/>
      <c r="DX133" s="82" t="s">
        <v>111</v>
      </c>
      <c r="DY133" s="83"/>
      <c r="DZ133" s="83"/>
      <c r="EA133" s="84"/>
      <c r="EB133" s="47">
        <f>IFERROR(EB132/EB81,"")</f>
        <v>0</v>
      </c>
      <c r="ED133" s="46"/>
      <c r="EE133" s="82" t="s">
        <v>111</v>
      </c>
      <c r="EF133" s="83"/>
      <c r="EG133" s="83"/>
      <c r="EH133" s="84"/>
      <c r="EI133" s="47">
        <f>IFERROR(EI132/EI81,"")</f>
        <v>0</v>
      </c>
      <c r="EK133" s="46"/>
      <c r="EL133" s="82" t="s">
        <v>111</v>
      </c>
      <c r="EM133" s="83"/>
      <c r="EN133" s="83"/>
      <c r="EO133" s="84"/>
      <c r="EP133" s="47">
        <f>IFERROR(EP132/EP81,"")</f>
        <v>0</v>
      </c>
      <c r="ER133" s="46"/>
      <c r="ES133" s="82" t="s">
        <v>111</v>
      </c>
      <c r="ET133" s="83"/>
      <c r="EU133" s="83"/>
      <c r="EV133" s="84"/>
      <c r="EW133" s="47">
        <f>IFERROR(EW132/EW81,"")</f>
        <v>0</v>
      </c>
      <c r="EY133" s="46"/>
      <c r="EZ133" s="82" t="s">
        <v>111</v>
      </c>
      <c r="FA133" s="83"/>
      <c r="FB133" s="83"/>
      <c r="FC133" s="84"/>
      <c r="FD133" s="47">
        <f>IFERROR(FD132/FD81,"")</f>
        <v>0</v>
      </c>
      <c r="FF133" s="46"/>
      <c r="FG133" s="82" t="s">
        <v>111</v>
      </c>
      <c r="FH133" s="83"/>
      <c r="FI133" s="83"/>
      <c r="FJ133" s="84"/>
      <c r="FK133" s="47">
        <f>IFERROR(FK132/FK81,"")</f>
        <v>0</v>
      </c>
      <c r="FM133" s="46"/>
      <c r="FN133" s="82" t="s">
        <v>111</v>
      </c>
      <c r="FO133" s="83"/>
      <c r="FP133" s="83"/>
      <c r="FQ133" s="84"/>
      <c r="FR133" s="47">
        <f>IFERROR(FR132/FR81,"")</f>
        <v>0</v>
      </c>
      <c r="FT133" s="46"/>
      <c r="FU133" s="82" t="s">
        <v>111</v>
      </c>
      <c r="FV133" s="83"/>
      <c r="FW133" s="83"/>
      <c r="FX133" s="84"/>
      <c r="FY133" s="47">
        <f>IFERROR(FY132/FY81,"")</f>
        <v>0</v>
      </c>
      <c r="GA133" s="46"/>
      <c r="GB133" s="82" t="s">
        <v>111</v>
      </c>
      <c r="GC133" s="83"/>
      <c r="GD133" s="83"/>
      <c r="GE133" s="84"/>
      <c r="GF133" s="47">
        <f>IFERROR(GF132/GF81,"")</f>
        <v>0</v>
      </c>
      <c r="GH133" s="46"/>
      <c r="GI133" s="82" t="s">
        <v>111</v>
      </c>
      <c r="GJ133" s="83"/>
      <c r="GK133" s="83"/>
      <c r="GL133" s="84"/>
      <c r="GM133" s="47">
        <f>IFERROR(GM132/GM81,"")</f>
        <v>0</v>
      </c>
      <c r="GO133" s="46"/>
      <c r="GP133" s="82" t="s">
        <v>111</v>
      </c>
      <c r="GQ133" s="83"/>
      <c r="GR133" s="83"/>
      <c r="GS133" s="84"/>
      <c r="GT133" s="47">
        <f>IFERROR(GT132/GT81,"")</f>
        <v>0</v>
      </c>
      <c r="GV133" s="46"/>
      <c r="GW133" s="82" t="s">
        <v>111</v>
      </c>
      <c r="GX133" s="83"/>
      <c r="GY133" s="83"/>
      <c r="GZ133" s="84"/>
      <c r="HA133" s="47">
        <f>IFERROR(HA132/HA81,"")</f>
        <v>0</v>
      </c>
      <c r="HC133" s="46"/>
      <c r="HD133" s="82" t="s">
        <v>111</v>
      </c>
      <c r="HE133" s="83"/>
      <c r="HF133" s="83"/>
      <c r="HG133" s="84"/>
      <c r="HH133" s="47">
        <f>IFERROR(HH132/HH81,"")</f>
        <v>0</v>
      </c>
      <c r="HJ133" s="46"/>
      <c r="HK133" s="82" t="s">
        <v>111</v>
      </c>
      <c r="HL133" s="83"/>
      <c r="HM133" s="83"/>
      <c r="HN133" s="84"/>
      <c r="HO133" s="47">
        <f>IFERROR(HO132/HO81,"")</f>
        <v>0</v>
      </c>
      <c r="HQ133" s="46"/>
      <c r="HR133" s="82" t="s">
        <v>111</v>
      </c>
      <c r="HS133" s="83"/>
      <c r="HT133" s="83"/>
      <c r="HU133" s="84"/>
      <c r="HV133" s="47">
        <f>IFERROR(HV132/HV81,"")</f>
        <v>0</v>
      </c>
      <c r="HX133" s="46"/>
      <c r="HY133" s="82" t="s">
        <v>111</v>
      </c>
      <c r="HZ133" s="83"/>
      <c r="IA133" s="83"/>
      <c r="IB133" s="84"/>
      <c r="IC133" s="47">
        <f>IFERROR(IC132/IC81,"")</f>
        <v>0</v>
      </c>
      <c r="IE133" s="46"/>
      <c r="IF133" s="82" t="s">
        <v>111</v>
      </c>
      <c r="IG133" s="83"/>
      <c r="IH133" s="83"/>
      <c r="II133" s="84"/>
      <c r="IJ133" s="47">
        <f>IFERROR(IJ132/IJ81,"")</f>
        <v>0</v>
      </c>
      <c r="IL133" s="46"/>
      <c r="IM133" s="82" t="s">
        <v>111</v>
      </c>
      <c r="IN133" s="83"/>
      <c r="IO133" s="83"/>
      <c r="IP133" s="84"/>
      <c r="IQ133" s="47">
        <f>IFERROR(IQ132/IQ81,"")</f>
        <v>0</v>
      </c>
      <c r="IS133" s="46"/>
      <c r="IT133" s="82" t="s">
        <v>111</v>
      </c>
      <c r="IU133" s="83"/>
      <c r="IV133" s="83"/>
      <c r="IW133" s="84"/>
      <c r="IX133" s="47">
        <f>IFERROR(IX132/IX81,"")</f>
        <v>0</v>
      </c>
      <c r="IZ133" s="46"/>
      <c r="JA133" s="82" t="s">
        <v>111</v>
      </c>
      <c r="JB133" s="83"/>
      <c r="JC133" s="83"/>
      <c r="JD133" s="84"/>
      <c r="JE133" s="47">
        <f>IFERROR(JE132/JE81,"")</f>
        <v>0</v>
      </c>
      <c r="JG133" s="46"/>
      <c r="JH133" s="82" t="s">
        <v>111</v>
      </c>
      <c r="JI133" s="83"/>
      <c r="JJ133" s="83"/>
      <c r="JK133" s="84"/>
      <c r="JL133" s="47">
        <f>IFERROR(JL132/JL81,"")</f>
        <v>0</v>
      </c>
      <c r="JN133" s="46"/>
      <c r="JO133" s="82" t="s">
        <v>111</v>
      </c>
      <c r="JP133" s="83"/>
      <c r="JQ133" s="83"/>
      <c r="JR133" s="84"/>
      <c r="JS133" s="47">
        <f>IFERROR(JS132/JS81,"")</f>
        <v>0</v>
      </c>
      <c r="JU133" s="46"/>
      <c r="JV133" s="82" t="s">
        <v>111</v>
      </c>
      <c r="JW133" s="83"/>
      <c r="JX133" s="83"/>
      <c r="JY133" s="84"/>
      <c r="JZ133" s="47">
        <f>IFERROR(JZ132/JZ81,"")</f>
        <v>0</v>
      </c>
      <c r="KB133" s="46"/>
      <c r="KC133" s="82" t="s">
        <v>111</v>
      </c>
      <c r="KD133" s="83"/>
      <c r="KE133" s="83"/>
      <c r="KF133" s="84"/>
      <c r="KG133" s="47">
        <f>IFERROR(KG132/KG81,"")</f>
        <v>0</v>
      </c>
      <c r="KI133" s="46"/>
      <c r="KJ133" s="82" t="s">
        <v>111</v>
      </c>
      <c r="KK133" s="83"/>
      <c r="KL133" s="83"/>
      <c r="KM133" s="84"/>
      <c r="KN133" s="47">
        <f>IFERROR(KN132/KN81,"")</f>
        <v>0</v>
      </c>
      <c r="KP133" s="46"/>
      <c r="KQ133" s="82" t="s">
        <v>111</v>
      </c>
      <c r="KR133" s="83"/>
      <c r="KS133" s="83"/>
      <c r="KT133" s="84"/>
      <c r="KU133" s="47">
        <f>IFERROR(KU132/KU81,"")</f>
        <v>0</v>
      </c>
      <c r="KW133" s="46"/>
      <c r="KX133" s="82" t="s">
        <v>111</v>
      </c>
      <c r="KY133" s="83"/>
      <c r="KZ133" s="83"/>
      <c r="LA133" s="84"/>
      <c r="LB133" s="47">
        <f>IFERROR(LB132/LB81,"")</f>
        <v>0</v>
      </c>
      <c r="LD133" s="46"/>
      <c r="LE133" s="82" t="s">
        <v>111</v>
      </c>
      <c r="LF133" s="83"/>
      <c r="LG133" s="83"/>
      <c r="LH133" s="84"/>
      <c r="LI133" s="47">
        <f>IFERROR(LI132/LI81,"")</f>
        <v>0</v>
      </c>
      <c r="LK133" s="46"/>
      <c r="LL133" s="82" t="s">
        <v>111</v>
      </c>
      <c r="LM133" s="83"/>
      <c r="LN133" s="83"/>
      <c r="LO133" s="84"/>
      <c r="LP133" s="47">
        <f>IFERROR(LP132/LP81,"")</f>
        <v>0</v>
      </c>
      <c r="LR133" s="46"/>
      <c r="LS133" s="82" t="s">
        <v>111</v>
      </c>
      <c r="LT133" s="83"/>
      <c r="LU133" s="83"/>
      <c r="LV133" s="84"/>
      <c r="LW133" s="47">
        <f>IFERROR(LW132/LW81,"")</f>
        <v>0</v>
      </c>
      <c r="LY133" s="46"/>
      <c r="LZ133" s="82" t="s">
        <v>111</v>
      </c>
      <c r="MA133" s="83"/>
      <c r="MB133" s="83"/>
      <c r="MC133" s="84"/>
      <c r="MD133" s="47">
        <f>IFERROR(MD132/MD81,"")</f>
        <v>0</v>
      </c>
      <c r="MF133" s="46"/>
      <c r="MG133" s="82" t="s">
        <v>111</v>
      </c>
      <c r="MH133" s="83"/>
      <c r="MI133" s="83"/>
      <c r="MJ133" s="84"/>
      <c r="MK133" s="47">
        <f>IFERROR(MK132/MK81,"")</f>
        <v>0</v>
      </c>
      <c r="MM133" s="46"/>
      <c r="MN133" s="82" t="s">
        <v>111</v>
      </c>
      <c r="MO133" s="83"/>
      <c r="MP133" s="83"/>
      <c r="MQ133" s="84"/>
      <c r="MR133" s="47">
        <f>IFERROR(MR132/MR81,"")</f>
        <v>0</v>
      </c>
      <c r="MT133" s="46"/>
      <c r="MU133" s="82" t="s">
        <v>111</v>
      </c>
      <c r="MV133" s="83"/>
      <c r="MW133" s="83"/>
      <c r="MX133" s="84"/>
      <c r="MY133" s="47">
        <f>IFERROR(MY132/MY81,"")</f>
        <v>0</v>
      </c>
      <c r="NA133" s="46"/>
      <c r="NB133" s="82" t="s">
        <v>111</v>
      </c>
      <c r="NC133" s="83"/>
      <c r="ND133" s="83"/>
      <c r="NE133" s="84"/>
      <c r="NF133" s="47">
        <f>IFERROR(NF132/NF81,"")</f>
        <v>0</v>
      </c>
      <c r="NH133" s="46"/>
      <c r="NI133" s="82" t="s">
        <v>111</v>
      </c>
      <c r="NJ133" s="83"/>
      <c r="NK133" s="83"/>
      <c r="NL133" s="84"/>
      <c r="NM133" s="47">
        <f>IFERROR(NM132/NM81,"")</f>
        <v>0</v>
      </c>
      <c r="NO133" s="46"/>
      <c r="NP133" s="82" t="s">
        <v>111</v>
      </c>
      <c r="NQ133" s="83"/>
      <c r="NR133" s="83"/>
      <c r="NS133" s="84"/>
      <c r="NT133" s="47">
        <f>IFERROR(NT132/NT81,"")</f>
        <v>0</v>
      </c>
      <c r="NV133" s="46"/>
      <c r="NW133" s="82" t="s">
        <v>111</v>
      </c>
      <c r="NX133" s="83"/>
      <c r="NY133" s="83"/>
      <c r="NZ133" s="84"/>
      <c r="OA133" s="47">
        <f>IFERROR(OA132/OA81,"")</f>
        <v>0</v>
      </c>
      <c r="OC133" s="46"/>
      <c r="OD133" s="82" t="s">
        <v>111</v>
      </c>
      <c r="OE133" s="83"/>
      <c r="OF133" s="83"/>
      <c r="OG133" s="84"/>
      <c r="OH133" s="47">
        <f>IFERROR(OH132/OH81,"")</f>
        <v>0</v>
      </c>
      <c r="OJ133" s="46"/>
      <c r="OK133" s="82" t="s">
        <v>111</v>
      </c>
      <c r="OL133" s="83"/>
      <c r="OM133" s="83"/>
      <c r="ON133" s="84"/>
      <c r="OO133" s="47">
        <f>IFERROR(OO132/OO81,"")</f>
        <v>0</v>
      </c>
      <c r="OQ133" s="46"/>
      <c r="OR133" s="82" t="s">
        <v>111</v>
      </c>
      <c r="OS133" s="83"/>
      <c r="OT133" s="83"/>
      <c r="OU133" s="84"/>
      <c r="OV133" s="47">
        <f>IFERROR(OV132/OV81,"")</f>
        <v>0</v>
      </c>
      <c r="OX133" s="46"/>
      <c r="OY133" s="82" t="s">
        <v>111</v>
      </c>
      <c r="OZ133" s="83"/>
      <c r="PA133" s="83"/>
      <c r="PB133" s="84"/>
      <c r="PC133" s="47">
        <f>IFERROR(PC132/PC81,"")</f>
        <v>0</v>
      </c>
      <c r="PE133" s="46"/>
      <c r="PF133" s="82" t="s">
        <v>111</v>
      </c>
      <c r="PG133" s="83"/>
      <c r="PH133" s="83"/>
      <c r="PI133" s="84"/>
      <c r="PJ133" s="47">
        <f>IFERROR(PJ132/PJ81,"")</f>
        <v>0</v>
      </c>
      <c r="PL133" s="46"/>
      <c r="PM133" s="82" t="s">
        <v>111</v>
      </c>
      <c r="PN133" s="83"/>
      <c r="PO133" s="83"/>
      <c r="PP133" s="84"/>
      <c r="PQ133" s="47">
        <f>IFERROR(PQ132/PQ81,"")</f>
        <v>0</v>
      </c>
      <c r="PS133" s="46"/>
      <c r="PT133" s="82" t="s">
        <v>111</v>
      </c>
      <c r="PU133" s="83"/>
      <c r="PV133" s="83"/>
      <c r="PW133" s="84"/>
      <c r="PX133" s="47">
        <f>IFERROR(PX132/PX81,"")</f>
        <v>0</v>
      </c>
      <c r="PZ133" s="46"/>
      <c r="QA133" s="82" t="s">
        <v>111</v>
      </c>
      <c r="QB133" s="83"/>
      <c r="QC133" s="83"/>
      <c r="QD133" s="84"/>
      <c r="QE133" s="47">
        <f>IFERROR(QE132/QE81,"")</f>
        <v>0</v>
      </c>
      <c r="QG133" s="46"/>
      <c r="QH133" s="82" t="s">
        <v>111</v>
      </c>
      <c r="QI133" s="83"/>
      <c r="QJ133" s="83"/>
      <c r="QK133" s="84"/>
      <c r="QL133" s="47">
        <f>IFERROR(QL132/QL81,"")</f>
        <v>0</v>
      </c>
      <c r="QN133" s="46"/>
      <c r="QO133" s="82" t="s">
        <v>111</v>
      </c>
      <c r="QP133" s="83"/>
      <c r="QQ133" s="83"/>
      <c r="QR133" s="84"/>
      <c r="QS133" s="47">
        <f>IFERROR(QS132/QS81,"")</f>
        <v>0</v>
      </c>
      <c r="QU133" s="46"/>
      <c r="QV133" s="82" t="s">
        <v>111</v>
      </c>
      <c r="QW133" s="83"/>
      <c r="QX133" s="83"/>
      <c r="QY133" s="84"/>
      <c r="QZ133" s="47">
        <f>IFERROR(QZ132/QZ81,"")</f>
        <v>0</v>
      </c>
      <c r="RB133" s="46"/>
      <c r="RC133" s="82" t="s">
        <v>111</v>
      </c>
      <c r="RD133" s="83"/>
      <c r="RE133" s="83"/>
      <c r="RF133" s="84"/>
      <c r="RG133" s="47">
        <f>IFERROR(RG132/RG81,"")</f>
        <v>0</v>
      </c>
      <c r="RI133" s="46"/>
      <c r="RJ133" s="82" t="s">
        <v>111</v>
      </c>
      <c r="RK133" s="83"/>
      <c r="RL133" s="83"/>
      <c r="RM133" s="84"/>
      <c r="RN133" s="47">
        <f>IFERROR(RN132/RN81,"")</f>
        <v>0</v>
      </c>
      <c r="RP133" s="46"/>
      <c r="RQ133" s="82" t="s">
        <v>111</v>
      </c>
      <c r="RR133" s="83"/>
      <c r="RS133" s="83"/>
      <c r="RT133" s="84"/>
      <c r="RU133" s="47">
        <f>IFERROR(RU132/RU81,"")</f>
        <v>0</v>
      </c>
      <c r="RW133" s="46"/>
      <c r="RX133" s="82" t="s">
        <v>111</v>
      </c>
      <c r="RY133" s="83"/>
      <c r="RZ133" s="83"/>
      <c r="SA133" s="84"/>
      <c r="SB133" s="47">
        <f>IFERROR(SB132/SB81,"")</f>
        <v>0</v>
      </c>
      <c r="SD133" s="46"/>
      <c r="SE133" s="82" t="s">
        <v>111</v>
      </c>
      <c r="SF133" s="83"/>
      <c r="SG133" s="83"/>
      <c r="SH133" s="84"/>
      <c r="SI133" s="47">
        <f>IFERROR(SI132/SI81,"")</f>
        <v>0</v>
      </c>
      <c r="SK133" s="46"/>
      <c r="SL133" s="82" t="s">
        <v>111</v>
      </c>
      <c r="SM133" s="83"/>
      <c r="SN133" s="83"/>
      <c r="SO133" s="84"/>
      <c r="SP133" s="47">
        <f>IFERROR(SP132/SP81,"")</f>
        <v>0</v>
      </c>
      <c r="SR133" s="46"/>
      <c r="SS133" s="82" t="s">
        <v>111</v>
      </c>
      <c r="ST133" s="83"/>
      <c r="SU133" s="83"/>
      <c r="SV133" s="84"/>
      <c r="SW133" s="47">
        <f>IFERROR(SW132/SW81,"")</f>
        <v>0</v>
      </c>
      <c r="SY133" s="46"/>
      <c r="SZ133" s="82" t="s">
        <v>111</v>
      </c>
      <c r="TA133" s="83"/>
      <c r="TB133" s="83"/>
      <c r="TC133" s="84"/>
      <c r="TD133" s="47">
        <f>IFERROR(TD132/TD81,"")</f>
        <v>0</v>
      </c>
      <c r="TF133" s="46"/>
      <c r="TG133" s="82" t="s">
        <v>111</v>
      </c>
      <c r="TH133" s="83"/>
      <c r="TI133" s="83"/>
      <c r="TJ133" s="84"/>
      <c r="TK133" s="47">
        <f>IFERROR(TK132/TK81,"")</f>
        <v>0</v>
      </c>
      <c r="TM133" s="46"/>
      <c r="TN133" s="82" t="s">
        <v>111</v>
      </c>
      <c r="TO133" s="83"/>
      <c r="TP133" s="83"/>
      <c r="TQ133" s="84"/>
      <c r="TR133" s="47">
        <f>IFERROR(TR132/TR81,"")</f>
        <v>0</v>
      </c>
      <c r="TT133" s="46"/>
      <c r="TU133" s="82" t="s">
        <v>111</v>
      </c>
      <c r="TV133" s="83"/>
      <c r="TW133" s="83"/>
      <c r="TX133" s="84"/>
      <c r="TY133" s="47">
        <f>IFERROR(TY132/TY81,"")</f>
        <v>0</v>
      </c>
      <c r="UA133" s="46"/>
      <c r="UB133" s="82" t="s">
        <v>111</v>
      </c>
      <c r="UC133" s="83"/>
      <c r="UD133" s="83"/>
      <c r="UE133" s="84"/>
      <c r="UF133" s="47">
        <f>IFERROR(UF132/UF81,"")</f>
        <v>0</v>
      </c>
      <c r="UH133" s="46"/>
      <c r="UI133" s="82" t="s">
        <v>111</v>
      </c>
      <c r="UJ133" s="83"/>
      <c r="UK133" s="83"/>
      <c r="UL133" s="84"/>
      <c r="UM133" s="47">
        <f>IFERROR(UM132/UM81,"")</f>
        <v>0</v>
      </c>
      <c r="UO133" s="46"/>
      <c r="UP133" s="82" t="s">
        <v>111</v>
      </c>
      <c r="UQ133" s="83"/>
      <c r="UR133" s="83"/>
      <c r="US133" s="84"/>
      <c r="UT133" s="47">
        <f>IFERROR(UT132/UT81,"")</f>
        <v>0</v>
      </c>
      <c r="UV133" s="46"/>
      <c r="UW133" s="82" t="s">
        <v>111</v>
      </c>
      <c r="UX133" s="83"/>
      <c r="UY133" s="83"/>
      <c r="UZ133" s="84"/>
      <c r="VA133" s="47">
        <f>IFERROR(VA132/VA81,"")</f>
        <v>0</v>
      </c>
      <c r="VC133" s="46"/>
      <c r="VD133" s="82" t="s">
        <v>111</v>
      </c>
      <c r="VE133" s="83"/>
      <c r="VF133" s="83"/>
      <c r="VG133" s="84"/>
      <c r="VH133" s="47">
        <f>IFERROR(VH132/VH81,"")</f>
        <v>0</v>
      </c>
      <c r="VJ133" s="46"/>
      <c r="VK133" s="82" t="s">
        <v>111</v>
      </c>
      <c r="VL133" s="83"/>
      <c r="VM133" s="83"/>
      <c r="VN133" s="84"/>
      <c r="VO133" s="47">
        <f>IFERROR(VO132/VO81,"")</f>
        <v>0</v>
      </c>
      <c r="VQ133" s="46"/>
      <c r="VR133" s="82" t="s">
        <v>111</v>
      </c>
      <c r="VS133" s="83"/>
      <c r="VT133" s="83"/>
      <c r="VU133" s="84"/>
      <c r="VV133" s="47">
        <f>IFERROR(VV132/VV81,"")</f>
        <v>0</v>
      </c>
      <c r="VX133" s="46"/>
      <c r="VY133" s="82" t="s">
        <v>111</v>
      </c>
      <c r="VZ133" s="83"/>
      <c r="WA133" s="83"/>
      <c r="WB133" s="84"/>
      <c r="WC133" s="47">
        <f>IFERROR(WC132/WC81,"")</f>
        <v>0</v>
      </c>
      <c r="WE133" s="46"/>
      <c r="WF133" s="82" t="s">
        <v>111</v>
      </c>
      <c r="WG133" s="83"/>
      <c r="WH133" s="83"/>
      <c r="WI133" s="84"/>
      <c r="WJ133" s="47">
        <f>IFERROR(WJ132/WJ81,"")</f>
        <v>0</v>
      </c>
      <c r="WL133" s="46"/>
      <c r="WM133" s="82" t="s">
        <v>111</v>
      </c>
      <c r="WN133" s="83"/>
      <c r="WO133" s="83"/>
      <c r="WP133" s="84"/>
      <c r="WQ133" s="47">
        <f>IFERROR(WQ132/WQ81,"")</f>
        <v>0</v>
      </c>
      <c r="WS133" s="46"/>
      <c r="WT133" s="82" t="s">
        <v>111</v>
      </c>
      <c r="WU133" s="83"/>
      <c r="WV133" s="83"/>
      <c r="WW133" s="84"/>
      <c r="WX133" s="47">
        <f>IFERROR(WX132/WX81,"")</f>
        <v>0</v>
      </c>
      <c r="WZ133" s="46"/>
      <c r="XA133" s="82" t="s">
        <v>111</v>
      </c>
      <c r="XB133" s="83"/>
      <c r="XC133" s="83"/>
      <c r="XD133" s="84"/>
      <c r="XE133" s="47">
        <f>IFERROR(XE132/XE81,"")</f>
        <v>0</v>
      </c>
      <c r="XG133" s="46"/>
      <c r="XH133" s="82" t="s">
        <v>111</v>
      </c>
      <c r="XI133" s="83"/>
      <c r="XJ133" s="83"/>
      <c r="XK133" s="84"/>
      <c r="XL133" s="47">
        <f>IFERROR(XL132/XL81,"")</f>
        <v>0</v>
      </c>
      <c r="XN133" s="46"/>
      <c r="XO133" s="82" t="s">
        <v>111</v>
      </c>
      <c r="XP133" s="83"/>
      <c r="XQ133" s="83"/>
      <c r="XR133" s="84"/>
      <c r="XS133" s="47">
        <f>IFERROR(XS132/XS81,"")</f>
        <v>0</v>
      </c>
      <c r="XU133" s="46"/>
      <c r="XV133" s="82" t="s">
        <v>111</v>
      </c>
      <c r="XW133" s="83"/>
      <c r="XX133" s="83"/>
      <c r="XY133" s="84"/>
      <c r="XZ133" s="47">
        <f>IFERROR(XZ132/XZ81,"")</f>
        <v>0</v>
      </c>
      <c r="YB133" s="46"/>
      <c r="YC133" s="82" t="s">
        <v>111</v>
      </c>
      <c r="YD133" s="83"/>
      <c r="YE133" s="83"/>
      <c r="YF133" s="84"/>
      <c r="YG133" s="47">
        <f>IFERROR(YG132/YG81,"")</f>
        <v>0</v>
      </c>
      <c r="YI133" s="46"/>
      <c r="YJ133" s="82" t="s">
        <v>111</v>
      </c>
      <c r="YK133" s="83"/>
      <c r="YL133" s="83"/>
      <c r="YM133" s="84"/>
      <c r="YN133" s="47">
        <f>IFERROR(YN132/YN81,"")</f>
        <v>0</v>
      </c>
      <c r="YP133" s="46"/>
      <c r="YQ133" s="82" t="s">
        <v>111</v>
      </c>
      <c r="YR133" s="83"/>
      <c r="YS133" s="83"/>
      <c r="YT133" s="84"/>
      <c r="YU133" s="47">
        <f>IFERROR(YU132/YU81,"")</f>
        <v>0</v>
      </c>
      <c r="YW133" s="46"/>
      <c r="YX133" s="82" t="s">
        <v>111</v>
      </c>
      <c r="YY133" s="83"/>
      <c r="YZ133" s="83"/>
      <c r="ZA133" s="84"/>
      <c r="ZB133" s="47">
        <f>IFERROR(ZB132/ZB81,"")</f>
        <v>0</v>
      </c>
      <c r="ZD133" s="46"/>
      <c r="ZE133" s="82" t="s">
        <v>111</v>
      </c>
      <c r="ZF133" s="83"/>
      <c r="ZG133" s="83"/>
      <c r="ZH133" s="84"/>
      <c r="ZI133" s="47">
        <f>IFERROR(ZI132/ZI81,"")</f>
        <v>0</v>
      </c>
      <c r="ZK133" s="46"/>
      <c r="ZL133" s="82" t="s">
        <v>111</v>
      </c>
      <c r="ZM133" s="83"/>
      <c r="ZN133" s="83"/>
      <c r="ZO133" s="84"/>
      <c r="ZP133" s="47">
        <f>IFERROR(ZP132/ZP81,"")</f>
        <v>0</v>
      </c>
      <c r="ZR133" s="46"/>
      <c r="ZS133" s="82" t="s">
        <v>111</v>
      </c>
      <c r="ZT133" s="83"/>
      <c r="ZU133" s="83"/>
      <c r="ZV133" s="84"/>
      <c r="ZW133" s="47">
        <f>IFERROR(ZW132/ZW81,"")</f>
        <v>0</v>
      </c>
    </row>
    <row r="134" spans="1:699" ht="16.5" thickTop="1" thickBot="1" x14ac:dyDescent="0.25">
      <c r="A134" s="34"/>
      <c r="B134" s="45" t="str">
        <f>IFERROR(VLOOKUP(A134,'كدو الاصناف'!$A:$C,2),"")</f>
        <v/>
      </c>
      <c r="C134" s="6"/>
      <c r="D134" s="62">
        <f t="shared" ref="D134:D148" si="1192">C134*$F$81/100</f>
        <v>0</v>
      </c>
      <c r="E134" s="6" t="str">
        <f>IFERROR(VLOOKUP(A134,'كدو الاصناف'!$A:$C,3),"")</f>
        <v/>
      </c>
      <c r="F134" s="7" t="str">
        <f t="shared" ref="F134:F148" si="1193">IFERROR(E134*D134,"")</f>
        <v/>
      </c>
      <c r="H134" s="34"/>
      <c r="I134" s="45" t="str">
        <f>IFERROR(VLOOKUP(H134,'كدو الاصناف'!$A:$C,2),"")</f>
        <v/>
      </c>
      <c r="J134" s="6"/>
      <c r="K134" s="62">
        <f t="shared" ref="K134:K148" si="1194">J134*$M$81/100</f>
        <v>0</v>
      </c>
      <c r="L134" s="6" t="str">
        <f>IFERROR(VLOOKUP(H134,'كدو الاصناف'!$A:$C,3),"")</f>
        <v/>
      </c>
      <c r="M134" s="7" t="str">
        <f t="shared" ref="M134:M148" si="1195">IFERROR(L134*K134,"")</f>
        <v/>
      </c>
      <c r="O134" s="34"/>
      <c r="P134" s="45" t="str">
        <f>IFERROR(VLOOKUP(O134,'كدو الاصناف'!$A:$C,2),"")</f>
        <v/>
      </c>
      <c r="Q134" s="6"/>
      <c r="R134" s="62">
        <f t="shared" ref="R134:R148" si="1196">Q134*$T$81/100</f>
        <v>0</v>
      </c>
      <c r="S134" s="6" t="str">
        <f>IFERROR(VLOOKUP(O134,'كدو الاصناف'!$A:$C,3),"")</f>
        <v/>
      </c>
      <c r="T134" s="7" t="str">
        <f t="shared" ref="T134:T148" si="1197">IFERROR(S134*R134,"")</f>
        <v/>
      </c>
      <c r="V134" s="34"/>
      <c r="W134" s="45" t="str">
        <f>IFERROR(VLOOKUP(V134,'كدو الاصناف'!$A:$C,2),"")</f>
        <v/>
      </c>
      <c r="X134" s="6"/>
      <c r="Y134" s="62">
        <f t="shared" ref="Y134:Y148" si="1198">X134*$AA$81/100</f>
        <v>0</v>
      </c>
      <c r="Z134" s="6" t="str">
        <f>IFERROR(VLOOKUP(V134,'كدو الاصناف'!$A:$C,3),"")</f>
        <v/>
      </c>
      <c r="AA134" s="7" t="str">
        <f t="shared" ref="AA134:AA148" si="1199">IFERROR(Z134*Y134,"")</f>
        <v/>
      </c>
      <c r="AC134" s="34"/>
      <c r="AD134" s="45" t="str">
        <f>IFERROR(VLOOKUP(AC134,'كدو الاصناف'!$A:$C,2),"")</f>
        <v/>
      </c>
      <c r="AE134" s="6"/>
      <c r="AF134" s="62">
        <f t="shared" ref="AF134:AF148" si="1200">AE134*$AH$81/100</f>
        <v>0</v>
      </c>
      <c r="AG134" s="6" t="str">
        <f>IFERROR(VLOOKUP(AC134,'كدو الاصناف'!$A:$C,3),"")</f>
        <v/>
      </c>
      <c r="AH134" s="7" t="str">
        <f t="shared" ref="AH134:AH148" si="1201">IFERROR(AG134*AF134,"")</f>
        <v/>
      </c>
      <c r="AJ134" s="34"/>
      <c r="AK134" s="45" t="str">
        <f>IFERROR(VLOOKUP(AJ134,'كدو الاصناف'!$A:$C,2),"")</f>
        <v/>
      </c>
      <c r="AL134" s="6"/>
      <c r="AM134" s="62">
        <f t="shared" ref="AM134:AM148" si="1202">AL134*$AO$81/100</f>
        <v>0</v>
      </c>
      <c r="AN134" s="6" t="str">
        <f>IFERROR(VLOOKUP(AJ134,'كدو الاصناف'!$A:$C,3),"")</f>
        <v/>
      </c>
      <c r="AO134" s="7" t="str">
        <f t="shared" ref="AO134:AO148" si="1203">IFERROR(AN134*AM134,"")</f>
        <v/>
      </c>
      <c r="AQ134" s="34"/>
      <c r="AR134" s="45" t="str">
        <f>IFERROR(VLOOKUP(AQ134,'كدو الاصناف'!$A:$C,2),"")</f>
        <v/>
      </c>
      <c r="AS134" s="6"/>
      <c r="AT134" s="62">
        <f t="shared" ref="AT134:AT148" si="1204">AS134*$AV$81/100</f>
        <v>0</v>
      </c>
      <c r="AU134" s="6" t="str">
        <f>IFERROR(VLOOKUP(AQ134,'كدو الاصناف'!$A:$C,3),"")</f>
        <v/>
      </c>
      <c r="AV134" s="7" t="str">
        <f t="shared" ref="AV134:AV148" si="1205">IFERROR(AU134*AT134,"")</f>
        <v/>
      </c>
      <c r="AX134" s="34"/>
      <c r="AY134" s="45" t="str">
        <f>IFERROR(VLOOKUP(AX134,'كدو الاصناف'!$A:$C,2),"")</f>
        <v/>
      </c>
      <c r="AZ134" s="6"/>
      <c r="BA134" s="62">
        <f t="shared" ref="BA134:BA148" si="1206">AZ134*$BC$81/100</f>
        <v>0</v>
      </c>
      <c r="BB134" s="6" t="str">
        <f>IFERROR(VLOOKUP(AX134,'كدو الاصناف'!$A:$C,3),"")</f>
        <v/>
      </c>
      <c r="BC134" s="7" t="str">
        <f t="shared" ref="BC134:BC148" si="1207">IFERROR(BB134*BA134,"")</f>
        <v/>
      </c>
      <c r="BE134" s="34"/>
      <c r="BF134" s="45" t="str">
        <f>IFERROR(VLOOKUP(BE134,'كدو الاصناف'!$A:$C,2),"")</f>
        <v/>
      </c>
      <c r="BG134" s="6"/>
      <c r="BH134" s="62">
        <f t="shared" ref="BH134:BH148" si="1208">BG134*$BJ$81/100</f>
        <v>0</v>
      </c>
      <c r="BI134" s="6" t="str">
        <f>IFERROR(VLOOKUP(BE134,'كدو الاصناف'!$A:$C,3),"")</f>
        <v/>
      </c>
      <c r="BJ134" s="7" t="str">
        <f t="shared" ref="BJ134:BJ148" si="1209">IFERROR(BI134*BH134,"")</f>
        <v/>
      </c>
      <c r="BL134" s="34"/>
      <c r="BM134" s="45" t="str">
        <f>IFERROR(VLOOKUP(BL134,'كدو الاصناف'!$A:$C,2),"")</f>
        <v/>
      </c>
      <c r="BN134" s="6"/>
      <c r="BO134" s="62">
        <f t="shared" ref="BO134:BO148" si="1210">BN134*$BQ$81/100</f>
        <v>0</v>
      </c>
      <c r="BP134" s="6" t="str">
        <f>IFERROR(VLOOKUP(BL134,'كدو الاصناف'!$A:$C,3),"")</f>
        <v/>
      </c>
      <c r="BQ134" s="7" t="str">
        <f t="shared" ref="BQ134:BQ148" si="1211">IFERROR(BP134*BO134,"")</f>
        <v/>
      </c>
      <c r="BS134" s="34"/>
      <c r="BT134" s="45" t="str">
        <f>IFERROR(VLOOKUP(BS134,'كدو الاصناف'!$A:$C,2),"")</f>
        <v/>
      </c>
      <c r="BU134" s="6"/>
      <c r="BV134" s="62">
        <f t="shared" ref="BV134:BV148" si="1212">BU134*$BX$81/100</f>
        <v>0</v>
      </c>
      <c r="BW134" s="6" t="str">
        <f>IFERROR(VLOOKUP(BS134,'كدو الاصناف'!$A:$C,3),"")</f>
        <v/>
      </c>
      <c r="BX134" s="7" t="str">
        <f t="shared" ref="BX134:BX148" si="1213">IFERROR(BW134*BV134,"")</f>
        <v/>
      </c>
      <c r="BZ134" s="34"/>
      <c r="CA134" s="45" t="str">
        <f>IFERROR(VLOOKUP(BZ134,'كدو الاصناف'!$A:$C,2),"")</f>
        <v/>
      </c>
      <c r="CB134" s="6"/>
      <c r="CC134" s="62">
        <f t="shared" ref="CC134:CC148" si="1214">CB134*$CE$81/100</f>
        <v>0</v>
      </c>
      <c r="CD134" s="6" t="str">
        <f>IFERROR(VLOOKUP(BZ134,'كدو الاصناف'!$A:$C,3),"")</f>
        <v/>
      </c>
      <c r="CE134" s="7" t="str">
        <f t="shared" ref="CE134:CE148" si="1215">IFERROR(CD134*CC134,"")</f>
        <v/>
      </c>
      <c r="CG134" s="34"/>
      <c r="CH134" s="45" t="str">
        <f>IFERROR(VLOOKUP(CG134,'كدو الاصناف'!$A:$C,2),"")</f>
        <v/>
      </c>
      <c r="CI134" s="6"/>
      <c r="CJ134" s="62">
        <f t="shared" ref="CJ134:CJ148" si="1216">CI134*$CL$81/100</f>
        <v>0</v>
      </c>
      <c r="CK134" s="6" t="str">
        <f>IFERROR(VLOOKUP(CG134,'كدو الاصناف'!$A:$C,3),"")</f>
        <v/>
      </c>
      <c r="CL134" s="7" t="str">
        <f t="shared" ref="CL134:CL148" si="1217">IFERROR(CK134*CJ134,"")</f>
        <v/>
      </c>
      <c r="CN134" s="34"/>
      <c r="CO134" s="45" t="str">
        <f>IFERROR(VLOOKUP(CN134,'كدو الاصناف'!$A:$C,2),"")</f>
        <v/>
      </c>
      <c r="CP134" s="6"/>
      <c r="CQ134" s="62">
        <f t="shared" ref="CQ134:CQ148" si="1218">CP134*$CS$81/100</f>
        <v>0</v>
      </c>
      <c r="CR134" s="6" t="str">
        <f>IFERROR(VLOOKUP(CN134,'كدو الاصناف'!$A:$C,3),"")</f>
        <v/>
      </c>
      <c r="CS134" s="7" t="str">
        <f t="shared" ref="CS134:CS148" si="1219">IFERROR(CR134*CQ134,"")</f>
        <v/>
      </c>
      <c r="CU134" s="34"/>
      <c r="CV134" s="45" t="str">
        <f>IFERROR(VLOOKUP(CU134,'كدو الاصناف'!$A:$C,2),"")</f>
        <v/>
      </c>
      <c r="CW134" s="6"/>
      <c r="CX134" s="62">
        <f t="shared" ref="CX134:CX148" si="1220">CW134*$CZ$81/100</f>
        <v>0</v>
      </c>
      <c r="CY134" s="6" t="str">
        <f>IFERROR(VLOOKUP(CU134,'كدو الاصناف'!$A:$C,3),"")</f>
        <v/>
      </c>
      <c r="CZ134" s="7" t="str">
        <f t="shared" ref="CZ134:CZ148" si="1221">IFERROR(CY134*CX134,"")</f>
        <v/>
      </c>
      <c r="DB134" s="34"/>
      <c r="DC134" s="45" t="str">
        <f>IFERROR(VLOOKUP(DB134,'كدو الاصناف'!$A:$C,2),"")</f>
        <v/>
      </c>
      <c r="DD134" s="6"/>
      <c r="DE134" s="62">
        <f t="shared" ref="DE134:DE148" si="1222">DD134*$DG$81/100</f>
        <v>0</v>
      </c>
      <c r="DF134" s="6" t="str">
        <f>IFERROR(VLOOKUP(DB134,'كدو الاصناف'!$A:$C,3),"")</f>
        <v/>
      </c>
      <c r="DG134" s="7" t="str">
        <f t="shared" ref="DG134:DG148" si="1223">IFERROR(DF134*DE134,"")</f>
        <v/>
      </c>
      <c r="DI134" s="34"/>
      <c r="DJ134" s="45" t="str">
        <f>IFERROR(VLOOKUP(DI134,'كدو الاصناف'!$A:$C,2),"")</f>
        <v/>
      </c>
      <c r="DK134" s="6"/>
      <c r="DL134" s="62">
        <f t="shared" ref="DL134:DL148" si="1224">DK134*$DN$81/100</f>
        <v>0</v>
      </c>
      <c r="DM134" s="6" t="str">
        <f>IFERROR(VLOOKUP(DI134,'كدو الاصناف'!$A:$C,3),"")</f>
        <v/>
      </c>
      <c r="DN134" s="7" t="str">
        <f t="shared" ref="DN134:DN148" si="1225">IFERROR(DM134*DL134,"")</f>
        <v/>
      </c>
      <c r="DP134" s="34"/>
      <c r="DQ134" s="45" t="str">
        <f>IFERROR(VLOOKUP(DP134,'كدو الاصناف'!$A:$C,2),"")</f>
        <v/>
      </c>
      <c r="DR134" s="6"/>
      <c r="DS134" s="62">
        <f t="shared" ref="DS134:DS148" si="1226">DR134*$DU$81/100</f>
        <v>0</v>
      </c>
      <c r="DT134" s="6" t="str">
        <f>IFERROR(VLOOKUP(DP134,'كدو الاصناف'!$A:$C,3),"")</f>
        <v/>
      </c>
      <c r="DU134" s="7" t="str">
        <f t="shared" ref="DU134:DU148" si="1227">IFERROR(DT134*DS134,"")</f>
        <v/>
      </c>
      <c r="DW134" s="34"/>
      <c r="DX134" s="45" t="str">
        <f>IFERROR(VLOOKUP(DW134,'كدو الاصناف'!$A:$C,2),"")</f>
        <v/>
      </c>
      <c r="DY134" s="6"/>
      <c r="DZ134" s="62">
        <f t="shared" ref="DZ134:DZ148" si="1228">DY134*$EB$81/100</f>
        <v>0</v>
      </c>
      <c r="EA134" s="6" t="str">
        <f>IFERROR(VLOOKUP(DW134,'كدو الاصناف'!$A:$C,3),"")</f>
        <v/>
      </c>
      <c r="EB134" s="7" t="str">
        <f t="shared" ref="EB134:EB148" si="1229">IFERROR(EA134*DZ134,"")</f>
        <v/>
      </c>
      <c r="ED134" s="34"/>
      <c r="EE134" s="45" t="str">
        <f>IFERROR(VLOOKUP(ED134,'كدو الاصناف'!$A:$C,2),"")</f>
        <v/>
      </c>
      <c r="EF134" s="6"/>
      <c r="EG134" s="62">
        <f>EF134*$EI$81/100</f>
        <v>0</v>
      </c>
      <c r="EH134" s="6" t="str">
        <f>IFERROR(VLOOKUP(ED134,'كدو الاصناف'!$A:$C,3),"")</f>
        <v/>
      </c>
      <c r="EI134" s="7" t="str">
        <f t="shared" ref="EI134:EI148" si="1230">IFERROR(EH134*EG134,"")</f>
        <v/>
      </c>
      <c r="EK134" s="34"/>
      <c r="EL134" s="45" t="str">
        <f>IFERROR(VLOOKUP(EK134,'كدو الاصناف'!$A:$C,2),"")</f>
        <v/>
      </c>
      <c r="EM134" s="6"/>
      <c r="EN134" s="62">
        <f>EM134*$EP$81/100</f>
        <v>0</v>
      </c>
      <c r="EO134" s="6" t="str">
        <f>IFERROR(VLOOKUP(EK134,'كدو الاصناف'!$A:$C,3),"")</f>
        <v/>
      </c>
      <c r="EP134" s="7" t="str">
        <f t="shared" ref="EP134:EP148" si="1231">IFERROR(EO134*EN134,"")</f>
        <v/>
      </c>
      <c r="ER134" s="34"/>
      <c r="ES134" s="45" t="str">
        <f>IFERROR(VLOOKUP(ER134,'كدو الاصناف'!$A:$C,2),"")</f>
        <v/>
      </c>
      <c r="ET134" s="6"/>
      <c r="EU134" s="62">
        <f t="shared" ref="EU134:EU148" si="1232">ET134*$EW$81/100</f>
        <v>0</v>
      </c>
      <c r="EV134" s="6" t="str">
        <f>IFERROR(VLOOKUP(ER134,'كدو الاصناف'!$A:$C,3),"")</f>
        <v/>
      </c>
      <c r="EW134" s="7" t="str">
        <f t="shared" ref="EW134:EW148" si="1233">IFERROR(EV134*EU134,"")</f>
        <v/>
      </c>
      <c r="EY134" s="34"/>
      <c r="EZ134" s="45" t="str">
        <f>IFERROR(VLOOKUP(EY134,'كدو الاصناف'!$A:$C,2),"")</f>
        <v/>
      </c>
      <c r="FA134" s="6"/>
      <c r="FB134" s="62">
        <f t="shared" ref="FB134:FB148" si="1234">FA134*$FD$81/100</f>
        <v>0</v>
      </c>
      <c r="FC134" s="6" t="str">
        <f>IFERROR(VLOOKUP(EY134,'كدو الاصناف'!$A:$C,3),"")</f>
        <v/>
      </c>
      <c r="FD134" s="7" t="str">
        <f t="shared" ref="FD134:FD148" si="1235">IFERROR(FC134*FB134,"")</f>
        <v/>
      </c>
      <c r="FF134" s="34"/>
      <c r="FG134" s="45" t="str">
        <f>IFERROR(VLOOKUP(FF134,'كدو الاصناف'!$A:$C,2),"")</f>
        <v/>
      </c>
      <c r="FH134" s="6"/>
      <c r="FI134" s="62">
        <f t="shared" ref="FI134:FI148" si="1236">FH134*$FK$81/100</f>
        <v>0</v>
      </c>
      <c r="FJ134" s="6" t="str">
        <f>IFERROR(VLOOKUP(FF134,'كدو الاصناف'!$A:$C,3),"")</f>
        <v/>
      </c>
      <c r="FK134" s="7" t="str">
        <f t="shared" ref="FK134:FK148" si="1237">IFERROR(FJ134*FI134,"")</f>
        <v/>
      </c>
      <c r="FM134" s="34"/>
      <c r="FN134" s="45" t="str">
        <f>IFERROR(VLOOKUP(FM134,'كدو الاصناف'!$A:$C,2),"")</f>
        <v/>
      </c>
      <c r="FO134" s="6"/>
      <c r="FP134" s="62">
        <f t="shared" ref="FP134:FP148" si="1238">FO134*$FR$81/100</f>
        <v>0</v>
      </c>
      <c r="FQ134" s="6" t="str">
        <f>IFERROR(VLOOKUP(FM134,'كدو الاصناف'!$A:$C,3),"")</f>
        <v/>
      </c>
      <c r="FR134" s="7" t="str">
        <f t="shared" ref="FR134:FR148" si="1239">IFERROR(FQ134*FP134,"")</f>
        <v/>
      </c>
      <c r="FT134" s="34"/>
      <c r="FU134" s="45" t="str">
        <f>IFERROR(VLOOKUP(FT134,'كدو الاصناف'!$A:$C,2),"")</f>
        <v/>
      </c>
      <c r="FV134" s="6"/>
      <c r="FW134" s="62">
        <f t="shared" ref="FW134:FW148" si="1240">FV134*$FY$81/100</f>
        <v>0</v>
      </c>
      <c r="FX134" s="6" t="str">
        <f>IFERROR(VLOOKUP(FT134,'كدو الاصناف'!$A:$C,3),"")</f>
        <v/>
      </c>
      <c r="FY134" s="7" t="str">
        <f t="shared" ref="FY134:FY148" si="1241">IFERROR(FX134*FW134,"")</f>
        <v/>
      </c>
      <c r="GA134" s="34"/>
      <c r="GB134" s="45" t="str">
        <f>IFERROR(VLOOKUP(GA134,'كدو الاصناف'!$A:$C,2),"")</f>
        <v/>
      </c>
      <c r="GC134" s="6"/>
      <c r="GD134" s="62">
        <f t="shared" ref="GD134:GD148" si="1242">GC134*$GF$81/100</f>
        <v>0</v>
      </c>
      <c r="GE134" s="6" t="str">
        <f>IFERROR(VLOOKUP(GA134,'كدو الاصناف'!$A:$C,3),"")</f>
        <v/>
      </c>
      <c r="GF134" s="7" t="str">
        <f t="shared" ref="GF134:GF148" si="1243">IFERROR(GE134*GD134,"")</f>
        <v/>
      </c>
      <c r="GH134" s="34"/>
      <c r="GI134" s="45" t="str">
        <f>IFERROR(VLOOKUP(GH134,'كدو الاصناف'!$A:$C,2),"")</f>
        <v/>
      </c>
      <c r="GJ134" s="6"/>
      <c r="GK134" s="62">
        <f t="shared" ref="GK134:GK148" si="1244">GJ134*$GM$81/100</f>
        <v>0</v>
      </c>
      <c r="GL134" s="6" t="str">
        <f>IFERROR(VLOOKUP(GH134,'كدو الاصناف'!$A:$C,3),"")</f>
        <v/>
      </c>
      <c r="GM134" s="7" t="str">
        <f t="shared" ref="GM134:GM148" si="1245">IFERROR(GL134*GK134,"")</f>
        <v/>
      </c>
      <c r="GO134" s="34"/>
      <c r="GP134" s="45" t="str">
        <f>IFERROR(VLOOKUP(GO134,'كدو الاصناف'!$A:$C,2),"")</f>
        <v/>
      </c>
      <c r="GQ134" s="6"/>
      <c r="GR134" s="62">
        <f t="shared" ref="GR134:GR148" si="1246">GQ134*$GT$81/100</f>
        <v>0</v>
      </c>
      <c r="GS134" s="6" t="str">
        <f>IFERROR(VLOOKUP(GO134,'كدو الاصناف'!$A:$C,3),"")</f>
        <v/>
      </c>
      <c r="GT134" s="7" t="str">
        <f t="shared" ref="GT134:GT148" si="1247">IFERROR(GS134*GR134,"")</f>
        <v/>
      </c>
      <c r="GV134" s="34"/>
      <c r="GW134" s="45" t="str">
        <f>IFERROR(VLOOKUP(GV134,'كدو الاصناف'!$A:$C,2),"")</f>
        <v/>
      </c>
      <c r="GX134" s="6"/>
      <c r="GY134" s="62">
        <f t="shared" ref="GY134:GY148" si="1248">GX134*$HA$81/100</f>
        <v>0</v>
      </c>
      <c r="GZ134" s="6" t="str">
        <f>IFERROR(VLOOKUP(GV134,'كدو الاصناف'!$A:$C,3),"")</f>
        <v/>
      </c>
      <c r="HA134" s="7" t="str">
        <f t="shared" ref="HA134:HA148" si="1249">IFERROR(GZ134*GY134,"")</f>
        <v/>
      </c>
      <c r="HC134" s="34"/>
      <c r="HD134" s="45" t="str">
        <f>IFERROR(VLOOKUP(HC134,'كدو الاصناف'!$A:$C,2),"")</f>
        <v/>
      </c>
      <c r="HE134" s="6"/>
      <c r="HF134" s="62">
        <f t="shared" ref="HF134:HF148" si="1250">HE134*$HH$81/100</f>
        <v>0</v>
      </c>
      <c r="HG134" s="6" t="str">
        <f>IFERROR(VLOOKUP(HC134,'كدو الاصناف'!$A:$C,3),"")</f>
        <v/>
      </c>
      <c r="HH134" s="7" t="str">
        <f t="shared" ref="HH134:HH148" si="1251">IFERROR(HG134*HF134,"")</f>
        <v/>
      </c>
      <c r="HJ134" s="34"/>
      <c r="HK134" s="45" t="str">
        <f>IFERROR(VLOOKUP(HJ134,'كدو الاصناف'!$A:$C,2),"")</f>
        <v/>
      </c>
      <c r="HL134" s="6"/>
      <c r="HM134" s="62">
        <f t="shared" ref="HM134:HM148" si="1252">HL134*$HO$81/100</f>
        <v>0</v>
      </c>
      <c r="HN134" s="6" t="str">
        <f>IFERROR(VLOOKUP(HJ134,'كدو الاصناف'!$A:$C,3),"")</f>
        <v/>
      </c>
      <c r="HO134" s="7" t="str">
        <f t="shared" ref="HO134:HO148" si="1253">IFERROR(HN134*HM134,"")</f>
        <v/>
      </c>
      <c r="HQ134" s="34"/>
      <c r="HR134" s="45" t="str">
        <f>IFERROR(VLOOKUP(HQ134,'كدو الاصناف'!$A:$C,2),"")</f>
        <v/>
      </c>
      <c r="HS134" s="6"/>
      <c r="HT134" s="62">
        <f t="shared" ref="HT134:HT148" si="1254">HS134*$HV$81/100</f>
        <v>0</v>
      </c>
      <c r="HU134" s="6" t="str">
        <f>IFERROR(VLOOKUP(HQ134,'كدو الاصناف'!$A:$C,3),"")</f>
        <v/>
      </c>
      <c r="HV134" s="7" t="str">
        <f t="shared" ref="HV134:HV148" si="1255">IFERROR(HU134*HT134,"")</f>
        <v/>
      </c>
      <c r="HX134" s="34"/>
      <c r="HY134" s="45" t="str">
        <f>IFERROR(VLOOKUP(HX134,'كدو الاصناف'!$A:$C,2),"")</f>
        <v/>
      </c>
      <c r="HZ134" s="6"/>
      <c r="IA134" s="62">
        <f t="shared" ref="IA134:IA148" si="1256">HZ134*$IC$81/100</f>
        <v>0</v>
      </c>
      <c r="IB134" s="6" t="str">
        <f>IFERROR(VLOOKUP(HX134,'كدو الاصناف'!$A:$C,3),"")</f>
        <v/>
      </c>
      <c r="IC134" s="7" t="str">
        <f t="shared" ref="IC134:IC148" si="1257">IFERROR(IB134*IA134,"")</f>
        <v/>
      </c>
      <c r="IE134" s="34"/>
      <c r="IF134" s="45" t="str">
        <f>IFERROR(VLOOKUP(IE134,'كدو الاصناف'!$A:$C,2),"")</f>
        <v/>
      </c>
      <c r="IG134" s="6"/>
      <c r="IH134" s="62">
        <f t="shared" ref="IH134:IH148" si="1258">IG134*$IJ$81/100</f>
        <v>0</v>
      </c>
      <c r="II134" s="6" t="str">
        <f>IFERROR(VLOOKUP(IE134,'كدو الاصناف'!$A:$C,3),"")</f>
        <v/>
      </c>
      <c r="IJ134" s="7" t="str">
        <f t="shared" ref="IJ134:IJ148" si="1259">IFERROR(II134*IH134,"")</f>
        <v/>
      </c>
      <c r="IL134" s="34"/>
      <c r="IM134" s="45" t="str">
        <f>IFERROR(VLOOKUP(IL134,'كدو الاصناف'!$A:$C,2),"")</f>
        <v/>
      </c>
      <c r="IN134" s="6"/>
      <c r="IO134" s="62">
        <f t="shared" ref="IO134:IO148" si="1260">IN134*$IQ$81/100</f>
        <v>0</v>
      </c>
      <c r="IP134" s="6" t="str">
        <f>IFERROR(VLOOKUP(IL134,'كدو الاصناف'!$A:$C,3),"")</f>
        <v/>
      </c>
      <c r="IQ134" s="7" t="str">
        <f t="shared" ref="IQ134:IQ148" si="1261">IFERROR(IP134*IO134,"")</f>
        <v/>
      </c>
      <c r="IS134" s="34"/>
      <c r="IT134" s="45" t="str">
        <f>IFERROR(VLOOKUP(IS134,'كدو الاصناف'!$A:$C,2),"")</f>
        <v/>
      </c>
      <c r="IU134" s="6"/>
      <c r="IV134" s="62">
        <f t="shared" ref="IV134:IV148" si="1262">IU134*$IX$81/100</f>
        <v>0</v>
      </c>
      <c r="IW134" s="6" t="str">
        <f>IFERROR(VLOOKUP(IS134,'كدو الاصناف'!$A:$C,3),"")</f>
        <v/>
      </c>
      <c r="IX134" s="7" t="str">
        <f t="shared" ref="IX134:IX148" si="1263">IFERROR(IW134*IV134,"")</f>
        <v/>
      </c>
      <c r="IZ134" s="34"/>
      <c r="JA134" s="45" t="str">
        <f>IFERROR(VLOOKUP(IZ134,'كدو الاصناف'!$A:$C,2),"")</f>
        <v/>
      </c>
      <c r="JB134" s="6"/>
      <c r="JC134" s="62">
        <f t="shared" ref="JC134:JC148" si="1264">JB134*$JE$81/100</f>
        <v>0</v>
      </c>
      <c r="JD134" s="6" t="str">
        <f>IFERROR(VLOOKUP(IZ134,'كدو الاصناف'!$A:$C,3),"")</f>
        <v/>
      </c>
      <c r="JE134" s="7" t="str">
        <f t="shared" ref="JE134:JE148" si="1265">IFERROR(JD134*JC134,"")</f>
        <v/>
      </c>
      <c r="JG134" s="34"/>
      <c r="JH134" s="45" t="str">
        <f>IFERROR(VLOOKUP(JG134,'كدو الاصناف'!$A:$C,2),"")</f>
        <v/>
      </c>
      <c r="JI134" s="6"/>
      <c r="JJ134" s="62">
        <f t="shared" ref="JJ134:JJ148" si="1266">JI134*$JL$81/100</f>
        <v>0</v>
      </c>
      <c r="JK134" s="6" t="str">
        <f>IFERROR(VLOOKUP(JG134,'كدو الاصناف'!$A:$C,3),"")</f>
        <v/>
      </c>
      <c r="JL134" s="7" t="str">
        <f t="shared" ref="JL134:JL148" si="1267">IFERROR(JK134*JJ134,"")</f>
        <v/>
      </c>
      <c r="JN134" s="34"/>
      <c r="JO134" s="45" t="str">
        <f>IFERROR(VLOOKUP(JN134,'كدو الاصناف'!$A:$C,2),"")</f>
        <v/>
      </c>
      <c r="JP134" s="6"/>
      <c r="JQ134" s="62">
        <f t="shared" ref="JQ134:JQ148" si="1268">JP134*$JS$81/100</f>
        <v>0</v>
      </c>
      <c r="JR134" s="6" t="str">
        <f>IFERROR(VLOOKUP(JN134,'كدو الاصناف'!$A:$C,3),"")</f>
        <v/>
      </c>
      <c r="JS134" s="7" t="str">
        <f t="shared" ref="JS134:JS148" si="1269">IFERROR(JR134*JQ134,"")</f>
        <v/>
      </c>
      <c r="JU134" s="34"/>
      <c r="JV134" s="45" t="str">
        <f>IFERROR(VLOOKUP(JU134,'كدو الاصناف'!$A:$C,2),"")</f>
        <v/>
      </c>
      <c r="JW134" s="6"/>
      <c r="JX134" s="62">
        <f t="shared" ref="JX134:JX148" si="1270">JW134*$JZ$81/100</f>
        <v>0</v>
      </c>
      <c r="JY134" s="6" t="str">
        <f>IFERROR(VLOOKUP(JU134,'كدو الاصناف'!$A:$C,3),"")</f>
        <v/>
      </c>
      <c r="JZ134" s="7" t="str">
        <f t="shared" ref="JZ134:JZ148" si="1271">IFERROR(JY134*JX134,"")</f>
        <v/>
      </c>
      <c r="KB134" s="34"/>
      <c r="KC134" s="45" t="str">
        <f>IFERROR(VLOOKUP(KB134,'كدو الاصناف'!$A:$C,2),"")</f>
        <v/>
      </c>
      <c r="KD134" s="6"/>
      <c r="KE134" s="62">
        <f t="shared" ref="KE134:KE148" si="1272">KD134*$KG$81/100</f>
        <v>0</v>
      </c>
      <c r="KF134" s="6" t="str">
        <f>IFERROR(VLOOKUP(KB134,'كدو الاصناف'!$A:$C,3),"")</f>
        <v/>
      </c>
      <c r="KG134" s="7" t="str">
        <f t="shared" ref="KG134:KG148" si="1273">IFERROR(KF134*KE134,"")</f>
        <v/>
      </c>
      <c r="KI134" s="34"/>
      <c r="KJ134" s="45" t="str">
        <f>IFERROR(VLOOKUP(KI134,'كدو الاصناف'!$A:$C,2),"")</f>
        <v/>
      </c>
      <c r="KK134" s="6"/>
      <c r="KL134" s="62">
        <f t="shared" ref="KL134:KL148" si="1274">KK134*$KN$81/100</f>
        <v>0</v>
      </c>
      <c r="KM134" s="6" t="str">
        <f>IFERROR(VLOOKUP(KI134,'كدو الاصناف'!$A:$C,3),"")</f>
        <v/>
      </c>
      <c r="KN134" s="7" t="str">
        <f t="shared" ref="KN134:KN148" si="1275">IFERROR(KM134*KL134,"")</f>
        <v/>
      </c>
      <c r="KP134" s="34"/>
      <c r="KQ134" s="45" t="str">
        <f>IFERROR(VLOOKUP(KP134,'كدو الاصناف'!$A:$C,2),"")</f>
        <v/>
      </c>
      <c r="KR134" s="6"/>
      <c r="KS134" s="62">
        <f t="shared" ref="KS134:KS148" si="1276">KR134*$KU$81/100</f>
        <v>0</v>
      </c>
      <c r="KT134" s="6" t="str">
        <f>IFERROR(VLOOKUP(KP134,'كدو الاصناف'!$A:$C,3),"")</f>
        <v/>
      </c>
      <c r="KU134" s="7" t="str">
        <f t="shared" ref="KU134:KU148" si="1277">IFERROR(KT134*KS134,"")</f>
        <v/>
      </c>
      <c r="KW134" s="34"/>
      <c r="KX134" s="45" t="str">
        <f>IFERROR(VLOOKUP(KW134,'كدو الاصناف'!$A:$C,2),"")</f>
        <v/>
      </c>
      <c r="KY134" s="6"/>
      <c r="KZ134" s="62">
        <f t="shared" ref="KZ134:KZ148" si="1278">KY134*$LB$81/100</f>
        <v>0</v>
      </c>
      <c r="LA134" s="6" t="str">
        <f>IFERROR(VLOOKUP(KW134,'كدو الاصناف'!$A:$C,3),"")</f>
        <v/>
      </c>
      <c r="LB134" s="7" t="str">
        <f t="shared" ref="LB134:LB148" si="1279">IFERROR(LA134*KZ134,"")</f>
        <v/>
      </c>
      <c r="LD134" s="34"/>
      <c r="LE134" s="45" t="str">
        <f>IFERROR(VLOOKUP(LD134,'كدو الاصناف'!$A:$C,2),"")</f>
        <v/>
      </c>
      <c r="LF134" s="6"/>
      <c r="LG134" s="62">
        <f t="shared" ref="LG134:LG148" si="1280">LF134*$LI$81/100</f>
        <v>0</v>
      </c>
      <c r="LH134" s="6" t="str">
        <f>IFERROR(VLOOKUP(LD134,'كدو الاصناف'!$A:$C,3),"")</f>
        <v/>
      </c>
      <c r="LI134" s="7" t="str">
        <f t="shared" ref="LI134:LI148" si="1281">IFERROR(LH134*LG134,"")</f>
        <v/>
      </c>
      <c r="LK134" s="34"/>
      <c r="LL134" s="45" t="str">
        <f>IFERROR(VLOOKUP(LK134,'كدو الاصناف'!$A:$C,2),"")</f>
        <v/>
      </c>
      <c r="LM134" s="6"/>
      <c r="LN134" s="62">
        <f t="shared" ref="LN134:LN148" si="1282">LM134*$LP$81/100</f>
        <v>0</v>
      </c>
      <c r="LO134" s="6" t="str">
        <f>IFERROR(VLOOKUP(LK134,'كدو الاصناف'!$A:$C,3),"")</f>
        <v/>
      </c>
      <c r="LP134" s="7" t="str">
        <f t="shared" ref="LP134:LP148" si="1283">IFERROR(LO134*LN134,"")</f>
        <v/>
      </c>
      <c r="LR134" s="34"/>
      <c r="LS134" s="45" t="str">
        <f>IFERROR(VLOOKUP(LR134,'كدو الاصناف'!$A:$C,2),"")</f>
        <v/>
      </c>
      <c r="LT134" s="6"/>
      <c r="LU134" s="62">
        <f t="shared" ref="LU134:LU148" si="1284">LT134*$LW$81/100</f>
        <v>0</v>
      </c>
      <c r="LV134" s="6" t="str">
        <f>IFERROR(VLOOKUP(LR134,'كدو الاصناف'!$A:$C,3),"")</f>
        <v/>
      </c>
      <c r="LW134" s="7" t="str">
        <f t="shared" ref="LW134:LW148" si="1285">IFERROR(LV134*LU134,"")</f>
        <v/>
      </c>
      <c r="LY134" s="34"/>
      <c r="LZ134" s="45" t="str">
        <f>IFERROR(VLOOKUP(LY134,'كدو الاصناف'!$A:$C,2),"")</f>
        <v/>
      </c>
      <c r="MA134" s="6"/>
      <c r="MB134" s="62">
        <f t="shared" ref="MB134:MB148" si="1286">MA134*$MD$81/100</f>
        <v>0</v>
      </c>
      <c r="MC134" s="6" t="str">
        <f>IFERROR(VLOOKUP(LY134,'كدو الاصناف'!$A:$C,3),"")</f>
        <v/>
      </c>
      <c r="MD134" s="7" t="str">
        <f t="shared" ref="MD134:MD148" si="1287">IFERROR(MC134*MB134,"")</f>
        <v/>
      </c>
      <c r="MF134" s="34"/>
      <c r="MG134" s="45" t="str">
        <f>IFERROR(VLOOKUP(MF134,'كدو الاصناف'!$A:$C,2),"")</f>
        <v/>
      </c>
      <c r="MH134" s="6"/>
      <c r="MI134" s="62">
        <f t="shared" ref="MI134:MI148" si="1288">MH134*$MK$81/100</f>
        <v>0</v>
      </c>
      <c r="MJ134" s="6" t="str">
        <f>IFERROR(VLOOKUP(MF134,'كدو الاصناف'!$A:$C,3),"")</f>
        <v/>
      </c>
      <c r="MK134" s="7" t="str">
        <f t="shared" ref="MK134:MK148" si="1289">IFERROR(MJ134*MI134,"")</f>
        <v/>
      </c>
      <c r="MM134" s="34"/>
      <c r="MN134" s="45" t="str">
        <f>IFERROR(VLOOKUP(MM134,'كدو الاصناف'!$A:$C,2),"")</f>
        <v/>
      </c>
      <c r="MO134" s="6"/>
      <c r="MP134" s="62">
        <f t="shared" ref="MP134:MP148" si="1290">MO134*$MR$81/100</f>
        <v>0</v>
      </c>
      <c r="MQ134" s="6" t="str">
        <f>IFERROR(VLOOKUP(MM134,'كدو الاصناف'!$A:$C,3),"")</f>
        <v/>
      </c>
      <c r="MR134" s="7" t="str">
        <f t="shared" ref="MR134:MR148" si="1291">IFERROR(MQ134*MP134,"")</f>
        <v/>
      </c>
      <c r="MT134" s="34"/>
      <c r="MU134" s="45" t="str">
        <f>IFERROR(VLOOKUP(MT134,'كدو الاصناف'!$A:$C,2),"")</f>
        <v/>
      </c>
      <c r="MV134" s="6"/>
      <c r="MW134" s="62">
        <f t="shared" ref="MW134:MW148" si="1292">MV134*$MY$81/100</f>
        <v>0</v>
      </c>
      <c r="MX134" s="6" t="str">
        <f>IFERROR(VLOOKUP(MT134,'كدو الاصناف'!$A:$C,3),"")</f>
        <v/>
      </c>
      <c r="MY134" s="7" t="str">
        <f t="shared" ref="MY134:MY148" si="1293">IFERROR(MX134*MW134,"")</f>
        <v/>
      </c>
      <c r="NA134" s="34"/>
      <c r="NB134" s="45" t="str">
        <f>IFERROR(VLOOKUP(NA134,'كدو الاصناف'!$A:$C,2),"")</f>
        <v/>
      </c>
      <c r="NC134" s="6"/>
      <c r="ND134" s="62">
        <f t="shared" ref="ND134:ND148" si="1294">NC134*$NF$81/100</f>
        <v>0</v>
      </c>
      <c r="NE134" s="6" t="str">
        <f>IFERROR(VLOOKUP(NA134,'كدو الاصناف'!$A:$C,3),"")</f>
        <v/>
      </c>
      <c r="NF134" s="7" t="str">
        <f t="shared" ref="NF134:NF148" si="1295">IFERROR(NE134*ND134,"")</f>
        <v/>
      </c>
      <c r="NH134" s="34"/>
      <c r="NI134" s="45" t="str">
        <f>IFERROR(VLOOKUP(NH134,'كدو الاصناف'!$A:$C,2),"")</f>
        <v/>
      </c>
      <c r="NJ134" s="6"/>
      <c r="NK134" s="62">
        <f t="shared" ref="NK134:NK148" si="1296">NJ134*$NM$81/100</f>
        <v>0</v>
      </c>
      <c r="NL134" s="6" t="str">
        <f>IFERROR(VLOOKUP(NH134,'كدو الاصناف'!$A:$C,3),"")</f>
        <v/>
      </c>
      <c r="NM134" s="7" t="str">
        <f t="shared" ref="NM134:NM148" si="1297">IFERROR(NL134*NK134,"")</f>
        <v/>
      </c>
      <c r="NO134" s="34"/>
      <c r="NP134" s="45" t="str">
        <f>IFERROR(VLOOKUP(NO134,'كدو الاصناف'!$A:$C,2),"")</f>
        <v/>
      </c>
      <c r="NQ134" s="6"/>
      <c r="NR134" s="62">
        <f t="shared" ref="NR134:NR148" si="1298">NQ134*$NT$81/100</f>
        <v>0</v>
      </c>
      <c r="NS134" s="6" t="str">
        <f>IFERROR(VLOOKUP(NO134,'كدو الاصناف'!$A:$C,3),"")</f>
        <v/>
      </c>
      <c r="NT134" s="7" t="str">
        <f t="shared" ref="NT134:NT148" si="1299">IFERROR(NS134*NR134,"")</f>
        <v/>
      </c>
      <c r="NV134" s="34"/>
      <c r="NW134" s="45" t="str">
        <f>IFERROR(VLOOKUP(NV134,'كدو الاصناف'!$A:$C,2),"")</f>
        <v/>
      </c>
      <c r="NX134" s="6"/>
      <c r="NY134" s="62">
        <f t="shared" ref="NY134:NY148" si="1300">NX134*$OA$81/100</f>
        <v>0</v>
      </c>
      <c r="NZ134" s="6" t="str">
        <f>IFERROR(VLOOKUP(NV134,'كدو الاصناف'!$A:$C,3),"")</f>
        <v/>
      </c>
      <c r="OA134" s="7" t="str">
        <f t="shared" ref="OA134:OA148" si="1301">IFERROR(NZ134*NY134,"")</f>
        <v/>
      </c>
      <c r="OC134" s="34"/>
      <c r="OD134" s="45" t="str">
        <f>IFERROR(VLOOKUP(OC134,'كدو الاصناف'!$A:$C,2),"")</f>
        <v/>
      </c>
      <c r="OE134" s="6"/>
      <c r="OF134" s="62">
        <f t="shared" ref="OF134:OF148" si="1302">OE134*$OH$81/100</f>
        <v>0</v>
      </c>
      <c r="OG134" s="6" t="str">
        <f>IFERROR(VLOOKUP(OC134,'كدو الاصناف'!$A:$C,3),"")</f>
        <v/>
      </c>
      <c r="OH134" s="7" t="str">
        <f t="shared" ref="OH134:OH148" si="1303">IFERROR(OG134*OF134,"")</f>
        <v/>
      </c>
      <c r="OJ134" s="34"/>
      <c r="OK134" s="45" t="str">
        <f>IFERROR(VLOOKUP(OJ134,'كدو الاصناف'!$A:$C,2),"")</f>
        <v/>
      </c>
      <c r="OL134" s="6"/>
      <c r="OM134" s="62">
        <f t="shared" ref="OM134:OM148" si="1304">OL134*$OO$81/100</f>
        <v>0</v>
      </c>
      <c r="ON134" s="6" t="str">
        <f>IFERROR(VLOOKUP(OJ134,'كدو الاصناف'!$A:$C,3),"")</f>
        <v/>
      </c>
      <c r="OO134" s="7" t="str">
        <f t="shared" ref="OO134:OO148" si="1305">IFERROR(ON134*OM134,"")</f>
        <v/>
      </c>
      <c r="OQ134" s="34"/>
      <c r="OR134" s="45" t="str">
        <f>IFERROR(VLOOKUP(OQ134,'كدو الاصناف'!$A:$C,2),"")</f>
        <v/>
      </c>
      <c r="OS134" s="6"/>
      <c r="OT134" s="62">
        <f t="shared" ref="OT134:OT148" si="1306">OS134*$OV$81/100</f>
        <v>0</v>
      </c>
      <c r="OU134" s="6" t="str">
        <f>IFERROR(VLOOKUP(OQ134,'كدو الاصناف'!$A:$C,3),"")</f>
        <v/>
      </c>
      <c r="OV134" s="7" t="str">
        <f t="shared" ref="OV134:OV148" si="1307">IFERROR(OU134*OT134,"")</f>
        <v/>
      </c>
      <c r="OX134" s="34"/>
      <c r="OY134" s="45" t="str">
        <f>IFERROR(VLOOKUP(OX134,'كدو الاصناف'!$A:$C,2),"")</f>
        <v/>
      </c>
      <c r="OZ134" s="6"/>
      <c r="PA134" s="62">
        <f t="shared" ref="PA134:PA148" si="1308">OZ134*$PC$81/100</f>
        <v>0</v>
      </c>
      <c r="PB134" s="6" t="str">
        <f>IFERROR(VLOOKUP(OX134,'كدو الاصناف'!$A:$C,3),"")</f>
        <v/>
      </c>
      <c r="PC134" s="7" t="str">
        <f t="shared" ref="PC134:PC148" si="1309">IFERROR(PB134*PA134,"")</f>
        <v/>
      </c>
      <c r="PE134" s="34"/>
      <c r="PF134" s="45" t="str">
        <f>IFERROR(VLOOKUP(PE134,'كدو الاصناف'!$A:$C,2),"")</f>
        <v/>
      </c>
      <c r="PG134" s="6"/>
      <c r="PH134" s="62">
        <f t="shared" ref="PH134:PH148" si="1310">PG134*$PJ$81/100</f>
        <v>0</v>
      </c>
      <c r="PI134" s="6" t="str">
        <f>IFERROR(VLOOKUP(PE134,'كدو الاصناف'!$A:$C,3),"")</f>
        <v/>
      </c>
      <c r="PJ134" s="7" t="str">
        <f t="shared" ref="PJ134:PJ148" si="1311">IFERROR(PI134*PH134,"")</f>
        <v/>
      </c>
      <c r="PL134" s="34"/>
      <c r="PM134" s="45" t="str">
        <f>IFERROR(VLOOKUP(PL134,'كدو الاصناف'!$A:$C,2),"")</f>
        <v/>
      </c>
      <c r="PN134" s="6"/>
      <c r="PO134" s="62">
        <f t="shared" ref="PO134:PO148" si="1312">PN134*$PQ$81/100</f>
        <v>0</v>
      </c>
      <c r="PP134" s="6" t="str">
        <f>IFERROR(VLOOKUP(PL134,'كدو الاصناف'!$A:$C,3),"")</f>
        <v/>
      </c>
      <c r="PQ134" s="7" t="str">
        <f t="shared" ref="PQ134:PQ148" si="1313">IFERROR(PP134*PO134,"")</f>
        <v/>
      </c>
      <c r="PS134" s="34"/>
      <c r="PT134" s="45" t="str">
        <f>IFERROR(VLOOKUP(PS134,'كدو الاصناف'!$A:$C,2),"")</f>
        <v/>
      </c>
      <c r="PU134" s="6"/>
      <c r="PV134" s="62">
        <f t="shared" ref="PV134:PV148" si="1314">PU134*$PX$81/100</f>
        <v>0</v>
      </c>
      <c r="PW134" s="6" t="str">
        <f>IFERROR(VLOOKUP(PS134,'كدو الاصناف'!$A:$C,3),"")</f>
        <v/>
      </c>
      <c r="PX134" s="7" t="str">
        <f t="shared" ref="PX134:PX148" si="1315">IFERROR(PW134*PV134,"")</f>
        <v/>
      </c>
      <c r="PZ134" s="34"/>
      <c r="QA134" s="45" t="str">
        <f>IFERROR(VLOOKUP(PZ134,'كدو الاصناف'!$A:$C,2),"")</f>
        <v/>
      </c>
      <c r="QB134" s="6"/>
      <c r="QC134" s="62">
        <f t="shared" ref="QC134:QC148" si="1316">QB134*$QE$81/100</f>
        <v>0</v>
      </c>
      <c r="QD134" s="6" t="str">
        <f>IFERROR(VLOOKUP(PZ134,'كدو الاصناف'!$A:$C,3),"")</f>
        <v/>
      </c>
      <c r="QE134" s="7" t="str">
        <f t="shared" ref="QE134:QE148" si="1317">IFERROR(QD134*QC134,"")</f>
        <v/>
      </c>
      <c r="QG134" s="34"/>
      <c r="QH134" s="45" t="str">
        <f>IFERROR(VLOOKUP(QG134,'كدو الاصناف'!$A:$C,2),"")</f>
        <v/>
      </c>
      <c r="QI134" s="6"/>
      <c r="QJ134" s="62">
        <f t="shared" ref="QJ134:QJ148" si="1318">QI134*$QL$81/100</f>
        <v>0</v>
      </c>
      <c r="QK134" s="6" t="str">
        <f>IFERROR(VLOOKUP(QG134,'كدو الاصناف'!$A:$C,3),"")</f>
        <v/>
      </c>
      <c r="QL134" s="7" t="str">
        <f t="shared" ref="QL134:QL148" si="1319">IFERROR(QK134*QJ134,"")</f>
        <v/>
      </c>
      <c r="QN134" s="34"/>
      <c r="QO134" s="45" t="str">
        <f>IFERROR(VLOOKUP(QN134,'كدو الاصناف'!$A:$C,2),"")</f>
        <v/>
      </c>
      <c r="QP134" s="6"/>
      <c r="QQ134" s="62">
        <f t="shared" ref="QQ134:QQ148" si="1320">QP134*$QS$81/100</f>
        <v>0</v>
      </c>
      <c r="QR134" s="6" t="str">
        <f>IFERROR(VLOOKUP(QN134,'كدو الاصناف'!$A:$C,3),"")</f>
        <v/>
      </c>
      <c r="QS134" s="7" t="str">
        <f t="shared" ref="QS134:QS148" si="1321">IFERROR(QR134*QQ134,"")</f>
        <v/>
      </c>
      <c r="QU134" s="34"/>
      <c r="QV134" s="45" t="str">
        <f>IFERROR(VLOOKUP(QU134,'كدو الاصناف'!$A:$C,2),"")</f>
        <v/>
      </c>
      <c r="QW134" s="6"/>
      <c r="QX134" s="62">
        <f t="shared" ref="QX134:QX148" si="1322">QW134*$QZ$81/100</f>
        <v>0</v>
      </c>
      <c r="QY134" s="6" t="str">
        <f>IFERROR(VLOOKUP(QU134,'كدو الاصناف'!$A:$C,3),"")</f>
        <v/>
      </c>
      <c r="QZ134" s="7" t="str">
        <f t="shared" ref="QZ134:QZ148" si="1323">IFERROR(QY134*QX134,"")</f>
        <v/>
      </c>
      <c r="RB134" s="34"/>
      <c r="RC134" s="45" t="str">
        <f>IFERROR(VLOOKUP(RB134,'كدو الاصناف'!$A:$C,2),"")</f>
        <v/>
      </c>
      <c r="RD134" s="6"/>
      <c r="RE134" s="62">
        <f t="shared" ref="RE134:RE148" si="1324">RD134*$RG$81/100</f>
        <v>0</v>
      </c>
      <c r="RF134" s="6" t="str">
        <f>IFERROR(VLOOKUP(RB134,'كدو الاصناف'!$A:$C,3),"")</f>
        <v/>
      </c>
      <c r="RG134" s="7" t="str">
        <f t="shared" ref="RG134:RG148" si="1325">IFERROR(RF134*RE134,"")</f>
        <v/>
      </c>
      <c r="RI134" s="34"/>
      <c r="RJ134" s="45" t="str">
        <f>IFERROR(VLOOKUP(RI134,'كدو الاصناف'!$A:$C,2),"")</f>
        <v/>
      </c>
      <c r="RK134" s="6"/>
      <c r="RL134" s="62">
        <f t="shared" ref="RL134:RL148" si="1326">RK134*$RN$81/100</f>
        <v>0</v>
      </c>
      <c r="RM134" s="6" t="str">
        <f>IFERROR(VLOOKUP(RI134,'كدو الاصناف'!$A:$C,3),"")</f>
        <v/>
      </c>
      <c r="RN134" s="7" t="str">
        <f t="shared" ref="RN134:RN148" si="1327">IFERROR(RM134*RL134,"")</f>
        <v/>
      </c>
      <c r="RP134" s="34"/>
      <c r="RQ134" s="45" t="str">
        <f>IFERROR(VLOOKUP(RP134,'كدو الاصناف'!$A:$C,2),"")</f>
        <v/>
      </c>
      <c r="RR134" s="6"/>
      <c r="RS134" s="62">
        <f t="shared" ref="RS134:RS148" si="1328">RR134*$RU$81/100</f>
        <v>0</v>
      </c>
      <c r="RT134" s="6" t="str">
        <f>IFERROR(VLOOKUP(RP134,'كدو الاصناف'!$A:$C,3),"")</f>
        <v/>
      </c>
      <c r="RU134" s="7" t="str">
        <f t="shared" ref="RU134:RU148" si="1329">IFERROR(RT134*RS134,"")</f>
        <v/>
      </c>
      <c r="RW134" s="34"/>
      <c r="RX134" s="45" t="str">
        <f>IFERROR(VLOOKUP(RW134,'كدو الاصناف'!$A:$C,2),"")</f>
        <v/>
      </c>
      <c r="RY134" s="6"/>
      <c r="RZ134" s="62">
        <f t="shared" ref="RZ134:RZ148" si="1330">RY134*$SB$81/100</f>
        <v>0</v>
      </c>
      <c r="SA134" s="6" t="str">
        <f>IFERROR(VLOOKUP(RW134,'كدو الاصناف'!$A:$C,3),"")</f>
        <v/>
      </c>
      <c r="SB134" s="7" t="str">
        <f t="shared" ref="SB134:SB148" si="1331">IFERROR(SA134*RZ134,"")</f>
        <v/>
      </c>
      <c r="SD134" s="34"/>
      <c r="SE134" s="45" t="str">
        <f>IFERROR(VLOOKUP(SD134,'كدو الاصناف'!$A:$C,2),"")</f>
        <v/>
      </c>
      <c r="SF134" s="6"/>
      <c r="SG134" s="62">
        <f t="shared" ref="SG134:SG148" si="1332">SF134*$SI$81/100</f>
        <v>0</v>
      </c>
      <c r="SH134" s="6" t="str">
        <f>IFERROR(VLOOKUP(SD134,'كدو الاصناف'!$A:$C,3),"")</f>
        <v/>
      </c>
      <c r="SI134" s="7" t="str">
        <f t="shared" ref="SI134:SI148" si="1333">IFERROR(SH134*SG134,"")</f>
        <v/>
      </c>
      <c r="SK134" s="34"/>
      <c r="SL134" s="45" t="str">
        <f>IFERROR(VLOOKUP(SK134,'كدو الاصناف'!$A:$C,2),"")</f>
        <v/>
      </c>
      <c r="SM134" s="6"/>
      <c r="SN134" s="62">
        <f t="shared" ref="SN134:SN148" si="1334">SM134*$SP$81/100</f>
        <v>0</v>
      </c>
      <c r="SO134" s="6" t="str">
        <f>IFERROR(VLOOKUP(SK134,'كدو الاصناف'!$A:$C,3),"")</f>
        <v/>
      </c>
      <c r="SP134" s="7" t="str">
        <f t="shared" ref="SP134:SP148" si="1335">IFERROR(SO134*SN134,"")</f>
        <v/>
      </c>
      <c r="SR134" s="34"/>
      <c r="SS134" s="45" t="str">
        <f>IFERROR(VLOOKUP(SR134,'كدو الاصناف'!$A:$C,2),"")</f>
        <v/>
      </c>
      <c r="ST134" s="6"/>
      <c r="SU134" s="62">
        <f t="shared" ref="SU134:SU148" si="1336">ST134*$SW$81/100</f>
        <v>0</v>
      </c>
      <c r="SV134" s="6" t="str">
        <f>IFERROR(VLOOKUP(SR134,'كدو الاصناف'!$A:$C,3),"")</f>
        <v/>
      </c>
      <c r="SW134" s="7" t="str">
        <f t="shared" ref="SW134:SW148" si="1337">IFERROR(SV134*SU134,"")</f>
        <v/>
      </c>
      <c r="SY134" s="34"/>
      <c r="SZ134" s="45" t="str">
        <f>IFERROR(VLOOKUP(SY134,'كدو الاصناف'!$A:$C,2),"")</f>
        <v/>
      </c>
      <c r="TA134" s="6"/>
      <c r="TB134" s="62">
        <f t="shared" ref="TB134:TB148" si="1338">TA134*$TD$81/100</f>
        <v>0</v>
      </c>
      <c r="TC134" s="6" t="str">
        <f>IFERROR(VLOOKUP(SY134,'كدو الاصناف'!$A:$C,3),"")</f>
        <v/>
      </c>
      <c r="TD134" s="7" t="str">
        <f t="shared" ref="TD134:TD148" si="1339">IFERROR(TC134*TB134,"")</f>
        <v/>
      </c>
      <c r="TF134" s="34"/>
      <c r="TG134" s="45" t="str">
        <f>IFERROR(VLOOKUP(TF134,'كدو الاصناف'!$A:$C,2),"")</f>
        <v/>
      </c>
      <c r="TH134" s="6"/>
      <c r="TI134" s="62">
        <f t="shared" ref="TI134:TI148" si="1340">TH134*$TK$81/100</f>
        <v>0</v>
      </c>
      <c r="TJ134" s="6" t="str">
        <f>IFERROR(VLOOKUP(TF134,'كدو الاصناف'!$A:$C,3),"")</f>
        <v/>
      </c>
      <c r="TK134" s="7" t="str">
        <f t="shared" ref="TK134:TK148" si="1341">IFERROR(TJ134*TI134,"")</f>
        <v/>
      </c>
      <c r="TM134" s="34"/>
      <c r="TN134" s="45" t="str">
        <f>IFERROR(VLOOKUP(TM134,'كدو الاصناف'!$A:$C,2),"")</f>
        <v/>
      </c>
      <c r="TO134" s="6"/>
      <c r="TP134" s="62">
        <f t="shared" ref="TP134:TP148" si="1342">TO134*$TR$81/100</f>
        <v>0</v>
      </c>
      <c r="TQ134" s="6" t="str">
        <f>IFERROR(VLOOKUP(TM134,'كدو الاصناف'!$A:$C,3),"")</f>
        <v/>
      </c>
      <c r="TR134" s="7" t="str">
        <f t="shared" ref="TR134:TR148" si="1343">IFERROR(TQ134*TP134,"")</f>
        <v/>
      </c>
      <c r="TT134" s="34"/>
      <c r="TU134" s="45" t="str">
        <f>IFERROR(VLOOKUP(TT134,'كدو الاصناف'!$A:$C,2),"")</f>
        <v/>
      </c>
      <c r="TV134" s="6"/>
      <c r="TW134" s="62">
        <f t="shared" ref="TW134:TW148" si="1344">TV134*$TY$81/100</f>
        <v>0</v>
      </c>
      <c r="TX134" s="6" t="str">
        <f>IFERROR(VLOOKUP(TT134,'كدو الاصناف'!$A:$C,3),"")</f>
        <v/>
      </c>
      <c r="TY134" s="7" t="str">
        <f t="shared" ref="TY134:TY148" si="1345">IFERROR(TX134*TW134,"")</f>
        <v/>
      </c>
      <c r="UA134" s="34"/>
      <c r="UB134" s="45" t="str">
        <f>IFERROR(VLOOKUP(UA134,'كدو الاصناف'!$A:$C,2),"")</f>
        <v/>
      </c>
      <c r="UC134" s="6"/>
      <c r="UD134" s="62">
        <f t="shared" ref="UD134:UD148" si="1346">UC134*$UF$81/100</f>
        <v>0</v>
      </c>
      <c r="UE134" s="6" t="str">
        <f>IFERROR(VLOOKUP(UA134,'كدو الاصناف'!$A:$C,3),"")</f>
        <v/>
      </c>
      <c r="UF134" s="7" t="str">
        <f t="shared" ref="UF134:UF148" si="1347">IFERROR(UE134*UD134,"")</f>
        <v/>
      </c>
      <c r="UH134" s="34"/>
      <c r="UI134" s="45" t="str">
        <f>IFERROR(VLOOKUP(UH134,'كدو الاصناف'!$A:$C,2),"")</f>
        <v/>
      </c>
      <c r="UJ134" s="6"/>
      <c r="UK134" s="62">
        <f t="shared" ref="UK134:UK148" si="1348">UJ134*$UM$81/100</f>
        <v>0</v>
      </c>
      <c r="UL134" s="6" t="str">
        <f>IFERROR(VLOOKUP(UH134,'كدو الاصناف'!$A:$C,3),"")</f>
        <v/>
      </c>
      <c r="UM134" s="7" t="str">
        <f t="shared" ref="UM134:UM148" si="1349">IFERROR(UL134*UK134,"")</f>
        <v/>
      </c>
      <c r="UO134" s="34"/>
      <c r="UP134" s="45" t="str">
        <f>IFERROR(VLOOKUP(UO134,'كدو الاصناف'!$A:$C,2),"")</f>
        <v/>
      </c>
      <c r="UQ134" s="6"/>
      <c r="UR134" s="62">
        <f t="shared" ref="UR134:UR148" si="1350">UQ134*$UT$81/100</f>
        <v>0</v>
      </c>
      <c r="US134" s="6" t="str">
        <f>IFERROR(VLOOKUP(UO134,'كدو الاصناف'!$A:$C,3),"")</f>
        <v/>
      </c>
      <c r="UT134" s="7" t="str">
        <f t="shared" ref="UT134:UT148" si="1351">IFERROR(US134*UR134,"")</f>
        <v/>
      </c>
      <c r="UV134" s="34"/>
      <c r="UW134" s="45" t="str">
        <f>IFERROR(VLOOKUP(UV134,'كدو الاصناف'!$A:$C,2),"")</f>
        <v/>
      </c>
      <c r="UX134" s="6"/>
      <c r="UY134" s="62">
        <f t="shared" ref="UY134:UY148" si="1352">UX134*$VA$81/100</f>
        <v>0</v>
      </c>
      <c r="UZ134" s="6" t="str">
        <f>IFERROR(VLOOKUP(UV134,'كدو الاصناف'!$A:$C,3),"")</f>
        <v/>
      </c>
      <c r="VA134" s="7" t="str">
        <f t="shared" ref="VA134:VA148" si="1353">IFERROR(UZ134*UY134,"")</f>
        <v/>
      </c>
      <c r="VC134" s="34"/>
      <c r="VD134" s="45" t="str">
        <f>IFERROR(VLOOKUP(VC134,'كدو الاصناف'!$A:$C,2),"")</f>
        <v/>
      </c>
      <c r="VE134" s="6"/>
      <c r="VF134" s="62">
        <f t="shared" ref="VF134:VF148" si="1354">VE134*$VH$81/100</f>
        <v>0</v>
      </c>
      <c r="VG134" s="6" t="str">
        <f>IFERROR(VLOOKUP(VC134,'كدو الاصناف'!$A:$C,3),"")</f>
        <v/>
      </c>
      <c r="VH134" s="7" t="str">
        <f t="shared" ref="VH134:VH148" si="1355">IFERROR(VG134*VF134,"")</f>
        <v/>
      </c>
      <c r="VJ134" s="34"/>
      <c r="VK134" s="45" t="str">
        <f>IFERROR(VLOOKUP(VJ134,'كدو الاصناف'!$A:$C,2),"")</f>
        <v/>
      </c>
      <c r="VL134" s="6"/>
      <c r="VM134" s="62">
        <f t="shared" ref="VM134:VM148" si="1356">VL134*$VO$81/100</f>
        <v>0</v>
      </c>
      <c r="VN134" s="6" t="str">
        <f>IFERROR(VLOOKUP(VJ134,'كدو الاصناف'!$A:$C,3),"")</f>
        <v/>
      </c>
      <c r="VO134" s="7" t="str">
        <f t="shared" ref="VO134:VO148" si="1357">IFERROR(VN134*VM134,"")</f>
        <v/>
      </c>
      <c r="VQ134" s="34"/>
      <c r="VR134" s="45" t="str">
        <f>IFERROR(VLOOKUP(VQ134,'كدو الاصناف'!$A:$C,2),"")</f>
        <v/>
      </c>
      <c r="VS134" s="6"/>
      <c r="VT134" s="62">
        <f t="shared" ref="VT134:VT148" si="1358">VS134*$VV$81/100</f>
        <v>0</v>
      </c>
      <c r="VU134" s="6" t="str">
        <f>IFERROR(VLOOKUP(VQ134,'كدو الاصناف'!$A:$C,3),"")</f>
        <v/>
      </c>
      <c r="VV134" s="7" t="str">
        <f t="shared" ref="VV134:VV148" si="1359">IFERROR(VU134*VT134,"")</f>
        <v/>
      </c>
      <c r="VX134" s="34"/>
      <c r="VY134" s="45" t="str">
        <f>IFERROR(VLOOKUP(VX134,'كدو الاصناف'!$A:$C,2),"")</f>
        <v/>
      </c>
      <c r="VZ134" s="6"/>
      <c r="WA134" s="62">
        <f t="shared" ref="WA134:WA148" si="1360">VZ134*$WC$81/100</f>
        <v>0</v>
      </c>
      <c r="WB134" s="6" t="str">
        <f>IFERROR(VLOOKUP(VX134,'كدو الاصناف'!$A:$C,3),"")</f>
        <v/>
      </c>
      <c r="WC134" s="7" t="str">
        <f t="shared" ref="WC134:WC148" si="1361">IFERROR(WB134*WA134,"")</f>
        <v/>
      </c>
      <c r="WE134" s="34"/>
      <c r="WF134" s="45" t="str">
        <f>IFERROR(VLOOKUP(WE134,'كدو الاصناف'!$A:$C,2),"")</f>
        <v/>
      </c>
      <c r="WG134" s="6"/>
      <c r="WH134" s="62">
        <f t="shared" ref="WH134:WH148" si="1362">WG134*$WJ$81/100</f>
        <v>0</v>
      </c>
      <c r="WI134" s="6" t="str">
        <f>IFERROR(VLOOKUP(WE134,'كدو الاصناف'!$A:$C,3),"")</f>
        <v/>
      </c>
      <c r="WJ134" s="7" t="str">
        <f t="shared" ref="WJ134:WJ148" si="1363">IFERROR(WI134*WH134,"")</f>
        <v/>
      </c>
      <c r="WL134" s="34"/>
      <c r="WM134" s="45" t="str">
        <f>IFERROR(VLOOKUP(WL134,'كدو الاصناف'!$A:$C,2),"")</f>
        <v/>
      </c>
      <c r="WN134" s="6"/>
      <c r="WO134" s="62">
        <f t="shared" ref="WO134:WO148" si="1364">WN134*$WQ$81/100</f>
        <v>0</v>
      </c>
      <c r="WP134" s="6" t="str">
        <f>IFERROR(VLOOKUP(WL134,'كدو الاصناف'!$A:$C,3),"")</f>
        <v/>
      </c>
      <c r="WQ134" s="7" t="str">
        <f t="shared" ref="WQ134:WQ148" si="1365">IFERROR(WP134*WO134,"")</f>
        <v/>
      </c>
      <c r="WS134" s="34"/>
      <c r="WT134" s="45" t="str">
        <f>IFERROR(VLOOKUP(WS134,'كدو الاصناف'!$A:$C,2),"")</f>
        <v/>
      </c>
      <c r="WU134" s="6"/>
      <c r="WV134" s="62">
        <f t="shared" ref="WV134:WV148" si="1366">WU134*$WX$81/100</f>
        <v>0</v>
      </c>
      <c r="WW134" s="6" t="str">
        <f>IFERROR(VLOOKUP(WS134,'كدو الاصناف'!$A:$C,3),"")</f>
        <v/>
      </c>
      <c r="WX134" s="7" t="str">
        <f t="shared" ref="WX134:WX148" si="1367">IFERROR(WW134*WV134,"")</f>
        <v/>
      </c>
      <c r="WZ134" s="34"/>
      <c r="XA134" s="45" t="str">
        <f>IFERROR(VLOOKUP(WZ134,'كدو الاصناف'!$A:$C,2),"")</f>
        <v/>
      </c>
      <c r="XB134" s="6"/>
      <c r="XC134" s="62">
        <f t="shared" ref="XC134:XC148" si="1368">XB134*$XE$81/100</f>
        <v>0</v>
      </c>
      <c r="XD134" s="6" t="str">
        <f>IFERROR(VLOOKUP(WZ134,'كدو الاصناف'!$A:$C,3),"")</f>
        <v/>
      </c>
      <c r="XE134" s="7" t="str">
        <f t="shared" ref="XE134:XE148" si="1369">IFERROR(XD134*XC134,"")</f>
        <v/>
      </c>
      <c r="XG134" s="34"/>
      <c r="XH134" s="45" t="str">
        <f>IFERROR(VLOOKUP(XG134,'كدو الاصناف'!$A:$C,2),"")</f>
        <v/>
      </c>
      <c r="XI134" s="6"/>
      <c r="XJ134" s="62">
        <f t="shared" ref="XJ134:XJ148" si="1370">XI134*$XL$81/100</f>
        <v>0</v>
      </c>
      <c r="XK134" s="6" t="str">
        <f>IFERROR(VLOOKUP(XG134,'كدو الاصناف'!$A:$C,3),"")</f>
        <v/>
      </c>
      <c r="XL134" s="7" t="str">
        <f t="shared" ref="XL134:XL148" si="1371">IFERROR(XK134*XJ134,"")</f>
        <v/>
      </c>
      <c r="XN134" s="34"/>
      <c r="XO134" s="45" t="str">
        <f>IFERROR(VLOOKUP(XN134,'كدو الاصناف'!$A:$C,2),"")</f>
        <v/>
      </c>
      <c r="XP134" s="6"/>
      <c r="XQ134" s="62">
        <f t="shared" ref="XQ134:XQ148" si="1372">XP134*$XS$81/100</f>
        <v>0</v>
      </c>
      <c r="XR134" s="6" t="str">
        <f>IFERROR(VLOOKUP(XN134,'كدو الاصناف'!$A:$C,3),"")</f>
        <v/>
      </c>
      <c r="XS134" s="7" t="str">
        <f t="shared" ref="XS134:XS148" si="1373">IFERROR(XR134*XQ134,"")</f>
        <v/>
      </c>
      <c r="XU134" s="34"/>
      <c r="XV134" s="45" t="str">
        <f>IFERROR(VLOOKUP(XU134,'كدو الاصناف'!$A:$C,2),"")</f>
        <v/>
      </c>
      <c r="XW134" s="6"/>
      <c r="XX134" s="62">
        <f t="shared" ref="XX134:XX148" si="1374">XW134*$XZ$81/100</f>
        <v>0</v>
      </c>
      <c r="XY134" s="6" t="str">
        <f>IFERROR(VLOOKUP(XU134,'كدو الاصناف'!$A:$C,3),"")</f>
        <v/>
      </c>
      <c r="XZ134" s="7" t="str">
        <f t="shared" ref="XZ134:XZ148" si="1375">IFERROR(XY134*XX134,"")</f>
        <v/>
      </c>
      <c r="YB134" s="34"/>
      <c r="YC134" s="45" t="str">
        <f>IFERROR(VLOOKUP(YB134,'كدو الاصناف'!$A:$C,2),"")</f>
        <v/>
      </c>
      <c r="YD134" s="6"/>
      <c r="YE134" s="62">
        <f t="shared" ref="YE134:YE148" si="1376">YD134*$YG$81/100</f>
        <v>0</v>
      </c>
      <c r="YF134" s="6" t="str">
        <f>IFERROR(VLOOKUP(YB134,'كدو الاصناف'!$A:$C,3),"")</f>
        <v/>
      </c>
      <c r="YG134" s="7" t="str">
        <f t="shared" ref="YG134:YG148" si="1377">IFERROR(YF134*YE134,"")</f>
        <v/>
      </c>
      <c r="YI134" s="34"/>
      <c r="YJ134" s="45" t="str">
        <f>IFERROR(VLOOKUP(YI134,'كدو الاصناف'!$A:$C,2),"")</f>
        <v/>
      </c>
      <c r="YK134" s="6"/>
      <c r="YL134" s="62">
        <f t="shared" ref="YL134:YL148" si="1378">YK134*$YN$81/100</f>
        <v>0</v>
      </c>
      <c r="YM134" s="6" t="str">
        <f>IFERROR(VLOOKUP(YI134,'كدو الاصناف'!$A:$C,3),"")</f>
        <v/>
      </c>
      <c r="YN134" s="7" t="str">
        <f t="shared" ref="YN134:YN148" si="1379">IFERROR(YM134*YL134,"")</f>
        <v/>
      </c>
      <c r="YP134" s="34"/>
      <c r="YQ134" s="45" t="str">
        <f>IFERROR(VLOOKUP(YP134,'كدو الاصناف'!$A:$C,2),"")</f>
        <v/>
      </c>
      <c r="YR134" s="6"/>
      <c r="YS134" s="62">
        <f t="shared" ref="YS134:YS148" si="1380">YR134*$YU$81/100</f>
        <v>0</v>
      </c>
      <c r="YT134" s="6" t="str">
        <f>IFERROR(VLOOKUP(YP134,'كدو الاصناف'!$A:$C,3),"")</f>
        <v/>
      </c>
      <c r="YU134" s="7" t="str">
        <f t="shared" ref="YU134:YU148" si="1381">IFERROR(YT134*YS134,"")</f>
        <v/>
      </c>
      <c r="YW134" s="34"/>
      <c r="YX134" s="45" t="str">
        <f>IFERROR(VLOOKUP(YW134,'كدو الاصناف'!$A:$C,2),"")</f>
        <v/>
      </c>
      <c r="YY134" s="6"/>
      <c r="YZ134" s="62">
        <f t="shared" ref="YZ134:YZ148" si="1382">YY134*$ZB$81/100</f>
        <v>0</v>
      </c>
      <c r="ZA134" s="6" t="str">
        <f>IFERROR(VLOOKUP(YW134,'كدو الاصناف'!$A:$C,3),"")</f>
        <v/>
      </c>
      <c r="ZB134" s="7" t="str">
        <f t="shared" ref="ZB134:ZB148" si="1383">IFERROR(ZA134*YZ134,"")</f>
        <v/>
      </c>
      <c r="ZD134" s="34"/>
      <c r="ZE134" s="45" t="str">
        <f>IFERROR(VLOOKUP(ZD134,'كدو الاصناف'!$A:$C,2),"")</f>
        <v/>
      </c>
      <c r="ZF134" s="6"/>
      <c r="ZG134" s="62">
        <f t="shared" ref="ZG134:ZG148" si="1384">ZF134*$ZI$81/100</f>
        <v>0</v>
      </c>
      <c r="ZH134" s="6" t="str">
        <f>IFERROR(VLOOKUP(ZD134,'كدو الاصناف'!$A:$C,3),"")</f>
        <v/>
      </c>
      <c r="ZI134" s="7" t="str">
        <f t="shared" ref="ZI134:ZI148" si="1385">IFERROR(ZH134*ZG134,"")</f>
        <v/>
      </c>
      <c r="ZK134" s="34"/>
      <c r="ZL134" s="45" t="str">
        <f>IFERROR(VLOOKUP(ZK134,'كدو الاصناف'!$A:$C,2),"")</f>
        <v/>
      </c>
      <c r="ZM134" s="6"/>
      <c r="ZN134" s="62">
        <f t="shared" ref="ZN134:ZN148" si="1386">ZM134*$ZP$81/100</f>
        <v>0</v>
      </c>
      <c r="ZO134" s="6" t="str">
        <f>IFERROR(VLOOKUP(ZK134,'كدو الاصناف'!$A:$C,3),"")</f>
        <v/>
      </c>
      <c r="ZP134" s="7" t="str">
        <f t="shared" ref="ZP134:ZP148" si="1387">IFERROR(ZO134*ZN134,"")</f>
        <v/>
      </c>
      <c r="ZR134" s="34"/>
      <c r="ZS134" s="45" t="str">
        <f>IFERROR(VLOOKUP(ZR134,'كدو الاصناف'!$A:$C,2),"")</f>
        <v/>
      </c>
      <c r="ZT134" s="6"/>
      <c r="ZU134" s="62">
        <f t="shared" ref="ZU134:ZU148" si="1388">ZT134*$ZW$81/100</f>
        <v>0</v>
      </c>
      <c r="ZV134" s="6" t="str">
        <f>IFERROR(VLOOKUP(ZR134,'كدو الاصناف'!$A:$C,3),"")</f>
        <v/>
      </c>
      <c r="ZW134" s="7" t="str">
        <f t="shared" ref="ZW134:ZW148" si="1389">IFERROR(ZV134*ZU134,"")</f>
        <v/>
      </c>
    </row>
    <row r="135" spans="1:699" ht="16.5" thickTop="1" thickBot="1" x14ac:dyDescent="0.25">
      <c r="A135" s="34"/>
      <c r="B135" s="45" t="str">
        <f>IFERROR(VLOOKUP(A135,'كدو الاصناف'!$A:$C,2),"")</f>
        <v/>
      </c>
      <c r="C135" s="6"/>
      <c r="D135" s="62">
        <f t="shared" si="1192"/>
        <v>0</v>
      </c>
      <c r="E135" s="6" t="str">
        <f>IFERROR(VLOOKUP(A135,'كدو الاصناف'!$A:$C,3),"")</f>
        <v/>
      </c>
      <c r="F135" s="7" t="str">
        <f t="shared" si="1193"/>
        <v/>
      </c>
      <c r="H135" s="34"/>
      <c r="I135" s="45" t="str">
        <f>IFERROR(VLOOKUP(H135,'كدو الاصناف'!$A:$C,2),"")</f>
        <v/>
      </c>
      <c r="J135" s="6"/>
      <c r="K135" s="62">
        <f t="shared" si="1194"/>
        <v>0</v>
      </c>
      <c r="L135" s="6" t="str">
        <f>IFERROR(VLOOKUP(H135,'كدو الاصناف'!$A:$C,3),"")</f>
        <v/>
      </c>
      <c r="M135" s="7" t="str">
        <f t="shared" si="1195"/>
        <v/>
      </c>
      <c r="O135" s="34"/>
      <c r="P135" s="45" t="str">
        <f>IFERROR(VLOOKUP(O135,'كدو الاصناف'!$A:$C,2),"")</f>
        <v/>
      </c>
      <c r="Q135" s="6"/>
      <c r="R135" s="62">
        <f t="shared" si="1196"/>
        <v>0</v>
      </c>
      <c r="S135" s="6" t="str">
        <f>IFERROR(VLOOKUP(O135,'كدو الاصناف'!$A:$C,3),"")</f>
        <v/>
      </c>
      <c r="T135" s="7" t="str">
        <f t="shared" si="1197"/>
        <v/>
      </c>
      <c r="V135" s="34"/>
      <c r="W135" s="45" t="str">
        <f>IFERROR(VLOOKUP(V135,'كدو الاصناف'!$A:$C,2),"")</f>
        <v/>
      </c>
      <c r="X135" s="6"/>
      <c r="Y135" s="62">
        <f t="shared" si="1198"/>
        <v>0</v>
      </c>
      <c r="Z135" s="6" t="str">
        <f>IFERROR(VLOOKUP(V135,'كدو الاصناف'!$A:$C,3),"")</f>
        <v/>
      </c>
      <c r="AA135" s="7" t="str">
        <f t="shared" si="1199"/>
        <v/>
      </c>
      <c r="AC135" s="34"/>
      <c r="AD135" s="45" t="str">
        <f>IFERROR(VLOOKUP(AC135,'كدو الاصناف'!$A:$C,2),"")</f>
        <v/>
      </c>
      <c r="AE135" s="6"/>
      <c r="AF135" s="62">
        <f t="shared" si="1200"/>
        <v>0</v>
      </c>
      <c r="AG135" s="6" t="str">
        <f>IFERROR(VLOOKUP(AC135,'كدو الاصناف'!$A:$C,3),"")</f>
        <v/>
      </c>
      <c r="AH135" s="7" t="str">
        <f t="shared" si="1201"/>
        <v/>
      </c>
      <c r="AJ135" s="34"/>
      <c r="AK135" s="45" t="str">
        <f>IFERROR(VLOOKUP(AJ135,'كدو الاصناف'!$A:$C,2),"")</f>
        <v/>
      </c>
      <c r="AL135" s="6"/>
      <c r="AM135" s="62">
        <f t="shared" si="1202"/>
        <v>0</v>
      </c>
      <c r="AN135" s="6" t="str">
        <f>IFERROR(VLOOKUP(AJ135,'كدو الاصناف'!$A:$C,3),"")</f>
        <v/>
      </c>
      <c r="AO135" s="7" t="str">
        <f t="shared" si="1203"/>
        <v/>
      </c>
      <c r="AQ135" s="34"/>
      <c r="AR135" s="45" t="str">
        <f>IFERROR(VLOOKUP(AQ135,'كدو الاصناف'!$A:$C,2),"")</f>
        <v/>
      </c>
      <c r="AS135" s="6"/>
      <c r="AT135" s="62">
        <f t="shared" si="1204"/>
        <v>0</v>
      </c>
      <c r="AU135" s="6" t="str">
        <f>IFERROR(VLOOKUP(AQ135,'كدو الاصناف'!$A:$C,3),"")</f>
        <v/>
      </c>
      <c r="AV135" s="7" t="str">
        <f t="shared" si="1205"/>
        <v/>
      </c>
      <c r="AX135" s="34"/>
      <c r="AY135" s="45" t="str">
        <f>IFERROR(VLOOKUP(AX135,'كدو الاصناف'!$A:$C,2),"")</f>
        <v/>
      </c>
      <c r="AZ135" s="6"/>
      <c r="BA135" s="62">
        <f t="shared" si="1206"/>
        <v>0</v>
      </c>
      <c r="BB135" s="6" t="str">
        <f>IFERROR(VLOOKUP(AX135,'كدو الاصناف'!$A:$C,3),"")</f>
        <v/>
      </c>
      <c r="BC135" s="7" t="str">
        <f t="shared" si="1207"/>
        <v/>
      </c>
      <c r="BE135" s="34"/>
      <c r="BF135" s="45" t="str">
        <f>IFERROR(VLOOKUP(BE135,'كدو الاصناف'!$A:$C,2),"")</f>
        <v/>
      </c>
      <c r="BG135" s="6"/>
      <c r="BH135" s="62">
        <f t="shared" si="1208"/>
        <v>0</v>
      </c>
      <c r="BI135" s="6" t="str">
        <f>IFERROR(VLOOKUP(BE135,'كدو الاصناف'!$A:$C,3),"")</f>
        <v/>
      </c>
      <c r="BJ135" s="7" t="str">
        <f t="shared" si="1209"/>
        <v/>
      </c>
      <c r="BL135" s="34"/>
      <c r="BM135" s="45" t="str">
        <f>IFERROR(VLOOKUP(BL135,'كدو الاصناف'!$A:$C,2),"")</f>
        <v/>
      </c>
      <c r="BN135" s="6"/>
      <c r="BO135" s="62">
        <f t="shared" si="1210"/>
        <v>0</v>
      </c>
      <c r="BP135" s="6" t="str">
        <f>IFERROR(VLOOKUP(BL135,'كدو الاصناف'!$A:$C,3),"")</f>
        <v/>
      </c>
      <c r="BQ135" s="7" t="str">
        <f t="shared" si="1211"/>
        <v/>
      </c>
      <c r="BS135" s="34"/>
      <c r="BT135" s="45" t="str">
        <f>IFERROR(VLOOKUP(BS135,'كدو الاصناف'!$A:$C,2),"")</f>
        <v/>
      </c>
      <c r="BU135" s="6"/>
      <c r="BV135" s="62">
        <f t="shared" si="1212"/>
        <v>0</v>
      </c>
      <c r="BW135" s="6" t="str">
        <f>IFERROR(VLOOKUP(BS135,'كدو الاصناف'!$A:$C,3),"")</f>
        <v/>
      </c>
      <c r="BX135" s="7" t="str">
        <f t="shared" si="1213"/>
        <v/>
      </c>
      <c r="BZ135" s="34"/>
      <c r="CA135" s="45" t="str">
        <f>IFERROR(VLOOKUP(BZ135,'كدو الاصناف'!$A:$C,2),"")</f>
        <v/>
      </c>
      <c r="CB135" s="6"/>
      <c r="CC135" s="62">
        <f t="shared" si="1214"/>
        <v>0</v>
      </c>
      <c r="CD135" s="6" t="str">
        <f>IFERROR(VLOOKUP(BZ135,'كدو الاصناف'!$A:$C,3),"")</f>
        <v/>
      </c>
      <c r="CE135" s="7" t="str">
        <f t="shared" si="1215"/>
        <v/>
      </c>
      <c r="CG135" s="34"/>
      <c r="CH135" s="45" t="str">
        <f>IFERROR(VLOOKUP(CG135,'كدو الاصناف'!$A:$C,2),"")</f>
        <v/>
      </c>
      <c r="CI135" s="6"/>
      <c r="CJ135" s="62">
        <f t="shared" si="1216"/>
        <v>0</v>
      </c>
      <c r="CK135" s="6" t="str">
        <f>IFERROR(VLOOKUP(CG135,'كدو الاصناف'!$A:$C,3),"")</f>
        <v/>
      </c>
      <c r="CL135" s="7" t="str">
        <f t="shared" si="1217"/>
        <v/>
      </c>
      <c r="CN135" s="34">
        <v>60020</v>
      </c>
      <c r="CO135" s="45" t="str">
        <f>IFERROR(VLOOKUP(CN135,'كدو الاصناف'!$A:$C,2),"")</f>
        <v>حامض خليك</v>
      </c>
      <c r="CP135" s="6"/>
      <c r="CQ135" s="62">
        <v>12</v>
      </c>
      <c r="CR135" s="6">
        <f>IFERROR(VLOOKUP(CN135,'كدو الاصناف'!$A:$C,3),"")</f>
        <v>14.75</v>
      </c>
      <c r="CS135" s="7">
        <f t="shared" si="1219"/>
        <v>177</v>
      </c>
      <c r="CU135" s="34"/>
      <c r="CV135" s="45" t="str">
        <f>IFERROR(VLOOKUP(CU135,'كدو الاصناف'!$A:$C,2),"")</f>
        <v/>
      </c>
      <c r="CW135" s="6"/>
      <c r="CX135" s="62">
        <f t="shared" si="1220"/>
        <v>0</v>
      </c>
      <c r="CY135" s="6" t="str">
        <f>IFERROR(VLOOKUP(CU135,'كدو الاصناف'!$A:$C,3),"")</f>
        <v/>
      </c>
      <c r="CZ135" s="7" t="str">
        <f t="shared" si="1221"/>
        <v/>
      </c>
      <c r="DB135" s="34"/>
      <c r="DC135" s="45" t="str">
        <f>IFERROR(VLOOKUP(DB135,'كدو الاصناف'!$A:$C,2),"")</f>
        <v/>
      </c>
      <c r="DD135" s="6"/>
      <c r="DE135" s="62">
        <f t="shared" si="1222"/>
        <v>0</v>
      </c>
      <c r="DF135" s="6" t="str">
        <f>IFERROR(VLOOKUP(DB135,'كدو الاصناف'!$A:$C,3),"")</f>
        <v/>
      </c>
      <c r="DG135" s="7" t="str">
        <f t="shared" si="1223"/>
        <v/>
      </c>
      <c r="DI135" s="34"/>
      <c r="DJ135" s="45" t="str">
        <f>IFERROR(VLOOKUP(DI135,'كدو الاصناف'!$A:$C,2),"")</f>
        <v/>
      </c>
      <c r="DK135" s="6"/>
      <c r="DL135" s="62">
        <f t="shared" si="1224"/>
        <v>0</v>
      </c>
      <c r="DM135" s="6" t="str">
        <f>IFERROR(VLOOKUP(DI135,'كدو الاصناف'!$A:$C,3),"")</f>
        <v/>
      </c>
      <c r="DN135" s="7" t="str">
        <f t="shared" si="1225"/>
        <v/>
      </c>
      <c r="DP135" s="34"/>
      <c r="DQ135" s="45" t="str">
        <f>IFERROR(VLOOKUP(DP135,'كدو الاصناف'!$A:$C,2),"")</f>
        <v/>
      </c>
      <c r="DR135" s="6"/>
      <c r="DS135" s="62">
        <f t="shared" si="1226"/>
        <v>0</v>
      </c>
      <c r="DT135" s="6" t="str">
        <f>IFERROR(VLOOKUP(DP135,'كدو الاصناف'!$A:$C,3),"")</f>
        <v/>
      </c>
      <c r="DU135" s="7" t="str">
        <f t="shared" si="1227"/>
        <v/>
      </c>
      <c r="DW135" s="34"/>
      <c r="DX135" s="45" t="str">
        <f>IFERROR(VLOOKUP(DW135,'كدو الاصناف'!$A:$C,2),"")</f>
        <v/>
      </c>
      <c r="DY135" s="6"/>
      <c r="DZ135" s="62">
        <f t="shared" si="1228"/>
        <v>0</v>
      </c>
      <c r="EA135" s="6" t="str">
        <f>IFERROR(VLOOKUP(DW135,'كدو الاصناف'!$A:$C,3),"")</f>
        <v/>
      </c>
      <c r="EB135" s="7" t="str">
        <f t="shared" si="1229"/>
        <v/>
      </c>
      <c r="ED135" s="34"/>
      <c r="EE135" s="45" t="str">
        <f>IFERROR(VLOOKUP(ED135,'كدو الاصناف'!$A:$C,2),"")</f>
        <v/>
      </c>
      <c r="EF135" s="6"/>
      <c r="EG135" s="62">
        <f>EF135*$EI$81/100</f>
        <v>0</v>
      </c>
      <c r="EH135" s="6" t="str">
        <f>IFERROR(VLOOKUP(ED135,'كدو الاصناف'!$A:$C,3),"")</f>
        <v/>
      </c>
      <c r="EI135" s="7" t="str">
        <f t="shared" si="1230"/>
        <v/>
      </c>
      <c r="EK135" s="34"/>
      <c r="EL135" s="45" t="str">
        <f>IFERROR(VLOOKUP(EK135,'كدو الاصناف'!$A:$C,2),"")</f>
        <v/>
      </c>
      <c r="EM135" s="6"/>
      <c r="EN135" s="62">
        <f>EM135*$EP$81/100</f>
        <v>0</v>
      </c>
      <c r="EO135" s="6" t="str">
        <f>IFERROR(VLOOKUP(EK135,'كدو الاصناف'!$A:$C,3),"")</f>
        <v/>
      </c>
      <c r="EP135" s="7" t="str">
        <f t="shared" si="1231"/>
        <v/>
      </c>
      <c r="ER135" s="34"/>
      <c r="ES135" s="45" t="str">
        <f>IFERROR(VLOOKUP(ER135,'كدو الاصناف'!$A:$C,2),"")</f>
        <v/>
      </c>
      <c r="ET135" s="6"/>
      <c r="EU135" s="62">
        <f t="shared" si="1232"/>
        <v>0</v>
      </c>
      <c r="EV135" s="6" t="str">
        <f>IFERROR(VLOOKUP(ER135,'كدو الاصناف'!$A:$C,3),"")</f>
        <v/>
      </c>
      <c r="EW135" s="7" t="str">
        <f t="shared" si="1233"/>
        <v/>
      </c>
      <c r="EY135" s="34"/>
      <c r="EZ135" s="45" t="str">
        <f>IFERROR(VLOOKUP(EY135,'كدو الاصناف'!$A:$C,2),"")</f>
        <v/>
      </c>
      <c r="FA135" s="6"/>
      <c r="FB135" s="62">
        <f t="shared" si="1234"/>
        <v>0</v>
      </c>
      <c r="FC135" s="6" t="str">
        <f>IFERROR(VLOOKUP(EY135,'كدو الاصناف'!$A:$C,3),"")</f>
        <v/>
      </c>
      <c r="FD135" s="7" t="str">
        <f t="shared" si="1235"/>
        <v/>
      </c>
      <c r="FF135" s="34"/>
      <c r="FG135" s="45" t="str">
        <f>IFERROR(VLOOKUP(FF135,'كدو الاصناف'!$A:$C,2),"")</f>
        <v/>
      </c>
      <c r="FH135" s="6"/>
      <c r="FI135" s="62">
        <f t="shared" si="1236"/>
        <v>0</v>
      </c>
      <c r="FJ135" s="6" t="str">
        <f>IFERROR(VLOOKUP(FF135,'كدو الاصناف'!$A:$C,3),"")</f>
        <v/>
      </c>
      <c r="FK135" s="7" t="str">
        <f t="shared" si="1237"/>
        <v/>
      </c>
      <c r="FM135" s="34"/>
      <c r="FN135" s="45" t="str">
        <f>IFERROR(VLOOKUP(FM135,'كدو الاصناف'!$A:$C,2),"")</f>
        <v/>
      </c>
      <c r="FO135" s="6"/>
      <c r="FP135" s="62">
        <f t="shared" si="1238"/>
        <v>0</v>
      </c>
      <c r="FQ135" s="6" t="str">
        <f>IFERROR(VLOOKUP(FM135,'كدو الاصناف'!$A:$C,3),"")</f>
        <v/>
      </c>
      <c r="FR135" s="7" t="str">
        <f t="shared" si="1239"/>
        <v/>
      </c>
      <c r="FT135" s="34"/>
      <c r="FU135" s="45" t="str">
        <f>IFERROR(VLOOKUP(FT135,'كدو الاصناف'!$A:$C,2),"")</f>
        <v/>
      </c>
      <c r="FV135" s="6"/>
      <c r="FW135" s="62">
        <f t="shared" si="1240"/>
        <v>0</v>
      </c>
      <c r="FX135" s="6" t="str">
        <f>IFERROR(VLOOKUP(FT135,'كدو الاصناف'!$A:$C,3),"")</f>
        <v/>
      </c>
      <c r="FY135" s="7" t="str">
        <f t="shared" si="1241"/>
        <v/>
      </c>
      <c r="GA135" s="34"/>
      <c r="GB135" s="45" t="str">
        <f>IFERROR(VLOOKUP(GA135,'كدو الاصناف'!$A:$C,2),"")</f>
        <v/>
      </c>
      <c r="GC135" s="6"/>
      <c r="GD135" s="62">
        <f t="shared" si="1242"/>
        <v>0</v>
      </c>
      <c r="GE135" s="6" t="str">
        <f>IFERROR(VLOOKUP(GA135,'كدو الاصناف'!$A:$C,3),"")</f>
        <v/>
      </c>
      <c r="GF135" s="7" t="str">
        <f t="shared" si="1243"/>
        <v/>
      </c>
      <c r="GH135" s="34"/>
      <c r="GI135" s="45" t="str">
        <f>IFERROR(VLOOKUP(GH135,'كدو الاصناف'!$A:$C,2),"")</f>
        <v/>
      </c>
      <c r="GJ135" s="6"/>
      <c r="GK135" s="62">
        <f t="shared" si="1244"/>
        <v>0</v>
      </c>
      <c r="GL135" s="6" t="str">
        <f>IFERROR(VLOOKUP(GH135,'كدو الاصناف'!$A:$C,3),"")</f>
        <v/>
      </c>
      <c r="GM135" s="7" t="str">
        <f t="shared" si="1245"/>
        <v/>
      </c>
      <c r="GO135" s="34"/>
      <c r="GP135" s="45" t="str">
        <f>IFERROR(VLOOKUP(GO135,'كدو الاصناف'!$A:$C,2),"")</f>
        <v/>
      </c>
      <c r="GQ135" s="6"/>
      <c r="GR135" s="62">
        <f t="shared" si="1246"/>
        <v>0</v>
      </c>
      <c r="GS135" s="6" t="str">
        <f>IFERROR(VLOOKUP(GO135,'كدو الاصناف'!$A:$C,3),"")</f>
        <v/>
      </c>
      <c r="GT135" s="7" t="str">
        <f t="shared" si="1247"/>
        <v/>
      </c>
      <c r="GV135" s="34"/>
      <c r="GW135" s="45" t="str">
        <f>IFERROR(VLOOKUP(GV135,'كدو الاصناف'!$A:$C,2),"")</f>
        <v/>
      </c>
      <c r="GX135" s="6"/>
      <c r="GY135" s="62">
        <f t="shared" si="1248"/>
        <v>0</v>
      </c>
      <c r="GZ135" s="6" t="str">
        <f>IFERROR(VLOOKUP(GV135,'كدو الاصناف'!$A:$C,3),"")</f>
        <v/>
      </c>
      <c r="HA135" s="7" t="str">
        <f t="shared" si="1249"/>
        <v/>
      </c>
      <c r="HC135" s="34"/>
      <c r="HD135" s="45" t="str">
        <f>IFERROR(VLOOKUP(HC135,'كدو الاصناف'!$A:$C,2),"")</f>
        <v/>
      </c>
      <c r="HE135" s="6"/>
      <c r="HF135" s="62">
        <f t="shared" si="1250"/>
        <v>0</v>
      </c>
      <c r="HG135" s="6" t="str">
        <f>IFERROR(VLOOKUP(HC135,'كدو الاصناف'!$A:$C,3),"")</f>
        <v/>
      </c>
      <c r="HH135" s="7" t="str">
        <f t="shared" si="1251"/>
        <v/>
      </c>
      <c r="HJ135" s="34"/>
      <c r="HK135" s="45" t="str">
        <f>IFERROR(VLOOKUP(HJ135,'كدو الاصناف'!$A:$C,2),"")</f>
        <v/>
      </c>
      <c r="HL135" s="6"/>
      <c r="HM135" s="62">
        <f t="shared" si="1252"/>
        <v>0</v>
      </c>
      <c r="HN135" s="6" t="str">
        <f>IFERROR(VLOOKUP(HJ135,'كدو الاصناف'!$A:$C,3),"")</f>
        <v/>
      </c>
      <c r="HO135" s="7" t="str">
        <f t="shared" si="1253"/>
        <v/>
      </c>
      <c r="HQ135" s="34"/>
      <c r="HR135" s="45" t="str">
        <f>IFERROR(VLOOKUP(HQ135,'كدو الاصناف'!$A:$C,2),"")</f>
        <v/>
      </c>
      <c r="HS135" s="6"/>
      <c r="HT135" s="62">
        <f t="shared" si="1254"/>
        <v>0</v>
      </c>
      <c r="HU135" s="6" t="str">
        <f>IFERROR(VLOOKUP(HQ135,'كدو الاصناف'!$A:$C,3),"")</f>
        <v/>
      </c>
      <c r="HV135" s="7" t="str">
        <f t="shared" si="1255"/>
        <v/>
      </c>
      <c r="HX135" s="34"/>
      <c r="HY135" s="45" t="str">
        <f>IFERROR(VLOOKUP(HX135,'كدو الاصناف'!$A:$C,2),"")</f>
        <v/>
      </c>
      <c r="HZ135" s="6"/>
      <c r="IA135" s="62">
        <f t="shared" si="1256"/>
        <v>0</v>
      </c>
      <c r="IB135" s="6" t="str">
        <f>IFERROR(VLOOKUP(HX135,'كدو الاصناف'!$A:$C,3),"")</f>
        <v/>
      </c>
      <c r="IC135" s="7" t="str">
        <f t="shared" si="1257"/>
        <v/>
      </c>
      <c r="IE135" s="34"/>
      <c r="IF135" s="45" t="str">
        <f>IFERROR(VLOOKUP(IE135,'كدو الاصناف'!$A:$C,2),"")</f>
        <v/>
      </c>
      <c r="IG135" s="6"/>
      <c r="IH135" s="62">
        <f t="shared" si="1258"/>
        <v>0</v>
      </c>
      <c r="II135" s="6" t="str">
        <f>IFERROR(VLOOKUP(IE135,'كدو الاصناف'!$A:$C,3),"")</f>
        <v/>
      </c>
      <c r="IJ135" s="7" t="str">
        <f t="shared" si="1259"/>
        <v/>
      </c>
      <c r="IL135" s="34"/>
      <c r="IM135" s="45" t="str">
        <f>IFERROR(VLOOKUP(IL135,'كدو الاصناف'!$A:$C,2),"")</f>
        <v/>
      </c>
      <c r="IN135" s="6"/>
      <c r="IO135" s="62">
        <f t="shared" si="1260"/>
        <v>0</v>
      </c>
      <c r="IP135" s="6" t="str">
        <f>IFERROR(VLOOKUP(IL135,'كدو الاصناف'!$A:$C,3),"")</f>
        <v/>
      </c>
      <c r="IQ135" s="7" t="str">
        <f t="shared" si="1261"/>
        <v/>
      </c>
      <c r="IS135" s="34"/>
      <c r="IT135" s="45" t="str">
        <f>IFERROR(VLOOKUP(IS135,'كدو الاصناف'!$A:$C,2),"")</f>
        <v/>
      </c>
      <c r="IU135" s="6"/>
      <c r="IV135" s="62">
        <f t="shared" si="1262"/>
        <v>0</v>
      </c>
      <c r="IW135" s="6" t="str">
        <f>IFERROR(VLOOKUP(IS135,'كدو الاصناف'!$A:$C,3),"")</f>
        <v/>
      </c>
      <c r="IX135" s="7" t="str">
        <f t="shared" si="1263"/>
        <v/>
      </c>
      <c r="IZ135" s="34"/>
      <c r="JA135" s="45" t="str">
        <f>IFERROR(VLOOKUP(IZ135,'كدو الاصناف'!$A:$C,2),"")</f>
        <v/>
      </c>
      <c r="JB135" s="6"/>
      <c r="JC135" s="62">
        <f t="shared" si="1264"/>
        <v>0</v>
      </c>
      <c r="JD135" s="6" t="str">
        <f>IFERROR(VLOOKUP(IZ135,'كدو الاصناف'!$A:$C,3),"")</f>
        <v/>
      </c>
      <c r="JE135" s="7" t="str">
        <f t="shared" si="1265"/>
        <v/>
      </c>
      <c r="JG135" s="34"/>
      <c r="JH135" s="45" t="str">
        <f>IFERROR(VLOOKUP(JG135,'كدو الاصناف'!$A:$C,2),"")</f>
        <v/>
      </c>
      <c r="JI135" s="6"/>
      <c r="JJ135" s="62">
        <f t="shared" si="1266"/>
        <v>0</v>
      </c>
      <c r="JK135" s="6" t="str">
        <f>IFERROR(VLOOKUP(JG135,'كدو الاصناف'!$A:$C,3),"")</f>
        <v/>
      </c>
      <c r="JL135" s="7" t="str">
        <f t="shared" si="1267"/>
        <v/>
      </c>
      <c r="JN135" s="34"/>
      <c r="JO135" s="45" t="str">
        <f>IFERROR(VLOOKUP(JN135,'كدو الاصناف'!$A:$C,2),"")</f>
        <v/>
      </c>
      <c r="JP135" s="6"/>
      <c r="JQ135" s="62">
        <f t="shared" si="1268"/>
        <v>0</v>
      </c>
      <c r="JR135" s="6" t="str">
        <f>IFERROR(VLOOKUP(JN135,'كدو الاصناف'!$A:$C,3),"")</f>
        <v/>
      </c>
      <c r="JS135" s="7" t="str">
        <f t="shared" si="1269"/>
        <v/>
      </c>
      <c r="JU135" s="34"/>
      <c r="JV135" s="45" t="str">
        <f>IFERROR(VLOOKUP(JU135,'كدو الاصناف'!$A:$C,2),"")</f>
        <v/>
      </c>
      <c r="JW135" s="6"/>
      <c r="JX135" s="62">
        <f t="shared" si="1270"/>
        <v>0</v>
      </c>
      <c r="JY135" s="6" t="str">
        <f>IFERROR(VLOOKUP(JU135,'كدو الاصناف'!$A:$C,3),"")</f>
        <v/>
      </c>
      <c r="JZ135" s="7" t="str">
        <f t="shared" si="1271"/>
        <v/>
      </c>
      <c r="KB135" s="34"/>
      <c r="KC135" s="45" t="str">
        <f>IFERROR(VLOOKUP(KB135,'كدو الاصناف'!$A:$C,2),"")</f>
        <v/>
      </c>
      <c r="KD135" s="6"/>
      <c r="KE135" s="62">
        <f t="shared" si="1272"/>
        <v>0</v>
      </c>
      <c r="KF135" s="6" t="str">
        <f>IFERROR(VLOOKUP(KB135,'كدو الاصناف'!$A:$C,3),"")</f>
        <v/>
      </c>
      <c r="KG135" s="7" t="str">
        <f t="shared" si="1273"/>
        <v/>
      </c>
      <c r="KI135" s="34"/>
      <c r="KJ135" s="45" t="str">
        <f>IFERROR(VLOOKUP(KI135,'كدو الاصناف'!$A:$C,2),"")</f>
        <v/>
      </c>
      <c r="KK135" s="6"/>
      <c r="KL135" s="62">
        <f t="shared" si="1274"/>
        <v>0</v>
      </c>
      <c r="KM135" s="6" t="str">
        <f>IFERROR(VLOOKUP(KI135,'كدو الاصناف'!$A:$C,3),"")</f>
        <v/>
      </c>
      <c r="KN135" s="7" t="str">
        <f t="shared" si="1275"/>
        <v/>
      </c>
      <c r="KP135" s="34"/>
      <c r="KQ135" s="45" t="str">
        <f>IFERROR(VLOOKUP(KP135,'كدو الاصناف'!$A:$C,2),"")</f>
        <v/>
      </c>
      <c r="KR135" s="6"/>
      <c r="KS135" s="62">
        <f t="shared" si="1276"/>
        <v>0</v>
      </c>
      <c r="KT135" s="6" t="str">
        <f>IFERROR(VLOOKUP(KP135,'كدو الاصناف'!$A:$C,3),"")</f>
        <v/>
      </c>
      <c r="KU135" s="7" t="str">
        <f t="shared" si="1277"/>
        <v/>
      </c>
      <c r="KW135" s="34"/>
      <c r="KX135" s="45" t="str">
        <f>IFERROR(VLOOKUP(KW135,'كدو الاصناف'!$A:$C,2),"")</f>
        <v/>
      </c>
      <c r="KY135" s="6"/>
      <c r="KZ135" s="62">
        <f t="shared" si="1278"/>
        <v>0</v>
      </c>
      <c r="LA135" s="6" t="str">
        <f>IFERROR(VLOOKUP(KW135,'كدو الاصناف'!$A:$C,3),"")</f>
        <v/>
      </c>
      <c r="LB135" s="7" t="str">
        <f t="shared" si="1279"/>
        <v/>
      </c>
      <c r="LD135" s="34"/>
      <c r="LE135" s="45" t="str">
        <f>IFERROR(VLOOKUP(LD135,'كدو الاصناف'!$A:$C,2),"")</f>
        <v/>
      </c>
      <c r="LF135" s="6"/>
      <c r="LG135" s="62">
        <f t="shared" si="1280"/>
        <v>0</v>
      </c>
      <c r="LH135" s="6" t="str">
        <f>IFERROR(VLOOKUP(LD135,'كدو الاصناف'!$A:$C,3),"")</f>
        <v/>
      </c>
      <c r="LI135" s="7" t="str">
        <f t="shared" si="1281"/>
        <v/>
      </c>
      <c r="LK135" s="34"/>
      <c r="LL135" s="45" t="str">
        <f>IFERROR(VLOOKUP(LK135,'كدو الاصناف'!$A:$C,2),"")</f>
        <v/>
      </c>
      <c r="LM135" s="6"/>
      <c r="LN135" s="62">
        <f t="shared" si="1282"/>
        <v>0</v>
      </c>
      <c r="LO135" s="6" t="str">
        <f>IFERROR(VLOOKUP(LK135,'كدو الاصناف'!$A:$C,3),"")</f>
        <v/>
      </c>
      <c r="LP135" s="7" t="str">
        <f t="shared" si="1283"/>
        <v/>
      </c>
      <c r="LR135" s="34"/>
      <c r="LS135" s="45" t="str">
        <f>IFERROR(VLOOKUP(LR135,'كدو الاصناف'!$A:$C,2),"")</f>
        <v/>
      </c>
      <c r="LT135" s="6"/>
      <c r="LU135" s="62">
        <f t="shared" si="1284"/>
        <v>0</v>
      </c>
      <c r="LV135" s="6" t="str">
        <f>IFERROR(VLOOKUP(LR135,'كدو الاصناف'!$A:$C,3),"")</f>
        <v/>
      </c>
      <c r="LW135" s="7" t="str">
        <f t="shared" si="1285"/>
        <v/>
      </c>
      <c r="LY135" s="34"/>
      <c r="LZ135" s="45" t="str">
        <f>IFERROR(VLOOKUP(LY135,'كدو الاصناف'!$A:$C,2),"")</f>
        <v/>
      </c>
      <c r="MA135" s="6"/>
      <c r="MB135" s="62">
        <f t="shared" si="1286"/>
        <v>0</v>
      </c>
      <c r="MC135" s="6" t="str">
        <f>IFERROR(VLOOKUP(LY135,'كدو الاصناف'!$A:$C,3),"")</f>
        <v/>
      </c>
      <c r="MD135" s="7" t="str">
        <f t="shared" si="1287"/>
        <v/>
      </c>
      <c r="MF135" s="34"/>
      <c r="MG135" s="45" t="str">
        <f>IFERROR(VLOOKUP(MF135,'كدو الاصناف'!$A:$C,2),"")</f>
        <v/>
      </c>
      <c r="MH135" s="6"/>
      <c r="MI135" s="62">
        <f t="shared" si="1288"/>
        <v>0</v>
      </c>
      <c r="MJ135" s="6" t="str">
        <f>IFERROR(VLOOKUP(MF135,'كدو الاصناف'!$A:$C,3),"")</f>
        <v/>
      </c>
      <c r="MK135" s="7" t="str">
        <f t="shared" si="1289"/>
        <v/>
      </c>
      <c r="MM135" s="34"/>
      <c r="MN135" s="45" t="str">
        <f>IFERROR(VLOOKUP(MM135,'كدو الاصناف'!$A:$C,2),"")</f>
        <v/>
      </c>
      <c r="MO135" s="6"/>
      <c r="MP135" s="62">
        <f t="shared" si="1290"/>
        <v>0</v>
      </c>
      <c r="MQ135" s="6" t="str">
        <f>IFERROR(VLOOKUP(MM135,'كدو الاصناف'!$A:$C,3),"")</f>
        <v/>
      </c>
      <c r="MR135" s="7" t="str">
        <f t="shared" si="1291"/>
        <v/>
      </c>
      <c r="MT135" s="34"/>
      <c r="MU135" s="45" t="str">
        <f>IFERROR(VLOOKUP(MT135,'كدو الاصناف'!$A:$C,2),"")</f>
        <v/>
      </c>
      <c r="MV135" s="6"/>
      <c r="MW135" s="62">
        <f t="shared" si="1292"/>
        <v>0</v>
      </c>
      <c r="MX135" s="6" t="str">
        <f>IFERROR(VLOOKUP(MT135,'كدو الاصناف'!$A:$C,3),"")</f>
        <v/>
      </c>
      <c r="MY135" s="7" t="str">
        <f t="shared" si="1293"/>
        <v/>
      </c>
      <c r="NA135" s="34"/>
      <c r="NB135" s="45" t="str">
        <f>IFERROR(VLOOKUP(NA135,'كدو الاصناف'!$A:$C,2),"")</f>
        <v/>
      </c>
      <c r="NC135" s="6"/>
      <c r="ND135" s="62">
        <f t="shared" si="1294"/>
        <v>0</v>
      </c>
      <c r="NE135" s="6" t="str">
        <f>IFERROR(VLOOKUP(NA135,'كدو الاصناف'!$A:$C,3),"")</f>
        <v/>
      </c>
      <c r="NF135" s="7" t="str">
        <f t="shared" si="1295"/>
        <v/>
      </c>
      <c r="NH135" s="34"/>
      <c r="NI135" s="45" t="str">
        <f>IFERROR(VLOOKUP(NH135,'كدو الاصناف'!$A:$C,2),"")</f>
        <v/>
      </c>
      <c r="NJ135" s="6"/>
      <c r="NK135" s="62">
        <f t="shared" si="1296"/>
        <v>0</v>
      </c>
      <c r="NL135" s="6" t="str">
        <f>IFERROR(VLOOKUP(NH135,'كدو الاصناف'!$A:$C,3),"")</f>
        <v/>
      </c>
      <c r="NM135" s="7" t="str">
        <f t="shared" si="1297"/>
        <v/>
      </c>
      <c r="NO135" s="34"/>
      <c r="NP135" s="45" t="str">
        <f>IFERROR(VLOOKUP(NO135,'كدو الاصناف'!$A:$C,2),"")</f>
        <v/>
      </c>
      <c r="NQ135" s="6"/>
      <c r="NR135" s="62">
        <f t="shared" si="1298"/>
        <v>0</v>
      </c>
      <c r="NS135" s="6" t="str">
        <f>IFERROR(VLOOKUP(NO135,'كدو الاصناف'!$A:$C,3),"")</f>
        <v/>
      </c>
      <c r="NT135" s="7" t="str">
        <f t="shared" si="1299"/>
        <v/>
      </c>
      <c r="NV135" s="34"/>
      <c r="NW135" s="45" t="str">
        <f>IFERROR(VLOOKUP(NV135,'كدو الاصناف'!$A:$C,2),"")</f>
        <v/>
      </c>
      <c r="NX135" s="6"/>
      <c r="NY135" s="62">
        <f t="shared" si="1300"/>
        <v>0</v>
      </c>
      <c r="NZ135" s="6" t="str">
        <f>IFERROR(VLOOKUP(NV135,'كدو الاصناف'!$A:$C,3),"")</f>
        <v/>
      </c>
      <c r="OA135" s="7" t="str">
        <f t="shared" si="1301"/>
        <v/>
      </c>
      <c r="OC135" s="34"/>
      <c r="OD135" s="45" t="str">
        <f>IFERROR(VLOOKUP(OC135,'كدو الاصناف'!$A:$C,2),"")</f>
        <v/>
      </c>
      <c r="OE135" s="6"/>
      <c r="OF135" s="62">
        <f t="shared" si="1302"/>
        <v>0</v>
      </c>
      <c r="OG135" s="6" t="str">
        <f>IFERROR(VLOOKUP(OC135,'كدو الاصناف'!$A:$C,3),"")</f>
        <v/>
      </c>
      <c r="OH135" s="7" t="str">
        <f t="shared" si="1303"/>
        <v/>
      </c>
      <c r="OJ135" s="34"/>
      <c r="OK135" s="45" t="str">
        <f>IFERROR(VLOOKUP(OJ135,'كدو الاصناف'!$A:$C,2),"")</f>
        <v/>
      </c>
      <c r="OL135" s="6"/>
      <c r="OM135" s="62">
        <f t="shared" si="1304"/>
        <v>0</v>
      </c>
      <c r="ON135" s="6" t="str">
        <f>IFERROR(VLOOKUP(OJ135,'كدو الاصناف'!$A:$C,3),"")</f>
        <v/>
      </c>
      <c r="OO135" s="7" t="str">
        <f t="shared" si="1305"/>
        <v/>
      </c>
      <c r="OQ135" s="34"/>
      <c r="OR135" s="45" t="str">
        <f>IFERROR(VLOOKUP(OQ135,'كدو الاصناف'!$A:$C,2),"")</f>
        <v/>
      </c>
      <c r="OS135" s="6"/>
      <c r="OT135" s="62">
        <f t="shared" si="1306"/>
        <v>0</v>
      </c>
      <c r="OU135" s="6" t="str">
        <f>IFERROR(VLOOKUP(OQ135,'كدو الاصناف'!$A:$C,3),"")</f>
        <v/>
      </c>
      <c r="OV135" s="7" t="str">
        <f t="shared" si="1307"/>
        <v/>
      </c>
      <c r="OX135" s="34"/>
      <c r="OY135" s="45" t="str">
        <f>IFERROR(VLOOKUP(OX135,'كدو الاصناف'!$A:$C,2),"")</f>
        <v/>
      </c>
      <c r="OZ135" s="6"/>
      <c r="PA135" s="62">
        <f t="shared" si="1308"/>
        <v>0</v>
      </c>
      <c r="PB135" s="6" t="str">
        <f>IFERROR(VLOOKUP(OX135,'كدو الاصناف'!$A:$C,3),"")</f>
        <v/>
      </c>
      <c r="PC135" s="7" t="str">
        <f t="shared" si="1309"/>
        <v/>
      </c>
      <c r="PE135" s="34"/>
      <c r="PF135" s="45" t="str">
        <f>IFERROR(VLOOKUP(PE135,'كدو الاصناف'!$A:$C,2),"")</f>
        <v/>
      </c>
      <c r="PG135" s="6"/>
      <c r="PH135" s="62">
        <f t="shared" si="1310"/>
        <v>0</v>
      </c>
      <c r="PI135" s="6" t="str">
        <f>IFERROR(VLOOKUP(PE135,'كدو الاصناف'!$A:$C,3),"")</f>
        <v/>
      </c>
      <c r="PJ135" s="7" t="str">
        <f t="shared" si="1311"/>
        <v/>
      </c>
      <c r="PL135" s="34"/>
      <c r="PM135" s="45" t="str">
        <f>IFERROR(VLOOKUP(PL135,'كدو الاصناف'!$A:$C,2),"")</f>
        <v/>
      </c>
      <c r="PN135" s="6"/>
      <c r="PO135" s="62">
        <f t="shared" si="1312"/>
        <v>0</v>
      </c>
      <c r="PP135" s="6" t="str">
        <f>IFERROR(VLOOKUP(PL135,'كدو الاصناف'!$A:$C,3),"")</f>
        <v/>
      </c>
      <c r="PQ135" s="7" t="str">
        <f t="shared" si="1313"/>
        <v/>
      </c>
      <c r="PS135" s="34"/>
      <c r="PT135" s="45" t="str">
        <f>IFERROR(VLOOKUP(PS135,'كدو الاصناف'!$A:$C,2),"")</f>
        <v/>
      </c>
      <c r="PU135" s="6"/>
      <c r="PV135" s="62">
        <f t="shared" si="1314"/>
        <v>0</v>
      </c>
      <c r="PW135" s="6" t="str">
        <f>IFERROR(VLOOKUP(PS135,'كدو الاصناف'!$A:$C,3),"")</f>
        <v/>
      </c>
      <c r="PX135" s="7" t="str">
        <f t="shared" si="1315"/>
        <v/>
      </c>
      <c r="PZ135" s="34"/>
      <c r="QA135" s="45" t="str">
        <f>IFERROR(VLOOKUP(PZ135,'كدو الاصناف'!$A:$C,2),"")</f>
        <v/>
      </c>
      <c r="QB135" s="6"/>
      <c r="QC135" s="62">
        <f t="shared" si="1316"/>
        <v>0</v>
      </c>
      <c r="QD135" s="6" t="str">
        <f>IFERROR(VLOOKUP(PZ135,'كدو الاصناف'!$A:$C,3),"")</f>
        <v/>
      </c>
      <c r="QE135" s="7" t="str">
        <f t="shared" si="1317"/>
        <v/>
      </c>
      <c r="QG135" s="34"/>
      <c r="QH135" s="45" t="str">
        <f>IFERROR(VLOOKUP(QG135,'كدو الاصناف'!$A:$C,2),"")</f>
        <v/>
      </c>
      <c r="QI135" s="6"/>
      <c r="QJ135" s="62">
        <f t="shared" si="1318"/>
        <v>0</v>
      </c>
      <c r="QK135" s="6" t="str">
        <f>IFERROR(VLOOKUP(QG135,'كدو الاصناف'!$A:$C,3),"")</f>
        <v/>
      </c>
      <c r="QL135" s="7" t="str">
        <f t="shared" si="1319"/>
        <v/>
      </c>
      <c r="QN135" s="34"/>
      <c r="QO135" s="45" t="str">
        <f>IFERROR(VLOOKUP(QN135,'كدو الاصناف'!$A:$C,2),"")</f>
        <v/>
      </c>
      <c r="QP135" s="6"/>
      <c r="QQ135" s="62">
        <f t="shared" si="1320"/>
        <v>0</v>
      </c>
      <c r="QR135" s="6" t="str">
        <f>IFERROR(VLOOKUP(QN135,'كدو الاصناف'!$A:$C,3),"")</f>
        <v/>
      </c>
      <c r="QS135" s="7" t="str">
        <f t="shared" si="1321"/>
        <v/>
      </c>
      <c r="QU135" s="34">
        <v>60020</v>
      </c>
      <c r="QV135" s="45" t="str">
        <f>IFERROR(VLOOKUP(QU135,'كدو الاصناف'!$A:$C,2),"")</f>
        <v>حامض خليك</v>
      </c>
      <c r="QW135" s="6"/>
      <c r="QX135" s="62">
        <v>2</v>
      </c>
      <c r="QY135" s="6">
        <f>IFERROR(VLOOKUP(QU135,'كدو الاصناف'!$A:$C,3),"")</f>
        <v>14.75</v>
      </c>
      <c r="QZ135" s="7">
        <f t="shared" si="1323"/>
        <v>29.5</v>
      </c>
      <c r="RB135" s="34"/>
      <c r="RC135" s="45" t="str">
        <f>IFERROR(VLOOKUP(RB135,'كدو الاصناف'!$A:$C,2),"")</f>
        <v/>
      </c>
      <c r="RD135" s="6"/>
      <c r="RE135" s="62">
        <f t="shared" si="1324"/>
        <v>0</v>
      </c>
      <c r="RF135" s="6" t="str">
        <f>IFERROR(VLOOKUP(RB135,'كدو الاصناف'!$A:$C,3),"")</f>
        <v/>
      </c>
      <c r="RG135" s="7" t="str">
        <f t="shared" si="1325"/>
        <v/>
      </c>
      <c r="RI135" s="34"/>
      <c r="RJ135" s="45" t="str">
        <f>IFERROR(VLOOKUP(RI135,'كدو الاصناف'!$A:$C,2),"")</f>
        <v/>
      </c>
      <c r="RK135" s="6"/>
      <c r="RL135" s="62">
        <f t="shared" si="1326"/>
        <v>0</v>
      </c>
      <c r="RM135" s="6" t="str">
        <f>IFERROR(VLOOKUP(RI135,'كدو الاصناف'!$A:$C,3),"")</f>
        <v/>
      </c>
      <c r="RN135" s="7" t="str">
        <f t="shared" si="1327"/>
        <v/>
      </c>
      <c r="RP135" s="34"/>
      <c r="RQ135" s="45" t="str">
        <f>IFERROR(VLOOKUP(RP135,'كدو الاصناف'!$A:$C,2),"")</f>
        <v/>
      </c>
      <c r="RR135" s="6"/>
      <c r="RS135" s="62">
        <f t="shared" si="1328"/>
        <v>0</v>
      </c>
      <c r="RT135" s="6" t="str">
        <f>IFERROR(VLOOKUP(RP135,'كدو الاصناف'!$A:$C,3),"")</f>
        <v/>
      </c>
      <c r="RU135" s="7" t="str">
        <f t="shared" si="1329"/>
        <v/>
      </c>
      <c r="RW135" s="34"/>
      <c r="RX135" s="45" t="str">
        <f>IFERROR(VLOOKUP(RW135,'كدو الاصناف'!$A:$C,2),"")</f>
        <v/>
      </c>
      <c r="RY135" s="6"/>
      <c r="RZ135" s="62">
        <f t="shared" si="1330"/>
        <v>0</v>
      </c>
      <c r="SA135" s="6" t="str">
        <f>IFERROR(VLOOKUP(RW135,'كدو الاصناف'!$A:$C,3),"")</f>
        <v/>
      </c>
      <c r="SB135" s="7" t="str">
        <f t="shared" si="1331"/>
        <v/>
      </c>
      <c r="SD135" s="34"/>
      <c r="SE135" s="45" t="str">
        <f>IFERROR(VLOOKUP(SD135,'كدو الاصناف'!$A:$C,2),"")</f>
        <v/>
      </c>
      <c r="SF135" s="6"/>
      <c r="SG135" s="62">
        <f t="shared" si="1332"/>
        <v>0</v>
      </c>
      <c r="SH135" s="6" t="str">
        <f>IFERROR(VLOOKUP(SD135,'كدو الاصناف'!$A:$C,3),"")</f>
        <v/>
      </c>
      <c r="SI135" s="7" t="str">
        <f t="shared" si="1333"/>
        <v/>
      </c>
      <c r="SK135" s="34"/>
      <c r="SL135" s="45" t="str">
        <f>IFERROR(VLOOKUP(SK135,'كدو الاصناف'!$A:$C,2),"")</f>
        <v/>
      </c>
      <c r="SM135" s="6"/>
      <c r="SN135" s="62">
        <f t="shared" si="1334"/>
        <v>0</v>
      </c>
      <c r="SO135" s="6" t="str">
        <f>IFERROR(VLOOKUP(SK135,'كدو الاصناف'!$A:$C,3),"")</f>
        <v/>
      </c>
      <c r="SP135" s="7" t="str">
        <f t="shared" si="1335"/>
        <v/>
      </c>
      <c r="SR135" s="34"/>
      <c r="SS135" s="45" t="str">
        <f>IFERROR(VLOOKUP(SR135,'كدو الاصناف'!$A:$C,2),"")</f>
        <v/>
      </c>
      <c r="ST135" s="6"/>
      <c r="SU135" s="62">
        <f t="shared" si="1336"/>
        <v>0</v>
      </c>
      <c r="SV135" s="6" t="str">
        <f>IFERROR(VLOOKUP(SR135,'كدو الاصناف'!$A:$C,3),"")</f>
        <v/>
      </c>
      <c r="SW135" s="7" t="str">
        <f t="shared" si="1337"/>
        <v/>
      </c>
      <c r="SY135" s="34"/>
      <c r="SZ135" s="45" t="str">
        <f>IFERROR(VLOOKUP(SY135,'كدو الاصناف'!$A:$C,2),"")</f>
        <v/>
      </c>
      <c r="TA135" s="6"/>
      <c r="TB135" s="62">
        <f t="shared" si="1338"/>
        <v>0</v>
      </c>
      <c r="TC135" s="6" t="str">
        <f>IFERROR(VLOOKUP(SY135,'كدو الاصناف'!$A:$C,3),"")</f>
        <v/>
      </c>
      <c r="TD135" s="7" t="str">
        <f t="shared" si="1339"/>
        <v/>
      </c>
      <c r="TF135" s="34"/>
      <c r="TG135" s="45" t="str">
        <f>IFERROR(VLOOKUP(TF135,'كدو الاصناف'!$A:$C,2),"")</f>
        <v/>
      </c>
      <c r="TH135" s="6"/>
      <c r="TI135" s="62">
        <f t="shared" si="1340"/>
        <v>0</v>
      </c>
      <c r="TJ135" s="6" t="str">
        <f>IFERROR(VLOOKUP(TF135,'كدو الاصناف'!$A:$C,3),"")</f>
        <v/>
      </c>
      <c r="TK135" s="7" t="str">
        <f t="shared" si="1341"/>
        <v/>
      </c>
      <c r="TM135" s="34"/>
      <c r="TN135" s="45" t="str">
        <f>IFERROR(VLOOKUP(TM135,'كدو الاصناف'!$A:$C,2),"")</f>
        <v/>
      </c>
      <c r="TO135" s="6"/>
      <c r="TP135" s="62">
        <f t="shared" si="1342"/>
        <v>0</v>
      </c>
      <c r="TQ135" s="6" t="str">
        <f>IFERROR(VLOOKUP(TM135,'كدو الاصناف'!$A:$C,3),"")</f>
        <v/>
      </c>
      <c r="TR135" s="7" t="str">
        <f t="shared" si="1343"/>
        <v/>
      </c>
      <c r="TT135" s="34"/>
      <c r="TU135" s="45" t="str">
        <f>IFERROR(VLOOKUP(TT135,'كدو الاصناف'!$A:$C,2),"")</f>
        <v/>
      </c>
      <c r="TV135" s="6"/>
      <c r="TW135" s="62">
        <f t="shared" si="1344"/>
        <v>0</v>
      </c>
      <c r="TX135" s="6" t="str">
        <f>IFERROR(VLOOKUP(TT135,'كدو الاصناف'!$A:$C,3),"")</f>
        <v/>
      </c>
      <c r="TY135" s="7" t="str">
        <f t="shared" si="1345"/>
        <v/>
      </c>
      <c r="UA135" s="34"/>
      <c r="UB135" s="45" t="str">
        <f>IFERROR(VLOOKUP(UA135,'كدو الاصناف'!$A:$C,2),"")</f>
        <v/>
      </c>
      <c r="UC135" s="6"/>
      <c r="UD135" s="62">
        <f t="shared" si="1346"/>
        <v>0</v>
      </c>
      <c r="UE135" s="6" t="str">
        <f>IFERROR(VLOOKUP(UA135,'كدو الاصناف'!$A:$C,3),"")</f>
        <v/>
      </c>
      <c r="UF135" s="7" t="str">
        <f t="shared" si="1347"/>
        <v/>
      </c>
      <c r="UH135" s="34"/>
      <c r="UI135" s="45" t="str">
        <f>IFERROR(VLOOKUP(UH135,'كدو الاصناف'!$A:$C,2),"")</f>
        <v/>
      </c>
      <c r="UJ135" s="6"/>
      <c r="UK135" s="62">
        <f t="shared" si="1348"/>
        <v>0</v>
      </c>
      <c r="UL135" s="6" t="str">
        <f>IFERROR(VLOOKUP(UH135,'كدو الاصناف'!$A:$C,3),"")</f>
        <v/>
      </c>
      <c r="UM135" s="7" t="str">
        <f t="shared" si="1349"/>
        <v/>
      </c>
      <c r="UO135" s="34"/>
      <c r="UP135" s="45" t="str">
        <f>IFERROR(VLOOKUP(UO135,'كدو الاصناف'!$A:$C,2),"")</f>
        <v/>
      </c>
      <c r="UQ135" s="6"/>
      <c r="UR135" s="62">
        <f t="shared" si="1350"/>
        <v>0</v>
      </c>
      <c r="US135" s="6" t="str">
        <f>IFERROR(VLOOKUP(UO135,'كدو الاصناف'!$A:$C,3),"")</f>
        <v/>
      </c>
      <c r="UT135" s="7" t="str">
        <f t="shared" si="1351"/>
        <v/>
      </c>
      <c r="UV135" s="34"/>
      <c r="UW135" s="45" t="str">
        <f>IFERROR(VLOOKUP(UV135,'كدو الاصناف'!$A:$C,2),"")</f>
        <v/>
      </c>
      <c r="UX135" s="6"/>
      <c r="UY135" s="62">
        <f t="shared" si="1352"/>
        <v>0</v>
      </c>
      <c r="UZ135" s="6" t="str">
        <f>IFERROR(VLOOKUP(UV135,'كدو الاصناف'!$A:$C,3),"")</f>
        <v/>
      </c>
      <c r="VA135" s="7" t="str">
        <f t="shared" si="1353"/>
        <v/>
      </c>
      <c r="VC135" s="34"/>
      <c r="VD135" s="45" t="str">
        <f>IFERROR(VLOOKUP(VC135,'كدو الاصناف'!$A:$C,2),"")</f>
        <v/>
      </c>
      <c r="VE135" s="6"/>
      <c r="VF135" s="62">
        <f t="shared" si="1354"/>
        <v>0</v>
      </c>
      <c r="VG135" s="6" t="str">
        <f>IFERROR(VLOOKUP(VC135,'كدو الاصناف'!$A:$C,3),"")</f>
        <v/>
      </c>
      <c r="VH135" s="7" t="str">
        <f t="shared" si="1355"/>
        <v/>
      </c>
      <c r="VJ135" s="34"/>
      <c r="VK135" s="45" t="str">
        <f>IFERROR(VLOOKUP(VJ135,'كدو الاصناف'!$A:$C,2),"")</f>
        <v/>
      </c>
      <c r="VL135" s="6"/>
      <c r="VM135" s="62">
        <f t="shared" si="1356"/>
        <v>0</v>
      </c>
      <c r="VN135" s="6" t="str">
        <f>IFERROR(VLOOKUP(VJ135,'كدو الاصناف'!$A:$C,3),"")</f>
        <v/>
      </c>
      <c r="VO135" s="7" t="str">
        <f t="shared" si="1357"/>
        <v/>
      </c>
      <c r="VQ135" s="34"/>
      <c r="VR135" s="45" t="str">
        <f>IFERROR(VLOOKUP(VQ135,'كدو الاصناف'!$A:$C,2),"")</f>
        <v/>
      </c>
      <c r="VS135" s="6"/>
      <c r="VT135" s="62">
        <f t="shared" si="1358"/>
        <v>0</v>
      </c>
      <c r="VU135" s="6" t="str">
        <f>IFERROR(VLOOKUP(VQ135,'كدو الاصناف'!$A:$C,3),"")</f>
        <v/>
      </c>
      <c r="VV135" s="7" t="str">
        <f t="shared" si="1359"/>
        <v/>
      </c>
      <c r="VX135" s="34"/>
      <c r="VY135" s="45" t="str">
        <f>IFERROR(VLOOKUP(VX135,'كدو الاصناف'!$A:$C,2),"")</f>
        <v/>
      </c>
      <c r="VZ135" s="6"/>
      <c r="WA135" s="62">
        <f t="shared" si="1360"/>
        <v>0</v>
      </c>
      <c r="WB135" s="6" t="str">
        <f>IFERROR(VLOOKUP(VX135,'كدو الاصناف'!$A:$C,3),"")</f>
        <v/>
      </c>
      <c r="WC135" s="7" t="str">
        <f t="shared" si="1361"/>
        <v/>
      </c>
      <c r="WE135" s="34"/>
      <c r="WF135" s="45" t="str">
        <f>IFERROR(VLOOKUP(WE135,'كدو الاصناف'!$A:$C,2),"")</f>
        <v/>
      </c>
      <c r="WG135" s="6"/>
      <c r="WH135" s="62">
        <f t="shared" si="1362"/>
        <v>0</v>
      </c>
      <c r="WI135" s="6" t="str">
        <f>IFERROR(VLOOKUP(WE135,'كدو الاصناف'!$A:$C,3),"")</f>
        <v/>
      </c>
      <c r="WJ135" s="7" t="str">
        <f t="shared" si="1363"/>
        <v/>
      </c>
      <c r="WL135" s="34"/>
      <c r="WM135" s="45" t="str">
        <f>IFERROR(VLOOKUP(WL135,'كدو الاصناف'!$A:$C,2),"")</f>
        <v/>
      </c>
      <c r="WN135" s="6"/>
      <c r="WO135" s="62">
        <f t="shared" si="1364"/>
        <v>0</v>
      </c>
      <c r="WP135" s="6" t="str">
        <f>IFERROR(VLOOKUP(WL135,'كدو الاصناف'!$A:$C,3),"")</f>
        <v/>
      </c>
      <c r="WQ135" s="7" t="str">
        <f t="shared" si="1365"/>
        <v/>
      </c>
      <c r="WS135" s="34"/>
      <c r="WT135" s="45" t="str">
        <f>IFERROR(VLOOKUP(WS135,'كدو الاصناف'!$A:$C,2),"")</f>
        <v/>
      </c>
      <c r="WU135" s="6"/>
      <c r="WV135" s="62">
        <f t="shared" si="1366"/>
        <v>0</v>
      </c>
      <c r="WW135" s="6" t="str">
        <f>IFERROR(VLOOKUP(WS135,'كدو الاصناف'!$A:$C,3),"")</f>
        <v/>
      </c>
      <c r="WX135" s="7" t="str">
        <f t="shared" si="1367"/>
        <v/>
      </c>
      <c r="WZ135" s="34"/>
      <c r="XA135" s="45" t="str">
        <f>IFERROR(VLOOKUP(WZ135,'كدو الاصناف'!$A:$C,2),"")</f>
        <v/>
      </c>
      <c r="XB135" s="6"/>
      <c r="XC135" s="62">
        <f t="shared" si="1368"/>
        <v>0</v>
      </c>
      <c r="XD135" s="6" t="str">
        <f>IFERROR(VLOOKUP(WZ135,'كدو الاصناف'!$A:$C,3),"")</f>
        <v/>
      </c>
      <c r="XE135" s="7" t="str">
        <f t="shared" si="1369"/>
        <v/>
      </c>
      <c r="XG135" s="34"/>
      <c r="XH135" s="45" t="str">
        <f>IFERROR(VLOOKUP(XG135,'كدو الاصناف'!$A:$C,2),"")</f>
        <v/>
      </c>
      <c r="XI135" s="6"/>
      <c r="XJ135" s="62">
        <f t="shared" si="1370"/>
        <v>0</v>
      </c>
      <c r="XK135" s="6" t="str">
        <f>IFERROR(VLOOKUP(XG135,'كدو الاصناف'!$A:$C,3),"")</f>
        <v/>
      </c>
      <c r="XL135" s="7" t="str">
        <f t="shared" si="1371"/>
        <v/>
      </c>
      <c r="XN135" s="34"/>
      <c r="XO135" s="45" t="str">
        <f>IFERROR(VLOOKUP(XN135,'كدو الاصناف'!$A:$C,2),"")</f>
        <v/>
      </c>
      <c r="XP135" s="6"/>
      <c r="XQ135" s="62">
        <f t="shared" si="1372"/>
        <v>0</v>
      </c>
      <c r="XR135" s="6" t="str">
        <f>IFERROR(VLOOKUP(XN135,'كدو الاصناف'!$A:$C,3),"")</f>
        <v/>
      </c>
      <c r="XS135" s="7" t="str">
        <f t="shared" si="1373"/>
        <v/>
      </c>
      <c r="XU135" s="34"/>
      <c r="XV135" s="45" t="str">
        <f>IFERROR(VLOOKUP(XU135,'كدو الاصناف'!$A:$C,2),"")</f>
        <v/>
      </c>
      <c r="XW135" s="6"/>
      <c r="XX135" s="62">
        <f t="shared" si="1374"/>
        <v>0</v>
      </c>
      <c r="XY135" s="6" t="str">
        <f>IFERROR(VLOOKUP(XU135,'كدو الاصناف'!$A:$C,3),"")</f>
        <v/>
      </c>
      <c r="XZ135" s="7" t="str">
        <f t="shared" si="1375"/>
        <v/>
      </c>
      <c r="YB135" s="34"/>
      <c r="YC135" s="45" t="str">
        <f>IFERROR(VLOOKUP(YB135,'كدو الاصناف'!$A:$C,2),"")</f>
        <v/>
      </c>
      <c r="YD135" s="6"/>
      <c r="YE135" s="62">
        <f t="shared" si="1376"/>
        <v>0</v>
      </c>
      <c r="YF135" s="6" t="str">
        <f>IFERROR(VLOOKUP(YB135,'كدو الاصناف'!$A:$C,3),"")</f>
        <v/>
      </c>
      <c r="YG135" s="7" t="str">
        <f t="shared" si="1377"/>
        <v/>
      </c>
      <c r="YI135" s="34"/>
      <c r="YJ135" s="45" t="str">
        <f>IFERROR(VLOOKUP(YI135,'كدو الاصناف'!$A:$C,2),"")</f>
        <v/>
      </c>
      <c r="YK135" s="6"/>
      <c r="YL135" s="62">
        <f t="shared" si="1378"/>
        <v>0</v>
      </c>
      <c r="YM135" s="6" t="str">
        <f>IFERROR(VLOOKUP(YI135,'كدو الاصناف'!$A:$C,3),"")</f>
        <v/>
      </c>
      <c r="YN135" s="7" t="str">
        <f t="shared" si="1379"/>
        <v/>
      </c>
      <c r="YP135" s="34"/>
      <c r="YQ135" s="45" t="str">
        <f>IFERROR(VLOOKUP(YP135,'كدو الاصناف'!$A:$C,2),"")</f>
        <v/>
      </c>
      <c r="YR135" s="6"/>
      <c r="YS135" s="62">
        <f t="shared" si="1380"/>
        <v>0</v>
      </c>
      <c r="YT135" s="6" t="str">
        <f>IFERROR(VLOOKUP(YP135,'كدو الاصناف'!$A:$C,3),"")</f>
        <v/>
      </c>
      <c r="YU135" s="7" t="str">
        <f t="shared" si="1381"/>
        <v/>
      </c>
      <c r="YW135" s="34"/>
      <c r="YX135" s="45" t="str">
        <f>IFERROR(VLOOKUP(YW135,'كدو الاصناف'!$A:$C,2),"")</f>
        <v/>
      </c>
      <c r="YY135" s="6"/>
      <c r="YZ135" s="62">
        <f t="shared" si="1382"/>
        <v>0</v>
      </c>
      <c r="ZA135" s="6" t="str">
        <f>IFERROR(VLOOKUP(YW135,'كدو الاصناف'!$A:$C,3),"")</f>
        <v/>
      </c>
      <c r="ZB135" s="7" t="str">
        <f t="shared" si="1383"/>
        <v/>
      </c>
      <c r="ZD135" s="34"/>
      <c r="ZE135" s="45" t="str">
        <f>IFERROR(VLOOKUP(ZD135,'كدو الاصناف'!$A:$C,2),"")</f>
        <v/>
      </c>
      <c r="ZF135" s="6"/>
      <c r="ZG135" s="62">
        <f t="shared" si="1384"/>
        <v>0</v>
      </c>
      <c r="ZH135" s="6" t="str">
        <f>IFERROR(VLOOKUP(ZD135,'كدو الاصناف'!$A:$C,3),"")</f>
        <v/>
      </c>
      <c r="ZI135" s="7" t="str">
        <f t="shared" si="1385"/>
        <v/>
      </c>
      <c r="ZK135" s="34"/>
      <c r="ZL135" s="45" t="str">
        <f>IFERROR(VLOOKUP(ZK135,'كدو الاصناف'!$A:$C,2),"")</f>
        <v/>
      </c>
      <c r="ZM135" s="6"/>
      <c r="ZN135" s="62">
        <f t="shared" si="1386"/>
        <v>0</v>
      </c>
      <c r="ZO135" s="6" t="str">
        <f>IFERROR(VLOOKUP(ZK135,'كدو الاصناف'!$A:$C,3),"")</f>
        <v/>
      </c>
      <c r="ZP135" s="7" t="str">
        <f t="shared" si="1387"/>
        <v/>
      </c>
      <c r="ZR135" s="34"/>
      <c r="ZS135" s="45" t="str">
        <f>IFERROR(VLOOKUP(ZR135,'كدو الاصناف'!$A:$C,2),"")</f>
        <v/>
      </c>
      <c r="ZT135" s="6"/>
      <c r="ZU135" s="62">
        <f t="shared" si="1388"/>
        <v>0</v>
      </c>
      <c r="ZV135" s="6" t="str">
        <f>IFERROR(VLOOKUP(ZR135,'كدو الاصناف'!$A:$C,3),"")</f>
        <v/>
      </c>
      <c r="ZW135" s="7" t="str">
        <f t="shared" si="1389"/>
        <v/>
      </c>
    </row>
    <row r="136" spans="1:699" ht="16.5" thickTop="1" thickBot="1" x14ac:dyDescent="0.25">
      <c r="A136" s="34"/>
      <c r="B136" s="45" t="str">
        <f>IFERROR(VLOOKUP(A136,'كدو الاصناف'!$A:$C,2),"")</f>
        <v/>
      </c>
      <c r="C136" s="6"/>
      <c r="D136" s="62">
        <f t="shared" si="1192"/>
        <v>0</v>
      </c>
      <c r="E136" s="6" t="str">
        <f>IFERROR(VLOOKUP(A136,'كدو الاصناف'!$A:$C,3),"")</f>
        <v/>
      </c>
      <c r="F136" s="7" t="str">
        <f t="shared" si="1193"/>
        <v/>
      </c>
      <c r="H136" s="34">
        <v>60002</v>
      </c>
      <c r="I136" s="45" t="str">
        <f>IFERROR(VLOOKUP(H136,'كدو الاصناف'!$A:$C,2),"")</f>
        <v>هيدروسلفيت</v>
      </c>
      <c r="J136" s="6"/>
      <c r="K136" s="62">
        <v>10</v>
      </c>
      <c r="L136" s="6">
        <f>IFERROR(VLOOKUP(H136,'كدو الاصناف'!$A:$C,3),"")</f>
        <v>20.5</v>
      </c>
      <c r="M136" s="7">
        <f t="shared" si="1195"/>
        <v>205</v>
      </c>
      <c r="O136" s="34">
        <v>60002</v>
      </c>
      <c r="P136" s="45" t="str">
        <f>IFERROR(VLOOKUP(O136,'كدو الاصناف'!$A:$C,2),"")</f>
        <v>هيدروسلفيت</v>
      </c>
      <c r="Q136" s="6"/>
      <c r="R136" s="62">
        <v>12</v>
      </c>
      <c r="S136" s="6">
        <f>IFERROR(VLOOKUP(O136,'كدو الاصناف'!$A:$C,3),"")</f>
        <v>20.5</v>
      </c>
      <c r="T136" s="7">
        <f t="shared" si="1197"/>
        <v>246</v>
      </c>
      <c r="V136" s="34"/>
      <c r="W136" s="45" t="str">
        <f>IFERROR(VLOOKUP(V136,'كدو الاصناف'!$A:$C,2),"")</f>
        <v/>
      </c>
      <c r="X136" s="6"/>
      <c r="Y136" s="62">
        <f t="shared" si="1198"/>
        <v>0</v>
      </c>
      <c r="Z136" s="6" t="str">
        <f>IFERROR(VLOOKUP(V136,'كدو الاصناف'!$A:$C,3),"")</f>
        <v/>
      </c>
      <c r="AA136" s="7" t="str">
        <f t="shared" si="1199"/>
        <v/>
      </c>
      <c r="AC136" s="34"/>
      <c r="AD136" s="45" t="str">
        <f>IFERROR(VLOOKUP(AC136,'كدو الاصناف'!$A:$C,2),"")</f>
        <v/>
      </c>
      <c r="AE136" s="6"/>
      <c r="AF136" s="62">
        <f t="shared" si="1200"/>
        <v>0</v>
      </c>
      <c r="AG136" s="6" t="str">
        <f>IFERROR(VLOOKUP(AC136,'كدو الاصناف'!$A:$C,3),"")</f>
        <v/>
      </c>
      <c r="AH136" s="7" t="str">
        <f t="shared" si="1201"/>
        <v/>
      </c>
      <c r="AJ136" s="34">
        <v>60002</v>
      </c>
      <c r="AK136" s="45" t="str">
        <f>IFERROR(VLOOKUP(AJ136,'كدو الاصناف'!$A:$C,2),"")</f>
        <v>هيدروسلفيت</v>
      </c>
      <c r="AL136" s="6"/>
      <c r="AM136" s="62">
        <v>12</v>
      </c>
      <c r="AN136" s="6">
        <f>IFERROR(VLOOKUP(AJ136,'كدو الاصناف'!$A:$C,3),"")</f>
        <v>20.5</v>
      </c>
      <c r="AO136" s="7">
        <f t="shared" si="1203"/>
        <v>246</v>
      </c>
      <c r="AQ136" s="34"/>
      <c r="AR136" s="45" t="str">
        <f>IFERROR(VLOOKUP(AQ136,'كدو الاصناف'!$A:$C,2),"")</f>
        <v/>
      </c>
      <c r="AS136" s="6"/>
      <c r="AT136" s="62">
        <f t="shared" si="1204"/>
        <v>0</v>
      </c>
      <c r="AU136" s="6" t="str">
        <f>IFERROR(VLOOKUP(AQ136,'كدو الاصناف'!$A:$C,3),"")</f>
        <v/>
      </c>
      <c r="AV136" s="7" t="str">
        <f t="shared" si="1205"/>
        <v/>
      </c>
      <c r="AX136" s="34"/>
      <c r="AY136" s="45" t="str">
        <f>IFERROR(VLOOKUP(AX136,'كدو الاصناف'!$A:$C,2),"")</f>
        <v/>
      </c>
      <c r="AZ136" s="6"/>
      <c r="BA136" s="62">
        <f t="shared" si="1206"/>
        <v>0</v>
      </c>
      <c r="BB136" s="6" t="str">
        <f>IFERROR(VLOOKUP(AX136,'كدو الاصناف'!$A:$C,3),"")</f>
        <v/>
      </c>
      <c r="BC136" s="7" t="str">
        <f t="shared" si="1207"/>
        <v/>
      </c>
      <c r="BE136" s="34"/>
      <c r="BF136" s="45" t="str">
        <f>IFERROR(VLOOKUP(BE136,'كدو الاصناف'!$A:$C,2),"")</f>
        <v/>
      </c>
      <c r="BG136" s="6"/>
      <c r="BH136" s="62">
        <f t="shared" si="1208"/>
        <v>0</v>
      </c>
      <c r="BI136" s="6" t="str">
        <f>IFERROR(VLOOKUP(BE136,'كدو الاصناف'!$A:$C,3),"")</f>
        <v/>
      </c>
      <c r="BJ136" s="7" t="str">
        <f t="shared" si="1209"/>
        <v/>
      </c>
      <c r="BL136" s="34"/>
      <c r="BM136" s="45" t="str">
        <f>IFERROR(VLOOKUP(BL136,'كدو الاصناف'!$A:$C,2),"")</f>
        <v/>
      </c>
      <c r="BN136" s="6"/>
      <c r="BO136" s="62">
        <f t="shared" si="1210"/>
        <v>0</v>
      </c>
      <c r="BP136" s="6" t="str">
        <f>IFERROR(VLOOKUP(BL136,'كدو الاصناف'!$A:$C,3),"")</f>
        <v/>
      </c>
      <c r="BQ136" s="7" t="str">
        <f t="shared" si="1211"/>
        <v/>
      </c>
      <c r="BS136" s="34"/>
      <c r="BT136" s="45" t="str">
        <f>IFERROR(VLOOKUP(BS136,'كدو الاصناف'!$A:$C,2),"")</f>
        <v/>
      </c>
      <c r="BU136" s="6"/>
      <c r="BV136" s="62">
        <f t="shared" si="1212"/>
        <v>0</v>
      </c>
      <c r="BW136" s="6" t="str">
        <f>IFERROR(VLOOKUP(BS136,'كدو الاصناف'!$A:$C,3),"")</f>
        <v/>
      </c>
      <c r="BX136" s="7" t="str">
        <f t="shared" si="1213"/>
        <v/>
      </c>
      <c r="BZ136" s="34"/>
      <c r="CA136" s="45" t="str">
        <f>IFERROR(VLOOKUP(BZ136,'كدو الاصناف'!$A:$C,2),"")</f>
        <v/>
      </c>
      <c r="CB136" s="6"/>
      <c r="CC136" s="62">
        <f t="shared" si="1214"/>
        <v>0</v>
      </c>
      <c r="CD136" s="6" t="str">
        <f>IFERROR(VLOOKUP(BZ136,'كدو الاصناف'!$A:$C,3),"")</f>
        <v/>
      </c>
      <c r="CE136" s="7" t="str">
        <f t="shared" si="1215"/>
        <v/>
      </c>
      <c r="CG136" s="34"/>
      <c r="CH136" s="45" t="str">
        <f>IFERROR(VLOOKUP(CG136,'كدو الاصناف'!$A:$C,2),"")</f>
        <v/>
      </c>
      <c r="CI136" s="6"/>
      <c r="CJ136" s="62">
        <f t="shared" si="1216"/>
        <v>0</v>
      </c>
      <c r="CK136" s="6" t="str">
        <f>IFERROR(VLOOKUP(CG136,'كدو الاصناف'!$A:$C,3),"")</f>
        <v/>
      </c>
      <c r="CL136" s="7" t="str">
        <f t="shared" si="1217"/>
        <v/>
      </c>
      <c r="CN136" s="34">
        <v>60052</v>
      </c>
      <c r="CO136" s="45" t="str">
        <f>IFERROR(VLOOKUP(CN136,'كدو الاصناف'!$A:$C,2),"")</f>
        <v>صودا كاويه قشور محلوله</v>
      </c>
      <c r="CP136" s="6"/>
      <c r="CQ136" s="62">
        <v>12</v>
      </c>
      <c r="CR136" s="6">
        <f>IFERROR(VLOOKUP(CN136,'كدو الاصناف'!$A:$C,3),"")</f>
        <v>5</v>
      </c>
      <c r="CS136" s="7">
        <f t="shared" si="1219"/>
        <v>60</v>
      </c>
      <c r="CU136" s="34"/>
      <c r="CV136" s="45" t="str">
        <f>IFERROR(VLOOKUP(CU136,'كدو الاصناف'!$A:$C,2),"")</f>
        <v/>
      </c>
      <c r="CW136" s="6"/>
      <c r="CX136" s="62">
        <f t="shared" si="1220"/>
        <v>0</v>
      </c>
      <c r="CY136" s="6" t="str">
        <f>IFERROR(VLOOKUP(CU136,'كدو الاصناف'!$A:$C,3),"")</f>
        <v/>
      </c>
      <c r="CZ136" s="7" t="str">
        <f t="shared" si="1221"/>
        <v/>
      </c>
      <c r="DB136" s="34">
        <v>60002</v>
      </c>
      <c r="DC136" s="45" t="str">
        <f>IFERROR(VLOOKUP(DB136,'كدو الاصناف'!$A:$C,2),"")</f>
        <v>هيدروسلفيت</v>
      </c>
      <c r="DD136" s="6"/>
      <c r="DE136" s="62">
        <v>16</v>
      </c>
      <c r="DF136" s="6">
        <f>IFERROR(VLOOKUP(DB136,'كدو الاصناف'!$A:$C,3),"")</f>
        <v>20.5</v>
      </c>
      <c r="DG136" s="7">
        <f t="shared" si="1223"/>
        <v>328</v>
      </c>
      <c r="DI136" s="34"/>
      <c r="DJ136" s="45" t="str">
        <f>IFERROR(VLOOKUP(DI136,'كدو الاصناف'!$A:$C,2),"")</f>
        <v/>
      </c>
      <c r="DK136" s="6"/>
      <c r="DL136" s="62">
        <f t="shared" si="1224"/>
        <v>0</v>
      </c>
      <c r="DM136" s="6" t="str">
        <f>IFERROR(VLOOKUP(DI136,'كدو الاصناف'!$A:$C,3),"")</f>
        <v/>
      </c>
      <c r="DN136" s="7" t="str">
        <f t="shared" si="1225"/>
        <v/>
      </c>
      <c r="DP136" s="34">
        <v>60002</v>
      </c>
      <c r="DQ136" s="45" t="str">
        <f>IFERROR(VLOOKUP(DP136,'كدو الاصناف'!$A:$C,2),"")</f>
        <v>هيدروسلفيت</v>
      </c>
      <c r="DR136" s="6"/>
      <c r="DS136" s="62">
        <v>16</v>
      </c>
      <c r="DT136" s="6">
        <f>IFERROR(VLOOKUP(DP136,'كدو الاصناف'!$A:$C,3),"")</f>
        <v>20.5</v>
      </c>
      <c r="DU136" s="7">
        <f t="shared" si="1227"/>
        <v>328</v>
      </c>
      <c r="DW136" s="34"/>
      <c r="DX136" s="45" t="str">
        <f>IFERROR(VLOOKUP(DW136,'كدو الاصناف'!$A:$C,2),"")</f>
        <v/>
      </c>
      <c r="DY136" s="6"/>
      <c r="DZ136" s="62">
        <f t="shared" si="1228"/>
        <v>0</v>
      </c>
      <c r="EA136" s="6" t="str">
        <f>IFERROR(VLOOKUP(DW136,'كدو الاصناف'!$A:$C,3),"")</f>
        <v/>
      </c>
      <c r="EB136" s="7" t="str">
        <f t="shared" si="1229"/>
        <v/>
      </c>
      <c r="ED136" s="34"/>
      <c r="EE136" s="45" t="str">
        <f>IFERROR(VLOOKUP(ED136,'كدو الاصناف'!$A:$C,2),"")</f>
        <v/>
      </c>
      <c r="EF136" s="6"/>
      <c r="EG136" s="62">
        <f>EF136*$EI$81/100</f>
        <v>0</v>
      </c>
      <c r="EH136" s="6" t="str">
        <f>IFERROR(VLOOKUP(ED136,'كدو الاصناف'!$A:$C,3),"")</f>
        <v/>
      </c>
      <c r="EI136" s="7" t="str">
        <f t="shared" si="1230"/>
        <v/>
      </c>
      <c r="EK136" s="34"/>
      <c r="EL136" s="45" t="str">
        <f>IFERROR(VLOOKUP(EK136,'كدو الاصناف'!$A:$C,2),"")</f>
        <v/>
      </c>
      <c r="EM136" s="6"/>
      <c r="EN136" s="62">
        <f>EM136*$EP$81/100</f>
        <v>0</v>
      </c>
      <c r="EO136" s="6" t="str">
        <f>IFERROR(VLOOKUP(EK136,'كدو الاصناف'!$A:$C,3),"")</f>
        <v/>
      </c>
      <c r="EP136" s="7" t="str">
        <f t="shared" si="1231"/>
        <v/>
      </c>
      <c r="ER136" s="34"/>
      <c r="ES136" s="45" t="str">
        <f>IFERROR(VLOOKUP(ER136,'كدو الاصناف'!$A:$C,2),"")</f>
        <v/>
      </c>
      <c r="ET136" s="6"/>
      <c r="EU136" s="62">
        <f t="shared" si="1232"/>
        <v>0</v>
      </c>
      <c r="EV136" s="6" t="str">
        <f>IFERROR(VLOOKUP(ER136,'كدو الاصناف'!$A:$C,3),"")</f>
        <v/>
      </c>
      <c r="EW136" s="7" t="str">
        <f t="shared" si="1233"/>
        <v/>
      </c>
      <c r="EY136" s="34"/>
      <c r="EZ136" s="45" t="str">
        <f>IFERROR(VLOOKUP(EY136,'كدو الاصناف'!$A:$C,2),"")</f>
        <v/>
      </c>
      <c r="FA136" s="6"/>
      <c r="FB136" s="62">
        <f t="shared" si="1234"/>
        <v>0</v>
      </c>
      <c r="FC136" s="6" t="str">
        <f>IFERROR(VLOOKUP(EY136,'كدو الاصناف'!$A:$C,3),"")</f>
        <v/>
      </c>
      <c r="FD136" s="7" t="str">
        <f t="shared" si="1235"/>
        <v/>
      </c>
      <c r="FF136" s="34"/>
      <c r="FG136" s="45" t="str">
        <f>IFERROR(VLOOKUP(FF136,'كدو الاصناف'!$A:$C,2),"")</f>
        <v/>
      </c>
      <c r="FH136" s="6"/>
      <c r="FI136" s="62">
        <f t="shared" si="1236"/>
        <v>0</v>
      </c>
      <c r="FJ136" s="6" t="str">
        <f>IFERROR(VLOOKUP(FF136,'كدو الاصناف'!$A:$C,3),"")</f>
        <v/>
      </c>
      <c r="FK136" s="7" t="str">
        <f t="shared" si="1237"/>
        <v/>
      </c>
      <c r="FM136" s="34"/>
      <c r="FN136" s="45" t="str">
        <f>IFERROR(VLOOKUP(FM136,'كدو الاصناف'!$A:$C,2),"")</f>
        <v/>
      </c>
      <c r="FO136" s="6"/>
      <c r="FP136" s="62">
        <f t="shared" si="1238"/>
        <v>0</v>
      </c>
      <c r="FQ136" s="6" t="str">
        <f>IFERROR(VLOOKUP(FM136,'كدو الاصناف'!$A:$C,3),"")</f>
        <v/>
      </c>
      <c r="FR136" s="7" t="str">
        <f t="shared" si="1239"/>
        <v/>
      </c>
      <c r="FT136" s="34"/>
      <c r="FU136" s="45" t="str">
        <f>IFERROR(VLOOKUP(FT136,'كدو الاصناف'!$A:$C,2),"")</f>
        <v/>
      </c>
      <c r="FV136" s="6"/>
      <c r="FW136" s="62">
        <f t="shared" si="1240"/>
        <v>0</v>
      </c>
      <c r="FX136" s="6" t="str">
        <f>IFERROR(VLOOKUP(FT136,'كدو الاصناف'!$A:$C,3),"")</f>
        <v/>
      </c>
      <c r="FY136" s="7" t="str">
        <f t="shared" si="1241"/>
        <v/>
      </c>
      <c r="GA136" s="34"/>
      <c r="GB136" s="45" t="str">
        <f>IFERROR(VLOOKUP(GA136,'كدو الاصناف'!$A:$C,2),"")</f>
        <v/>
      </c>
      <c r="GC136" s="6"/>
      <c r="GD136" s="62">
        <f t="shared" si="1242"/>
        <v>0</v>
      </c>
      <c r="GE136" s="6" t="str">
        <f>IFERROR(VLOOKUP(GA136,'كدو الاصناف'!$A:$C,3),"")</f>
        <v/>
      </c>
      <c r="GF136" s="7" t="str">
        <f t="shared" si="1243"/>
        <v/>
      </c>
      <c r="GH136" s="34"/>
      <c r="GI136" s="45" t="str">
        <f>IFERROR(VLOOKUP(GH136,'كدو الاصناف'!$A:$C,2),"")</f>
        <v/>
      </c>
      <c r="GJ136" s="6"/>
      <c r="GK136" s="62">
        <f t="shared" si="1244"/>
        <v>0</v>
      </c>
      <c r="GL136" s="6" t="str">
        <f>IFERROR(VLOOKUP(GH136,'كدو الاصناف'!$A:$C,3),"")</f>
        <v/>
      </c>
      <c r="GM136" s="7" t="str">
        <f t="shared" si="1245"/>
        <v/>
      </c>
      <c r="GO136" s="34"/>
      <c r="GP136" s="45" t="str">
        <f>IFERROR(VLOOKUP(GO136,'كدو الاصناف'!$A:$C,2),"")</f>
        <v/>
      </c>
      <c r="GQ136" s="6"/>
      <c r="GR136" s="62">
        <f t="shared" si="1246"/>
        <v>0</v>
      </c>
      <c r="GS136" s="6" t="str">
        <f>IFERROR(VLOOKUP(GO136,'كدو الاصناف'!$A:$C,3),"")</f>
        <v/>
      </c>
      <c r="GT136" s="7" t="str">
        <f t="shared" si="1247"/>
        <v/>
      </c>
      <c r="GV136" s="34"/>
      <c r="GW136" s="45" t="str">
        <f>IFERROR(VLOOKUP(GV136,'كدو الاصناف'!$A:$C,2),"")</f>
        <v/>
      </c>
      <c r="GX136" s="6"/>
      <c r="GY136" s="62">
        <f t="shared" si="1248"/>
        <v>0</v>
      </c>
      <c r="GZ136" s="6" t="str">
        <f>IFERROR(VLOOKUP(GV136,'كدو الاصناف'!$A:$C,3),"")</f>
        <v/>
      </c>
      <c r="HA136" s="7" t="str">
        <f t="shared" si="1249"/>
        <v/>
      </c>
      <c r="HC136" s="34"/>
      <c r="HD136" s="45" t="str">
        <f>IFERROR(VLOOKUP(HC136,'كدو الاصناف'!$A:$C,2),"")</f>
        <v/>
      </c>
      <c r="HE136" s="6"/>
      <c r="HF136" s="62">
        <f t="shared" si="1250"/>
        <v>0</v>
      </c>
      <c r="HG136" s="6" t="str">
        <f>IFERROR(VLOOKUP(HC136,'كدو الاصناف'!$A:$C,3),"")</f>
        <v/>
      </c>
      <c r="HH136" s="7" t="str">
        <f t="shared" si="1251"/>
        <v/>
      </c>
      <c r="HJ136" s="34"/>
      <c r="HK136" s="45" t="str">
        <f>IFERROR(VLOOKUP(HJ136,'كدو الاصناف'!$A:$C,2),"")</f>
        <v/>
      </c>
      <c r="HL136" s="6"/>
      <c r="HM136" s="62">
        <f t="shared" si="1252"/>
        <v>0</v>
      </c>
      <c r="HN136" s="6" t="str">
        <f>IFERROR(VLOOKUP(HJ136,'كدو الاصناف'!$A:$C,3),"")</f>
        <v/>
      </c>
      <c r="HO136" s="7" t="str">
        <f t="shared" si="1253"/>
        <v/>
      </c>
      <c r="HQ136" s="34"/>
      <c r="HR136" s="45" t="str">
        <f>IFERROR(VLOOKUP(HQ136,'كدو الاصناف'!$A:$C,2),"")</f>
        <v/>
      </c>
      <c r="HS136" s="6"/>
      <c r="HT136" s="62">
        <f t="shared" si="1254"/>
        <v>0</v>
      </c>
      <c r="HU136" s="6" t="str">
        <f>IFERROR(VLOOKUP(HQ136,'كدو الاصناف'!$A:$C,3),"")</f>
        <v/>
      </c>
      <c r="HV136" s="7" t="str">
        <f t="shared" si="1255"/>
        <v/>
      </c>
      <c r="HX136" s="34"/>
      <c r="HY136" s="45" t="str">
        <f>IFERROR(VLOOKUP(HX136,'كدو الاصناف'!$A:$C,2),"")</f>
        <v/>
      </c>
      <c r="HZ136" s="6"/>
      <c r="IA136" s="62">
        <f t="shared" si="1256"/>
        <v>0</v>
      </c>
      <c r="IB136" s="6" t="str">
        <f>IFERROR(VLOOKUP(HX136,'كدو الاصناف'!$A:$C,3),"")</f>
        <v/>
      </c>
      <c r="IC136" s="7" t="str">
        <f t="shared" si="1257"/>
        <v/>
      </c>
      <c r="IE136" s="34"/>
      <c r="IF136" s="45" t="str">
        <f>IFERROR(VLOOKUP(IE136,'كدو الاصناف'!$A:$C,2),"")</f>
        <v/>
      </c>
      <c r="IG136" s="6"/>
      <c r="IH136" s="62">
        <f t="shared" si="1258"/>
        <v>0</v>
      </c>
      <c r="II136" s="6" t="str">
        <f>IFERROR(VLOOKUP(IE136,'كدو الاصناف'!$A:$C,3),"")</f>
        <v/>
      </c>
      <c r="IJ136" s="7" t="str">
        <f t="shared" si="1259"/>
        <v/>
      </c>
      <c r="IL136" s="34"/>
      <c r="IM136" s="45" t="str">
        <f>IFERROR(VLOOKUP(IL136,'كدو الاصناف'!$A:$C,2),"")</f>
        <v/>
      </c>
      <c r="IN136" s="6"/>
      <c r="IO136" s="62">
        <f t="shared" si="1260"/>
        <v>0</v>
      </c>
      <c r="IP136" s="6" t="str">
        <f>IFERROR(VLOOKUP(IL136,'كدو الاصناف'!$A:$C,3),"")</f>
        <v/>
      </c>
      <c r="IQ136" s="7" t="str">
        <f t="shared" si="1261"/>
        <v/>
      </c>
      <c r="IS136" s="34"/>
      <c r="IT136" s="45" t="str">
        <f>IFERROR(VLOOKUP(IS136,'كدو الاصناف'!$A:$C,2),"")</f>
        <v/>
      </c>
      <c r="IU136" s="6"/>
      <c r="IV136" s="62">
        <f t="shared" si="1262"/>
        <v>0</v>
      </c>
      <c r="IW136" s="6" t="str">
        <f>IFERROR(VLOOKUP(IS136,'كدو الاصناف'!$A:$C,3),"")</f>
        <v/>
      </c>
      <c r="IX136" s="7" t="str">
        <f t="shared" si="1263"/>
        <v/>
      </c>
      <c r="IZ136" s="34"/>
      <c r="JA136" s="45" t="str">
        <f>IFERROR(VLOOKUP(IZ136,'كدو الاصناف'!$A:$C,2),"")</f>
        <v/>
      </c>
      <c r="JB136" s="6"/>
      <c r="JC136" s="62">
        <f t="shared" si="1264"/>
        <v>0</v>
      </c>
      <c r="JD136" s="6" t="str">
        <f>IFERROR(VLOOKUP(IZ136,'كدو الاصناف'!$A:$C,3),"")</f>
        <v/>
      </c>
      <c r="JE136" s="7" t="str">
        <f t="shared" si="1265"/>
        <v/>
      </c>
      <c r="JG136" s="34">
        <v>60002</v>
      </c>
      <c r="JH136" s="45" t="str">
        <f>IFERROR(VLOOKUP(JG136,'كدو الاصناف'!$A:$C,2),"")</f>
        <v>هيدروسلفيت</v>
      </c>
      <c r="JI136" s="6"/>
      <c r="JJ136" s="62">
        <v>12</v>
      </c>
      <c r="JK136" s="6">
        <f>IFERROR(VLOOKUP(JG136,'كدو الاصناف'!$A:$C,3),"")</f>
        <v>20.5</v>
      </c>
      <c r="JL136" s="7">
        <f t="shared" si="1267"/>
        <v>246</v>
      </c>
      <c r="JN136" s="34"/>
      <c r="JO136" s="45" t="str">
        <f>IFERROR(VLOOKUP(JN136,'كدو الاصناف'!$A:$C,2),"")</f>
        <v/>
      </c>
      <c r="JP136" s="6"/>
      <c r="JQ136" s="62">
        <f t="shared" si="1268"/>
        <v>0</v>
      </c>
      <c r="JR136" s="6" t="str">
        <f>IFERROR(VLOOKUP(JN136,'كدو الاصناف'!$A:$C,3),"")</f>
        <v/>
      </c>
      <c r="JS136" s="7" t="str">
        <f t="shared" si="1269"/>
        <v/>
      </c>
      <c r="JU136" s="34"/>
      <c r="JV136" s="45" t="str">
        <f>IFERROR(VLOOKUP(JU136,'كدو الاصناف'!$A:$C,2),"")</f>
        <v/>
      </c>
      <c r="JW136" s="6"/>
      <c r="JX136" s="62">
        <f t="shared" si="1270"/>
        <v>0</v>
      </c>
      <c r="JY136" s="6" t="str">
        <f>IFERROR(VLOOKUP(JU136,'كدو الاصناف'!$A:$C,3),"")</f>
        <v/>
      </c>
      <c r="JZ136" s="7" t="str">
        <f t="shared" si="1271"/>
        <v/>
      </c>
      <c r="KB136" s="34"/>
      <c r="KC136" s="45" t="str">
        <f>IFERROR(VLOOKUP(KB136,'كدو الاصناف'!$A:$C,2),"")</f>
        <v/>
      </c>
      <c r="KD136" s="6"/>
      <c r="KE136" s="62">
        <f t="shared" si="1272"/>
        <v>0</v>
      </c>
      <c r="KF136" s="6" t="str">
        <f>IFERROR(VLOOKUP(KB136,'كدو الاصناف'!$A:$C,3),"")</f>
        <v/>
      </c>
      <c r="KG136" s="7" t="str">
        <f t="shared" si="1273"/>
        <v/>
      </c>
      <c r="KI136" s="34"/>
      <c r="KJ136" s="45" t="str">
        <f>IFERROR(VLOOKUP(KI136,'كدو الاصناف'!$A:$C,2),"")</f>
        <v/>
      </c>
      <c r="KK136" s="6"/>
      <c r="KL136" s="62">
        <f t="shared" si="1274"/>
        <v>0</v>
      </c>
      <c r="KM136" s="6" t="str">
        <f>IFERROR(VLOOKUP(KI136,'كدو الاصناف'!$A:$C,3),"")</f>
        <v/>
      </c>
      <c r="KN136" s="7" t="str">
        <f t="shared" si="1275"/>
        <v/>
      </c>
      <c r="KP136" s="34"/>
      <c r="KQ136" s="45" t="str">
        <f>IFERROR(VLOOKUP(KP136,'كدو الاصناف'!$A:$C,2),"")</f>
        <v/>
      </c>
      <c r="KR136" s="6"/>
      <c r="KS136" s="62">
        <f t="shared" si="1276"/>
        <v>0</v>
      </c>
      <c r="KT136" s="6" t="str">
        <f>IFERROR(VLOOKUP(KP136,'كدو الاصناف'!$A:$C,3),"")</f>
        <v/>
      </c>
      <c r="KU136" s="7" t="str">
        <f t="shared" si="1277"/>
        <v/>
      </c>
      <c r="KW136" s="34"/>
      <c r="KX136" s="45" t="str">
        <f>IFERROR(VLOOKUP(KW136,'كدو الاصناف'!$A:$C,2),"")</f>
        <v/>
      </c>
      <c r="KY136" s="6"/>
      <c r="KZ136" s="62">
        <f t="shared" si="1278"/>
        <v>0</v>
      </c>
      <c r="LA136" s="6" t="str">
        <f>IFERROR(VLOOKUP(KW136,'كدو الاصناف'!$A:$C,3),"")</f>
        <v/>
      </c>
      <c r="LB136" s="7" t="str">
        <f t="shared" si="1279"/>
        <v/>
      </c>
      <c r="LD136" s="34"/>
      <c r="LE136" s="45" t="str">
        <f>IFERROR(VLOOKUP(LD136,'كدو الاصناف'!$A:$C,2),"")</f>
        <v/>
      </c>
      <c r="LF136" s="6"/>
      <c r="LG136" s="62">
        <f t="shared" si="1280"/>
        <v>0</v>
      </c>
      <c r="LH136" s="6" t="str">
        <f>IFERROR(VLOOKUP(LD136,'كدو الاصناف'!$A:$C,3),"")</f>
        <v/>
      </c>
      <c r="LI136" s="7" t="str">
        <f t="shared" si="1281"/>
        <v/>
      </c>
      <c r="LK136" s="34"/>
      <c r="LL136" s="45" t="str">
        <f>IFERROR(VLOOKUP(LK136,'كدو الاصناف'!$A:$C,2),"")</f>
        <v/>
      </c>
      <c r="LM136" s="6"/>
      <c r="LN136" s="62">
        <f t="shared" si="1282"/>
        <v>0</v>
      </c>
      <c r="LO136" s="6" t="str">
        <f>IFERROR(VLOOKUP(LK136,'كدو الاصناف'!$A:$C,3),"")</f>
        <v/>
      </c>
      <c r="LP136" s="7" t="str">
        <f t="shared" si="1283"/>
        <v/>
      </c>
      <c r="LR136" s="34">
        <v>60002</v>
      </c>
      <c r="LS136" s="45" t="str">
        <f>IFERROR(VLOOKUP(LR136,'كدو الاصناف'!$A:$C,2),"")</f>
        <v>هيدروسلفيت</v>
      </c>
      <c r="LT136" s="6"/>
      <c r="LU136" s="62">
        <v>12</v>
      </c>
      <c r="LV136" s="6">
        <f>IFERROR(VLOOKUP(LR136,'كدو الاصناف'!$A:$C,3),"")</f>
        <v>20.5</v>
      </c>
      <c r="LW136" s="7">
        <f t="shared" si="1285"/>
        <v>246</v>
      </c>
      <c r="LY136" s="34"/>
      <c r="LZ136" s="45" t="str">
        <f>IFERROR(VLOOKUP(LY136,'كدو الاصناف'!$A:$C,2),"")</f>
        <v/>
      </c>
      <c r="MA136" s="6"/>
      <c r="MB136" s="62">
        <f t="shared" si="1286"/>
        <v>0</v>
      </c>
      <c r="MC136" s="6" t="str">
        <f>IFERROR(VLOOKUP(LY136,'كدو الاصناف'!$A:$C,3),"")</f>
        <v/>
      </c>
      <c r="MD136" s="7" t="str">
        <f t="shared" si="1287"/>
        <v/>
      </c>
      <c r="MF136" s="34"/>
      <c r="MG136" s="45" t="str">
        <f>IFERROR(VLOOKUP(MF136,'كدو الاصناف'!$A:$C,2),"")</f>
        <v/>
      </c>
      <c r="MH136" s="6"/>
      <c r="MI136" s="62">
        <f t="shared" si="1288"/>
        <v>0</v>
      </c>
      <c r="MJ136" s="6" t="str">
        <f>IFERROR(VLOOKUP(MF136,'كدو الاصناف'!$A:$C,3),"")</f>
        <v/>
      </c>
      <c r="MK136" s="7" t="str">
        <f t="shared" si="1289"/>
        <v/>
      </c>
      <c r="MM136" s="34"/>
      <c r="MN136" s="45" t="str">
        <f>IFERROR(VLOOKUP(MM136,'كدو الاصناف'!$A:$C,2),"")</f>
        <v/>
      </c>
      <c r="MO136" s="6"/>
      <c r="MP136" s="62">
        <f t="shared" si="1290"/>
        <v>0</v>
      </c>
      <c r="MQ136" s="6" t="str">
        <f>IFERROR(VLOOKUP(MM136,'كدو الاصناف'!$A:$C,3),"")</f>
        <v/>
      </c>
      <c r="MR136" s="7" t="str">
        <f t="shared" si="1291"/>
        <v/>
      </c>
      <c r="MT136" s="34"/>
      <c r="MU136" s="45" t="str">
        <f>IFERROR(VLOOKUP(MT136,'كدو الاصناف'!$A:$C,2),"")</f>
        <v/>
      </c>
      <c r="MV136" s="6"/>
      <c r="MW136" s="62">
        <f t="shared" si="1292"/>
        <v>0</v>
      </c>
      <c r="MX136" s="6" t="str">
        <f>IFERROR(VLOOKUP(MT136,'كدو الاصناف'!$A:$C,3),"")</f>
        <v/>
      </c>
      <c r="MY136" s="7" t="str">
        <f t="shared" si="1293"/>
        <v/>
      </c>
      <c r="NA136" s="34"/>
      <c r="NB136" s="45" t="str">
        <f>IFERROR(VLOOKUP(NA136,'كدو الاصناف'!$A:$C,2),"")</f>
        <v/>
      </c>
      <c r="NC136" s="6"/>
      <c r="ND136" s="62">
        <f t="shared" si="1294"/>
        <v>0</v>
      </c>
      <c r="NE136" s="6" t="str">
        <f>IFERROR(VLOOKUP(NA136,'كدو الاصناف'!$A:$C,3),"")</f>
        <v/>
      </c>
      <c r="NF136" s="7" t="str">
        <f t="shared" si="1295"/>
        <v/>
      </c>
      <c r="NH136" s="34"/>
      <c r="NI136" s="45" t="str">
        <f>IFERROR(VLOOKUP(NH136,'كدو الاصناف'!$A:$C,2),"")</f>
        <v/>
      </c>
      <c r="NJ136" s="6"/>
      <c r="NK136" s="62">
        <f t="shared" si="1296"/>
        <v>0</v>
      </c>
      <c r="NL136" s="6" t="str">
        <f>IFERROR(VLOOKUP(NH136,'كدو الاصناف'!$A:$C,3),"")</f>
        <v/>
      </c>
      <c r="NM136" s="7" t="str">
        <f t="shared" si="1297"/>
        <v/>
      </c>
      <c r="NO136" s="34"/>
      <c r="NP136" s="45" t="str">
        <f>IFERROR(VLOOKUP(NO136,'كدو الاصناف'!$A:$C,2),"")</f>
        <v/>
      </c>
      <c r="NQ136" s="6"/>
      <c r="NR136" s="62">
        <f t="shared" si="1298"/>
        <v>0</v>
      </c>
      <c r="NS136" s="6" t="str">
        <f>IFERROR(VLOOKUP(NO136,'كدو الاصناف'!$A:$C,3),"")</f>
        <v/>
      </c>
      <c r="NT136" s="7" t="str">
        <f t="shared" si="1299"/>
        <v/>
      </c>
      <c r="NV136" s="34">
        <v>60002</v>
      </c>
      <c r="NW136" s="45" t="str">
        <f>IFERROR(VLOOKUP(NV136,'كدو الاصناف'!$A:$C,2),"")</f>
        <v>هيدروسلفيت</v>
      </c>
      <c r="NX136" s="6"/>
      <c r="NY136" s="62">
        <v>12</v>
      </c>
      <c r="NZ136" s="6">
        <f>IFERROR(VLOOKUP(NV136,'كدو الاصناف'!$A:$C,3),"")</f>
        <v>20.5</v>
      </c>
      <c r="OA136" s="7">
        <f t="shared" si="1301"/>
        <v>246</v>
      </c>
      <c r="OC136" s="34"/>
      <c r="OD136" s="45" t="str">
        <f>IFERROR(VLOOKUP(OC136,'كدو الاصناف'!$A:$C,2),"")</f>
        <v/>
      </c>
      <c r="OE136" s="6"/>
      <c r="OF136" s="62">
        <f t="shared" si="1302"/>
        <v>0</v>
      </c>
      <c r="OG136" s="6" t="str">
        <f>IFERROR(VLOOKUP(OC136,'كدو الاصناف'!$A:$C,3),"")</f>
        <v/>
      </c>
      <c r="OH136" s="7" t="str">
        <f t="shared" si="1303"/>
        <v/>
      </c>
      <c r="OJ136" s="34"/>
      <c r="OK136" s="45" t="str">
        <f>IFERROR(VLOOKUP(OJ136,'كدو الاصناف'!$A:$C,2),"")</f>
        <v/>
      </c>
      <c r="OL136" s="6"/>
      <c r="OM136" s="62">
        <f t="shared" si="1304"/>
        <v>0</v>
      </c>
      <c r="ON136" s="6" t="str">
        <f>IFERROR(VLOOKUP(OJ136,'كدو الاصناف'!$A:$C,3),"")</f>
        <v/>
      </c>
      <c r="OO136" s="7" t="str">
        <f t="shared" si="1305"/>
        <v/>
      </c>
      <c r="OQ136" s="34">
        <v>60002</v>
      </c>
      <c r="OR136" s="45" t="str">
        <f>IFERROR(VLOOKUP(OQ136,'كدو الاصناف'!$A:$C,2),"")</f>
        <v>هيدروسلفيت</v>
      </c>
      <c r="OS136" s="6"/>
      <c r="OT136" s="62">
        <v>8</v>
      </c>
      <c r="OU136" s="6">
        <f>IFERROR(VLOOKUP(OQ136,'كدو الاصناف'!$A:$C,3),"")</f>
        <v>20.5</v>
      </c>
      <c r="OV136" s="7">
        <f t="shared" si="1307"/>
        <v>164</v>
      </c>
      <c r="OX136" s="34">
        <v>60002</v>
      </c>
      <c r="OY136" s="45" t="str">
        <f>IFERROR(VLOOKUP(OX136,'كدو الاصناف'!$A:$C,2),"")</f>
        <v>هيدروسلفيت</v>
      </c>
      <c r="OZ136" s="6"/>
      <c r="PA136" s="62">
        <v>10</v>
      </c>
      <c r="PB136" s="6">
        <f>IFERROR(VLOOKUP(OX136,'كدو الاصناف'!$A:$C,3),"")</f>
        <v>20.5</v>
      </c>
      <c r="PC136" s="7">
        <f t="shared" si="1309"/>
        <v>205</v>
      </c>
      <c r="PE136" s="34"/>
      <c r="PF136" s="45" t="str">
        <f>IFERROR(VLOOKUP(PE136,'كدو الاصناف'!$A:$C,2),"")</f>
        <v/>
      </c>
      <c r="PG136" s="6"/>
      <c r="PH136" s="62">
        <f t="shared" si="1310"/>
        <v>0</v>
      </c>
      <c r="PI136" s="6" t="str">
        <f>IFERROR(VLOOKUP(PE136,'كدو الاصناف'!$A:$C,3),"")</f>
        <v/>
      </c>
      <c r="PJ136" s="7" t="str">
        <f t="shared" si="1311"/>
        <v/>
      </c>
      <c r="PL136" s="34"/>
      <c r="PM136" s="45" t="str">
        <f>IFERROR(VLOOKUP(PL136,'كدو الاصناف'!$A:$C,2),"")</f>
        <v/>
      </c>
      <c r="PN136" s="6"/>
      <c r="PO136" s="62">
        <f t="shared" si="1312"/>
        <v>0</v>
      </c>
      <c r="PP136" s="6" t="str">
        <f>IFERROR(VLOOKUP(PL136,'كدو الاصناف'!$A:$C,3),"")</f>
        <v/>
      </c>
      <c r="PQ136" s="7" t="str">
        <f t="shared" si="1313"/>
        <v/>
      </c>
      <c r="PS136" s="34"/>
      <c r="PT136" s="45" t="str">
        <f>IFERROR(VLOOKUP(PS136,'كدو الاصناف'!$A:$C,2),"")</f>
        <v/>
      </c>
      <c r="PU136" s="6"/>
      <c r="PV136" s="62">
        <f t="shared" si="1314"/>
        <v>0</v>
      </c>
      <c r="PW136" s="6" t="str">
        <f>IFERROR(VLOOKUP(PS136,'كدو الاصناف'!$A:$C,3),"")</f>
        <v/>
      </c>
      <c r="PX136" s="7" t="str">
        <f t="shared" si="1315"/>
        <v/>
      </c>
      <c r="PZ136" s="34"/>
      <c r="QA136" s="45" t="str">
        <f>IFERROR(VLOOKUP(PZ136,'كدو الاصناف'!$A:$C,2),"")</f>
        <v/>
      </c>
      <c r="QB136" s="6"/>
      <c r="QC136" s="62">
        <f t="shared" si="1316"/>
        <v>0</v>
      </c>
      <c r="QD136" s="6" t="str">
        <f>IFERROR(VLOOKUP(PZ136,'كدو الاصناف'!$A:$C,3),"")</f>
        <v/>
      </c>
      <c r="QE136" s="7" t="str">
        <f t="shared" si="1317"/>
        <v/>
      </c>
      <c r="QG136" s="34"/>
      <c r="QH136" s="45" t="str">
        <f>IFERROR(VLOOKUP(QG136,'كدو الاصناف'!$A:$C,2),"")</f>
        <v/>
      </c>
      <c r="QI136" s="6"/>
      <c r="QJ136" s="62">
        <f t="shared" si="1318"/>
        <v>0</v>
      </c>
      <c r="QK136" s="6" t="str">
        <f>IFERROR(VLOOKUP(QG136,'كدو الاصناف'!$A:$C,3),"")</f>
        <v/>
      </c>
      <c r="QL136" s="7" t="str">
        <f t="shared" si="1319"/>
        <v/>
      </c>
      <c r="QN136" s="34"/>
      <c r="QO136" s="45" t="str">
        <f>IFERROR(VLOOKUP(QN136,'كدو الاصناف'!$A:$C,2),"")</f>
        <v/>
      </c>
      <c r="QP136" s="6"/>
      <c r="QQ136" s="62">
        <f t="shared" si="1320"/>
        <v>0</v>
      </c>
      <c r="QR136" s="6" t="str">
        <f>IFERROR(VLOOKUP(QN136,'كدو الاصناف'!$A:$C,3),"")</f>
        <v/>
      </c>
      <c r="QS136" s="7" t="str">
        <f t="shared" si="1321"/>
        <v/>
      </c>
      <c r="QU136" s="34">
        <v>60002</v>
      </c>
      <c r="QV136" s="45" t="str">
        <f>IFERROR(VLOOKUP(QU136,'كدو الاصناف'!$A:$C,2),"")</f>
        <v>هيدروسلفيت</v>
      </c>
      <c r="QW136" s="6"/>
      <c r="QX136" s="62">
        <v>10</v>
      </c>
      <c r="QY136" s="6">
        <f>IFERROR(VLOOKUP(QU136,'كدو الاصناف'!$A:$C,3),"")</f>
        <v>20.5</v>
      </c>
      <c r="QZ136" s="7">
        <f t="shared" si="1323"/>
        <v>205</v>
      </c>
      <c r="RB136" s="34">
        <v>60002</v>
      </c>
      <c r="RC136" s="45" t="str">
        <f>IFERROR(VLOOKUP(RB136,'كدو الاصناف'!$A:$C,2),"")</f>
        <v>هيدروسلفيت</v>
      </c>
      <c r="RD136" s="6"/>
      <c r="RE136" s="62">
        <v>10</v>
      </c>
      <c r="RF136" s="6">
        <f>IFERROR(VLOOKUP(RB136,'كدو الاصناف'!$A:$C,3),"")</f>
        <v>20.5</v>
      </c>
      <c r="RG136" s="7">
        <f t="shared" si="1325"/>
        <v>205</v>
      </c>
      <c r="RI136" s="34"/>
      <c r="RJ136" s="45" t="str">
        <f>IFERROR(VLOOKUP(RI136,'كدو الاصناف'!$A:$C,2),"")</f>
        <v/>
      </c>
      <c r="RK136" s="6"/>
      <c r="RL136" s="62">
        <f t="shared" si="1326"/>
        <v>0</v>
      </c>
      <c r="RM136" s="6" t="str">
        <f>IFERROR(VLOOKUP(RI136,'كدو الاصناف'!$A:$C,3),"")</f>
        <v/>
      </c>
      <c r="RN136" s="7" t="str">
        <f t="shared" si="1327"/>
        <v/>
      </c>
      <c r="RP136" s="34"/>
      <c r="RQ136" s="45" t="str">
        <f>IFERROR(VLOOKUP(RP136,'كدو الاصناف'!$A:$C,2),"")</f>
        <v/>
      </c>
      <c r="RR136" s="6"/>
      <c r="RS136" s="62">
        <f t="shared" si="1328"/>
        <v>0</v>
      </c>
      <c r="RT136" s="6" t="str">
        <f>IFERROR(VLOOKUP(RP136,'كدو الاصناف'!$A:$C,3),"")</f>
        <v/>
      </c>
      <c r="RU136" s="7" t="str">
        <f t="shared" si="1329"/>
        <v/>
      </c>
      <c r="RW136" s="34"/>
      <c r="RX136" s="45" t="str">
        <f>IFERROR(VLOOKUP(RW136,'كدو الاصناف'!$A:$C,2),"")</f>
        <v/>
      </c>
      <c r="RY136" s="6"/>
      <c r="RZ136" s="62">
        <f t="shared" si="1330"/>
        <v>0</v>
      </c>
      <c r="SA136" s="6" t="str">
        <f>IFERROR(VLOOKUP(RW136,'كدو الاصناف'!$A:$C,3),"")</f>
        <v/>
      </c>
      <c r="SB136" s="7" t="str">
        <f t="shared" si="1331"/>
        <v/>
      </c>
      <c r="SD136" s="34"/>
      <c r="SE136" s="45" t="str">
        <f>IFERROR(VLOOKUP(SD136,'كدو الاصناف'!$A:$C,2),"")</f>
        <v/>
      </c>
      <c r="SF136" s="6"/>
      <c r="SG136" s="62">
        <f t="shared" si="1332"/>
        <v>0</v>
      </c>
      <c r="SH136" s="6" t="str">
        <f>IFERROR(VLOOKUP(SD136,'كدو الاصناف'!$A:$C,3),"")</f>
        <v/>
      </c>
      <c r="SI136" s="7" t="str">
        <f t="shared" si="1333"/>
        <v/>
      </c>
      <c r="SK136" s="34">
        <v>60002</v>
      </c>
      <c r="SL136" s="45" t="str">
        <f>IFERROR(VLOOKUP(SK136,'كدو الاصناف'!$A:$C,2),"")</f>
        <v>هيدروسلفيت</v>
      </c>
      <c r="SM136" s="6"/>
      <c r="SN136" s="62">
        <v>12</v>
      </c>
      <c r="SO136" s="6">
        <f>IFERROR(VLOOKUP(SK136,'كدو الاصناف'!$A:$C,3),"")</f>
        <v>20.5</v>
      </c>
      <c r="SP136" s="7">
        <f t="shared" si="1335"/>
        <v>246</v>
      </c>
      <c r="SR136" s="34"/>
      <c r="SS136" s="45" t="str">
        <f>IFERROR(VLOOKUP(SR136,'كدو الاصناف'!$A:$C,2),"")</f>
        <v/>
      </c>
      <c r="ST136" s="6"/>
      <c r="SU136" s="62">
        <f t="shared" si="1336"/>
        <v>0</v>
      </c>
      <c r="SV136" s="6" t="str">
        <f>IFERROR(VLOOKUP(SR136,'كدو الاصناف'!$A:$C,3),"")</f>
        <v/>
      </c>
      <c r="SW136" s="7" t="str">
        <f t="shared" si="1337"/>
        <v/>
      </c>
      <c r="SY136" s="34"/>
      <c r="SZ136" s="45" t="str">
        <f>IFERROR(VLOOKUP(SY136,'كدو الاصناف'!$A:$C,2),"")</f>
        <v/>
      </c>
      <c r="TA136" s="6"/>
      <c r="TB136" s="62">
        <f t="shared" si="1338"/>
        <v>0</v>
      </c>
      <c r="TC136" s="6" t="str">
        <f>IFERROR(VLOOKUP(SY136,'كدو الاصناف'!$A:$C,3),"")</f>
        <v/>
      </c>
      <c r="TD136" s="7" t="str">
        <f t="shared" si="1339"/>
        <v/>
      </c>
      <c r="TF136" s="34"/>
      <c r="TG136" s="45" t="str">
        <f>IFERROR(VLOOKUP(TF136,'كدو الاصناف'!$A:$C,2),"")</f>
        <v/>
      </c>
      <c r="TH136" s="6"/>
      <c r="TI136" s="62">
        <f t="shared" si="1340"/>
        <v>0</v>
      </c>
      <c r="TJ136" s="6" t="str">
        <f>IFERROR(VLOOKUP(TF136,'كدو الاصناف'!$A:$C,3),"")</f>
        <v/>
      </c>
      <c r="TK136" s="7" t="str">
        <f t="shared" si="1341"/>
        <v/>
      </c>
      <c r="TM136" s="34"/>
      <c r="TN136" s="45" t="str">
        <f>IFERROR(VLOOKUP(TM136,'كدو الاصناف'!$A:$C,2),"")</f>
        <v/>
      </c>
      <c r="TO136" s="6"/>
      <c r="TP136" s="62">
        <f t="shared" si="1342"/>
        <v>0</v>
      </c>
      <c r="TQ136" s="6" t="str">
        <f>IFERROR(VLOOKUP(TM136,'كدو الاصناف'!$A:$C,3),"")</f>
        <v/>
      </c>
      <c r="TR136" s="7" t="str">
        <f t="shared" si="1343"/>
        <v/>
      </c>
      <c r="TT136" s="34"/>
      <c r="TU136" s="45" t="str">
        <f>IFERROR(VLOOKUP(TT136,'كدو الاصناف'!$A:$C,2),"")</f>
        <v/>
      </c>
      <c r="TV136" s="6"/>
      <c r="TW136" s="62">
        <f t="shared" si="1344"/>
        <v>0</v>
      </c>
      <c r="TX136" s="6" t="str">
        <f>IFERROR(VLOOKUP(TT136,'كدو الاصناف'!$A:$C,3),"")</f>
        <v/>
      </c>
      <c r="TY136" s="7" t="str">
        <f t="shared" si="1345"/>
        <v/>
      </c>
      <c r="UA136" s="34"/>
      <c r="UB136" s="45" t="str">
        <f>IFERROR(VLOOKUP(UA136,'كدو الاصناف'!$A:$C,2),"")</f>
        <v/>
      </c>
      <c r="UC136" s="6"/>
      <c r="UD136" s="62">
        <f t="shared" si="1346"/>
        <v>0</v>
      </c>
      <c r="UE136" s="6" t="str">
        <f>IFERROR(VLOOKUP(UA136,'كدو الاصناف'!$A:$C,3),"")</f>
        <v/>
      </c>
      <c r="UF136" s="7" t="str">
        <f t="shared" si="1347"/>
        <v/>
      </c>
      <c r="UH136" s="34"/>
      <c r="UI136" s="45" t="str">
        <f>IFERROR(VLOOKUP(UH136,'كدو الاصناف'!$A:$C,2),"")</f>
        <v/>
      </c>
      <c r="UJ136" s="6"/>
      <c r="UK136" s="62">
        <f t="shared" si="1348"/>
        <v>0</v>
      </c>
      <c r="UL136" s="6" t="str">
        <f>IFERROR(VLOOKUP(UH136,'كدو الاصناف'!$A:$C,3),"")</f>
        <v/>
      </c>
      <c r="UM136" s="7" t="str">
        <f t="shared" si="1349"/>
        <v/>
      </c>
      <c r="UO136" s="34"/>
      <c r="UP136" s="45" t="str">
        <f>IFERROR(VLOOKUP(UO136,'كدو الاصناف'!$A:$C,2),"")</f>
        <v/>
      </c>
      <c r="UQ136" s="6"/>
      <c r="UR136" s="62">
        <f t="shared" si="1350"/>
        <v>0</v>
      </c>
      <c r="US136" s="6" t="str">
        <f>IFERROR(VLOOKUP(UO136,'كدو الاصناف'!$A:$C,3),"")</f>
        <v/>
      </c>
      <c r="UT136" s="7" t="str">
        <f t="shared" si="1351"/>
        <v/>
      </c>
      <c r="UV136" s="34"/>
      <c r="UW136" s="45" t="str">
        <f>IFERROR(VLOOKUP(UV136,'كدو الاصناف'!$A:$C,2),"")</f>
        <v/>
      </c>
      <c r="UX136" s="6"/>
      <c r="UY136" s="62">
        <f t="shared" si="1352"/>
        <v>0</v>
      </c>
      <c r="UZ136" s="6" t="str">
        <f>IFERROR(VLOOKUP(UV136,'كدو الاصناف'!$A:$C,3),"")</f>
        <v/>
      </c>
      <c r="VA136" s="7" t="str">
        <f t="shared" si="1353"/>
        <v/>
      </c>
      <c r="VC136" s="34"/>
      <c r="VD136" s="45" t="str">
        <f>IFERROR(VLOOKUP(VC136,'كدو الاصناف'!$A:$C,2),"")</f>
        <v/>
      </c>
      <c r="VE136" s="6"/>
      <c r="VF136" s="62">
        <f t="shared" si="1354"/>
        <v>0</v>
      </c>
      <c r="VG136" s="6" t="str">
        <f>IFERROR(VLOOKUP(VC136,'كدو الاصناف'!$A:$C,3),"")</f>
        <v/>
      </c>
      <c r="VH136" s="7" t="str">
        <f t="shared" si="1355"/>
        <v/>
      </c>
      <c r="VJ136" s="34">
        <v>60002</v>
      </c>
      <c r="VK136" s="45" t="str">
        <f>IFERROR(VLOOKUP(VJ136,'كدو الاصناف'!$A:$C,2),"")</f>
        <v>هيدروسلفيت</v>
      </c>
      <c r="VL136" s="6"/>
      <c r="VM136" s="62">
        <v>12</v>
      </c>
      <c r="VN136" s="6">
        <f>IFERROR(VLOOKUP(VJ136,'كدو الاصناف'!$A:$C,3),"")</f>
        <v>20.5</v>
      </c>
      <c r="VO136" s="7">
        <f t="shared" si="1357"/>
        <v>246</v>
      </c>
      <c r="VQ136" s="34"/>
      <c r="VR136" s="45" t="str">
        <f>IFERROR(VLOOKUP(VQ136,'كدو الاصناف'!$A:$C,2),"")</f>
        <v/>
      </c>
      <c r="VS136" s="6"/>
      <c r="VT136" s="62">
        <f t="shared" si="1358"/>
        <v>0</v>
      </c>
      <c r="VU136" s="6" t="str">
        <f>IFERROR(VLOOKUP(VQ136,'كدو الاصناف'!$A:$C,3),"")</f>
        <v/>
      </c>
      <c r="VV136" s="7" t="str">
        <f t="shared" si="1359"/>
        <v/>
      </c>
      <c r="VX136" s="34"/>
      <c r="VY136" s="45" t="str">
        <f>IFERROR(VLOOKUP(VX136,'كدو الاصناف'!$A:$C,2),"")</f>
        <v/>
      </c>
      <c r="VZ136" s="6"/>
      <c r="WA136" s="62">
        <f t="shared" si="1360"/>
        <v>0</v>
      </c>
      <c r="WB136" s="6" t="str">
        <f>IFERROR(VLOOKUP(VX136,'كدو الاصناف'!$A:$C,3),"")</f>
        <v/>
      </c>
      <c r="WC136" s="7" t="str">
        <f t="shared" si="1361"/>
        <v/>
      </c>
      <c r="WE136" s="34"/>
      <c r="WF136" s="45" t="str">
        <f>IFERROR(VLOOKUP(WE136,'كدو الاصناف'!$A:$C,2),"")</f>
        <v/>
      </c>
      <c r="WG136" s="6"/>
      <c r="WH136" s="62">
        <f t="shared" si="1362"/>
        <v>0</v>
      </c>
      <c r="WI136" s="6" t="str">
        <f>IFERROR(VLOOKUP(WE136,'كدو الاصناف'!$A:$C,3),"")</f>
        <v/>
      </c>
      <c r="WJ136" s="7" t="str">
        <f t="shared" si="1363"/>
        <v/>
      </c>
      <c r="WL136" s="34"/>
      <c r="WM136" s="45" t="str">
        <f>IFERROR(VLOOKUP(WL136,'كدو الاصناف'!$A:$C,2),"")</f>
        <v/>
      </c>
      <c r="WN136" s="6"/>
      <c r="WO136" s="62">
        <f t="shared" si="1364"/>
        <v>0</v>
      </c>
      <c r="WP136" s="6" t="str">
        <f>IFERROR(VLOOKUP(WL136,'كدو الاصناف'!$A:$C,3),"")</f>
        <v/>
      </c>
      <c r="WQ136" s="7" t="str">
        <f t="shared" si="1365"/>
        <v/>
      </c>
      <c r="WS136" s="34"/>
      <c r="WT136" s="45" t="str">
        <f>IFERROR(VLOOKUP(WS136,'كدو الاصناف'!$A:$C,2),"")</f>
        <v/>
      </c>
      <c r="WU136" s="6"/>
      <c r="WV136" s="62">
        <f t="shared" si="1366"/>
        <v>0</v>
      </c>
      <c r="WW136" s="6" t="str">
        <f>IFERROR(VLOOKUP(WS136,'كدو الاصناف'!$A:$C,3),"")</f>
        <v/>
      </c>
      <c r="WX136" s="7" t="str">
        <f t="shared" si="1367"/>
        <v/>
      </c>
      <c r="WZ136" s="34"/>
      <c r="XA136" s="45" t="str">
        <f>IFERROR(VLOOKUP(WZ136,'كدو الاصناف'!$A:$C,2),"")</f>
        <v/>
      </c>
      <c r="XB136" s="6"/>
      <c r="XC136" s="62">
        <f t="shared" si="1368"/>
        <v>0</v>
      </c>
      <c r="XD136" s="6" t="str">
        <f>IFERROR(VLOOKUP(WZ136,'كدو الاصناف'!$A:$C,3),"")</f>
        <v/>
      </c>
      <c r="XE136" s="7" t="str">
        <f t="shared" si="1369"/>
        <v/>
      </c>
      <c r="XG136" s="34"/>
      <c r="XH136" s="45" t="str">
        <f>IFERROR(VLOOKUP(XG136,'كدو الاصناف'!$A:$C,2),"")</f>
        <v/>
      </c>
      <c r="XI136" s="6"/>
      <c r="XJ136" s="62">
        <f t="shared" si="1370"/>
        <v>0</v>
      </c>
      <c r="XK136" s="6" t="str">
        <f>IFERROR(VLOOKUP(XG136,'كدو الاصناف'!$A:$C,3),"")</f>
        <v/>
      </c>
      <c r="XL136" s="7" t="str">
        <f t="shared" si="1371"/>
        <v/>
      </c>
      <c r="XN136" s="34">
        <v>60002</v>
      </c>
      <c r="XO136" s="45" t="str">
        <f>IFERROR(VLOOKUP(XN136,'كدو الاصناف'!$A:$C,2),"")</f>
        <v>هيدروسلفيت</v>
      </c>
      <c r="XP136" s="6"/>
      <c r="XQ136" s="62">
        <v>10</v>
      </c>
      <c r="XR136" s="6">
        <f>IFERROR(VLOOKUP(XN136,'كدو الاصناف'!$A:$C,3),"")</f>
        <v>20.5</v>
      </c>
      <c r="XS136" s="7">
        <f t="shared" si="1373"/>
        <v>205</v>
      </c>
      <c r="XU136" s="34"/>
      <c r="XV136" s="45" t="str">
        <f>IFERROR(VLOOKUP(XU136,'كدو الاصناف'!$A:$C,2),"")</f>
        <v/>
      </c>
      <c r="XW136" s="6"/>
      <c r="XX136" s="62">
        <f t="shared" si="1374"/>
        <v>0</v>
      </c>
      <c r="XY136" s="6" t="str">
        <f>IFERROR(VLOOKUP(XU136,'كدو الاصناف'!$A:$C,3),"")</f>
        <v/>
      </c>
      <c r="XZ136" s="7" t="str">
        <f t="shared" si="1375"/>
        <v/>
      </c>
      <c r="YB136" s="34"/>
      <c r="YC136" s="45" t="str">
        <f>IFERROR(VLOOKUP(YB136,'كدو الاصناف'!$A:$C,2),"")</f>
        <v/>
      </c>
      <c r="YD136" s="6"/>
      <c r="YE136" s="62">
        <f t="shared" si="1376"/>
        <v>0</v>
      </c>
      <c r="YF136" s="6" t="str">
        <f>IFERROR(VLOOKUP(YB136,'كدو الاصناف'!$A:$C,3),"")</f>
        <v/>
      </c>
      <c r="YG136" s="7" t="str">
        <f t="shared" si="1377"/>
        <v/>
      </c>
      <c r="YI136" s="34"/>
      <c r="YJ136" s="45" t="str">
        <f>IFERROR(VLOOKUP(YI136,'كدو الاصناف'!$A:$C,2),"")</f>
        <v/>
      </c>
      <c r="YK136" s="6"/>
      <c r="YL136" s="62">
        <f t="shared" si="1378"/>
        <v>0</v>
      </c>
      <c r="YM136" s="6" t="str">
        <f>IFERROR(VLOOKUP(YI136,'كدو الاصناف'!$A:$C,3),"")</f>
        <v/>
      </c>
      <c r="YN136" s="7" t="str">
        <f t="shared" si="1379"/>
        <v/>
      </c>
      <c r="YP136" s="34"/>
      <c r="YQ136" s="45" t="str">
        <f>IFERROR(VLOOKUP(YP136,'كدو الاصناف'!$A:$C,2),"")</f>
        <v/>
      </c>
      <c r="YR136" s="6"/>
      <c r="YS136" s="62">
        <f t="shared" si="1380"/>
        <v>0</v>
      </c>
      <c r="YT136" s="6" t="str">
        <f>IFERROR(VLOOKUP(YP136,'كدو الاصناف'!$A:$C,3),"")</f>
        <v/>
      </c>
      <c r="YU136" s="7" t="str">
        <f t="shared" si="1381"/>
        <v/>
      </c>
      <c r="YW136" s="34"/>
      <c r="YX136" s="45" t="str">
        <f>IFERROR(VLOOKUP(YW136,'كدو الاصناف'!$A:$C,2),"")</f>
        <v/>
      </c>
      <c r="YY136" s="6"/>
      <c r="YZ136" s="62">
        <f t="shared" si="1382"/>
        <v>0</v>
      </c>
      <c r="ZA136" s="6" t="str">
        <f>IFERROR(VLOOKUP(YW136,'كدو الاصناف'!$A:$C,3),"")</f>
        <v/>
      </c>
      <c r="ZB136" s="7" t="str">
        <f t="shared" si="1383"/>
        <v/>
      </c>
      <c r="ZD136" s="34"/>
      <c r="ZE136" s="45" t="str">
        <f>IFERROR(VLOOKUP(ZD136,'كدو الاصناف'!$A:$C,2),"")</f>
        <v/>
      </c>
      <c r="ZF136" s="6"/>
      <c r="ZG136" s="62">
        <f t="shared" si="1384"/>
        <v>0</v>
      </c>
      <c r="ZH136" s="6" t="str">
        <f>IFERROR(VLOOKUP(ZD136,'كدو الاصناف'!$A:$C,3),"")</f>
        <v/>
      </c>
      <c r="ZI136" s="7" t="str">
        <f t="shared" si="1385"/>
        <v/>
      </c>
      <c r="ZK136" s="34"/>
      <c r="ZL136" s="45" t="str">
        <f>IFERROR(VLOOKUP(ZK136,'كدو الاصناف'!$A:$C,2),"")</f>
        <v/>
      </c>
      <c r="ZM136" s="6"/>
      <c r="ZN136" s="62">
        <f t="shared" si="1386"/>
        <v>0</v>
      </c>
      <c r="ZO136" s="6" t="str">
        <f>IFERROR(VLOOKUP(ZK136,'كدو الاصناف'!$A:$C,3),"")</f>
        <v/>
      </c>
      <c r="ZP136" s="7" t="str">
        <f t="shared" si="1387"/>
        <v/>
      </c>
      <c r="ZR136" s="34"/>
      <c r="ZS136" s="45" t="str">
        <f>IFERROR(VLOOKUP(ZR136,'كدو الاصناف'!$A:$C,2),"")</f>
        <v/>
      </c>
      <c r="ZT136" s="6"/>
      <c r="ZU136" s="62">
        <f t="shared" si="1388"/>
        <v>0</v>
      </c>
      <c r="ZV136" s="6" t="str">
        <f>IFERROR(VLOOKUP(ZR136,'كدو الاصناف'!$A:$C,3),"")</f>
        <v/>
      </c>
      <c r="ZW136" s="7" t="str">
        <f t="shared" si="1389"/>
        <v/>
      </c>
    </row>
    <row r="137" spans="1:699" ht="16.5" thickTop="1" thickBot="1" x14ac:dyDescent="0.25">
      <c r="A137" s="34">
        <v>60002</v>
      </c>
      <c r="B137" s="45" t="str">
        <f>IFERROR(VLOOKUP(A137,'كدو الاصناف'!$A:$C,2),"")</f>
        <v>هيدروسلفيت</v>
      </c>
      <c r="C137" s="6"/>
      <c r="D137" s="62">
        <v>24</v>
      </c>
      <c r="E137" s="6">
        <f>IFERROR(VLOOKUP(A137,'كدو الاصناف'!$A:$C,3),"")</f>
        <v>20.5</v>
      </c>
      <c r="F137" s="7">
        <f t="shared" si="1193"/>
        <v>492</v>
      </c>
      <c r="H137" s="34">
        <v>60052</v>
      </c>
      <c r="I137" s="45" t="str">
        <f>IFERROR(VLOOKUP(H137,'كدو الاصناف'!$A:$C,2),"")</f>
        <v>صودا كاويه قشور محلوله</v>
      </c>
      <c r="J137" s="6"/>
      <c r="K137" s="62">
        <v>10</v>
      </c>
      <c r="L137" s="6">
        <f>IFERROR(VLOOKUP(H137,'كدو الاصناف'!$A:$C,3),"")</f>
        <v>5</v>
      </c>
      <c r="M137" s="7">
        <f t="shared" si="1195"/>
        <v>50</v>
      </c>
      <c r="O137" s="34">
        <v>60052</v>
      </c>
      <c r="P137" s="45" t="str">
        <f>IFERROR(VLOOKUP(O137,'كدو الاصناف'!$A:$C,2),"")</f>
        <v>صودا كاويه قشور محلوله</v>
      </c>
      <c r="Q137" s="6"/>
      <c r="R137" s="62">
        <v>12</v>
      </c>
      <c r="S137" s="6">
        <f>IFERROR(VLOOKUP(O137,'كدو الاصناف'!$A:$C,3),"")</f>
        <v>5</v>
      </c>
      <c r="T137" s="7">
        <f t="shared" si="1197"/>
        <v>60</v>
      </c>
      <c r="V137" s="34"/>
      <c r="W137" s="45" t="str">
        <f>IFERROR(VLOOKUP(V137,'كدو الاصناف'!$A:$C,2),"")</f>
        <v/>
      </c>
      <c r="X137" s="6"/>
      <c r="Y137" s="62">
        <f t="shared" si="1198"/>
        <v>0</v>
      </c>
      <c r="Z137" s="6" t="str">
        <f>IFERROR(VLOOKUP(V137,'كدو الاصناف'!$A:$C,3),"")</f>
        <v/>
      </c>
      <c r="AA137" s="7" t="str">
        <f t="shared" si="1199"/>
        <v/>
      </c>
      <c r="AC137" s="34">
        <v>60002</v>
      </c>
      <c r="AD137" s="45" t="str">
        <f>IFERROR(VLOOKUP(AC137,'كدو الاصناف'!$A:$C,2),"")</f>
        <v>هيدروسلفيت</v>
      </c>
      <c r="AE137" s="6"/>
      <c r="AF137" s="62">
        <v>10</v>
      </c>
      <c r="AG137" s="6">
        <f>IFERROR(VLOOKUP(AC137,'كدو الاصناف'!$A:$C,3),"")</f>
        <v>20.5</v>
      </c>
      <c r="AH137" s="7">
        <f t="shared" si="1201"/>
        <v>205</v>
      </c>
      <c r="AJ137" s="34">
        <v>60052</v>
      </c>
      <c r="AK137" s="45" t="str">
        <f>IFERROR(VLOOKUP(AJ137,'كدو الاصناف'!$A:$C,2),"")</f>
        <v>صودا كاويه قشور محلوله</v>
      </c>
      <c r="AL137" s="6"/>
      <c r="AM137" s="62">
        <v>12</v>
      </c>
      <c r="AN137" s="6">
        <f>IFERROR(VLOOKUP(AJ137,'كدو الاصناف'!$A:$C,3),"")</f>
        <v>5</v>
      </c>
      <c r="AO137" s="7">
        <f t="shared" si="1203"/>
        <v>60</v>
      </c>
      <c r="AQ137" s="34"/>
      <c r="AR137" s="45" t="str">
        <f>IFERROR(VLOOKUP(AQ137,'كدو الاصناف'!$A:$C,2),"")</f>
        <v/>
      </c>
      <c r="AS137" s="6"/>
      <c r="AT137" s="62">
        <f t="shared" si="1204"/>
        <v>0</v>
      </c>
      <c r="AU137" s="6" t="str">
        <f>IFERROR(VLOOKUP(AQ137,'كدو الاصناف'!$A:$C,3),"")</f>
        <v/>
      </c>
      <c r="AV137" s="7" t="str">
        <f t="shared" si="1205"/>
        <v/>
      </c>
      <c r="AX137" s="34"/>
      <c r="AY137" s="45" t="str">
        <f>IFERROR(VLOOKUP(AX137,'كدو الاصناف'!$A:$C,2),"")</f>
        <v/>
      </c>
      <c r="AZ137" s="6"/>
      <c r="BA137" s="62">
        <f t="shared" si="1206"/>
        <v>0</v>
      </c>
      <c r="BB137" s="6" t="str">
        <f>IFERROR(VLOOKUP(AX137,'كدو الاصناف'!$A:$C,3),"")</f>
        <v/>
      </c>
      <c r="BC137" s="7" t="str">
        <f t="shared" si="1207"/>
        <v/>
      </c>
      <c r="BE137" s="34"/>
      <c r="BF137" s="45" t="str">
        <f>IFERROR(VLOOKUP(BE137,'كدو الاصناف'!$A:$C,2),"")</f>
        <v/>
      </c>
      <c r="BG137" s="6"/>
      <c r="BH137" s="62">
        <f t="shared" si="1208"/>
        <v>0</v>
      </c>
      <c r="BI137" s="6" t="str">
        <f>IFERROR(VLOOKUP(BE137,'كدو الاصناف'!$A:$C,3),"")</f>
        <v/>
      </c>
      <c r="BJ137" s="7" t="str">
        <f t="shared" si="1209"/>
        <v/>
      </c>
      <c r="BL137" s="34"/>
      <c r="BM137" s="45" t="str">
        <f>IFERROR(VLOOKUP(BL137,'كدو الاصناف'!$A:$C,2),"")</f>
        <v/>
      </c>
      <c r="BN137" s="6"/>
      <c r="BO137" s="62">
        <f t="shared" si="1210"/>
        <v>0</v>
      </c>
      <c r="BP137" s="6" t="str">
        <f>IFERROR(VLOOKUP(BL137,'كدو الاصناف'!$A:$C,3),"")</f>
        <v/>
      </c>
      <c r="BQ137" s="7" t="str">
        <f t="shared" si="1211"/>
        <v/>
      </c>
      <c r="BS137" s="34"/>
      <c r="BT137" s="45" t="str">
        <f>IFERROR(VLOOKUP(BS137,'كدو الاصناف'!$A:$C,2),"")</f>
        <v/>
      </c>
      <c r="BU137" s="6"/>
      <c r="BV137" s="62">
        <f t="shared" si="1212"/>
        <v>0</v>
      </c>
      <c r="BW137" s="6" t="str">
        <f>IFERROR(VLOOKUP(BS137,'كدو الاصناف'!$A:$C,3),"")</f>
        <v/>
      </c>
      <c r="BX137" s="7" t="str">
        <f t="shared" si="1213"/>
        <v/>
      </c>
      <c r="BZ137" s="34">
        <v>60002</v>
      </c>
      <c r="CA137" s="45" t="str">
        <f>IFERROR(VLOOKUP(BZ137,'كدو الاصناف'!$A:$C,2),"")</f>
        <v>هيدروسلفيت</v>
      </c>
      <c r="CB137" s="6"/>
      <c r="CC137" s="62">
        <v>10</v>
      </c>
      <c r="CD137" s="6">
        <f>IFERROR(VLOOKUP(BZ137,'كدو الاصناف'!$A:$C,3),"")</f>
        <v>20.5</v>
      </c>
      <c r="CE137" s="7">
        <f t="shared" si="1215"/>
        <v>205</v>
      </c>
      <c r="CG137" s="34">
        <v>60002</v>
      </c>
      <c r="CH137" s="45" t="str">
        <f>IFERROR(VLOOKUP(CG137,'كدو الاصناف'!$A:$C,2),"")</f>
        <v>هيدروسلفيت</v>
      </c>
      <c r="CI137" s="6"/>
      <c r="CJ137" s="62">
        <v>12</v>
      </c>
      <c r="CK137" s="6">
        <f>IFERROR(VLOOKUP(CG137,'كدو الاصناف'!$A:$C,3),"")</f>
        <v>20.5</v>
      </c>
      <c r="CL137" s="7">
        <f t="shared" si="1217"/>
        <v>246</v>
      </c>
      <c r="CN137" s="34">
        <v>60060</v>
      </c>
      <c r="CO137" s="45" t="str">
        <f>IFERROR(VLOOKUP(CN137,'كدو الاصناف'!$A:$C,2),"")</f>
        <v xml:space="preserve">انتي فوم </v>
      </c>
      <c r="CP137" s="6"/>
      <c r="CQ137" s="62">
        <v>1</v>
      </c>
      <c r="CR137" s="6">
        <f>IFERROR(VLOOKUP(CN137,'كدو الاصناف'!$A:$C,3),"")</f>
        <v>10.94</v>
      </c>
      <c r="CS137" s="7">
        <f t="shared" si="1219"/>
        <v>10.94</v>
      </c>
      <c r="CU137" s="34"/>
      <c r="CV137" s="45" t="str">
        <f>IFERROR(VLOOKUP(CU137,'كدو الاصناف'!$A:$C,2),"")</f>
        <v/>
      </c>
      <c r="CW137" s="6"/>
      <c r="CX137" s="62">
        <f t="shared" si="1220"/>
        <v>0</v>
      </c>
      <c r="CY137" s="6" t="str">
        <f>IFERROR(VLOOKUP(CU137,'كدو الاصناف'!$A:$C,3),"")</f>
        <v/>
      </c>
      <c r="CZ137" s="7" t="str">
        <f t="shared" si="1221"/>
        <v/>
      </c>
      <c r="DB137" s="34">
        <v>60052</v>
      </c>
      <c r="DC137" s="45" t="str">
        <f>IFERROR(VLOOKUP(DB137,'كدو الاصناف'!$A:$C,2),"")</f>
        <v>صودا كاويه قشور محلوله</v>
      </c>
      <c r="DD137" s="6"/>
      <c r="DE137" s="62">
        <v>16</v>
      </c>
      <c r="DF137" s="6">
        <f>IFERROR(VLOOKUP(DB137,'كدو الاصناف'!$A:$C,3),"")</f>
        <v>5</v>
      </c>
      <c r="DG137" s="7">
        <f t="shared" si="1223"/>
        <v>80</v>
      </c>
      <c r="DI137" s="34">
        <v>60002</v>
      </c>
      <c r="DJ137" s="45" t="str">
        <f>IFERROR(VLOOKUP(DI137,'كدو الاصناف'!$A:$C,2),"")</f>
        <v>هيدروسلفيت</v>
      </c>
      <c r="DK137" s="6"/>
      <c r="DL137" s="62">
        <v>16</v>
      </c>
      <c r="DM137" s="6">
        <f>IFERROR(VLOOKUP(DI137,'كدو الاصناف'!$A:$C,3),"")</f>
        <v>20.5</v>
      </c>
      <c r="DN137" s="7">
        <f t="shared" si="1225"/>
        <v>328</v>
      </c>
      <c r="DP137" s="34">
        <v>60052</v>
      </c>
      <c r="DQ137" s="45" t="str">
        <f>IFERROR(VLOOKUP(DP137,'كدو الاصناف'!$A:$C,2),"")</f>
        <v>صودا كاويه قشور محلوله</v>
      </c>
      <c r="DR137" s="6"/>
      <c r="DS137" s="62">
        <v>16</v>
      </c>
      <c r="DT137" s="6">
        <f>IFERROR(VLOOKUP(DP137,'كدو الاصناف'!$A:$C,3),"")</f>
        <v>5</v>
      </c>
      <c r="DU137" s="7">
        <f t="shared" si="1227"/>
        <v>80</v>
      </c>
      <c r="DW137" s="34"/>
      <c r="DX137" s="45" t="str">
        <f>IFERROR(VLOOKUP(DW137,'كدو الاصناف'!$A:$C,2),"")</f>
        <v/>
      </c>
      <c r="DY137" s="6"/>
      <c r="DZ137" s="62">
        <f t="shared" si="1228"/>
        <v>0</v>
      </c>
      <c r="EA137" s="6" t="str">
        <f>IFERROR(VLOOKUP(DW137,'كدو الاصناف'!$A:$C,3),"")</f>
        <v/>
      </c>
      <c r="EB137" s="7" t="str">
        <f t="shared" si="1229"/>
        <v/>
      </c>
      <c r="ED137" s="34"/>
      <c r="EE137" s="45" t="str">
        <f>IFERROR(VLOOKUP(ED137,'كدو الاصناف'!$A:$C,2),"")</f>
        <v/>
      </c>
      <c r="EF137" s="6"/>
      <c r="EG137" s="62">
        <f>EF137*$EI$81/100</f>
        <v>0</v>
      </c>
      <c r="EH137" s="6" t="str">
        <f>IFERROR(VLOOKUP(ED137,'كدو الاصناف'!$A:$C,3),"")</f>
        <v/>
      </c>
      <c r="EI137" s="7" t="str">
        <f t="shared" si="1230"/>
        <v/>
      </c>
      <c r="EK137" s="34"/>
      <c r="EL137" s="45" t="str">
        <f>IFERROR(VLOOKUP(EK137,'كدو الاصناف'!$A:$C,2),"")</f>
        <v/>
      </c>
      <c r="EM137" s="6"/>
      <c r="EN137" s="62">
        <f>EM137*$EP$81/100</f>
        <v>0</v>
      </c>
      <c r="EO137" s="6" t="str">
        <f>IFERROR(VLOOKUP(EK137,'كدو الاصناف'!$A:$C,3),"")</f>
        <v/>
      </c>
      <c r="EP137" s="7" t="str">
        <f t="shared" si="1231"/>
        <v/>
      </c>
      <c r="ER137" s="34"/>
      <c r="ES137" s="45" t="str">
        <f>IFERROR(VLOOKUP(ER137,'كدو الاصناف'!$A:$C,2),"")</f>
        <v/>
      </c>
      <c r="ET137" s="6"/>
      <c r="EU137" s="62">
        <f t="shared" si="1232"/>
        <v>0</v>
      </c>
      <c r="EV137" s="6" t="str">
        <f>IFERROR(VLOOKUP(ER137,'كدو الاصناف'!$A:$C,3),"")</f>
        <v/>
      </c>
      <c r="EW137" s="7" t="str">
        <f t="shared" si="1233"/>
        <v/>
      </c>
      <c r="EY137" s="34">
        <v>60002</v>
      </c>
      <c r="EZ137" s="45" t="str">
        <f>IFERROR(VLOOKUP(EY137,'كدو الاصناف'!$A:$C,2),"")</f>
        <v>هيدروسلفيت</v>
      </c>
      <c r="FA137" s="6"/>
      <c r="FB137" s="62">
        <v>10</v>
      </c>
      <c r="FC137" s="6">
        <f>IFERROR(VLOOKUP(EY137,'كدو الاصناف'!$A:$C,3),"")</f>
        <v>20.5</v>
      </c>
      <c r="FD137" s="7">
        <f t="shared" si="1235"/>
        <v>205</v>
      </c>
      <c r="FF137" s="34"/>
      <c r="FG137" s="45" t="str">
        <f>IFERROR(VLOOKUP(FF137,'كدو الاصناف'!$A:$C,2),"")</f>
        <v/>
      </c>
      <c r="FH137" s="6"/>
      <c r="FI137" s="62">
        <f t="shared" si="1236"/>
        <v>0</v>
      </c>
      <c r="FJ137" s="6" t="str">
        <f>IFERROR(VLOOKUP(FF137,'كدو الاصناف'!$A:$C,3),"")</f>
        <v/>
      </c>
      <c r="FK137" s="7" t="str">
        <f t="shared" si="1237"/>
        <v/>
      </c>
      <c r="FM137" s="34">
        <v>60002</v>
      </c>
      <c r="FN137" s="45" t="str">
        <f>IFERROR(VLOOKUP(FM137,'كدو الاصناف'!$A:$C,2),"")</f>
        <v>هيدروسلفيت</v>
      </c>
      <c r="FO137" s="6"/>
      <c r="FP137" s="62">
        <v>16</v>
      </c>
      <c r="FQ137" s="6">
        <f>IFERROR(VLOOKUP(FM137,'كدو الاصناف'!$A:$C,3),"")</f>
        <v>20.5</v>
      </c>
      <c r="FR137" s="7">
        <f t="shared" si="1239"/>
        <v>328</v>
      </c>
      <c r="FT137" s="34">
        <v>60002</v>
      </c>
      <c r="FU137" s="45" t="str">
        <f>IFERROR(VLOOKUP(FT137,'كدو الاصناف'!$A:$C,2),"")</f>
        <v>هيدروسلفيت</v>
      </c>
      <c r="FV137" s="6"/>
      <c r="FW137" s="62">
        <v>10</v>
      </c>
      <c r="FX137" s="6">
        <f>IFERROR(VLOOKUP(FT137,'كدو الاصناف'!$A:$C,3),"")</f>
        <v>20.5</v>
      </c>
      <c r="FY137" s="7">
        <f t="shared" si="1241"/>
        <v>205</v>
      </c>
      <c r="GA137" s="34">
        <v>60002</v>
      </c>
      <c r="GB137" s="45" t="str">
        <f>IFERROR(VLOOKUP(GA137,'كدو الاصناف'!$A:$C,2),"")</f>
        <v>هيدروسلفيت</v>
      </c>
      <c r="GC137" s="6"/>
      <c r="GD137" s="62">
        <v>19</v>
      </c>
      <c r="GE137" s="6">
        <f>IFERROR(VLOOKUP(GA137,'كدو الاصناف'!$A:$C,3),"")</f>
        <v>20.5</v>
      </c>
      <c r="GF137" s="7">
        <f t="shared" si="1243"/>
        <v>389.5</v>
      </c>
      <c r="GH137" s="34">
        <v>60002</v>
      </c>
      <c r="GI137" s="45" t="str">
        <f>IFERROR(VLOOKUP(GH137,'كدو الاصناف'!$A:$C,2),"")</f>
        <v>هيدروسلفيت</v>
      </c>
      <c r="GJ137" s="6"/>
      <c r="GK137" s="62">
        <v>8</v>
      </c>
      <c r="GL137" s="6">
        <f>IFERROR(VLOOKUP(GH137,'كدو الاصناف'!$A:$C,3),"")</f>
        <v>20.5</v>
      </c>
      <c r="GM137" s="7">
        <f t="shared" si="1245"/>
        <v>164</v>
      </c>
      <c r="GO137" s="34"/>
      <c r="GP137" s="45" t="str">
        <f>IFERROR(VLOOKUP(GO137,'كدو الاصناف'!$A:$C,2),"")</f>
        <v/>
      </c>
      <c r="GQ137" s="6"/>
      <c r="GR137" s="62">
        <f t="shared" si="1246"/>
        <v>0</v>
      </c>
      <c r="GS137" s="6" t="str">
        <f>IFERROR(VLOOKUP(GO137,'كدو الاصناف'!$A:$C,3),"")</f>
        <v/>
      </c>
      <c r="GT137" s="7" t="str">
        <f t="shared" si="1247"/>
        <v/>
      </c>
      <c r="GV137" s="34"/>
      <c r="GW137" s="45" t="str">
        <f>IFERROR(VLOOKUP(GV137,'كدو الاصناف'!$A:$C,2),"")</f>
        <v/>
      </c>
      <c r="GX137" s="6"/>
      <c r="GY137" s="62">
        <f t="shared" si="1248"/>
        <v>0</v>
      </c>
      <c r="GZ137" s="6" t="str">
        <f>IFERROR(VLOOKUP(GV137,'كدو الاصناف'!$A:$C,3),"")</f>
        <v/>
      </c>
      <c r="HA137" s="7" t="str">
        <f t="shared" si="1249"/>
        <v/>
      </c>
      <c r="HC137" s="34"/>
      <c r="HD137" s="45" t="str">
        <f>IFERROR(VLOOKUP(HC137,'كدو الاصناف'!$A:$C,2),"")</f>
        <v/>
      </c>
      <c r="HE137" s="6"/>
      <c r="HF137" s="62">
        <f t="shared" si="1250"/>
        <v>0</v>
      </c>
      <c r="HG137" s="6" t="str">
        <f>IFERROR(VLOOKUP(HC137,'كدو الاصناف'!$A:$C,3),"")</f>
        <v/>
      </c>
      <c r="HH137" s="7" t="str">
        <f t="shared" si="1251"/>
        <v/>
      </c>
      <c r="HJ137" s="34"/>
      <c r="HK137" s="45" t="str">
        <f>IFERROR(VLOOKUP(HJ137,'كدو الاصناف'!$A:$C,2),"")</f>
        <v/>
      </c>
      <c r="HL137" s="6"/>
      <c r="HM137" s="62">
        <f t="shared" si="1252"/>
        <v>0</v>
      </c>
      <c r="HN137" s="6" t="str">
        <f>IFERROR(VLOOKUP(HJ137,'كدو الاصناف'!$A:$C,3),"")</f>
        <v/>
      </c>
      <c r="HO137" s="7" t="str">
        <f t="shared" si="1253"/>
        <v/>
      </c>
      <c r="HQ137" s="34">
        <v>60002</v>
      </c>
      <c r="HR137" s="45" t="str">
        <f>IFERROR(VLOOKUP(HQ137,'كدو الاصناف'!$A:$C,2),"")</f>
        <v>هيدروسلفيت</v>
      </c>
      <c r="HS137" s="6"/>
      <c r="HT137" s="62">
        <v>16</v>
      </c>
      <c r="HU137" s="6">
        <f>IFERROR(VLOOKUP(HQ137,'كدو الاصناف'!$A:$C,3),"")</f>
        <v>20.5</v>
      </c>
      <c r="HV137" s="7">
        <f t="shared" si="1255"/>
        <v>328</v>
      </c>
      <c r="HX137" s="34">
        <v>60002</v>
      </c>
      <c r="HY137" s="45" t="str">
        <f>IFERROR(VLOOKUP(HX137,'كدو الاصناف'!$A:$C,2),"")</f>
        <v>هيدروسلفيت</v>
      </c>
      <c r="HZ137" s="6"/>
      <c r="IA137" s="62">
        <v>16</v>
      </c>
      <c r="IB137" s="6">
        <f>IFERROR(VLOOKUP(HX137,'كدو الاصناف'!$A:$C,3),"")</f>
        <v>20.5</v>
      </c>
      <c r="IC137" s="7">
        <f t="shared" si="1257"/>
        <v>328</v>
      </c>
      <c r="IE137" s="34">
        <v>60052</v>
      </c>
      <c r="IF137" s="45" t="str">
        <f>IFERROR(VLOOKUP(IE137,'كدو الاصناف'!$A:$C,2),"")</f>
        <v>صودا كاويه قشور محلوله</v>
      </c>
      <c r="IG137" s="6"/>
      <c r="IH137" s="62">
        <v>10</v>
      </c>
      <c r="II137" s="6">
        <f>IFERROR(VLOOKUP(IE137,'كدو الاصناف'!$A:$C,3),"")</f>
        <v>5</v>
      </c>
      <c r="IJ137" s="7">
        <f t="shared" si="1259"/>
        <v>50</v>
      </c>
      <c r="IL137" s="34">
        <v>60002</v>
      </c>
      <c r="IM137" s="45" t="str">
        <f>IFERROR(VLOOKUP(IL137,'كدو الاصناف'!$A:$C,2),"")</f>
        <v>هيدروسلفيت</v>
      </c>
      <c r="IN137" s="6"/>
      <c r="IO137" s="62">
        <v>8</v>
      </c>
      <c r="IP137" s="6">
        <f>IFERROR(VLOOKUP(IL137,'كدو الاصناف'!$A:$C,3),"")</f>
        <v>20.5</v>
      </c>
      <c r="IQ137" s="7">
        <f t="shared" si="1261"/>
        <v>164</v>
      </c>
      <c r="IS137" s="34"/>
      <c r="IT137" s="45" t="str">
        <f>IFERROR(VLOOKUP(IS137,'كدو الاصناف'!$A:$C,2),"")</f>
        <v/>
      </c>
      <c r="IU137" s="6"/>
      <c r="IV137" s="62">
        <f t="shared" si="1262"/>
        <v>0</v>
      </c>
      <c r="IW137" s="6" t="str">
        <f>IFERROR(VLOOKUP(IS137,'كدو الاصناف'!$A:$C,3),"")</f>
        <v/>
      </c>
      <c r="IX137" s="7" t="str">
        <f t="shared" si="1263"/>
        <v/>
      </c>
      <c r="IZ137" s="34">
        <v>65042</v>
      </c>
      <c r="JA137" s="45" t="str">
        <f>IFERROR(VLOOKUP(IZ137,'كدو الاصناف'!$A:$C,2),"")</f>
        <v>ديسبرس بودر</v>
      </c>
      <c r="JB137" s="6"/>
      <c r="JC137" s="62">
        <v>3</v>
      </c>
      <c r="JD137" s="6">
        <f>IFERROR(VLOOKUP(IZ137,'كدو الاصناف'!$A:$C,3),"")</f>
        <v>22</v>
      </c>
      <c r="JE137" s="7">
        <f t="shared" si="1265"/>
        <v>66</v>
      </c>
      <c r="JG137" s="34">
        <v>60052</v>
      </c>
      <c r="JH137" s="45" t="str">
        <f>IFERROR(VLOOKUP(JG137,'كدو الاصناف'!$A:$C,2),"")</f>
        <v>صودا كاويه قشور محلوله</v>
      </c>
      <c r="JI137" s="6"/>
      <c r="JJ137" s="62">
        <v>12</v>
      </c>
      <c r="JK137" s="6">
        <f>IFERROR(VLOOKUP(JG137,'كدو الاصناف'!$A:$C,3),"")</f>
        <v>5</v>
      </c>
      <c r="JL137" s="7">
        <f t="shared" si="1267"/>
        <v>60</v>
      </c>
      <c r="JN137" s="34">
        <v>60002</v>
      </c>
      <c r="JO137" s="45" t="str">
        <f>IFERROR(VLOOKUP(JN137,'كدو الاصناف'!$A:$C,2),"")</f>
        <v>هيدروسلفيت</v>
      </c>
      <c r="JP137" s="6"/>
      <c r="JQ137" s="62">
        <v>15</v>
      </c>
      <c r="JR137" s="6">
        <f>IFERROR(VLOOKUP(JN137,'كدو الاصناف'!$A:$C,3),"")</f>
        <v>20.5</v>
      </c>
      <c r="JS137" s="7">
        <f t="shared" si="1269"/>
        <v>307.5</v>
      </c>
      <c r="JU137" s="34"/>
      <c r="JV137" s="45" t="str">
        <f>IFERROR(VLOOKUP(JU137,'كدو الاصناف'!$A:$C,2),"")</f>
        <v/>
      </c>
      <c r="JW137" s="6"/>
      <c r="JX137" s="62">
        <f t="shared" si="1270"/>
        <v>0</v>
      </c>
      <c r="JY137" s="6" t="str">
        <f>IFERROR(VLOOKUP(JU137,'كدو الاصناف'!$A:$C,3),"")</f>
        <v/>
      </c>
      <c r="JZ137" s="7" t="str">
        <f t="shared" si="1271"/>
        <v/>
      </c>
      <c r="KB137" s="34"/>
      <c r="KC137" s="45" t="str">
        <f>IFERROR(VLOOKUP(KB137,'كدو الاصناف'!$A:$C,2),"")</f>
        <v/>
      </c>
      <c r="KD137" s="6"/>
      <c r="KE137" s="62">
        <f t="shared" si="1272"/>
        <v>0</v>
      </c>
      <c r="KF137" s="6" t="str">
        <f>IFERROR(VLOOKUP(KB137,'كدو الاصناف'!$A:$C,3),"")</f>
        <v/>
      </c>
      <c r="KG137" s="7" t="str">
        <f t="shared" si="1273"/>
        <v/>
      </c>
      <c r="KI137" s="34"/>
      <c r="KJ137" s="45" t="str">
        <f>IFERROR(VLOOKUP(KI137,'كدو الاصناف'!$A:$C,2),"")</f>
        <v/>
      </c>
      <c r="KK137" s="6"/>
      <c r="KL137" s="62">
        <f t="shared" si="1274"/>
        <v>0</v>
      </c>
      <c r="KM137" s="6" t="str">
        <f>IFERROR(VLOOKUP(KI137,'كدو الاصناف'!$A:$C,3),"")</f>
        <v/>
      </c>
      <c r="KN137" s="7" t="str">
        <f t="shared" si="1275"/>
        <v/>
      </c>
      <c r="KP137" s="34">
        <v>60060</v>
      </c>
      <c r="KQ137" s="45" t="str">
        <f>IFERROR(VLOOKUP(KP137,'كدو الاصناف'!$A:$C,2),"")</f>
        <v xml:space="preserve">انتي فوم </v>
      </c>
      <c r="KR137" s="6"/>
      <c r="KS137" s="62">
        <v>1</v>
      </c>
      <c r="KT137" s="6">
        <f>IFERROR(VLOOKUP(KP137,'كدو الاصناف'!$A:$C,3),"")</f>
        <v>10.94</v>
      </c>
      <c r="KU137" s="7">
        <f t="shared" si="1277"/>
        <v>10.94</v>
      </c>
      <c r="KW137" s="34">
        <v>65042</v>
      </c>
      <c r="KX137" s="45" t="str">
        <f>IFERROR(VLOOKUP(KW137,'كدو الاصناف'!$A:$C,2),"")</f>
        <v>ديسبرس بودر</v>
      </c>
      <c r="KY137" s="6"/>
      <c r="KZ137" s="62">
        <v>4</v>
      </c>
      <c r="LA137" s="6">
        <f>IFERROR(VLOOKUP(KW137,'كدو الاصناف'!$A:$C,3),"")</f>
        <v>22</v>
      </c>
      <c r="LB137" s="7">
        <f t="shared" si="1279"/>
        <v>88</v>
      </c>
      <c r="LD137" s="34">
        <v>60052</v>
      </c>
      <c r="LE137" s="45" t="str">
        <f>IFERROR(VLOOKUP(LD137,'كدو الاصناف'!$A:$C,2),"")</f>
        <v>صودا كاويه قشور محلوله</v>
      </c>
      <c r="LF137" s="6"/>
      <c r="LG137" s="62">
        <v>10</v>
      </c>
      <c r="LH137" s="6">
        <f>IFERROR(VLOOKUP(LD137,'كدو الاصناف'!$A:$C,3),"")</f>
        <v>5</v>
      </c>
      <c r="LI137" s="7">
        <f t="shared" si="1281"/>
        <v>50</v>
      </c>
      <c r="LK137" s="34">
        <v>60052</v>
      </c>
      <c r="LL137" s="45" t="str">
        <f>IFERROR(VLOOKUP(LK137,'كدو الاصناف'!$A:$C,2),"")</f>
        <v>صودا كاويه قشور محلوله</v>
      </c>
      <c r="LM137" s="6"/>
      <c r="LN137" s="62">
        <v>10</v>
      </c>
      <c r="LO137" s="6">
        <f>IFERROR(VLOOKUP(LK137,'كدو الاصناف'!$A:$C,3),"")</f>
        <v>5</v>
      </c>
      <c r="LP137" s="7">
        <f t="shared" si="1283"/>
        <v>50</v>
      </c>
      <c r="LR137" s="34">
        <v>60052</v>
      </c>
      <c r="LS137" s="45" t="str">
        <f>IFERROR(VLOOKUP(LR137,'كدو الاصناف'!$A:$C,2),"")</f>
        <v>صودا كاويه قشور محلوله</v>
      </c>
      <c r="LT137" s="6"/>
      <c r="LU137" s="62">
        <v>12</v>
      </c>
      <c r="LV137" s="6">
        <f>IFERROR(VLOOKUP(LR137,'كدو الاصناف'!$A:$C,3),"")</f>
        <v>5</v>
      </c>
      <c r="LW137" s="7">
        <f t="shared" si="1285"/>
        <v>60</v>
      </c>
      <c r="LY137" s="34"/>
      <c r="LZ137" s="45" t="str">
        <f>IFERROR(VLOOKUP(LY137,'كدو الاصناف'!$A:$C,2),"")</f>
        <v/>
      </c>
      <c r="MA137" s="6"/>
      <c r="MB137" s="62">
        <f t="shared" si="1286"/>
        <v>0</v>
      </c>
      <c r="MC137" s="6" t="str">
        <f>IFERROR(VLOOKUP(LY137,'كدو الاصناف'!$A:$C,3),"")</f>
        <v/>
      </c>
      <c r="MD137" s="7" t="str">
        <f t="shared" si="1287"/>
        <v/>
      </c>
      <c r="MF137" s="34"/>
      <c r="MG137" s="45" t="str">
        <f>IFERROR(VLOOKUP(MF137,'كدو الاصناف'!$A:$C,2),"")</f>
        <v/>
      </c>
      <c r="MH137" s="6"/>
      <c r="MI137" s="62">
        <f t="shared" si="1288"/>
        <v>0</v>
      </c>
      <c r="MJ137" s="6" t="str">
        <f>IFERROR(VLOOKUP(MF137,'كدو الاصناف'!$A:$C,3),"")</f>
        <v/>
      </c>
      <c r="MK137" s="7" t="str">
        <f t="shared" si="1289"/>
        <v/>
      </c>
      <c r="MM137" s="34"/>
      <c r="MN137" s="45" t="str">
        <f>IFERROR(VLOOKUP(MM137,'كدو الاصناف'!$A:$C,2),"")</f>
        <v/>
      </c>
      <c r="MO137" s="6"/>
      <c r="MP137" s="62">
        <f t="shared" si="1290"/>
        <v>0</v>
      </c>
      <c r="MQ137" s="6" t="str">
        <f>IFERROR(VLOOKUP(MM137,'كدو الاصناف'!$A:$C,3),"")</f>
        <v/>
      </c>
      <c r="MR137" s="7" t="str">
        <f t="shared" si="1291"/>
        <v/>
      </c>
      <c r="MT137" s="34">
        <v>65042</v>
      </c>
      <c r="MU137" s="45" t="str">
        <f>IFERROR(VLOOKUP(MT137,'كدو الاصناف'!$A:$C,2),"")</f>
        <v>ديسبرس بودر</v>
      </c>
      <c r="MV137" s="6"/>
      <c r="MW137" s="62">
        <v>4</v>
      </c>
      <c r="MX137" s="6">
        <f>IFERROR(VLOOKUP(MT137,'كدو الاصناف'!$A:$C,3),"")</f>
        <v>22</v>
      </c>
      <c r="MY137" s="7">
        <f t="shared" si="1293"/>
        <v>88</v>
      </c>
      <c r="NA137" s="34">
        <v>60052</v>
      </c>
      <c r="NB137" s="45" t="str">
        <f>IFERROR(VLOOKUP(NA137,'كدو الاصناف'!$A:$C,2),"")</f>
        <v>صودا كاويه قشور محلوله</v>
      </c>
      <c r="NC137" s="6"/>
      <c r="ND137" s="62">
        <v>10</v>
      </c>
      <c r="NE137" s="6">
        <f>IFERROR(VLOOKUP(NA137,'كدو الاصناف'!$A:$C,3),"")</f>
        <v>5</v>
      </c>
      <c r="NF137" s="7">
        <f t="shared" si="1295"/>
        <v>50</v>
      </c>
      <c r="NH137" s="34"/>
      <c r="NI137" s="45" t="str">
        <f>IFERROR(VLOOKUP(NH137,'كدو الاصناف'!$A:$C,2),"")</f>
        <v/>
      </c>
      <c r="NJ137" s="6"/>
      <c r="NK137" s="62">
        <f t="shared" si="1296"/>
        <v>0</v>
      </c>
      <c r="NL137" s="6" t="str">
        <f>IFERROR(VLOOKUP(NH137,'كدو الاصناف'!$A:$C,3),"")</f>
        <v/>
      </c>
      <c r="NM137" s="7" t="str">
        <f t="shared" si="1297"/>
        <v/>
      </c>
      <c r="NO137" s="34">
        <v>60052</v>
      </c>
      <c r="NP137" s="45" t="str">
        <f>IFERROR(VLOOKUP(NO137,'كدو الاصناف'!$A:$C,2),"")</f>
        <v>صودا كاويه قشور محلوله</v>
      </c>
      <c r="NQ137" s="6"/>
      <c r="NR137" s="62">
        <v>10</v>
      </c>
      <c r="NS137" s="6">
        <f>IFERROR(VLOOKUP(NO137,'كدو الاصناف'!$A:$C,3),"")</f>
        <v>5</v>
      </c>
      <c r="NT137" s="7">
        <f t="shared" si="1299"/>
        <v>50</v>
      </c>
      <c r="NV137" s="34">
        <v>60052</v>
      </c>
      <c r="NW137" s="45" t="str">
        <f>IFERROR(VLOOKUP(NV137,'كدو الاصناف'!$A:$C,2),"")</f>
        <v>صودا كاويه قشور محلوله</v>
      </c>
      <c r="NX137" s="6"/>
      <c r="NY137" s="62">
        <v>12</v>
      </c>
      <c r="NZ137" s="6">
        <f>IFERROR(VLOOKUP(NV137,'كدو الاصناف'!$A:$C,3),"")</f>
        <v>5</v>
      </c>
      <c r="OA137" s="7">
        <f t="shared" si="1301"/>
        <v>60</v>
      </c>
      <c r="OC137" s="34"/>
      <c r="OD137" s="45" t="str">
        <f>IFERROR(VLOOKUP(OC137,'كدو الاصناف'!$A:$C,2),"")</f>
        <v/>
      </c>
      <c r="OE137" s="6"/>
      <c r="OF137" s="62">
        <f t="shared" si="1302"/>
        <v>0</v>
      </c>
      <c r="OG137" s="6" t="str">
        <f>IFERROR(VLOOKUP(OC137,'كدو الاصناف'!$A:$C,3),"")</f>
        <v/>
      </c>
      <c r="OH137" s="7" t="str">
        <f t="shared" si="1303"/>
        <v/>
      </c>
      <c r="OJ137" s="34"/>
      <c r="OK137" s="45" t="str">
        <f>IFERROR(VLOOKUP(OJ137,'كدو الاصناف'!$A:$C,2),"")</f>
        <v/>
      </c>
      <c r="OL137" s="6"/>
      <c r="OM137" s="62">
        <f t="shared" si="1304"/>
        <v>0</v>
      </c>
      <c r="ON137" s="6" t="str">
        <f>IFERROR(VLOOKUP(OJ137,'كدو الاصناف'!$A:$C,3),"")</f>
        <v/>
      </c>
      <c r="OO137" s="7" t="str">
        <f t="shared" si="1305"/>
        <v/>
      </c>
      <c r="OQ137" s="34">
        <v>60052</v>
      </c>
      <c r="OR137" s="45" t="str">
        <f>IFERROR(VLOOKUP(OQ137,'كدو الاصناف'!$A:$C,2),"")</f>
        <v>صودا كاويه قشور محلوله</v>
      </c>
      <c r="OS137" s="6"/>
      <c r="OT137" s="62">
        <v>8</v>
      </c>
      <c r="OU137" s="6">
        <f>IFERROR(VLOOKUP(OQ137,'كدو الاصناف'!$A:$C,3),"")</f>
        <v>5</v>
      </c>
      <c r="OV137" s="7">
        <f t="shared" si="1307"/>
        <v>40</v>
      </c>
      <c r="OX137" s="34">
        <v>60052</v>
      </c>
      <c r="OY137" s="45" t="str">
        <f>IFERROR(VLOOKUP(OX137,'كدو الاصناف'!$A:$C,2),"")</f>
        <v>صودا كاويه قشور محلوله</v>
      </c>
      <c r="OZ137" s="6"/>
      <c r="PA137" s="62">
        <v>10</v>
      </c>
      <c r="PB137" s="6">
        <f>IFERROR(VLOOKUP(OX137,'كدو الاصناف'!$A:$C,3),"")</f>
        <v>5</v>
      </c>
      <c r="PC137" s="7">
        <f t="shared" si="1309"/>
        <v>50</v>
      </c>
      <c r="PE137" s="34">
        <v>60002</v>
      </c>
      <c r="PF137" s="45" t="str">
        <f>IFERROR(VLOOKUP(PE137,'كدو الاصناف'!$A:$C,2),"")</f>
        <v>هيدروسلفيت</v>
      </c>
      <c r="PG137" s="6"/>
      <c r="PH137" s="62">
        <v>10</v>
      </c>
      <c r="PI137" s="6">
        <f>IFERROR(VLOOKUP(PE137,'كدو الاصناف'!$A:$C,3),"")</f>
        <v>20.5</v>
      </c>
      <c r="PJ137" s="7">
        <f t="shared" si="1311"/>
        <v>205</v>
      </c>
      <c r="PL137" s="34">
        <v>60002</v>
      </c>
      <c r="PM137" s="45" t="str">
        <f>IFERROR(VLOOKUP(PL137,'كدو الاصناف'!$A:$C,2),"")</f>
        <v>هيدروسلفيت</v>
      </c>
      <c r="PN137" s="6"/>
      <c r="PO137" s="62">
        <v>12</v>
      </c>
      <c r="PP137" s="6">
        <f>IFERROR(VLOOKUP(PL137,'كدو الاصناف'!$A:$C,3),"")</f>
        <v>20.5</v>
      </c>
      <c r="PQ137" s="7">
        <f t="shared" si="1313"/>
        <v>246</v>
      </c>
      <c r="PS137" s="34"/>
      <c r="PT137" s="45" t="str">
        <f>IFERROR(VLOOKUP(PS137,'كدو الاصناف'!$A:$C,2),"")</f>
        <v/>
      </c>
      <c r="PU137" s="6"/>
      <c r="PV137" s="62">
        <f t="shared" si="1314"/>
        <v>0</v>
      </c>
      <c r="PW137" s="6" t="str">
        <f>IFERROR(VLOOKUP(PS137,'كدو الاصناف'!$A:$C,3),"")</f>
        <v/>
      </c>
      <c r="PX137" s="7" t="str">
        <f t="shared" si="1315"/>
        <v/>
      </c>
      <c r="PZ137" s="34"/>
      <c r="QA137" s="45" t="str">
        <f>IFERROR(VLOOKUP(PZ137,'كدو الاصناف'!$A:$C,2),"")</f>
        <v/>
      </c>
      <c r="QB137" s="6"/>
      <c r="QC137" s="62">
        <f t="shared" si="1316"/>
        <v>0</v>
      </c>
      <c r="QD137" s="6" t="str">
        <f>IFERROR(VLOOKUP(PZ137,'كدو الاصناف'!$A:$C,3),"")</f>
        <v/>
      </c>
      <c r="QE137" s="7" t="str">
        <f t="shared" si="1317"/>
        <v/>
      </c>
      <c r="QG137" s="34"/>
      <c r="QH137" s="45" t="str">
        <f>IFERROR(VLOOKUP(QG137,'كدو الاصناف'!$A:$C,2),"")</f>
        <v/>
      </c>
      <c r="QI137" s="6"/>
      <c r="QJ137" s="62">
        <f t="shared" si="1318"/>
        <v>0</v>
      </c>
      <c r="QK137" s="6" t="str">
        <f>IFERROR(VLOOKUP(QG137,'كدو الاصناف'!$A:$C,3),"")</f>
        <v/>
      </c>
      <c r="QL137" s="7" t="str">
        <f t="shared" si="1319"/>
        <v/>
      </c>
      <c r="QN137" s="34"/>
      <c r="QO137" s="45" t="str">
        <f>IFERROR(VLOOKUP(QN137,'كدو الاصناف'!$A:$C,2),"")</f>
        <v/>
      </c>
      <c r="QP137" s="6"/>
      <c r="QQ137" s="62">
        <f t="shared" si="1320"/>
        <v>0</v>
      </c>
      <c r="QR137" s="6" t="str">
        <f>IFERROR(VLOOKUP(QN137,'كدو الاصناف'!$A:$C,3),"")</f>
        <v/>
      </c>
      <c r="QS137" s="7" t="str">
        <f t="shared" si="1321"/>
        <v/>
      </c>
      <c r="QU137" s="34">
        <v>60052</v>
      </c>
      <c r="QV137" s="45" t="str">
        <f>IFERROR(VLOOKUP(QU137,'كدو الاصناف'!$A:$C,2),"")</f>
        <v>صودا كاويه قشور محلوله</v>
      </c>
      <c r="QW137" s="6"/>
      <c r="QX137" s="62">
        <v>10</v>
      </c>
      <c r="QY137" s="6">
        <f>IFERROR(VLOOKUP(QU137,'كدو الاصناف'!$A:$C,3),"")</f>
        <v>5</v>
      </c>
      <c r="QZ137" s="7">
        <f t="shared" si="1323"/>
        <v>50</v>
      </c>
      <c r="RB137" s="34">
        <v>60052</v>
      </c>
      <c r="RC137" s="45" t="str">
        <f>IFERROR(VLOOKUP(RB137,'كدو الاصناف'!$A:$C,2),"")</f>
        <v>صودا كاويه قشور محلوله</v>
      </c>
      <c r="RD137" s="6"/>
      <c r="RE137" s="62">
        <v>10</v>
      </c>
      <c r="RF137" s="6">
        <f>IFERROR(VLOOKUP(RB137,'كدو الاصناف'!$A:$C,3),"")</f>
        <v>5</v>
      </c>
      <c r="RG137" s="7">
        <f t="shared" si="1325"/>
        <v>50</v>
      </c>
      <c r="RI137" s="34">
        <v>60002</v>
      </c>
      <c r="RJ137" s="45" t="str">
        <f>IFERROR(VLOOKUP(RI137,'كدو الاصناف'!$A:$C,2),"")</f>
        <v>هيدروسلفيت</v>
      </c>
      <c r="RK137" s="6"/>
      <c r="RL137" s="62">
        <v>12</v>
      </c>
      <c r="RM137" s="6">
        <f>IFERROR(VLOOKUP(RI137,'كدو الاصناف'!$A:$C,3),"")</f>
        <v>20.5</v>
      </c>
      <c r="RN137" s="7">
        <f t="shared" si="1327"/>
        <v>246</v>
      </c>
      <c r="RP137" s="34"/>
      <c r="RQ137" s="45" t="str">
        <f>IFERROR(VLOOKUP(RP137,'كدو الاصناف'!$A:$C,2),"")</f>
        <v/>
      </c>
      <c r="RR137" s="6"/>
      <c r="RS137" s="62">
        <f t="shared" si="1328"/>
        <v>0</v>
      </c>
      <c r="RT137" s="6" t="str">
        <f>IFERROR(VLOOKUP(RP137,'كدو الاصناف'!$A:$C,3),"")</f>
        <v/>
      </c>
      <c r="RU137" s="7" t="str">
        <f t="shared" si="1329"/>
        <v/>
      </c>
      <c r="RW137" s="34"/>
      <c r="RX137" s="45" t="str">
        <f>IFERROR(VLOOKUP(RW137,'كدو الاصناف'!$A:$C,2),"")</f>
        <v/>
      </c>
      <c r="RY137" s="6"/>
      <c r="RZ137" s="62">
        <f t="shared" si="1330"/>
        <v>0</v>
      </c>
      <c r="SA137" s="6" t="str">
        <f>IFERROR(VLOOKUP(RW137,'كدو الاصناف'!$A:$C,3),"")</f>
        <v/>
      </c>
      <c r="SB137" s="7" t="str">
        <f t="shared" si="1331"/>
        <v/>
      </c>
      <c r="SD137" s="34"/>
      <c r="SE137" s="45" t="str">
        <f>IFERROR(VLOOKUP(SD137,'كدو الاصناف'!$A:$C,2),"")</f>
        <v/>
      </c>
      <c r="SF137" s="6"/>
      <c r="SG137" s="62">
        <f t="shared" si="1332"/>
        <v>0</v>
      </c>
      <c r="SH137" s="6" t="str">
        <f>IFERROR(VLOOKUP(SD137,'كدو الاصناف'!$A:$C,3),"")</f>
        <v/>
      </c>
      <c r="SI137" s="7" t="str">
        <f t="shared" si="1333"/>
        <v/>
      </c>
      <c r="SK137" s="34">
        <v>60052</v>
      </c>
      <c r="SL137" s="45" t="str">
        <f>IFERROR(VLOOKUP(SK137,'كدو الاصناف'!$A:$C,2),"")</f>
        <v>صودا كاويه قشور محلوله</v>
      </c>
      <c r="SM137" s="6"/>
      <c r="SN137" s="62">
        <v>12</v>
      </c>
      <c r="SO137" s="6">
        <f>IFERROR(VLOOKUP(SK137,'كدو الاصناف'!$A:$C,3),"")</f>
        <v>5</v>
      </c>
      <c r="SP137" s="7">
        <f t="shared" si="1335"/>
        <v>60</v>
      </c>
      <c r="SR137" s="34"/>
      <c r="SS137" s="45" t="str">
        <f>IFERROR(VLOOKUP(SR137,'كدو الاصناف'!$A:$C,2),"")</f>
        <v/>
      </c>
      <c r="ST137" s="6"/>
      <c r="SU137" s="62">
        <f t="shared" si="1336"/>
        <v>0</v>
      </c>
      <c r="SV137" s="6" t="str">
        <f>IFERROR(VLOOKUP(SR137,'كدو الاصناف'!$A:$C,3),"")</f>
        <v/>
      </c>
      <c r="SW137" s="7" t="str">
        <f t="shared" si="1337"/>
        <v/>
      </c>
      <c r="SY137" s="34"/>
      <c r="SZ137" s="45" t="str">
        <f>IFERROR(VLOOKUP(SY137,'كدو الاصناف'!$A:$C,2),"")</f>
        <v/>
      </c>
      <c r="TA137" s="6"/>
      <c r="TB137" s="62">
        <f t="shared" si="1338"/>
        <v>0</v>
      </c>
      <c r="TC137" s="6" t="str">
        <f>IFERROR(VLOOKUP(SY137,'كدو الاصناف'!$A:$C,3),"")</f>
        <v/>
      </c>
      <c r="TD137" s="7" t="str">
        <f t="shared" si="1339"/>
        <v/>
      </c>
      <c r="TF137" s="34"/>
      <c r="TG137" s="45" t="str">
        <f>IFERROR(VLOOKUP(TF137,'كدو الاصناف'!$A:$C,2),"")</f>
        <v/>
      </c>
      <c r="TH137" s="6"/>
      <c r="TI137" s="62">
        <f t="shared" si="1340"/>
        <v>0</v>
      </c>
      <c r="TJ137" s="6" t="str">
        <f>IFERROR(VLOOKUP(TF137,'كدو الاصناف'!$A:$C,3),"")</f>
        <v/>
      </c>
      <c r="TK137" s="7" t="str">
        <f t="shared" si="1341"/>
        <v/>
      </c>
      <c r="TM137" s="34"/>
      <c r="TN137" s="45" t="str">
        <f>IFERROR(VLOOKUP(TM137,'كدو الاصناف'!$A:$C,2),"")</f>
        <v/>
      </c>
      <c r="TO137" s="6"/>
      <c r="TP137" s="62">
        <f t="shared" si="1342"/>
        <v>0</v>
      </c>
      <c r="TQ137" s="6" t="str">
        <f>IFERROR(VLOOKUP(TM137,'كدو الاصناف'!$A:$C,3),"")</f>
        <v/>
      </c>
      <c r="TR137" s="7" t="str">
        <f t="shared" si="1343"/>
        <v/>
      </c>
      <c r="TT137" s="34"/>
      <c r="TU137" s="45" t="str">
        <f>IFERROR(VLOOKUP(TT137,'كدو الاصناف'!$A:$C,2),"")</f>
        <v/>
      </c>
      <c r="TV137" s="6"/>
      <c r="TW137" s="62">
        <f t="shared" si="1344"/>
        <v>0</v>
      </c>
      <c r="TX137" s="6" t="str">
        <f>IFERROR(VLOOKUP(TT137,'كدو الاصناف'!$A:$C,3),"")</f>
        <v/>
      </c>
      <c r="TY137" s="7" t="str">
        <f t="shared" si="1345"/>
        <v/>
      </c>
      <c r="UA137" s="34">
        <v>60002</v>
      </c>
      <c r="UB137" s="45" t="str">
        <f>IFERROR(VLOOKUP(UA137,'كدو الاصناف'!$A:$C,2),"")</f>
        <v>هيدروسلفيت</v>
      </c>
      <c r="UC137" s="6"/>
      <c r="UD137" s="62">
        <v>12</v>
      </c>
      <c r="UE137" s="6">
        <f>IFERROR(VLOOKUP(UA137,'كدو الاصناف'!$A:$C,3),"")</f>
        <v>20.5</v>
      </c>
      <c r="UF137" s="7">
        <f t="shared" si="1347"/>
        <v>246</v>
      </c>
      <c r="UH137" s="34">
        <v>60002</v>
      </c>
      <c r="UI137" s="45" t="str">
        <f>IFERROR(VLOOKUP(UH137,'كدو الاصناف'!$A:$C,2),"")</f>
        <v>هيدروسلفيت</v>
      </c>
      <c r="UJ137" s="6"/>
      <c r="UK137" s="62">
        <v>12</v>
      </c>
      <c r="UL137" s="6">
        <f>IFERROR(VLOOKUP(UH137,'كدو الاصناف'!$A:$C,3),"")</f>
        <v>20.5</v>
      </c>
      <c r="UM137" s="7">
        <f t="shared" si="1349"/>
        <v>246</v>
      </c>
      <c r="UO137" s="34"/>
      <c r="UP137" s="45" t="str">
        <f>IFERROR(VLOOKUP(UO137,'كدو الاصناف'!$A:$C,2),"")</f>
        <v/>
      </c>
      <c r="UQ137" s="6"/>
      <c r="UR137" s="62">
        <f t="shared" si="1350"/>
        <v>0</v>
      </c>
      <c r="US137" s="6" t="str">
        <f>IFERROR(VLOOKUP(UO137,'كدو الاصناف'!$A:$C,3),"")</f>
        <v/>
      </c>
      <c r="UT137" s="7" t="str">
        <f t="shared" si="1351"/>
        <v/>
      </c>
      <c r="UV137" s="34">
        <v>60052</v>
      </c>
      <c r="UW137" s="45" t="str">
        <f>IFERROR(VLOOKUP(UV137,'كدو الاصناف'!$A:$C,2),"")</f>
        <v>صودا كاويه قشور محلوله</v>
      </c>
      <c r="UX137" s="6"/>
      <c r="UY137" s="62">
        <v>10</v>
      </c>
      <c r="UZ137" s="6">
        <f>IFERROR(VLOOKUP(UV137,'كدو الاصناف'!$A:$C,3),"")</f>
        <v>5</v>
      </c>
      <c r="VA137" s="7">
        <f t="shared" si="1353"/>
        <v>50</v>
      </c>
      <c r="VC137" s="34"/>
      <c r="VD137" s="45" t="str">
        <f>IFERROR(VLOOKUP(VC137,'كدو الاصناف'!$A:$C,2),"")</f>
        <v/>
      </c>
      <c r="VE137" s="6"/>
      <c r="VF137" s="62">
        <f t="shared" si="1354"/>
        <v>0</v>
      </c>
      <c r="VG137" s="6" t="str">
        <f>IFERROR(VLOOKUP(VC137,'كدو الاصناف'!$A:$C,3),"")</f>
        <v/>
      </c>
      <c r="VH137" s="7" t="str">
        <f t="shared" si="1355"/>
        <v/>
      </c>
      <c r="VJ137" s="34">
        <v>60052</v>
      </c>
      <c r="VK137" s="45" t="str">
        <f>IFERROR(VLOOKUP(VJ137,'كدو الاصناف'!$A:$C,2),"")</f>
        <v>صودا كاويه قشور محلوله</v>
      </c>
      <c r="VL137" s="6"/>
      <c r="VM137" s="62">
        <v>12</v>
      </c>
      <c r="VN137" s="6">
        <f>IFERROR(VLOOKUP(VJ137,'كدو الاصناف'!$A:$C,3),"")</f>
        <v>5</v>
      </c>
      <c r="VO137" s="7">
        <f t="shared" si="1357"/>
        <v>60</v>
      </c>
      <c r="VQ137" s="34">
        <v>60002</v>
      </c>
      <c r="VR137" s="45" t="str">
        <f>IFERROR(VLOOKUP(VQ137,'كدو الاصناف'!$A:$C,2),"")</f>
        <v>هيدروسلفيت</v>
      </c>
      <c r="VS137" s="6"/>
      <c r="VT137" s="62">
        <v>10</v>
      </c>
      <c r="VU137" s="6">
        <f>IFERROR(VLOOKUP(VQ137,'كدو الاصناف'!$A:$C,3),"")</f>
        <v>20.5</v>
      </c>
      <c r="VV137" s="7">
        <f t="shared" si="1359"/>
        <v>205</v>
      </c>
      <c r="VX137" s="34">
        <v>60052</v>
      </c>
      <c r="VY137" s="45" t="str">
        <f>IFERROR(VLOOKUP(VX137,'كدو الاصناف'!$A:$C,2),"")</f>
        <v>صودا كاويه قشور محلوله</v>
      </c>
      <c r="VZ137" s="6"/>
      <c r="WA137" s="62">
        <v>12</v>
      </c>
      <c r="WB137" s="6">
        <f>IFERROR(VLOOKUP(VX137,'كدو الاصناف'!$A:$C,3),"")</f>
        <v>5</v>
      </c>
      <c r="WC137" s="7">
        <f t="shared" si="1361"/>
        <v>60</v>
      </c>
      <c r="WE137" s="34">
        <v>60002</v>
      </c>
      <c r="WF137" s="45" t="str">
        <f>IFERROR(VLOOKUP(WE137,'كدو الاصناف'!$A:$C,2),"")</f>
        <v>هيدروسلفيت</v>
      </c>
      <c r="WG137" s="6"/>
      <c r="WH137" s="62">
        <v>10</v>
      </c>
      <c r="WI137" s="6">
        <f>IFERROR(VLOOKUP(WE137,'كدو الاصناف'!$A:$C,3),"")</f>
        <v>20.5</v>
      </c>
      <c r="WJ137" s="7">
        <f t="shared" si="1363"/>
        <v>205</v>
      </c>
      <c r="WL137" s="34"/>
      <c r="WM137" s="45" t="str">
        <f>IFERROR(VLOOKUP(WL137,'كدو الاصناف'!$A:$C,2),"")</f>
        <v/>
      </c>
      <c r="WN137" s="6"/>
      <c r="WO137" s="62">
        <f t="shared" si="1364"/>
        <v>0</v>
      </c>
      <c r="WP137" s="6" t="str">
        <f>IFERROR(VLOOKUP(WL137,'كدو الاصناف'!$A:$C,3),"")</f>
        <v/>
      </c>
      <c r="WQ137" s="7" t="str">
        <f t="shared" si="1365"/>
        <v/>
      </c>
      <c r="WS137" s="34">
        <v>60002</v>
      </c>
      <c r="WT137" s="45" t="str">
        <f>IFERROR(VLOOKUP(WS137,'كدو الاصناف'!$A:$C,2),"")</f>
        <v>هيدروسلفيت</v>
      </c>
      <c r="WU137" s="6"/>
      <c r="WV137" s="62">
        <v>12</v>
      </c>
      <c r="WW137" s="6">
        <f>IFERROR(VLOOKUP(WS137,'كدو الاصناف'!$A:$C,3),"")</f>
        <v>20.5</v>
      </c>
      <c r="WX137" s="7">
        <f t="shared" si="1367"/>
        <v>246</v>
      </c>
      <c r="WZ137" s="34"/>
      <c r="XA137" s="45" t="str">
        <f>IFERROR(VLOOKUP(WZ137,'كدو الاصناف'!$A:$C,2),"")</f>
        <v/>
      </c>
      <c r="XB137" s="6"/>
      <c r="XC137" s="62">
        <f t="shared" si="1368"/>
        <v>0</v>
      </c>
      <c r="XD137" s="6" t="str">
        <f>IFERROR(VLOOKUP(WZ137,'كدو الاصناف'!$A:$C,3),"")</f>
        <v/>
      </c>
      <c r="XE137" s="7" t="str">
        <f t="shared" si="1369"/>
        <v/>
      </c>
      <c r="XG137" s="34"/>
      <c r="XH137" s="45" t="str">
        <f>IFERROR(VLOOKUP(XG137,'كدو الاصناف'!$A:$C,2),"")</f>
        <v/>
      </c>
      <c r="XI137" s="6"/>
      <c r="XJ137" s="62">
        <f t="shared" si="1370"/>
        <v>0</v>
      </c>
      <c r="XK137" s="6" t="str">
        <f>IFERROR(VLOOKUP(XG137,'كدو الاصناف'!$A:$C,3),"")</f>
        <v/>
      </c>
      <c r="XL137" s="7" t="str">
        <f t="shared" si="1371"/>
        <v/>
      </c>
      <c r="XN137" s="34">
        <v>60052</v>
      </c>
      <c r="XO137" s="45" t="str">
        <f>IFERROR(VLOOKUP(XN137,'كدو الاصناف'!$A:$C,2),"")</f>
        <v>صودا كاويه قشور محلوله</v>
      </c>
      <c r="XP137" s="6"/>
      <c r="XQ137" s="62">
        <v>10</v>
      </c>
      <c r="XR137" s="6">
        <f>IFERROR(VLOOKUP(XN137,'كدو الاصناف'!$A:$C,3),"")</f>
        <v>5</v>
      </c>
      <c r="XS137" s="7">
        <f t="shared" si="1373"/>
        <v>50</v>
      </c>
      <c r="XU137" s="34"/>
      <c r="XV137" s="45" t="str">
        <f>IFERROR(VLOOKUP(XU137,'كدو الاصناف'!$A:$C,2),"")</f>
        <v/>
      </c>
      <c r="XW137" s="6"/>
      <c r="XX137" s="62">
        <f t="shared" si="1374"/>
        <v>0</v>
      </c>
      <c r="XY137" s="6" t="str">
        <f>IFERROR(VLOOKUP(XU137,'كدو الاصناف'!$A:$C,3),"")</f>
        <v/>
      </c>
      <c r="XZ137" s="7" t="str">
        <f t="shared" si="1375"/>
        <v/>
      </c>
      <c r="YB137" s="34"/>
      <c r="YC137" s="45" t="str">
        <f>IFERROR(VLOOKUP(YB137,'كدو الاصناف'!$A:$C,2),"")</f>
        <v/>
      </c>
      <c r="YD137" s="6"/>
      <c r="YE137" s="62">
        <f t="shared" si="1376"/>
        <v>0</v>
      </c>
      <c r="YF137" s="6" t="str">
        <f>IFERROR(VLOOKUP(YB137,'كدو الاصناف'!$A:$C,3),"")</f>
        <v/>
      </c>
      <c r="YG137" s="7" t="str">
        <f t="shared" si="1377"/>
        <v/>
      </c>
      <c r="YI137" s="34"/>
      <c r="YJ137" s="45" t="str">
        <f>IFERROR(VLOOKUP(YI137,'كدو الاصناف'!$A:$C,2),"")</f>
        <v/>
      </c>
      <c r="YK137" s="6"/>
      <c r="YL137" s="62">
        <f t="shared" si="1378"/>
        <v>0</v>
      </c>
      <c r="YM137" s="6" t="str">
        <f>IFERROR(VLOOKUP(YI137,'كدو الاصناف'!$A:$C,3),"")</f>
        <v/>
      </c>
      <c r="YN137" s="7" t="str">
        <f t="shared" si="1379"/>
        <v/>
      </c>
      <c r="YP137" s="34"/>
      <c r="YQ137" s="45" t="str">
        <f>IFERROR(VLOOKUP(YP137,'كدو الاصناف'!$A:$C,2),"")</f>
        <v/>
      </c>
      <c r="YR137" s="6"/>
      <c r="YS137" s="62">
        <f t="shared" si="1380"/>
        <v>0</v>
      </c>
      <c r="YT137" s="6" t="str">
        <f>IFERROR(VLOOKUP(YP137,'كدو الاصناف'!$A:$C,3),"")</f>
        <v/>
      </c>
      <c r="YU137" s="7" t="str">
        <f t="shared" si="1381"/>
        <v/>
      </c>
      <c r="YW137" s="34"/>
      <c r="YX137" s="45" t="str">
        <f>IFERROR(VLOOKUP(YW137,'كدو الاصناف'!$A:$C,2),"")</f>
        <v/>
      </c>
      <c r="YY137" s="6"/>
      <c r="YZ137" s="62">
        <f t="shared" si="1382"/>
        <v>0</v>
      </c>
      <c r="ZA137" s="6" t="str">
        <f>IFERROR(VLOOKUP(YW137,'كدو الاصناف'!$A:$C,3),"")</f>
        <v/>
      </c>
      <c r="ZB137" s="7" t="str">
        <f t="shared" si="1383"/>
        <v/>
      </c>
      <c r="ZD137" s="34">
        <v>60052</v>
      </c>
      <c r="ZE137" s="45" t="str">
        <f>IFERROR(VLOOKUP(ZD137,'كدو الاصناف'!$A:$C,2),"")</f>
        <v>صودا كاويه قشور محلوله</v>
      </c>
      <c r="ZF137" s="6"/>
      <c r="ZG137" s="62">
        <v>12</v>
      </c>
      <c r="ZH137" s="6">
        <f>IFERROR(VLOOKUP(ZD137,'كدو الاصناف'!$A:$C,3),"")</f>
        <v>5</v>
      </c>
      <c r="ZI137" s="7">
        <f t="shared" si="1385"/>
        <v>60</v>
      </c>
      <c r="ZK137" s="34">
        <v>60052</v>
      </c>
      <c r="ZL137" s="45" t="str">
        <f>IFERROR(VLOOKUP(ZK137,'كدو الاصناف'!$A:$C,2),"")</f>
        <v>صودا كاويه قشور محلوله</v>
      </c>
      <c r="ZM137" s="6"/>
      <c r="ZN137" s="62">
        <v>12</v>
      </c>
      <c r="ZO137" s="6">
        <f>IFERROR(VLOOKUP(ZK137,'كدو الاصناف'!$A:$C,3),"")</f>
        <v>5</v>
      </c>
      <c r="ZP137" s="7">
        <f t="shared" si="1387"/>
        <v>60</v>
      </c>
      <c r="ZR137" s="34"/>
      <c r="ZS137" s="45" t="str">
        <f>IFERROR(VLOOKUP(ZR137,'كدو الاصناف'!$A:$C,2),"")</f>
        <v/>
      </c>
      <c r="ZT137" s="6"/>
      <c r="ZU137" s="62">
        <f t="shared" si="1388"/>
        <v>0</v>
      </c>
      <c r="ZV137" s="6" t="str">
        <f>IFERROR(VLOOKUP(ZR137,'كدو الاصناف'!$A:$C,3),"")</f>
        <v/>
      </c>
      <c r="ZW137" s="7" t="str">
        <f t="shared" si="1389"/>
        <v/>
      </c>
    </row>
    <row r="138" spans="1:699" ht="16.5" thickTop="1" thickBot="1" x14ac:dyDescent="0.25">
      <c r="A138" s="34">
        <v>60052</v>
      </c>
      <c r="B138" s="45" t="str">
        <f>IFERROR(VLOOKUP(A138,'كدو الاصناف'!$A:$C,2),"")</f>
        <v>صودا كاويه قشور محلوله</v>
      </c>
      <c r="C138" s="6"/>
      <c r="D138" s="62">
        <v>24</v>
      </c>
      <c r="E138" s="6">
        <f>IFERROR(VLOOKUP(A138,'كدو الاصناف'!$A:$C,3),"")</f>
        <v>5</v>
      </c>
      <c r="F138" s="7">
        <f t="shared" si="1193"/>
        <v>120</v>
      </c>
      <c r="H138" s="34">
        <v>60060</v>
      </c>
      <c r="I138" s="45" t="str">
        <f>IFERROR(VLOOKUP(H138,'كدو الاصناف'!$A:$C,2),"")</f>
        <v xml:space="preserve">انتي فوم </v>
      </c>
      <c r="J138" s="6"/>
      <c r="K138" s="62">
        <v>1</v>
      </c>
      <c r="L138" s="6">
        <f>IFERROR(VLOOKUP(H138,'كدو الاصناف'!$A:$C,3),"")</f>
        <v>10.94</v>
      </c>
      <c r="M138" s="7">
        <f t="shared" si="1195"/>
        <v>10.94</v>
      </c>
      <c r="O138" s="34">
        <v>60060</v>
      </c>
      <c r="P138" s="45" t="str">
        <f>IFERROR(VLOOKUP(O138,'كدو الاصناف'!$A:$C,2),"")</f>
        <v xml:space="preserve">انتي فوم </v>
      </c>
      <c r="Q138" s="6"/>
      <c r="R138" s="62">
        <v>1</v>
      </c>
      <c r="S138" s="6">
        <f>IFERROR(VLOOKUP(O138,'كدو الاصناف'!$A:$C,3),"")</f>
        <v>10.94</v>
      </c>
      <c r="T138" s="7">
        <f t="shared" si="1197"/>
        <v>10.94</v>
      </c>
      <c r="V138" s="34">
        <v>60002</v>
      </c>
      <c r="W138" s="45" t="str">
        <f>IFERROR(VLOOKUP(V138,'كدو الاصناف'!$A:$C,2),"")</f>
        <v>هيدروسلفيت</v>
      </c>
      <c r="X138" s="6"/>
      <c r="Y138" s="62">
        <v>12</v>
      </c>
      <c r="Z138" s="6">
        <f>IFERROR(VLOOKUP(V138,'كدو الاصناف'!$A:$C,3),"")</f>
        <v>20.5</v>
      </c>
      <c r="AA138" s="7">
        <f t="shared" si="1199"/>
        <v>246</v>
      </c>
      <c r="AC138" s="34">
        <v>60052</v>
      </c>
      <c r="AD138" s="45" t="str">
        <f>IFERROR(VLOOKUP(AC138,'كدو الاصناف'!$A:$C,2),"")</f>
        <v>صودا كاويه قشور محلوله</v>
      </c>
      <c r="AE138" s="6"/>
      <c r="AF138" s="62">
        <v>10</v>
      </c>
      <c r="AG138" s="6">
        <f>IFERROR(VLOOKUP(AC138,'كدو الاصناف'!$A:$C,3),"")</f>
        <v>5</v>
      </c>
      <c r="AH138" s="7">
        <f t="shared" si="1201"/>
        <v>50</v>
      </c>
      <c r="AJ138" s="34">
        <v>60020</v>
      </c>
      <c r="AK138" s="45" t="str">
        <f>IFERROR(VLOOKUP(AJ138,'كدو الاصناف'!$A:$C,2),"")</f>
        <v>حامض خليك</v>
      </c>
      <c r="AL138" s="6"/>
      <c r="AM138" s="62">
        <v>2</v>
      </c>
      <c r="AN138" s="6">
        <f>IFERROR(VLOOKUP(AJ138,'كدو الاصناف'!$A:$C,3),"")</f>
        <v>14.75</v>
      </c>
      <c r="AO138" s="7">
        <f t="shared" si="1203"/>
        <v>29.5</v>
      </c>
      <c r="AQ138" s="34"/>
      <c r="AR138" s="45" t="str">
        <f>IFERROR(VLOOKUP(AQ138,'كدو الاصناف'!$A:$C,2),"")</f>
        <v/>
      </c>
      <c r="AS138" s="6"/>
      <c r="AT138" s="62">
        <f t="shared" si="1204"/>
        <v>0</v>
      </c>
      <c r="AU138" s="6" t="str">
        <f>IFERROR(VLOOKUP(AQ138,'كدو الاصناف'!$A:$C,3),"")</f>
        <v/>
      </c>
      <c r="AV138" s="7" t="str">
        <f t="shared" si="1205"/>
        <v/>
      </c>
      <c r="AX138" s="34">
        <v>60002</v>
      </c>
      <c r="AY138" s="45" t="str">
        <f>IFERROR(VLOOKUP(AX138,'كدو الاصناف'!$A:$C,2),"")</f>
        <v>هيدروسلفيت</v>
      </c>
      <c r="AZ138" s="6"/>
      <c r="BA138" s="62">
        <v>12</v>
      </c>
      <c r="BB138" s="6">
        <f>IFERROR(VLOOKUP(AX138,'كدو الاصناف'!$A:$C,3),"")</f>
        <v>20.5</v>
      </c>
      <c r="BC138" s="7">
        <f t="shared" si="1207"/>
        <v>246</v>
      </c>
      <c r="BE138" s="34">
        <v>60002</v>
      </c>
      <c r="BF138" s="45" t="str">
        <f>IFERROR(VLOOKUP(BE138,'كدو الاصناف'!$A:$C,2),"")</f>
        <v>هيدروسلفيت</v>
      </c>
      <c r="BG138" s="6"/>
      <c r="BH138" s="62">
        <v>12</v>
      </c>
      <c r="BI138" s="6">
        <f>IFERROR(VLOOKUP(BE138,'كدو الاصناف'!$A:$C,3),"")</f>
        <v>20.5</v>
      </c>
      <c r="BJ138" s="7">
        <f t="shared" si="1209"/>
        <v>246</v>
      </c>
      <c r="BL138" s="34">
        <v>60002</v>
      </c>
      <c r="BM138" s="45" t="str">
        <f>IFERROR(VLOOKUP(BL138,'كدو الاصناف'!$A:$C,2),"")</f>
        <v>هيدروسلفيت</v>
      </c>
      <c r="BN138" s="6"/>
      <c r="BO138" s="62">
        <v>12</v>
      </c>
      <c r="BP138" s="6">
        <f>IFERROR(VLOOKUP(BL138,'كدو الاصناف'!$A:$C,3),"")</f>
        <v>20.5</v>
      </c>
      <c r="BQ138" s="7">
        <f t="shared" si="1211"/>
        <v>246</v>
      </c>
      <c r="BS138" s="34">
        <v>60002</v>
      </c>
      <c r="BT138" s="45" t="str">
        <f>IFERROR(VLOOKUP(BS138,'كدو الاصناف'!$A:$C,2),"")</f>
        <v>هيدروسلفيت</v>
      </c>
      <c r="BU138" s="6"/>
      <c r="BV138" s="62">
        <v>16</v>
      </c>
      <c r="BW138" s="6">
        <f>IFERROR(VLOOKUP(BS138,'كدو الاصناف'!$A:$C,3),"")</f>
        <v>20.5</v>
      </c>
      <c r="BX138" s="7">
        <f t="shared" si="1213"/>
        <v>328</v>
      </c>
      <c r="BZ138" s="34">
        <v>60052</v>
      </c>
      <c r="CA138" s="45" t="str">
        <f>IFERROR(VLOOKUP(BZ138,'كدو الاصناف'!$A:$C,2),"")</f>
        <v>صودا كاويه قشور محلوله</v>
      </c>
      <c r="CB138" s="6"/>
      <c r="CC138" s="62">
        <v>10</v>
      </c>
      <c r="CD138" s="6">
        <f>IFERROR(VLOOKUP(BZ138,'كدو الاصناف'!$A:$C,3),"")</f>
        <v>5</v>
      </c>
      <c r="CE138" s="7">
        <f t="shared" si="1215"/>
        <v>50</v>
      </c>
      <c r="CG138" s="34">
        <v>60052</v>
      </c>
      <c r="CH138" s="45" t="str">
        <f>IFERROR(VLOOKUP(CG138,'كدو الاصناف'!$A:$C,2),"")</f>
        <v>صودا كاويه قشور محلوله</v>
      </c>
      <c r="CI138" s="6"/>
      <c r="CJ138" s="62">
        <v>12</v>
      </c>
      <c r="CK138" s="6">
        <f>IFERROR(VLOOKUP(CG138,'كدو الاصناف'!$A:$C,3),"")</f>
        <v>5</v>
      </c>
      <c r="CL138" s="7">
        <f t="shared" si="1217"/>
        <v>60</v>
      </c>
      <c r="CN138" s="34">
        <v>65042</v>
      </c>
      <c r="CO138" s="45" t="str">
        <f>IFERROR(VLOOKUP(CN138,'كدو الاصناف'!$A:$C,2),"")</f>
        <v>ديسبرس بودر</v>
      </c>
      <c r="CP138" s="6"/>
      <c r="CQ138" s="62">
        <v>4</v>
      </c>
      <c r="CR138" s="6">
        <f>IFERROR(VLOOKUP(CN138,'كدو الاصناف'!$A:$C,3),"")</f>
        <v>22</v>
      </c>
      <c r="CS138" s="7">
        <f t="shared" si="1219"/>
        <v>88</v>
      </c>
      <c r="CU138" s="34"/>
      <c r="CV138" s="45" t="str">
        <f>IFERROR(VLOOKUP(CU138,'كدو الاصناف'!$A:$C,2),"")</f>
        <v/>
      </c>
      <c r="CW138" s="6"/>
      <c r="CX138" s="62">
        <f t="shared" si="1220"/>
        <v>0</v>
      </c>
      <c r="CY138" s="6" t="str">
        <f>IFERROR(VLOOKUP(CU138,'كدو الاصناف'!$A:$C,3),"")</f>
        <v/>
      </c>
      <c r="CZ138" s="7" t="str">
        <f t="shared" si="1221"/>
        <v/>
      </c>
      <c r="DB138" s="34">
        <v>60060</v>
      </c>
      <c r="DC138" s="45" t="str">
        <f>IFERROR(VLOOKUP(DB138,'كدو الاصناف'!$A:$C,2),"")</f>
        <v xml:space="preserve">انتي فوم </v>
      </c>
      <c r="DD138" s="6"/>
      <c r="DE138" s="62">
        <v>1.5</v>
      </c>
      <c r="DF138" s="6">
        <f>IFERROR(VLOOKUP(DB138,'كدو الاصناف'!$A:$C,3),"")</f>
        <v>10.94</v>
      </c>
      <c r="DG138" s="7">
        <f t="shared" si="1223"/>
        <v>16.41</v>
      </c>
      <c r="DI138" s="34">
        <v>60052</v>
      </c>
      <c r="DJ138" s="45" t="str">
        <f>IFERROR(VLOOKUP(DI138,'كدو الاصناف'!$A:$C,2),"")</f>
        <v>صودا كاويه قشور محلوله</v>
      </c>
      <c r="DK138" s="6"/>
      <c r="DL138" s="62">
        <v>16</v>
      </c>
      <c r="DM138" s="6">
        <f>IFERROR(VLOOKUP(DI138,'كدو الاصناف'!$A:$C,3),"")</f>
        <v>5</v>
      </c>
      <c r="DN138" s="7">
        <f t="shared" si="1225"/>
        <v>80</v>
      </c>
      <c r="DP138" s="34">
        <v>60060</v>
      </c>
      <c r="DQ138" s="45" t="str">
        <f>IFERROR(VLOOKUP(DP138,'كدو الاصناف'!$A:$C,2),"")</f>
        <v xml:space="preserve">انتي فوم </v>
      </c>
      <c r="DR138" s="6"/>
      <c r="DS138" s="62">
        <v>1</v>
      </c>
      <c r="DT138" s="6">
        <f>IFERROR(VLOOKUP(DP138,'كدو الاصناف'!$A:$C,3),"")</f>
        <v>10.94</v>
      </c>
      <c r="DU138" s="7">
        <f t="shared" si="1227"/>
        <v>10.94</v>
      </c>
      <c r="DW138" s="34">
        <v>60002</v>
      </c>
      <c r="DX138" s="45" t="str">
        <f>IFERROR(VLOOKUP(DW138,'كدو الاصناف'!$A:$C,2),"")</f>
        <v>هيدروسلفيت</v>
      </c>
      <c r="DY138" s="6"/>
      <c r="DZ138" s="62">
        <v>12</v>
      </c>
      <c r="EA138" s="6">
        <f>IFERROR(VLOOKUP(DW138,'كدو الاصناف'!$A:$C,3),"")</f>
        <v>20.5</v>
      </c>
      <c r="EB138" s="7">
        <f t="shared" si="1229"/>
        <v>246</v>
      </c>
      <c r="ED138" s="34">
        <v>60002</v>
      </c>
      <c r="EE138" s="45" t="str">
        <f>IFERROR(VLOOKUP(ED138,'كدو الاصناف'!$A:$C,2),"")</f>
        <v>هيدروسلفيت</v>
      </c>
      <c r="EF138" s="6"/>
      <c r="EG138" s="62">
        <v>10</v>
      </c>
      <c r="EH138" s="6">
        <f>IFERROR(VLOOKUP(ED138,'كدو الاصناف'!$A:$C,3),"")</f>
        <v>20.5</v>
      </c>
      <c r="EI138" s="7">
        <f t="shared" si="1230"/>
        <v>205</v>
      </c>
      <c r="EK138" s="34">
        <v>60002</v>
      </c>
      <c r="EL138" s="45" t="str">
        <f>IFERROR(VLOOKUP(EK138,'كدو الاصناف'!$A:$C,2),"")</f>
        <v>هيدروسلفيت</v>
      </c>
      <c r="EM138" s="6"/>
      <c r="EN138" s="62">
        <v>12</v>
      </c>
      <c r="EO138" s="6">
        <f>IFERROR(VLOOKUP(EK138,'كدو الاصناف'!$A:$C,3),"")</f>
        <v>20.5</v>
      </c>
      <c r="EP138" s="7">
        <f t="shared" si="1231"/>
        <v>246</v>
      </c>
      <c r="ER138" s="34">
        <v>60002</v>
      </c>
      <c r="ES138" s="45" t="str">
        <f>IFERROR(VLOOKUP(ER138,'كدو الاصناف'!$A:$C,2),"")</f>
        <v>هيدروسلفيت</v>
      </c>
      <c r="ET138" s="6"/>
      <c r="EU138" s="62">
        <v>12</v>
      </c>
      <c r="EV138" s="6">
        <f>IFERROR(VLOOKUP(ER138,'كدو الاصناف'!$A:$C,3),"")</f>
        <v>20.5</v>
      </c>
      <c r="EW138" s="7">
        <f t="shared" si="1233"/>
        <v>246</v>
      </c>
      <c r="EY138" s="34">
        <v>60052</v>
      </c>
      <c r="EZ138" s="45" t="str">
        <f>IFERROR(VLOOKUP(EY138,'كدو الاصناف'!$A:$C,2),"")</f>
        <v>صودا كاويه قشور محلوله</v>
      </c>
      <c r="FA138" s="6"/>
      <c r="FB138" s="62">
        <v>10</v>
      </c>
      <c r="FC138" s="6">
        <f>IFERROR(VLOOKUP(EY138,'كدو الاصناف'!$A:$C,3),"")</f>
        <v>5</v>
      </c>
      <c r="FD138" s="7">
        <f t="shared" si="1235"/>
        <v>50</v>
      </c>
      <c r="FF138" s="34"/>
      <c r="FG138" s="45" t="str">
        <f>IFERROR(VLOOKUP(FF138,'كدو الاصناف'!$A:$C,2),"")</f>
        <v/>
      </c>
      <c r="FH138" s="6"/>
      <c r="FI138" s="62">
        <f t="shared" si="1236"/>
        <v>0</v>
      </c>
      <c r="FJ138" s="6" t="str">
        <f>IFERROR(VLOOKUP(FF138,'كدو الاصناف'!$A:$C,3),"")</f>
        <v/>
      </c>
      <c r="FK138" s="7" t="str">
        <f t="shared" si="1237"/>
        <v/>
      </c>
      <c r="FM138" s="34">
        <v>60052</v>
      </c>
      <c r="FN138" s="45" t="str">
        <f>IFERROR(VLOOKUP(FM138,'كدو الاصناف'!$A:$C,2),"")</f>
        <v>صودا كاويه قشور محلوله</v>
      </c>
      <c r="FO138" s="6"/>
      <c r="FP138" s="62">
        <v>16</v>
      </c>
      <c r="FQ138" s="6">
        <f>IFERROR(VLOOKUP(FM138,'كدو الاصناف'!$A:$C,3),"")</f>
        <v>5</v>
      </c>
      <c r="FR138" s="7">
        <f t="shared" si="1239"/>
        <v>80</v>
      </c>
      <c r="FT138" s="34">
        <v>60052</v>
      </c>
      <c r="FU138" s="45" t="str">
        <f>IFERROR(VLOOKUP(FT138,'كدو الاصناف'!$A:$C,2),"")</f>
        <v>صودا كاويه قشور محلوله</v>
      </c>
      <c r="FV138" s="6"/>
      <c r="FW138" s="62">
        <v>12</v>
      </c>
      <c r="FX138" s="6">
        <f>IFERROR(VLOOKUP(FT138,'كدو الاصناف'!$A:$C,3),"")</f>
        <v>5</v>
      </c>
      <c r="FY138" s="7">
        <f t="shared" si="1241"/>
        <v>60</v>
      </c>
      <c r="GA138" s="34">
        <v>60052</v>
      </c>
      <c r="GB138" s="45" t="str">
        <f>IFERROR(VLOOKUP(GA138,'كدو الاصناف'!$A:$C,2),"")</f>
        <v>صودا كاويه قشور محلوله</v>
      </c>
      <c r="GC138" s="6"/>
      <c r="GD138" s="62">
        <v>19</v>
      </c>
      <c r="GE138" s="6">
        <f>IFERROR(VLOOKUP(GA138,'كدو الاصناف'!$A:$C,3),"")</f>
        <v>5</v>
      </c>
      <c r="GF138" s="7">
        <f t="shared" si="1243"/>
        <v>95</v>
      </c>
      <c r="GH138" s="34">
        <v>60052</v>
      </c>
      <c r="GI138" s="45" t="str">
        <f>IFERROR(VLOOKUP(GH138,'كدو الاصناف'!$A:$C,2),"")</f>
        <v>صودا كاويه قشور محلوله</v>
      </c>
      <c r="GJ138" s="6"/>
      <c r="GK138" s="62">
        <v>8</v>
      </c>
      <c r="GL138" s="6">
        <f>IFERROR(VLOOKUP(GH138,'كدو الاصناف'!$A:$C,3),"")</f>
        <v>5</v>
      </c>
      <c r="GM138" s="7">
        <f t="shared" si="1245"/>
        <v>40</v>
      </c>
      <c r="GO138" s="34"/>
      <c r="GP138" s="45" t="str">
        <f>IFERROR(VLOOKUP(GO138,'كدو الاصناف'!$A:$C,2),"")</f>
        <v/>
      </c>
      <c r="GQ138" s="6"/>
      <c r="GR138" s="62">
        <f t="shared" si="1246"/>
        <v>0</v>
      </c>
      <c r="GS138" s="6" t="str">
        <f>IFERROR(VLOOKUP(GO138,'كدو الاصناف'!$A:$C,3),"")</f>
        <v/>
      </c>
      <c r="GT138" s="7" t="str">
        <f t="shared" si="1247"/>
        <v/>
      </c>
      <c r="GV138" s="34">
        <v>65042</v>
      </c>
      <c r="GW138" s="45" t="str">
        <f>IFERROR(VLOOKUP(GV138,'كدو الاصناف'!$A:$C,2),"")</f>
        <v>ديسبرس بودر</v>
      </c>
      <c r="GX138" s="6"/>
      <c r="GY138" s="62">
        <v>4</v>
      </c>
      <c r="GZ138" s="6">
        <f>IFERROR(VLOOKUP(GV138,'كدو الاصناف'!$A:$C,3),"")</f>
        <v>22</v>
      </c>
      <c r="HA138" s="7">
        <f t="shared" si="1249"/>
        <v>88</v>
      </c>
      <c r="HC138" s="34">
        <v>60052</v>
      </c>
      <c r="HD138" s="45" t="str">
        <f>IFERROR(VLOOKUP(HC138,'كدو الاصناف'!$A:$C,2),"")</f>
        <v>صودا كاويه قشور محلوله</v>
      </c>
      <c r="HE138" s="6"/>
      <c r="HF138" s="62">
        <v>12</v>
      </c>
      <c r="HG138" s="6">
        <f>IFERROR(VLOOKUP(HC138,'كدو الاصناف'!$A:$C,3),"")</f>
        <v>5</v>
      </c>
      <c r="HH138" s="7">
        <f t="shared" si="1251"/>
        <v>60</v>
      </c>
      <c r="HJ138" s="34">
        <v>60002</v>
      </c>
      <c r="HK138" s="45" t="str">
        <f>IFERROR(VLOOKUP(HJ138,'كدو الاصناف'!$A:$C,2),"")</f>
        <v>هيدروسلفيت</v>
      </c>
      <c r="HL138" s="6"/>
      <c r="HM138" s="62">
        <v>12</v>
      </c>
      <c r="HN138" s="6">
        <f>IFERROR(VLOOKUP(HJ138,'كدو الاصناف'!$A:$C,3),"")</f>
        <v>20.5</v>
      </c>
      <c r="HO138" s="7">
        <f t="shared" si="1253"/>
        <v>246</v>
      </c>
      <c r="HQ138" s="34">
        <v>60052</v>
      </c>
      <c r="HR138" s="45" t="str">
        <f>IFERROR(VLOOKUP(HQ138,'كدو الاصناف'!$A:$C,2),"")</f>
        <v>صودا كاويه قشور محلوله</v>
      </c>
      <c r="HS138" s="6"/>
      <c r="HT138" s="62">
        <v>16</v>
      </c>
      <c r="HU138" s="6">
        <f>IFERROR(VLOOKUP(HQ138,'كدو الاصناف'!$A:$C,3),"")</f>
        <v>5</v>
      </c>
      <c r="HV138" s="7">
        <f t="shared" si="1255"/>
        <v>80</v>
      </c>
      <c r="HX138" s="34">
        <v>60052</v>
      </c>
      <c r="HY138" s="45" t="str">
        <f>IFERROR(VLOOKUP(HX138,'كدو الاصناف'!$A:$C,2),"")</f>
        <v>صودا كاويه قشور محلوله</v>
      </c>
      <c r="HZ138" s="6"/>
      <c r="IA138" s="62">
        <v>16</v>
      </c>
      <c r="IB138" s="6">
        <f>IFERROR(VLOOKUP(HX138,'كدو الاصناف'!$A:$C,3),"")</f>
        <v>5</v>
      </c>
      <c r="IC138" s="7">
        <f t="shared" si="1257"/>
        <v>80</v>
      </c>
      <c r="IE138" s="34">
        <v>60002</v>
      </c>
      <c r="IF138" s="45" t="str">
        <f>IFERROR(VLOOKUP(IE138,'كدو الاصناف'!$A:$C,2),"")</f>
        <v>هيدروسلفيت</v>
      </c>
      <c r="IG138" s="6"/>
      <c r="IH138" s="62">
        <v>10</v>
      </c>
      <c r="II138" s="6">
        <f>IFERROR(VLOOKUP(IE138,'كدو الاصناف'!$A:$C,3),"")</f>
        <v>20.5</v>
      </c>
      <c r="IJ138" s="7">
        <f t="shared" si="1259"/>
        <v>205</v>
      </c>
      <c r="IL138" s="34">
        <v>60052</v>
      </c>
      <c r="IM138" s="45" t="str">
        <f>IFERROR(VLOOKUP(IL138,'كدو الاصناف'!$A:$C,2),"")</f>
        <v>صودا كاويه قشور محلوله</v>
      </c>
      <c r="IN138" s="6"/>
      <c r="IO138" s="62">
        <v>8</v>
      </c>
      <c r="IP138" s="6">
        <f>IFERROR(VLOOKUP(IL138,'كدو الاصناف'!$A:$C,3),"")</f>
        <v>5</v>
      </c>
      <c r="IQ138" s="7">
        <f t="shared" si="1261"/>
        <v>40</v>
      </c>
      <c r="IS138" s="34">
        <v>60002</v>
      </c>
      <c r="IT138" s="45" t="str">
        <f>IFERROR(VLOOKUP(IS138,'كدو الاصناف'!$A:$C,2),"")</f>
        <v>هيدروسلفيت</v>
      </c>
      <c r="IU138" s="6"/>
      <c r="IV138" s="62">
        <v>10</v>
      </c>
      <c r="IW138" s="6">
        <f>IFERROR(VLOOKUP(IS138,'كدو الاصناف'!$A:$C,3),"")</f>
        <v>20.5</v>
      </c>
      <c r="IX138" s="7">
        <f t="shared" si="1263"/>
        <v>205</v>
      </c>
      <c r="IZ138" s="34">
        <v>60052</v>
      </c>
      <c r="JA138" s="45" t="str">
        <f>IFERROR(VLOOKUP(IZ138,'كدو الاصناف'!$A:$C,2),"")</f>
        <v>صودا كاويه قشور محلوله</v>
      </c>
      <c r="JB138" s="6"/>
      <c r="JC138" s="62">
        <v>8</v>
      </c>
      <c r="JD138" s="6">
        <f>IFERROR(VLOOKUP(IZ138,'كدو الاصناف'!$A:$C,3),"")</f>
        <v>5</v>
      </c>
      <c r="JE138" s="7">
        <f t="shared" si="1265"/>
        <v>40</v>
      </c>
      <c r="JG138" s="34">
        <v>60020</v>
      </c>
      <c r="JH138" s="45" t="str">
        <f>IFERROR(VLOOKUP(JG138,'كدو الاصناف'!$A:$C,2),"")</f>
        <v>حامض خليك</v>
      </c>
      <c r="JI138" s="6"/>
      <c r="JJ138" s="62">
        <v>2</v>
      </c>
      <c r="JK138" s="6">
        <f>IFERROR(VLOOKUP(JG138,'كدو الاصناف'!$A:$C,3),"")</f>
        <v>14.75</v>
      </c>
      <c r="JL138" s="7">
        <f t="shared" si="1267"/>
        <v>29.5</v>
      </c>
      <c r="JN138" s="34">
        <v>60052</v>
      </c>
      <c r="JO138" s="45" t="str">
        <f>IFERROR(VLOOKUP(JN138,'كدو الاصناف'!$A:$C,2),"")</f>
        <v>صودا كاويه قشور محلوله</v>
      </c>
      <c r="JP138" s="6"/>
      <c r="JQ138" s="62">
        <v>15</v>
      </c>
      <c r="JR138" s="6">
        <f>IFERROR(VLOOKUP(JN138,'كدو الاصناف'!$A:$C,3),"")</f>
        <v>5</v>
      </c>
      <c r="JS138" s="7">
        <f t="shared" si="1269"/>
        <v>75</v>
      </c>
      <c r="JU138" s="34">
        <v>60002</v>
      </c>
      <c r="JV138" s="45" t="str">
        <f>IFERROR(VLOOKUP(JU138,'كدو الاصناف'!$A:$C,2),"")</f>
        <v>هيدروسلفيت</v>
      </c>
      <c r="JW138" s="6"/>
      <c r="JX138" s="62">
        <v>12</v>
      </c>
      <c r="JY138" s="6">
        <f>IFERROR(VLOOKUP(JU138,'كدو الاصناف'!$A:$C,3),"")</f>
        <v>20.5</v>
      </c>
      <c r="JZ138" s="7">
        <f t="shared" si="1271"/>
        <v>246</v>
      </c>
      <c r="KB138" s="34">
        <v>60002</v>
      </c>
      <c r="KC138" s="45" t="str">
        <f>IFERROR(VLOOKUP(KB138,'كدو الاصناف'!$A:$C,2),"")</f>
        <v>هيدروسلفيت</v>
      </c>
      <c r="KD138" s="6"/>
      <c r="KE138" s="62">
        <v>12</v>
      </c>
      <c r="KF138" s="6">
        <f>IFERROR(VLOOKUP(KB138,'كدو الاصناف'!$A:$C,3),"")</f>
        <v>20.5</v>
      </c>
      <c r="KG138" s="7">
        <f t="shared" si="1273"/>
        <v>246</v>
      </c>
      <c r="KI138" s="34"/>
      <c r="KJ138" s="45" t="str">
        <f>IFERROR(VLOOKUP(KI138,'كدو الاصناف'!$A:$C,2),"")</f>
        <v/>
      </c>
      <c r="KK138" s="6"/>
      <c r="KL138" s="62">
        <f t="shared" si="1274"/>
        <v>0</v>
      </c>
      <c r="KM138" s="6" t="str">
        <f>IFERROR(VLOOKUP(KI138,'كدو الاصناف'!$A:$C,3),"")</f>
        <v/>
      </c>
      <c r="KN138" s="7" t="str">
        <f t="shared" si="1275"/>
        <v/>
      </c>
      <c r="KP138" s="34">
        <v>65042</v>
      </c>
      <c r="KQ138" s="45" t="str">
        <f>IFERROR(VLOOKUP(KP138,'كدو الاصناف'!$A:$C,2),"")</f>
        <v>ديسبرس بودر</v>
      </c>
      <c r="KR138" s="6"/>
      <c r="KS138" s="62">
        <v>4</v>
      </c>
      <c r="KT138" s="6">
        <f>IFERROR(VLOOKUP(KP138,'كدو الاصناف'!$A:$C,3),"")</f>
        <v>22</v>
      </c>
      <c r="KU138" s="7">
        <f t="shared" si="1277"/>
        <v>88</v>
      </c>
      <c r="KW138" s="34">
        <v>60060</v>
      </c>
      <c r="KX138" s="45" t="str">
        <f>IFERROR(VLOOKUP(KW138,'كدو الاصناف'!$A:$C,2),"")</f>
        <v xml:space="preserve">انتي فوم </v>
      </c>
      <c r="KY138" s="6"/>
      <c r="KZ138" s="62">
        <v>1</v>
      </c>
      <c r="LA138" s="6">
        <f>IFERROR(VLOOKUP(KW138,'كدو الاصناف'!$A:$C,3),"")</f>
        <v>10.94</v>
      </c>
      <c r="LB138" s="7">
        <f t="shared" si="1279"/>
        <v>10.94</v>
      </c>
      <c r="LD138" s="34">
        <v>65042</v>
      </c>
      <c r="LE138" s="45" t="str">
        <f>IFERROR(VLOOKUP(LD138,'كدو الاصناف'!$A:$C,2),"")</f>
        <v>ديسبرس بودر</v>
      </c>
      <c r="LF138" s="6"/>
      <c r="LG138" s="62">
        <v>4</v>
      </c>
      <c r="LH138" s="6">
        <f>IFERROR(VLOOKUP(LD138,'كدو الاصناف'!$A:$C,3),"")</f>
        <v>22</v>
      </c>
      <c r="LI138" s="7">
        <f t="shared" si="1281"/>
        <v>88</v>
      </c>
      <c r="LK138" s="34">
        <v>60002</v>
      </c>
      <c r="LL138" s="45" t="str">
        <f>IFERROR(VLOOKUP(LK138,'كدو الاصناف'!$A:$C,2),"")</f>
        <v>هيدروسلفيت</v>
      </c>
      <c r="LM138" s="6"/>
      <c r="LN138" s="62">
        <v>10</v>
      </c>
      <c r="LO138" s="6">
        <f>IFERROR(VLOOKUP(LK138,'كدو الاصناف'!$A:$C,3),"")</f>
        <v>20.5</v>
      </c>
      <c r="LP138" s="7">
        <f t="shared" si="1283"/>
        <v>205</v>
      </c>
      <c r="LR138" s="34">
        <v>65042</v>
      </c>
      <c r="LS138" s="45" t="str">
        <f>IFERROR(VLOOKUP(LR138,'كدو الاصناف'!$A:$C,2),"")</f>
        <v>ديسبرس بودر</v>
      </c>
      <c r="LT138" s="6"/>
      <c r="LU138" s="62">
        <v>4</v>
      </c>
      <c r="LV138" s="6">
        <f>IFERROR(VLOOKUP(LR138,'كدو الاصناف'!$A:$C,3),"")</f>
        <v>22</v>
      </c>
      <c r="LW138" s="7">
        <f t="shared" si="1285"/>
        <v>88</v>
      </c>
      <c r="LY138" s="34">
        <v>60002</v>
      </c>
      <c r="LZ138" s="45" t="str">
        <f>IFERROR(VLOOKUP(LY138,'كدو الاصناف'!$A:$C,2),"")</f>
        <v>هيدروسلفيت</v>
      </c>
      <c r="MA138" s="6"/>
      <c r="MB138" s="62">
        <v>12</v>
      </c>
      <c r="MC138" s="6">
        <f>IFERROR(VLOOKUP(LY138,'كدو الاصناف'!$A:$C,3),"")</f>
        <v>20.5</v>
      </c>
      <c r="MD138" s="7">
        <f t="shared" si="1287"/>
        <v>246</v>
      </c>
      <c r="MF138" s="34">
        <v>60002</v>
      </c>
      <c r="MG138" s="45" t="str">
        <f>IFERROR(VLOOKUP(MF138,'كدو الاصناف'!$A:$C,2),"")</f>
        <v>هيدروسلفيت</v>
      </c>
      <c r="MH138" s="6"/>
      <c r="MI138" s="62">
        <v>8</v>
      </c>
      <c r="MJ138" s="6">
        <f>IFERROR(VLOOKUP(MF138,'كدو الاصناف'!$A:$C,3),"")</f>
        <v>20.5</v>
      </c>
      <c r="MK138" s="7">
        <f t="shared" si="1289"/>
        <v>164</v>
      </c>
      <c r="MM138" s="34">
        <v>60002</v>
      </c>
      <c r="MN138" s="45" t="str">
        <f>IFERROR(VLOOKUP(MM138,'كدو الاصناف'!$A:$C,2),"")</f>
        <v>هيدروسلفيت</v>
      </c>
      <c r="MO138" s="6"/>
      <c r="MP138" s="62">
        <v>20</v>
      </c>
      <c r="MQ138" s="6">
        <f>IFERROR(VLOOKUP(MM138,'كدو الاصناف'!$A:$C,3),"")</f>
        <v>20.5</v>
      </c>
      <c r="MR138" s="7">
        <f t="shared" si="1291"/>
        <v>410</v>
      </c>
      <c r="MT138" s="34">
        <v>60052</v>
      </c>
      <c r="MU138" s="45" t="str">
        <f>IFERROR(VLOOKUP(MT138,'كدو الاصناف'!$A:$C,2),"")</f>
        <v>صودا كاويه قشور محلوله</v>
      </c>
      <c r="MV138" s="6"/>
      <c r="MW138" s="62">
        <v>10</v>
      </c>
      <c r="MX138" s="6">
        <f>IFERROR(VLOOKUP(MT138,'كدو الاصناف'!$A:$C,3),"")</f>
        <v>5</v>
      </c>
      <c r="MY138" s="7">
        <f t="shared" si="1293"/>
        <v>50</v>
      </c>
      <c r="NA138" s="34">
        <v>60002</v>
      </c>
      <c r="NB138" s="45" t="str">
        <f>IFERROR(VLOOKUP(NA138,'كدو الاصناف'!$A:$C,2),"")</f>
        <v>هيدروسلفيت</v>
      </c>
      <c r="NC138" s="6"/>
      <c r="ND138" s="62">
        <v>10</v>
      </c>
      <c r="NE138" s="6">
        <f>IFERROR(VLOOKUP(NA138,'كدو الاصناف'!$A:$C,3),"")</f>
        <v>20.5</v>
      </c>
      <c r="NF138" s="7">
        <f t="shared" si="1295"/>
        <v>205</v>
      </c>
      <c r="NH138" s="34">
        <v>60052</v>
      </c>
      <c r="NI138" s="45" t="str">
        <f>IFERROR(VLOOKUP(NH138,'كدو الاصناف'!$A:$C,2),"")</f>
        <v>صودا كاويه قشور محلوله</v>
      </c>
      <c r="NJ138" s="6"/>
      <c r="NK138" s="62">
        <v>10</v>
      </c>
      <c r="NL138" s="6">
        <f>IFERROR(VLOOKUP(NH138,'كدو الاصناف'!$A:$C,3),"")</f>
        <v>5</v>
      </c>
      <c r="NM138" s="7">
        <f t="shared" si="1297"/>
        <v>50</v>
      </c>
      <c r="NO138" s="34">
        <v>60002</v>
      </c>
      <c r="NP138" s="45" t="str">
        <f>IFERROR(VLOOKUP(NO138,'كدو الاصناف'!$A:$C,2),"")</f>
        <v>هيدروسلفيت</v>
      </c>
      <c r="NQ138" s="6"/>
      <c r="NR138" s="62">
        <v>10</v>
      </c>
      <c r="NS138" s="6">
        <f>IFERROR(VLOOKUP(NO138,'كدو الاصناف'!$A:$C,3),"")</f>
        <v>20.5</v>
      </c>
      <c r="NT138" s="7">
        <f t="shared" si="1299"/>
        <v>205</v>
      </c>
      <c r="NV138" s="34">
        <v>60060</v>
      </c>
      <c r="NW138" s="45" t="str">
        <f>IFERROR(VLOOKUP(NV138,'كدو الاصناف'!$A:$C,2),"")</f>
        <v xml:space="preserve">انتي فوم </v>
      </c>
      <c r="NX138" s="6"/>
      <c r="NY138" s="62">
        <v>1.5</v>
      </c>
      <c r="NZ138" s="6">
        <f>IFERROR(VLOOKUP(NV138,'كدو الاصناف'!$A:$C,3),"")</f>
        <v>10.94</v>
      </c>
      <c r="OA138" s="7">
        <f t="shared" si="1301"/>
        <v>16.41</v>
      </c>
      <c r="OC138" s="34">
        <v>60002</v>
      </c>
      <c r="OD138" s="45" t="str">
        <f>IFERROR(VLOOKUP(OC138,'كدو الاصناف'!$A:$C,2),"")</f>
        <v>هيدروسلفيت</v>
      </c>
      <c r="OE138" s="6"/>
      <c r="OF138" s="62">
        <v>10</v>
      </c>
      <c r="OG138" s="6">
        <f>IFERROR(VLOOKUP(OC138,'كدو الاصناف'!$A:$C,3),"")</f>
        <v>20.5</v>
      </c>
      <c r="OH138" s="7">
        <f t="shared" si="1303"/>
        <v>205</v>
      </c>
      <c r="OJ138" s="34"/>
      <c r="OK138" s="45" t="str">
        <f>IFERROR(VLOOKUP(OJ138,'كدو الاصناف'!$A:$C,2),"")</f>
        <v/>
      </c>
      <c r="OL138" s="6"/>
      <c r="OM138" s="62">
        <f t="shared" si="1304"/>
        <v>0</v>
      </c>
      <c r="ON138" s="6" t="str">
        <f>IFERROR(VLOOKUP(OJ138,'كدو الاصناف'!$A:$C,3),"")</f>
        <v/>
      </c>
      <c r="OO138" s="7" t="str">
        <f t="shared" si="1305"/>
        <v/>
      </c>
      <c r="OQ138" s="34">
        <v>60060</v>
      </c>
      <c r="OR138" s="45" t="str">
        <f>IFERROR(VLOOKUP(OQ138,'كدو الاصناف'!$A:$C,2),"")</f>
        <v xml:space="preserve">انتي فوم </v>
      </c>
      <c r="OS138" s="6"/>
      <c r="OT138" s="62">
        <v>1</v>
      </c>
      <c r="OU138" s="6">
        <f>IFERROR(VLOOKUP(OQ138,'كدو الاصناف'!$A:$C,3),"")</f>
        <v>10.94</v>
      </c>
      <c r="OV138" s="7">
        <f t="shared" si="1307"/>
        <v>10.94</v>
      </c>
      <c r="OX138" s="34">
        <v>65042</v>
      </c>
      <c r="OY138" s="45" t="str">
        <f>IFERROR(VLOOKUP(OX138,'كدو الاصناف'!$A:$C,2),"")</f>
        <v>ديسبرس بودر</v>
      </c>
      <c r="OZ138" s="6"/>
      <c r="PA138" s="62">
        <v>4</v>
      </c>
      <c r="PB138" s="6">
        <f>IFERROR(VLOOKUP(OX138,'كدو الاصناف'!$A:$C,3),"")</f>
        <v>22</v>
      </c>
      <c r="PC138" s="7">
        <f t="shared" si="1309"/>
        <v>88</v>
      </c>
      <c r="PE138" s="34">
        <v>60052</v>
      </c>
      <c r="PF138" s="45" t="str">
        <f>IFERROR(VLOOKUP(PE138,'كدو الاصناف'!$A:$C,2),"")</f>
        <v>صودا كاويه قشور محلوله</v>
      </c>
      <c r="PG138" s="6"/>
      <c r="PH138" s="62">
        <v>10</v>
      </c>
      <c r="PI138" s="6">
        <f>IFERROR(VLOOKUP(PE138,'كدو الاصناف'!$A:$C,3),"")</f>
        <v>5</v>
      </c>
      <c r="PJ138" s="7">
        <f t="shared" si="1311"/>
        <v>50</v>
      </c>
      <c r="PL138" s="34">
        <v>60052</v>
      </c>
      <c r="PM138" s="45" t="str">
        <f>IFERROR(VLOOKUP(PL138,'كدو الاصناف'!$A:$C,2),"")</f>
        <v>صودا كاويه قشور محلوله</v>
      </c>
      <c r="PN138" s="6"/>
      <c r="PO138" s="62">
        <v>12</v>
      </c>
      <c r="PP138" s="6">
        <f>IFERROR(VLOOKUP(PL138,'كدو الاصناف'!$A:$C,3),"")</f>
        <v>5</v>
      </c>
      <c r="PQ138" s="7">
        <f t="shared" si="1313"/>
        <v>60</v>
      </c>
      <c r="PS138" s="34">
        <v>60002</v>
      </c>
      <c r="PT138" s="45" t="str">
        <f>IFERROR(VLOOKUP(PS138,'كدو الاصناف'!$A:$C,2),"")</f>
        <v>هيدروسلفيت</v>
      </c>
      <c r="PU138" s="6"/>
      <c r="PV138" s="62">
        <v>10</v>
      </c>
      <c r="PW138" s="6">
        <f>IFERROR(VLOOKUP(PS138,'كدو الاصناف'!$A:$C,3),"")</f>
        <v>20.5</v>
      </c>
      <c r="PX138" s="7">
        <f t="shared" si="1315"/>
        <v>205</v>
      </c>
      <c r="PZ138" s="34"/>
      <c r="QA138" s="45" t="str">
        <f>IFERROR(VLOOKUP(PZ138,'كدو الاصناف'!$A:$C,2),"")</f>
        <v/>
      </c>
      <c r="QB138" s="6"/>
      <c r="QC138" s="62">
        <f t="shared" si="1316"/>
        <v>0</v>
      </c>
      <c r="QD138" s="6" t="str">
        <f>IFERROR(VLOOKUP(PZ138,'كدو الاصناف'!$A:$C,3),"")</f>
        <v/>
      </c>
      <c r="QE138" s="7" t="str">
        <f t="shared" si="1317"/>
        <v/>
      </c>
      <c r="QG138" s="34">
        <v>60002</v>
      </c>
      <c r="QH138" s="45" t="str">
        <f>IFERROR(VLOOKUP(QG138,'كدو الاصناف'!$A:$C,2),"")</f>
        <v>هيدروسلفيت</v>
      </c>
      <c r="QI138" s="6"/>
      <c r="QJ138" s="62">
        <v>8</v>
      </c>
      <c r="QK138" s="6">
        <f>IFERROR(VLOOKUP(QG138,'كدو الاصناف'!$A:$C,3),"")</f>
        <v>20.5</v>
      </c>
      <c r="QL138" s="7">
        <f t="shared" si="1319"/>
        <v>164</v>
      </c>
      <c r="QN138" s="34"/>
      <c r="QO138" s="45" t="str">
        <f>IFERROR(VLOOKUP(QN138,'كدو الاصناف'!$A:$C,2),"")</f>
        <v/>
      </c>
      <c r="QP138" s="6"/>
      <c r="QQ138" s="62">
        <f t="shared" si="1320"/>
        <v>0</v>
      </c>
      <c r="QR138" s="6" t="str">
        <f>IFERROR(VLOOKUP(QN138,'كدو الاصناف'!$A:$C,3),"")</f>
        <v/>
      </c>
      <c r="QS138" s="7" t="str">
        <f t="shared" si="1321"/>
        <v/>
      </c>
      <c r="QU138" s="34">
        <v>65042</v>
      </c>
      <c r="QV138" s="45" t="str">
        <f>IFERROR(VLOOKUP(QU138,'كدو الاصناف'!$A:$C,2),"")</f>
        <v>ديسبرس بودر</v>
      </c>
      <c r="QW138" s="6"/>
      <c r="QX138" s="62">
        <v>4</v>
      </c>
      <c r="QY138" s="6">
        <f>IFERROR(VLOOKUP(QU138,'كدو الاصناف'!$A:$C,3),"")</f>
        <v>22</v>
      </c>
      <c r="QZ138" s="7">
        <f t="shared" si="1323"/>
        <v>88</v>
      </c>
      <c r="RB138" s="34">
        <v>60020</v>
      </c>
      <c r="RC138" s="45" t="str">
        <f>IFERROR(VLOOKUP(RB138,'كدو الاصناف'!$A:$C,2),"")</f>
        <v>حامض خليك</v>
      </c>
      <c r="RD138" s="6"/>
      <c r="RE138" s="62">
        <v>2</v>
      </c>
      <c r="RF138" s="6">
        <f>IFERROR(VLOOKUP(RB138,'كدو الاصناف'!$A:$C,3),"")</f>
        <v>14.75</v>
      </c>
      <c r="RG138" s="7">
        <f t="shared" si="1325"/>
        <v>29.5</v>
      </c>
      <c r="RI138" s="34">
        <v>60052</v>
      </c>
      <c r="RJ138" s="45" t="str">
        <f>IFERROR(VLOOKUP(RI138,'كدو الاصناف'!$A:$C,2),"")</f>
        <v>صودا كاويه قشور محلوله</v>
      </c>
      <c r="RK138" s="6"/>
      <c r="RL138" s="62">
        <v>12</v>
      </c>
      <c r="RM138" s="6">
        <f>IFERROR(VLOOKUP(RI138,'كدو الاصناف'!$A:$C,3),"")</f>
        <v>5</v>
      </c>
      <c r="RN138" s="7">
        <f t="shared" si="1327"/>
        <v>60</v>
      </c>
      <c r="RP138" s="34">
        <v>60002</v>
      </c>
      <c r="RQ138" s="45" t="str">
        <f>IFERROR(VLOOKUP(RP138,'كدو الاصناف'!$A:$C,2),"")</f>
        <v>هيدروسلفيت</v>
      </c>
      <c r="RR138" s="6"/>
      <c r="RS138" s="62">
        <v>10</v>
      </c>
      <c r="RT138" s="6">
        <f>IFERROR(VLOOKUP(RP138,'كدو الاصناف'!$A:$C,3),"")</f>
        <v>20.5</v>
      </c>
      <c r="RU138" s="7">
        <f t="shared" si="1329"/>
        <v>205</v>
      </c>
      <c r="RW138" s="34"/>
      <c r="RX138" s="45" t="str">
        <f>IFERROR(VLOOKUP(RW138,'كدو الاصناف'!$A:$C,2),"")</f>
        <v/>
      </c>
      <c r="RY138" s="6"/>
      <c r="RZ138" s="62">
        <f t="shared" si="1330"/>
        <v>0</v>
      </c>
      <c r="SA138" s="6" t="str">
        <f>IFERROR(VLOOKUP(RW138,'كدو الاصناف'!$A:$C,3),"")</f>
        <v/>
      </c>
      <c r="SB138" s="7" t="str">
        <f t="shared" si="1331"/>
        <v/>
      </c>
      <c r="SD138" s="34">
        <v>60002</v>
      </c>
      <c r="SE138" s="45" t="str">
        <f>IFERROR(VLOOKUP(SD138,'كدو الاصناف'!$A:$C,2),"")</f>
        <v>هيدروسلفيت</v>
      </c>
      <c r="SF138" s="6"/>
      <c r="SG138" s="62">
        <v>10</v>
      </c>
      <c r="SH138" s="6">
        <f>IFERROR(VLOOKUP(SD138,'كدو الاصناف'!$A:$C,3),"")</f>
        <v>20.5</v>
      </c>
      <c r="SI138" s="7">
        <f t="shared" si="1333"/>
        <v>205</v>
      </c>
      <c r="SK138" s="34">
        <v>65042</v>
      </c>
      <c r="SL138" s="45" t="str">
        <f>IFERROR(VLOOKUP(SK138,'كدو الاصناف'!$A:$C,2),"")</f>
        <v>ديسبرس بودر</v>
      </c>
      <c r="SM138" s="6"/>
      <c r="SN138" s="62">
        <v>4</v>
      </c>
      <c r="SO138" s="6">
        <f>IFERROR(VLOOKUP(SK138,'كدو الاصناف'!$A:$C,3),"")</f>
        <v>22</v>
      </c>
      <c r="SP138" s="7">
        <f t="shared" si="1335"/>
        <v>88</v>
      </c>
      <c r="SR138" s="34">
        <v>60052</v>
      </c>
      <c r="SS138" s="45" t="str">
        <f>IFERROR(VLOOKUP(SR138,'كدو الاصناف'!$A:$C,2),"")</f>
        <v>صودا كاويه قشور محلوله</v>
      </c>
      <c r="ST138" s="6"/>
      <c r="SU138" s="62">
        <v>12</v>
      </c>
      <c r="SV138" s="6">
        <f>IFERROR(VLOOKUP(SR138,'كدو الاصناف'!$A:$C,3),"")</f>
        <v>5</v>
      </c>
      <c r="SW138" s="7">
        <f t="shared" si="1337"/>
        <v>60</v>
      </c>
      <c r="SY138" s="34"/>
      <c r="SZ138" s="45" t="str">
        <f>IFERROR(VLOOKUP(SY138,'كدو الاصناف'!$A:$C,2),"")</f>
        <v/>
      </c>
      <c r="TA138" s="6"/>
      <c r="TB138" s="62">
        <f t="shared" si="1338"/>
        <v>0</v>
      </c>
      <c r="TC138" s="6" t="str">
        <f>IFERROR(VLOOKUP(SY138,'كدو الاصناف'!$A:$C,3),"")</f>
        <v/>
      </c>
      <c r="TD138" s="7" t="str">
        <f t="shared" si="1339"/>
        <v/>
      </c>
      <c r="TF138" s="34">
        <v>60052</v>
      </c>
      <c r="TG138" s="45" t="str">
        <f>IFERROR(VLOOKUP(TF138,'كدو الاصناف'!$A:$C,2),"")</f>
        <v>صودا كاويه قشور محلوله</v>
      </c>
      <c r="TH138" s="6"/>
      <c r="TI138" s="62">
        <v>10</v>
      </c>
      <c r="TJ138" s="6">
        <f>IFERROR(VLOOKUP(TF138,'كدو الاصناف'!$A:$C,3),"")</f>
        <v>5</v>
      </c>
      <c r="TK138" s="7">
        <f t="shared" si="1341"/>
        <v>50</v>
      </c>
      <c r="TM138" s="34">
        <v>60052</v>
      </c>
      <c r="TN138" s="45" t="str">
        <f>IFERROR(VLOOKUP(TM138,'كدو الاصناف'!$A:$C,2),"")</f>
        <v>صودا كاويه قشور محلوله</v>
      </c>
      <c r="TO138" s="6"/>
      <c r="TP138" s="62">
        <v>10</v>
      </c>
      <c r="TQ138" s="6">
        <f>IFERROR(VLOOKUP(TM138,'كدو الاصناف'!$A:$C,3),"")</f>
        <v>5</v>
      </c>
      <c r="TR138" s="7">
        <f t="shared" si="1343"/>
        <v>50</v>
      </c>
      <c r="TT138" s="34"/>
      <c r="TU138" s="45" t="str">
        <f>IFERROR(VLOOKUP(TT138,'كدو الاصناف'!$A:$C,2),"")</f>
        <v/>
      </c>
      <c r="TV138" s="6"/>
      <c r="TW138" s="62">
        <f t="shared" si="1344"/>
        <v>0</v>
      </c>
      <c r="TX138" s="6" t="str">
        <f>IFERROR(VLOOKUP(TT138,'كدو الاصناف'!$A:$C,3),"")</f>
        <v/>
      </c>
      <c r="TY138" s="7" t="str">
        <f t="shared" si="1345"/>
        <v/>
      </c>
      <c r="UA138" s="34">
        <v>60052</v>
      </c>
      <c r="UB138" s="45" t="str">
        <f>IFERROR(VLOOKUP(UA138,'كدو الاصناف'!$A:$C,2),"")</f>
        <v>صودا كاويه قشور محلوله</v>
      </c>
      <c r="UC138" s="6"/>
      <c r="UD138" s="62">
        <v>12</v>
      </c>
      <c r="UE138" s="6">
        <f>IFERROR(VLOOKUP(UA138,'كدو الاصناف'!$A:$C,3),"")</f>
        <v>5</v>
      </c>
      <c r="UF138" s="7">
        <f t="shared" si="1347"/>
        <v>60</v>
      </c>
      <c r="UH138" s="34">
        <v>60052</v>
      </c>
      <c r="UI138" s="45" t="str">
        <f>IFERROR(VLOOKUP(UH138,'كدو الاصناف'!$A:$C,2),"")</f>
        <v>صودا كاويه قشور محلوله</v>
      </c>
      <c r="UJ138" s="6"/>
      <c r="UK138" s="62">
        <v>12</v>
      </c>
      <c r="UL138" s="6">
        <f>IFERROR(VLOOKUP(UH138,'كدو الاصناف'!$A:$C,3),"")</f>
        <v>5</v>
      </c>
      <c r="UM138" s="7">
        <f t="shared" si="1349"/>
        <v>60</v>
      </c>
      <c r="UO138" s="34">
        <v>60052</v>
      </c>
      <c r="UP138" s="45" t="str">
        <f>IFERROR(VLOOKUP(UO138,'كدو الاصناف'!$A:$C,2),"")</f>
        <v>صودا كاويه قشور محلوله</v>
      </c>
      <c r="UQ138" s="6"/>
      <c r="UR138" s="62">
        <v>12</v>
      </c>
      <c r="US138" s="6">
        <f>IFERROR(VLOOKUP(UO138,'كدو الاصناف'!$A:$C,3),"")</f>
        <v>5</v>
      </c>
      <c r="UT138" s="7">
        <f t="shared" si="1351"/>
        <v>60</v>
      </c>
      <c r="UV138" s="34">
        <v>60002</v>
      </c>
      <c r="UW138" s="45" t="str">
        <f>IFERROR(VLOOKUP(UV138,'كدو الاصناف'!$A:$C,2),"")</f>
        <v>هيدروسلفيت</v>
      </c>
      <c r="UX138" s="6"/>
      <c r="UY138" s="62">
        <v>10</v>
      </c>
      <c r="UZ138" s="6">
        <f>IFERROR(VLOOKUP(UV138,'كدو الاصناف'!$A:$C,3),"")</f>
        <v>20.5</v>
      </c>
      <c r="VA138" s="7">
        <f t="shared" si="1353"/>
        <v>205</v>
      </c>
      <c r="VC138" s="34">
        <v>60002</v>
      </c>
      <c r="VD138" s="45" t="str">
        <f>IFERROR(VLOOKUP(VC138,'كدو الاصناف'!$A:$C,2),"")</f>
        <v>هيدروسلفيت</v>
      </c>
      <c r="VE138" s="6"/>
      <c r="VF138" s="62">
        <v>10</v>
      </c>
      <c r="VG138" s="6">
        <f>IFERROR(VLOOKUP(VC138,'كدو الاصناف'!$A:$C,3),"")</f>
        <v>20.5</v>
      </c>
      <c r="VH138" s="7">
        <f t="shared" si="1355"/>
        <v>205</v>
      </c>
      <c r="VJ138" s="34">
        <v>65042</v>
      </c>
      <c r="VK138" s="45" t="str">
        <f>IFERROR(VLOOKUP(VJ138,'كدو الاصناف'!$A:$C,2),"")</f>
        <v>ديسبرس بودر</v>
      </c>
      <c r="VL138" s="6"/>
      <c r="VM138" s="62">
        <v>4</v>
      </c>
      <c r="VN138" s="6">
        <f>IFERROR(VLOOKUP(VJ138,'كدو الاصناف'!$A:$C,3),"")</f>
        <v>22</v>
      </c>
      <c r="VO138" s="7">
        <f t="shared" si="1357"/>
        <v>88</v>
      </c>
      <c r="VQ138" s="34">
        <v>60052</v>
      </c>
      <c r="VR138" s="45" t="str">
        <f>IFERROR(VLOOKUP(VQ138,'كدو الاصناف'!$A:$C,2),"")</f>
        <v>صودا كاويه قشور محلوله</v>
      </c>
      <c r="VS138" s="6"/>
      <c r="VT138" s="62">
        <v>10</v>
      </c>
      <c r="VU138" s="6">
        <f>IFERROR(VLOOKUP(VQ138,'كدو الاصناف'!$A:$C,3),"")</f>
        <v>5</v>
      </c>
      <c r="VV138" s="7">
        <f t="shared" si="1359"/>
        <v>50</v>
      </c>
      <c r="VX138" s="34">
        <v>60002</v>
      </c>
      <c r="VY138" s="45" t="str">
        <f>IFERROR(VLOOKUP(VX138,'كدو الاصناف'!$A:$C,2),"")</f>
        <v>هيدروسلفيت</v>
      </c>
      <c r="VZ138" s="6"/>
      <c r="WA138" s="62">
        <v>12</v>
      </c>
      <c r="WB138" s="6">
        <f>IFERROR(VLOOKUP(VX138,'كدو الاصناف'!$A:$C,3),"")</f>
        <v>20.5</v>
      </c>
      <c r="WC138" s="7">
        <f t="shared" si="1361"/>
        <v>246</v>
      </c>
      <c r="WE138" s="34">
        <v>60052</v>
      </c>
      <c r="WF138" s="45" t="str">
        <f>IFERROR(VLOOKUP(WE138,'كدو الاصناف'!$A:$C,2),"")</f>
        <v>صودا كاويه قشور محلوله</v>
      </c>
      <c r="WG138" s="6"/>
      <c r="WH138" s="62">
        <v>10</v>
      </c>
      <c r="WI138" s="6">
        <f>IFERROR(VLOOKUP(WE138,'كدو الاصناف'!$A:$C,3),"")</f>
        <v>5</v>
      </c>
      <c r="WJ138" s="7">
        <f t="shared" si="1363"/>
        <v>50</v>
      </c>
      <c r="WL138" s="34"/>
      <c r="WM138" s="45" t="str">
        <f>IFERROR(VLOOKUP(WL138,'كدو الاصناف'!$A:$C,2),"")</f>
        <v/>
      </c>
      <c r="WN138" s="6"/>
      <c r="WO138" s="62">
        <f t="shared" si="1364"/>
        <v>0</v>
      </c>
      <c r="WP138" s="6" t="str">
        <f>IFERROR(VLOOKUP(WL138,'كدو الاصناف'!$A:$C,3),"")</f>
        <v/>
      </c>
      <c r="WQ138" s="7" t="str">
        <f t="shared" si="1365"/>
        <v/>
      </c>
      <c r="WS138" s="34">
        <v>60052</v>
      </c>
      <c r="WT138" s="45" t="str">
        <f>IFERROR(VLOOKUP(WS138,'كدو الاصناف'!$A:$C,2),"")</f>
        <v>صودا كاويه قشور محلوله</v>
      </c>
      <c r="WU138" s="6"/>
      <c r="WV138" s="62">
        <v>12</v>
      </c>
      <c r="WW138" s="6">
        <f>IFERROR(VLOOKUP(WS138,'كدو الاصناف'!$A:$C,3),"")</f>
        <v>5</v>
      </c>
      <c r="WX138" s="7">
        <f t="shared" si="1367"/>
        <v>60</v>
      </c>
      <c r="WZ138" s="34">
        <v>60002</v>
      </c>
      <c r="XA138" s="45" t="str">
        <f>IFERROR(VLOOKUP(WZ138,'كدو الاصناف'!$A:$C,2),"")</f>
        <v>هيدروسلفيت</v>
      </c>
      <c r="XB138" s="6"/>
      <c r="XC138" s="62">
        <v>10</v>
      </c>
      <c r="XD138" s="6">
        <f>IFERROR(VLOOKUP(WZ138,'كدو الاصناف'!$A:$C,3),"")</f>
        <v>20.5</v>
      </c>
      <c r="XE138" s="7">
        <f t="shared" si="1369"/>
        <v>205</v>
      </c>
      <c r="XG138" s="34"/>
      <c r="XH138" s="45" t="str">
        <f>IFERROR(VLOOKUP(XG138,'كدو الاصناف'!$A:$C,2),"")</f>
        <v/>
      </c>
      <c r="XI138" s="6"/>
      <c r="XJ138" s="62">
        <f t="shared" si="1370"/>
        <v>0</v>
      </c>
      <c r="XK138" s="6" t="str">
        <f>IFERROR(VLOOKUP(XG138,'كدو الاصناف'!$A:$C,3),"")</f>
        <v/>
      </c>
      <c r="XL138" s="7" t="str">
        <f t="shared" si="1371"/>
        <v/>
      </c>
      <c r="XN138" s="34">
        <v>65042</v>
      </c>
      <c r="XO138" s="45" t="str">
        <f>IFERROR(VLOOKUP(XN138,'كدو الاصناف'!$A:$C,2),"")</f>
        <v>ديسبرس بودر</v>
      </c>
      <c r="XP138" s="6"/>
      <c r="XQ138" s="62">
        <v>4</v>
      </c>
      <c r="XR138" s="6">
        <f>IFERROR(VLOOKUP(XN138,'كدو الاصناف'!$A:$C,3),"")</f>
        <v>22</v>
      </c>
      <c r="XS138" s="7">
        <f t="shared" si="1373"/>
        <v>88</v>
      </c>
      <c r="XU138" s="34"/>
      <c r="XV138" s="45" t="str">
        <f>IFERROR(VLOOKUP(XU138,'كدو الاصناف'!$A:$C,2),"")</f>
        <v/>
      </c>
      <c r="XW138" s="6"/>
      <c r="XX138" s="62">
        <f t="shared" si="1374"/>
        <v>0</v>
      </c>
      <c r="XY138" s="6" t="str">
        <f>IFERROR(VLOOKUP(XU138,'كدو الاصناف'!$A:$C,3),"")</f>
        <v/>
      </c>
      <c r="XZ138" s="7" t="str">
        <f t="shared" si="1375"/>
        <v/>
      </c>
      <c r="YB138" s="34">
        <v>60002</v>
      </c>
      <c r="YC138" s="45" t="str">
        <f>IFERROR(VLOOKUP(YB138,'كدو الاصناف'!$A:$C,2),"")</f>
        <v>هيدروسلفيت</v>
      </c>
      <c r="YD138" s="6"/>
      <c r="YE138" s="62">
        <f>14+12</f>
        <v>26</v>
      </c>
      <c r="YF138" s="6">
        <f>IFERROR(VLOOKUP(YB138,'كدو الاصناف'!$A:$C,3),"")</f>
        <v>20.5</v>
      </c>
      <c r="YG138" s="7">
        <f t="shared" si="1377"/>
        <v>533</v>
      </c>
      <c r="YI138" s="34"/>
      <c r="YJ138" s="45" t="str">
        <f>IFERROR(VLOOKUP(YI138,'كدو الاصناف'!$A:$C,2),"")</f>
        <v/>
      </c>
      <c r="YK138" s="6"/>
      <c r="YL138" s="62">
        <f t="shared" si="1378"/>
        <v>0</v>
      </c>
      <c r="YM138" s="6" t="str">
        <f>IFERROR(VLOOKUP(YI138,'كدو الاصناف'!$A:$C,3),"")</f>
        <v/>
      </c>
      <c r="YN138" s="7" t="str">
        <f t="shared" si="1379"/>
        <v/>
      </c>
      <c r="YP138" s="34">
        <v>60002</v>
      </c>
      <c r="YQ138" s="45" t="str">
        <f>IFERROR(VLOOKUP(YP138,'كدو الاصناف'!$A:$C,2),"")</f>
        <v>هيدروسلفيت</v>
      </c>
      <c r="YR138" s="6"/>
      <c r="YS138" s="62">
        <v>12</v>
      </c>
      <c r="YT138" s="6">
        <f>IFERROR(VLOOKUP(YP138,'كدو الاصناف'!$A:$C,3),"")</f>
        <v>20.5</v>
      </c>
      <c r="YU138" s="7">
        <f t="shared" si="1381"/>
        <v>246</v>
      </c>
      <c r="YW138" s="34"/>
      <c r="YX138" s="45" t="str">
        <f>IFERROR(VLOOKUP(YW138,'كدو الاصناف'!$A:$C,2),"")</f>
        <v/>
      </c>
      <c r="YY138" s="6"/>
      <c r="YZ138" s="62">
        <f t="shared" si="1382"/>
        <v>0</v>
      </c>
      <c r="ZA138" s="6" t="str">
        <f>IFERROR(VLOOKUP(YW138,'كدو الاصناف'!$A:$C,3),"")</f>
        <v/>
      </c>
      <c r="ZB138" s="7" t="str">
        <f t="shared" si="1383"/>
        <v/>
      </c>
      <c r="ZD138" s="34">
        <v>60002</v>
      </c>
      <c r="ZE138" s="45" t="str">
        <f>IFERROR(VLOOKUP(ZD138,'كدو الاصناف'!$A:$C,2),"")</f>
        <v>هيدروسلفيت</v>
      </c>
      <c r="ZF138" s="6"/>
      <c r="ZG138" s="62">
        <v>12</v>
      </c>
      <c r="ZH138" s="6">
        <f>IFERROR(VLOOKUP(ZD138,'كدو الاصناف'!$A:$C,3),"")</f>
        <v>20.5</v>
      </c>
      <c r="ZI138" s="7">
        <f t="shared" si="1385"/>
        <v>246</v>
      </c>
      <c r="ZK138" s="34">
        <v>60002</v>
      </c>
      <c r="ZL138" s="45" t="str">
        <f>IFERROR(VLOOKUP(ZK138,'كدو الاصناف'!$A:$C,2),"")</f>
        <v>هيدروسلفيت</v>
      </c>
      <c r="ZM138" s="6"/>
      <c r="ZN138" s="62">
        <v>12</v>
      </c>
      <c r="ZO138" s="6">
        <f>IFERROR(VLOOKUP(ZK138,'كدو الاصناف'!$A:$C,3),"")</f>
        <v>20.5</v>
      </c>
      <c r="ZP138" s="7">
        <f t="shared" si="1387"/>
        <v>246</v>
      </c>
      <c r="ZR138" s="34">
        <v>60002</v>
      </c>
      <c r="ZS138" s="45" t="str">
        <f>IFERROR(VLOOKUP(ZR138,'كدو الاصناف'!$A:$C,2),"")</f>
        <v>هيدروسلفيت</v>
      </c>
      <c r="ZT138" s="6"/>
      <c r="ZU138" s="62">
        <v>10</v>
      </c>
      <c r="ZV138" s="6">
        <f>IFERROR(VLOOKUP(ZR138,'كدو الاصناف'!$A:$C,3),"")</f>
        <v>20.5</v>
      </c>
      <c r="ZW138" s="7">
        <f t="shared" si="1389"/>
        <v>205</v>
      </c>
    </row>
    <row r="139" spans="1:699" ht="16.5" thickTop="1" thickBot="1" x14ac:dyDescent="0.25">
      <c r="A139" s="34">
        <v>60060</v>
      </c>
      <c r="B139" s="45" t="str">
        <f>IFERROR(VLOOKUP(A139,'كدو الاصناف'!$A:$C,2),"")</f>
        <v xml:space="preserve">انتي فوم </v>
      </c>
      <c r="C139" s="6"/>
      <c r="D139" s="62">
        <v>2</v>
      </c>
      <c r="E139" s="6">
        <f>IFERROR(VLOOKUP(A139,'كدو الاصناف'!$A:$C,3),"")</f>
        <v>10.94</v>
      </c>
      <c r="F139" s="7">
        <f t="shared" si="1193"/>
        <v>21.88</v>
      </c>
      <c r="H139" s="34">
        <v>65042</v>
      </c>
      <c r="I139" s="45" t="str">
        <f>IFERROR(VLOOKUP(H139,'كدو الاصناف'!$A:$C,2),"")</f>
        <v>ديسبرس بودر</v>
      </c>
      <c r="J139" s="6"/>
      <c r="K139" s="62">
        <v>4</v>
      </c>
      <c r="L139" s="6">
        <f>IFERROR(VLOOKUP(H139,'كدو الاصناف'!$A:$C,3),"")</f>
        <v>22</v>
      </c>
      <c r="M139" s="7">
        <f t="shared" si="1195"/>
        <v>88</v>
      </c>
      <c r="O139" s="34">
        <v>65042</v>
      </c>
      <c r="P139" s="45" t="str">
        <f>IFERROR(VLOOKUP(O139,'كدو الاصناف'!$A:$C,2),"")</f>
        <v>ديسبرس بودر</v>
      </c>
      <c r="Q139" s="6"/>
      <c r="R139" s="62">
        <v>4</v>
      </c>
      <c r="S139" s="6">
        <f>IFERROR(VLOOKUP(O139,'كدو الاصناف'!$A:$C,3),"")</f>
        <v>22</v>
      </c>
      <c r="T139" s="7">
        <f t="shared" si="1197"/>
        <v>88</v>
      </c>
      <c r="V139" s="34">
        <v>60052</v>
      </c>
      <c r="W139" s="45" t="str">
        <f>IFERROR(VLOOKUP(V139,'كدو الاصناف'!$A:$C,2),"")</f>
        <v>صودا كاويه قشور محلوله</v>
      </c>
      <c r="X139" s="6"/>
      <c r="Y139" s="62">
        <v>12</v>
      </c>
      <c r="Z139" s="6">
        <f>IFERROR(VLOOKUP(V139,'كدو الاصناف'!$A:$C,3),"")</f>
        <v>5</v>
      </c>
      <c r="AA139" s="7">
        <f t="shared" si="1199"/>
        <v>60</v>
      </c>
      <c r="AC139" s="34">
        <v>60020</v>
      </c>
      <c r="AD139" s="45" t="str">
        <f>IFERROR(VLOOKUP(AC139,'كدو الاصناف'!$A:$C,2),"")</f>
        <v>حامض خليك</v>
      </c>
      <c r="AE139" s="6"/>
      <c r="AF139" s="62">
        <v>2</v>
      </c>
      <c r="AG139" s="6">
        <f>IFERROR(VLOOKUP(AC139,'كدو الاصناف'!$A:$C,3),"")</f>
        <v>14.75</v>
      </c>
      <c r="AH139" s="7">
        <f t="shared" si="1201"/>
        <v>29.5</v>
      </c>
      <c r="AJ139" s="34">
        <v>60060</v>
      </c>
      <c r="AK139" s="45" t="str">
        <f>IFERROR(VLOOKUP(AJ139,'كدو الاصناف'!$A:$C,2),"")</f>
        <v xml:space="preserve">انتي فوم </v>
      </c>
      <c r="AL139" s="6"/>
      <c r="AM139" s="62">
        <v>0.5</v>
      </c>
      <c r="AN139" s="6">
        <f>IFERROR(VLOOKUP(AJ139,'كدو الاصناف'!$A:$C,3),"")</f>
        <v>10.94</v>
      </c>
      <c r="AO139" s="7">
        <f t="shared" si="1203"/>
        <v>5.47</v>
      </c>
      <c r="AQ139" s="34">
        <v>60002</v>
      </c>
      <c r="AR139" s="45" t="str">
        <f>IFERROR(VLOOKUP(AQ139,'كدو الاصناف'!$A:$C,2),"")</f>
        <v>هيدروسلفيت</v>
      </c>
      <c r="AS139" s="6"/>
      <c r="AT139" s="62">
        <v>8</v>
      </c>
      <c r="AU139" s="6">
        <f>IFERROR(VLOOKUP(AQ139,'كدو الاصناف'!$A:$C,3),"")</f>
        <v>20.5</v>
      </c>
      <c r="AV139" s="7">
        <f t="shared" si="1205"/>
        <v>164</v>
      </c>
      <c r="AX139" s="34">
        <v>60052</v>
      </c>
      <c r="AY139" s="45" t="str">
        <f>IFERROR(VLOOKUP(AX139,'كدو الاصناف'!$A:$C,2),"")</f>
        <v>صودا كاويه قشور محلوله</v>
      </c>
      <c r="AZ139" s="6"/>
      <c r="BA139" s="62">
        <v>12</v>
      </c>
      <c r="BB139" s="6">
        <f>IFERROR(VLOOKUP(AX139,'كدو الاصناف'!$A:$C,3),"")</f>
        <v>5</v>
      </c>
      <c r="BC139" s="7">
        <f t="shared" si="1207"/>
        <v>60</v>
      </c>
      <c r="BE139" s="34">
        <v>60052</v>
      </c>
      <c r="BF139" s="45" t="str">
        <f>IFERROR(VLOOKUP(BE139,'كدو الاصناف'!$A:$C,2),"")</f>
        <v>صودا كاويه قشور محلوله</v>
      </c>
      <c r="BG139" s="6"/>
      <c r="BH139" s="62">
        <v>12</v>
      </c>
      <c r="BI139" s="6">
        <f>IFERROR(VLOOKUP(BE139,'كدو الاصناف'!$A:$C,3),"")</f>
        <v>5</v>
      </c>
      <c r="BJ139" s="7">
        <f t="shared" si="1209"/>
        <v>60</v>
      </c>
      <c r="BL139" s="34">
        <v>60052</v>
      </c>
      <c r="BM139" s="45" t="str">
        <f>IFERROR(VLOOKUP(BL139,'كدو الاصناف'!$A:$C,2),"")</f>
        <v>صودا كاويه قشور محلوله</v>
      </c>
      <c r="BN139" s="6"/>
      <c r="BO139" s="62">
        <v>12</v>
      </c>
      <c r="BP139" s="6">
        <f>IFERROR(VLOOKUP(BL139,'كدو الاصناف'!$A:$C,3),"")</f>
        <v>5</v>
      </c>
      <c r="BQ139" s="7">
        <f t="shared" si="1211"/>
        <v>60</v>
      </c>
      <c r="BS139" s="34">
        <v>60052</v>
      </c>
      <c r="BT139" s="45" t="str">
        <f>IFERROR(VLOOKUP(BS139,'كدو الاصناف'!$A:$C,2),"")</f>
        <v>صودا كاويه قشور محلوله</v>
      </c>
      <c r="BU139" s="6"/>
      <c r="BV139" s="62">
        <v>16</v>
      </c>
      <c r="BW139" s="6">
        <f>IFERROR(VLOOKUP(BS139,'كدو الاصناف'!$A:$C,3),"")</f>
        <v>5</v>
      </c>
      <c r="BX139" s="7">
        <f t="shared" si="1213"/>
        <v>80</v>
      </c>
      <c r="BZ139" s="34">
        <v>60020</v>
      </c>
      <c r="CA139" s="45" t="str">
        <f>IFERROR(VLOOKUP(BZ139,'كدو الاصناف'!$A:$C,2),"")</f>
        <v>حامض خليك</v>
      </c>
      <c r="CB139" s="6"/>
      <c r="CC139" s="62">
        <v>2</v>
      </c>
      <c r="CD139" s="6">
        <f>IFERROR(VLOOKUP(BZ139,'كدو الاصناف'!$A:$C,3),"")</f>
        <v>14.75</v>
      </c>
      <c r="CE139" s="7">
        <f t="shared" si="1215"/>
        <v>29.5</v>
      </c>
      <c r="CG139" s="34">
        <v>60020</v>
      </c>
      <c r="CH139" s="45" t="str">
        <f>IFERROR(VLOOKUP(CG139,'كدو الاصناف'!$A:$C,2),"")</f>
        <v>حامض خليك</v>
      </c>
      <c r="CI139" s="6"/>
      <c r="CJ139" s="62">
        <v>2</v>
      </c>
      <c r="CK139" s="6">
        <f>IFERROR(VLOOKUP(CG139,'كدو الاصناف'!$A:$C,3),"")</f>
        <v>14.75</v>
      </c>
      <c r="CL139" s="7">
        <f t="shared" si="1217"/>
        <v>29.5</v>
      </c>
      <c r="CN139" s="34">
        <v>60020</v>
      </c>
      <c r="CO139" s="45" t="str">
        <f>IFERROR(VLOOKUP(CN139,'كدو الاصناف'!$A:$C,2),"")</f>
        <v>حامض خليك</v>
      </c>
      <c r="CP139" s="6"/>
      <c r="CQ139" s="62">
        <v>2</v>
      </c>
      <c r="CR139" s="6">
        <f>IFERROR(VLOOKUP(CN139,'كدو الاصناف'!$A:$C,3),"")</f>
        <v>14.75</v>
      </c>
      <c r="CS139" s="7">
        <f t="shared" si="1219"/>
        <v>29.5</v>
      </c>
      <c r="CU139" s="34">
        <v>60002</v>
      </c>
      <c r="CV139" s="45" t="str">
        <f>IFERROR(VLOOKUP(CU139,'كدو الاصناف'!$A:$C,2),"")</f>
        <v>هيدروسلفيت</v>
      </c>
      <c r="CW139" s="6"/>
      <c r="CX139" s="62">
        <v>24</v>
      </c>
      <c r="CY139" s="6">
        <f>IFERROR(VLOOKUP(CU139,'كدو الاصناف'!$A:$C,3),"")</f>
        <v>20.5</v>
      </c>
      <c r="CZ139" s="7">
        <f t="shared" si="1221"/>
        <v>492</v>
      </c>
      <c r="DB139" s="34">
        <v>65042</v>
      </c>
      <c r="DC139" s="45" t="str">
        <f>IFERROR(VLOOKUP(DB139,'كدو الاصناف'!$A:$C,2),"")</f>
        <v>ديسبرس بودر</v>
      </c>
      <c r="DD139" s="6"/>
      <c r="DE139" s="62">
        <v>6</v>
      </c>
      <c r="DF139" s="6">
        <f>IFERROR(VLOOKUP(DB139,'كدو الاصناف'!$A:$C,3),"")</f>
        <v>22</v>
      </c>
      <c r="DG139" s="7">
        <f t="shared" si="1223"/>
        <v>132</v>
      </c>
      <c r="DI139" s="34">
        <v>60060</v>
      </c>
      <c r="DJ139" s="45" t="str">
        <f>IFERROR(VLOOKUP(DI139,'كدو الاصناف'!$A:$C,2),"")</f>
        <v xml:space="preserve">انتي فوم </v>
      </c>
      <c r="DK139" s="6"/>
      <c r="DL139" s="62">
        <v>1</v>
      </c>
      <c r="DM139" s="6">
        <f>IFERROR(VLOOKUP(DI139,'كدو الاصناف'!$A:$C,3),"")</f>
        <v>10.94</v>
      </c>
      <c r="DN139" s="7">
        <f t="shared" si="1225"/>
        <v>10.94</v>
      </c>
      <c r="DP139" s="34">
        <v>65042</v>
      </c>
      <c r="DQ139" s="45" t="str">
        <f>IFERROR(VLOOKUP(DP139,'كدو الاصناف'!$A:$C,2),"")</f>
        <v>ديسبرس بودر</v>
      </c>
      <c r="DR139" s="6"/>
      <c r="DS139" s="62">
        <v>6</v>
      </c>
      <c r="DT139" s="6">
        <f>IFERROR(VLOOKUP(DP139,'كدو الاصناف'!$A:$C,3),"")</f>
        <v>22</v>
      </c>
      <c r="DU139" s="7">
        <f t="shared" si="1227"/>
        <v>132</v>
      </c>
      <c r="DW139" s="34">
        <v>60052</v>
      </c>
      <c r="DX139" s="45" t="str">
        <f>IFERROR(VLOOKUP(DW139,'كدو الاصناف'!$A:$C,2),"")</f>
        <v>صودا كاويه قشور محلوله</v>
      </c>
      <c r="DY139" s="6"/>
      <c r="DZ139" s="62">
        <v>12</v>
      </c>
      <c r="EA139" s="6">
        <f>IFERROR(VLOOKUP(DW139,'كدو الاصناف'!$A:$C,3),"")</f>
        <v>5</v>
      </c>
      <c r="EB139" s="7">
        <f t="shared" si="1229"/>
        <v>60</v>
      </c>
      <c r="ED139" s="34">
        <v>60052</v>
      </c>
      <c r="EE139" s="45" t="str">
        <f>IFERROR(VLOOKUP(ED139,'كدو الاصناف'!$A:$C,2),"")</f>
        <v>صودا كاويه قشور محلوله</v>
      </c>
      <c r="EF139" s="6"/>
      <c r="EG139" s="62">
        <v>10</v>
      </c>
      <c r="EH139" s="6">
        <f>IFERROR(VLOOKUP(ED139,'كدو الاصناف'!$A:$C,3),"")</f>
        <v>5</v>
      </c>
      <c r="EI139" s="7">
        <f t="shared" si="1230"/>
        <v>50</v>
      </c>
      <c r="EK139" s="34">
        <v>60052</v>
      </c>
      <c r="EL139" s="45" t="str">
        <f>IFERROR(VLOOKUP(EK139,'كدو الاصناف'!$A:$C,2),"")</f>
        <v>صودا كاويه قشور محلوله</v>
      </c>
      <c r="EM139" s="6"/>
      <c r="EN139" s="62">
        <v>12</v>
      </c>
      <c r="EO139" s="6">
        <f>IFERROR(VLOOKUP(EK139,'كدو الاصناف'!$A:$C,3),"")</f>
        <v>5</v>
      </c>
      <c r="EP139" s="7">
        <f t="shared" si="1231"/>
        <v>60</v>
      </c>
      <c r="ER139" s="34">
        <v>60052</v>
      </c>
      <c r="ES139" s="45" t="str">
        <f>IFERROR(VLOOKUP(ER139,'كدو الاصناف'!$A:$C,2),"")</f>
        <v>صودا كاويه قشور محلوله</v>
      </c>
      <c r="ET139" s="6"/>
      <c r="EU139" s="62">
        <v>12</v>
      </c>
      <c r="EV139" s="6">
        <f>IFERROR(VLOOKUP(ER139,'كدو الاصناف'!$A:$C,3),"")</f>
        <v>5</v>
      </c>
      <c r="EW139" s="7">
        <f t="shared" si="1233"/>
        <v>60</v>
      </c>
      <c r="EY139" s="34">
        <v>60020</v>
      </c>
      <c r="EZ139" s="45" t="str">
        <f>IFERROR(VLOOKUP(EY139,'كدو الاصناف'!$A:$C,2),"")</f>
        <v>حامض خليك</v>
      </c>
      <c r="FA139" s="6"/>
      <c r="FB139" s="62">
        <v>2</v>
      </c>
      <c r="FC139" s="6">
        <f>IFERROR(VLOOKUP(EY139,'كدو الاصناف'!$A:$C,3),"")</f>
        <v>14.75</v>
      </c>
      <c r="FD139" s="7">
        <f t="shared" si="1235"/>
        <v>29.5</v>
      </c>
      <c r="FF139" s="34">
        <v>60002</v>
      </c>
      <c r="FG139" s="45" t="str">
        <f>IFERROR(VLOOKUP(FF139,'كدو الاصناف'!$A:$C,2),"")</f>
        <v>هيدروسلفيت</v>
      </c>
      <c r="FH139" s="6"/>
      <c r="FI139" s="62">
        <v>16</v>
      </c>
      <c r="FJ139" s="6">
        <f>IFERROR(VLOOKUP(FF139,'كدو الاصناف'!$A:$C,3),"")</f>
        <v>20.5</v>
      </c>
      <c r="FK139" s="7">
        <f t="shared" si="1237"/>
        <v>328</v>
      </c>
      <c r="FM139" s="34">
        <v>60060</v>
      </c>
      <c r="FN139" s="45" t="str">
        <f>IFERROR(VLOOKUP(FM139,'كدو الاصناف'!$A:$C,2),"")</f>
        <v xml:space="preserve">انتي فوم </v>
      </c>
      <c r="FO139" s="6"/>
      <c r="FP139" s="62">
        <v>1</v>
      </c>
      <c r="FQ139" s="6">
        <f>IFERROR(VLOOKUP(FM139,'كدو الاصناف'!$A:$C,3),"")</f>
        <v>10.94</v>
      </c>
      <c r="FR139" s="7">
        <f t="shared" si="1239"/>
        <v>10.94</v>
      </c>
      <c r="FT139" s="34">
        <v>65042</v>
      </c>
      <c r="FU139" s="45" t="str">
        <f>IFERROR(VLOOKUP(FT139,'كدو الاصناف'!$A:$C,2),"")</f>
        <v>ديسبرس بودر</v>
      </c>
      <c r="FV139" s="6"/>
      <c r="FW139" s="62">
        <v>4</v>
      </c>
      <c r="FX139" s="6">
        <f>IFERROR(VLOOKUP(FT139,'كدو الاصناف'!$A:$C,3),"")</f>
        <v>22</v>
      </c>
      <c r="FY139" s="7">
        <f t="shared" si="1241"/>
        <v>88</v>
      </c>
      <c r="GA139" s="34">
        <v>65042</v>
      </c>
      <c r="GB139" s="45" t="str">
        <f>IFERROR(VLOOKUP(GA139,'كدو الاصناف'!$A:$C,2),"")</f>
        <v>ديسبرس بودر</v>
      </c>
      <c r="GC139" s="6"/>
      <c r="GD139" s="62">
        <v>7.5</v>
      </c>
      <c r="GE139" s="6">
        <f>IFERROR(VLOOKUP(GA139,'كدو الاصناف'!$A:$C,3),"")</f>
        <v>22</v>
      </c>
      <c r="GF139" s="7">
        <f t="shared" si="1243"/>
        <v>165</v>
      </c>
      <c r="GH139" s="34">
        <v>65042</v>
      </c>
      <c r="GI139" s="45" t="str">
        <f>IFERROR(VLOOKUP(GH139,'كدو الاصناف'!$A:$C,2),"")</f>
        <v>ديسبرس بودر</v>
      </c>
      <c r="GJ139" s="6"/>
      <c r="GK139" s="62">
        <v>4</v>
      </c>
      <c r="GL139" s="6">
        <f>IFERROR(VLOOKUP(GH139,'كدو الاصناف'!$A:$C,3),"")</f>
        <v>22</v>
      </c>
      <c r="GM139" s="7">
        <f t="shared" si="1245"/>
        <v>88</v>
      </c>
      <c r="GO139" s="34">
        <v>60002</v>
      </c>
      <c r="GP139" s="45" t="str">
        <f>IFERROR(VLOOKUP(GO139,'كدو الاصناف'!$A:$C,2),"")</f>
        <v>هيدروسلفيت</v>
      </c>
      <c r="GQ139" s="6"/>
      <c r="GR139" s="62">
        <v>16</v>
      </c>
      <c r="GS139" s="6">
        <f>IFERROR(VLOOKUP(GO139,'كدو الاصناف'!$A:$C,3),"")</f>
        <v>20.5</v>
      </c>
      <c r="GT139" s="7">
        <f t="shared" si="1247"/>
        <v>328</v>
      </c>
      <c r="GV139" s="34">
        <v>60052</v>
      </c>
      <c r="GW139" s="45" t="str">
        <f>IFERROR(VLOOKUP(GV139,'كدو الاصناف'!$A:$C,2),"")</f>
        <v>صودا كاويه قشور محلوله</v>
      </c>
      <c r="GX139" s="6"/>
      <c r="GY139" s="62">
        <v>10</v>
      </c>
      <c r="GZ139" s="6">
        <f>IFERROR(VLOOKUP(GV139,'كدو الاصناف'!$A:$C,3),"")</f>
        <v>5</v>
      </c>
      <c r="HA139" s="7">
        <f t="shared" si="1249"/>
        <v>50</v>
      </c>
      <c r="HC139" s="34">
        <v>60002</v>
      </c>
      <c r="HD139" s="45" t="str">
        <f>IFERROR(VLOOKUP(HC139,'كدو الاصناف'!$A:$C,2),"")</f>
        <v>هيدروسلفيت</v>
      </c>
      <c r="HE139" s="6"/>
      <c r="HF139" s="62">
        <v>12</v>
      </c>
      <c r="HG139" s="6">
        <f>IFERROR(VLOOKUP(HC139,'كدو الاصناف'!$A:$C,3),"")</f>
        <v>20.5</v>
      </c>
      <c r="HH139" s="7">
        <f t="shared" si="1251"/>
        <v>246</v>
      </c>
      <c r="HJ139" s="34">
        <v>60052</v>
      </c>
      <c r="HK139" s="45" t="str">
        <f>IFERROR(VLOOKUP(HJ139,'كدو الاصناف'!$A:$C,2),"")</f>
        <v>صودا كاويه قشور محلوله</v>
      </c>
      <c r="HL139" s="6"/>
      <c r="HM139" s="62">
        <v>12</v>
      </c>
      <c r="HN139" s="6">
        <f>IFERROR(VLOOKUP(HJ139,'كدو الاصناف'!$A:$C,3),"")</f>
        <v>5</v>
      </c>
      <c r="HO139" s="7">
        <f t="shared" si="1253"/>
        <v>60</v>
      </c>
      <c r="HQ139" s="34">
        <v>60060</v>
      </c>
      <c r="HR139" s="45" t="str">
        <f>IFERROR(VLOOKUP(HQ139,'كدو الاصناف'!$A:$C,2),"")</f>
        <v xml:space="preserve">انتي فوم </v>
      </c>
      <c r="HS139" s="6"/>
      <c r="HT139" s="62">
        <v>1</v>
      </c>
      <c r="HU139" s="6">
        <f>IFERROR(VLOOKUP(HQ139,'كدو الاصناف'!$A:$C,3),"")</f>
        <v>10.94</v>
      </c>
      <c r="HV139" s="7">
        <f t="shared" si="1255"/>
        <v>10.94</v>
      </c>
      <c r="HX139" s="34">
        <v>60060</v>
      </c>
      <c r="HY139" s="45" t="str">
        <f>IFERROR(VLOOKUP(HX139,'كدو الاصناف'!$A:$C,2),"")</f>
        <v xml:space="preserve">انتي فوم </v>
      </c>
      <c r="HZ139" s="6"/>
      <c r="IA139" s="62">
        <v>1</v>
      </c>
      <c r="IB139" s="6">
        <f>IFERROR(VLOOKUP(HX139,'كدو الاصناف'!$A:$C,3),"")</f>
        <v>10.94</v>
      </c>
      <c r="IC139" s="7">
        <f t="shared" si="1257"/>
        <v>10.94</v>
      </c>
      <c r="IE139" s="34">
        <v>65042</v>
      </c>
      <c r="IF139" s="45" t="str">
        <f>IFERROR(VLOOKUP(IE139,'كدو الاصناف'!$A:$C,2),"")</f>
        <v>ديسبرس بودر</v>
      </c>
      <c r="IG139" s="6"/>
      <c r="IH139" s="62">
        <v>4</v>
      </c>
      <c r="II139" s="6">
        <f>IFERROR(VLOOKUP(IE139,'كدو الاصناف'!$A:$C,3),"")</f>
        <v>22</v>
      </c>
      <c r="IJ139" s="7">
        <f t="shared" si="1259"/>
        <v>88</v>
      </c>
      <c r="IL139" s="34">
        <v>65042</v>
      </c>
      <c r="IM139" s="45" t="str">
        <f>IFERROR(VLOOKUP(IL139,'كدو الاصناف'!$A:$C,2),"")</f>
        <v>ديسبرس بودر</v>
      </c>
      <c r="IN139" s="6"/>
      <c r="IO139" s="62">
        <v>3.5</v>
      </c>
      <c r="IP139" s="6">
        <f>IFERROR(VLOOKUP(IL139,'كدو الاصناف'!$A:$C,3),"")</f>
        <v>22</v>
      </c>
      <c r="IQ139" s="7">
        <f t="shared" si="1261"/>
        <v>77</v>
      </c>
      <c r="IS139" s="34">
        <v>60052</v>
      </c>
      <c r="IT139" s="45" t="str">
        <f>IFERROR(VLOOKUP(IS139,'كدو الاصناف'!$A:$C,2),"")</f>
        <v>صودا كاويه قشور محلوله</v>
      </c>
      <c r="IU139" s="6"/>
      <c r="IV139" s="62">
        <v>10</v>
      </c>
      <c r="IW139" s="6">
        <f>IFERROR(VLOOKUP(IS139,'كدو الاصناف'!$A:$C,3),"")</f>
        <v>5</v>
      </c>
      <c r="IX139" s="7">
        <f t="shared" si="1263"/>
        <v>50</v>
      </c>
      <c r="IZ139" s="34">
        <v>60002</v>
      </c>
      <c r="JA139" s="45" t="str">
        <f>IFERROR(VLOOKUP(IZ139,'كدو الاصناف'!$A:$C,2),"")</f>
        <v>هيدروسلفيت</v>
      </c>
      <c r="JB139" s="6"/>
      <c r="JC139" s="62">
        <v>8</v>
      </c>
      <c r="JD139" s="6">
        <f>IFERROR(VLOOKUP(IZ139,'كدو الاصناف'!$A:$C,3),"")</f>
        <v>20.5</v>
      </c>
      <c r="JE139" s="7">
        <f t="shared" si="1265"/>
        <v>164</v>
      </c>
      <c r="JG139" s="34">
        <v>65042</v>
      </c>
      <c r="JH139" s="45" t="str">
        <f>IFERROR(VLOOKUP(JG139,'كدو الاصناف'!$A:$C,2),"")</f>
        <v>ديسبرس بودر</v>
      </c>
      <c r="JI139" s="6"/>
      <c r="JJ139" s="62">
        <v>4</v>
      </c>
      <c r="JK139" s="6">
        <f>IFERROR(VLOOKUP(JG139,'كدو الاصناف'!$A:$C,3),"")</f>
        <v>22</v>
      </c>
      <c r="JL139" s="7">
        <f t="shared" si="1267"/>
        <v>88</v>
      </c>
      <c r="JN139" s="34">
        <v>60020</v>
      </c>
      <c r="JO139" s="45" t="str">
        <f>IFERROR(VLOOKUP(JN139,'كدو الاصناف'!$A:$C,2),"")</f>
        <v>حامض خليك</v>
      </c>
      <c r="JP139" s="6"/>
      <c r="JQ139" s="62">
        <v>2</v>
      </c>
      <c r="JR139" s="6">
        <f>IFERROR(VLOOKUP(JN139,'كدو الاصناف'!$A:$C,3),"")</f>
        <v>14.75</v>
      </c>
      <c r="JS139" s="7">
        <f t="shared" si="1269"/>
        <v>29.5</v>
      </c>
      <c r="JU139" s="34">
        <v>60052</v>
      </c>
      <c r="JV139" s="45" t="str">
        <f>IFERROR(VLOOKUP(JU139,'كدو الاصناف'!$A:$C,2),"")</f>
        <v>صودا كاويه قشور محلوله</v>
      </c>
      <c r="JW139" s="6"/>
      <c r="JX139" s="62">
        <v>12</v>
      </c>
      <c r="JY139" s="6">
        <f>IFERROR(VLOOKUP(JU139,'كدو الاصناف'!$A:$C,3),"")</f>
        <v>5</v>
      </c>
      <c r="JZ139" s="7">
        <f t="shared" si="1271"/>
        <v>60</v>
      </c>
      <c r="KB139" s="34">
        <v>60052</v>
      </c>
      <c r="KC139" s="45" t="str">
        <f>IFERROR(VLOOKUP(KB139,'كدو الاصناف'!$A:$C,2),"")</f>
        <v>صودا كاويه قشور محلوله</v>
      </c>
      <c r="KD139" s="6"/>
      <c r="KE139" s="62">
        <v>12</v>
      </c>
      <c r="KF139" s="6">
        <f>IFERROR(VLOOKUP(KB139,'كدو الاصناف'!$A:$C,3),"")</f>
        <v>5</v>
      </c>
      <c r="KG139" s="7">
        <f t="shared" si="1273"/>
        <v>60</v>
      </c>
      <c r="KI139" s="34">
        <v>60002</v>
      </c>
      <c r="KJ139" s="45" t="str">
        <f>IFERROR(VLOOKUP(KI139,'كدو الاصناف'!$A:$C,2),"")</f>
        <v>هيدروسلفيت</v>
      </c>
      <c r="KK139" s="6"/>
      <c r="KL139" s="62">
        <f>16+40</f>
        <v>56</v>
      </c>
      <c r="KM139" s="6">
        <f>IFERROR(VLOOKUP(KI139,'كدو الاصناف'!$A:$C,3),"")</f>
        <v>20.5</v>
      </c>
      <c r="KN139" s="7">
        <f t="shared" si="1275"/>
        <v>1148</v>
      </c>
      <c r="KP139" s="34">
        <v>60052</v>
      </c>
      <c r="KQ139" s="45" t="str">
        <f>IFERROR(VLOOKUP(KP139,'كدو الاصناف'!$A:$C,2),"")</f>
        <v>صودا كاويه قشور محلوله</v>
      </c>
      <c r="KR139" s="6"/>
      <c r="KS139" s="62">
        <v>10</v>
      </c>
      <c r="KT139" s="6">
        <f>IFERROR(VLOOKUP(KP139,'كدو الاصناف'!$A:$C,3),"")</f>
        <v>5</v>
      </c>
      <c r="KU139" s="7">
        <f t="shared" si="1277"/>
        <v>50</v>
      </c>
      <c r="KW139" s="34">
        <v>60052</v>
      </c>
      <c r="KX139" s="45" t="str">
        <f>IFERROR(VLOOKUP(KW139,'كدو الاصناف'!$A:$C,2),"")</f>
        <v>صودا كاويه قشور محلوله</v>
      </c>
      <c r="KY139" s="6"/>
      <c r="KZ139" s="62">
        <v>12</v>
      </c>
      <c r="LA139" s="6">
        <f>IFERROR(VLOOKUP(KW139,'كدو الاصناف'!$A:$C,3),"")</f>
        <v>5</v>
      </c>
      <c r="LB139" s="7">
        <f t="shared" si="1279"/>
        <v>60</v>
      </c>
      <c r="LD139" s="34">
        <v>60002</v>
      </c>
      <c r="LE139" s="45" t="str">
        <f>IFERROR(VLOOKUP(LD139,'كدو الاصناف'!$A:$C,2),"")</f>
        <v>هيدروسلفيت</v>
      </c>
      <c r="LF139" s="6"/>
      <c r="LG139" s="62">
        <v>10</v>
      </c>
      <c r="LH139" s="6">
        <f>IFERROR(VLOOKUP(LD139,'كدو الاصناف'!$A:$C,3),"")</f>
        <v>20.5</v>
      </c>
      <c r="LI139" s="7">
        <f t="shared" si="1281"/>
        <v>205</v>
      </c>
      <c r="LK139" s="34">
        <v>65042</v>
      </c>
      <c r="LL139" s="45" t="str">
        <f>IFERROR(VLOOKUP(LK139,'كدو الاصناف'!$A:$C,2),"")</f>
        <v>ديسبرس بودر</v>
      </c>
      <c r="LM139" s="6"/>
      <c r="LN139" s="62">
        <v>4</v>
      </c>
      <c r="LO139" s="6">
        <f>IFERROR(VLOOKUP(LK139,'كدو الاصناف'!$A:$C,3),"")</f>
        <v>22</v>
      </c>
      <c r="LP139" s="7">
        <f t="shared" si="1283"/>
        <v>88</v>
      </c>
      <c r="LR139" s="34">
        <v>60020</v>
      </c>
      <c r="LS139" s="45" t="str">
        <f>IFERROR(VLOOKUP(LR139,'كدو الاصناف'!$A:$C,2),"")</f>
        <v>حامض خليك</v>
      </c>
      <c r="LT139" s="6"/>
      <c r="LU139" s="62">
        <v>2</v>
      </c>
      <c r="LV139" s="6">
        <f>IFERROR(VLOOKUP(LR139,'كدو الاصناف'!$A:$C,3),"")</f>
        <v>14.75</v>
      </c>
      <c r="LW139" s="7">
        <f t="shared" si="1285"/>
        <v>29.5</v>
      </c>
      <c r="LY139" s="34">
        <v>60052</v>
      </c>
      <c r="LZ139" s="45" t="str">
        <f>IFERROR(VLOOKUP(LY139,'كدو الاصناف'!$A:$C,2),"")</f>
        <v>صودا كاويه قشور محلوله</v>
      </c>
      <c r="MA139" s="6"/>
      <c r="MB139" s="62">
        <v>12</v>
      </c>
      <c r="MC139" s="6">
        <f>IFERROR(VLOOKUP(LY139,'كدو الاصناف'!$A:$C,3),"")</f>
        <v>5</v>
      </c>
      <c r="MD139" s="7">
        <f t="shared" si="1287"/>
        <v>60</v>
      </c>
      <c r="MF139" s="34">
        <v>60052</v>
      </c>
      <c r="MG139" s="45" t="str">
        <f>IFERROR(VLOOKUP(MF139,'كدو الاصناف'!$A:$C,2),"")</f>
        <v>صودا كاويه قشور محلوله</v>
      </c>
      <c r="MH139" s="6"/>
      <c r="MI139" s="62">
        <v>8</v>
      </c>
      <c r="MJ139" s="6">
        <f>IFERROR(VLOOKUP(MF139,'كدو الاصناف'!$A:$C,3),"")</f>
        <v>5</v>
      </c>
      <c r="MK139" s="7">
        <f t="shared" si="1289"/>
        <v>40</v>
      </c>
      <c r="MM139" s="34">
        <v>60052</v>
      </c>
      <c r="MN139" s="45" t="str">
        <f>IFERROR(VLOOKUP(MM139,'كدو الاصناف'!$A:$C,2),"")</f>
        <v>صودا كاويه قشور محلوله</v>
      </c>
      <c r="MO139" s="6"/>
      <c r="MP139" s="62">
        <v>20</v>
      </c>
      <c r="MQ139" s="6">
        <f>IFERROR(VLOOKUP(MM139,'كدو الاصناف'!$A:$C,3),"")</f>
        <v>5</v>
      </c>
      <c r="MR139" s="7">
        <f t="shared" si="1291"/>
        <v>100</v>
      </c>
      <c r="MT139" s="34">
        <v>60002</v>
      </c>
      <c r="MU139" s="45" t="str">
        <f>IFERROR(VLOOKUP(MT139,'كدو الاصناف'!$A:$C,2),"")</f>
        <v>هيدروسلفيت</v>
      </c>
      <c r="MV139" s="6"/>
      <c r="MW139" s="62">
        <v>10</v>
      </c>
      <c r="MX139" s="6">
        <f>IFERROR(VLOOKUP(MT139,'كدو الاصناف'!$A:$C,3),"")</f>
        <v>20.5</v>
      </c>
      <c r="MY139" s="7">
        <f t="shared" si="1293"/>
        <v>205</v>
      </c>
      <c r="NA139" s="34">
        <v>60060</v>
      </c>
      <c r="NB139" s="45" t="str">
        <f>IFERROR(VLOOKUP(NA139,'كدو الاصناف'!$A:$C,2),"")</f>
        <v xml:space="preserve">انتي فوم </v>
      </c>
      <c r="NC139" s="6"/>
      <c r="ND139" s="62">
        <v>1</v>
      </c>
      <c r="NE139" s="6">
        <f>IFERROR(VLOOKUP(NA139,'كدو الاصناف'!$A:$C,3),"")</f>
        <v>10.94</v>
      </c>
      <c r="NF139" s="7">
        <f t="shared" si="1295"/>
        <v>10.94</v>
      </c>
      <c r="NH139" s="34">
        <v>60002</v>
      </c>
      <c r="NI139" s="45" t="str">
        <f>IFERROR(VLOOKUP(NH139,'كدو الاصناف'!$A:$C,2),"")</f>
        <v>هيدروسلفيت</v>
      </c>
      <c r="NJ139" s="6"/>
      <c r="NK139" s="62">
        <v>10</v>
      </c>
      <c r="NL139" s="6">
        <f>IFERROR(VLOOKUP(NH139,'كدو الاصناف'!$A:$C,3),"")</f>
        <v>20.5</v>
      </c>
      <c r="NM139" s="7">
        <f t="shared" si="1297"/>
        <v>205</v>
      </c>
      <c r="NO139" s="34">
        <v>60060</v>
      </c>
      <c r="NP139" s="45" t="str">
        <f>IFERROR(VLOOKUP(NO139,'كدو الاصناف'!$A:$C,2),"")</f>
        <v xml:space="preserve">انتي فوم </v>
      </c>
      <c r="NQ139" s="6"/>
      <c r="NR139" s="62">
        <v>1</v>
      </c>
      <c r="NS139" s="6">
        <f>IFERROR(VLOOKUP(NO139,'كدو الاصناف'!$A:$C,3),"")</f>
        <v>10.94</v>
      </c>
      <c r="NT139" s="7">
        <f t="shared" si="1299"/>
        <v>10.94</v>
      </c>
      <c r="NV139" s="34">
        <v>65042</v>
      </c>
      <c r="NW139" s="45" t="str">
        <f>IFERROR(VLOOKUP(NV139,'كدو الاصناف'!$A:$C,2),"")</f>
        <v>ديسبرس بودر</v>
      </c>
      <c r="NX139" s="6"/>
      <c r="NY139" s="62">
        <v>4</v>
      </c>
      <c r="NZ139" s="6">
        <f>IFERROR(VLOOKUP(NV139,'كدو الاصناف'!$A:$C,3),"")</f>
        <v>22</v>
      </c>
      <c r="OA139" s="7">
        <f t="shared" si="1301"/>
        <v>88</v>
      </c>
      <c r="OC139" s="34">
        <v>60052</v>
      </c>
      <c r="OD139" s="45" t="str">
        <f>IFERROR(VLOOKUP(OC139,'كدو الاصناف'!$A:$C,2),"")</f>
        <v>صودا كاويه قشور محلوله</v>
      </c>
      <c r="OE139" s="6"/>
      <c r="OF139" s="62">
        <v>10</v>
      </c>
      <c r="OG139" s="6">
        <f>IFERROR(VLOOKUP(OC139,'كدو الاصناف'!$A:$C,3),"")</f>
        <v>5</v>
      </c>
      <c r="OH139" s="7">
        <f t="shared" si="1303"/>
        <v>50</v>
      </c>
      <c r="OJ139" s="34">
        <v>60002</v>
      </c>
      <c r="OK139" s="45" t="str">
        <f>IFERROR(VLOOKUP(OJ139,'كدو الاصناف'!$A:$C,2),"")</f>
        <v>هيدروسلفيت</v>
      </c>
      <c r="OL139" s="6"/>
      <c r="OM139" s="62">
        <v>8</v>
      </c>
      <c r="ON139" s="6">
        <f>IFERROR(VLOOKUP(OJ139,'كدو الاصناف'!$A:$C,3),"")</f>
        <v>20.5</v>
      </c>
      <c r="OO139" s="7">
        <f t="shared" si="1305"/>
        <v>164</v>
      </c>
      <c r="OQ139" s="34">
        <v>65042</v>
      </c>
      <c r="OR139" s="45" t="str">
        <f>IFERROR(VLOOKUP(OQ139,'كدو الاصناف'!$A:$C,2),"")</f>
        <v>ديسبرس بودر</v>
      </c>
      <c r="OS139" s="6"/>
      <c r="OT139" s="62">
        <v>4</v>
      </c>
      <c r="OU139" s="6">
        <f>IFERROR(VLOOKUP(OQ139,'كدو الاصناف'!$A:$C,3),"")</f>
        <v>22</v>
      </c>
      <c r="OV139" s="7">
        <f t="shared" si="1307"/>
        <v>88</v>
      </c>
      <c r="OX139" s="34">
        <v>60060</v>
      </c>
      <c r="OY139" s="45" t="str">
        <f>IFERROR(VLOOKUP(OX139,'كدو الاصناف'!$A:$C,2),"")</f>
        <v xml:space="preserve">انتي فوم </v>
      </c>
      <c r="OZ139" s="6"/>
      <c r="PA139" s="62">
        <v>1.5</v>
      </c>
      <c r="PB139" s="6">
        <f>IFERROR(VLOOKUP(OX139,'كدو الاصناف'!$A:$C,3),"")</f>
        <v>10.94</v>
      </c>
      <c r="PC139" s="7">
        <f t="shared" si="1309"/>
        <v>16.41</v>
      </c>
      <c r="PE139" s="34">
        <v>65042</v>
      </c>
      <c r="PF139" s="45" t="str">
        <f>IFERROR(VLOOKUP(PE139,'كدو الاصناف'!$A:$C,2),"")</f>
        <v>ديسبرس بودر</v>
      </c>
      <c r="PG139" s="6"/>
      <c r="PH139" s="62">
        <v>4</v>
      </c>
      <c r="PI139" s="6">
        <f>IFERROR(VLOOKUP(PE139,'كدو الاصناف'!$A:$C,3),"")</f>
        <v>22</v>
      </c>
      <c r="PJ139" s="7">
        <f t="shared" si="1311"/>
        <v>88</v>
      </c>
      <c r="PL139" s="34">
        <v>65042</v>
      </c>
      <c r="PM139" s="45" t="str">
        <f>IFERROR(VLOOKUP(PL139,'كدو الاصناف'!$A:$C,2),"")</f>
        <v>ديسبرس بودر</v>
      </c>
      <c r="PN139" s="6"/>
      <c r="PO139" s="62">
        <v>4</v>
      </c>
      <c r="PP139" s="6">
        <f>IFERROR(VLOOKUP(PL139,'كدو الاصناف'!$A:$C,3),"")</f>
        <v>22</v>
      </c>
      <c r="PQ139" s="7">
        <f t="shared" si="1313"/>
        <v>88</v>
      </c>
      <c r="PS139" s="34">
        <v>60052</v>
      </c>
      <c r="PT139" s="45" t="str">
        <f>IFERROR(VLOOKUP(PS139,'كدو الاصناف'!$A:$C,2),"")</f>
        <v>صودا كاويه قشور محلوله</v>
      </c>
      <c r="PU139" s="6"/>
      <c r="PV139" s="62">
        <v>10</v>
      </c>
      <c r="PW139" s="6">
        <f>IFERROR(VLOOKUP(PS139,'كدو الاصناف'!$A:$C,3),"")</f>
        <v>5</v>
      </c>
      <c r="PX139" s="7">
        <f t="shared" si="1315"/>
        <v>50</v>
      </c>
      <c r="PZ139" s="34">
        <v>60002</v>
      </c>
      <c r="QA139" s="45" t="str">
        <f>IFERROR(VLOOKUP(PZ139,'كدو الاصناف'!$A:$C,2),"")</f>
        <v>هيدروسلفيت</v>
      </c>
      <c r="QB139" s="6"/>
      <c r="QC139" s="62">
        <v>8</v>
      </c>
      <c r="QD139" s="6">
        <f>IFERROR(VLOOKUP(PZ139,'كدو الاصناف'!$A:$C,3),"")</f>
        <v>20.5</v>
      </c>
      <c r="QE139" s="7">
        <f t="shared" si="1317"/>
        <v>164</v>
      </c>
      <c r="QG139" s="34">
        <v>60052</v>
      </c>
      <c r="QH139" s="45" t="str">
        <f>IFERROR(VLOOKUP(QG139,'كدو الاصناف'!$A:$C,2),"")</f>
        <v>صودا كاويه قشور محلوله</v>
      </c>
      <c r="QI139" s="6"/>
      <c r="QJ139" s="62">
        <v>8</v>
      </c>
      <c r="QK139" s="6">
        <f>IFERROR(VLOOKUP(QG139,'كدو الاصناف'!$A:$C,3),"")</f>
        <v>5</v>
      </c>
      <c r="QL139" s="7">
        <f t="shared" si="1319"/>
        <v>40</v>
      </c>
      <c r="QN139" s="34">
        <v>60002</v>
      </c>
      <c r="QO139" s="45" t="str">
        <f>IFERROR(VLOOKUP(QN139,'كدو الاصناف'!$A:$C,2),"")</f>
        <v>هيدروسلفيت</v>
      </c>
      <c r="QP139" s="6"/>
      <c r="QQ139" s="62">
        <v>10</v>
      </c>
      <c r="QR139" s="6">
        <f>IFERROR(VLOOKUP(QN139,'كدو الاصناف'!$A:$C,3),"")</f>
        <v>20.5</v>
      </c>
      <c r="QS139" s="7">
        <f t="shared" si="1321"/>
        <v>205</v>
      </c>
      <c r="QU139" s="34">
        <v>60060</v>
      </c>
      <c r="QV139" s="45" t="str">
        <f>IFERROR(VLOOKUP(QU139,'كدو الاصناف'!$A:$C,2),"")</f>
        <v xml:space="preserve">انتي فوم </v>
      </c>
      <c r="QW139" s="6"/>
      <c r="QX139" s="62">
        <v>1.5</v>
      </c>
      <c r="QY139" s="6">
        <f>IFERROR(VLOOKUP(QU139,'كدو الاصناف'!$A:$C,3),"")</f>
        <v>10.94</v>
      </c>
      <c r="QZ139" s="7">
        <f t="shared" si="1323"/>
        <v>16.41</v>
      </c>
      <c r="RB139" s="34">
        <v>65042</v>
      </c>
      <c r="RC139" s="45" t="str">
        <f>IFERROR(VLOOKUP(RB139,'كدو الاصناف'!$A:$C,2),"")</f>
        <v>ديسبرس بودر</v>
      </c>
      <c r="RD139" s="6"/>
      <c r="RE139" s="62">
        <v>4</v>
      </c>
      <c r="RF139" s="6">
        <f>IFERROR(VLOOKUP(RB139,'كدو الاصناف'!$A:$C,3),"")</f>
        <v>22</v>
      </c>
      <c r="RG139" s="7">
        <f t="shared" si="1325"/>
        <v>88</v>
      </c>
      <c r="RI139" s="34">
        <v>65042</v>
      </c>
      <c r="RJ139" s="45" t="str">
        <f>IFERROR(VLOOKUP(RI139,'كدو الاصناف'!$A:$C,2),"")</f>
        <v>ديسبرس بودر</v>
      </c>
      <c r="RK139" s="6"/>
      <c r="RL139" s="62">
        <v>4</v>
      </c>
      <c r="RM139" s="6">
        <f>IFERROR(VLOOKUP(RI139,'كدو الاصناف'!$A:$C,3),"")</f>
        <v>22</v>
      </c>
      <c r="RN139" s="7">
        <f t="shared" si="1327"/>
        <v>88</v>
      </c>
      <c r="RP139" s="34">
        <v>60052</v>
      </c>
      <c r="RQ139" s="45" t="str">
        <f>IFERROR(VLOOKUP(RP139,'كدو الاصناف'!$A:$C,2),"")</f>
        <v>صودا كاويه قشور محلوله</v>
      </c>
      <c r="RR139" s="6"/>
      <c r="RS139" s="62">
        <v>10</v>
      </c>
      <c r="RT139" s="6">
        <f>IFERROR(VLOOKUP(RP139,'كدو الاصناف'!$A:$C,3),"")</f>
        <v>5</v>
      </c>
      <c r="RU139" s="7">
        <f t="shared" si="1329"/>
        <v>50</v>
      </c>
      <c r="RW139" s="34">
        <v>60002</v>
      </c>
      <c r="RX139" s="45" t="str">
        <f>IFERROR(VLOOKUP(RW139,'كدو الاصناف'!$A:$C,2),"")</f>
        <v>هيدروسلفيت</v>
      </c>
      <c r="RY139" s="6"/>
      <c r="RZ139" s="62">
        <v>10</v>
      </c>
      <c r="SA139" s="6">
        <f>IFERROR(VLOOKUP(RW139,'كدو الاصناف'!$A:$C,3),"")</f>
        <v>20.5</v>
      </c>
      <c r="SB139" s="7">
        <f t="shared" si="1331"/>
        <v>205</v>
      </c>
      <c r="SD139" s="34">
        <v>60052</v>
      </c>
      <c r="SE139" s="45" t="str">
        <f>IFERROR(VLOOKUP(SD139,'كدو الاصناف'!$A:$C,2),"")</f>
        <v>صودا كاويه قشور محلوله</v>
      </c>
      <c r="SF139" s="6"/>
      <c r="SG139" s="62">
        <v>10</v>
      </c>
      <c r="SH139" s="6">
        <f>IFERROR(VLOOKUP(SD139,'كدو الاصناف'!$A:$C,3),"")</f>
        <v>5</v>
      </c>
      <c r="SI139" s="7">
        <f t="shared" si="1333"/>
        <v>50</v>
      </c>
      <c r="SK139" s="34">
        <v>60020</v>
      </c>
      <c r="SL139" s="45" t="str">
        <f>IFERROR(VLOOKUP(SK139,'كدو الاصناف'!$A:$C,2),"")</f>
        <v>حامض خليك</v>
      </c>
      <c r="SM139" s="6"/>
      <c r="SN139" s="62">
        <v>2</v>
      </c>
      <c r="SO139" s="6">
        <f>IFERROR(VLOOKUP(SK139,'كدو الاصناف'!$A:$C,3),"")</f>
        <v>14.75</v>
      </c>
      <c r="SP139" s="7">
        <f t="shared" si="1335"/>
        <v>29.5</v>
      </c>
      <c r="SR139" s="34">
        <v>60002</v>
      </c>
      <c r="SS139" s="45" t="str">
        <f>IFERROR(VLOOKUP(SR139,'كدو الاصناف'!$A:$C,2),"")</f>
        <v>هيدروسلفيت</v>
      </c>
      <c r="ST139" s="6"/>
      <c r="SU139" s="62">
        <v>12</v>
      </c>
      <c r="SV139" s="6">
        <f>IFERROR(VLOOKUP(SR139,'كدو الاصناف'!$A:$C,3),"")</f>
        <v>20.5</v>
      </c>
      <c r="SW139" s="7">
        <f t="shared" si="1337"/>
        <v>246</v>
      </c>
      <c r="SY139" s="34">
        <v>60052</v>
      </c>
      <c r="SZ139" s="45" t="str">
        <f>IFERROR(VLOOKUP(SY139,'كدو الاصناف'!$A:$C,2),"")</f>
        <v>صودا كاويه قشور محلوله</v>
      </c>
      <c r="TA139" s="6"/>
      <c r="TB139" s="62">
        <v>12</v>
      </c>
      <c r="TC139" s="6">
        <f>IFERROR(VLOOKUP(SY139,'كدو الاصناف'!$A:$C,3),"")</f>
        <v>5</v>
      </c>
      <c r="TD139" s="7">
        <f t="shared" si="1339"/>
        <v>60</v>
      </c>
      <c r="TF139" s="34">
        <v>60002</v>
      </c>
      <c r="TG139" s="45" t="str">
        <f>IFERROR(VLOOKUP(TF139,'كدو الاصناف'!$A:$C,2),"")</f>
        <v>هيدروسلفيت</v>
      </c>
      <c r="TH139" s="6"/>
      <c r="TI139" s="62">
        <v>10</v>
      </c>
      <c r="TJ139" s="6">
        <f>IFERROR(VLOOKUP(TF139,'كدو الاصناف'!$A:$C,3),"")</f>
        <v>20.5</v>
      </c>
      <c r="TK139" s="7">
        <f t="shared" si="1341"/>
        <v>205</v>
      </c>
      <c r="TM139" s="34">
        <v>60002</v>
      </c>
      <c r="TN139" s="45" t="str">
        <f>IFERROR(VLOOKUP(TM139,'كدو الاصناف'!$A:$C,2),"")</f>
        <v>هيدروسلفيت</v>
      </c>
      <c r="TO139" s="6"/>
      <c r="TP139" s="62">
        <v>10</v>
      </c>
      <c r="TQ139" s="6">
        <f>IFERROR(VLOOKUP(TM139,'كدو الاصناف'!$A:$C,3),"")</f>
        <v>20.5</v>
      </c>
      <c r="TR139" s="7">
        <f t="shared" si="1343"/>
        <v>205</v>
      </c>
      <c r="TT139" s="34">
        <v>60052</v>
      </c>
      <c r="TU139" s="45" t="str">
        <f>IFERROR(VLOOKUP(TT139,'كدو الاصناف'!$A:$C,2),"")</f>
        <v>صودا كاويه قشور محلوله</v>
      </c>
      <c r="TV139" s="6"/>
      <c r="TW139" s="62">
        <v>10</v>
      </c>
      <c r="TX139" s="6">
        <f>IFERROR(VLOOKUP(TT139,'كدو الاصناف'!$A:$C,3),"")</f>
        <v>5</v>
      </c>
      <c r="TY139" s="7">
        <f t="shared" si="1345"/>
        <v>50</v>
      </c>
      <c r="UA139" s="34">
        <v>65042</v>
      </c>
      <c r="UB139" s="45" t="str">
        <f>IFERROR(VLOOKUP(UA139,'كدو الاصناف'!$A:$C,2),"")</f>
        <v>ديسبرس بودر</v>
      </c>
      <c r="UC139" s="6"/>
      <c r="UD139" s="62">
        <v>4</v>
      </c>
      <c r="UE139" s="6">
        <f>IFERROR(VLOOKUP(UA139,'كدو الاصناف'!$A:$C,3),"")</f>
        <v>22</v>
      </c>
      <c r="UF139" s="7">
        <f t="shared" si="1347"/>
        <v>88</v>
      </c>
      <c r="UH139" s="34">
        <v>65042</v>
      </c>
      <c r="UI139" s="45" t="str">
        <f>IFERROR(VLOOKUP(UH139,'كدو الاصناف'!$A:$C,2),"")</f>
        <v>ديسبرس بودر</v>
      </c>
      <c r="UJ139" s="6"/>
      <c r="UK139" s="62">
        <v>4</v>
      </c>
      <c r="UL139" s="6">
        <f>IFERROR(VLOOKUP(UH139,'كدو الاصناف'!$A:$C,3),"")</f>
        <v>22</v>
      </c>
      <c r="UM139" s="7">
        <f t="shared" si="1349"/>
        <v>88</v>
      </c>
      <c r="UO139" s="34">
        <v>60002</v>
      </c>
      <c r="UP139" s="45" t="str">
        <f>IFERROR(VLOOKUP(UO139,'كدو الاصناف'!$A:$C,2),"")</f>
        <v>هيدروسلفيت</v>
      </c>
      <c r="UQ139" s="6"/>
      <c r="UR139" s="62">
        <v>12</v>
      </c>
      <c r="US139" s="6">
        <f>IFERROR(VLOOKUP(UO139,'كدو الاصناف'!$A:$C,3),"")</f>
        <v>20.5</v>
      </c>
      <c r="UT139" s="7">
        <f t="shared" si="1351"/>
        <v>246</v>
      </c>
      <c r="UV139" s="34">
        <v>60060</v>
      </c>
      <c r="UW139" s="45" t="str">
        <f>IFERROR(VLOOKUP(UV139,'كدو الاصناف'!$A:$C,2),"")</f>
        <v xml:space="preserve">انتي فوم </v>
      </c>
      <c r="UX139" s="6"/>
      <c r="UY139" s="62">
        <v>1.5</v>
      </c>
      <c r="UZ139" s="6">
        <f>IFERROR(VLOOKUP(UV139,'كدو الاصناف'!$A:$C,3),"")</f>
        <v>10.94</v>
      </c>
      <c r="VA139" s="7">
        <f t="shared" si="1353"/>
        <v>16.41</v>
      </c>
      <c r="VC139" s="34">
        <v>60052</v>
      </c>
      <c r="VD139" s="45" t="str">
        <f>IFERROR(VLOOKUP(VC139,'كدو الاصناف'!$A:$C,2),"")</f>
        <v>صودا كاويه قشور محلوله</v>
      </c>
      <c r="VE139" s="6"/>
      <c r="VF139" s="62">
        <v>10</v>
      </c>
      <c r="VG139" s="6">
        <f>IFERROR(VLOOKUP(VC139,'كدو الاصناف'!$A:$C,3),"")</f>
        <v>5</v>
      </c>
      <c r="VH139" s="7">
        <f t="shared" si="1355"/>
        <v>50</v>
      </c>
      <c r="VJ139" s="34">
        <v>60060</v>
      </c>
      <c r="VK139" s="45" t="str">
        <f>IFERROR(VLOOKUP(VJ139,'كدو الاصناف'!$A:$C,2),"")</f>
        <v xml:space="preserve">انتي فوم </v>
      </c>
      <c r="VL139" s="6"/>
      <c r="VM139" s="62">
        <v>0.5</v>
      </c>
      <c r="VN139" s="6">
        <f>IFERROR(VLOOKUP(VJ139,'كدو الاصناف'!$A:$C,3),"")</f>
        <v>10.94</v>
      </c>
      <c r="VO139" s="7">
        <f t="shared" si="1357"/>
        <v>5.47</v>
      </c>
      <c r="VQ139" s="34">
        <v>65042</v>
      </c>
      <c r="VR139" s="45" t="str">
        <f>IFERROR(VLOOKUP(VQ139,'كدو الاصناف'!$A:$C,2),"")</f>
        <v>ديسبرس بودر</v>
      </c>
      <c r="VS139" s="6"/>
      <c r="VT139" s="62">
        <v>4</v>
      </c>
      <c r="VU139" s="6">
        <f>IFERROR(VLOOKUP(VQ139,'كدو الاصناف'!$A:$C,3),"")</f>
        <v>22</v>
      </c>
      <c r="VV139" s="7">
        <f t="shared" si="1359"/>
        <v>88</v>
      </c>
      <c r="VX139" s="34">
        <v>65042</v>
      </c>
      <c r="VY139" s="45" t="str">
        <f>IFERROR(VLOOKUP(VX139,'كدو الاصناف'!$A:$C,2),"")</f>
        <v>ديسبرس بودر</v>
      </c>
      <c r="VZ139" s="6"/>
      <c r="WA139" s="62">
        <v>4</v>
      </c>
      <c r="WB139" s="6">
        <f>IFERROR(VLOOKUP(VX139,'كدو الاصناف'!$A:$C,3),"")</f>
        <v>22</v>
      </c>
      <c r="WC139" s="7">
        <f t="shared" si="1361"/>
        <v>88</v>
      </c>
      <c r="WE139" s="34">
        <v>60060</v>
      </c>
      <c r="WF139" s="45" t="str">
        <f>IFERROR(VLOOKUP(WE139,'كدو الاصناف'!$A:$C,2),"")</f>
        <v xml:space="preserve">انتي فوم </v>
      </c>
      <c r="WG139" s="6"/>
      <c r="WH139" s="62">
        <v>1</v>
      </c>
      <c r="WI139" s="6">
        <f>IFERROR(VLOOKUP(WE139,'كدو الاصناف'!$A:$C,3),"")</f>
        <v>10.94</v>
      </c>
      <c r="WJ139" s="7">
        <f t="shared" si="1363"/>
        <v>10.94</v>
      </c>
      <c r="WL139" s="34"/>
      <c r="WM139" s="45" t="str">
        <f>IFERROR(VLOOKUP(WL139,'كدو الاصناف'!$A:$C,2),"")</f>
        <v/>
      </c>
      <c r="WN139" s="6"/>
      <c r="WO139" s="62">
        <f t="shared" si="1364"/>
        <v>0</v>
      </c>
      <c r="WP139" s="6" t="str">
        <f>IFERROR(VLOOKUP(WL139,'كدو الاصناف'!$A:$C,3),"")</f>
        <v/>
      </c>
      <c r="WQ139" s="7" t="str">
        <f t="shared" si="1365"/>
        <v/>
      </c>
      <c r="WS139" s="34">
        <v>60060</v>
      </c>
      <c r="WT139" s="45" t="str">
        <f>IFERROR(VLOOKUP(WS139,'كدو الاصناف'!$A:$C,2),"")</f>
        <v xml:space="preserve">انتي فوم </v>
      </c>
      <c r="WU139" s="6"/>
      <c r="WV139" s="62">
        <v>1</v>
      </c>
      <c r="WW139" s="6">
        <f>IFERROR(VLOOKUP(WS139,'كدو الاصناف'!$A:$C,3),"")</f>
        <v>10.94</v>
      </c>
      <c r="WX139" s="7">
        <f t="shared" si="1367"/>
        <v>10.94</v>
      </c>
      <c r="WZ139" s="34">
        <v>60052</v>
      </c>
      <c r="XA139" s="45" t="str">
        <f>IFERROR(VLOOKUP(WZ139,'كدو الاصناف'!$A:$C,2),"")</f>
        <v>صودا كاويه قشور محلوله</v>
      </c>
      <c r="XB139" s="6"/>
      <c r="XC139" s="62">
        <v>10</v>
      </c>
      <c r="XD139" s="6">
        <f>IFERROR(VLOOKUP(WZ139,'كدو الاصناف'!$A:$C,3),"")</f>
        <v>5</v>
      </c>
      <c r="XE139" s="7">
        <f t="shared" si="1369"/>
        <v>50</v>
      </c>
      <c r="XG139" s="34">
        <v>60002</v>
      </c>
      <c r="XH139" s="45" t="str">
        <f>IFERROR(VLOOKUP(XG139,'كدو الاصناف'!$A:$C,2),"")</f>
        <v>هيدروسلفيت</v>
      </c>
      <c r="XI139" s="6"/>
      <c r="XJ139" s="62">
        <v>10</v>
      </c>
      <c r="XK139" s="6">
        <f>IFERROR(VLOOKUP(XG139,'كدو الاصناف'!$A:$C,3),"")</f>
        <v>20.5</v>
      </c>
      <c r="XL139" s="7">
        <f t="shared" si="1371"/>
        <v>205</v>
      </c>
      <c r="XN139" s="34">
        <v>60060</v>
      </c>
      <c r="XO139" s="45" t="str">
        <f>IFERROR(VLOOKUP(XN139,'كدو الاصناف'!$A:$C,2),"")</f>
        <v xml:space="preserve">انتي فوم </v>
      </c>
      <c r="XP139" s="6"/>
      <c r="XQ139" s="62">
        <v>0.5</v>
      </c>
      <c r="XR139" s="6">
        <f>IFERROR(VLOOKUP(XN139,'كدو الاصناف'!$A:$C,3),"")</f>
        <v>10.94</v>
      </c>
      <c r="XS139" s="7">
        <f t="shared" si="1373"/>
        <v>5.47</v>
      </c>
      <c r="XU139" s="34"/>
      <c r="XV139" s="45" t="str">
        <f>IFERROR(VLOOKUP(XU139,'كدو الاصناف'!$A:$C,2),"")</f>
        <v/>
      </c>
      <c r="XW139" s="6"/>
      <c r="XX139" s="62">
        <f t="shared" si="1374"/>
        <v>0</v>
      </c>
      <c r="XY139" s="6" t="str">
        <f>IFERROR(VLOOKUP(XU139,'كدو الاصناف'!$A:$C,3),"")</f>
        <v/>
      </c>
      <c r="XZ139" s="7" t="str">
        <f t="shared" si="1375"/>
        <v/>
      </c>
      <c r="YB139" s="34">
        <v>60052</v>
      </c>
      <c r="YC139" s="45" t="str">
        <f>IFERROR(VLOOKUP(YB139,'كدو الاصناف'!$A:$C,2),"")</f>
        <v>صودا كاويه قشور محلوله</v>
      </c>
      <c r="YD139" s="6"/>
      <c r="YE139" s="62">
        <v>26</v>
      </c>
      <c r="YF139" s="6">
        <f>IFERROR(VLOOKUP(YB139,'كدو الاصناف'!$A:$C,3),"")</f>
        <v>5</v>
      </c>
      <c r="YG139" s="7">
        <f t="shared" si="1377"/>
        <v>130</v>
      </c>
      <c r="YI139" s="34">
        <v>60002</v>
      </c>
      <c r="YJ139" s="45" t="str">
        <f>IFERROR(VLOOKUP(YI139,'كدو الاصناف'!$A:$C,2),"")</f>
        <v>هيدروسلفيت</v>
      </c>
      <c r="YK139" s="6"/>
      <c r="YL139" s="62">
        <v>12</v>
      </c>
      <c r="YM139" s="6">
        <f>IFERROR(VLOOKUP(YI139,'كدو الاصناف'!$A:$C,3),"")</f>
        <v>20.5</v>
      </c>
      <c r="YN139" s="7">
        <f t="shared" si="1379"/>
        <v>246</v>
      </c>
      <c r="YP139" s="34">
        <v>60052</v>
      </c>
      <c r="YQ139" s="45" t="str">
        <f>IFERROR(VLOOKUP(YP139,'كدو الاصناف'!$A:$C,2),"")</f>
        <v>صودا كاويه قشور محلوله</v>
      </c>
      <c r="YR139" s="6"/>
      <c r="YS139" s="62">
        <v>12</v>
      </c>
      <c r="YT139" s="6">
        <f>IFERROR(VLOOKUP(YP139,'كدو الاصناف'!$A:$C,3),"")</f>
        <v>5</v>
      </c>
      <c r="YU139" s="7">
        <f t="shared" si="1381"/>
        <v>60</v>
      </c>
      <c r="YW139" s="34">
        <v>60002</v>
      </c>
      <c r="YX139" s="45" t="str">
        <f>IFERROR(VLOOKUP(YW139,'كدو الاصناف'!$A:$C,2),"")</f>
        <v>هيدروسلفيت</v>
      </c>
      <c r="YY139" s="6"/>
      <c r="YZ139" s="62">
        <v>12</v>
      </c>
      <c r="ZA139" s="6">
        <f>IFERROR(VLOOKUP(YW139,'كدو الاصناف'!$A:$C,3),"")</f>
        <v>20.5</v>
      </c>
      <c r="ZB139" s="7">
        <f t="shared" si="1383"/>
        <v>246</v>
      </c>
      <c r="ZD139" s="34">
        <v>65042</v>
      </c>
      <c r="ZE139" s="45" t="str">
        <f>IFERROR(VLOOKUP(ZD139,'كدو الاصناف'!$A:$C,2),"")</f>
        <v>ديسبرس بودر</v>
      </c>
      <c r="ZF139" s="6"/>
      <c r="ZG139" s="62">
        <v>4</v>
      </c>
      <c r="ZH139" s="6">
        <f>IFERROR(VLOOKUP(ZD139,'كدو الاصناف'!$A:$C,3),"")</f>
        <v>22</v>
      </c>
      <c r="ZI139" s="7">
        <f t="shared" si="1385"/>
        <v>88</v>
      </c>
      <c r="ZK139" s="34">
        <v>60060</v>
      </c>
      <c r="ZL139" s="45" t="str">
        <f>IFERROR(VLOOKUP(ZK139,'كدو الاصناف'!$A:$C,2),"")</f>
        <v xml:space="preserve">انتي فوم </v>
      </c>
      <c r="ZM139" s="6"/>
      <c r="ZN139" s="62">
        <v>1</v>
      </c>
      <c r="ZO139" s="6">
        <f>IFERROR(VLOOKUP(ZK139,'كدو الاصناف'!$A:$C,3),"")</f>
        <v>10.94</v>
      </c>
      <c r="ZP139" s="7">
        <f t="shared" si="1387"/>
        <v>10.94</v>
      </c>
      <c r="ZR139" s="34">
        <v>60052</v>
      </c>
      <c r="ZS139" s="45" t="str">
        <f>IFERROR(VLOOKUP(ZR139,'كدو الاصناف'!$A:$C,2),"")</f>
        <v>صودا كاويه قشور محلوله</v>
      </c>
      <c r="ZT139" s="6"/>
      <c r="ZU139" s="62">
        <v>10</v>
      </c>
      <c r="ZV139" s="6">
        <f>IFERROR(VLOOKUP(ZR139,'كدو الاصناف'!$A:$C,3),"")</f>
        <v>5</v>
      </c>
      <c r="ZW139" s="7">
        <f t="shared" si="1389"/>
        <v>50</v>
      </c>
    </row>
    <row r="140" spans="1:699" ht="16.5" thickTop="1" thickBot="1" x14ac:dyDescent="0.25">
      <c r="A140" s="34">
        <v>65042</v>
      </c>
      <c r="B140" s="45" t="str">
        <f>IFERROR(VLOOKUP(A140,'كدو الاصناف'!$A:$C,2),"")</f>
        <v>ديسبرس بودر</v>
      </c>
      <c r="C140" s="6"/>
      <c r="D140" s="62">
        <v>8</v>
      </c>
      <c r="E140" s="6">
        <f>IFERROR(VLOOKUP(A140,'كدو الاصناف'!$A:$C,3),"")</f>
        <v>22</v>
      </c>
      <c r="F140" s="7">
        <f t="shared" si="1193"/>
        <v>176</v>
      </c>
      <c r="H140" s="34">
        <v>60020</v>
      </c>
      <c r="I140" s="45" t="str">
        <f>IFERROR(VLOOKUP(H140,'كدو الاصناف'!$A:$C,2),"")</f>
        <v>حامض خليك</v>
      </c>
      <c r="J140" s="6"/>
      <c r="K140" s="62">
        <v>2</v>
      </c>
      <c r="L140" s="6">
        <f>IFERROR(VLOOKUP(H140,'كدو الاصناف'!$A:$C,3),"")</f>
        <v>14.75</v>
      </c>
      <c r="M140" s="7">
        <f t="shared" si="1195"/>
        <v>29.5</v>
      </c>
      <c r="O140" s="34">
        <v>60020</v>
      </c>
      <c r="P140" s="45" t="str">
        <f>IFERROR(VLOOKUP(O140,'كدو الاصناف'!$A:$C,2),"")</f>
        <v>حامض خليك</v>
      </c>
      <c r="Q140" s="6"/>
      <c r="R140" s="62">
        <v>2</v>
      </c>
      <c r="S140" s="6">
        <f>IFERROR(VLOOKUP(O140,'كدو الاصناف'!$A:$C,3),"")</f>
        <v>14.75</v>
      </c>
      <c r="T140" s="7">
        <f t="shared" si="1197"/>
        <v>29.5</v>
      </c>
      <c r="V140" s="34">
        <v>60060</v>
      </c>
      <c r="W140" s="45" t="str">
        <f>IFERROR(VLOOKUP(V140,'كدو الاصناف'!$A:$C,2),"")</f>
        <v xml:space="preserve">انتي فوم </v>
      </c>
      <c r="X140" s="6"/>
      <c r="Y140" s="62">
        <v>1</v>
      </c>
      <c r="Z140" s="6">
        <f>IFERROR(VLOOKUP(V140,'كدو الاصناف'!$A:$C,3),"")</f>
        <v>10.94</v>
      </c>
      <c r="AA140" s="7">
        <f t="shared" si="1199"/>
        <v>10.94</v>
      </c>
      <c r="AC140" s="34">
        <v>60060</v>
      </c>
      <c r="AD140" s="45" t="str">
        <f>IFERROR(VLOOKUP(AC140,'كدو الاصناف'!$A:$C,2),"")</f>
        <v xml:space="preserve">انتي فوم </v>
      </c>
      <c r="AE140" s="6"/>
      <c r="AF140" s="62">
        <v>1</v>
      </c>
      <c r="AG140" s="6">
        <f>IFERROR(VLOOKUP(AC140,'كدو الاصناف'!$A:$C,3),"")</f>
        <v>10.94</v>
      </c>
      <c r="AH140" s="7">
        <f t="shared" si="1201"/>
        <v>10.94</v>
      </c>
      <c r="AJ140" s="34">
        <v>65042</v>
      </c>
      <c r="AK140" s="45" t="str">
        <f>IFERROR(VLOOKUP(AJ140,'كدو الاصناف'!$A:$C,2),"")</f>
        <v>ديسبرس بودر</v>
      </c>
      <c r="AL140" s="6"/>
      <c r="AM140" s="62">
        <v>4</v>
      </c>
      <c r="AN140" s="6">
        <f>IFERROR(VLOOKUP(AJ140,'كدو الاصناف'!$A:$C,3),"")</f>
        <v>22</v>
      </c>
      <c r="AO140" s="7">
        <f t="shared" si="1203"/>
        <v>88</v>
      </c>
      <c r="AQ140" s="34">
        <v>60052</v>
      </c>
      <c r="AR140" s="45" t="str">
        <f>IFERROR(VLOOKUP(AQ140,'كدو الاصناف'!$A:$C,2),"")</f>
        <v>صودا كاويه قشور محلوله</v>
      </c>
      <c r="AS140" s="6"/>
      <c r="AT140" s="62">
        <v>8</v>
      </c>
      <c r="AU140" s="6">
        <f>IFERROR(VLOOKUP(AQ140,'كدو الاصناف'!$A:$C,3),"")</f>
        <v>5</v>
      </c>
      <c r="AV140" s="7">
        <f t="shared" si="1205"/>
        <v>40</v>
      </c>
      <c r="AX140" s="34">
        <v>60020</v>
      </c>
      <c r="AY140" s="45" t="str">
        <f>IFERROR(VLOOKUP(AX140,'كدو الاصناف'!$A:$C,2),"")</f>
        <v>حامض خليك</v>
      </c>
      <c r="AZ140" s="6"/>
      <c r="BA140" s="62">
        <v>2</v>
      </c>
      <c r="BB140" s="6">
        <f>IFERROR(VLOOKUP(AX140,'كدو الاصناف'!$A:$C,3),"")</f>
        <v>14.75</v>
      </c>
      <c r="BC140" s="7">
        <f t="shared" si="1207"/>
        <v>29.5</v>
      </c>
      <c r="BE140" s="34">
        <v>60060</v>
      </c>
      <c r="BF140" s="45" t="str">
        <f>IFERROR(VLOOKUP(BE140,'كدو الاصناف'!$A:$C,2),"")</f>
        <v xml:space="preserve">انتي فوم </v>
      </c>
      <c r="BG140" s="6"/>
      <c r="BH140" s="62">
        <v>1</v>
      </c>
      <c r="BI140" s="6">
        <f>IFERROR(VLOOKUP(BE140,'كدو الاصناف'!$A:$C,3),"")</f>
        <v>10.94</v>
      </c>
      <c r="BJ140" s="7">
        <f t="shared" si="1209"/>
        <v>10.94</v>
      </c>
      <c r="BL140" s="34">
        <v>60060</v>
      </c>
      <c r="BM140" s="45" t="str">
        <f>IFERROR(VLOOKUP(BL140,'كدو الاصناف'!$A:$C,2),"")</f>
        <v xml:space="preserve">انتي فوم </v>
      </c>
      <c r="BN140" s="6"/>
      <c r="BO140" s="62">
        <v>1</v>
      </c>
      <c r="BP140" s="6">
        <f>IFERROR(VLOOKUP(BL140,'كدو الاصناف'!$A:$C,3),"")</f>
        <v>10.94</v>
      </c>
      <c r="BQ140" s="7">
        <f t="shared" si="1211"/>
        <v>10.94</v>
      </c>
      <c r="BS140" s="34">
        <v>65042</v>
      </c>
      <c r="BT140" s="45" t="str">
        <f>IFERROR(VLOOKUP(BS140,'كدو الاصناف'!$A:$C,2),"")</f>
        <v>ديسبرس بودر</v>
      </c>
      <c r="BU140" s="6"/>
      <c r="BV140" s="62">
        <v>7</v>
      </c>
      <c r="BW140" s="6">
        <f>IFERROR(VLOOKUP(BS140,'كدو الاصناف'!$A:$C,3),"")</f>
        <v>22</v>
      </c>
      <c r="BX140" s="7">
        <f t="shared" si="1213"/>
        <v>154</v>
      </c>
      <c r="BZ140" s="34">
        <v>60060</v>
      </c>
      <c r="CA140" s="45" t="str">
        <f>IFERROR(VLOOKUP(BZ140,'كدو الاصناف'!$A:$C,2),"")</f>
        <v xml:space="preserve">انتي فوم </v>
      </c>
      <c r="CB140" s="6"/>
      <c r="CC140" s="62">
        <v>1.5</v>
      </c>
      <c r="CD140" s="6">
        <f>IFERROR(VLOOKUP(BZ140,'كدو الاصناف'!$A:$C,3),"")</f>
        <v>10.94</v>
      </c>
      <c r="CE140" s="7">
        <f t="shared" si="1215"/>
        <v>16.41</v>
      </c>
      <c r="CG140" s="34">
        <v>60060</v>
      </c>
      <c r="CH140" s="45" t="str">
        <f>IFERROR(VLOOKUP(CG140,'كدو الاصناف'!$A:$C,2),"")</f>
        <v xml:space="preserve">انتي فوم </v>
      </c>
      <c r="CI140" s="6"/>
      <c r="CJ140" s="62">
        <v>1</v>
      </c>
      <c r="CK140" s="6">
        <f>IFERROR(VLOOKUP(CG140,'كدو الاصناف'!$A:$C,3),"")</f>
        <v>10.94</v>
      </c>
      <c r="CL140" s="7">
        <f t="shared" si="1217"/>
        <v>10.94</v>
      </c>
      <c r="CN140" s="34"/>
      <c r="CO140" s="45" t="str">
        <f>IFERROR(VLOOKUP(CN140,'كدو الاصناف'!$A:$C,2),"")</f>
        <v/>
      </c>
      <c r="CP140" s="6"/>
      <c r="CQ140" s="62">
        <f t="shared" si="1218"/>
        <v>0</v>
      </c>
      <c r="CR140" s="6" t="str">
        <f>IFERROR(VLOOKUP(CN140,'كدو الاصناف'!$A:$C,3),"")</f>
        <v/>
      </c>
      <c r="CS140" s="7" t="str">
        <f t="shared" si="1219"/>
        <v/>
      </c>
      <c r="CU140" s="34">
        <v>60052</v>
      </c>
      <c r="CV140" s="45" t="str">
        <f>IFERROR(VLOOKUP(CU140,'كدو الاصناف'!$A:$C,2),"")</f>
        <v>صودا كاويه قشور محلوله</v>
      </c>
      <c r="CW140" s="6"/>
      <c r="CX140" s="62">
        <v>24</v>
      </c>
      <c r="CY140" s="6">
        <f>IFERROR(VLOOKUP(CU140,'كدو الاصناف'!$A:$C,3),"")</f>
        <v>5</v>
      </c>
      <c r="CZ140" s="7">
        <f t="shared" si="1221"/>
        <v>120</v>
      </c>
      <c r="DB140" s="34">
        <v>60020</v>
      </c>
      <c r="DC140" s="45" t="str">
        <f>IFERROR(VLOOKUP(DB140,'كدو الاصناف'!$A:$C,2),"")</f>
        <v>حامض خليك</v>
      </c>
      <c r="DD140" s="6"/>
      <c r="DE140" s="62">
        <v>4</v>
      </c>
      <c r="DF140" s="6">
        <f>IFERROR(VLOOKUP(DB140,'كدو الاصناف'!$A:$C,3),"")</f>
        <v>14.75</v>
      </c>
      <c r="DG140" s="7">
        <f t="shared" si="1223"/>
        <v>59</v>
      </c>
      <c r="DI140" s="34">
        <v>65042</v>
      </c>
      <c r="DJ140" s="45" t="str">
        <f>IFERROR(VLOOKUP(DI140,'كدو الاصناف'!$A:$C,2),"")</f>
        <v>ديسبرس بودر</v>
      </c>
      <c r="DK140" s="6"/>
      <c r="DL140" s="62">
        <v>6</v>
      </c>
      <c r="DM140" s="6">
        <f>IFERROR(VLOOKUP(DI140,'كدو الاصناف'!$A:$C,3),"")</f>
        <v>22</v>
      </c>
      <c r="DN140" s="7">
        <f t="shared" si="1225"/>
        <v>132</v>
      </c>
      <c r="DP140" s="34">
        <v>60020</v>
      </c>
      <c r="DQ140" s="45" t="str">
        <f>IFERROR(VLOOKUP(DP140,'كدو الاصناف'!$A:$C,2),"")</f>
        <v>حامض خليك</v>
      </c>
      <c r="DR140" s="6"/>
      <c r="DS140" s="62">
        <v>4</v>
      </c>
      <c r="DT140" s="6">
        <f>IFERROR(VLOOKUP(DP140,'كدو الاصناف'!$A:$C,3),"")</f>
        <v>14.75</v>
      </c>
      <c r="DU140" s="7">
        <f t="shared" si="1227"/>
        <v>59</v>
      </c>
      <c r="DW140" s="34">
        <v>60060</v>
      </c>
      <c r="DX140" s="45" t="str">
        <f>IFERROR(VLOOKUP(DW140,'كدو الاصناف'!$A:$C,2),"")</f>
        <v xml:space="preserve">انتي فوم </v>
      </c>
      <c r="DY140" s="6"/>
      <c r="DZ140" s="62">
        <v>1</v>
      </c>
      <c r="EA140" s="6">
        <f>IFERROR(VLOOKUP(DW140,'كدو الاصناف'!$A:$C,3),"")</f>
        <v>10.94</v>
      </c>
      <c r="EB140" s="7">
        <f t="shared" si="1229"/>
        <v>10.94</v>
      </c>
      <c r="ED140" s="34">
        <v>60060</v>
      </c>
      <c r="EE140" s="45" t="str">
        <f>IFERROR(VLOOKUP(ED140,'كدو الاصناف'!$A:$C,2),"")</f>
        <v xml:space="preserve">انتي فوم </v>
      </c>
      <c r="EF140" s="6"/>
      <c r="EG140" s="62">
        <v>0.5</v>
      </c>
      <c r="EH140" s="6">
        <f>IFERROR(VLOOKUP(ED140,'كدو الاصناف'!$A:$C,3),"")</f>
        <v>10.94</v>
      </c>
      <c r="EI140" s="7">
        <f t="shared" si="1230"/>
        <v>5.47</v>
      </c>
      <c r="EK140" s="34">
        <v>65042</v>
      </c>
      <c r="EL140" s="45" t="str">
        <f>IFERROR(VLOOKUP(EK140,'كدو الاصناف'!$A:$C,2),"")</f>
        <v>ديسبرس بودر</v>
      </c>
      <c r="EM140" s="6"/>
      <c r="EN140" s="62">
        <v>3</v>
      </c>
      <c r="EO140" s="6">
        <f>IFERROR(VLOOKUP(EK140,'كدو الاصناف'!$A:$C,3),"")</f>
        <v>22</v>
      </c>
      <c r="EP140" s="7">
        <f t="shared" si="1231"/>
        <v>66</v>
      </c>
      <c r="ER140" s="34">
        <v>65042</v>
      </c>
      <c r="ES140" s="45" t="str">
        <f>IFERROR(VLOOKUP(ER140,'كدو الاصناف'!$A:$C,2),"")</f>
        <v>ديسبرس بودر</v>
      </c>
      <c r="ET140" s="6"/>
      <c r="EU140" s="62">
        <v>3</v>
      </c>
      <c r="EV140" s="6">
        <f>IFERROR(VLOOKUP(ER140,'كدو الاصناف'!$A:$C,3),"")</f>
        <v>22</v>
      </c>
      <c r="EW140" s="7">
        <f t="shared" si="1233"/>
        <v>66</v>
      </c>
      <c r="EY140" s="34">
        <v>60060</v>
      </c>
      <c r="EZ140" s="45" t="str">
        <f>IFERROR(VLOOKUP(EY140,'كدو الاصناف'!$A:$C,2),"")</f>
        <v xml:space="preserve">انتي فوم </v>
      </c>
      <c r="FA140" s="6"/>
      <c r="FB140" s="62">
        <v>1.5</v>
      </c>
      <c r="FC140" s="6">
        <f>IFERROR(VLOOKUP(EY140,'كدو الاصناف'!$A:$C,3),"")</f>
        <v>10.94</v>
      </c>
      <c r="FD140" s="7">
        <f t="shared" si="1235"/>
        <v>16.41</v>
      </c>
      <c r="FF140" s="34">
        <v>60052</v>
      </c>
      <c r="FG140" s="45" t="str">
        <f>IFERROR(VLOOKUP(FF140,'كدو الاصناف'!$A:$C,2),"")</f>
        <v>صودا كاويه قشور محلوله</v>
      </c>
      <c r="FH140" s="6"/>
      <c r="FI140" s="62">
        <v>16</v>
      </c>
      <c r="FJ140" s="6">
        <f>IFERROR(VLOOKUP(FF140,'كدو الاصناف'!$A:$C,3),"")</f>
        <v>5</v>
      </c>
      <c r="FK140" s="7">
        <f t="shared" si="1237"/>
        <v>80</v>
      </c>
      <c r="FM140" s="34">
        <v>65042</v>
      </c>
      <c r="FN140" s="45" t="str">
        <f>IFERROR(VLOOKUP(FM140,'كدو الاصناف'!$A:$C,2),"")</f>
        <v>ديسبرس بودر</v>
      </c>
      <c r="FO140" s="6"/>
      <c r="FP140" s="62">
        <v>6</v>
      </c>
      <c r="FQ140" s="6">
        <f>IFERROR(VLOOKUP(FM140,'كدو الاصناف'!$A:$C,3),"")</f>
        <v>22</v>
      </c>
      <c r="FR140" s="7">
        <f t="shared" si="1239"/>
        <v>132</v>
      </c>
      <c r="FT140" s="34">
        <v>60060</v>
      </c>
      <c r="FU140" s="45" t="str">
        <f>IFERROR(VLOOKUP(FT140,'كدو الاصناف'!$A:$C,2),"")</f>
        <v xml:space="preserve">انتي فوم </v>
      </c>
      <c r="FV140" s="6"/>
      <c r="FW140" s="62">
        <v>1</v>
      </c>
      <c r="FX140" s="6">
        <f>IFERROR(VLOOKUP(FT140,'كدو الاصناف'!$A:$C,3),"")</f>
        <v>10.94</v>
      </c>
      <c r="FY140" s="7">
        <f t="shared" si="1241"/>
        <v>10.94</v>
      </c>
      <c r="GA140" s="34">
        <v>60060</v>
      </c>
      <c r="GB140" s="45" t="str">
        <f>IFERROR(VLOOKUP(GA140,'كدو الاصناف'!$A:$C,2),"")</f>
        <v xml:space="preserve">انتي فوم </v>
      </c>
      <c r="GC140" s="6"/>
      <c r="GD140" s="62">
        <v>1</v>
      </c>
      <c r="GE140" s="6">
        <f>IFERROR(VLOOKUP(GA140,'كدو الاصناف'!$A:$C,3),"")</f>
        <v>10.94</v>
      </c>
      <c r="GF140" s="7">
        <f t="shared" si="1243"/>
        <v>10.94</v>
      </c>
      <c r="GH140" s="34">
        <v>60060</v>
      </c>
      <c r="GI140" s="45" t="str">
        <f>IFERROR(VLOOKUP(GH140,'كدو الاصناف'!$A:$C,2),"")</f>
        <v xml:space="preserve">انتي فوم </v>
      </c>
      <c r="GJ140" s="6"/>
      <c r="GK140" s="62">
        <v>0.5</v>
      </c>
      <c r="GL140" s="6">
        <f>IFERROR(VLOOKUP(GH140,'كدو الاصناف'!$A:$C,3),"")</f>
        <v>10.94</v>
      </c>
      <c r="GM140" s="7">
        <f t="shared" si="1245"/>
        <v>5.47</v>
      </c>
      <c r="GO140" s="34">
        <v>60052</v>
      </c>
      <c r="GP140" s="45" t="str">
        <f>IFERROR(VLOOKUP(GO140,'كدو الاصناف'!$A:$C,2),"")</f>
        <v>صودا كاويه قشور محلوله</v>
      </c>
      <c r="GQ140" s="6"/>
      <c r="GR140" s="62">
        <v>16</v>
      </c>
      <c r="GS140" s="6">
        <f>IFERROR(VLOOKUP(GO140,'كدو الاصناف'!$A:$C,3),"")</f>
        <v>5</v>
      </c>
      <c r="GT140" s="7">
        <f t="shared" si="1247"/>
        <v>80</v>
      </c>
      <c r="GV140" s="34">
        <v>60002</v>
      </c>
      <c r="GW140" s="45" t="str">
        <f>IFERROR(VLOOKUP(GV140,'كدو الاصناف'!$A:$C,2),"")</f>
        <v>هيدروسلفيت</v>
      </c>
      <c r="GX140" s="6"/>
      <c r="GY140" s="62">
        <v>10</v>
      </c>
      <c r="GZ140" s="6">
        <f>IFERROR(VLOOKUP(GV140,'كدو الاصناف'!$A:$C,3),"")</f>
        <v>20.5</v>
      </c>
      <c r="HA140" s="7">
        <f t="shared" si="1249"/>
        <v>205</v>
      </c>
      <c r="HC140" s="34">
        <v>65042</v>
      </c>
      <c r="HD140" s="45" t="str">
        <f>IFERROR(VLOOKUP(HC140,'كدو الاصناف'!$A:$C,2),"")</f>
        <v>ديسبرس بودر</v>
      </c>
      <c r="HE140" s="6"/>
      <c r="HF140" s="62">
        <v>4</v>
      </c>
      <c r="HG140" s="6">
        <f>IFERROR(VLOOKUP(HC140,'كدو الاصناف'!$A:$C,3),"")</f>
        <v>22</v>
      </c>
      <c r="HH140" s="7">
        <f t="shared" si="1251"/>
        <v>88</v>
      </c>
      <c r="HJ140" s="34">
        <v>60020</v>
      </c>
      <c r="HK140" s="45" t="str">
        <f>IFERROR(VLOOKUP(HJ140,'كدو الاصناف'!$A:$C,2),"")</f>
        <v>حامض خليك</v>
      </c>
      <c r="HL140" s="6"/>
      <c r="HM140" s="62">
        <v>2</v>
      </c>
      <c r="HN140" s="6">
        <f>IFERROR(VLOOKUP(HJ140,'كدو الاصناف'!$A:$C,3),"")</f>
        <v>14.75</v>
      </c>
      <c r="HO140" s="7">
        <f t="shared" si="1253"/>
        <v>29.5</v>
      </c>
      <c r="HQ140" s="34">
        <v>65042</v>
      </c>
      <c r="HR140" s="45" t="str">
        <f>IFERROR(VLOOKUP(HQ140,'كدو الاصناف'!$A:$C,2),"")</f>
        <v>ديسبرس بودر</v>
      </c>
      <c r="HS140" s="6"/>
      <c r="HT140" s="62">
        <v>6</v>
      </c>
      <c r="HU140" s="6">
        <f>IFERROR(VLOOKUP(HQ140,'كدو الاصناف'!$A:$C,3),"")</f>
        <v>22</v>
      </c>
      <c r="HV140" s="7">
        <f t="shared" si="1255"/>
        <v>132</v>
      </c>
      <c r="HX140" s="34">
        <v>65042</v>
      </c>
      <c r="HY140" s="45" t="str">
        <f>IFERROR(VLOOKUP(HX140,'كدو الاصناف'!$A:$C,2),"")</f>
        <v>ديسبرس بودر</v>
      </c>
      <c r="HZ140" s="6"/>
      <c r="IA140" s="62">
        <v>6</v>
      </c>
      <c r="IB140" s="6">
        <f>IFERROR(VLOOKUP(HX140,'كدو الاصناف'!$A:$C,3),"")</f>
        <v>22</v>
      </c>
      <c r="IC140" s="7">
        <f t="shared" si="1257"/>
        <v>132</v>
      </c>
      <c r="IE140" s="34">
        <v>60020</v>
      </c>
      <c r="IF140" s="45" t="str">
        <f>IFERROR(VLOOKUP(IE140,'كدو الاصناف'!$A:$C,2),"")</f>
        <v>حامض خليك</v>
      </c>
      <c r="IG140" s="6"/>
      <c r="IH140" s="62">
        <v>2</v>
      </c>
      <c r="II140" s="6">
        <f>IFERROR(VLOOKUP(IE140,'كدو الاصناف'!$A:$C,3),"")</f>
        <v>14.75</v>
      </c>
      <c r="IJ140" s="7">
        <f t="shared" si="1259"/>
        <v>29.5</v>
      </c>
      <c r="IL140" s="34">
        <v>60020</v>
      </c>
      <c r="IM140" s="45" t="str">
        <f>IFERROR(VLOOKUP(IL140,'كدو الاصناف'!$A:$C,2),"")</f>
        <v>حامض خليك</v>
      </c>
      <c r="IN140" s="6"/>
      <c r="IO140" s="62">
        <v>2</v>
      </c>
      <c r="IP140" s="6">
        <f>IFERROR(VLOOKUP(IL140,'كدو الاصناف'!$A:$C,3),"")</f>
        <v>14.75</v>
      </c>
      <c r="IQ140" s="7">
        <f t="shared" si="1261"/>
        <v>29.5</v>
      </c>
      <c r="IS140" s="34">
        <v>65042</v>
      </c>
      <c r="IT140" s="45" t="str">
        <f>IFERROR(VLOOKUP(IS140,'كدو الاصناف'!$A:$C,2),"")</f>
        <v>ديسبرس بودر</v>
      </c>
      <c r="IU140" s="6"/>
      <c r="IV140" s="62">
        <v>3.5</v>
      </c>
      <c r="IW140" s="6">
        <f>IFERROR(VLOOKUP(IS140,'كدو الاصناف'!$A:$C,3),"")</f>
        <v>22</v>
      </c>
      <c r="IX140" s="7">
        <f t="shared" si="1263"/>
        <v>77</v>
      </c>
      <c r="IZ140" s="34">
        <v>60060</v>
      </c>
      <c r="JA140" s="45" t="str">
        <f>IFERROR(VLOOKUP(IZ140,'كدو الاصناف'!$A:$C,2),"")</f>
        <v xml:space="preserve">انتي فوم </v>
      </c>
      <c r="JB140" s="6"/>
      <c r="JC140" s="62">
        <v>1</v>
      </c>
      <c r="JD140" s="6">
        <f>IFERROR(VLOOKUP(IZ140,'كدو الاصناف'!$A:$C,3),"")</f>
        <v>10.94</v>
      </c>
      <c r="JE140" s="7">
        <f t="shared" si="1265"/>
        <v>10.94</v>
      </c>
      <c r="JG140" s="34"/>
      <c r="JH140" s="45" t="str">
        <f>IFERROR(VLOOKUP(JG140,'كدو الاصناف'!$A:$C,2),"")</f>
        <v/>
      </c>
      <c r="JI140" s="6"/>
      <c r="JJ140" s="62">
        <f t="shared" si="1266"/>
        <v>0</v>
      </c>
      <c r="JK140" s="6" t="str">
        <f>IFERROR(VLOOKUP(JG140,'كدو الاصناف'!$A:$C,3),"")</f>
        <v/>
      </c>
      <c r="JL140" s="7" t="str">
        <f t="shared" si="1267"/>
        <v/>
      </c>
      <c r="JN140" s="34">
        <v>65042</v>
      </c>
      <c r="JO140" s="45" t="str">
        <f>IFERROR(VLOOKUP(JN140,'كدو الاصناف'!$A:$C,2),"")</f>
        <v>ديسبرس بودر</v>
      </c>
      <c r="JP140" s="6"/>
      <c r="JQ140" s="62">
        <v>4</v>
      </c>
      <c r="JR140" s="6">
        <f>IFERROR(VLOOKUP(JN140,'كدو الاصناف'!$A:$C,3),"")</f>
        <v>22</v>
      </c>
      <c r="JS140" s="7">
        <f t="shared" si="1269"/>
        <v>88</v>
      </c>
      <c r="JU140" s="34">
        <v>60020</v>
      </c>
      <c r="JV140" s="45" t="str">
        <f>IFERROR(VLOOKUP(JU140,'كدو الاصناف'!$A:$C,2),"")</f>
        <v>حامض خليك</v>
      </c>
      <c r="JW140" s="6"/>
      <c r="JX140" s="62">
        <v>2</v>
      </c>
      <c r="JY140" s="6">
        <f>IFERROR(VLOOKUP(JU140,'كدو الاصناف'!$A:$C,3),"")</f>
        <v>14.75</v>
      </c>
      <c r="JZ140" s="7">
        <f t="shared" si="1271"/>
        <v>29.5</v>
      </c>
      <c r="KB140" s="34">
        <v>60020</v>
      </c>
      <c r="KC140" s="45" t="str">
        <f>IFERROR(VLOOKUP(KB140,'كدو الاصناف'!$A:$C,2),"")</f>
        <v>حامض خليك</v>
      </c>
      <c r="KD140" s="6"/>
      <c r="KE140" s="62">
        <v>2</v>
      </c>
      <c r="KF140" s="6">
        <f>IFERROR(VLOOKUP(KB140,'كدو الاصناف'!$A:$C,3),"")</f>
        <v>14.75</v>
      </c>
      <c r="KG140" s="7">
        <f t="shared" si="1273"/>
        <v>29.5</v>
      </c>
      <c r="KI140" s="34">
        <v>60052</v>
      </c>
      <c r="KJ140" s="45" t="str">
        <f>IFERROR(VLOOKUP(KI140,'كدو الاصناف'!$A:$C,2),"")</f>
        <v>صودا كاويه قشور محلوله</v>
      </c>
      <c r="KK140" s="6"/>
      <c r="KL140" s="62">
        <v>56</v>
      </c>
      <c r="KM140" s="6">
        <f>IFERROR(VLOOKUP(KI140,'كدو الاصناف'!$A:$C,3),"")</f>
        <v>5</v>
      </c>
      <c r="KN140" s="7">
        <f t="shared" si="1275"/>
        <v>280</v>
      </c>
      <c r="KP140" s="34">
        <v>60002</v>
      </c>
      <c r="KQ140" s="45" t="str">
        <f>IFERROR(VLOOKUP(KP140,'كدو الاصناف'!$A:$C,2),"")</f>
        <v>هيدروسلفيت</v>
      </c>
      <c r="KR140" s="6"/>
      <c r="KS140" s="62">
        <v>10</v>
      </c>
      <c r="KT140" s="6">
        <f>IFERROR(VLOOKUP(KP140,'كدو الاصناف'!$A:$C,3),"")</f>
        <v>20.5</v>
      </c>
      <c r="KU140" s="7">
        <f t="shared" si="1277"/>
        <v>205</v>
      </c>
      <c r="KW140" s="34">
        <v>60020</v>
      </c>
      <c r="KX140" s="45" t="str">
        <f>IFERROR(VLOOKUP(KW140,'كدو الاصناف'!$A:$C,2),"")</f>
        <v>حامض خليك</v>
      </c>
      <c r="KY140" s="6"/>
      <c r="KZ140" s="62">
        <v>12</v>
      </c>
      <c r="LA140" s="6">
        <f>IFERROR(VLOOKUP(KW140,'كدو الاصناف'!$A:$C,3),"")</f>
        <v>14.75</v>
      </c>
      <c r="LB140" s="7">
        <f t="shared" si="1279"/>
        <v>177</v>
      </c>
      <c r="LD140" s="34">
        <v>60060</v>
      </c>
      <c r="LE140" s="45" t="str">
        <f>IFERROR(VLOOKUP(LD140,'كدو الاصناف'!$A:$C,2),"")</f>
        <v xml:space="preserve">انتي فوم </v>
      </c>
      <c r="LF140" s="6"/>
      <c r="LG140" s="62">
        <v>1</v>
      </c>
      <c r="LH140" s="6">
        <f>IFERROR(VLOOKUP(LD140,'كدو الاصناف'!$A:$C,3),"")</f>
        <v>10.94</v>
      </c>
      <c r="LI140" s="7">
        <f t="shared" si="1281"/>
        <v>10.94</v>
      </c>
      <c r="LK140" s="34">
        <v>60020</v>
      </c>
      <c r="LL140" s="45" t="str">
        <f>IFERROR(VLOOKUP(LK140,'كدو الاصناف'!$A:$C,2),"")</f>
        <v>حامض خليك</v>
      </c>
      <c r="LM140" s="6"/>
      <c r="LN140" s="62">
        <v>2</v>
      </c>
      <c r="LO140" s="6">
        <f>IFERROR(VLOOKUP(LK140,'كدو الاصناف'!$A:$C,3),"")</f>
        <v>14.75</v>
      </c>
      <c r="LP140" s="7">
        <f t="shared" si="1283"/>
        <v>29.5</v>
      </c>
      <c r="LR140" s="34"/>
      <c r="LS140" s="45" t="str">
        <f>IFERROR(VLOOKUP(LR140,'كدو الاصناف'!$A:$C,2),"")</f>
        <v/>
      </c>
      <c r="LT140" s="6"/>
      <c r="LU140" s="62">
        <f t="shared" si="1284"/>
        <v>0</v>
      </c>
      <c r="LV140" s="6" t="str">
        <f>IFERROR(VLOOKUP(LR140,'كدو الاصناف'!$A:$C,3),"")</f>
        <v/>
      </c>
      <c r="LW140" s="7" t="str">
        <f t="shared" si="1285"/>
        <v/>
      </c>
      <c r="LY140" s="34">
        <v>65042</v>
      </c>
      <c r="LZ140" s="45" t="str">
        <f>IFERROR(VLOOKUP(LY140,'كدو الاصناف'!$A:$C,2),"")</f>
        <v>ديسبرس بودر</v>
      </c>
      <c r="MA140" s="6"/>
      <c r="MB140" s="62">
        <v>4</v>
      </c>
      <c r="MC140" s="6">
        <f>IFERROR(VLOOKUP(LY140,'كدو الاصناف'!$A:$C,3),"")</f>
        <v>22</v>
      </c>
      <c r="MD140" s="7">
        <f t="shared" si="1287"/>
        <v>88</v>
      </c>
      <c r="MF140" s="34">
        <v>60060</v>
      </c>
      <c r="MG140" s="45" t="str">
        <f>IFERROR(VLOOKUP(MF140,'كدو الاصناف'!$A:$C,2),"")</f>
        <v xml:space="preserve">انتي فوم </v>
      </c>
      <c r="MH140" s="6"/>
      <c r="MI140" s="62">
        <v>1</v>
      </c>
      <c r="MJ140" s="6">
        <f>IFERROR(VLOOKUP(MF140,'كدو الاصناف'!$A:$C,3),"")</f>
        <v>10.94</v>
      </c>
      <c r="MK140" s="7">
        <f t="shared" si="1289"/>
        <v>10.94</v>
      </c>
      <c r="MM140" s="34">
        <v>65042</v>
      </c>
      <c r="MN140" s="45" t="str">
        <f>IFERROR(VLOOKUP(MM140,'كدو الاصناف'!$A:$C,2),"")</f>
        <v>ديسبرس بودر</v>
      </c>
      <c r="MO140" s="6"/>
      <c r="MP140" s="62">
        <v>8</v>
      </c>
      <c r="MQ140" s="6">
        <f>IFERROR(VLOOKUP(MM140,'كدو الاصناف'!$A:$C,3),"")</f>
        <v>22</v>
      </c>
      <c r="MR140" s="7">
        <f t="shared" si="1291"/>
        <v>176</v>
      </c>
      <c r="MT140" s="34">
        <v>60060</v>
      </c>
      <c r="MU140" s="45" t="str">
        <f>IFERROR(VLOOKUP(MT140,'كدو الاصناف'!$A:$C,2),"")</f>
        <v xml:space="preserve">انتي فوم </v>
      </c>
      <c r="MV140" s="6"/>
      <c r="MW140" s="62">
        <v>0.5</v>
      </c>
      <c r="MX140" s="6">
        <f>IFERROR(VLOOKUP(MT140,'كدو الاصناف'!$A:$C,3),"")</f>
        <v>10.94</v>
      </c>
      <c r="MY140" s="7">
        <f t="shared" si="1293"/>
        <v>5.47</v>
      </c>
      <c r="NA140" s="34">
        <v>65042</v>
      </c>
      <c r="NB140" s="45" t="str">
        <f>IFERROR(VLOOKUP(NA140,'كدو الاصناف'!$A:$C,2),"")</f>
        <v>ديسبرس بودر</v>
      </c>
      <c r="NC140" s="6"/>
      <c r="ND140" s="62">
        <v>4</v>
      </c>
      <c r="NE140" s="6">
        <f>IFERROR(VLOOKUP(NA140,'كدو الاصناف'!$A:$C,3),"")</f>
        <v>22</v>
      </c>
      <c r="NF140" s="7">
        <f t="shared" si="1295"/>
        <v>88</v>
      </c>
      <c r="NH140" s="34">
        <v>60020</v>
      </c>
      <c r="NI140" s="45" t="str">
        <f>IFERROR(VLOOKUP(NH140,'كدو الاصناف'!$A:$C,2),"")</f>
        <v>حامض خليك</v>
      </c>
      <c r="NJ140" s="6"/>
      <c r="NK140" s="62">
        <v>2</v>
      </c>
      <c r="NL140" s="6">
        <f>IFERROR(VLOOKUP(NH140,'كدو الاصناف'!$A:$C,3),"")</f>
        <v>14.75</v>
      </c>
      <c r="NM140" s="7">
        <f t="shared" si="1297"/>
        <v>29.5</v>
      </c>
      <c r="NO140" s="34">
        <v>65042</v>
      </c>
      <c r="NP140" s="45" t="str">
        <f>IFERROR(VLOOKUP(NO140,'كدو الاصناف'!$A:$C,2),"")</f>
        <v>ديسبرس بودر</v>
      </c>
      <c r="NQ140" s="6"/>
      <c r="NR140" s="62">
        <v>4</v>
      </c>
      <c r="NS140" s="6">
        <f>IFERROR(VLOOKUP(NO140,'كدو الاصناف'!$A:$C,3),"")</f>
        <v>22</v>
      </c>
      <c r="NT140" s="7">
        <f t="shared" si="1299"/>
        <v>88</v>
      </c>
      <c r="NV140" s="34">
        <v>60020</v>
      </c>
      <c r="NW140" s="45" t="str">
        <f>IFERROR(VLOOKUP(NV140,'كدو الاصناف'!$A:$C,2),"")</f>
        <v>حامض خليك</v>
      </c>
      <c r="NX140" s="6"/>
      <c r="NY140" s="62">
        <v>2</v>
      </c>
      <c r="NZ140" s="6">
        <f>IFERROR(VLOOKUP(NV140,'كدو الاصناف'!$A:$C,3),"")</f>
        <v>14.75</v>
      </c>
      <c r="OA140" s="7">
        <f t="shared" si="1301"/>
        <v>29.5</v>
      </c>
      <c r="OC140" s="34">
        <v>60060</v>
      </c>
      <c r="OD140" s="45" t="str">
        <f>IFERROR(VLOOKUP(OC140,'كدو الاصناف'!$A:$C,2),"")</f>
        <v xml:space="preserve">انتي فوم </v>
      </c>
      <c r="OE140" s="6"/>
      <c r="OF140" s="62">
        <v>1.5</v>
      </c>
      <c r="OG140" s="6">
        <f>IFERROR(VLOOKUP(OC140,'كدو الاصناف'!$A:$C,3),"")</f>
        <v>10.94</v>
      </c>
      <c r="OH140" s="7">
        <f t="shared" si="1303"/>
        <v>16.41</v>
      </c>
      <c r="OJ140" s="34">
        <v>60052</v>
      </c>
      <c r="OK140" s="45" t="str">
        <f>IFERROR(VLOOKUP(OJ140,'كدو الاصناف'!$A:$C,2),"")</f>
        <v>صودا كاويه قشور محلوله</v>
      </c>
      <c r="OL140" s="6"/>
      <c r="OM140" s="62">
        <v>8</v>
      </c>
      <c r="ON140" s="6">
        <f>IFERROR(VLOOKUP(OJ140,'كدو الاصناف'!$A:$C,3),"")</f>
        <v>5</v>
      </c>
      <c r="OO140" s="7">
        <f t="shared" si="1305"/>
        <v>40</v>
      </c>
      <c r="OQ140" s="34">
        <v>60020</v>
      </c>
      <c r="OR140" s="45" t="str">
        <f>IFERROR(VLOOKUP(OQ140,'كدو الاصناف'!$A:$C,2),"")</f>
        <v>حامض خليك</v>
      </c>
      <c r="OS140" s="6"/>
      <c r="OT140" s="62">
        <v>2</v>
      </c>
      <c r="OU140" s="6">
        <f>IFERROR(VLOOKUP(OQ140,'كدو الاصناف'!$A:$C,3),"")</f>
        <v>14.75</v>
      </c>
      <c r="OV140" s="7">
        <f t="shared" si="1307"/>
        <v>29.5</v>
      </c>
      <c r="OX140" s="34">
        <v>60020</v>
      </c>
      <c r="OY140" s="45" t="str">
        <f>IFERROR(VLOOKUP(OX140,'كدو الاصناف'!$A:$C,2),"")</f>
        <v>حامض خليك</v>
      </c>
      <c r="OZ140" s="6"/>
      <c r="PA140" s="62">
        <v>2</v>
      </c>
      <c r="PB140" s="6">
        <f>IFERROR(VLOOKUP(OX140,'كدو الاصناف'!$A:$C,3),"")</f>
        <v>14.75</v>
      </c>
      <c r="PC140" s="7">
        <f t="shared" si="1309"/>
        <v>29.5</v>
      </c>
      <c r="PE140" s="34">
        <v>60020</v>
      </c>
      <c r="PF140" s="45" t="str">
        <f>IFERROR(VLOOKUP(PE140,'كدو الاصناف'!$A:$C,2),"")</f>
        <v>حامض خليك</v>
      </c>
      <c r="PG140" s="6"/>
      <c r="PH140" s="62">
        <v>2</v>
      </c>
      <c r="PI140" s="6">
        <f>IFERROR(VLOOKUP(PE140,'كدو الاصناف'!$A:$C,3),"")</f>
        <v>14.75</v>
      </c>
      <c r="PJ140" s="7">
        <f t="shared" si="1311"/>
        <v>29.5</v>
      </c>
      <c r="PL140" s="34">
        <v>60020</v>
      </c>
      <c r="PM140" s="45" t="str">
        <f>IFERROR(VLOOKUP(PL140,'كدو الاصناف'!$A:$C,2),"")</f>
        <v>حامض خليك</v>
      </c>
      <c r="PN140" s="6"/>
      <c r="PO140" s="62">
        <v>2</v>
      </c>
      <c r="PP140" s="6">
        <f>IFERROR(VLOOKUP(PL140,'كدو الاصناف'!$A:$C,3),"")</f>
        <v>14.75</v>
      </c>
      <c r="PQ140" s="7">
        <f t="shared" si="1313"/>
        <v>29.5</v>
      </c>
      <c r="PS140" s="34">
        <v>65042</v>
      </c>
      <c r="PT140" s="45" t="str">
        <f>IFERROR(VLOOKUP(PS140,'كدو الاصناف'!$A:$C,2),"")</f>
        <v>ديسبرس بودر</v>
      </c>
      <c r="PU140" s="6"/>
      <c r="PV140" s="62">
        <v>4</v>
      </c>
      <c r="PW140" s="6">
        <f>IFERROR(VLOOKUP(PS140,'كدو الاصناف'!$A:$C,3),"")</f>
        <v>22</v>
      </c>
      <c r="PX140" s="7">
        <f t="shared" si="1315"/>
        <v>88</v>
      </c>
      <c r="PZ140" s="34">
        <v>60052</v>
      </c>
      <c r="QA140" s="45" t="str">
        <f>IFERROR(VLOOKUP(PZ140,'كدو الاصناف'!$A:$C,2),"")</f>
        <v>صودا كاويه قشور محلوله</v>
      </c>
      <c r="QB140" s="6"/>
      <c r="QC140" s="62">
        <v>8</v>
      </c>
      <c r="QD140" s="6">
        <f>IFERROR(VLOOKUP(PZ140,'كدو الاصناف'!$A:$C,3),"")</f>
        <v>5</v>
      </c>
      <c r="QE140" s="7">
        <f t="shared" si="1317"/>
        <v>40</v>
      </c>
      <c r="QG140" s="34">
        <v>65042</v>
      </c>
      <c r="QH140" s="45" t="str">
        <f>IFERROR(VLOOKUP(QG140,'كدو الاصناف'!$A:$C,2),"")</f>
        <v>ديسبرس بودر</v>
      </c>
      <c r="QI140" s="6"/>
      <c r="QJ140" s="62">
        <v>3</v>
      </c>
      <c r="QK140" s="6">
        <f>IFERROR(VLOOKUP(QG140,'كدو الاصناف'!$A:$C,3),"")</f>
        <v>22</v>
      </c>
      <c r="QL140" s="7">
        <f t="shared" si="1319"/>
        <v>66</v>
      </c>
      <c r="QN140" s="34">
        <v>60052</v>
      </c>
      <c r="QO140" s="45" t="str">
        <f>IFERROR(VLOOKUP(QN140,'كدو الاصناف'!$A:$C,2),"")</f>
        <v>صودا كاويه قشور محلوله</v>
      </c>
      <c r="QP140" s="6"/>
      <c r="QQ140" s="62">
        <v>10</v>
      </c>
      <c r="QR140" s="6">
        <f>IFERROR(VLOOKUP(QN140,'كدو الاصناف'!$A:$C,3),"")</f>
        <v>5</v>
      </c>
      <c r="QS140" s="7">
        <f t="shared" si="1321"/>
        <v>50</v>
      </c>
      <c r="QU140" s="34"/>
      <c r="QV140" s="45" t="str">
        <f>IFERROR(VLOOKUP(QU140,'كدو الاصناف'!$A:$C,2),"")</f>
        <v/>
      </c>
      <c r="QW140" s="6"/>
      <c r="QX140" s="62">
        <f t="shared" si="1322"/>
        <v>0</v>
      </c>
      <c r="QY140" s="6" t="str">
        <f>IFERROR(VLOOKUP(QU140,'كدو الاصناف'!$A:$C,3),"")</f>
        <v/>
      </c>
      <c r="QZ140" s="7" t="str">
        <f t="shared" si="1323"/>
        <v/>
      </c>
      <c r="RB140" s="34"/>
      <c r="RC140" s="45" t="str">
        <f>IFERROR(VLOOKUP(RB140,'كدو الاصناف'!$A:$C,2),"")</f>
        <v/>
      </c>
      <c r="RD140" s="6"/>
      <c r="RE140" s="62">
        <f t="shared" si="1324"/>
        <v>0</v>
      </c>
      <c r="RF140" s="6" t="str">
        <f>IFERROR(VLOOKUP(RB140,'كدو الاصناف'!$A:$C,3),"")</f>
        <v/>
      </c>
      <c r="RG140" s="7" t="str">
        <f t="shared" si="1325"/>
        <v/>
      </c>
      <c r="RI140" s="34">
        <v>60060</v>
      </c>
      <c r="RJ140" s="45" t="str">
        <f>IFERROR(VLOOKUP(RI140,'كدو الاصناف'!$A:$C,2),"")</f>
        <v xml:space="preserve">انتي فوم </v>
      </c>
      <c r="RK140" s="6"/>
      <c r="RL140" s="62">
        <v>1.5</v>
      </c>
      <c r="RM140" s="6">
        <f>IFERROR(VLOOKUP(RI140,'كدو الاصناف'!$A:$C,3),"")</f>
        <v>10.94</v>
      </c>
      <c r="RN140" s="7">
        <f t="shared" si="1327"/>
        <v>16.41</v>
      </c>
      <c r="RP140" s="34">
        <v>65042</v>
      </c>
      <c r="RQ140" s="45" t="str">
        <f>IFERROR(VLOOKUP(RP140,'كدو الاصناف'!$A:$C,2),"")</f>
        <v>ديسبرس بودر</v>
      </c>
      <c r="RR140" s="6"/>
      <c r="RS140" s="62">
        <v>4</v>
      </c>
      <c r="RT140" s="6">
        <f>IFERROR(VLOOKUP(RP140,'كدو الاصناف'!$A:$C,3),"")</f>
        <v>22</v>
      </c>
      <c r="RU140" s="7">
        <f t="shared" si="1329"/>
        <v>88</v>
      </c>
      <c r="RW140" s="34">
        <v>60052</v>
      </c>
      <c r="RX140" s="45" t="str">
        <f>IFERROR(VLOOKUP(RW140,'كدو الاصناف'!$A:$C,2),"")</f>
        <v>صودا كاويه قشور محلوله</v>
      </c>
      <c r="RY140" s="6"/>
      <c r="RZ140" s="62">
        <v>10</v>
      </c>
      <c r="SA140" s="6">
        <f>IFERROR(VLOOKUP(RW140,'كدو الاصناف'!$A:$C,3),"")</f>
        <v>5</v>
      </c>
      <c r="SB140" s="7">
        <f t="shared" si="1331"/>
        <v>50</v>
      </c>
      <c r="SD140" s="34">
        <v>65042</v>
      </c>
      <c r="SE140" s="45" t="str">
        <f>IFERROR(VLOOKUP(SD140,'كدو الاصناف'!$A:$C,2),"")</f>
        <v>ديسبرس بودر</v>
      </c>
      <c r="SF140" s="6"/>
      <c r="SG140" s="62">
        <v>4</v>
      </c>
      <c r="SH140" s="6">
        <f>IFERROR(VLOOKUP(SD140,'كدو الاصناف'!$A:$C,3),"")</f>
        <v>22</v>
      </c>
      <c r="SI140" s="7">
        <f t="shared" si="1333"/>
        <v>88</v>
      </c>
      <c r="SK140" s="34"/>
      <c r="SL140" s="45" t="str">
        <f>IFERROR(VLOOKUP(SK140,'كدو الاصناف'!$A:$C,2),"")</f>
        <v/>
      </c>
      <c r="SM140" s="6"/>
      <c r="SN140" s="62">
        <f t="shared" si="1334"/>
        <v>0</v>
      </c>
      <c r="SO140" s="6" t="str">
        <f>IFERROR(VLOOKUP(SK140,'كدو الاصناف'!$A:$C,3),"")</f>
        <v/>
      </c>
      <c r="SP140" s="7" t="str">
        <f t="shared" si="1335"/>
        <v/>
      </c>
      <c r="SR140" s="34">
        <v>60060</v>
      </c>
      <c r="SS140" s="45" t="str">
        <f>IFERROR(VLOOKUP(SR140,'كدو الاصناف'!$A:$C,2),"")</f>
        <v xml:space="preserve">انتي فوم </v>
      </c>
      <c r="ST140" s="6"/>
      <c r="SU140" s="62">
        <v>0.5</v>
      </c>
      <c r="SV140" s="6">
        <f>IFERROR(VLOOKUP(SR140,'كدو الاصناف'!$A:$C,3),"")</f>
        <v>10.94</v>
      </c>
      <c r="SW140" s="7">
        <f t="shared" si="1337"/>
        <v>5.47</v>
      </c>
      <c r="SY140" s="34">
        <v>60002</v>
      </c>
      <c r="SZ140" s="45" t="str">
        <f>IFERROR(VLOOKUP(SY140,'كدو الاصناف'!$A:$C,2),"")</f>
        <v>هيدروسلفيت</v>
      </c>
      <c r="TA140" s="6"/>
      <c r="TB140" s="62">
        <v>12</v>
      </c>
      <c r="TC140" s="6">
        <f>IFERROR(VLOOKUP(SY140,'كدو الاصناف'!$A:$C,3),"")</f>
        <v>20.5</v>
      </c>
      <c r="TD140" s="7">
        <f t="shared" si="1339"/>
        <v>246</v>
      </c>
      <c r="TF140" s="34">
        <v>60060</v>
      </c>
      <c r="TG140" s="45" t="str">
        <f>IFERROR(VLOOKUP(TF140,'كدو الاصناف'!$A:$C,2),"")</f>
        <v xml:space="preserve">انتي فوم </v>
      </c>
      <c r="TH140" s="6"/>
      <c r="TI140" s="62">
        <v>1</v>
      </c>
      <c r="TJ140" s="6">
        <f>IFERROR(VLOOKUP(TF140,'كدو الاصناف'!$A:$C,3),"")</f>
        <v>10.94</v>
      </c>
      <c r="TK140" s="7">
        <f t="shared" si="1341"/>
        <v>10.94</v>
      </c>
      <c r="TM140" s="34">
        <v>60060</v>
      </c>
      <c r="TN140" s="45" t="str">
        <f>IFERROR(VLOOKUP(TM140,'كدو الاصناف'!$A:$C,2),"")</f>
        <v xml:space="preserve">انتي فوم </v>
      </c>
      <c r="TO140" s="6"/>
      <c r="TP140" s="62">
        <v>1</v>
      </c>
      <c r="TQ140" s="6">
        <f>IFERROR(VLOOKUP(TM140,'كدو الاصناف'!$A:$C,3),"")</f>
        <v>10.94</v>
      </c>
      <c r="TR140" s="7">
        <f t="shared" si="1343"/>
        <v>10.94</v>
      </c>
      <c r="TT140" s="34">
        <v>60002</v>
      </c>
      <c r="TU140" s="45" t="str">
        <f>IFERROR(VLOOKUP(TT140,'كدو الاصناف'!$A:$C,2),"")</f>
        <v>هيدروسلفيت</v>
      </c>
      <c r="TV140" s="6"/>
      <c r="TW140" s="62">
        <v>10</v>
      </c>
      <c r="TX140" s="6">
        <f>IFERROR(VLOOKUP(TT140,'كدو الاصناف'!$A:$C,3),"")</f>
        <v>20.5</v>
      </c>
      <c r="TY140" s="7">
        <f t="shared" si="1345"/>
        <v>205</v>
      </c>
      <c r="UA140" s="34">
        <v>60060</v>
      </c>
      <c r="UB140" s="45" t="str">
        <f>IFERROR(VLOOKUP(UA140,'كدو الاصناف'!$A:$C,2),"")</f>
        <v xml:space="preserve">انتي فوم </v>
      </c>
      <c r="UC140" s="6"/>
      <c r="UD140" s="62">
        <v>0.5</v>
      </c>
      <c r="UE140" s="6">
        <f>IFERROR(VLOOKUP(UA140,'كدو الاصناف'!$A:$C,3),"")</f>
        <v>10.94</v>
      </c>
      <c r="UF140" s="7">
        <f t="shared" si="1347"/>
        <v>5.47</v>
      </c>
      <c r="UH140" s="34">
        <v>60060</v>
      </c>
      <c r="UI140" s="45" t="str">
        <f>IFERROR(VLOOKUP(UH140,'كدو الاصناف'!$A:$C,2),"")</f>
        <v xml:space="preserve">انتي فوم </v>
      </c>
      <c r="UJ140" s="6"/>
      <c r="UK140" s="62">
        <v>0.5</v>
      </c>
      <c r="UL140" s="6">
        <f>IFERROR(VLOOKUP(UH140,'كدو الاصناف'!$A:$C,3),"")</f>
        <v>10.94</v>
      </c>
      <c r="UM140" s="7">
        <f t="shared" si="1349"/>
        <v>5.47</v>
      </c>
      <c r="UO140" s="34">
        <v>65042</v>
      </c>
      <c r="UP140" s="45" t="str">
        <f>IFERROR(VLOOKUP(UO140,'كدو الاصناف'!$A:$C,2),"")</f>
        <v>ديسبرس بودر</v>
      </c>
      <c r="UQ140" s="6"/>
      <c r="UR140" s="62">
        <v>4</v>
      </c>
      <c r="US140" s="6">
        <f>IFERROR(VLOOKUP(UO140,'كدو الاصناف'!$A:$C,3),"")</f>
        <v>22</v>
      </c>
      <c r="UT140" s="7">
        <f t="shared" si="1351"/>
        <v>88</v>
      </c>
      <c r="UV140" s="34">
        <v>65042</v>
      </c>
      <c r="UW140" s="45" t="str">
        <f>IFERROR(VLOOKUP(UV140,'كدو الاصناف'!$A:$C,2),"")</f>
        <v>ديسبرس بودر</v>
      </c>
      <c r="UX140" s="6"/>
      <c r="UY140" s="62">
        <v>4</v>
      </c>
      <c r="UZ140" s="6">
        <f>IFERROR(VLOOKUP(UV140,'كدو الاصناف'!$A:$C,3),"")</f>
        <v>22</v>
      </c>
      <c r="VA140" s="7">
        <f t="shared" si="1353"/>
        <v>88</v>
      </c>
      <c r="VC140" s="34">
        <v>60060</v>
      </c>
      <c r="VD140" s="45" t="str">
        <f>IFERROR(VLOOKUP(VC140,'كدو الاصناف'!$A:$C,2),"")</f>
        <v xml:space="preserve">انتي فوم </v>
      </c>
      <c r="VE140" s="6"/>
      <c r="VF140" s="62">
        <v>1.5</v>
      </c>
      <c r="VG140" s="6">
        <f>IFERROR(VLOOKUP(VC140,'كدو الاصناف'!$A:$C,3),"")</f>
        <v>10.94</v>
      </c>
      <c r="VH140" s="7">
        <f t="shared" si="1355"/>
        <v>16.41</v>
      </c>
      <c r="VJ140" s="34">
        <v>60020</v>
      </c>
      <c r="VK140" s="45" t="str">
        <f>IFERROR(VLOOKUP(VJ140,'كدو الاصناف'!$A:$C,2),"")</f>
        <v>حامض خليك</v>
      </c>
      <c r="VL140" s="6"/>
      <c r="VM140" s="62">
        <v>2</v>
      </c>
      <c r="VN140" s="6">
        <f>IFERROR(VLOOKUP(VJ140,'كدو الاصناف'!$A:$C,3),"")</f>
        <v>14.75</v>
      </c>
      <c r="VO140" s="7">
        <f t="shared" si="1357"/>
        <v>29.5</v>
      </c>
      <c r="VQ140" s="34">
        <v>60060</v>
      </c>
      <c r="VR140" s="45" t="str">
        <f>IFERROR(VLOOKUP(VQ140,'كدو الاصناف'!$A:$C,2),"")</f>
        <v xml:space="preserve">انتي فوم </v>
      </c>
      <c r="VS140" s="6"/>
      <c r="VT140" s="62">
        <v>0.5</v>
      </c>
      <c r="VU140" s="6">
        <f>IFERROR(VLOOKUP(VQ140,'كدو الاصناف'!$A:$C,3),"")</f>
        <v>10.94</v>
      </c>
      <c r="VV140" s="7">
        <f t="shared" si="1359"/>
        <v>5.47</v>
      </c>
      <c r="VX140" s="34">
        <v>60060</v>
      </c>
      <c r="VY140" s="45" t="str">
        <f>IFERROR(VLOOKUP(VX140,'كدو الاصناف'!$A:$C,2),"")</f>
        <v xml:space="preserve">انتي فوم </v>
      </c>
      <c r="VZ140" s="6"/>
      <c r="WA140" s="62">
        <v>0.5</v>
      </c>
      <c r="WB140" s="6">
        <f>IFERROR(VLOOKUP(VX140,'كدو الاصناف'!$A:$C,3),"")</f>
        <v>10.94</v>
      </c>
      <c r="WC140" s="7">
        <f t="shared" si="1361"/>
        <v>5.47</v>
      </c>
      <c r="WE140" s="34">
        <v>65042</v>
      </c>
      <c r="WF140" s="45" t="str">
        <f>IFERROR(VLOOKUP(WE140,'كدو الاصناف'!$A:$C,2),"")</f>
        <v>ديسبرس بودر</v>
      </c>
      <c r="WG140" s="6"/>
      <c r="WH140" s="62">
        <v>4</v>
      </c>
      <c r="WI140" s="6">
        <f>IFERROR(VLOOKUP(WE140,'كدو الاصناف'!$A:$C,3),"")</f>
        <v>22</v>
      </c>
      <c r="WJ140" s="7">
        <f t="shared" si="1363"/>
        <v>88</v>
      </c>
      <c r="WL140" s="34">
        <v>60002</v>
      </c>
      <c r="WM140" s="45" t="str">
        <f>IFERROR(VLOOKUP(WL140,'كدو الاصناف'!$A:$C,2),"")</f>
        <v>هيدروسلفيت</v>
      </c>
      <c r="WN140" s="6"/>
      <c r="WO140" s="62">
        <v>8</v>
      </c>
      <c r="WP140" s="6">
        <f>IFERROR(VLOOKUP(WL140,'كدو الاصناف'!$A:$C,3),"")</f>
        <v>20.5</v>
      </c>
      <c r="WQ140" s="7">
        <f t="shared" si="1365"/>
        <v>164</v>
      </c>
      <c r="WS140" s="34">
        <v>65042</v>
      </c>
      <c r="WT140" s="45" t="str">
        <f>IFERROR(VLOOKUP(WS140,'كدو الاصناف'!$A:$C,2),"")</f>
        <v>ديسبرس بودر</v>
      </c>
      <c r="WU140" s="6"/>
      <c r="WV140" s="62">
        <v>4</v>
      </c>
      <c r="WW140" s="6">
        <f>IFERROR(VLOOKUP(WS140,'كدو الاصناف'!$A:$C,3),"")</f>
        <v>22</v>
      </c>
      <c r="WX140" s="7">
        <f t="shared" si="1367"/>
        <v>88</v>
      </c>
      <c r="WZ140" s="34">
        <v>65042</v>
      </c>
      <c r="XA140" s="45" t="str">
        <f>IFERROR(VLOOKUP(WZ140,'كدو الاصناف'!$A:$C,2),"")</f>
        <v>ديسبرس بودر</v>
      </c>
      <c r="XB140" s="6"/>
      <c r="XC140" s="62">
        <v>4</v>
      </c>
      <c r="XD140" s="6">
        <f>IFERROR(VLOOKUP(WZ140,'كدو الاصناف'!$A:$C,3),"")</f>
        <v>22</v>
      </c>
      <c r="XE140" s="7">
        <f t="shared" si="1369"/>
        <v>88</v>
      </c>
      <c r="XG140" s="34">
        <v>60052</v>
      </c>
      <c r="XH140" s="45" t="str">
        <f>IFERROR(VLOOKUP(XG140,'كدو الاصناف'!$A:$C,2),"")</f>
        <v>صودا كاويه قشور محلوله</v>
      </c>
      <c r="XI140" s="6"/>
      <c r="XJ140" s="62">
        <v>10</v>
      </c>
      <c r="XK140" s="6">
        <f>IFERROR(VLOOKUP(XG140,'كدو الاصناف'!$A:$C,3),"")</f>
        <v>5</v>
      </c>
      <c r="XL140" s="7">
        <f t="shared" si="1371"/>
        <v>50</v>
      </c>
      <c r="XN140" s="34">
        <v>60020</v>
      </c>
      <c r="XO140" s="45" t="str">
        <f>IFERROR(VLOOKUP(XN140,'كدو الاصناف'!$A:$C,2),"")</f>
        <v>حامض خليك</v>
      </c>
      <c r="XP140" s="6"/>
      <c r="XQ140" s="62">
        <v>2</v>
      </c>
      <c r="XR140" s="6">
        <f>IFERROR(VLOOKUP(XN140,'كدو الاصناف'!$A:$C,3),"")</f>
        <v>14.75</v>
      </c>
      <c r="XS140" s="7">
        <f t="shared" si="1373"/>
        <v>29.5</v>
      </c>
      <c r="XU140" s="34">
        <v>60052</v>
      </c>
      <c r="XV140" s="45" t="str">
        <f>IFERROR(VLOOKUP(XU140,'كدو الاصناف'!$A:$C,2),"")</f>
        <v>صودا كاويه قشور محلوله</v>
      </c>
      <c r="XW140" s="6"/>
      <c r="XX140" s="62">
        <v>12</v>
      </c>
      <c r="XY140" s="6">
        <f>IFERROR(VLOOKUP(XU140,'كدو الاصناف'!$A:$C,3),"")</f>
        <v>5</v>
      </c>
      <c r="XZ140" s="7">
        <f t="shared" si="1375"/>
        <v>60</v>
      </c>
      <c r="YB140" s="34">
        <v>65042</v>
      </c>
      <c r="YC140" s="45" t="str">
        <f>IFERROR(VLOOKUP(YB140,'كدو الاصناف'!$A:$C,2),"")</f>
        <v>ديسبرس بودر</v>
      </c>
      <c r="YD140" s="6"/>
      <c r="YE140" s="62">
        <v>10</v>
      </c>
      <c r="YF140" s="6">
        <f>IFERROR(VLOOKUP(YB140,'كدو الاصناف'!$A:$C,3),"")</f>
        <v>22</v>
      </c>
      <c r="YG140" s="7">
        <f t="shared" si="1377"/>
        <v>220</v>
      </c>
      <c r="YI140" s="34">
        <v>60052</v>
      </c>
      <c r="YJ140" s="45" t="str">
        <f>IFERROR(VLOOKUP(YI140,'كدو الاصناف'!$A:$C,2),"")</f>
        <v>صودا كاويه قشور محلوله</v>
      </c>
      <c r="YK140" s="6"/>
      <c r="YL140" s="62">
        <v>12</v>
      </c>
      <c r="YM140" s="6">
        <f>IFERROR(VLOOKUP(YI140,'كدو الاصناف'!$A:$C,3),"")</f>
        <v>5</v>
      </c>
      <c r="YN140" s="7">
        <f t="shared" si="1379"/>
        <v>60</v>
      </c>
      <c r="YP140" s="34">
        <v>60060</v>
      </c>
      <c r="YQ140" s="45" t="str">
        <f>IFERROR(VLOOKUP(YP140,'كدو الاصناف'!$A:$C,2),"")</f>
        <v xml:space="preserve">انتي فوم </v>
      </c>
      <c r="YR140" s="6"/>
      <c r="YS140" s="62">
        <v>1.5</v>
      </c>
      <c r="YT140" s="6">
        <f>IFERROR(VLOOKUP(YP140,'كدو الاصناف'!$A:$C,3),"")</f>
        <v>10.94</v>
      </c>
      <c r="YU140" s="7">
        <f t="shared" si="1381"/>
        <v>16.41</v>
      </c>
      <c r="YW140" s="34">
        <v>60052</v>
      </c>
      <c r="YX140" s="45" t="str">
        <f>IFERROR(VLOOKUP(YW140,'كدو الاصناف'!$A:$C,2),"")</f>
        <v>صودا كاويه قشور محلوله</v>
      </c>
      <c r="YY140" s="6"/>
      <c r="YZ140" s="62">
        <v>12</v>
      </c>
      <c r="ZA140" s="6">
        <f>IFERROR(VLOOKUP(YW140,'كدو الاصناف'!$A:$C,3),"")</f>
        <v>5</v>
      </c>
      <c r="ZB140" s="7">
        <f t="shared" si="1383"/>
        <v>60</v>
      </c>
      <c r="ZD140" s="34">
        <v>60060</v>
      </c>
      <c r="ZE140" s="45" t="str">
        <f>IFERROR(VLOOKUP(ZD140,'كدو الاصناف'!$A:$C,2),"")</f>
        <v xml:space="preserve">انتي فوم </v>
      </c>
      <c r="ZF140" s="6"/>
      <c r="ZG140" s="62">
        <v>1.5</v>
      </c>
      <c r="ZH140" s="6">
        <f>IFERROR(VLOOKUP(ZD140,'كدو الاصناف'!$A:$C,3),"")</f>
        <v>10.94</v>
      </c>
      <c r="ZI140" s="7">
        <f t="shared" si="1385"/>
        <v>16.41</v>
      </c>
      <c r="ZK140" s="34">
        <v>65042</v>
      </c>
      <c r="ZL140" s="45" t="str">
        <f>IFERROR(VLOOKUP(ZK140,'كدو الاصناف'!$A:$C,2),"")</f>
        <v>ديسبرس بودر</v>
      </c>
      <c r="ZM140" s="6"/>
      <c r="ZN140" s="62">
        <v>4</v>
      </c>
      <c r="ZO140" s="6">
        <f>IFERROR(VLOOKUP(ZK140,'كدو الاصناف'!$A:$C,3),"")</f>
        <v>22</v>
      </c>
      <c r="ZP140" s="7">
        <f t="shared" si="1387"/>
        <v>88</v>
      </c>
      <c r="ZR140" s="34">
        <v>65042</v>
      </c>
      <c r="ZS140" s="45" t="str">
        <f>IFERROR(VLOOKUP(ZR140,'كدو الاصناف'!$A:$C,2),"")</f>
        <v>ديسبرس بودر</v>
      </c>
      <c r="ZT140" s="6"/>
      <c r="ZU140" s="62">
        <v>4</v>
      </c>
      <c r="ZV140" s="6">
        <f>IFERROR(VLOOKUP(ZR140,'كدو الاصناف'!$A:$C,3),"")</f>
        <v>22</v>
      </c>
      <c r="ZW140" s="7">
        <f t="shared" si="1389"/>
        <v>88</v>
      </c>
    </row>
    <row r="141" spans="1:699" ht="16.5" thickTop="1" thickBot="1" x14ac:dyDescent="0.25">
      <c r="A141" s="34">
        <v>60020</v>
      </c>
      <c r="B141" s="45" t="str">
        <f>IFERROR(VLOOKUP(A141,'كدو الاصناف'!$A:$C,2),"")</f>
        <v>حامض خليك</v>
      </c>
      <c r="C141" s="6"/>
      <c r="D141" s="62">
        <v>4</v>
      </c>
      <c r="E141" s="6">
        <f>IFERROR(VLOOKUP(A141,'كدو الاصناف'!$A:$C,3),"")</f>
        <v>14.75</v>
      </c>
      <c r="F141" s="7">
        <f t="shared" si="1193"/>
        <v>59</v>
      </c>
      <c r="H141" s="34"/>
      <c r="I141" s="45" t="str">
        <f>IFERROR(VLOOKUP(H141,'كدو الاصناف'!$A:$C,2),"")</f>
        <v/>
      </c>
      <c r="J141" s="6"/>
      <c r="K141" s="62">
        <f t="shared" si="1194"/>
        <v>0</v>
      </c>
      <c r="L141" s="6" t="str">
        <f>IFERROR(VLOOKUP(H141,'كدو الاصناف'!$A:$C,3),"")</f>
        <v/>
      </c>
      <c r="M141" s="7" t="str">
        <f t="shared" si="1195"/>
        <v/>
      </c>
      <c r="O141" s="34"/>
      <c r="P141" s="45" t="str">
        <f>IFERROR(VLOOKUP(O141,'كدو الاصناف'!$A:$C,2),"")</f>
        <v/>
      </c>
      <c r="Q141" s="6"/>
      <c r="R141" s="62">
        <f t="shared" si="1196"/>
        <v>0</v>
      </c>
      <c r="S141" s="6" t="str">
        <f>IFERROR(VLOOKUP(O141,'كدو الاصناف'!$A:$C,3),"")</f>
        <v/>
      </c>
      <c r="T141" s="7" t="str">
        <f t="shared" si="1197"/>
        <v/>
      </c>
      <c r="V141" s="34">
        <v>65042</v>
      </c>
      <c r="W141" s="45" t="str">
        <f>IFERROR(VLOOKUP(V141,'كدو الاصناف'!$A:$C,2),"")</f>
        <v>ديسبرس بودر</v>
      </c>
      <c r="X141" s="6"/>
      <c r="Y141" s="62">
        <v>4</v>
      </c>
      <c r="Z141" s="6">
        <f>IFERROR(VLOOKUP(V141,'كدو الاصناف'!$A:$C,3),"")</f>
        <v>22</v>
      </c>
      <c r="AA141" s="7">
        <f t="shared" si="1199"/>
        <v>88</v>
      </c>
      <c r="AC141" s="34">
        <v>65042</v>
      </c>
      <c r="AD141" s="45" t="str">
        <f>IFERROR(VLOOKUP(AC141,'كدو الاصناف'!$A:$C,2),"")</f>
        <v>ديسبرس بودر</v>
      </c>
      <c r="AE141" s="6"/>
      <c r="AF141" s="62">
        <v>4</v>
      </c>
      <c r="AG141" s="6">
        <f>IFERROR(VLOOKUP(AC141,'كدو الاصناف'!$A:$C,3),"")</f>
        <v>22</v>
      </c>
      <c r="AH141" s="7">
        <f t="shared" si="1201"/>
        <v>88</v>
      </c>
      <c r="AJ141" s="34"/>
      <c r="AK141" s="45" t="str">
        <f>IFERROR(VLOOKUP(AJ141,'كدو الاصناف'!$A:$C,2),"")</f>
        <v/>
      </c>
      <c r="AL141" s="6"/>
      <c r="AM141" s="62">
        <f t="shared" si="1202"/>
        <v>0</v>
      </c>
      <c r="AN141" s="6" t="str">
        <f>IFERROR(VLOOKUP(AJ141,'كدو الاصناف'!$A:$C,3),"")</f>
        <v/>
      </c>
      <c r="AO141" s="7" t="str">
        <f t="shared" si="1203"/>
        <v/>
      </c>
      <c r="AQ141" s="34">
        <v>60060</v>
      </c>
      <c r="AR141" s="45" t="str">
        <f>IFERROR(VLOOKUP(AQ141,'كدو الاصناف'!$A:$C,2),"")</f>
        <v xml:space="preserve">انتي فوم </v>
      </c>
      <c r="AS141" s="6"/>
      <c r="AT141" s="62">
        <v>1</v>
      </c>
      <c r="AU141" s="6">
        <f>IFERROR(VLOOKUP(AQ141,'كدو الاصناف'!$A:$C,3),"")</f>
        <v>10.94</v>
      </c>
      <c r="AV141" s="7">
        <f t="shared" si="1205"/>
        <v>10.94</v>
      </c>
      <c r="AX141" s="34">
        <v>60060</v>
      </c>
      <c r="AY141" s="45" t="str">
        <f>IFERROR(VLOOKUP(AX141,'كدو الاصناف'!$A:$C,2),"")</f>
        <v xml:space="preserve">انتي فوم </v>
      </c>
      <c r="AZ141" s="6"/>
      <c r="BA141" s="62">
        <v>1</v>
      </c>
      <c r="BB141" s="6">
        <f>IFERROR(VLOOKUP(AX141,'كدو الاصناف'!$A:$C,3),"")</f>
        <v>10.94</v>
      </c>
      <c r="BC141" s="7">
        <f t="shared" si="1207"/>
        <v>10.94</v>
      </c>
      <c r="BE141" s="34">
        <v>65042</v>
      </c>
      <c r="BF141" s="45" t="str">
        <f>IFERROR(VLOOKUP(BE141,'كدو الاصناف'!$A:$C,2),"")</f>
        <v>ديسبرس بودر</v>
      </c>
      <c r="BG141" s="6"/>
      <c r="BH141" s="62">
        <v>4</v>
      </c>
      <c r="BI141" s="6">
        <f>IFERROR(VLOOKUP(BE141,'كدو الاصناف'!$A:$C,3),"")</f>
        <v>22</v>
      </c>
      <c r="BJ141" s="7">
        <f t="shared" si="1209"/>
        <v>88</v>
      </c>
      <c r="BL141" s="34">
        <v>65042</v>
      </c>
      <c r="BM141" s="45" t="str">
        <f>IFERROR(VLOOKUP(BL141,'كدو الاصناف'!$A:$C,2),"")</f>
        <v>ديسبرس بودر</v>
      </c>
      <c r="BN141" s="6"/>
      <c r="BO141" s="62">
        <v>4</v>
      </c>
      <c r="BP141" s="6">
        <f>IFERROR(VLOOKUP(BL141,'كدو الاصناف'!$A:$C,3),"")</f>
        <v>22</v>
      </c>
      <c r="BQ141" s="7">
        <f t="shared" si="1211"/>
        <v>88</v>
      </c>
      <c r="BS141" s="34">
        <v>60020</v>
      </c>
      <c r="BT141" s="45" t="str">
        <f>IFERROR(VLOOKUP(BS141,'كدو الاصناف'!$A:$C,2),"")</f>
        <v>حامض خليك</v>
      </c>
      <c r="BU141" s="6"/>
      <c r="BV141" s="62">
        <v>4</v>
      </c>
      <c r="BW141" s="6">
        <f>IFERROR(VLOOKUP(BS141,'كدو الاصناف'!$A:$C,3),"")</f>
        <v>14.75</v>
      </c>
      <c r="BX141" s="7">
        <f t="shared" si="1213"/>
        <v>59</v>
      </c>
      <c r="BZ141" s="34">
        <v>65042</v>
      </c>
      <c r="CA141" s="45" t="str">
        <f>IFERROR(VLOOKUP(BZ141,'كدو الاصناف'!$A:$C,2),"")</f>
        <v>ديسبرس بودر</v>
      </c>
      <c r="CB141" s="6"/>
      <c r="CC141" s="62">
        <v>4</v>
      </c>
      <c r="CD141" s="6">
        <f>IFERROR(VLOOKUP(BZ141,'كدو الاصناف'!$A:$C,3),"")</f>
        <v>22</v>
      </c>
      <c r="CE141" s="7">
        <f t="shared" si="1215"/>
        <v>88</v>
      </c>
      <c r="CG141" s="34">
        <v>65042</v>
      </c>
      <c r="CH141" s="45" t="str">
        <f>IFERROR(VLOOKUP(CG141,'كدو الاصناف'!$A:$C,2),"")</f>
        <v>ديسبرس بودر</v>
      </c>
      <c r="CI141" s="6"/>
      <c r="CJ141" s="62">
        <v>4</v>
      </c>
      <c r="CK141" s="6">
        <f>IFERROR(VLOOKUP(CG141,'كدو الاصناف'!$A:$C,3),"")</f>
        <v>22</v>
      </c>
      <c r="CL141" s="7">
        <f t="shared" si="1217"/>
        <v>88</v>
      </c>
      <c r="CN141" s="34"/>
      <c r="CO141" s="45" t="str">
        <f>IFERROR(VLOOKUP(CN141,'كدو الاصناف'!$A:$C,2),"")</f>
        <v/>
      </c>
      <c r="CP141" s="6"/>
      <c r="CQ141" s="62">
        <f t="shared" si="1218"/>
        <v>0</v>
      </c>
      <c r="CR141" s="6" t="str">
        <f>IFERROR(VLOOKUP(CN141,'كدو الاصناف'!$A:$C,3),"")</f>
        <v/>
      </c>
      <c r="CS141" s="7" t="str">
        <f t="shared" si="1219"/>
        <v/>
      </c>
      <c r="CU141" s="34">
        <v>60060</v>
      </c>
      <c r="CV141" s="45" t="str">
        <f>IFERROR(VLOOKUP(CU141,'كدو الاصناف'!$A:$C,2),"")</f>
        <v xml:space="preserve">انتي فوم </v>
      </c>
      <c r="CW141" s="6"/>
      <c r="CX141" s="62">
        <v>2</v>
      </c>
      <c r="CY141" s="6">
        <f>IFERROR(VLOOKUP(CU141,'كدو الاصناف'!$A:$C,3),"")</f>
        <v>10.94</v>
      </c>
      <c r="CZ141" s="7">
        <f t="shared" si="1221"/>
        <v>21.88</v>
      </c>
      <c r="DB141" s="34"/>
      <c r="DC141" s="45" t="str">
        <f>IFERROR(VLOOKUP(DB141,'كدو الاصناف'!$A:$C,2),"")</f>
        <v/>
      </c>
      <c r="DD141" s="6"/>
      <c r="DE141" s="62">
        <f t="shared" si="1222"/>
        <v>0</v>
      </c>
      <c r="DF141" s="6" t="str">
        <f>IFERROR(VLOOKUP(DB141,'كدو الاصناف'!$A:$C,3),"")</f>
        <v/>
      </c>
      <c r="DG141" s="7" t="str">
        <f t="shared" si="1223"/>
        <v/>
      </c>
      <c r="DI141" s="34">
        <v>60020</v>
      </c>
      <c r="DJ141" s="45" t="str">
        <f>IFERROR(VLOOKUP(DI141,'كدو الاصناف'!$A:$C,2),"")</f>
        <v>حامض خليك</v>
      </c>
      <c r="DK141" s="6"/>
      <c r="DL141" s="62">
        <v>4</v>
      </c>
      <c r="DM141" s="6">
        <f>IFERROR(VLOOKUP(DI141,'كدو الاصناف'!$A:$C,3),"")</f>
        <v>14.75</v>
      </c>
      <c r="DN141" s="7">
        <f t="shared" si="1225"/>
        <v>59</v>
      </c>
      <c r="DP141" s="34"/>
      <c r="DQ141" s="45" t="str">
        <f>IFERROR(VLOOKUP(DP141,'كدو الاصناف'!$A:$C,2),"")</f>
        <v/>
      </c>
      <c r="DR141" s="6"/>
      <c r="DS141" s="62">
        <f t="shared" si="1226"/>
        <v>0</v>
      </c>
      <c r="DT141" s="6" t="str">
        <f>IFERROR(VLOOKUP(DP141,'كدو الاصناف'!$A:$C,3),"")</f>
        <v/>
      </c>
      <c r="DU141" s="7" t="str">
        <f t="shared" si="1227"/>
        <v/>
      </c>
      <c r="DW141" s="34">
        <v>65042</v>
      </c>
      <c r="DX141" s="45" t="str">
        <f>IFERROR(VLOOKUP(DW141,'كدو الاصناف'!$A:$C,2),"")</f>
        <v>ديسبرس بودر</v>
      </c>
      <c r="DY141" s="6"/>
      <c r="DZ141" s="62">
        <v>4</v>
      </c>
      <c r="EA141" s="6">
        <f>IFERROR(VLOOKUP(DW141,'كدو الاصناف'!$A:$C,3),"")</f>
        <v>22</v>
      </c>
      <c r="EB141" s="7">
        <f t="shared" si="1229"/>
        <v>88</v>
      </c>
      <c r="ED141" s="34">
        <v>65042</v>
      </c>
      <c r="EE141" s="45" t="str">
        <f>IFERROR(VLOOKUP(ED141,'كدو الاصناف'!$A:$C,2),"")</f>
        <v>ديسبرس بودر</v>
      </c>
      <c r="EF141" s="6"/>
      <c r="EG141" s="62">
        <v>3</v>
      </c>
      <c r="EH141" s="6">
        <f>IFERROR(VLOOKUP(ED141,'كدو الاصناف'!$A:$C,3),"")</f>
        <v>22</v>
      </c>
      <c r="EI141" s="7">
        <f t="shared" si="1230"/>
        <v>66</v>
      </c>
      <c r="EK141" s="34">
        <v>60060</v>
      </c>
      <c r="EL141" s="45" t="str">
        <f>IFERROR(VLOOKUP(EK141,'كدو الاصناف'!$A:$C,2),"")</f>
        <v xml:space="preserve">انتي فوم </v>
      </c>
      <c r="EM141" s="6"/>
      <c r="EN141" s="62">
        <v>1</v>
      </c>
      <c r="EO141" s="6">
        <f>IFERROR(VLOOKUP(EK141,'كدو الاصناف'!$A:$C,3),"")</f>
        <v>10.94</v>
      </c>
      <c r="EP141" s="7">
        <f t="shared" si="1231"/>
        <v>10.94</v>
      </c>
      <c r="ER141" s="34">
        <v>60020</v>
      </c>
      <c r="ES141" s="45" t="str">
        <f>IFERROR(VLOOKUP(ER141,'كدو الاصناف'!$A:$C,2),"")</f>
        <v>حامض خليك</v>
      </c>
      <c r="ET141" s="6"/>
      <c r="EU141" s="62">
        <v>2</v>
      </c>
      <c r="EV141" s="6">
        <f>IFERROR(VLOOKUP(ER141,'كدو الاصناف'!$A:$C,3),"")</f>
        <v>14.75</v>
      </c>
      <c r="EW141" s="7">
        <f t="shared" si="1233"/>
        <v>29.5</v>
      </c>
      <c r="EY141" s="34">
        <v>65042</v>
      </c>
      <c r="EZ141" s="45" t="str">
        <f>IFERROR(VLOOKUP(EY141,'كدو الاصناف'!$A:$C,2),"")</f>
        <v>ديسبرس بودر</v>
      </c>
      <c r="FA141" s="6"/>
      <c r="FB141" s="62">
        <v>4</v>
      </c>
      <c r="FC141" s="6">
        <f>IFERROR(VLOOKUP(EY141,'كدو الاصناف'!$A:$C,3),"")</f>
        <v>22</v>
      </c>
      <c r="FD141" s="7">
        <f t="shared" si="1235"/>
        <v>88</v>
      </c>
      <c r="FF141" s="34">
        <v>60060</v>
      </c>
      <c r="FG141" s="45" t="str">
        <f>IFERROR(VLOOKUP(FF141,'كدو الاصناف'!$A:$C,2),"")</f>
        <v xml:space="preserve">انتي فوم </v>
      </c>
      <c r="FH141" s="6"/>
      <c r="FI141" s="62">
        <v>1</v>
      </c>
      <c r="FJ141" s="6">
        <f>IFERROR(VLOOKUP(FF141,'كدو الاصناف'!$A:$C,3),"")</f>
        <v>10.94</v>
      </c>
      <c r="FK141" s="7">
        <f t="shared" si="1237"/>
        <v>10.94</v>
      </c>
      <c r="FM141" s="34">
        <v>60020</v>
      </c>
      <c r="FN141" s="45" t="str">
        <f>IFERROR(VLOOKUP(FM141,'كدو الاصناف'!$A:$C,2),"")</f>
        <v>حامض خليك</v>
      </c>
      <c r="FO141" s="6"/>
      <c r="FP141" s="62">
        <v>4</v>
      </c>
      <c r="FQ141" s="6">
        <f>IFERROR(VLOOKUP(FM141,'كدو الاصناف'!$A:$C,3),"")</f>
        <v>14.75</v>
      </c>
      <c r="FR141" s="7">
        <f t="shared" si="1239"/>
        <v>59</v>
      </c>
      <c r="FT141" s="34"/>
      <c r="FU141" s="45" t="str">
        <f>IFERROR(VLOOKUP(FT141,'كدو الاصناف'!$A:$C,2),"")</f>
        <v/>
      </c>
      <c r="FV141" s="6"/>
      <c r="FW141" s="62">
        <f t="shared" si="1240"/>
        <v>0</v>
      </c>
      <c r="FX141" s="6" t="str">
        <f>IFERROR(VLOOKUP(FT141,'كدو الاصناف'!$A:$C,3),"")</f>
        <v/>
      </c>
      <c r="FY141" s="7" t="str">
        <f t="shared" si="1241"/>
        <v/>
      </c>
      <c r="GA141" s="34">
        <v>60020</v>
      </c>
      <c r="GB141" s="45" t="str">
        <f>IFERROR(VLOOKUP(GA141,'كدو الاصناف'!$A:$C,2),"")</f>
        <v>حامض خليك</v>
      </c>
      <c r="GC141" s="6"/>
      <c r="GD141" s="62">
        <v>5.5</v>
      </c>
      <c r="GE141" s="6">
        <f>IFERROR(VLOOKUP(GA141,'كدو الاصناف'!$A:$C,3),"")</f>
        <v>14.75</v>
      </c>
      <c r="GF141" s="7">
        <f t="shared" si="1243"/>
        <v>81.125</v>
      </c>
      <c r="GH141" s="34">
        <v>60020</v>
      </c>
      <c r="GI141" s="45" t="str">
        <f>IFERROR(VLOOKUP(GH141,'كدو الاصناف'!$A:$C,2),"")</f>
        <v>حامض خليك</v>
      </c>
      <c r="GJ141" s="6"/>
      <c r="GK141" s="62">
        <v>2</v>
      </c>
      <c r="GL141" s="6">
        <f>IFERROR(VLOOKUP(GH141,'كدو الاصناف'!$A:$C,3),"")</f>
        <v>14.75</v>
      </c>
      <c r="GM141" s="7">
        <f t="shared" si="1245"/>
        <v>29.5</v>
      </c>
      <c r="GO141" s="34">
        <v>60060</v>
      </c>
      <c r="GP141" s="45" t="str">
        <f>IFERROR(VLOOKUP(GO141,'كدو الاصناف'!$A:$C,2),"")</f>
        <v xml:space="preserve">انتي فوم </v>
      </c>
      <c r="GQ141" s="6"/>
      <c r="GR141" s="62">
        <v>1.5</v>
      </c>
      <c r="GS141" s="6">
        <f>IFERROR(VLOOKUP(GO141,'كدو الاصناف'!$A:$C,3),"")</f>
        <v>10.94</v>
      </c>
      <c r="GT141" s="7">
        <f t="shared" si="1247"/>
        <v>16.41</v>
      </c>
      <c r="GV141" s="34">
        <v>60060</v>
      </c>
      <c r="GW141" s="45" t="str">
        <f>IFERROR(VLOOKUP(GV141,'كدو الاصناف'!$A:$C,2),"")</f>
        <v xml:space="preserve">انتي فوم </v>
      </c>
      <c r="GX141" s="6"/>
      <c r="GY141" s="62">
        <v>1</v>
      </c>
      <c r="GZ141" s="6">
        <f>IFERROR(VLOOKUP(GV141,'كدو الاصناف'!$A:$C,3),"")</f>
        <v>10.94</v>
      </c>
      <c r="HA141" s="7">
        <f t="shared" si="1249"/>
        <v>10.94</v>
      </c>
      <c r="HC141" s="34">
        <v>60060</v>
      </c>
      <c r="HD141" s="45" t="str">
        <f>IFERROR(VLOOKUP(HC141,'كدو الاصناف'!$A:$C,2),"")</f>
        <v xml:space="preserve">انتي فوم </v>
      </c>
      <c r="HE141" s="6"/>
      <c r="HF141" s="62">
        <v>1.5</v>
      </c>
      <c r="HG141" s="6">
        <f>IFERROR(VLOOKUP(HC141,'كدو الاصناف'!$A:$C,3),"")</f>
        <v>10.94</v>
      </c>
      <c r="HH141" s="7">
        <f t="shared" si="1251"/>
        <v>16.41</v>
      </c>
      <c r="HJ141" s="34">
        <v>65042</v>
      </c>
      <c r="HK141" s="45" t="str">
        <f>IFERROR(VLOOKUP(HJ141,'كدو الاصناف'!$A:$C,2),"")</f>
        <v>ديسبرس بودر</v>
      </c>
      <c r="HL141" s="6"/>
      <c r="HM141" s="62">
        <v>4</v>
      </c>
      <c r="HN141" s="6">
        <f>IFERROR(VLOOKUP(HJ141,'كدو الاصناف'!$A:$C,3),"")</f>
        <v>22</v>
      </c>
      <c r="HO141" s="7">
        <f t="shared" si="1253"/>
        <v>88</v>
      </c>
      <c r="HQ141" s="34">
        <v>60020</v>
      </c>
      <c r="HR141" s="45" t="str">
        <f>IFERROR(VLOOKUP(HQ141,'كدو الاصناف'!$A:$C,2),"")</f>
        <v>حامض خليك</v>
      </c>
      <c r="HS141" s="6"/>
      <c r="HT141" s="62">
        <v>4</v>
      </c>
      <c r="HU141" s="6">
        <f>IFERROR(VLOOKUP(HQ141,'كدو الاصناف'!$A:$C,3),"")</f>
        <v>14.75</v>
      </c>
      <c r="HV141" s="7">
        <f t="shared" si="1255"/>
        <v>59</v>
      </c>
      <c r="HX141" s="34">
        <v>60020</v>
      </c>
      <c r="HY141" s="45" t="str">
        <f>IFERROR(VLOOKUP(HX141,'كدو الاصناف'!$A:$C,2),"")</f>
        <v>حامض خليك</v>
      </c>
      <c r="HZ141" s="6"/>
      <c r="IA141" s="62">
        <v>4</v>
      </c>
      <c r="IB141" s="6">
        <f>IFERROR(VLOOKUP(HX141,'كدو الاصناف'!$A:$C,3),"")</f>
        <v>14.75</v>
      </c>
      <c r="IC141" s="7">
        <f t="shared" si="1257"/>
        <v>59</v>
      </c>
      <c r="IE141" s="34">
        <v>60060</v>
      </c>
      <c r="IF141" s="45" t="str">
        <f>IFERROR(VLOOKUP(IE141,'كدو الاصناف'!$A:$C,2),"")</f>
        <v xml:space="preserve">انتي فوم </v>
      </c>
      <c r="IG141" s="6"/>
      <c r="IH141" s="62">
        <v>0.5</v>
      </c>
      <c r="II141" s="6">
        <f>IFERROR(VLOOKUP(IE141,'كدو الاصناف'!$A:$C,3),"")</f>
        <v>10.94</v>
      </c>
      <c r="IJ141" s="7">
        <f t="shared" si="1259"/>
        <v>5.47</v>
      </c>
      <c r="IL141" s="34">
        <v>60060</v>
      </c>
      <c r="IM141" s="45" t="str">
        <f>IFERROR(VLOOKUP(IL141,'كدو الاصناف'!$A:$C,2),"")</f>
        <v xml:space="preserve">انتي فوم </v>
      </c>
      <c r="IN141" s="6"/>
      <c r="IO141" s="62">
        <v>0.5</v>
      </c>
      <c r="IP141" s="6">
        <f>IFERROR(VLOOKUP(IL141,'كدو الاصناف'!$A:$C,3),"")</f>
        <v>10.94</v>
      </c>
      <c r="IQ141" s="7">
        <f t="shared" si="1261"/>
        <v>5.47</v>
      </c>
      <c r="IS141" s="34">
        <v>60020</v>
      </c>
      <c r="IT141" s="45" t="str">
        <f>IFERROR(VLOOKUP(IS141,'كدو الاصناف'!$A:$C,2),"")</f>
        <v>حامض خليك</v>
      </c>
      <c r="IU141" s="6"/>
      <c r="IV141" s="62">
        <v>2</v>
      </c>
      <c r="IW141" s="6">
        <f>IFERROR(VLOOKUP(IS141,'كدو الاصناف'!$A:$C,3),"")</f>
        <v>14.75</v>
      </c>
      <c r="IX141" s="7">
        <f t="shared" si="1263"/>
        <v>29.5</v>
      </c>
      <c r="IZ141" s="34"/>
      <c r="JA141" s="45" t="str">
        <f>IFERROR(VLOOKUP(IZ141,'كدو الاصناف'!$A:$C,2),"")</f>
        <v/>
      </c>
      <c r="JB141" s="6"/>
      <c r="JC141" s="62">
        <f t="shared" si="1264"/>
        <v>0</v>
      </c>
      <c r="JD141" s="6" t="str">
        <f>IFERROR(VLOOKUP(IZ141,'كدو الاصناف'!$A:$C,3),"")</f>
        <v/>
      </c>
      <c r="JE141" s="7" t="str">
        <f t="shared" si="1265"/>
        <v/>
      </c>
      <c r="JG141" s="34"/>
      <c r="JH141" s="45" t="str">
        <f>IFERROR(VLOOKUP(JG141,'كدو الاصناف'!$A:$C,2),"")</f>
        <v/>
      </c>
      <c r="JI141" s="6"/>
      <c r="JJ141" s="62">
        <f t="shared" si="1266"/>
        <v>0</v>
      </c>
      <c r="JK141" s="6" t="str">
        <f>IFERROR(VLOOKUP(JG141,'كدو الاصناف'!$A:$C,3),"")</f>
        <v/>
      </c>
      <c r="JL141" s="7" t="str">
        <f t="shared" si="1267"/>
        <v/>
      </c>
      <c r="JN141" s="34"/>
      <c r="JO141" s="45" t="str">
        <f>IFERROR(VLOOKUP(JN141,'كدو الاصناف'!$A:$C,2),"")</f>
        <v/>
      </c>
      <c r="JP141" s="6"/>
      <c r="JQ141" s="62">
        <f t="shared" si="1268"/>
        <v>0</v>
      </c>
      <c r="JR141" s="6" t="str">
        <f>IFERROR(VLOOKUP(JN141,'كدو الاصناف'!$A:$C,3),"")</f>
        <v/>
      </c>
      <c r="JS141" s="7" t="str">
        <f t="shared" si="1269"/>
        <v/>
      </c>
      <c r="JU141" s="34">
        <v>65042</v>
      </c>
      <c r="JV141" s="45" t="str">
        <f>IFERROR(VLOOKUP(JU141,'كدو الاصناف'!$A:$C,2),"")</f>
        <v>ديسبرس بودر</v>
      </c>
      <c r="JW141" s="6"/>
      <c r="JX141" s="62">
        <v>4</v>
      </c>
      <c r="JY141" s="6">
        <f>IFERROR(VLOOKUP(JU141,'كدو الاصناف'!$A:$C,3),"")</f>
        <v>22</v>
      </c>
      <c r="JZ141" s="7">
        <f t="shared" si="1271"/>
        <v>88</v>
      </c>
      <c r="KB141" s="34">
        <v>65042</v>
      </c>
      <c r="KC141" s="45" t="str">
        <f>IFERROR(VLOOKUP(KB141,'كدو الاصناف'!$A:$C,2),"")</f>
        <v>ديسبرس بودر</v>
      </c>
      <c r="KD141" s="6"/>
      <c r="KE141" s="62">
        <v>4</v>
      </c>
      <c r="KF141" s="6">
        <f>IFERROR(VLOOKUP(KB141,'كدو الاصناف'!$A:$C,3),"")</f>
        <v>22</v>
      </c>
      <c r="KG141" s="7">
        <f t="shared" si="1273"/>
        <v>88</v>
      </c>
      <c r="KI141" s="34">
        <v>60060</v>
      </c>
      <c r="KJ141" s="45" t="str">
        <f>IFERROR(VLOOKUP(KI141,'كدو الاصناف'!$A:$C,2),"")</f>
        <v xml:space="preserve">انتي فوم </v>
      </c>
      <c r="KK141" s="6"/>
      <c r="KL141" s="62">
        <v>3</v>
      </c>
      <c r="KM141" s="6">
        <f>IFERROR(VLOOKUP(KI141,'كدو الاصناف'!$A:$C,3),"")</f>
        <v>10.94</v>
      </c>
      <c r="KN141" s="7">
        <f t="shared" si="1275"/>
        <v>32.82</v>
      </c>
      <c r="KP141" s="34"/>
      <c r="KQ141" s="45" t="str">
        <f>IFERROR(VLOOKUP(KP141,'كدو الاصناف'!$A:$C,2),"")</f>
        <v/>
      </c>
      <c r="KR141" s="6"/>
      <c r="KS141" s="62">
        <f t="shared" si="1276"/>
        <v>0</v>
      </c>
      <c r="KT141" s="6" t="str">
        <f>IFERROR(VLOOKUP(KP141,'كدو الاصناف'!$A:$C,3),"")</f>
        <v/>
      </c>
      <c r="KU141" s="7" t="str">
        <f t="shared" si="1277"/>
        <v/>
      </c>
      <c r="KW141" s="34"/>
      <c r="KX141" s="45" t="str">
        <f>IFERROR(VLOOKUP(KW141,'كدو الاصناف'!$A:$C,2),"")</f>
        <v/>
      </c>
      <c r="KY141" s="6"/>
      <c r="KZ141" s="62">
        <f t="shared" si="1278"/>
        <v>0</v>
      </c>
      <c r="LA141" s="6" t="str">
        <f>IFERROR(VLOOKUP(KW141,'كدو الاصناف'!$A:$C,3),"")</f>
        <v/>
      </c>
      <c r="LB141" s="7" t="str">
        <f t="shared" si="1279"/>
        <v/>
      </c>
      <c r="LD141" s="34">
        <v>60020</v>
      </c>
      <c r="LE141" s="45" t="str">
        <f>IFERROR(VLOOKUP(LD141,'كدو الاصناف'!$A:$C,2),"")</f>
        <v>حامض خليك</v>
      </c>
      <c r="LF141" s="6"/>
      <c r="LG141" s="62">
        <v>2</v>
      </c>
      <c r="LH141" s="6">
        <f>IFERROR(VLOOKUP(LD141,'كدو الاصناف'!$A:$C,3),"")</f>
        <v>14.75</v>
      </c>
      <c r="LI141" s="7">
        <f t="shared" si="1281"/>
        <v>29.5</v>
      </c>
      <c r="LK141" s="34"/>
      <c r="LL141" s="45" t="str">
        <f>IFERROR(VLOOKUP(LK141,'كدو الاصناف'!$A:$C,2),"")</f>
        <v/>
      </c>
      <c r="LM141" s="6"/>
      <c r="LN141" s="62">
        <f t="shared" si="1282"/>
        <v>0</v>
      </c>
      <c r="LO141" s="6" t="str">
        <f>IFERROR(VLOOKUP(LK141,'كدو الاصناف'!$A:$C,3),"")</f>
        <v/>
      </c>
      <c r="LP141" s="7" t="str">
        <f t="shared" si="1283"/>
        <v/>
      </c>
      <c r="LR141" s="34"/>
      <c r="LS141" s="45" t="str">
        <f>IFERROR(VLOOKUP(LR141,'كدو الاصناف'!$A:$C,2),"")</f>
        <v/>
      </c>
      <c r="LT141" s="6"/>
      <c r="LU141" s="62">
        <f t="shared" si="1284"/>
        <v>0</v>
      </c>
      <c r="LV141" s="6" t="str">
        <f>IFERROR(VLOOKUP(LR141,'كدو الاصناف'!$A:$C,3),"")</f>
        <v/>
      </c>
      <c r="LW141" s="7" t="str">
        <f t="shared" si="1285"/>
        <v/>
      </c>
      <c r="LY141" s="34">
        <v>60020</v>
      </c>
      <c r="LZ141" s="45" t="str">
        <f>IFERROR(VLOOKUP(LY141,'كدو الاصناف'!$A:$C,2),"")</f>
        <v>حامض خليك</v>
      </c>
      <c r="MA141" s="6"/>
      <c r="MB141" s="62">
        <v>2</v>
      </c>
      <c r="MC141" s="6">
        <f>IFERROR(VLOOKUP(LY141,'كدو الاصناف'!$A:$C,3),"")</f>
        <v>14.75</v>
      </c>
      <c r="MD141" s="7">
        <f t="shared" si="1287"/>
        <v>29.5</v>
      </c>
      <c r="MF141" s="34">
        <v>65042</v>
      </c>
      <c r="MG141" s="45" t="str">
        <f>IFERROR(VLOOKUP(MF141,'كدو الاصناف'!$A:$C,2),"")</f>
        <v>ديسبرس بودر</v>
      </c>
      <c r="MH141" s="6"/>
      <c r="MI141" s="62">
        <v>4</v>
      </c>
      <c r="MJ141" s="6">
        <f>IFERROR(VLOOKUP(MF141,'كدو الاصناف'!$A:$C,3),"")</f>
        <v>22</v>
      </c>
      <c r="MK141" s="7">
        <f t="shared" si="1289"/>
        <v>88</v>
      </c>
      <c r="MM141" s="34">
        <v>60020</v>
      </c>
      <c r="MN141" s="45" t="str">
        <f>IFERROR(VLOOKUP(MM141,'كدو الاصناف'!$A:$C,2),"")</f>
        <v>حامض خليك</v>
      </c>
      <c r="MO141" s="6"/>
      <c r="MP141" s="62">
        <v>4</v>
      </c>
      <c r="MQ141" s="6">
        <f>IFERROR(VLOOKUP(MM141,'كدو الاصناف'!$A:$C,3),"")</f>
        <v>14.75</v>
      </c>
      <c r="MR141" s="7">
        <f t="shared" si="1291"/>
        <v>59</v>
      </c>
      <c r="MT141" s="34"/>
      <c r="MU141" s="45" t="str">
        <f>IFERROR(VLOOKUP(MT141,'كدو الاصناف'!$A:$C,2),"")</f>
        <v/>
      </c>
      <c r="MV141" s="6"/>
      <c r="MW141" s="62">
        <f t="shared" si="1292"/>
        <v>0</v>
      </c>
      <c r="MX141" s="6" t="str">
        <f>IFERROR(VLOOKUP(MT141,'كدو الاصناف'!$A:$C,3),"")</f>
        <v/>
      </c>
      <c r="MY141" s="7" t="str">
        <f t="shared" si="1293"/>
        <v/>
      </c>
      <c r="NA141" s="34">
        <v>60020</v>
      </c>
      <c r="NB141" s="45" t="str">
        <f>IFERROR(VLOOKUP(NA141,'كدو الاصناف'!$A:$C,2),"")</f>
        <v>حامض خليك</v>
      </c>
      <c r="NC141" s="6"/>
      <c r="ND141" s="62">
        <v>2</v>
      </c>
      <c r="NE141" s="6">
        <f>IFERROR(VLOOKUP(NA141,'كدو الاصناف'!$A:$C,3),"")</f>
        <v>14.75</v>
      </c>
      <c r="NF141" s="7">
        <f t="shared" si="1295"/>
        <v>29.5</v>
      </c>
      <c r="NH141" s="34">
        <v>60060</v>
      </c>
      <c r="NI141" s="45" t="str">
        <f>IFERROR(VLOOKUP(NH141,'كدو الاصناف'!$A:$C,2),"")</f>
        <v xml:space="preserve">انتي فوم </v>
      </c>
      <c r="NJ141" s="6"/>
      <c r="NK141" s="62">
        <v>0.75</v>
      </c>
      <c r="NL141" s="6">
        <f>IFERROR(VLOOKUP(NH141,'كدو الاصناف'!$A:$C,3),"")</f>
        <v>10.94</v>
      </c>
      <c r="NM141" s="7">
        <f t="shared" si="1297"/>
        <v>8.2050000000000001</v>
      </c>
      <c r="NO141" s="34">
        <v>60020</v>
      </c>
      <c r="NP141" s="45" t="str">
        <f>IFERROR(VLOOKUP(NO141,'كدو الاصناف'!$A:$C,2),"")</f>
        <v>حامض خليك</v>
      </c>
      <c r="NQ141" s="6"/>
      <c r="NR141" s="62">
        <v>2</v>
      </c>
      <c r="NS141" s="6">
        <f>IFERROR(VLOOKUP(NO141,'كدو الاصناف'!$A:$C,3),"")</f>
        <v>14.75</v>
      </c>
      <c r="NT141" s="7">
        <f t="shared" si="1299"/>
        <v>29.5</v>
      </c>
      <c r="NV141" s="34"/>
      <c r="NW141" s="45" t="str">
        <f>IFERROR(VLOOKUP(NV141,'كدو الاصناف'!$A:$C,2),"")</f>
        <v/>
      </c>
      <c r="NX141" s="6"/>
      <c r="NY141" s="62">
        <f t="shared" si="1300"/>
        <v>0</v>
      </c>
      <c r="NZ141" s="6" t="str">
        <f>IFERROR(VLOOKUP(NV141,'كدو الاصناف'!$A:$C,3),"")</f>
        <v/>
      </c>
      <c r="OA141" s="7" t="str">
        <f t="shared" si="1301"/>
        <v/>
      </c>
      <c r="OC141" s="34">
        <v>65042</v>
      </c>
      <c r="OD141" s="45" t="str">
        <f>IFERROR(VLOOKUP(OC141,'كدو الاصناف'!$A:$C,2),"")</f>
        <v>ديسبرس بودر</v>
      </c>
      <c r="OE141" s="6"/>
      <c r="OF141" s="62">
        <v>4</v>
      </c>
      <c r="OG141" s="6">
        <f>IFERROR(VLOOKUP(OC141,'كدو الاصناف'!$A:$C,3),"")</f>
        <v>22</v>
      </c>
      <c r="OH141" s="7">
        <f t="shared" si="1303"/>
        <v>88</v>
      </c>
      <c r="OJ141" s="34">
        <v>60060</v>
      </c>
      <c r="OK141" s="45" t="str">
        <f>IFERROR(VLOOKUP(OJ141,'كدو الاصناف'!$A:$C,2),"")</f>
        <v xml:space="preserve">انتي فوم </v>
      </c>
      <c r="OL141" s="6"/>
      <c r="OM141" s="62">
        <v>1</v>
      </c>
      <c r="ON141" s="6">
        <f>IFERROR(VLOOKUP(OJ141,'كدو الاصناف'!$A:$C,3),"")</f>
        <v>10.94</v>
      </c>
      <c r="OO141" s="7">
        <f t="shared" si="1305"/>
        <v>10.94</v>
      </c>
      <c r="OQ141" s="34"/>
      <c r="OR141" s="45" t="str">
        <f>IFERROR(VLOOKUP(OQ141,'كدو الاصناف'!$A:$C,2),"")</f>
        <v/>
      </c>
      <c r="OS141" s="6"/>
      <c r="OT141" s="62">
        <f t="shared" si="1306"/>
        <v>0</v>
      </c>
      <c r="OU141" s="6" t="str">
        <f>IFERROR(VLOOKUP(OQ141,'كدو الاصناف'!$A:$C,3),"")</f>
        <v/>
      </c>
      <c r="OV141" s="7" t="str">
        <f t="shared" si="1307"/>
        <v/>
      </c>
      <c r="OX141" s="34"/>
      <c r="OY141" s="45" t="str">
        <f>IFERROR(VLOOKUP(OX141,'كدو الاصناف'!$A:$C,2),"")</f>
        <v/>
      </c>
      <c r="OZ141" s="6"/>
      <c r="PA141" s="62">
        <f t="shared" si="1308"/>
        <v>0</v>
      </c>
      <c r="PB141" s="6" t="str">
        <f>IFERROR(VLOOKUP(OX141,'كدو الاصناف'!$A:$C,3),"")</f>
        <v/>
      </c>
      <c r="PC141" s="7" t="str">
        <f t="shared" si="1309"/>
        <v/>
      </c>
      <c r="PE141" s="34">
        <v>60060</v>
      </c>
      <c r="PF141" s="45" t="str">
        <f>IFERROR(VLOOKUP(PE141,'كدو الاصناف'!$A:$C,2),"")</f>
        <v xml:space="preserve">انتي فوم </v>
      </c>
      <c r="PG141" s="6"/>
      <c r="PH141" s="62">
        <v>0.5</v>
      </c>
      <c r="PI141" s="6">
        <f>IFERROR(VLOOKUP(PE141,'كدو الاصناف'!$A:$C,3),"")</f>
        <v>10.94</v>
      </c>
      <c r="PJ141" s="7">
        <f t="shared" si="1311"/>
        <v>5.47</v>
      </c>
      <c r="PL141" s="34">
        <v>60060</v>
      </c>
      <c r="PM141" s="45" t="str">
        <f>IFERROR(VLOOKUP(PL141,'كدو الاصناف'!$A:$C,2),"")</f>
        <v xml:space="preserve">انتي فوم </v>
      </c>
      <c r="PN141" s="6"/>
      <c r="PO141" s="62">
        <v>0.5</v>
      </c>
      <c r="PP141" s="6">
        <f>IFERROR(VLOOKUP(PL141,'كدو الاصناف'!$A:$C,3),"")</f>
        <v>10.94</v>
      </c>
      <c r="PQ141" s="7">
        <f t="shared" si="1313"/>
        <v>5.47</v>
      </c>
      <c r="PS141" s="34">
        <v>60060</v>
      </c>
      <c r="PT141" s="45" t="str">
        <f>IFERROR(VLOOKUP(PS141,'كدو الاصناف'!$A:$C,2),"")</f>
        <v xml:space="preserve">انتي فوم </v>
      </c>
      <c r="PU141" s="6"/>
      <c r="PV141" s="62">
        <v>1.5</v>
      </c>
      <c r="PW141" s="6">
        <f>IFERROR(VLOOKUP(PS141,'كدو الاصناف'!$A:$C,3),"")</f>
        <v>10.94</v>
      </c>
      <c r="PX141" s="7">
        <f t="shared" si="1315"/>
        <v>16.41</v>
      </c>
      <c r="PZ141" s="34">
        <v>65042</v>
      </c>
      <c r="QA141" s="45" t="str">
        <f>IFERROR(VLOOKUP(PZ141,'كدو الاصناف'!$A:$C,2),"")</f>
        <v>ديسبرس بودر</v>
      </c>
      <c r="QB141" s="6"/>
      <c r="QC141" s="62">
        <v>3</v>
      </c>
      <c r="QD141" s="6">
        <f>IFERROR(VLOOKUP(PZ141,'كدو الاصناف'!$A:$C,3),"")</f>
        <v>22</v>
      </c>
      <c r="QE141" s="7">
        <f t="shared" si="1317"/>
        <v>66</v>
      </c>
      <c r="QG141" s="34">
        <v>60060</v>
      </c>
      <c r="QH141" s="45" t="str">
        <f>IFERROR(VLOOKUP(QG141,'كدو الاصناف'!$A:$C,2),"")</f>
        <v xml:space="preserve">انتي فوم </v>
      </c>
      <c r="QI141" s="6"/>
      <c r="QJ141" s="62">
        <v>1.5</v>
      </c>
      <c r="QK141" s="6">
        <f>IFERROR(VLOOKUP(QG141,'كدو الاصناف'!$A:$C,3),"")</f>
        <v>10.94</v>
      </c>
      <c r="QL141" s="7">
        <f t="shared" si="1319"/>
        <v>16.41</v>
      </c>
      <c r="QN141" s="34">
        <v>65042</v>
      </c>
      <c r="QO141" s="45" t="str">
        <f>IFERROR(VLOOKUP(QN141,'كدو الاصناف'!$A:$C,2),"")</f>
        <v>ديسبرس بودر</v>
      </c>
      <c r="QP141" s="6"/>
      <c r="QQ141" s="62">
        <v>4</v>
      </c>
      <c r="QR141" s="6">
        <f>IFERROR(VLOOKUP(QN141,'كدو الاصناف'!$A:$C,3),"")</f>
        <v>22</v>
      </c>
      <c r="QS141" s="7">
        <f t="shared" si="1321"/>
        <v>88</v>
      </c>
      <c r="QU141" s="34"/>
      <c r="QV141" s="45" t="str">
        <f>IFERROR(VLOOKUP(QU141,'كدو الاصناف'!$A:$C,2),"")</f>
        <v/>
      </c>
      <c r="QW141" s="6"/>
      <c r="QX141" s="62">
        <f t="shared" si="1322"/>
        <v>0</v>
      </c>
      <c r="QY141" s="6" t="str">
        <f>IFERROR(VLOOKUP(QU141,'كدو الاصناف'!$A:$C,3),"")</f>
        <v/>
      </c>
      <c r="QZ141" s="7" t="str">
        <f t="shared" si="1323"/>
        <v/>
      </c>
      <c r="RB141" s="34"/>
      <c r="RC141" s="45" t="str">
        <f>IFERROR(VLOOKUP(RB141,'كدو الاصناف'!$A:$C,2),"")</f>
        <v/>
      </c>
      <c r="RD141" s="6"/>
      <c r="RE141" s="62">
        <f t="shared" si="1324"/>
        <v>0</v>
      </c>
      <c r="RF141" s="6" t="str">
        <f>IFERROR(VLOOKUP(RB141,'كدو الاصناف'!$A:$C,3),"")</f>
        <v/>
      </c>
      <c r="RG141" s="7" t="str">
        <f t="shared" si="1325"/>
        <v/>
      </c>
      <c r="RI141" s="34">
        <v>60020</v>
      </c>
      <c r="RJ141" s="45" t="str">
        <f>IFERROR(VLOOKUP(RI141,'كدو الاصناف'!$A:$C,2),"")</f>
        <v>حامض خليك</v>
      </c>
      <c r="RK141" s="6"/>
      <c r="RL141" s="62">
        <v>2</v>
      </c>
      <c r="RM141" s="6">
        <f>IFERROR(VLOOKUP(RI141,'كدو الاصناف'!$A:$C,3),"")</f>
        <v>14.75</v>
      </c>
      <c r="RN141" s="7">
        <f t="shared" si="1327"/>
        <v>29.5</v>
      </c>
      <c r="RP141" s="34">
        <v>60060</v>
      </c>
      <c r="RQ141" s="45" t="str">
        <f>IFERROR(VLOOKUP(RP141,'كدو الاصناف'!$A:$C,2),"")</f>
        <v xml:space="preserve">انتي فوم </v>
      </c>
      <c r="RR141" s="6"/>
      <c r="RS141" s="62">
        <v>1.5</v>
      </c>
      <c r="RT141" s="6">
        <f>IFERROR(VLOOKUP(RP141,'كدو الاصناف'!$A:$C,3),"")</f>
        <v>10.94</v>
      </c>
      <c r="RU141" s="7">
        <f t="shared" si="1329"/>
        <v>16.41</v>
      </c>
      <c r="RW141" s="34">
        <v>60060</v>
      </c>
      <c r="RX141" s="45" t="str">
        <f>IFERROR(VLOOKUP(RW141,'كدو الاصناف'!$A:$C,2),"")</f>
        <v xml:space="preserve">انتي فوم </v>
      </c>
      <c r="RY141" s="6"/>
      <c r="RZ141" s="62">
        <v>1.5</v>
      </c>
      <c r="SA141" s="6">
        <f>IFERROR(VLOOKUP(RW141,'كدو الاصناف'!$A:$C,3),"")</f>
        <v>10.94</v>
      </c>
      <c r="SB141" s="7">
        <f t="shared" si="1331"/>
        <v>16.41</v>
      </c>
      <c r="SD141" s="34">
        <v>60060</v>
      </c>
      <c r="SE141" s="45" t="str">
        <f>IFERROR(VLOOKUP(SD141,'كدو الاصناف'!$A:$C,2),"")</f>
        <v xml:space="preserve">انتي فوم </v>
      </c>
      <c r="SF141" s="6"/>
      <c r="SG141" s="62">
        <v>1.5</v>
      </c>
      <c r="SH141" s="6">
        <f>IFERROR(VLOOKUP(SD141,'كدو الاصناف'!$A:$C,3),"")</f>
        <v>10.94</v>
      </c>
      <c r="SI141" s="7">
        <f t="shared" si="1333"/>
        <v>16.41</v>
      </c>
      <c r="SK141" s="34"/>
      <c r="SL141" s="45" t="str">
        <f>IFERROR(VLOOKUP(SK141,'كدو الاصناف'!$A:$C,2),"")</f>
        <v/>
      </c>
      <c r="SM141" s="6"/>
      <c r="SN141" s="62">
        <f t="shared" si="1334"/>
        <v>0</v>
      </c>
      <c r="SO141" s="6" t="str">
        <f>IFERROR(VLOOKUP(SK141,'كدو الاصناف'!$A:$C,3),"")</f>
        <v/>
      </c>
      <c r="SP141" s="7" t="str">
        <f t="shared" si="1335"/>
        <v/>
      </c>
      <c r="SR141" s="34">
        <v>65042</v>
      </c>
      <c r="SS141" s="45" t="str">
        <f>IFERROR(VLOOKUP(SR141,'كدو الاصناف'!$A:$C,2),"")</f>
        <v>ديسبرس بودر</v>
      </c>
      <c r="ST141" s="6"/>
      <c r="SU141" s="62">
        <v>4</v>
      </c>
      <c r="SV141" s="6">
        <f>IFERROR(VLOOKUP(SR141,'كدو الاصناف'!$A:$C,3),"")</f>
        <v>22</v>
      </c>
      <c r="SW141" s="7">
        <f t="shared" si="1337"/>
        <v>88</v>
      </c>
      <c r="SY141" s="34">
        <v>60060</v>
      </c>
      <c r="SZ141" s="45" t="str">
        <f>IFERROR(VLOOKUP(SY141,'كدو الاصناف'!$A:$C,2),"")</f>
        <v xml:space="preserve">انتي فوم </v>
      </c>
      <c r="TA141" s="6"/>
      <c r="TB141" s="62">
        <v>1</v>
      </c>
      <c r="TC141" s="6">
        <f>IFERROR(VLOOKUP(SY141,'كدو الاصناف'!$A:$C,3),"")</f>
        <v>10.94</v>
      </c>
      <c r="TD141" s="7">
        <f t="shared" si="1339"/>
        <v>10.94</v>
      </c>
      <c r="TF141" s="34">
        <v>65042</v>
      </c>
      <c r="TG141" s="45" t="str">
        <f>IFERROR(VLOOKUP(TF141,'كدو الاصناف'!$A:$C,2),"")</f>
        <v>ديسبرس بودر</v>
      </c>
      <c r="TH141" s="6"/>
      <c r="TI141" s="62">
        <v>4</v>
      </c>
      <c r="TJ141" s="6">
        <f>IFERROR(VLOOKUP(TF141,'كدو الاصناف'!$A:$C,3),"")</f>
        <v>22</v>
      </c>
      <c r="TK141" s="7">
        <f t="shared" si="1341"/>
        <v>88</v>
      </c>
      <c r="TM141" s="34">
        <v>65042</v>
      </c>
      <c r="TN141" s="45" t="str">
        <f>IFERROR(VLOOKUP(TM141,'كدو الاصناف'!$A:$C,2),"")</f>
        <v>ديسبرس بودر</v>
      </c>
      <c r="TO141" s="6"/>
      <c r="TP141" s="62">
        <v>4</v>
      </c>
      <c r="TQ141" s="6">
        <f>IFERROR(VLOOKUP(TM141,'كدو الاصناف'!$A:$C,3),"")</f>
        <v>22</v>
      </c>
      <c r="TR141" s="7">
        <f t="shared" si="1343"/>
        <v>88</v>
      </c>
      <c r="TT141" s="34">
        <v>65042</v>
      </c>
      <c r="TU141" s="45" t="str">
        <f>IFERROR(VLOOKUP(TT141,'كدو الاصناف'!$A:$C,2),"")</f>
        <v>ديسبرس بودر</v>
      </c>
      <c r="TV141" s="6"/>
      <c r="TW141" s="62">
        <v>1</v>
      </c>
      <c r="TX141" s="6">
        <f>IFERROR(VLOOKUP(TT141,'كدو الاصناف'!$A:$C,3),"")</f>
        <v>22</v>
      </c>
      <c r="TY141" s="7">
        <f t="shared" si="1345"/>
        <v>22</v>
      </c>
      <c r="UA141" s="34">
        <v>60020</v>
      </c>
      <c r="UB141" s="45" t="str">
        <f>IFERROR(VLOOKUP(UA141,'كدو الاصناف'!$A:$C,2),"")</f>
        <v>حامض خليك</v>
      </c>
      <c r="UC141" s="6"/>
      <c r="UD141" s="62">
        <v>2</v>
      </c>
      <c r="UE141" s="6">
        <f>IFERROR(VLOOKUP(UA141,'كدو الاصناف'!$A:$C,3),"")</f>
        <v>14.75</v>
      </c>
      <c r="UF141" s="7">
        <f t="shared" si="1347"/>
        <v>29.5</v>
      </c>
      <c r="UH141" s="34">
        <v>60020</v>
      </c>
      <c r="UI141" s="45" t="str">
        <f>IFERROR(VLOOKUP(UH141,'كدو الاصناف'!$A:$C,2),"")</f>
        <v>حامض خليك</v>
      </c>
      <c r="UJ141" s="6"/>
      <c r="UK141" s="62">
        <v>2</v>
      </c>
      <c r="UL141" s="6">
        <f>IFERROR(VLOOKUP(UH141,'كدو الاصناف'!$A:$C,3),"")</f>
        <v>14.75</v>
      </c>
      <c r="UM141" s="7">
        <f t="shared" si="1349"/>
        <v>29.5</v>
      </c>
      <c r="UO141" s="34">
        <v>60060</v>
      </c>
      <c r="UP141" s="45" t="str">
        <f>IFERROR(VLOOKUP(UO141,'كدو الاصناف'!$A:$C,2),"")</f>
        <v xml:space="preserve">انتي فوم </v>
      </c>
      <c r="UQ141" s="6"/>
      <c r="UR141" s="62">
        <v>0.5</v>
      </c>
      <c r="US141" s="6">
        <f>IFERROR(VLOOKUP(UO141,'كدو الاصناف'!$A:$C,3),"")</f>
        <v>10.94</v>
      </c>
      <c r="UT141" s="7">
        <f t="shared" si="1351"/>
        <v>5.47</v>
      </c>
      <c r="UV141" s="34">
        <v>60020</v>
      </c>
      <c r="UW141" s="45" t="str">
        <f>IFERROR(VLOOKUP(UV141,'كدو الاصناف'!$A:$C,2),"")</f>
        <v>حامض خليك</v>
      </c>
      <c r="UX141" s="6"/>
      <c r="UY141" s="62">
        <v>2</v>
      </c>
      <c r="UZ141" s="6">
        <f>IFERROR(VLOOKUP(UV141,'كدو الاصناف'!$A:$C,3),"")</f>
        <v>14.75</v>
      </c>
      <c r="VA141" s="7">
        <f t="shared" si="1353"/>
        <v>29.5</v>
      </c>
      <c r="VC141" s="34">
        <v>65042</v>
      </c>
      <c r="VD141" s="45" t="str">
        <f>IFERROR(VLOOKUP(VC141,'كدو الاصناف'!$A:$C,2),"")</f>
        <v>ديسبرس بودر</v>
      </c>
      <c r="VE141" s="6"/>
      <c r="VF141" s="62">
        <v>4</v>
      </c>
      <c r="VG141" s="6">
        <f>IFERROR(VLOOKUP(VC141,'كدو الاصناف'!$A:$C,3),"")</f>
        <v>22</v>
      </c>
      <c r="VH141" s="7">
        <f t="shared" si="1355"/>
        <v>88</v>
      </c>
      <c r="VJ141" s="34"/>
      <c r="VK141" s="45" t="str">
        <f>IFERROR(VLOOKUP(VJ141,'كدو الاصناف'!$A:$C,2),"")</f>
        <v/>
      </c>
      <c r="VL141" s="6"/>
      <c r="VM141" s="62">
        <f t="shared" si="1356"/>
        <v>0</v>
      </c>
      <c r="VN141" s="6" t="str">
        <f>IFERROR(VLOOKUP(VJ141,'كدو الاصناف'!$A:$C,3),"")</f>
        <v/>
      </c>
      <c r="VO141" s="7" t="str">
        <f t="shared" si="1357"/>
        <v/>
      </c>
      <c r="VQ141" s="34">
        <v>60020</v>
      </c>
      <c r="VR141" s="45" t="str">
        <f>IFERROR(VLOOKUP(VQ141,'كدو الاصناف'!$A:$C,2),"")</f>
        <v>حامض خليك</v>
      </c>
      <c r="VS141" s="6"/>
      <c r="VT141" s="62">
        <v>2</v>
      </c>
      <c r="VU141" s="6">
        <f>IFERROR(VLOOKUP(VQ141,'كدو الاصناف'!$A:$C,3),"")</f>
        <v>14.75</v>
      </c>
      <c r="VV141" s="7">
        <f t="shared" si="1359"/>
        <v>29.5</v>
      </c>
      <c r="VX141" s="34">
        <v>60020</v>
      </c>
      <c r="VY141" s="45" t="str">
        <f>IFERROR(VLOOKUP(VX141,'كدو الاصناف'!$A:$C,2),"")</f>
        <v>حامض خليك</v>
      </c>
      <c r="VZ141" s="6"/>
      <c r="WA141" s="62">
        <v>2</v>
      </c>
      <c r="WB141" s="6">
        <f>IFERROR(VLOOKUP(VX141,'كدو الاصناف'!$A:$C,3),"")</f>
        <v>14.75</v>
      </c>
      <c r="WC141" s="7">
        <f t="shared" si="1361"/>
        <v>29.5</v>
      </c>
      <c r="WE141" s="34">
        <v>60020</v>
      </c>
      <c r="WF141" s="45" t="str">
        <f>IFERROR(VLOOKUP(WE141,'كدو الاصناف'!$A:$C,2),"")</f>
        <v>حامض خليك</v>
      </c>
      <c r="WG141" s="6"/>
      <c r="WH141" s="62">
        <v>2</v>
      </c>
      <c r="WI141" s="6">
        <f>IFERROR(VLOOKUP(WE141,'كدو الاصناف'!$A:$C,3),"")</f>
        <v>14.75</v>
      </c>
      <c r="WJ141" s="7">
        <f t="shared" si="1363"/>
        <v>29.5</v>
      </c>
      <c r="WL141" s="34">
        <v>60052</v>
      </c>
      <c r="WM141" s="45" t="str">
        <f>IFERROR(VLOOKUP(WL141,'كدو الاصناف'!$A:$C,2),"")</f>
        <v>صودا كاويه قشور محلوله</v>
      </c>
      <c r="WN141" s="6"/>
      <c r="WO141" s="62">
        <v>8</v>
      </c>
      <c r="WP141" s="6">
        <f>IFERROR(VLOOKUP(WL141,'كدو الاصناف'!$A:$C,3),"")</f>
        <v>5</v>
      </c>
      <c r="WQ141" s="7">
        <f t="shared" si="1365"/>
        <v>40</v>
      </c>
      <c r="WS141" s="34">
        <v>60020</v>
      </c>
      <c r="WT141" s="45" t="str">
        <f>IFERROR(VLOOKUP(WS141,'كدو الاصناف'!$A:$C,2),"")</f>
        <v>حامض خليك</v>
      </c>
      <c r="WU141" s="6"/>
      <c r="WV141" s="62">
        <v>2</v>
      </c>
      <c r="WW141" s="6">
        <f>IFERROR(VLOOKUP(WS141,'كدو الاصناف'!$A:$C,3),"")</f>
        <v>14.75</v>
      </c>
      <c r="WX141" s="7">
        <f t="shared" si="1367"/>
        <v>29.5</v>
      </c>
      <c r="WZ141" s="34">
        <v>60060</v>
      </c>
      <c r="XA141" s="45" t="str">
        <f>IFERROR(VLOOKUP(WZ141,'كدو الاصناف'!$A:$C,2),"")</f>
        <v xml:space="preserve">انتي فوم </v>
      </c>
      <c r="XB141" s="6"/>
      <c r="XC141" s="62">
        <v>0.5</v>
      </c>
      <c r="XD141" s="6">
        <f>IFERROR(VLOOKUP(WZ141,'كدو الاصناف'!$A:$C,3),"")</f>
        <v>10.94</v>
      </c>
      <c r="XE141" s="7">
        <f t="shared" si="1369"/>
        <v>5.47</v>
      </c>
      <c r="XG141" s="34">
        <v>60060</v>
      </c>
      <c r="XH141" s="45" t="str">
        <f>IFERROR(VLOOKUP(XG141,'كدو الاصناف'!$A:$C,2),"")</f>
        <v xml:space="preserve">انتي فوم </v>
      </c>
      <c r="XI141" s="6"/>
      <c r="XJ141" s="62">
        <v>0.5</v>
      </c>
      <c r="XK141" s="6">
        <f>IFERROR(VLOOKUP(XG141,'كدو الاصناف'!$A:$C,3),"")</f>
        <v>10.94</v>
      </c>
      <c r="XL141" s="7">
        <f t="shared" si="1371"/>
        <v>5.47</v>
      </c>
      <c r="XN141" s="34"/>
      <c r="XO141" s="45" t="str">
        <f>IFERROR(VLOOKUP(XN141,'كدو الاصناف'!$A:$C,2),"")</f>
        <v/>
      </c>
      <c r="XP141" s="6"/>
      <c r="XQ141" s="62">
        <f t="shared" si="1372"/>
        <v>0</v>
      </c>
      <c r="XR141" s="6" t="str">
        <f>IFERROR(VLOOKUP(XN141,'كدو الاصناف'!$A:$C,3),"")</f>
        <v/>
      </c>
      <c r="XS141" s="7" t="str">
        <f t="shared" si="1373"/>
        <v/>
      </c>
      <c r="XU141" s="34">
        <v>60002</v>
      </c>
      <c r="XV141" s="45" t="str">
        <f>IFERROR(VLOOKUP(XU141,'كدو الاصناف'!$A:$C,2),"")</f>
        <v>هيدروسلفيت</v>
      </c>
      <c r="XW141" s="6"/>
      <c r="XX141" s="62">
        <v>12</v>
      </c>
      <c r="XY141" s="6">
        <f>IFERROR(VLOOKUP(XU141,'كدو الاصناف'!$A:$C,3),"")</f>
        <v>20.5</v>
      </c>
      <c r="XZ141" s="7">
        <f t="shared" si="1375"/>
        <v>246</v>
      </c>
      <c r="YB141" s="34">
        <v>60020</v>
      </c>
      <c r="YC141" s="45" t="str">
        <f>IFERROR(VLOOKUP(YB141,'كدو الاصناف'!$A:$C,2),"")</f>
        <v>حامض خليك</v>
      </c>
      <c r="YD141" s="6"/>
      <c r="YE141" s="62">
        <v>6</v>
      </c>
      <c r="YF141" s="6">
        <f>IFERROR(VLOOKUP(YB141,'كدو الاصناف'!$A:$C,3),"")</f>
        <v>14.75</v>
      </c>
      <c r="YG141" s="7">
        <f t="shared" si="1377"/>
        <v>88.5</v>
      </c>
      <c r="YI141" s="34">
        <v>65042</v>
      </c>
      <c r="YJ141" s="45" t="str">
        <f>IFERROR(VLOOKUP(YI141,'كدو الاصناف'!$A:$C,2),"")</f>
        <v>ديسبرس بودر</v>
      </c>
      <c r="YK141" s="6"/>
      <c r="YL141" s="62">
        <v>4</v>
      </c>
      <c r="YM141" s="6">
        <f>IFERROR(VLOOKUP(YI141,'كدو الاصناف'!$A:$C,3),"")</f>
        <v>22</v>
      </c>
      <c r="YN141" s="7">
        <f t="shared" si="1379"/>
        <v>88</v>
      </c>
      <c r="YP141" s="34">
        <v>65042</v>
      </c>
      <c r="YQ141" s="45" t="str">
        <f>IFERROR(VLOOKUP(YP141,'كدو الاصناف'!$A:$C,2),"")</f>
        <v>ديسبرس بودر</v>
      </c>
      <c r="YR141" s="6"/>
      <c r="YS141" s="62">
        <v>4</v>
      </c>
      <c r="YT141" s="6">
        <f>IFERROR(VLOOKUP(YP141,'كدو الاصناف'!$A:$C,3),"")</f>
        <v>22</v>
      </c>
      <c r="YU141" s="7">
        <f t="shared" si="1381"/>
        <v>88</v>
      </c>
      <c r="YW141" s="34">
        <v>60060</v>
      </c>
      <c r="YX141" s="45" t="str">
        <f>IFERROR(VLOOKUP(YW141,'كدو الاصناف'!$A:$C,2),"")</f>
        <v xml:space="preserve">انتي فوم </v>
      </c>
      <c r="YY141" s="6"/>
      <c r="YZ141" s="62">
        <v>1</v>
      </c>
      <c r="ZA141" s="6">
        <f>IFERROR(VLOOKUP(YW141,'كدو الاصناف'!$A:$C,3),"")</f>
        <v>10.94</v>
      </c>
      <c r="ZB141" s="7">
        <f t="shared" si="1383"/>
        <v>10.94</v>
      </c>
      <c r="ZD141" s="34">
        <v>60020</v>
      </c>
      <c r="ZE141" s="45" t="str">
        <f>IFERROR(VLOOKUP(ZD141,'كدو الاصناف'!$A:$C,2),"")</f>
        <v>حامض خليك</v>
      </c>
      <c r="ZF141" s="6"/>
      <c r="ZG141" s="62">
        <v>2</v>
      </c>
      <c r="ZH141" s="6">
        <f>IFERROR(VLOOKUP(ZD141,'كدو الاصناف'!$A:$C,3),"")</f>
        <v>14.75</v>
      </c>
      <c r="ZI141" s="7">
        <f t="shared" si="1385"/>
        <v>29.5</v>
      </c>
      <c r="ZK141" s="34">
        <v>60020</v>
      </c>
      <c r="ZL141" s="45" t="str">
        <f>IFERROR(VLOOKUP(ZK141,'كدو الاصناف'!$A:$C,2),"")</f>
        <v>حامض خليك</v>
      </c>
      <c r="ZM141" s="6"/>
      <c r="ZN141" s="62">
        <v>2</v>
      </c>
      <c r="ZO141" s="6">
        <f>IFERROR(VLOOKUP(ZK141,'كدو الاصناف'!$A:$C,3),"")</f>
        <v>14.75</v>
      </c>
      <c r="ZP141" s="7">
        <f t="shared" si="1387"/>
        <v>29.5</v>
      </c>
      <c r="ZR141" s="34">
        <v>60020</v>
      </c>
      <c r="ZS141" s="45" t="str">
        <f>IFERROR(VLOOKUP(ZR141,'كدو الاصناف'!$A:$C,2),"")</f>
        <v>حامض خليك</v>
      </c>
      <c r="ZT141" s="6"/>
      <c r="ZU141" s="62">
        <v>2</v>
      </c>
      <c r="ZV141" s="6">
        <f>IFERROR(VLOOKUP(ZR141,'كدو الاصناف'!$A:$C,3),"")</f>
        <v>14.75</v>
      </c>
      <c r="ZW141" s="7">
        <f t="shared" si="1389"/>
        <v>29.5</v>
      </c>
    </row>
    <row r="142" spans="1:699" ht="16.5" thickTop="1" thickBot="1" x14ac:dyDescent="0.25">
      <c r="A142" s="34"/>
      <c r="B142" s="45" t="str">
        <f>IFERROR(VLOOKUP(A142,'كدو الاصناف'!$A:$C,2),"")</f>
        <v/>
      </c>
      <c r="C142" s="6"/>
      <c r="D142" s="62">
        <f t="shared" si="1192"/>
        <v>0</v>
      </c>
      <c r="E142" s="6" t="str">
        <f>IFERROR(VLOOKUP(A142,'كدو الاصناف'!$A:$C,3),"")</f>
        <v/>
      </c>
      <c r="F142" s="7" t="str">
        <f t="shared" si="1193"/>
        <v/>
      </c>
      <c r="H142" s="34"/>
      <c r="I142" s="45" t="str">
        <f>IFERROR(VLOOKUP(H142,'كدو الاصناف'!$A:$C,2),"")</f>
        <v/>
      </c>
      <c r="J142" s="6"/>
      <c r="K142" s="62">
        <f t="shared" si="1194"/>
        <v>0</v>
      </c>
      <c r="L142" s="6" t="str">
        <f>IFERROR(VLOOKUP(H142,'كدو الاصناف'!$A:$C,3),"")</f>
        <v/>
      </c>
      <c r="M142" s="7" t="str">
        <f t="shared" si="1195"/>
        <v/>
      </c>
      <c r="O142" s="34"/>
      <c r="P142" s="45" t="str">
        <f>IFERROR(VLOOKUP(O142,'كدو الاصناف'!$A:$C,2),"")</f>
        <v/>
      </c>
      <c r="Q142" s="6"/>
      <c r="R142" s="62">
        <f t="shared" si="1196"/>
        <v>0</v>
      </c>
      <c r="S142" s="6" t="str">
        <f>IFERROR(VLOOKUP(O142,'كدو الاصناف'!$A:$C,3),"")</f>
        <v/>
      </c>
      <c r="T142" s="7" t="str">
        <f t="shared" si="1197"/>
        <v/>
      </c>
      <c r="V142" s="34">
        <v>60020</v>
      </c>
      <c r="W142" s="45" t="str">
        <f>IFERROR(VLOOKUP(V142,'كدو الاصناف'!$A:$C,2),"")</f>
        <v>حامض خليك</v>
      </c>
      <c r="X142" s="6"/>
      <c r="Y142" s="62">
        <v>2</v>
      </c>
      <c r="Z142" s="6">
        <f>IFERROR(VLOOKUP(V142,'كدو الاصناف'!$A:$C,3),"")</f>
        <v>14.75</v>
      </c>
      <c r="AA142" s="7">
        <f t="shared" si="1199"/>
        <v>29.5</v>
      </c>
      <c r="AC142" s="34"/>
      <c r="AD142" s="45" t="str">
        <f>IFERROR(VLOOKUP(AC142,'كدو الاصناف'!$A:$C,2),"")</f>
        <v/>
      </c>
      <c r="AE142" s="6"/>
      <c r="AF142" s="62">
        <f t="shared" si="1200"/>
        <v>0</v>
      </c>
      <c r="AG142" s="6" t="str">
        <f>IFERROR(VLOOKUP(AC142,'كدو الاصناف'!$A:$C,3),"")</f>
        <v/>
      </c>
      <c r="AH142" s="7" t="str">
        <f t="shared" si="1201"/>
        <v/>
      </c>
      <c r="AJ142" s="34"/>
      <c r="AK142" s="45" t="str">
        <f>IFERROR(VLOOKUP(AJ142,'كدو الاصناف'!$A:$C,2),"")</f>
        <v/>
      </c>
      <c r="AL142" s="6"/>
      <c r="AM142" s="62">
        <f t="shared" si="1202"/>
        <v>0</v>
      </c>
      <c r="AN142" s="6" t="str">
        <f>IFERROR(VLOOKUP(AJ142,'كدو الاصناف'!$A:$C,3),"")</f>
        <v/>
      </c>
      <c r="AO142" s="7" t="str">
        <f t="shared" si="1203"/>
        <v/>
      </c>
      <c r="AQ142" s="34">
        <v>65042</v>
      </c>
      <c r="AR142" s="45" t="str">
        <f>IFERROR(VLOOKUP(AQ142,'كدو الاصناف'!$A:$C,2),"")</f>
        <v>ديسبرس بودر</v>
      </c>
      <c r="AS142" s="6"/>
      <c r="AT142" s="62">
        <v>4</v>
      </c>
      <c r="AU142" s="6">
        <f>IFERROR(VLOOKUP(AQ142,'كدو الاصناف'!$A:$C,3),"")</f>
        <v>22</v>
      </c>
      <c r="AV142" s="7">
        <f t="shared" si="1205"/>
        <v>88</v>
      </c>
      <c r="AX142" s="34">
        <v>65042</v>
      </c>
      <c r="AY142" s="45" t="str">
        <f>IFERROR(VLOOKUP(AX142,'كدو الاصناف'!$A:$C,2),"")</f>
        <v>ديسبرس بودر</v>
      </c>
      <c r="AZ142" s="6"/>
      <c r="BA142" s="62">
        <v>4</v>
      </c>
      <c r="BB142" s="6">
        <f>IFERROR(VLOOKUP(AX142,'كدو الاصناف'!$A:$C,3),"")</f>
        <v>22</v>
      </c>
      <c r="BC142" s="7">
        <f t="shared" si="1207"/>
        <v>88</v>
      </c>
      <c r="BE142" s="34">
        <v>60020</v>
      </c>
      <c r="BF142" s="45" t="str">
        <f>IFERROR(VLOOKUP(BE142,'كدو الاصناف'!$A:$C,2),"")</f>
        <v>حامض خليك</v>
      </c>
      <c r="BG142" s="6"/>
      <c r="BH142" s="62">
        <v>2</v>
      </c>
      <c r="BI142" s="6">
        <f>IFERROR(VLOOKUP(BE142,'كدو الاصناف'!$A:$C,3),"")</f>
        <v>14.75</v>
      </c>
      <c r="BJ142" s="7">
        <f t="shared" si="1209"/>
        <v>29.5</v>
      </c>
      <c r="BL142" s="34">
        <v>60020</v>
      </c>
      <c r="BM142" s="45" t="str">
        <f>IFERROR(VLOOKUP(BL142,'كدو الاصناف'!$A:$C,2),"")</f>
        <v>حامض خليك</v>
      </c>
      <c r="BN142" s="6"/>
      <c r="BO142" s="62">
        <v>2</v>
      </c>
      <c r="BP142" s="6">
        <f>IFERROR(VLOOKUP(BL142,'كدو الاصناف'!$A:$C,3),"")</f>
        <v>14.75</v>
      </c>
      <c r="BQ142" s="7">
        <f t="shared" si="1211"/>
        <v>29.5</v>
      </c>
      <c r="BS142" s="34">
        <v>60060</v>
      </c>
      <c r="BT142" s="45" t="str">
        <f>IFERROR(VLOOKUP(BS142,'كدو الاصناف'!$A:$C,2),"")</f>
        <v xml:space="preserve">انتي فوم </v>
      </c>
      <c r="BU142" s="6"/>
      <c r="BV142" s="62">
        <v>1</v>
      </c>
      <c r="BW142" s="6">
        <f>IFERROR(VLOOKUP(BS142,'كدو الاصناف'!$A:$C,3),"")</f>
        <v>10.94</v>
      </c>
      <c r="BX142" s="7">
        <f t="shared" si="1213"/>
        <v>10.94</v>
      </c>
      <c r="BZ142" s="34"/>
      <c r="CA142" s="45" t="str">
        <f>IFERROR(VLOOKUP(BZ142,'كدو الاصناف'!$A:$C,2),"")</f>
        <v/>
      </c>
      <c r="CB142" s="6"/>
      <c r="CC142" s="62">
        <f t="shared" si="1214"/>
        <v>0</v>
      </c>
      <c r="CD142" s="6" t="str">
        <f>IFERROR(VLOOKUP(BZ142,'كدو الاصناف'!$A:$C,3),"")</f>
        <v/>
      </c>
      <c r="CE142" s="7" t="str">
        <f t="shared" si="1215"/>
        <v/>
      </c>
      <c r="CG142" s="34"/>
      <c r="CH142" s="45" t="str">
        <f>IFERROR(VLOOKUP(CG142,'كدو الاصناف'!$A:$C,2),"")</f>
        <v/>
      </c>
      <c r="CI142" s="6"/>
      <c r="CJ142" s="62">
        <f t="shared" si="1216"/>
        <v>0</v>
      </c>
      <c r="CK142" s="6" t="str">
        <f>IFERROR(VLOOKUP(CG142,'كدو الاصناف'!$A:$C,3),"")</f>
        <v/>
      </c>
      <c r="CL142" s="7" t="str">
        <f t="shared" si="1217"/>
        <v/>
      </c>
      <c r="CN142" s="34"/>
      <c r="CO142" s="45" t="str">
        <f>IFERROR(VLOOKUP(CN142,'كدو الاصناف'!$A:$C,2),"")</f>
        <v/>
      </c>
      <c r="CP142" s="6"/>
      <c r="CQ142" s="62">
        <f t="shared" si="1218"/>
        <v>0</v>
      </c>
      <c r="CR142" s="6" t="str">
        <f>IFERROR(VLOOKUP(CN142,'كدو الاصناف'!$A:$C,3),"")</f>
        <v/>
      </c>
      <c r="CS142" s="7" t="str">
        <f t="shared" si="1219"/>
        <v/>
      </c>
      <c r="CU142" s="34">
        <v>65042</v>
      </c>
      <c r="CV142" s="45" t="str">
        <f>IFERROR(VLOOKUP(CU142,'كدو الاصناف'!$A:$C,2),"")</f>
        <v>ديسبرس بودر</v>
      </c>
      <c r="CW142" s="6"/>
      <c r="CX142" s="62">
        <v>8</v>
      </c>
      <c r="CY142" s="6">
        <f>IFERROR(VLOOKUP(CU142,'كدو الاصناف'!$A:$C,3),"")</f>
        <v>22</v>
      </c>
      <c r="CZ142" s="7">
        <f t="shared" si="1221"/>
        <v>176</v>
      </c>
      <c r="DB142" s="34"/>
      <c r="DC142" s="45" t="str">
        <f>IFERROR(VLOOKUP(DB142,'كدو الاصناف'!$A:$C,2),"")</f>
        <v/>
      </c>
      <c r="DD142" s="6"/>
      <c r="DE142" s="62">
        <f t="shared" si="1222"/>
        <v>0</v>
      </c>
      <c r="DF142" s="6" t="str">
        <f>IFERROR(VLOOKUP(DB142,'كدو الاصناف'!$A:$C,3),"")</f>
        <v/>
      </c>
      <c r="DG142" s="7" t="str">
        <f t="shared" si="1223"/>
        <v/>
      </c>
      <c r="DI142" s="34"/>
      <c r="DJ142" s="45" t="str">
        <f>IFERROR(VLOOKUP(DI142,'كدو الاصناف'!$A:$C,2),"")</f>
        <v/>
      </c>
      <c r="DK142" s="6"/>
      <c r="DL142" s="62">
        <f t="shared" si="1224"/>
        <v>0</v>
      </c>
      <c r="DM142" s="6" t="str">
        <f>IFERROR(VLOOKUP(DI142,'كدو الاصناف'!$A:$C,3),"")</f>
        <v/>
      </c>
      <c r="DN142" s="7" t="str">
        <f t="shared" si="1225"/>
        <v/>
      </c>
      <c r="DP142" s="34"/>
      <c r="DQ142" s="45" t="str">
        <f>IFERROR(VLOOKUP(DP142,'كدو الاصناف'!$A:$C,2),"")</f>
        <v/>
      </c>
      <c r="DR142" s="6"/>
      <c r="DS142" s="62">
        <f t="shared" si="1226"/>
        <v>0</v>
      </c>
      <c r="DT142" s="6" t="str">
        <f>IFERROR(VLOOKUP(DP142,'كدو الاصناف'!$A:$C,3),"")</f>
        <v/>
      </c>
      <c r="DU142" s="7" t="str">
        <f t="shared" si="1227"/>
        <v/>
      </c>
      <c r="DW142" s="34">
        <v>60020</v>
      </c>
      <c r="DX142" s="45" t="str">
        <f>IFERROR(VLOOKUP(DW142,'كدو الاصناف'!$A:$C,2),"")</f>
        <v>حامض خليك</v>
      </c>
      <c r="DY142" s="6"/>
      <c r="DZ142" s="62">
        <v>2</v>
      </c>
      <c r="EA142" s="6">
        <f>IFERROR(VLOOKUP(DW142,'كدو الاصناف'!$A:$C,3),"")</f>
        <v>14.75</v>
      </c>
      <c r="EB142" s="7">
        <f t="shared" si="1229"/>
        <v>29.5</v>
      </c>
      <c r="ED142" s="34">
        <v>60020</v>
      </c>
      <c r="EE142" s="45" t="str">
        <f>IFERROR(VLOOKUP(ED142,'كدو الاصناف'!$A:$C,2),"")</f>
        <v>حامض خليك</v>
      </c>
      <c r="EF142" s="6"/>
      <c r="EG142" s="62">
        <v>2</v>
      </c>
      <c r="EH142" s="6">
        <f>IFERROR(VLOOKUP(ED142,'كدو الاصناف'!$A:$C,3),"")</f>
        <v>14.75</v>
      </c>
      <c r="EI142" s="7">
        <f t="shared" si="1230"/>
        <v>29.5</v>
      </c>
      <c r="EK142" s="34"/>
      <c r="EL142" s="45" t="str">
        <f>IFERROR(VLOOKUP(EK142,'كدو الاصناف'!$A:$C,2),"")</f>
        <v/>
      </c>
      <c r="EM142" s="6"/>
      <c r="EN142" s="62">
        <f t="shared" ref="EN142:EN148" si="1390">EM142*$EP$81/100</f>
        <v>0</v>
      </c>
      <c r="EO142" s="6" t="str">
        <f>IFERROR(VLOOKUP(EK142,'كدو الاصناف'!$A:$C,3),"")</f>
        <v/>
      </c>
      <c r="EP142" s="7" t="str">
        <f t="shared" si="1231"/>
        <v/>
      </c>
      <c r="ER142" s="34">
        <v>60060</v>
      </c>
      <c r="ES142" s="45" t="str">
        <f>IFERROR(VLOOKUP(ER142,'كدو الاصناف'!$A:$C,2),"")</f>
        <v xml:space="preserve">انتي فوم </v>
      </c>
      <c r="ET142" s="6"/>
      <c r="EU142" s="62">
        <v>0.5</v>
      </c>
      <c r="EV142" s="6">
        <f>IFERROR(VLOOKUP(ER142,'كدو الاصناف'!$A:$C,3),"")</f>
        <v>10.94</v>
      </c>
      <c r="EW142" s="7">
        <f t="shared" si="1233"/>
        <v>5.47</v>
      </c>
      <c r="EY142" s="34"/>
      <c r="EZ142" s="45" t="str">
        <f>IFERROR(VLOOKUP(EY142,'كدو الاصناف'!$A:$C,2),"")</f>
        <v/>
      </c>
      <c r="FA142" s="6"/>
      <c r="FB142" s="62">
        <f t="shared" si="1234"/>
        <v>0</v>
      </c>
      <c r="FC142" s="6" t="str">
        <f>IFERROR(VLOOKUP(EY142,'كدو الاصناف'!$A:$C,3),"")</f>
        <v/>
      </c>
      <c r="FD142" s="7" t="str">
        <f t="shared" si="1235"/>
        <v/>
      </c>
      <c r="FF142" s="34">
        <v>65042</v>
      </c>
      <c r="FG142" s="45" t="str">
        <f>IFERROR(VLOOKUP(FF142,'كدو الاصناف'!$A:$C,2),"")</f>
        <v>ديسبرس بودر</v>
      </c>
      <c r="FH142" s="6"/>
      <c r="FI142" s="62">
        <v>6</v>
      </c>
      <c r="FJ142" s="6">
        <f>IFERROR(VLOOKUP(FF142,'كدو الاصناف'!$A:$C,3),"")</f>
        <v>22</v>
      </c>
      <c r="FK142" s="7">
        <f t="shared" si="1237"/>
        <v>132</v>
      </c>
      <c r="FM142" s="34"/>
      <c r="FN142" s="45" t="str">
        <f>IFERROR(VLOOKUP(FM142,'كدو الاصناف'!$A:$C,2),"")</f>
        <v/>
      </c>
      <c r="FO142" s="6"/>
      <c r="FP142" s="62">
        <f t="shared" si="1238"/>
        <v>0</v>
      </c>
      <c r="FQ142" s="6" t="str">
        <f>IFERROR(VLOOKUP(FM142,'كدو الاصناف'!$A:$C,3),"")</f>
        <v/>
      </c>
      <c r="FR142" s="7" t="str">
        <f t="shared" si="1239"/>
        <v/>
      </c>
      <c r="FT142" s="34"/>
      <c r="FU142" s="45" t="str">
        <f>IFERROR(VLOOKUP(FT142,'كدو الاصناف'!$A:$C,2),"")</f>
        <v/>
      </c>
      <c r="FV142" s="6"/>
      <c r="FW142" s="62">
        <f t="shared" si="1240"/>
        <v>0</v>
      </c>
      <c r="FX142" s="6" t="str">
        <f>IFERROR(VLOOKUP(FT142,'كدو الاصناف'!$A:$C,3),"")</f>
        <v/>
      </c>
      <c r="FY142" s="7" t="str">
        <f t="shared" si="1241"/>
        <v/>
      </c>
      <c r="GA142" s="34"/>
      <c r="GB142" s="45" t="str">
        <f>IFERROR(VLOOKUP(GA142,'كدو الاصناف'!$A:$C,2),"")</f>
        <v/>
      </c>
      <c r="GC142" s="6"/>
      <c r="GD142" s="62">
        <f t="shared" si="1242"/>
        <v>0</v>
      </c>
      <c r="GE142" s="6" t="str">
        <f>IFERROR(VLOOKUP(GA142,'كدو الاصناف'!$A:$C,3),"")</f>
        <v/>
      </c>
      <c r="GF142" s="7" t="str">
        <f t="shared" si="1243"/>
        <v/>
      </c>
      <c r="GH142" s="34"/>
      <c r="GI142" s="45" t="str">
        <f>IFERROR(VLOOKUP(GH142,'كدو الاصناف'!$A:$C,2),"")</f>
        <v/>
      </c>
      <c r="GJ142" s="6"/>
      <c r="GK142" s="62">
        <f t="shared" si="1244"/>
        <v>0</v>
      </c>
      <c r="GL142" s="6" t="str">
        <f>IFERROR(VLOOKUP(GH142,'كدو الاصناف'!$A:$C,3),"")</f>
        <v/>
      </c>
      <c r="GM142" s="7" t="str">
        <f t="shared" si="1245"/>
        <v/>
      </c>
      <c r="GO142" s="34">
        <v>65042</v>
      </c>
      <c r="GP142" s="45" t="str">
        <f>IFERROR(VLOOKUP(GO142,'كدو الاصناف'!$A:$C,2),"")</f>
        <v>ديسبرس بودر</v>
      </c>
      <c r="GQ142" s="6"/>
      <c r="GR142" s="62">
        <v>6</v>
      </c>
      <c r="GS142" s="6">
        <f>IFERROR(VLOOKUP(GO142,'كدو الاصناف'!$A:$C,3),"")</f>
        <v>22</v>
      </c>
      <c r="GT142" s="7">
        <f t="shared" si="1247"/>
        <v>132</v>
      </c>
      <c r="GV142" s="34">
        <v>60020</v>
      </c>
      <c r="GW142" s="45" t="str">
        <f>IFERROR(VLOOKUP(GV142,'كدو الاصناف'!$A:$C,2),"")</f>
        <v>حامض خليك</v>
      </c>
      <c r="GX142" s="6"/>
      <c r="GY142" s="62">
        <v>2</v>
      </c>
      <c r="GZ142" s="6">
        <f>IFERROR(VLOOKUP(GV142,'كدو الاصناف'!$A:$C,3),"")</f>
        <v>14.75</v>
      </c>
      <c r="HA142" s="7">
        <f t="shared" si="1249"/>
        <v>29.5</v>
      </c>
      <c r="HC142" s="34"/>
      <c r="HD142" s="45" t="str">
        <f>IFERROR(VLOOKUP(HC142,'كدو الاصناف'!$A:$C,2),"")</f>
        <v/>
      </c>
      <c r="HE142" s="6"/>
      <c r="HF142" s="62">
        <f t="shared" si="1250"/>
        <v>0</v>
      </c>
      <c r="HG142" s="6" t="str">
        <f>IFERROR(VLOOKUP(HC142,'كدو الاصناف'!$A:$C,3),"")</f>
        <v/>
      </c>
      <c r="HH142" s="7" t="str">
        <f t="shared" si="1251"/>
        <v/>
      </c>
      <c r="HJ142" s="34"/>
      <c r="HK142" s="45" t="str">
        <f>IFERROR(VLOOKUP(HJ142,'كدو الاصناف'!$A:$C,2),"")</f>
        <v/>
      </c>
      <c r="HL142" s="6"/>
      <c r="HM142" s="62">
        <f t="shared" si="1252"/>
        <v>0</v>
      </c>
      <c r="HN142" s="6" t="str">
        <f>IFERROR(VLOOKUP(HJ142,'كدو الاصناف'!$A:$C,3),"")</f>
        <v/>
      </c>
      <c r="HO142" s="7" t="str">
        <f t="shared" si="1253"/>
        <v/>
      </c>
      <c r="HQ142" s="34"/>
      <c r="HR142" s="45" t="str">
        <f>IFERROR(VLOOKUP(HQ142,'كدو الاصناف'!$A:$C,2),"")</f>
        <v/>
      </c>
      <c r="HS142" s="6"/>
      <c r="HT142" s="62">
        <f t="shared" si="1254"/>
        <v>0</v>
      </c>
      <c r="HU142" s="6" t="str">
        <f>IFERROR(VLOOKUP(HQ142,'كدو الاصناف'!$A:$C,3),"")</f>
        <v/>
      </c>
      <c r="HV142" s="7" t="str">
        <f t="shared" si="1255"/>
        <v/>
      </c>
      <c r="HX142" s="34"/>
      <c r="HY142" s="45" t="str">
        <f>IFERROR(VLOOKUP(HX142,'كدو الاصناف'!$A:$C,2),"")</f>
        <v/>
      </c>
      <c r="HZ142" s="6"/>
      <c r="IA142" s="62">
        <f t="shared" si="1256"/>
        <v>0</v>
      </c>
      <c r="IB142" s="6" t="str">
        <f>IFERROR(VLOOKUP(HX142,'كدو الاصناف'!$A:$C,3),"")</f>
        <v/>
      </c>
      <c r="IC142" s="7" t="str">
        <f t="shared" si="1257"/>
        <v/>
      </c>
      <c r="IE142" s="34"/>
      <c r="IF142" s="45" t="str">
        <f>IFERROR(VLOOKUP(IE142,'كدو الاصناف'!$A:$C,2),"")</f>
        <v/>
      </c>
      <c r="IG142" s="6"/>
      <c r="IH142" s="62">
        <f t="shared" si="1258"/>
        <v>0</v>
      </c>
      <c r="II142" s="6" t="str">
        <f>IFERROR(VLOOKUP(IE142,'كدو الاصناف'!$A:$C,3),"")</f>
        <v/>
      </c>
      <c r="IJ142" s="7" t="str">
        <f t="shared" si="1259"/>
        <v/>
      </c>
      <c r="IL142" s="34"/>
      <c r="IM142" s="45" t="str">
        <f>IFERROR(VLOOKUP(IL142,'كدو الاصناف'!$A:$C,2),"")</f>
        <v/>
      </c>
      <c r="IN142" s="6"/>
      <c r="IO142" s="62">
        <f t="shared" si="1260"/>
        <v>0</v>
      </c>
      <c r="IP142" s="6" t="str">
        <f>IFERROR(VLOOKUP(IL142,'كدو الاصناف'!$A:$C,3),"")</f>
        <v/>
      </c>
      <c r="IQ142" s="7" t="str">
        <f t="shared" si="1261"/>
        <v/>
      </c>
      <c r="IS142" s="34">
        <v>60060</v>
      </c>
      <c r="IT142" s="45" t="str">
        <f>IFERROR(VLOOKUP(IS142,'كدو الاصناف'!$A:$C,2),"")</f>
        <v xml:space="preserve">انتي فوم </v>
      </c>
      <c r="IU142" s="6"/>
      <c r="IV142" s="62">
        <v>0.5</v>
      </c>
      <c r="IW142" s="6">
        <f>IFERROR(VLOOKUP(IS142,'كدو الاصناف'!$A:$C,3),"")</f>
        <v>10.94</v>
      </c>
      <c r="IX142" s="7">
        <f t="shared" si="1263"/>
        <v>5.47</v>
      </c>
      <c r="IZ142" s="34"/>
      <c r="JA142" s="45" t="str">
        <f>IFERROR(VLOOKUP(IZ142,'كدو الاصناف'!$A:$C,2),"")</f>
        <v/>
      </c>
      <c r="JB142" s="6"/>
      <c r="JC142" s="62">
        <f t="shared" si="1264"/>
        <v>0</v>
      </c>
      <c r="JD142" s="6" t="str">
        <f>IFERROR(VLOOKUP(IZ142,'كدو الاصناف'!$A:$C,3),"")</f>
        <v/>
      </c>
      <c r="JE142" s="7" t="str">
        <f t="shared" si="1265"/>
        <v/>
      </c>
      <c r="JG142" s="34"/>
      <c r="JH142" s="45" t="str">
        <f>IFERROR(VLOOKUP(JG142,'كدو الاصناف'!$A:$C,2),"")</f>
        <v/>
      </c>
      <c r="JI142" s="6"/>
      <c r="JJ142" s="62">
        <f t="shared" si="1266"/>
        <v>0</v>
      </c>
      <c r="JK142" s="6" t="str">
        <f>IFERROR(VLOOKUP(JG142,'كدو الاصناف'!$A:$C,3),"")</f>
        <v/>
      </c>
      <c r="JL142" s="7" t="str">
        <f t="shared" si="1267"/>
        <v/>
      </c>
      <c r="JN142" s="34"/>
      <c r="JO142" s="45" t="str">
        <f>IFERROR(VLOOKUP(JN142,'كدو الاصناف'!$A:$C,2),"")</f>
        <v/>
      </c>
      <c r="JP142" s="6"/>
      <c r="JQ142" s="62">
        <f t="shared" si="1268"/>
        <v>0</v>
      </c>
      <c r="JR142" s="6" t="str">
        <f>IFERROR(VLOOKUP(JN142,'كدو الاصناف'!$A:$C,3),"")</f>
        <v/>
      </c>
      <c r="JS142" s="7" t="str">
        <f t="shared" si="1269"/>
        <v/>
      </c>
      <c r="JU142" s="34"/>
      <c r="JV142" s="45" t="str">
        <f>IFERROR(VLOOKUP(JU142,'كدو الاصناف'!$A:$C,2),"")</f>
        <v/>
      </c>
      <c r="JW142" s="6"/>
      <c r="JX142" s="62">
        <f t="shared" si="1270"/>
        <v>0</v>
      </c>
      <c r="JY142" s="6" t="str">
        <f>IFERROR(VLOOKUP(JU142,'كدو الاصناف'!$A:$C,3),"")</f>
        <v/>
      </c>
      <c r="JZ142" s="7" t="str">
        <f t="shared" si="1271"/>
        <v/>
      </c>
      <c r="KB142" s="34"/>
      <c r="KC142" s="45" t="str">
        <f>IFERROR(VLOOKUP(KB142,'كدو الاصناف'!$A:$C,2),"")</f>
        <v/>
      </c>
      <c r="KD142" s="6"/>
      <c r="KE142" s="62">
        <f t="shared" si="1272"/>
        <v>0</v>
      </c>
      <c r="KF142" s="6" t="str">
        <f>IFERROR(VLOOKUP(KB142,'كدو الاصناف'!$A:$C,3),"")</f>
        <v/>
      </c>
      <c r="KG142" s="7" t="str">
        <f t="shared" si="1273"/>
        <v/>
      </c>
      <c r="KI142" s="34">
        <v>65042</v>
      </c>
      <c r="KJ142" s="45" t="str">
        <f>IFERROR(VLOOKUP(KI142,'كدو الاصناف'!$A:$C,2),"")</f>
        <v>ديسبرس بودر</v>
      </c>
      <c r="KK142" s="6"/>
      <c r="KL142" s="62">
        <f>18+4</f>
        <v>22</v>
      </c>
      <c r="KM142" s="6">
        <f>IFERROR(VLOOKUP(KI142,'كدو الاصناف'!$A:$C,3),"")</f>
        <v>22</v>
      </c>
      <c r="KN142" s="7">
        <f t="shared" si="1275"/>
        <v>484</v>
      </c>
      <c r="KP142" s="34"/>
      <c r="KQ142" s="45" t="str">
        <f>IFERROR(VLOOKUP(KP142,'كدو الاصناف'!$A:$C,2),"")</f>
        <v/>
      </c>
      <c r="KR142" s="6"/>
      <c r="KS142" s="62">
        <f t="shared" si="1276"/>
        <v>0</v>
      </c>
      <c r="KT142" s="6" t="str">
        <f>IFERROR(VLOOKUP(KP142,'كدو الاصناف'!$A:$C,3),"")</f>
        <v/>
      </c>
      <c r="KU142" s="7" t="str">
        <f t="shared" si="1277"/>
        <v/>
      </c>
      <c r="KW142" s="34"/>
      <c r="KX142" s="45" t="str">
        <f>IFERROR(VLOOKUP(KW142,'كدو الاصناف'!$A:$C,2),"")</f>
        <v/>
      </c>
      <c r="KY142" s="6"/>
      <c r="KZ142" s="62">
        <f t="shared" si="1278"/>
        <v>0</v>
      </c>
      <c r="LA142" s="6" t="str">
        <f>IFERROR(VLOOKUP(KW142,'كدو الاصناف'!$A:$C,3),"")</f>
        <v/>
      </c>
      <c r="LB142" s="7" t="str">
        <f t="shared" si="1279"/>
        <v/>
      </c>
      <c r="LD142" s="34"/>
      <c r="LE142" s="45" t="str">
        <f>IFERROR(VLOOKUP(LD142,'كدو الاصناف'!$A:$C,2),"")</f>
        <v/>
      </c>
      <c r="LF142" s="6"/>
      <c r="LG142" s="62">
        <f t="shared" si="1280"/>
        <v>0</v>
      </c>
      <c r="LH142" s="6" t="str">
        <f>IFERROR(VLOOKUP(LD142,'كدو الاصناف'!$A:$C,3),"")</f>
        <v/>
      </c>
      <c r="LI142" s="7" t="str">
        <f t="shared" si="1281"/>
        <v/>
      </c>
      <c r="LK142" s="34"/>
      <c r="LL142" s="45" t="str">
        <f>IFERROR(VLOOKUP(LK142,'كدو الاصناف'!$A:$C,2),"")</f>
        <v/>
      </c>
      <c r="LM142" s="6"/>
      <c r="LN142" s="62">
        <f t="shared" si="1282"/>
        <v>0</v>
      </c>
      <c r="LO142" s="6" t="str">
        <f>IFERROR(VLOOKUP(LK142,'كدو الاصناف'!$A:$C,3),"")</f>
        <v/>
      </c>
      <c r="LP142" s="7" t="str">
        <f t="shared" si="1283"/>
        <v/>
      </c>
      <c r="LR142" s="34"/>
      <c r="LS142" s="45" t="str">
        <f>IFERROR(VLOOKUP(LR142,'كدو الاصناف'!$A:$C,2),"")</f>
        <v/>
      </c>
      <c r="LT142" s="6"/>
      <c r="LU142" s="62">
        <f t="shared" si="1284"/>
        <v>0</v>
      </c>
      <c r="LV142" s="6" t="str">
        <f>IFERROR(VLOOKUP(LR142,'كدو الاصناف'!$A:$C,3),"")</f>
        <v/>
      </c>
      <c r="LW142" s="7" t="str">
        <f t="shared" si="1285"/>
        <v/>
      </c>
      <c r="LY142" s="34"/>
      <c r="LZ142" s="45" t="str">
        <f>IFERROR(VLOOKUP(LY142,'كدو الاصناف'!$A:$C,2),"")</f>
        <v/>
      </c>
      <c r="MA142" s="6"/>
      <c r="MB142" s="62">
        <f t="shared" si="1286"/>
        <v>0</v>
      </c>
      <c r="MC142" s="6" t="str">
        <f>IFERROR(VLOOKUP(LY142,'كدو الاصناف'!$A:$C,3),"")</f>
        <v/>
      </c>
      <c r="MD142" s="7" t="str">
        <f t="shared" si="1287"/>
        <v/>
      </c>
      <c r="MF142" s="34">
        <v>60020</v>
      </c>
      <c r="MG142" s="45" t="str">
        <f>IFERROR(VLOOKUP(MF142,'كدو الاصناف'!$A:$C,2),"")</f>
        <v>حامض خليك</v>
      </c>
      <c r="MH142" s="6"/>
      <c r="MI142" s="62">
        <v>2</v>
      </c>
      <c r="MJ142" s="6">
        <f>IFERROR(VLOOKUP(MF142,'كدو الاصناف'!$A:$C,3),"")</f>
        <v>14.75</v>
      </c>
      <c r="MK142" s="7">
        <f t="shared" si="1289"/>
        <v>29.5</v>
      </c>
      <c r="MM142" s="34">
        <v>60060</v>
      </c>
      <c r="MN142" s="45" t="str">
        <f>IFERROR(VLOOKUP(MM142,'كدو الاصناف'!$A:$C,2),"")</f>
        <v xml:space="preserve">انتي فوم </v>
      </c>
      <c r="MO142" s="6"/>
      <c r="MP142" s="62">
        <v>1</v>
      </c>
      <c r="MQ142" s="6">
        <f>IFERROR(VLOOKUP(MM142,'كدو الاصناف'!$A:$C,3),"")</f>
        <v>10.94</v>
      </c>
      <c r="MR142" s="7">
        <f t="shared" si="1291"/>
        <v>10.94</v>
      </c>
      <c r="MT142" s="34"/>
      <c r="MU142" s="45" t="str">
        <f>IFERROR(VLOOKUP(MT142,'كدو الاصناف'!$A:$C,2),"")</f>
        <v/>
      </c>
      <c r="MV142" s="6"/>
      <c r="MW142" s="62">
        <f t="shared" si="1292"/>
        <v>0</v>
      </c>
      <c r="MX142" s="6" t="str">
        <f>IFERROR(VLOOKUP(MT142,'كدو الاصناف'!$A:$C,3),"")</f>
        <v/>
      </c>
      <c r="MY142" s="7" t="str">
        <f t="shared" si="1293"/>
        <v/>
      </c>
      <c r="NA142" s="34"/>
      <c r="NB142" s="45" t="str">
        <f>IFERROR(VLOOKUP(NA142,'كدو الاصناف'!$A:$C,2),"")</f>
        <v/>
      </c>
      <c r="NC142" s="6"/>
      <c r="ND142" s="62">
        <f t="shared" si="1294"/>
        <v>0</v>
      </c>
      <c r="NE142" s="6" t="str">
        <f>IFERROR(VLOOKUP(NA142,'كدو الاصناف'!$A:$C,3),"")</f>
        <v/>
      </c>
      <c r="NF142" s="7" t="str">
        <f t="shared" si="1295"/>
        <v/>
      </c>
      <c r="NH142" s="34">
        <v>65042</v>
      </c>
      <c r="NI142" s="45" t="str">
        <f>IFERROR(VLOOKUP(NH142,'كدو الاصناف'!$A:$C,2),"")</f>
        <v>ديسبرس بودر</v>
      </c>
      <c r="NJ142" s="6"/>
      <c r="NK142" s="62">
        <v>4</v>
      </c>
      <c r="NL142" s="6">
        <f>IFERROR(VLOOKUP(NH142,'كدو الاصناف'!$A:$C,3),"")</f>
        <v>22</v>
      </c>
      <c r="NM142" s="7">
        <f t="shared" si="1297"/>
        <v>88</v>
      </c>
      <c r="NO142" s="34"/>
      <c r="NP142" s="45" t="str">
        <f>IFERROR(VLOOKUP(NO142,'كدو الاصناف'!$A:$C,2),"")</f>
        <v/>
      </c>
      <c r="NQ142" s="6"/>
      <c r="NR142" s="62">
        <f t="shared" si="1298"/>
        <v>0</v>
      </c>
      <c r="NS142" s="6" t="str">
        <f>IFERROR(VLOOKUP(NO142,'كدو الاصناف'!$A:$C,3),"")</f>
        <v/>
      </c>
      <c r="NT142" s="7" t="str">
        <f t="shared" si="1299"/>
        <v/>
      </c>
      <c r="NV142" s="34"/>
      <c r="NW142" s="45" t="str">
        <f>IFERROR(VLOOKUP(NV142,'كدو الاصناف'!$A:$C,2),"")</f>
        <v/>
      </c>
      <c r="NX142" s="6"/>
      <c r="NY142" s="62">
        <f t="shared" si="1300"/>
        <v>0</v>
      </c>
      <c r="NZ142" s="6" t="str">
        <f>IFERROR(VLOOKUP(NV142,'كدو الاصناف'!$A:$C,3),"")</f>
        <v/>
      </c>
      <c r="OA142" s="7" t="str">
        <f t="shared" si="1301"/>
        <v/>
      </c>
      <c r="OC142" s="34">
        <v>60020</v>
      </c>
      <c r="OD142" s="45" t="str">
        <f>IFERROR(VLOOKUP(OC142,'كدو الاصناف'!$A:$C,2),"")</f>
        <v>حامض خليك</v>
      </c>
      <c r="OE142" s="6"/>
      <c r="OF142" s="62">
        <v>2</v>
      </c>
      <c r="OG142" s="6">
        <f>IFERROR(VLOOKUP(OC142,'كدو الاصناف'!$A:$C,3),"")</f>
        <v>14.75</v>
      </c>
      <c r="OH142" s="7">
        <f t="shared" si="1303"/>
        <v>29.5</v>
      </c>
      <c r="OJ142" s="34">
        <v>65042</v>
      </c>
      <c r="OK142" s="45" t="str">
        <f>IFERROR(VLOOKUP(OJ142,'كدو الاصناف'!$A:$C,2),"")</f>
        <v>ديسبرس بودر</v>
      </c>
      <c r="OL142" s="6"/>
      <c r="OM142" s="62">
        <v>4</v>
      </c>
      <c r="ON142" s="6">
        <f>IFERROR(VLOOKUP(OJ142,'كدو الاصناف'!$A:$C,3),"")</f>
        <v>22</v>
      </c>
      <c r="OO142" s="7">
        <f t="shared" si="1305"/>
        <v>88</v>
      </c>
      <c r="OQ142" s="34"/>
      <c r="OR142" s="45" t="str">
        <f>IFERROR(VLOOKUP(OQ142,'كدو الاصناف'!$A:$C,2),"")</f>
        <v/>
      </c>
      <c r="OS142" s="6"/>
      <c r="OT142" s="62">
        <f t="shared" si="1306"/>
        <v>0</v>
      </c>
      <c r="OU142" s="6" t="str">
        <f>IFERROR(VLOOKUP(OQ142,'كدو الاصناف'!$A:$C,3),"")</f>
        <v/>
      </c>
      <c r="OV142" s="7" t="str">
        <f t="shared" si="1307"/>
        <v/>
      </c>
      <c r="OX142" s="34"/>
      <c r="OY142" s="45" t="str">
        <f>IFERROR(VLOOKUP(OX142,'كدو الاصناف'!$A:$C,2),"")</f>
        <v/>
      </c>
      <c r="OZ142" s="6"/>
      <c r="PA142" s="62">
        <f t="shared" si="1308"/>
        <v>0</v>
      </c>
      <c r="PB142" s="6" t="str">
        <f>IFERROR(VLOOKUP(OX142,'كدو الاصناف'!$A:$C,3),"")</f>
        <v/>
      </c>
      <c r="PC142" s="7" t="str">
        <f t="shared" si="1309"/>
        <v/>
      </c>
      <c r="PE142" s="34"/>
      <c r="PF142" s="45" t="str">
        <f>IFERROR(VLOOKUP(PE142,'كدو الاصناف'!$A:$C,2),"")</f>
        <v/>
      </c>
      <c r="PG142" s="6"/>
      <c r="PH142" s="62">
        <f t="shared" si="1310"/>
        <v>0</v>
      </c>
      <c r="PI142" s="6" t="str">
        <f>IFERROR(VLOOKUP(PE142,'كدو الاصناف'!$A:$C,3),"")</f>
        <v/>
      </c>
      <c r="PJ142" s="7" t="str">
        <f t="shared" si="1311"/>
        <v/>
      </c>
      <c r="PL142" s="34"/>
      <c r="PM142" s="45" t="str">
        <f>IFERROR(VLOOKUP(PL142,'كدو الاصناف'!$A:$C,2),"")</f>
        <v/>
      </c>
      <c r="PN142" s="6"/>
      <c r="PO142" s="62">
        <f t="shared" si="1312"/>
        <v>0</v>
      </c>
      <c r="PP142" s="6" t="str">
        <f>IFERROR(VLOOKUP(PL142,'كدو الاصناف'!$A:$C,3),"")</f>
        <v/>
      </c>
      <c r="PQ142" s="7" t="str">
        <f t="shared" si="1313"/>
        <v/>
      </c>
      <c r="PS142" s="34">
        <v>60020</v>
      </c>
      <c r="PT142" s="45" t="str">
        <f>IFERROR(VLOOKUP(PS142,'كدو الاصناف'!$A:$C,2),"")</f>
        <v>حامض خليك</v>
      </c>
      <c r="PU142" s="6"/>
      <c r="PV142" s="62">
        <v>2</v>
      </c>
      <c r="PW142" s="6">
        <f>IFERROR(VLOOKUP(PS142,'كدو الاصناف'!$A:$C,3),"")</f>
        <v>14.75</v>
      </c>
      <c r="PX142" s="7">
        <f t="shared" si="1315"/>
        <v>29.5</v>
      </c>
      <c r="PZ142" s="34">
        <v>60060</v>
      </c>
      <c r="QA142" s="45" t="str">
        <f>IFERROR(VLOOKUP(PZ142,'كدو الاصناف'!$A:$C,2),"")</f>
        <v xml:space="preserve">انتي فوم </v>
      </c>
      <c r="QB142" s="6"/>
      <c r="QC142" s="62">
        <v>1.5</v>
      </c>
      <c r="QD142" s="6">
        <f>IFERROR(VLOOKUP(PZ142,'كدو الاصناف'!$A:$C,3),"")</f>
        <v>10.94</v>
      </c>
      <c r="QE142" s="7">
        <f t="shared" si="1317"/>
        <v>16.41</v>
      </c>
      <c r="QG142" s="34">
        <v>60020</v>
      </c>
      <c r="QH142" s="45" t="str">
        <f>IFERROR(VLOOKUP(QG142,'كدو الاصناف'!$A:$C,2),"")</f>
        <v>حامض خليك</v>
      </c>
      <c r="QI142" s="6"/>
      <c r="QJ142" s="62">
        <v>2</v>
      </c>
      <c r="QK142" s="6">
        <f>IFERROR(VLOOKUP(QG142,'كدو الاصناف'!$A:$C,3),"")</f>
        <v>14.75</v>
      </c>
      <c r="QL142" s="7">
        <f t="shared" si="1319"/>
        <v>29.5</v>
      </c>
      <c r="QN142" s="34">
        <v>60060</v>
      </c>
      <c r="QO142" s="45" t="str">
        <f>IFERROR(VLOOKUP(QN142,'كدو الاصناف'!$A:$C,2),"")</f>
        <v xml:space="preserve">انتي فوم </v>
      </c>
      <c r="QP142" s="6"/>
      <c r="QQ142" s="62">
        <v>1.5</v>
      </c>
      <c r="QR142" s="6">
        <f>IFERROR(VLOOKUP(QN142,'كدو الاصناف'!$A:$C,3),"")</f>
        <v>10.94</v>
      </c>
      <c r="QS142" s="7">
        <f t="shared" si="1321"/>
        <v>16.41</v>
      </c>
      <c r="QU142" s="34"/>
      <c r="QV142" s="45" t="str">
        <f>IFERROR(VLOOKUP(QU142,'كدو الاصناف'!$A:$C,2),"")</f>
        <v/>
      </c>
      <c r="QW142" s="6"/>
      <c r="QX142" s="62">
        <f t="shared" si="1322"/>
        <v>0</v>
      </c>
      <c r="QY142" s="6" t="str">
        <f>IFERROR(VLOOKUP(QU142,'كدو الاصناف'!$A:$C,3),"")</f>
        <v/>
      </c>
      <c r="QZ142" s="7" t="str">
        <f t="shared" si="1323"/>
        <v/>
      </c>
      <c r="RB142" s="34"/>
      <c r="RC142" s="45" t="str">
        <f>IFERROR(VLOOKUP(RB142,'كدو الاصناف'!$A:$C,2),"")</f>
        <v/>
      </c>
      <c r="RD142" s="6"/>
      <c r="RE142" s="62">
        <f t="shared" si="1324"/>
        <v>0</v>
      </c>
      <c r="RF142" s="6" t="str">
        <f>IFERROR(VLOOKUP(RB142,'كدو الاصناف'!$A:$C,3),"")</f>
        <v/>
      </c>
      <c r="RG142" s="7" t="str">
        <f t="shared" si="1325"/>
        <v/>
      </c>
      <c r="RI142" s="34"/>
      <c r="RJ142" s="45" t="str">
        <f>IFERROR(VLOOKUP(RI142,'كدو الاصناف'!$A:$C,2),"")</f>
        <v/>
      </c>
      <c r="RK142" s="6"/>
      <c r="RL142" s="62">
        <f t="shared" si="1326"/>
        <v>0</v>
      </c>
      <c r="RM142" s="6" t="str">
        <f>IFERROR(VLOOKUP(RI142,'كدو الاصناف'!$A:$C,3),"")</f>
        <v/>
      </c>
      <c r="RN142" s="7" t="str">
        <f t="shared" si="1327"/>
        <v/>
      </c>
      <c r="RP142" s="34">
        <v>60020</v>
      </c>
      <c r="RQ142" s="45" t="str">
        <f>IFERROR(VLOOKUP(RP142,'كدو الاصناف'!$A:$C,2),"")</f>
        <v>حامض خليك</v>
      </c>
      <c r="RR142" s="6"/>
      <c r="RS142" s="62">
        <v>2</v>
      </c>
      <c r="RT142" s="6">
        <f>IFERROR(VLOOKUP(RP142,'كدو الاصناف'!$A:$C,3),"")</f>
        <v>14.75</v>
      </c>
      <c r="RU142" s="7">
        <f t="shared" si="1329"/>
        <v>29.5</v>
      </c>
      <c r="RW142" s="34">
        <v>65042</v>
      </c>
      <c r="RX142" s="45" t="str">
        <f>IFERROR(VLOOKUP(RW142,'كدو الاصناف'!$A:$C,2),"")</f>
        <v>ديسبرس بودر</v>
      </c>
      <c r="RY142" s="6"/>
      <c r="RZ142" s="62">
        <v>4</v>
      </c>
      <c r="SA142" s="6">
        <f>IFERROR(VLOOKUP(RW142,'كدو الاصناف'!$A:$C,3),"")</f>
        <v>22</v>
      </c>
      <c r="SB142" s="7">
        <f t="shared" si="1331"/>
        <v>88</v>
      </c>
      <c r="SD142" s="34">
        <v>60020</v>
      </c>
      <c r="SE142" s="45" t="str">
        <f>IFERROR(VLOOKUP(SD142,'كدو الاصناف'!$A:$C,2),"")</f>
        <v>حامض خليك</v>
      </c>
      <c r="SF142" s="6"/>
      <c r="SG142" s="62">
        <v>2</v>
      </c>
      <c r="SH142" s="6">
        <f>IFERROR(VLOOKUP(SD142,'كدو الاصناف'!$A:$C,3),"")</f>
        <v>14.75</v>
      </c>
      <c r="SI142" s="7">
        <f t="shared" si="1333"/>
        <v>29.5</v>
      </c>
      <c r="SK142" s="34"/>
      <c r="SL142" s="45" t="str">
        <f>IFERROR(VLOOKUP(SK142,'كدو الاصناف'!$A:$C,2),"")</f>
        <v/>
      </c>
      <c r="SM142" s="6"/>
      <c r="SN142" s="62">
        <f t="shared" si="1334"/>
        <v>0</v>
      </c>
      <c r="SO142" s="6" t="str">
        <f>IFERROR(VLOOKUP(SK142,'كدو الاصناف'!$A:$C,3),"")</f>
        <v/>
      </c>
      <c r="SP142" s="7" t="str">
        <f t="shared" si="1335"/>
        <v/>
      </c>
      <c r="SR142" s="34">
        <v>60020</v>
      </c>
      <c r="SS142" s="45" t="str">
        <f>IFERROR(VLOOKUP(SR142,'كدو الاصناف'!$A:$C,2),"")</f>
        <v>حامض خليك</v>
      </c>
      <c r="ST142" s="6"/>
      <c r="SU142" s="62">
        <v>2</v>
      </c>
      <c r="SV142" s="6">
        <f>IFERROR(VLOOKUP(SR142,'كدو الاصناف'!$A:$C,3),"")</f>
        <v>14.75</v>
      </c>
      <c r="SW142" s="7">
        <f t="shared" si="1337"/>
        <v>29.5</v>
      </c>
      <c r="SY142" s="34">
        <v>65042</v>
      </c>
      <c r="SZ142" s="45" t="str">
        <f>IFERROR(VLOOKUP(SY142,'كدو الاصناف'!$A:$C,2),"")</f>
        <v>ديسبرس بودر</v>
      </c>
      <c r="TA142" s="6"/>
      <c r="TB142" s="62">
        <v>4</v>
      </c>
      <c r="TC142" s="6">
        <f>IFERROR(VLOOKUP(SY142,'كدو الاصناف'!$A:$C,3),"")</f>
        <v>22</v>
      </c>
      <c r="TD142" s="7">
        <f t="shared" si="1339"/>
        <v>88</v>
      </c>
      <c r="TF142" s="34">
        <v>60020</v>
      </c>
      <c r="TG142" s="45" t="str">
        <f>IFERROR(VLOOKUP(TF142,'كدو الاصناف'!$A:$C,2),"")</f>
        <v>حامض خليك</v>
      </c>
      <c r="TH142" s="6"/>
      <c r="TI142" s="62">
        <v>2</v>
      </c>
      <c r="TJ142" s="6">
        <f>IFERROR(VLOOKUP(TF142,'كدو الاصناف'!$A:$C,3),"")</f>
        <v>14.75</v>
      </c>
      <c r="TK142" s="7">
        <f t="shared" si="1341"/>
        <v>29.5</v>
      </c>
      <c r="TM142" s="34">
        <v>60020</v>
      </c>
      <c r="TN142" s="45" t="str">
        <f>IFERROR(VLOOKUP(TM142,'كدو الاصناف'!$A:$C,2),"")</f>
        <v>حامض خليك</v>
      </c>
      <c r="TO142" s="6"/>
      <c r="TP142" s="62">
        <v>2</v>
      </c>
      <c r="TQ142" s="6">
        <f>IFERROR(VLOOKUP(TM142,'كدو الاصناف'!$A:$C,3),"")</f>
        <v>14.75</v>
      </c>
      <c r="TR142" s="7">
        <f t="shared" si="1343"/>
        <v>29.5</v>
      </c>
      <c r="TT142" s="34">
        <v>60060</v>
      </c>
      <c r="TU142" s="45" t="str">
        <f>IFERROR(VLOOKUP(TT142,'كدو الاصناف'!$A:$C,2),"")</f>
        <v xml:space="preserve">انتي فوم </v>
      </c>
      <c r="TV142" s="6"/>
      <c r="TW142" s="62">
        <v>4</v>
      </c>
      <c r="TX142" s="6">
        <f>IFERROR(VLOOKUP(TT142,'كدو الاصناف'!$A:$C,3),"")</f>
        <v>10.94</v>
      </c>
      <c r="TY142" s="7">
        <f t="shared" si="1345"/>
        <v>43.76</v>
      </c>
      <c r="UA142" s="34"/>
      <c r="UB142" s="45" t="str">
        <f>IFERROR(VLOOKUP(UA142,'كدو الاصناف'!$A:$C,2),"")</f>
        <v/>
      </c>
      <c r="UC142" s="6"/>
      <c r="UD142" s="62">
        <f t="shared" si="1346"/>
        <v>0</v>
      </c>
      <c r="UE142" s="6" t="str">
        <f>IFERROR(VLOOKUP(UA142,'كدو الاصناف'!$A:$C,3),"")</f>
        <v/>
      </c>
      <c r="UF142" s="7" t="str">
        <f t="shared" si="1347"/>
        <v/>
      </c>
      <c r="UH142" s="34"/>
      <c r="UI142" s="45" t="str">
        <f>IFERROR(VLOOKUP(UH142,'كدو الاصناف'!$A:$C,2),"")</f>
        <v/>
      </c>
      <c r="UJ142" s="6"/>
      <c r="UK142" s="62">
        <f t="shared" si="1348"/>
        <v>0</v>
      </c>
      <c r="UL142" s="6" t="str">
        <f>IFERROR(VLOOKUP(UH142,'كدو الاصناف'!$A:$C,3),"")</f>
        <v/>
      </c>
      <c r="UM142" s="7" t="str">
        <f t="shared" si="1349"/>
        <v/>
      </c>
      <c r="UO142" s="34">
        <v>60020</v>
      </c>
      <c r="UP142" s="45" t="str">
        <f>IFERROR(VLOOKUP(UO142,'كدو الاصناف'!$A:$C,2),"")</f>
        <v>حامض خليك</v>
      </c>
      <c r="UQ142" s="6"/>
      <c r="UR142" s="62">
        <v>2</v>
      </c>
      <c r="US142" s="6">
        <f>IFERROR(VLOOKUP(UO142,'كدو الاصناف'!$A:$C,3),"")</f>
        <v>14.75</v>
      </c>
      <c r="UT142" s="7">
        <f t="shared" si="1351"/>
        <v>29.5</v>
      </c>
      <c r="UV142" s="34"/>
      <c r="UW142" s="45" t="str">
        <f>IFERROR(VLOOKUP(UV142,'كدو الاصناف'!$A:$C,2),"")</f>
        <v/>
      </c>
      <c r="UX142" s="6"/>
      <c r="UY142" s="62">
        <f t="shared" si="1352"/>
        <v>0</v>
      </c>
      <c r="UZ142" s="6" t="str">
        <f>IFERROR(VLOOKUP(UV142,'كدو الاصناف'!$A:$C,3),"")</f>
        <v/>
      </c>
      <c r="VA142" s="7" t="str">
        <f t="shared" si="1353"/>
        <v/>
      </c>
      <c r="VC142" s="34">
        <v>60020</v>
      </c>
      <c r="VD142" s="45" t="str">
        <f>IFERROR(VLOOKUP(VC142,'كدو الاصناف'!$A:$C,2),"")</f>
        <v>حامض خليك</v>
      </c>
      <c r="VE142" s="6"/>
      <c r="VF142" s="62">
        <v>2</v>
      </c>
      <c r="VG142" s="6">
        <f>IFERROR(VLOOKUP(VC142,'كدو الاصناف'!$A:$C,3),"")</f>
        <v>14.75</v>
      </c>
      <c r="VH142" s="7">
        <f t="shared" si="1355"/>
        <v>29.5</v>
      </c>
      <c r="VJ142" s="34"/>
      <c r="VK142" s="45" t="str">
        <f>IFERROR(VLOOKUP(VJ142,'كدو الاصناف'!$A:$C,2),"")</f>
        <v/>
      </c>
      <c r="VL142" s="6"/>
      <c r="VM142" s="62">
        <f t="shared" si="1356"/>
        <v>0</v>
      </c>
      <c r="VN142" s="6" t="str">
        <f>IFERROR(VLOOKUP(VJ142,'كدو الاصناف'!$A:$C,3),"")</f>
        <v/>
      </c>
      <c r="VO142" s="7" t="str">
        <f t="shared" si="1357"/>
        <v/>
      </c>
      <c r="VQ142" s="34"/>
      <c r="VR142" s="45" t="str">
        <f>IFERROR(VLOOKUP(VQ142,'كدو الاصناف'!$A:$C,2),"")</f>
        <v/>
      </c>
      <c r="VS142" s="6"/>
      <c r="VT142" s="62">
        <f t="shared" si="1358"/>
        <v>0</v>
      </c>
      <c r="VU142" s="6" t="str">
        <f>IFERROR(VLOOKUP(VQ142,'كدو الاصناف'!$A:$C,3),"")</f>
        <v/>
      </c>
      <c r="VV142" s="7" t="str">
        <f t="shared" si="1359"/>
        <v/>
      </c>
      <c r="VX142" s="34"/>
      <c r="VY142" s="45" t="str">
        <f>IFERROR(VLOOKUP(VX142,'كدو الاصناف'!$A:$C,2),"")</f>
        <v/>
      </c>
      <c r="VZ142" s="6"/>
      <c r="WA142" s="62">
        <f t="shared" si="1360"/>
        <v>0</v>
      </c>
      <c r="WB142" s="6" t="str">
        <f>IFERROR(VLOOKUP(VX142,'كدو الاصناف'!$A:$C,3),"")</f>
        <v/>
      </c>
      <c r="WC142" s="7" t="str">
        <f t="shared" si="1361"/>
        <v/>
      </c>
      <c r="WE142" s="34"/>
      <c r="WF142" s="45" t="str">
        <f>IFERROR(VLOOKUP(WE142,'كدو الاصناف'!$A:$C,2),"")</f>
        <v/>
      </c>
      <c r="WG142" s="6"/>
      <c r="WH142" s="62">
        <f t="shared" si="1362"/>
        <v>0</v>
      </c>
      <c r="WI142" s="6" t="str">
        <f>IFERROR(VLOOKUP(WE142,'كدو الاصناف'!$A:$C,3),"")</f>
        <v/>
      </c>
      <c r="WJ142" s="7" t="str">
        <f t="shared" si="1363"/>
        <v/>
      </c>
      <c r="WL142" s="34">
        <v>65042</v>
      </c>
      <c r="WM142" s="45" t="str">
        <f>IFERROR(VLOOKUP(WL142,'كدو الاصناف'!$A:$C,2),"")</f>
        <v>ديسبرس بودر</v>
      </c>
      <c r="WN142" s="6"/>
      <c r="WO142" s="62">
        <v>3</v>
      </c>
      <c r="WP142" s="6">
        <f>IFERROR(VLOOKUP(WL142,'كدو الاصناف'!$A:$C,3),"")</f>
        <v>22</v>
      </c>
      <c r="WQ142" s="7">
        <f t="shared" si="1365"/>
        <v>66</v>
      </c>
      <c r="WS142" s="34"/>
      <c r="WT142" s="45" t="str">
        <f>IFERROR(VLOOKUP(WS142,'كدو الاصناف'!$A:$C,2),"")</f>
        <v/>
      </c>
      <c r="WU142" s="6"/>
      <c r="WV142" s="62">
        <f t="shared" si="1366"/>
        <v>0</v>
      </c>
      <c r="WW142" s="6" t="str">
        <f>IFERROR(VLOOKUP(WS142,'كدو الاصناف'!$A:$C,3),"")</f>
        <v/>
      </c>
      <c r="WX142" s="7" t="str">
        <f t="shared" si="1367"/>
        <v/>
      </c>
      <c r="WZ142" s="34">
        <v>60020</v>
      </c>
      <c r="XA142" s="45" t="str">
        <f>IFERROR(VLOOKUP(WZ142,'كدو الاصناف'!$A:$C,2),"")</f>
        <v>حامض خليك</v>
      </c>
      <c r="XB142" s="6"/>
      <c r="XC142" s="62">
        <v>2</v>
      </c>
      <c r="XD142" s="6">
        <f>IFERROR(VLOOKUP(WZ142,'كدو الاصناف'!$A:$C,3),"")</f>
        <v>14.75</v>
      </c>
      <c r="XE142" s="7">
        <f t="shared" si="1369"/>
        <v>29.5</v>
      </c>
      <c r="XG142" s="34">
        <v>60020</v>
      </c>
      <c r="XH142" s="45" t="str">
        <f>IFERROR(VLOOKUP(XG142,'كدو الاصناف'!$A:$C,2),"")</f>
        <v>حامض خليك</v>
      </c>
      <c r="XI142" s="6"/>
      <c r="XJ142" s="62">
        <f t="shared" si="1370"/>
        <v>0</v>
      </c>
      <c r="XK142" s="6">
        <f>IFERROR(VLOOKUP(XG142,'كدو الاصناف'!$A:$C,3),"")</f>
        <v>14.75</v>
      </c>
      <c r="XL142" s="7">
        <f t="shared" si="1371"/>
        <v>0</v>
      </c>
      <c r="XN142" s="34"/>
      <c r="XO142" s="45" t="str">
        <f>IFERROR(VLOOKUP(XN142,'كدو الاصناف'!$A:$C,2),"")</f>
        <v/>
      </c>
      <c r="XP142" s="6"/>
      <c r="XQ142" s="62">
        <f t="shared" si="1372"/>
        <v>0</v>
      </c>
      <c r="XR142" s="6" t="str">
        <f>IFERROR(VLOOKUP(XN142,'كدو الاصناف'!$A:$C,3),"")</f>
        <v/>
      </c>
      <c r="XS142" s="7" t="str">
        <f t="shared" si="1373"/>
        <v/>
      </c>
      <c r="XU142" s="34">
        <v>60060</v>
      </c>
      <c r="XV142" s="45" t="str">
        <f>IFERROR(VLOOKUP(XU142,'كدو الاصناف'!$A:$C,2),"")</f>
        <v xml:space="preserve">انتي فوم </v>
      </c>
      <c r="XW142" s="6"/>
      <c r="XX142" s="62">
        <v>1</v>
      </c>
      <c r="XY142" s="6">
        <f>IFERROR(VLOOKUP(XU142,'كدو الاصناف'!$A:$C,3),"")</f>
        <v>10.94</v>
      </c>
      <c r="XZ142" s="7">
        <f t="shared" si="1375"/>
        <v>10.94</v>
      </c>
      <c r="YB142" s="34">
        <v>60060</v>
      </c>
      <c r="YC142" s="45" t="str">
        <f>IFERROR(VLOOKUP(YB142,'كدو الاصناف'!$A:$C,2),"")</f>
        <v xml:space="preserve">انتي فوم </v>
      </c>
      <c r="YD142" s="6"/>
      <c r="YE142" s="62">
        <v>1.5</v>
      </c>
      <c r="YF142" s="6">
        <f>IFERROR(VLOOKUP(YB142,'كدو الاصناف'!$A:$C,3),"")</f>
        <v>10.94</v>
      </c>
      <c r="YG142" s="7">
        <f t="shared" si="1377"/>
        <v>16.41</v>
      </c>
      <c r="YI142" s="34">
        <v>60020</v>
      </c>
      <c r="YJ142" s="45" t="str">
        <f>IFERROR(VLOOKUP(YI142,'كدو الاصناف'!$A:$C,2),"")</f>
        <v>حامض خليك</v>
      </c>
      <c r="YK142" s="6"/>
      <c r="YL142" s="62">
        <v>2</v>
      </c>
      <c r="YM142" s="6">
        <f>IFERROR(VLOOKUP(YI142,'كدو الاصناف'!$A:$C,3),"")</f>
        <v>14.75</v>
      </c>
      <c r="YN142" s="7">
        <f t="shared" si="1379"/>
        <v>29.5</v>
      </c>
      <c r="YP142" s="34">
        <v>60020</v>
      </c>
      <c r="YQ142" s="45" t="str">
        <f>IFERROR(VLOOKUP(YP142,'كدو الاصناف'!$A:$C,2),"")</f>
        <v>حامض خليك</v>
      </c>
      <c r="YR142" s="6"/>
      <c r="YS142" s="62">
        <v>2</v>
      </c>
      <c r="YT142" s="6">
        <f>IFERROR(VLOOKUP(YP142,'كدو الاصناف'!$A:$C,3),"")</f>
        <v>14.75</v>
      </c>
      <c r="YU142" s="7">
        <f t="shared" si="1381"/>
        <v>29.5</v>
      </c>
      <c r="YW142" s="34">
        <v>65042</v>
      </c>
      <c r="YX142" s="45" t="str">
        <f>IFERROR(VLOOKUP(YW142,'كدو الاصناف'!$A:$C,2),"")</f>
        <v>ديسبرس بودر</v>
      </c>
      <c r="YY142" s="6"/>
      <c r="YZ142" s="62">
        <v>4</v>
      </c>
      <c r="ZA142" s="6">
        <f>IFERROR(VLOOKUP(YW142,'كدو الاصناف'!$A:$C,3),"")</f>
        <v>22</v>
      </c>
      <c r="ZB142" s="7">
        <f t="shared" si="1383"/>
        <v>88</v>
      </c>
      <c r="ZD142" s="34"/>
      <c r="ZE142" s="45" t="str">
        <f>IFERROR(VLOOKUP(ZD142,'كدو الاصناف'!$A:$C,2),"")</f>
        <v/>
      </c>
      <c r="ZF142" s="6"/>
      <c r="ZG142" s="62">
        <f t="shared" si="1384"/>
        <v>0</v>
      </c>
      <c r="ZH142" s="6" t="str">
        <f>IFERROR(VLOOKUP(ZD142,'كدو الاصناف'!$A:$C,3),"")</f>
        <v/>
      </c>
      <c r="ZI142" s="7" t="str">
        <f t="shared" si="1385"/>
        <v/>
      </c>
      <c r="ZK142" s="34"/>
      <c r="ZL142" s="45" t="str">
        <f>IFERROR(VLOOKUP(ZK142,'كدو الاصناف'!$A:$C,2),"")</f>
        <v/>
      </c>
      <c r="ZM142" s="6"/>
      <c r="ZN142" s="62">
        <f t="shared" si="1386"/>
        <v>0</v>
      </c>
      <c r="ZO142" s="6" t="str">
        <f>IFERROR(VLOOKUP(ZK142,'كدو الاصناف'!$A:$C,3),"")</f>
        <v/>
      </c>
      <c r="ZP142" s="7" t="str">
        <f t="shared" si="1387"/>
        <v/>
      </c>
      <c r="ZR142" s="34"/>
      <c r="ZS142" s="45" t="str">
        <f>IFERROR(VLOOKUP(ZR142,'كدو الاصناف'!$A:$C,2),"")</f>
        <v/>
      </c>
      <c r="ZT142" s="6"/>
      <c r="ZU142" s="62">
        <f t="shared" si="1388"/>
        <v>0</v>
      </c>
      <c r="ZV142" s="6" t="str">
        <f>IFERROR(VLOOKUP(ZR142,'كدو الاصناف'!$A:$C,3),"")</f>
        <v/>
      </c>
      <c r="ZW142" s="7" t="str">
        <f t="shared" si="1389"/>
        <v/>
      </c>
    </row>
    <row r="143" spans="1:699" ht="16.5" thickTop="1" thickBot="1" x14ac:dyDescent="0.25">
      <c r="A143" s="34"/>
      <c r="B143" s="45" t="str">
        <f>IFERROR(VLOOKUP(A143,'كدو الاصناف'!$A:$C,2),"")</f>
        <v/>
      </c>
      <c r="C143" s="6"/>
      <c r="D143" s="62">
        <f t="shared" si="1192"/>
        <v>0</v>
      </c>
      <c r="E143" s="6" t="str">
        <f>IFERROR(VLOOKUP(A143,'كدو الاصناف'!$A:$C,3),"")</f>
        <v/>
      </c>
      <c r="F143" s="7" t="str">
        <f t="shared" si="1193"/>
        <v/>
      </c>
      <c r="H143" s="34"/>
      <c r="I143" s="45" t="str">
        <f>IFERROR(VLOOKUP(H143,'كدو الاصناف'!$A:$C,2),"")</f>
        <v/>
      </c>
      <c r="J143" s="6"/>
      <c r="K143" s="62">
        <f t="shared" si="1194"/>
        <v>0</v>
      </c>
      <c r="L143" s="6" t="str">
        <f>IFERROR(VLOOKUP(H143,'كدو الاصناف'!$A:$C,3),"")</f>
        <v/>
      </c>
      <c r="M143" s="7" t="str">
        <f t="shared" si="1195"/>
        <v/>
      </c>
      <c r="O143" s="34"/>
      <c r="P143" s="45" t="str">
        <f>IFERROR(VLOOKUP(O143,'كدو الاصناف'!$A:$C,2),"")</f>
        <v/>
      </c>
      <c r="Q143" s="6"/>
      <c r="R143" s="62">
        <f t="shared" si="1196"/>
        <v>0</v>
      </c>
      <c r="S143" s="6" t="str">
        <f>IFERROR(VLOOKUP(O143,'كدو الاصناف'!$A:$C,3),"")</f>
        <v/>
      </c>
      <c r="T143" s="7" t="str">
        <f t="shared" si="1197"/>
        <v/>
      </c>
      <c r="V143" s="34"/>
      <c r="W143" s="45" t="str">
        <f>IFERROR(VLOOKUP(V143,'كدو الاصناف'!$A:$C,2),"")</f>
        <v/>
      </c>
      <c r="X143" s="6"/>
      <c r="Y143" s="62">
        <f t="shared" si="1198"/>
        <v>0</v>
      </c>
      <c r="Z143" s="6" t="str">
        <f>IFERROR(VLOOKUP(V143,'كدو الاصناف'!$A:$C,3),"")</f>
        <v/>
      </c>
      <c r="AA143" s="7" t="str">
        <f t="shared" si="1199"/>
        <v/>
      </c>
      <c r="AC143" s="34"/>
      <c r="AD143" s="45" t="str">
        <f>IFERROR(VLOOKUP(AC143,'كدو الاصناف'!$A:$C,2),"")</f>
        <v/>
      </c>
      <c r="AE143" s="6"/>
      <c r="AF143" s="62">
        <f t="shared" si="1200"/>
        <v>0</v>
      </c>
      <c r="AG143" s="6" t="str">
        <f>IFERROR(VLOOKUP(AC143,'كدو الاصناف'!$A:$C,3),"")</f>
        <v/>
      </c>
      <c r="AH143" s="7" t="str">
        <f t="shared" si="1201"/>
        <v/>
      </c>
      <c r="AJ143" s="34"/>
      <c r="AK143" s="45" t="str">
        <f>IFERROR(VLOOKUP(AJ143,'كدو الاصناف'!$A:$C,2),"")</f>
        <v/>
      </c>
      <c r="AL143" s="6"/>
      <c r="AM143" s="62">
        <f t="shared" si="1202"/>
        <v>0</v>
      </c>
      <c r="AN143" s="6" t="str">
        <f>IFERROR(VLOOKUP(AJ143,'كدو الاصناف'!$A:$C,3),"")</f>
        <v/>
      </c>
      <c r="AO143" s="7" t="str">
        <f t="shared" si="1203"/>
        <v/>
      </c>
      <c r="AQ143" s="34">
        <v>60020</v>
      </c>
      <c r="AR143" s="45" t="str">
        <f>IFERROR(VLOOKUP(AQ143,'كدو الاصناف'!$A:$C,2),"")</f>
        <v>حامض خليك</v>
      </c>
      <c r="AS143" s="6"/>
      <c r="AT143" s="62">
        <v>2</v>
      </c>
      <c r="AU143" s="6">
        <f>IFERROR(VLOOKUP(AQ143,'كدو الاصناف'!$A:$C,3),"")</f>
        <v>14.75</v>
      </c>
      <c r="AV143" s="7">
        <f t="shared" si="1205"/>
        <v>29.5</v>
      </c>
      <c r="AX143" s="34"/>
      <c r="AY143" s="45" t="str">
        <f>IFERROR(VLOOKUP(AX143,'كدو الاصناف'!$A:$C,2),"")</f>
        <v/>
      </c>
      <c r="AZ143" s="6"/>
      <c r="BA143" s="62">
        <f t="shared" si="1206"/>
        <v>0</v>
      </c>
      <c r="BB143" s="6" t="str">
        <f>IFERROR(VLOOKUP(AX143,'كدو الاصناف'!$A:$C,3),"")</f>
        <v/>
      </c>
      <c r="BC143" s="7" t="str">
        <f t="shared" si="1207"/>
        <v/>
      </c>
      <c r="BE143" s="34"/>
      <c r="BF143" s="45" t="str">
        <f>IFERROR(VLOOKUP(BE143,'كدو الاصناف'!$A:$C,2),"")</f>
        <v/>
      </c>
      <c r="BG143" s="6"/>
      <c r="BH143" s="62">
        <f t="shared" si="1208"/>
        <v>0</v>
      </c>
      <c r="BI143" s="6" t="str">
        <f>IFERROR(VLOOKUP(BE143,'كدو الاصناف'!$A:$C,3),"")</f>
        <v/>
      </c>
      <c r="BJ143" s="7" t="str">
        <f t="shared" si="1209"/>
        <v/>
      </c>
      <c r="BL143" s="34"/>
      <c r="BM143" s="45" t="str">
        <f>IFERROR(VLOOKUP(BL143,'كدو الاصناف'!$A:$C,2),"")</f>
        <v/>
      </c>
      <c r="BN143" s="6"/>
      <c r="BO143" s="62">
        <f t="shared" si="1210"/>
        <v>0</v>
      </c>
      <c r="BP143" s="6" t="str">
        <f>IFERROR(VLOOKUP(BL143,'كدو الاصناف'!$A:$C,3),"")</f>
        <v/>
      </c>
      <c r="BQ143" s="7" t="str">
        <f t="shared" si="1211"/>
        <v/>
      </c>
      <c r="BS143" s="34"/>
      <c r="BT143" s="45" t="str">
        <f>IFERROR(VLOOKUP(BS143,'كدو الاصناف'!$A:$C,2),"")</f>
        <v/>
      </c>
      <c r="BU143" s="6"/>
      <c r="BV143" s="62">
        <f t="shared" si="1212"/>
        <v>0</v>
      </c>
      <c r="BW143" s="6" t="str">
        <f>IFERROR(VLOOKUP(BS143,'كدو الاصناف'!$A:$C,3),"")</f>
        <v/>
      </c>
      <c r="BX143" s="7" t="str">
        <f t="shared" si="1213"/>
        <v/>
      </c>
      <c r="BZ143" s="34"/>
      <c r="CA143" s="45" t="str">
        <f>IFERROR(VLOOKUP(BZ143,'كدو الاصناف'!$A:$C,2),"")</f>
        <v/>
      </c>
      <c r="CB143" s="6"/>
      <c r="CC143" s="62">
        <f t="shared" si="1214"/>
        <v>0</v>
      </c>
      <c r="CD143" s="6" t="str">
        <f>IFERROR(VLOOKUP(BZ143,'كدو الاصناف'!$A:$C,3),"")</f>
        <v/>
      </c>
      <c r="CE143" s="7" t="str">
        <f t="shared" si="1215"/>
        <v/>
      </c>
      <c r="CG143" s="34"/>
      <c r="CH143" s="45" t="str">
        <f>IFERROR(VLOOKUP(CG143,'كدو الاصناف'!$A:$C,2),"")</f>
        <v/>
      </c>
      <c r="CI143" s="6"/>
      <c r="CJ143" s="62">
        <f t="shared" si="1216"/>
        <v>0</v>
      </c>
      <c r="CK143" s="6" t="str">
        <f>IFERROR(VLOOKUP(CG143,'كدو الاصناف'!$A:$C,3),"")</f>
        <v/>
      </c>
      <c r="CL143" s="7" t="str">
        <f t="shared" si="1217"/>
        <v/>
      </c>
      <c r="CN143" s="34"/>
      <c r="CO143" s="45" t="str">
        <f>IFERROR(VLOOKUP(CN143,'كدو الاصناف'!$A:$C,2),"")</f>
        <v/>
      </c>
      <c r="CP143" s="6"/>
      <c r="CQ143" s="62">
        <f t="shared" si="1218"/>
        <v>0</v>
      </c>
      <c r="CR143" s="6" t="str">
        <f>IFERROR(VLOOKUP(CN143,'كدو الاصناف'!$A:$C,3),"")</f>
        <v/>
      </c>
      <c r="CS143" s="7" t="str">
        <f t="shared" si="1219"/>
        <v/>
      </c>
      <c r="CU143" s="34">
        <v>60020</v>
      </c>
      <c r="CV143" s="45" t="str">
        <f>IFERROR(VLOOKUP(CU143,'كدو الاصناف'!$A:$C,2),"")</f>
        <v>حامض خليك</v>
      </c>
      <c r="CW143" s="6"/>
      <c r="CX143" s="62">
        <v>4</v>
      </c>
      <c r="CY143" s="6">
        <f>IFERROR(VLOOKUP(CU143,'كدو الاصناف'!$A:$C,3),"")</f>
        <v>14.75</v>
      </c>
      <c r="CZ143" s="7">
        <f t="shared" si="1221"/>
        <v>59</v>
      </c>
      <c r="DB143" s="34"/>
      <c r="DC143" s="45" t="str">
        <f>IFERROR(VLOOKUP(DB143,'كدو الاصناف'!$A:$C,2),"")</f>
        <v/>
      </c>
      <c r="DD143" s="6"/>
      <c r="DE143" s="62">
        <f t="shared" si="1222"/>
        <v>0</v>
      </c>
      <c r="DF143" s="6" t="str">
        <f>IFERROR(VLOOKUP(DB143,'كدو الاصناف'!$A:$C,3),"")</f>
        <v/>
      </c>
      <c r="DG143" s="7" t="str">
        <f t="shared" si="1223"/>
        <v/>
      </c>
      <c r="DI143" s="34"/>
      <c r="DJ143" s="45" t="str">
        <f>IFERROR(VLOOKUP(DI143,'كدو الاصناف'!$A:$C,2),"")</f>
        <v/>
      </c>
      <c r="DK143" s="6"/>
      <c r="DL143" s="62">
        <f t="shared" si="1224"/>
        <v>0</v>
      </c>
      <c r="DM143" s="6" t="str">
        <f>IFERROR(VLOOKUP(DI143,'كدو الاصناف'!$A:$C,3),"")</f>
        <v/>
      </c>
      <c r="DN143" s="7" t="str">
        <f t="shared" si="1225"/>
        <v/>
      </c>
      <c r="DP143" s="34"/>
      <c r="DQ143" s="45" t="str">
        <f>IFERROR(VLOOKUP(DP143,'كدو الاصناف'!$A:$C,2),"")</f>
        <v/>
      </c>
      <c r="DR143" s="6"/>
      <c r="DS143" s="62">
        <f t="shared" si="1226"/>
        <v>0</v>
      </c>
      <c r="DT143" s="6" t="str">
        <f>IFERROR(VLOOKUP(DP143,'كدو الاصناف'!$A:$C,3),"")</f>
        <v/>
      </c>
      <c r="DU143" s="7" t="str">
        <f t="shared" si="1227"/>
        <v/>
      </c>
      <c r="DW143" s="34"/>
      <c r="DX143" s="45" t="str">
        <f>IFERROR(VLOOKUP(DW143,'كدو الاصناف'!$A:$C,2),"")</f>
        <v/>
      </c>
      <c r="DY143" s="6"/>
      <c r="DZ143" s="62">
        <f t="shared" si="1228"/>
        <v>0</v>
      </c>
      <c r="EA143" s="6" t="str">
        <f>IFERROR(VLOOKUP(DW143,'كدو الاصناف'!$A:$C,3),"")</f>
        <v/>
      </c>
      <c r="EB143" s="7" t="str">
        <f t="shared" si="1229"/>
        <v/>
      </c>
      <c r="ED143" s="34"/>
      <c r="EE143" s="45" t="str">
        <f>IFERROR(VLOOKUP(ED143,'كدو الاصناف'!$A:$C,2),"")</f>
        <v/>
      </c>
      <c r="EF143" s="6"/>
      <c r="EG143" s="62">
        <f t="shared" ref="EG143:EG148" si="1391">EF143*$EI$81/100</f>
        <v>0</v>
      </c>
      <c r="EH143" s="6" t="str">
        <f>IFERROR(VLOOKUP(ED143,'كدو الاصناف'!$A:$C,3),"")</f>
        <v/>
      </c>
      <c r="EI143" s="7" t="str">
        <f t="shared" si="1230"/>
        <v/>
      </c>
      <c r="EK143" s="34"/>
      <c r="EL143" s="45" t="str">
        <f>IFERROR(VLOOKUP(EK143,'كدو الاصناف'!$A:$C,2),"")</f>
        <v/>
      </c>
      <c r="EM143" s="6"/>
      <c r="EN143" s="62">
        <f t="shared" si="1390"/>
        <v>0</v>
      </c>
      <c r="EO143" s="6" t="str">
        <f>IFERROR(VLOOKUP(EK143,'كدو الاصناف'!$A:$C,3),"")</f>
        <v/>
      </c>
      <c r="EP143" s="7" t="str">
        <f t="shared" si="1231"/>
        <v/>
      </c>
      <c r="ER143" s="34"/>
      <c r="ES143" s="45" t="str">
        <f>IFERROR(VLOOKUP(ER143,'كدو الاصناف'!$A:$C,2),"")</f>
        <v/>
      </c>
      <c r="ET143" s="6"/>
      <c r="EU143" s="62">
        <f t="shared" si="1232"/>
        <v>0</v>
      </c>
      <c r="EV143" s="6" t="str">
        <f>IFERROR(VLOOKUP(ER143,'كدو الاصناف'!$A:$C,3),"")</f>
        <v/>
      </c>
      <c r="EW143" s="7" t="str">
        <f t="shared" si="1233"/>
        <v/>
      </c>
      <c r="EY143" s="34"/>
      <c r="EZ143" s="45" t="str">
        <f>IFERROR(VLOOKUP(EY143,'كدو الاصناف'!$A:$C,2),"")</f>
        <v/>
      </c>
      <c r="FA143" s="6"/>
      <c r="FB143" s="62">
        <f t="shared" si="1234"/>
        <v>0</v>
      </c>
      <c r="FC143" s="6" t="str">
        <f>IFERROR(VLOOKUP(EY143,'كدو الاصناف'!$A:$C,3),"")</f>
        <v/>
      </c>
      <c r="FD143" s="7" t="str">
        <f t="shared" si="1235"/>
        <v/>
      </c>
      <c r="FF143" s="34">
        <v>60020</v>
      </c>
      <c r="FG143" s="45" t="str">
        <f>IFERROR(VLOOKUP(FF143,'كدو الاصناف'!$A:$C,2),"")</f>
        <v>حامض خليك</v>
      </c>
      <c r="FH143" s="6"/>
      <c r="FI143" s="62">
        <v>4</v>
      </c>
      <c r="FJ143" s="6">
        <f>IFERROR(VLOOKUP(FF143,'كدو الاصناف'!$A:$C,3),"")</f>
        <v>14.75</v>
      </c>
      <c r="FK143" s="7">
        <f t="shared" si="1237"/>
        <v>59</v>
      </c>
      <c r="FM143" s="34"/>
      <c r="FN143" s="45" t="str">
        <f>IFERROR(VLOOKUP(FM143,'كدو الاصناف'!$A:$C,2),"")</f>
        <v/>
      </c>
      <c r="FO143" s="6"/>
      <c r="FP143" s="62">
        <f t="shared" si="1238"/>
        <v>0</v>
      </c>
      <c r="FQ143" s="6" t="str">
        <f>IFERROR(VLOOKUP(FM143,'كدو الاصناف'!$A:$C,3),"")</f>
        <v/>
      </c>
      <c r="FR143" s="7" t="str">
        <f t="shared" si="1239"/>
        <v/>
      </c>
      <c r="FT143" s="34"/>
      <c r="FU143" s="45" t="str">
        <f>IFERROR(VLOOKUP(FT143,'كدو الاصناف'!$A:$C,2),"")</f>
        <v/>
      </c>
      <c r="FV143" s="6"/>
      <c r="FW143" s="62">
        <f t="shared" si="1240"/>
        <v>0</v>
      </c>
      <c r="FX143" s="6" t="str">
        <f>IFERROR(VLOOKUP(FT143,'كدو الاصناف'!$A:$C,3),"")</f>
        <v/>
      </c>
      <c r="FY143" s="7" t="str">
        <f t="shared" si="1241"/>
        <v/>
      </c>
      <c r="GA143" s="34"/>
      <c r="GB143" s="45" t="str">
        <f>IFERROR(VLOOKUP(GA143,'كدو الاصناف'!$A:$C,2),"")</f>
        <v/>
      </c>
      <c r="GC143" s="6"/>
      <c r="GD143" s="62">
        <f t="shared" si="1242"/>
        <v>0</v>
      </c>
      <c r="GE143" s="6" t="str">
        <f>IFERROR(VLOOKUP(GA143,'كدو الاصناف'!$A:$C,3),"")</f>
        <v/>
      </c>
      <c r="GF143" s="7" t="str">
        <f t="shared" si="1243"/>
        <v/>
      </c>
      <c r="GH143" s="34"/>
      <c r="GI143" s="45" t="str">
        <f>IFERROR(VLOOKUP(GH143,'كدو الاصناف'!$A:$C,2),"")</f>
        <v/>
      </c>
      <c r="GJ143" s="6"/>
      <c r="GK143" s="62">
        <f t="shared" si="1244"/>
        <v>0</v>
      </c>
      <c r="GL143" s="6" t="str">
        <f>IFERROR(VLOOKUP(GH143,'كدو الاصناف'!$A:$C,3),"")</f>
        <v/>
      </c>
      <c r="GM143" s="7" t="str">
        <f t="shared" si="1245"/>
        <v/>
      </c>
      <c r="GO143" s="34">
        <v>60020</v>
      </c>
      <c r="GP143" s="45" t="str">
        <f>IFERROR(VLOOKUP(GO143,'كدو الاصناف'!$A:$C,2),"")</f>
        <v>حامض خليك</v>
      </c>
      <c r="GQ143" s="6"/>
      <c r="GR143" s="62">
        <v>4</v>
      </c>
      <c r="GS143" s="6">
        <f>IFERROR(VLOOKUP(GO143,'كدو الاصناف'!$A:$C,3),"")</f>
        <v>14.75</v>
      </c>
      <c r="GT143" s="7">
        <f t="shared" si="1247"/>
        <v>59</v>
      </c>
      <c r="GV143" s="34"/>
      <c r="GW143" s="45" t="str">
        <f>IFERROR(VLOOKUP(GV143,'كدو الاصناف'!$A:$C,2),"")</f>
        <v/>
      </c>
      <c r="GX143" s="6"/>
      <c r="GY143" s="62">
        <f t="shared" si="1248"/>
        <v>0</v>
      </c>
      <c r="GZ143" s="6" t="str">
        <f>IFERROR(VLOOKUP(GV143,'كدو الاصناف'!$A:$C,3),"")</f>
        <v/>
      </c>
      <c r="HA143" s="7" t="str">
        <f t="shared" si="1249"/>
        <v/>
      </c>
      <c r="HC143" s="34"/>
      <c r="HD143" s="45" t="str">
        <f>IFERROR(VLOOKUP(HC143,'كدو الاصناف'!$A:$C,2),"")</f>
        <v/>
      </c>
      <c r="HE143" s="6"/>
      <c r="HF143" s="62">
        <f t="shared" si="1250"/>
        <v>0</v>
      </c>
      <c r="HG143" s="6" t="str">
        <f>IFERROR(VLOOKUP(HC143,'كدو الاصناف'!$A:$C,3),"")</f>
        <v/>
      </c>
      <c r="HH143" s="7" t="str">
        <f t="shared" si="1251"/>
        <v/>
      </c>
      <c r="HJ143" s="34"/>
      <c r="HK143" s="45" t="str">
        <f>IFERROR(VLOOKUP(HJ143,'كدو الاصناف'!$A:$C,2),"")</f>
        <v/>
      </c>
      <c r="HL143" s="6"/>
      <c r="HM143" s="62">
        <f t="shared" si="1252"/>
        <v>0</v>
      </c>
      <c r="HN143" s="6" t="str">
        <f>IFERROR(VLOOKUP(HJ143,'كدو الاصناف'!$A:$C,3),"")</f>
        <v/>
      </c>
      <c r="HO143" s="7" t="str">
        <f t="shared" si="1253"/>
        <v/>
      </c>
      <c r="HQ143" s="34"/>
      <c r="HR143" s="45" t="str">
        <f>IFERROR(VLOOKUP(HQ143,'كدو الاصناف'!$A:$C,2),"")</f>
        <v/>
      </c>
      <c r="HS143" s="6"/>
      <c r="HT143" s="62">
        <f t="shared" si="1254"/>
        <v>0</v>
      </c>
      <c r="HU143" s="6" t="str">
        <f>IFERROR(VLOOKUP(HQ143,'كدو الاصناف'!$A:$C,3),"")</f>
        <v/>
      </c>
      <c r="HV143" s="7" t="str">
        <f t="shared" si="1255"/>
        <v/>
      </c>
      <c r="HX143" s="34"/>
      <c r="HY143" s="45" t="str">
        <f>IFERROR(VLOOKUP(HX143,'كدو الاصناف'!$A:$C,2),"")</f>
        <v/>
      </c>
      <c r="HZ143" s="6"/>
      <c r="IA143" s="62">
        <f t="shared" si="1256"/>
        <v>0</v>
      </c>
      <c r="IB143" s="6" t="str">
        <f>IFERROR(VLOOKUP(HX143,'كدو الاصناف'!$A:$C,3),"")</f>
        <v/>
      </c>
      <c r="IC143" s="7" t="str">
        <f t="shared" si="1257"/>
        <v/>
      </c>
      <c r="IE143" s="34"/>
      <c r="IF143" s="45" t="str">
        <f>IFERROR(VLOOKUP(IE143,'كدو الاصناف'!$A:$C,2),"")</f>
        <v/>
      </c>
      <c r="IG143" s="6"/>
      <c r="IH143" s="62">
        <f t="shared" si="1258"/>
        <v>0</v>
      </c>
      <c r="II143" s="6" t="str">
        <f>IFERROR(VLOOKUP(IE143,'كدو الاصناف'!$A:$C,3),"")</f>
        <v/>
      </c>
      <c r="IJ143" s="7" t="str">
        <f t="shared" si="1259"/>
        <v/>
      </c>
      <c r="IL143" s="34"/>
      <c r="IM143" s="45" t="str">
        <f>IFERROR(VLOOKUP(IL143,'كدو الاصناف'!$A:$C,2),"")</f>
        <v/>
      </c>
      <c r="IN143" s="6"/>
      <c r="IO143" s="62">
        <f t="shared" si="1260"/>
        <v>0</v>
      </c>
      <c r="IP143" s="6" t="str">
        <f>IFERROR(VLOOKUP(IL143,'كدو الاصناف'!$A:$C,3),"")</f>
        <v/>
      </c>
      <c r="IQ143" s="7" t="str">
        <f t="shared" si="1261"/>
        <v/>
      </c>
      <c r="IS143" s="34"/>
      <c r="IT143" s="45" t="str">
        <f>IFERROR(VLOOKUP(IS143,'كدو الاصناف'!$A:$C,2),"")</f>
        <v/>
      </c>
      <c r="IU143" s="6"/>
      <c r="IV143" s="62">
        <f t="shared" si="1262"/>
        <v>0</v>
      </c>
      <c r="IW143" s="6" t="str">
        <f>IFERROR(VLOOKUP(IS143,'كدو الاصناف'!$A:$C,3),"")</f>
        <v/>
      </c>
      <c r="IX143" s="7" t="str">
        <f t="shared" si="1263"/>
        <v/>
      </c>
      <c r="IZ143" s="34"/>
      <c r="JA143" s="45" t="str">
        <f>IFERROR(VLOOKUP(IZ143,'كدو الاصناف'!$A:$C,2),"")</f>
        <v/>
      </c>
      <c r="JB143" s="6"/>
      <c r="JC143" s="62">
        <f t="shared" si="1264"/>
        <v>0</v>
      </c>
      <c r="JD143" s="6" t="str">
        <f>IFERROR(VLOOKUP(IZ143,'كدو الاصناف'!$A:$C,3),"")</f>
        <v/>
      </c>
      <c r="JE143" s="7" t="str">
        <f t="shared" si="1265"/>
        <v/>
      </c>
      <c r="JG143" s="34"/>
      <c r="JH143" s="45" t="str">
        <f>IFERROR(VLOOKUP(JG143,'كدو الاصناف'!$A:$C,2),"")</f>
        <v/>
      </c>
      <c r="JI143" s="6"/>
      <c r="JJ143" s="62">
        <f t="shared" si="1266"/>
        <v>0</v>
      </c>
      <c r="JK143" s="6" t="str">
        <f>IFERROR(VLOOKUP(JG143,'كدو الاصناف'!$A:$C,3),"")</f>
        <v/>
      </c>
      <c r="JL143" s="7" t="str">
        <f t="shared" si="1267"/>
        <v/>
      </c>
      <c r="JN143" s="34"/>
      <c r="JO143" s="45" t="str">
        <f>IFERROR(VLOOKUP(JN143,'كدو الاصناف'!$A:$C,2),"")</f>
        <v/>
      </c>
      <c r="JP143" s="6"/>
      <c r="JQ143" s="62">
        <f t="shared" si="1268"/>
        <v>0</v>
      </c>
      <c r="JR143" s="6" t="str">
        <f>IFERROR(VLOOKUP(JN143,'كدو الاصناف'!$A:$C,3),"")</f>
        <v/>
      </c>
      <c r="JS143" s="7" t="str">
        <f t="shared" si="1269"/>
        <v/>
      </c>
      <c r="JU143" s="34"/>
      <c r="JV143" s="45" t="str">
        <f>IFERROR(VLOOKUP(JU143,'كدو الاصناف'!$A:$C,2),"")</f>
        <v/>
      </c>
      <c r="JW143" s="6"/>
      <c r="JX143" s="62">
        <f t="shared" si="1270"/>
        <v>0</v>
      </c>
      <c r="JY143" s="6" t="str">
        <f>IFERROR(VLOOKUP(JU143,'كدو الاصناف'!$A:$C,3),"")</f>
        <v/>
      </c>
      <c r="JZ143" s="7" t="str">
        <f t="shared" si="1271"/>
        <v/>
      </c>
      <c r="KB143" s="34"/>
      <c r="KC143" s="45" t="str">
        <f>IFERROR(VLOOKUP(KB143,'كدو الاصناف'!$A:$C,2),"")</f>
        <v/>
      </c>
      <c r="KD143" s="6"/>
      <c r="KE143" s="62">
        <f t="shared" si="1272"/>
        <v>0</v>
      </c>
      <c r="KF143" s="6" t="str">
        <f>IFERROR(VLOOKUP(KB143,'كدو الاصناف'!$A:$C,3),"")</f>
        <v/>
      </c>
      <c r="KG143" s="7" t="str">
        <f t="shared" si="1273"/>
        <v/>
      </c>
      <c r="KI143" s="34"/>
      <c r="KJ143" s="45" t="str">
        <f>IFERROR(VLOOKUP(KI143,'كدو الاصناف'!$A:$C,2),"")</f>
        <v/>
      </c>
      <c r="KK143" s="6"/>
      <c r="KL143" s="62">
        <f t="shared" si="1274"/>
        <v>0</v>
      </c>
      <c r="KM143" s="6" t="str">
        <f>IFERROR(VLOOKUP(KI143,'كدو الاصناف'!$A:$C,3),"")</f>
        <v/>
      </c>
      <c r="KN143" s="7" t="str">
        <f t="shared" si="1275"/>
        <v/>
      </c>
      <c r="KP143" s="34"/>
      <c r="KQ143" s="45" t="str">
        <f>IFERROR(VLOOKUP(KP143,'كدو الاصناف'!$A:$C,2),"")</f>
        <v/>
      </c>
      <c r="KR143" s="6"/>
      <c r="KS143" s="62">
        <f t="shared" si="1276"/>
        <v>0</v>
      </c>
      <c r="KT143" s="6" t="str">
        <f>IFERROR(VLOOKUP(KP143,'كدو الاصناف'!$A:$C,3),"")</f>
        <v/>
      </c>
      <c r="KU143" s="7" t="str">
        <f t="shared" si="1277"/>
        <v/>
      </c>
      <c r="KW143" s="34"/>
      <c r="KX143" s="45" t="str">
        <f>IFERROR(VLOOKUP(KW143,'كدو الاصناف'!$A:$C,2),"")</f>
        <v/>
      </c>
      <c r="KY143" s="6"/>
      <c r="KZ143" s="62">
        <f t="shared" si="1278"/>
        <v>0</v>
      </c>
      <c r="LA143" s="6" t="str">
        <f>IFERROR(VLOOKUP(KW143,'كدو الاصناف'!$A:$C,3),"")</f>
        <v/>
      </c>
      <c r="LB143" s="7" t="str">
        <f t="shared" si="1279"/>
        <v/>
      </c>
      <c r="LD143" s="34"/>
      <c r="LE143" s="45" t="str">
        <f>IFERROR(VLOOKUP(LD143,'كدو الاصناف'!$A:$C,2),"")</f>
        <v/>
      </c>
      <c r="LF143" s="6"/>
      <c r="LG143" s="62">
        <f t="shared" si="1280"/>
        <v>0</v>
      </c>
      <c r="LH143" s="6" t="str">
        <f>IFERROR(VLOOKUP(LD143,'كدو الاصناف'!$A:$C,3),"")</f>
        <v/>
      </c>
      <c r="LI143" s="7" t="str">
        <f t="shared" si="1281"/>
        <v/>
      </c>
      <c r="LK143" s="34"/>
      <c r="LL143" s="45" t="str">
        <f>IFERROR(VLOOKUP(LK143,'كدو الاصناف'!$A:$C,2),"")</f>
        <v/>
      </c>
      <c r="LM143" s="6"/>
      <c r="LN143" s="62">
        <f t="shared" si="1282"/>
        <v>0</v>
      </c>
      <c r="LO143" s="6" t="str">
        <f>IFERROR(VLOOKUP(LK143,'كدو الاصناف'!$A:$C,3),"")</f>
        <v/>
      </c>
      <c r="LP143" s="7" t="str">
        <f t="shared" si="1283"/>
        <v/>
      </c>
      <c r="LR143" s="34"/>
      <c r="LS143" s="45" t="str">
        <f>IFERROR(VLOOKUP(LR143,'كدو الاصناف'!$A:$C,2),"")</f>
        <v/>
      </c>
      <c r="LT143" s="6"/>
      <c r="LU143" s="62">
        <f t="shared" si="1284"/>
        <v>0</v>
      </c>
      <c r="LV143" s="6" t="str">
        <f>IFERROR(VLOOKUP(LR143,'كدو الاصناف'!$A:$C,3),"")</f>
        <v/>
      </c>
      <c r="LW143" s="7" t="str">
        <f t="shared" si="1285"/>
        <v/>
      </c>
      <c r="LY143" s="34"/>
      <c r="LZ143" s="45" t="str">
        <f>IFERROR(VLOOKUP(LY143,'كدو الاصناف'!$A:$C,2),"")</f>
        <v/>
      </c>
      <c r="MA143" s="6"/>
      <c r="MB143" s="62">
        <f t="shared" si="1286"/>
        <v>0</v>
      </c>
      <c r="MC143" s="6" t="str">
        <f>IFERROR(VLOOKUP(LY143,'كدو الاصناف'!$A:$C,3),"")</f>
        <v/>
      </c>
      <c r="MD143" s="7" t="str">
        <f t="shared" si="1287"/>
        <v/>
      </c>
      <c r="MF143" s="34"/>
      <c r="MG143" s="45" t="str">
        <f>IFERROR(VLOOKUP(MF143,'كدو الاصناف'!$A:$C,2),"")</f>
        <v/>
      </c>
      <c r="MH143" s="6"/>
      <c r="MI143" s="62">
        <f t="shared" si="1288"/>
        <v>0</v>
      </c>
      <c r="MJ143" s="6" t="str">
        <f>IFERROR(VLOOKUP(MF143,'كدو الاصناف'!$A:$C,3),"")</f>
        <v/>
      </c>
      <c r="MK143" s="7" t="str">
        <f t="shared" si="1289"/>
        <v/>
      </c>
      <c r="MM143" s="34"/>
      <c r="MN143" s="45" t="str">
        <f>IFERROR(VLOOKUP(MM143,'كدو الاصناف'!$A:$C,2),"")</f>
        <v/>
      </c>
      <c r="MO143" s="6"/>
      <c r="MP143" s="62">
        <f t="shared" si="1290"/>
        <v>0</v>
      </c>
      <c r="MQ143" s="6" t="str">
        <f>IFERROR(VLOOKUP(MM143,'كدو الاصناف'!$A:$C,3),"")</f>
        <v/>
      </c>
      <c r="MR143" s="7" t="str">
        <f t="shared" si="1291"/>
        <v/>
      </c>
      <c r="MT143" s="34"/>
      <c r="MU143" s="45" t="str">
        <f>IFERROR(VLOOKUP(MT143,'كدو الاصناف'!$A:$C,2),"")</f>
        <v/>
      </c>
      <c r="MV143" s="6"/>
      <c r="MW143" s="62">
        <f t="shared" si="1292"/>
        <v>0</v>
      </c>
      <c r="MX143" s="6" t="str">
        <f>IFERROR(VLOOKUP(MT143,'كدو الاصناف'!$A:$C,3),"")</f>
        <v/>
      </c>
      <c r="MY143" s="7" t="str">
        <f t="shared" si="1293"/>
        <v/>
      </c>
      <c r="NA143" s="34"/>
      <c r="NB143" s="45" t="str">
        <f>IFERROR(VLOOKUP(NA143,'كدو الاصناف'!$A:$C,2),"")</f>
        <v/>
      </c>
      <c r="NC143" s="6"/>
      <c r="ND143" s="62">
        <f t="shared" si="1294"/>
        <v>0</v>
      </c>
      <c r="NE143" s="6" t="str">
        <f>IFERROR(VLOOKUP(NA143,'كدو الاصناف'!$A:$C,3),"")</f>
        <v/>
      </c>
      <c r="NF143" s="7" t="str">
        <f t="shared" si="1295"/>
        <v/>
      </c>
      <c r="NH143" s="34"/>
      <c r="NI143" s="45" t="str">
        <f>IFERROR(VLOOKUP(NH143,'كدو الاصناف'!$A:$C,2),"")</f>
        <v/>
      </c>
      <c r="NJ143" s="6"/>
      <c r="NK143" s="62">
        <f t="shared" si="1296"/>
        <v>0</v>
      </c>
      <c r="NL143" s="6" t="str">
        <f>IFERROR(VLOOKUP(NH143,'كدو الاصناف'!$A:$C,3),"")</f>
        <v/>
      </c>
      <c r="NM143" s="7" t="str">
        <f t="shared" si="1297"/>
        <v/>
      </c>
      <c r="NO143" s="34"/>
      <c r="NP143" s="45" t="str">
        <f>IFERROR(VLOOKUP(NO143,'كدو الاصناف'!$A:$C,2),"")</f>
        <v/>
      </c>
      <c r="NQ143" s="6"/>
      <c r="NR143" s="62">
        <f t="shared" si="1298"/>
        <v>0</v>
      </c>
      <c r="NS143" s="6" t="str">
        <f>IFERROR(VLOOKUP(NO143,'كدو الاصناف'!$A:$C,3),"")</f>
        <v/>
      </c>
      <c r="NT143" s="7" t="str">
        <f t="shared" si="1299"/>
        <v/>
      </c>
      <c r="NV143" s="34"/>
      <c r="NW143" s="45" t="str">
        <f>IFERROR(VLOOKUP(NV143,'كدو الاصناف'!$A:$C,2),"")</f>
        <v/>
      </c>
      <c r="NX143" s="6"/>
      <c r="NY143" s="62">
        <f t="shared" si="1300"/>
        <v>0</v>
      </c>
      <c r="NZ143" s="6" t="str">
        <f>IFERROR(VLOOKUP(NV143,'كدو الاصناف'!$A:$C,3),"")</f>
        <v/>
      </c>
      <c r="OA143" s="7" t="str">
        <f t="shared" si="1301"/>
        <v/>
      </c>
      <c r="OC143" s="34"/>
      <c r="OD143" s="45" t="str">
        <f>IFERROR(VLOOKUP(OC143,'كدو الاصناف'!$A:$C,2),"")</f>
        <v/>
      </c>
      <c r="OE143" s="6"/>
      <c r="OF143" s="62">
        <f t="shared" si="1302"/>
        <v>0</v>
      </c>
      <c r="OG143" s="6" t="str">
        <f>IFERROR(VLOOKUP(OC143,'كدو الاصناف'!$A:$C,3),"")</f>
        <v/>
      </c>
      <c r="OH143" s="7" t="str">
        <f t="shared" si="1303"/>
        <v/>
      </c>
      <c r="OJ143" s="34">
        <v>60020</v>
      </c>
      <c r="OK143" s="45" t="str">
        <f>IFERROR(VLOOKUP(OJ143,'كدو الاصناف'!$A:$C,2),"")</f>
        <v>حامض خليك</v>
      </c>
      <c r="OL143" s="6"/>
      <c r="OM143" s="62">
        <v>2</v>
      </c>
      <c r="ON143" s="6">
        <f>IFERROR(VLOOKUP(OJ143,'كدو الاصناف'!$A:$C,3),"")</f>
        <v>14.75</v>
      </c>
      <c r="OO143" s="7">
        <f t="shared" si="1305"/>
        <v>29.5</v>
      </c>
      <c r="OQ143" s="34"/>
      <c r="OR143" s="45" t="str">
        <f>IFERROR(VLOOKUP(OQ143,'كدو الاصناف'!$A:$C,2),"")</f>
        <v/>
      </c>
      <c r="OS143" s="6"/>
      <c r="OT143" s="62">
        <f t="shared" si="1306"/>
        <v>0</v>
      </c>
      <c r="OU143" s="6" t="str">
        <f>IFERROR(VLOOKUP(OQ143,'كدو الاصناف'!$A:$C,3),"")</f>
        <v/>
      </c>
      <c r="OV143" s="7" t="str">
        <f t="shared" si="1307"/>
        <v/>
      </c>
      <c r="OX143" s="34"/>
      <c r="OY143" s="45" t="str">
        <f>IFERROR(VLOOKUP(OX143,'كدو الاصناف'!$A:$C,2),"")</f>
        <v/>
      </c>
      <c r="OZ143" s="6"/>
      <c r="PA143" s="62">
        <f t="shared" si="1308"/>
        <v>0</v>
      </c>
      <c r="PB143" s="6" t="str">
        <f>IFERROR(VLOOKUP(OX143,'كدو الاصناف'!$A:$C,3),"")</f>
        <v/>
      </c>
      <c r="PC143" s="7" t="str">
        <f t="shared" si="1309"/>
        <v/>
      </c>
      <c r="PE143" s="34"/>
      <c r="PF143" s="45" t="str">
        <f>IFERROR(VLOOKUP(PE143,'كدو الاصناف'!$A:$C,2),"")</f>
        <v/>
      </c>
      <c r="PG143" s="6"/>
      <c r="PH143" s="62">
        <f t="shared" si="1310"/>
        <v>0</v>
      </c>
      <c r="PI143" s="6" t="str">
        <f>IFERROR(VLOOKUP(PE143,'كدو الاصناف'!$A:$C,3),"")</f>
        <v/>
      </c>
      <c r="PJ143" s="7" t="str">
        <f t="shared" si="1311"/>
        <v/>
      </c>
      <c r="PL143" s="34"/>
      <c r="PM143" s="45" t="str">
        <f>IFERROR(VLOOKUP(PL143,'كدو الاصناف'!$A:$C,2),"")</f>
        <v/>
      </c>
      <c r="PN143" s="6"/>
      <c r="PO143" s="62">
        <f t="shared" si="1312"/>
        <v>0</v>
      </c>
      <c r="PP143" s="6" t="str">
        <f>IFERROR(VLOOKUP(PL143,'كدو الاصناف'!$A:$C,3),"")</f>
        <v/>
      </c>
      <c r="PQ143" s="7" t="str">
        <f t="shared" si="1313"/>
        <v/>
      </c>
      <c r="PS143" s="34"/>
      <c r="PT143" s="45" t="str">
        <f>IFERROR(VLOOKUP(PS143,'كدو الاصناف'!$A:$C,2),"")</f>
        <v/>
      </c>
      <c r="PU143" s="6"/>
      <c r="PV143" s="62">
        <f t="shared" si="1314"/>
        <v>0</v>
      </c>
      <c r="PW143" s="6" t="str">
        <f>IFERROR(VLOOKUP(PS143,'كدو الاصناف'!$A:$C,3),"")</f>
        <v/>
      </c>
      <c r="PX143" s="7" t="str">
        <f t="shared" si="1315"/>
        <v/>
      </c>
      <c r="PZ143" s="34">
        <v>60020</v>
      </c>
      <c r="QA143" s="45" t="str">
        <f>IFERROR(VLOOKUP(PZ143,'كدو الاصناف'!$A:$C,2),"")</f>
        <v>حامض خليك</v>
      </c>
      <c r="QB143" s="6"/>
      <c r="QC143" s="62">
        <v>2</v>
      </c>
      <c r="QD143" s="6">
        <f>IFERROR(VLOOKUP(PZ143,'كدو الاصناف'!$A:$C,3),"")</f>
        <v>14.75</v>
      </c>
      <c r="QE143" s="7">
        <f t="shared" si="1317"/>
        <v>29.5</v>
      </c>
      <c r="QG143" s="34"/>
      <c r="QH143" s="45" t="str">
        <f>IFERROR(VLOOKUP(QG143,'كدو الاصناف'!$A:$C,2),"")</f>
        <v/>
      </c>
      <c r="QI143" s="6"/>
      <c r="QJ143" s="62">
        <f t="shared" si="1318"/>
        <v>0</v>
      </c>
      <c r="QK143" s="6" t="str">
        <f>IFERROR(VLOOKUP(QG143,'كدو الاصناف'!$A:$C,3),"")</f>
        <v/>
      </c>
      <c r="QL143" s="7" t="str">
        <f t="shared" si="1319"/>
        <v/>
      </c>
      <c r="QN143" s="34">
        <v>60020</v>
      </c>
      <c r="QO143" s="45" t="str">
        <f>IFERROR(VLOOKUP(QN143,'كدو الاصناف'!$A:$C,2),"")</f>
        <v>حامض خليك</v>
      </c>
      <c r="QP143" s="6"/>
      <c r="QQ143" s="62">
        <v>2</v>
      </c>
      <c r="QR143" s="6">
        <f>IFERROR(VLOOKUP(QN143,'كدو الاصناف'!$A:$C,3),"")</f>
        <v>14.75</v>
      </c>
      <c r="QS143" s="7">
        <f t="shared" si="1321"/>
        <v>29.5</v>
      </c>
      <c r="QU143" s="34"/>
      <c r="QV143" s="45" t="str">
        <f>IFERROR(VLOOKUP(QU143,'كدو الاصناف'!$A:$C,2),"")</f>
        <v/>
      </c>
      <c r="QW143" s="6"/>
      <c r="QX143" s="62">
        <f t="shared" si="1322"/>
        <v>0</v>
      </c>
      <c r="QY143" s="6" t="str">
        <f>IFERROR(VLOOKUP(QU143,'كدو الاصناف'!$A:$C,3),"")</f>
        <v/>
      </c>
      <c r="QZ143" s="7" t="str">
        <f t="shared" si="1323"/>
        <v/>
      </c>
      <c r="RB143" s="34"/>
      <c r="RC143" s="45" t="str">
        <f>IFERROR(VLOOKUP(RB143,'كدو الاصناف'!$A:$C,2),"")</f>
        <v/>
      </c>
      <c r="RD143" s="6"/>
      <c r="RE143" s="62">
        <f t="shared" si="1324"/>
        <v>0</v>
      </c>
      <c r="RF143" s="6" t="str">
        <f>IFERROR(VLOOKUP(RB143,'كدو الاصناف'!$A:$C,3),"")</f>
        <v/>
      </c>
      <c r="RG143" s="7" t="str">
        <f t="shared" si="1325"/>
        <v/>
      </c>
      <c r="RI143" s="34"/>
      <c r="RJ143" s="45" t="str">
        <f>IFERROR(VLOOKUP(RI143,'كدو الاصناف'!$A:$C,2),"")</f>
        <v/>
      </c>
      <c r="RK143" s="6"/>
      <c r="RL143" s="62">
        <f t="shared" si="1326"/>
        <v>0</v>
      </c>
      <c r="RM143" s="6" t="str">
        <f>IFERROR(VLOOKUP(RI143,'كدو الاصناف'!$A:$C,3),"")</f>
        <v/>
      </c>
      <c r="RN143" s="7" t="str">
        <f t="shared" si="1327"/>
        <v/>
      </c>
      <c r="RP143" s="34"/>
      <c r="RQ143" s="45" t="str">
        <f>IFERROR(VLOOKUP(RP143,'كدو الاصناف'!$A:$C,2),"")</f>
        <v/>
      </c>
      <c r="RR143" s="6"/>
      <c r="RS143" s="62">
        <f t="shared" si="1328"/>
        <v>0</v>
      </c>
      <c r="RT143" s="6" t="str">
        <f>IFERROR(VLOOKUP(RP143,'كدو الاصناف'!$A:$C,3),"")</f>
        <v/>
      </c>
      <c r="RU143" s="7" t="str">
        <f t="shared" si="1329"/>
        <v/>
      </c>
      <c r="RW143" s="34">
        <v>60020</v>
      </c>
      <c r="RX143" s="45" t="str">
        <f>IFERROR(VLOOKUP(RW143,'كدو الاصناف'!$A:$C,2),"")</f>
        <v>حامض خليك</v>
      </c>
      <c r="RY143" s="6"/>
      <c r="RZ143" s="62">
        <v>2</v>
      </c>
      <c r="SA143" s="6">
        <f>IFERROR(VLOOKUP(RW143,'كدو الاصناف'!$A:$C,3),"")</f>
        <v>14.75</v>
      </c>
      <c r="SB143" s="7">
        <f t="shared" si="1331"/>
        <v>29.5</v>
      </c>
      <c r="SD143" s="34"/>
      <c r="SE143" s="45" t="str">
        <f>IFERROR(VLOOKUP(SD143,'كدو الاصناف'!$A:$C,2),"")</f>
        <v/>
      </c>
      <c r="SF143" s="6"/>
      <c r="SG143" s="62">
        <f t="shared" si="1332"/>
        <v>0</v>
      </c>
      <c r="SH143" s="6" t="str">
        <f>IFERROR(VLOOKUP(SD143,'كدو الاصناف'!$A:$C,3),"")</f>
        <v/>
      </c>
      <c r="SI143" s="7" t="str">
        <f t="shared" si="1333"/>
        <v/>
      </c>
      <c r="SK143" s="34"/>
      <c r="SL143" s="45" t="str">
        <f>IFERROR(VLOOKUP(SK143,'كدو الاصناف'!$A:$C,2),"")</f>
        <v/>
      </c>
      <c r="SM143" s="6"/>
      <c r="SN143" s="62">
        <f t="shared" si="1334"/>
        <v>0</v>
      </c>
      <c r="SO143" s="6" t="str">
        <f>IFERROR(VLOOKUP(SK143,'كدو الاصناف'!$A:$C,3),"")</f>
        <v/>
      </c>
      <c r="SP143" s="7" t="str">
        <f t="shared" si="1335"/>
        <v/>
      </c>
      <c r="SR143" s="34"/>
      <c r="SS143" s="45" t="str">
        <f>IFERROR(VLOOKUP(SR143,'كدو الاصناف'!$A:$C,2),"")</f>
        <v/>
      </c>
      <c r="ST143" s="6"/>
      <c r="SU143" s="62">
        <f t="shared" si="1336"/>
        <v>0</v>
      </c>
      <c r="SV143" s="6" t="str">
        <f>IFERROR(VLOOKUP(SR143,'كدو الاصناف'!$A:$C,3),"")</f>
        <v/>
      </c>
      <c r="SW143" s="7" t="str">
        <f t="shared" si="1337"/>
        <v/>
      </c>
      <c r="SY143" s="34">
        <v>60020</v>
      </c>
      <c r="SZ143" s="45" t="str">
        <f>IFERROR(VLOOKUP(SY143,'كدو الاصناف'!$A:$C,2),"")</f>
        <v>حامض خليك</v>
      </c>
      <c r="TA143" s="6"/>
      <c r="TB143" s="62">
        <v>2</v>
      </c>
      <c r="TC143" s="6">
        <f>IFERROR(VLOOKUP(SY143,'كدو الاصناف'!$A:$C,3),"")</f>
        <v>14.75</v>
      </c>
      <c r="TD143" s="7">
        <f t="shared" si="1339"/>
        <v>29.5</v>
      </c>
      <c r="TF143" s="34"/>
      <c r="TG143" s="45" t="str">
        <f>IFERROR(VLOOKUP(TF143,'كدو الاصناف'!$A:$C,2),"")</f>
        <v/>
      </c>
      <c r="TH143" s="6"/>
      <c r="TI143" s="62">
        <f t="shared" si="1340"/>
        <v>0</v>
      </c>
      <c r="TJ143" s="6" t="str">
        <f>IFERROR(VLOOKUP(TF143,'كدو الاصناف'!$A:$C,3),"")</f>
        <v/>
      </c>
      <c r="TK143" s="7" t="str">
        <f t="shared" si="1341"/>
        <v/>
      </c>
      <c r="TM143" s="34"/>
      <c r="TN143" s="45" t="str">
        <f>IFERROR(VLOOKUP(TM143,'كدو الاصناف'!$A:$C,2),"")</f>
        <v/>
      </c>
      <c r="TO143" s="6"/>
      <c r="TP143" s="62">
        <f t="shared" si="1342"/>
        <v>0</v>
      </c>
      <c r="TQ143" s="6" t="str">
        <f>IFERROR(VLOOKUP(TM143,'كدو الاصناف'!$A:$C,3),"")</f>
        <v/>
      </c>
      <c r="TR143" s="7" t="str">
        <f t="shared" si="1343"/>
        <v/>
      </c>
      <c r="TT143" s="34">
        <v>60020</v>
      </c>
      <c r="TU143" s="45" t="str">
        <f>IFERROR(VLOOKUP(TT143,'كدو الاصناف'!$A:$C,2),"")</f>
        <v>حامض خليك</v>
      </c>
      <c r="TV143" s="6"/>
      <c r="TW143" s="62">
        <v>2</v>
      </c>
      <c r="TX143" s="6">
        <f>IFERROR(VLOOKUP(TT143,'كدو الاصناف'!$A:$C,3),"")</f>
        <v>14.75</v>
      </c>
      <c r="TY143" s="7">
        <f t="shared" si="1345"/>
        <v>29.5</v>
      </c>
      <c r="UA143" s="34"/>
      <c r="UB143" s="45" t="str">
        <f>IFERROR(VLOOKUP(UA143,'كدو الاصناف'!$A:$C,2),"")</f>
        <v/>
      </c>
      <c r="UC143" s="6"/>
      <c r="UD143" s="62">
        <f t="shared" si="1346"/>
        <v>0</v>
      </c>
      <c r="UE143" s="6" t="str">
        <f>IFERROR(VLOOKUP(UA143,'كدو الاصناف'!$A:$C,3),"")</f>
        <v/>
      </c>
      <c r="UF143" s="7" t="str">
        <f t="shared" si="1347"/>
        <v/>
      </c>
      <c r="UH143" s="34"/>
      <c r="UI143" s="45" t="str">
        <f>IFERROR(VLOOKUP(UH143,'كدو الاصناف'!$A:$C,2),"")</f>
        <v/>
      </c>
      <c r="UJ143" s="6"/>
      <c r="UK143" s="62">
        <f t="shared" si="1348"/>
        <v>0</v>
      </c>
      <c r="UL143" s="6" t="str">
        <f>IFERROR(VLOOKUP(UH143,'كدو الاصناف'!$A:$C,3),"")</f>
        <v/>
      </c>
      <c r="UM143" s="7" t="str">
        <f t="shared" si="1349"/>
        <v/>
      </c>
      <c r="UO143" s="34"/>
      <c r="UP143" s="45" t="str">
        <f>IFERROR(VLOOKUP(UO143,'كدو الاصناف'!$A:$C,2),"")</f>
        <v/>
      </c>
      <c r="UQ143" s="6"/>
      <c r="UR143" s="62">
        <f t="shared" si="1350"/>
        <v>0</v>
      </c>
      <c r="US143" s="6" t="str">
        <f>IFERROR(VLOOKUP(UO143,'كدو الاصناف'!$A:$C,3),"")</f>
        <v/>
      </c>
      <c r="UT143" s="7" t="str">
        <f t="shared" si="1351"/>
        <v/>
      </c>
      <c r="UV143" s="34"/>
      <c r="UW143" s="45" t="str">
        <f>IFERROR(VLOOKUP(UV143,'كدو الاصناف'!$A:$C,2),"")</f>
        <v/>
      </c>
      <c r="UX143" s="6"/>
      <c r="UY143" s="62">
        <f t="shared" si="1352"/>
        <v>0</v>
      </c>
      <c r="UZ143" s="6" t="str">
        <f>IFERROR(VLOOKUP(UV143,'كدو الاصناف'!$A:$C,3),"")</f>
        <v/>
      </c>
      <c r="VA143" s="7" t="str">
        <f t="shared" si="1353"/>
        <v/>
      </c>
      <c r="VC143" s="34"/>
      <c r="VD143" s="45" t="str">
        <f>IFERROR(VLOOKUP(VC143,'كدو الاصناف'!$A:$C,2),"")</f>
        <v/>
      </c>
      <c r="VE143" s="6"/>
      <c r="VF143" s="62">
        <f t="shared" si="1354"/>
        <v>0</v>
      </c>
      <c r="VG143" s="6" t="str">
        <f>IFERROR(VLOOKUP(VC143,'كدو الاصناف'!$A:$C,3),"")</f>
        <v/>
      </c>
      <c r="VH143" s="7" t="str">
        <f t="shared" si="1355"/>
        <v/>
      </c>
      <c r="VJ143" s="34"/>
      <c r="VK143" s="45" t="str">
        <f>IFERROR(VLOOKUP(VJ143,'كدو الاصناف'!$A:$C,2),"")</f>
        <v/>
      </c>
      <c r="VL143" s="6"/>
      <c r="VM143" s="62">
        <f t="shared" si="1356"/>
        <v>0</v>
      </c>
      <c r="VN143" s="6" t="str">
        <f>IFERROR(VLOOKUP(VJ143,'كدو الاصناف'!$A:$C,3),"")</f>
        <v/>
      </c>
      <c r="VO143" s="7" t="str">
        <f t="shared" si="1357"/>
        <v/>
      </c>
      <c r="VQ143" s="34"/>
      <c r="VR143" s="45" t="str">
        <f>IFERROR(VLOOKUP(VQ143,'كدو الاصناف'!$A:$C,2),"")</f>
        <v/>
      </c>
      <c r="VS143" s="6"/>
      <c r="VT143" s="62">
        <f t="shared" si="1358"/>
        <v>0</v>
      </c>
      <c r="VU143" s="6" t="str">
        <f>IFERROR(VLOOKUP(VQ143,'كدو الاصناف'!$A:$C,3),"")</f>
        <v/>
      </c>
      <c r="VV143" s="7" t="str">
        <f t="shared" si="1359"/>
        <v/>
      </c>
      <c r="VX143" s="34"/>
      <c r="VY143" s="45" t="str">
        <f>IFERROR(VLOOKUP(VX143,'كدو الاصناف'!$A:$C,2),"")</f>
        <v/>
      </c>
      <c r="VZ143" s="6"/>
      <c r="WA143" s="62">
        <f t="shared" si="1360"/>
        <v>0</v>
      </c>
      <c r="WB143" s="6" t="str">
        <f>IFERROR(VLOOKUP(VX143,'كدو الاصناف'!$A:$C,3),"")</f>
        <v/>
      </c>
      <c r="WC143" s="7" t="str">
        <f t="shared" si="1361"/>
        <v/>
      </c>
      <c r="WE143" s="34"/>
      <c r="WF143" s="45" t="str">
        <f>IFERROR(VLOOKUP(WE143,'كدو الاصناف'!$A:$C,2),"")</f>
        <v/>
      </c>
      <c r="WG143" s="6"/>
      <c r="WH143" s="62">
        <f t="shared" si="1362"/>
        <v>0</v>
      </c>
      <c r="WI143" s="6" t="str">
        <f>IFERROR(VLOOKUP(WE143,'كدو الاصناف'!$A:$C,3),"")</f>
        <v/>
      </c>
      <c r="WJ143" s="7" t="str">
        <f t="shared" si="1363"/>
        <v/>
      </c>
      <c r="WL143" s="34">
        <v>60020</v>
      </c>
      <c r="WM143" s="45" t="str">
        <f>IFERROR(VLOOKUP(WL143,'كدو الاصناف'!$A:$C,2),"")</f>
        <v>حامض خليك</v>
      </c>
      <c r="WN143" s="6"/>
      <c r="WO143" s="62">
        <v>2</v>
      </c>
      <c r="WP143" s="6">
        <f>IFERROR(VLOOKUP(WL143,'كدو الاصناف'!$A:$C,3),"")</f>
        <v>14.75</v>
      </c>
      <c r="WQ143" s="7">
        <f t="shared" si="1365"/>
        <v>29.5</v>
      </c>
      <c r="WS143" s="34"/>
      <c r="WT143" s="45" t="str">
        <f>IFERROR(VLOOKUP(WS143,'كدو الاصناف'!$A:$C,2),"")</f>
        <v/>
      </c>
      <c r="WU143" s="6"/>
      <c r="WV143" s="62">
        <f t="shared" si="1366"/>
        <v>0</v>
      </c>
      <c r="WW143" s="6" t="str">
        <f>IFERROR(VLOOKUP(WS143,'كدو الاصناف'!$A:$C,3),"")</f>
        <v/>
      </c>
      <c r="WX143" s="7" t="str">
        <f t="shared" si="1367"/>
        <v/>
      </c>
      <c r="WZ143" s="34"/>
      <c r="XA143" s="45" t="str">
        <f>IFERROR(VLOOKUP(WZ143,'كدو الاصناف'!$A:$C,2),"")</f>
        <v/>
      </c>
      <c r="XB143" s="6"/>
      <c r="XC143" s="62">
        <f t="shared" si="1368"/>
        <v>0</v>
      </c>
      <c r="XD143" s="6" t="str">
        <f>IFERROR(VLOOKUP(WZ143,'كدو الاصناف'!$A:$C,3),"")</f>
        <v/>
      </c>
      <c r="XE143" s="7" t="str">
        <f t="shared" si="1369"/>
        <v/>
      </c>
      <c r="XG143" s="34"/>
      <c r="XH143" s="45" t="str">
        <f>IFERROR(VLOOKUP(XG143,'كدو الاصناف'!$A:$C,2),"")</f>
        <v/>
      </c>
      <c r="XI143" s="6"/>
      <c r="XJ143" s="62">
        <f t="shared" si="1370"/>
        <v>0</v>
      </c>
      <c r="XK143" s="6" t="str">
        <f>IFERROR(VLOOKUP(XG143,'كدو الاصناف'!$A:$C,3),"")</f>
        <v/>
      </c>
      <c r="XL143" s="7" t="str">
        <f t="shared" si="1371"/>
        <v/>
      </c>
      <c r="XN143" s="34"/>
      <c r="XO143" s="45" t="str">
        <f>IFERROR(VLOOKUP(XN143,'كدو الاصناف'!$A:$C,2),"")</f>
        <v/>
      </c>
      <c r="XP143" s="6"/>
      <c r="XQ143" s="62">
        <f t="shared" si="1372"/>
        <v>0</v>
      </c>
      <c r="XR143" s="6" t="str">
        <f>IFERROR(VLOOKUP(XN143,'كدو الاصناف'!$A:$C,3),"")</f>
        <v/>
      </c>
      <c r="XS143" s="7" t="str">
        <f t="shared" si="1373"/>
        <v/>
      </c>
      <c r="XU143" s="34">
        <v>65042</v>
      </c>
      <c r="XV143" s="45" t="str">
        <f>IFERROR(VLOOKUP(XU143,'كدو الاصناف'!$A:$C,2),"")</f>
        <v>ديسبرس بودر</v>
      </c>
      <c r="XW143" s="6"/>
      <c r="XX143" s="62">
        <v>5</v>
      </c>
      <c r="XY143" s="6">
        <f>IFERROR(VLOOKUP(XU143,'كدو الاصناف'!$A:$C,3),"")</f>
        <v>22</v>
      </c>
      <c r="XZ143" s="7">
        <f t="shared" si="1375"/>
        <v>110</v>
      </c>
      <c r="YB143" s="34"/>
      <c r="YC143" s="45" t="str">
        <f>IFERROR(VLOOKUP(YB143,'كدو الاصناف'!$A:$C,2),"")</f>
        <v/>
      </c>
      <c r="YD143" s="6"/>
      <c r="YE143" s="62">
        <f t="shared" si="1376"/>
        <v>0</v>
      </c>
      <c r="YF143" s="6" t="str">
        <f>IFERROR(VLOOKUP(YB143,'كدو الاصناف'!$A:$C,3),"")</f>
        <v/>
      </c>
      <c r="YG143" s="7" t="str">
        <f t="shared" si="1377"/>
        <v/>
      </c>
      <c r="YI143" s="34">
        <v>60060</v>
      </c>
      <c r="YJ143" s="45" t="str">
        <f>IFERROR(VLOOKUP(YI143,'كدو الاصناف'!$A:$C,2),"")</f>
        <v xml:space="preserve">انتي فوم </v>
      </c>
      <c r="YK143" s="6"/>
      <c r="YL143" s="62">
        <v>1</v>
      </c>
      <c r="YM143" s="6">
        <f>IFERROR(VLOOKUP(YI143,'كدو الاصناف'!$A:$C,3),"")</f>
        <v>10.94</v>
      </c>
      <c r="YN143" s="7">
        <f t="shared" si="1379"/>
        <v>10.94</v>
      </c>
      <c r="YP143" s="34"/>
      <c r="YQ143" s="45" t="str">
        <f>IFERROR(VLOOKUP(YP143,'كدو الاصناف'!$A:$C,2),"")</f>
        <v/>
      </c>
      <c r="YR143" s="6"/>
      <c r="YS143" s="62">
        <f t="shared" si="1380"/>
        <v>0</v>
      </c>
      <c r="YT143" s="6" t="str">
        <f>IFERROR(VLOOKUP(YP143,'كدو الاصناف'!$A:$C,3),"")</f>
        <v/>
      </c>
      <c r="YU143" s="7" t="str">
        <f t="shared" si="1381"/>
        <v/>
      </c>
      <c r="YW143" s="34">
        <v>60020</v>
      </c>
      <c r="YX143" s="45" t="str">
        <f>IFERROR(VLOOKUP(YW143,'كدو الاصناف'!$A:$C,2),"")</f>
        <v>حامض خليك</v>
      </c>
      <c r="YY143" s="6"/>
      <c r="YZ143" s="62">
        <v>2</v>
      </c>
      <c r="ZA143" s="6">
        <f>IFERROR(VLOOKUP(YW143,'كدو الاصناف'!$A:$C,3),"")</f>
        <v>14.75</v>
      </c>
      <c r="ZB143" s="7">
        <f t="shared" si="1383"/>
        <v>29.5</v>
      </c>
      <c r="ZD143" s="34"/>
      <c r="ZE143" s="45" t="str">
        <f>IFERROR(VLOOKUP(ZD143,'كدو الاصناف'!$A:$C,2),"")</f>
        <v/>
      </c>
      <c r="ZF143" s="6"/>
      <c r="ZG143" s="62">
        <f t="shared" si="1384"/>
        <v>0</v>
      </c>
      <c r="ZH143" s="6" t="str">
        <f>IFERROR(VLOOKUP(ZD143,'كدو الاصناف'!$A:$C,3),"")</f>
        <v/>
      </c>
      <c r="ZI143" s="7" t="str">
        <f t="shared" si="1385"/>
        <v/>
      </c>
      <c r="ZK143" s="34"/>
      <c r="ZL143" s="45" t="str">
        <f>IFERROR(VLOOKUP(ZK143,'كدو الاصناف'!$A:$C,2),"")</f>
        <v/>
      </c>
      <c r="ZM143" s="6"/>
      <c r="ZN143" s="62">
        <f t="shared" si="1386"/>
        <v>0</v>
      </c>
      <c r="ZO143" s="6" t="str">
        <f>IFERROR(VLOOKUP(ZK143,'كدو الاصناف'!$A:$C,3),"")</f>
        <v/>
      </c>
      <c r="ZP143" s="7" t="str">
        <f t="shared" si="1387"/>
        <v/>
      </c>
      <c r="ZR143" s="34"/>
      <c r="ZS143" s="45" t="str">
        <f>IFERROR(VLOOKUP(ZR143,'كدو الاصناف'!$A:$C,2),"")</f>
        <v/>
      </c>
      <c r="ZT143" s="6"/>
      <c r="ZU143" s="62">
        <f t="shared" si="1388"/>
        <v>0</v>
      </c>
      <c r="ZV143" s="6" t="str">
        <f>IFERROR(VLOOKUP(ZR143,'كدو الاصناف'!$A:$C,3),"")</f>
        <v/>
      </c>
      <c r="ZW143" s="7" t="str">
        <f t="shared" si="1389"/>
        <v/>
      </c>
    </row>
    <row r="144" spans="1:699" ht="16.5" thickTop="1" thickBot="1" x14ac:dyDescent="0.25">
      <c r="A144" s="34"/>
      <c r="B144" s="45" t="str">
        <f>IFERROR(VLOOKUP(A144,'كدو الاصناف'!$A:$C,2),"")</f>
        <v/>
      </c>
      <c r="C144" s="6"/>
      <c r="D144" s="62">
        <f t="shared" si="1192"/>
        <v>0</v>
      </c>
      <c r="E144" s="6" t="str">
        <f>IFERROR(VLOOKUP(A144,'كدو الاصناف'!$A:$C,3),"")</f>
        <v/>
      </c>
      <c r="F144" s="7" t="str">
        <f t="shared" si="1193"/>
        <v/>
      </c>
      <c r="H144" s="34"/>
      <c r="I144" s="45" t="str">
        <f>IFERROR(VLOOKUP(H144,'كدو الاصناف'!$A:$C,2),"")</f>
        <v/>
      </c>
      <c r="J144" s="6"/>
      <c r="K144" s="62">
        <f t="shared" si="1194"/>
        <v>0</v>
      </c>
      <c r="L144" s="6" t="str">
        <f>IFERROR(VLOOKUP(H144,'كدو الاصناف'!$A:$C,3),"")</f>
        <v/>
      </c>
      <c r="M144" s="7" t="str">
        <f t="shared" si="1195"/>
        <v/>
      </c>
      <c r="O144" s="34"/>
      <c r="P144" s="45" t="str">
        <f>IFERROR(VLOOKUP(O144,'كدو الاصناف'!$A:$C,2),"")</f>
        <v/>
      </c>
      <c r="Q144" s="6"/>
      <c r="R144" s="62">
        <f t="shared" si="1196"/>
        <v>0</v>
      </c>
      <c r="S144" s="6" t="str">
        <f>IFERROR(VLOOKUP(O144,'كدو الاصناف'!$A:$C,3),"")</f>
        <v/>
      </c>
      <c r="T144" s="7" t="str">
        <f t="shared" si="1197"/>
        <v/>
      </c>
      <c r="V144" s="34"/>
      <c r="W144" s="45" t="str">
        <f>IFERROR(VLOOKUP(V144,'كدو الاصناف'!$A:$C,2),"")</f>
        <v/>
      </c>
      <c r="X144" s="6"/>
      <c r="Y144" s="62">
        <f t="shared" si="1198"/>
        <v>0</v>
      </c>
      <c r="Z144" s="6" t="str">
        <f>IFERROR(VLOOKUP(V144,'كدو الاصناف'!$A:$C,3),"")</f>
        <v/>
      </c>
      <c r="AA144" s="7" t="str">
        <f t="shared" si="1199"/>
        <v/>
      </c>
      <c r="AC144" s="34"/>
      <c r="AD144" s="45" t="str">
        <f>IFERROR(VLOOKUP(AC144,'كدو الاصناف'!$A:$C,2),"")</f>
        <v/>
      </c>
      <c r="AE144" s="6"/>
      <c r="AF144" s="62">
        <f t="shared" si="1200"/>
        <v>0</v>
      </c>
      <c r="AG144" s="6" t="str">
        <f>IFERROR(VLOOKUP(AC144,'كدو الاصناف'!$A:$C,3),"")</f>
        <v/>
      </c>
      <c r="AH144" s="7" t="str">
        <f t="shared" si="1201"/>
        <v/>
      </c>
      <c r="AJ144" s="34"/>
      <c r="AK144" s="45" t="str">
        <f>IFERROR(VLOOKUP(AJ144,'كدو الاصناف'!$A:$C,2),"")</f>
        <v/>
      </c>
      <c r="AL144" s="6"/>
      <c r="AM144" s="62">
        <f t="shared" si="1202"/>
        <v>0</v>
      </c>
      <c r="AN144" s="6" t="str">
        <f>IFERROR(VLOOKUP(AJ144,'كدو الاصناف'!$A:$C,3),"")</f>
        <v/>
      </c>
      <c r="AO144" s="7" t="str">
        <f t="shared" si="1203"/>
        <v/>
      </c>
      <c r="AQ144" s="34"/>
      <c r="AR144" s="45" t="str">
        <f>IFERROR(VLOOKUP(AQ144,'كدو الاصناف'!$A:$C,2),"")</f>
        <v/>
      </c>
      <c r="AS144" s="6"/>
      <c r="AT144" s="62">
        <f t="shared" si="1204"/>
        <v>0</v>
      </c>
      <c r="AU144" s="6" t="str">
        <f>IFERROR(VLOOKUP(AQ144,'كدو الاصناف'!$A:$C,3),"")</f>
        <v/>
      </c>
      <c r="AV144" s="7" t="str">
        <f t="shared" si="1205"/>
        <v/>
      </c>
      <c r="AX144" s="34"/>
      <c r="AY144" s="45" t="str">
        <f>IFERROR(VLOOKUP(AX144,'كدو الاصناف'!$A:$C,2),"")</f>
        <v/>
      </c>
      <c r="AZ144" s="6"/>
      <c r="BA144" s="62">
        <f t="shared" si="1206"/>
        <v>0</v>
      </c>
      <c r="BB144" s="6" t="str">
        <f>IFERROR(VLOOKUP(AX144,'كدو الاصناف'!$A:$C,3),"")</f>
        <v/>
      </c>
      <c r="BC144" s="7" t="str">
        <f t="shared" si="1207"/>
        <v/>
      </c>
      <c r="BE144" s="34"/>
      <c r="BF144" s="45" t="str">
        <f>IFERROR(VLOOKUP(BE144,'كدو الاصناف'!$A:$C,2),"")</f>
        <v/>
      </c>
      <c r="BG144" s="6"/>
      <c r="BH144" s="62">
        <f t="shared" si="1208"/>
        <v>0</v>
      </c>
      <c r="BI144" s="6" t="str">
        <f>IFERROR(VLOOKUP(BE144,'كدو الاصناف'!$A:$C,3),"")</f>
        <v/>
      </c>
      <c r="BJ144" s="7" t="str">
        <f t="shared" si="1209"/>
        <v/>
      </c>
      <c r="BL144" s="34"/>
      <c r="BM144" s="45" t="str">
        <f>IFERROR(VLOOKUP(BL144,'كدو الاصناف'!$A:$C,2),"")</f>
        <v/>
      </c>
      <c r="BN144" s="6"/>
      <c r="BO144" s="62">
        <f t="shared" si="1210"/>
        <v>0</v>
      </c>
      <c r="BP144" s="6" t="str">
        <f>IFERROR(VLOOKUP(BL144,'كدو الاصناف'!$A:$C,3),"")</f>
        <v/>
      </c>
      <c r="BQ144" s="7" t="str">
        <f t="shared" si="1211"/>
        <v/>
      </c>
      <c r="BS144" s="34"/>
      <c r="BT144" s="45" t="str">
        <f>IFERROR(VLOOKUP(BS144,'كدو الاصناف'!$A:$C,2),"")</f>
        <v/>
      </c>
      <c r="BU144" s="6"/>
      <c r="BV144" s="62">
        <f t="shared" si="1212"/>
        <v>0</v>
      </c>
      <c r="BW144" s="6" t="str">
        <f>IFERROR(VLOOKUP(BS144,'كدو الاصناف'!$A:$C,3),"")</f>
        <v/>
      </c>
      <c r="BX144" s="7" t="str">
        <f t="shared" si="1213"/>
        <v/>
      </c>
      <c r="BZ144" s="34"/>
      <c r="CA144" s="45" t="str">
        <f>IFERROR(VLOOKUP(BZ144,'كدو الاصناف'!$A:$C,2),"")</f>
        <v/>
      </c>
      <c r="CB144" s="6"/>
      <c r="CC144" s="62">
        <f t="shared" si="1214"/>
        <v>0</v>
      </c>
      <c r="CD144" s="6" t="str">
        <f>IFERROR(VLOOKUP(BZ144,'كدو الاصناف'!$A:$C,3),"")</f>
        <v/>
      </c>
      <c r="CE144" s="7" t="str">
        <f t="shared" si="1215"/>
        <v/>
      </c>
      <c r="CG144" s="34"/>
      <c r="CH144" s="45" t="str">
        <f>IFERROR(VLOOKUP(CG144,'كدو الاصناف'!$A:$C,2),"")</f>
        <v/>
      </c>
      <c r="CI144" s="6"/>
      <c r="CJ144" s="62">
        <f t="shared" si="1216"/>
        <v>0</v>
      </c>
      <c r="CK144" s="6" t="str">
        <f>IFERROR(VLOOKUP(CG144,'كدو الاصناف'!$A:$C,3),"")</f>
        <v/>
      </c>
      <c r="CL144" s="7" t="str">
        <f t="shared" si="1217"/>
        <v/>
      </c>
      <c r="CN144" s="34"/>
      <c r="CO144" s="45" t="str">
        <f>IFERROR(VLOOKUP(CN144,'كدو الاصناف'!$A:$C,2),"")</f>
        <v/>
      </c>
      <c r="CP144" s="6"/>
      <c r="CQ144" s="62">
        <f t="shared" si="1218"/>
        <v>0</v>
      </c>
      <c r="CR144" s="6" t="str">
        <f>IFERROR(VLOOKUP(CN144,'كدو الاصناف'!$A:$C,3),"")</f>
        <v/>
      </c>
      <c r="CS144" s="7" t="str">
        <f t="shared" si="1219"/>
        <v/>
      </c>
      <c r="CU144" s="34"/>
      <c r="CV144" s="45" t="str">
        <f>IFERROR(VLOOKUP(CU144,'كدو الاصناف'!$A:$C,2),"")</f>
        <v/>
      </c>
      <c r="CW144" s="6"/>
      <c r="CX144" s="62">
        <f t="shared" si="1220"/>
        <v>0</v>
      </c>
      <c r="CY144" s="6" t="str">
        <f>IFERROR(VLOOKUP(CU144,'كدو الاصناف'!$A:$C,3),"")</f>
        <v/>
      </c>
      <c r="CZ144" s="7" t="str">
        <f t="shared" si="1221"/>
        <v/>
      </c>
      <c r="DB144" s="34"/>
      <c r="DC144" s="45" t="str">
        <f>IFERROR(VLOOKUP(DB144,'كدو الاصناف'!$A:$C,2),"")</f>
        <v/>
      </c>
      <c r="DD144" s="6"/>
      <c r="DE144" s="62">
        <f t="shared" si="1222"/>
        <v>0</v>
      </c>
      <c r="DF144" s="6" t="str">
        <f>IFERROR(VLOOKUP(DB144,'كدو الاصناف'!$A:$C,3),"")</f>
        <v/>
      </c>
      <c r="DG144" s="7" t="str">
        <f t="shared" si="1223"/>
        <v/>
      </c>
      <c r="DI144" s="34"/>
      <c r="DJ144" s="45" t="str">
        <f>IFERROR(VLOOKUP(DI144,'كدو الاصناف'!$A:$C,2),"")</f>
        <v/>
      </c>
      <c r="DK144" s="6"/>
      <c r="DL144" s="62">
        <f t="shared" si="1224"/>
        <v>0</v>
      </c>
      <c r="DM144" s="6" t="str">
        <f>IFERROR(VLOOKUP(DI144,'كدو الاصناف'!$A:$C,3),"")</f>
        <v/>
      </c>
      <c r="DN144" s="7" t="str">
        <f t="shared" si="1225"/>
        <v/>
      </c>
      <c r="DP144" s="34"/>
      <c r="DQ144" s="45" t="str">
        <f>IFERROR(VLOOKUP(DP144,'كدو الاصناف'!$A:$C,2),"")</f>
        <v/>
      </c>
      <c r="DR144" s="6"/>
      <c r="DS144" s="62">
        <f t="shared" si="1226"/>
        <v>0</v>
      </c>
      <c r="DT144" s="6" t="str">
        <f>IFERROR(VLOOKUP(DP144,'كدو الاصناف'!$A:$C,3),"")</f>
        <v/>
      </c>
      <c r="DU144" s="7" t="str">
        <f t="shared" si="1227"/>
        <v/>
      </c>
      <c r="DW144" s="34"/>
      <c r="DX144" s="45" t="str">
        <f>IFERROR(VLOOKUP(DW144,'كدو الاصناف'!$A:$C,2),"")</f>
        <v/>
      </c>
      <c r="DY144" s="6"/>
      <c r="DZ144" s="62">
        <f t="shared" si="1228"/>
        <v>0</v>
      </c>
      <c r="EA144" s="6" t="str">
        <f>IFERROR(VLOOKUP(DW144,'كدو الاصناف'!$A:$C,3),"")</f>
        <v/>
      </c>
      <c r="EB144" s="7" t="str">
        <f t="shared" si="1229"/>
        <v/>
      </c>
      <c r="ED144" s="34"/>
      <c r="EE144" s="45" t="str">
        <f>IFERROR(VLOOKUP(ED144,'كدو الاصناف'!$A:$C,2),"")</f>
        <v/>
      </c>
      <c r="EF144" s="6"/>
      <c r="EG144" s="62">
        <f t="shared" si="1391"/>
        <v>0</v>
      </c>
      <c r="EH144" s="6" t="str">
        <f>IFERROR(VLOOKUP(ED144,'كدو الاصناف'!$A:$C,3),"")</f>
        <v/>
      </c>
      <c r="EI144" s="7" t="str">
        <f t="shared" si="1230"/>
        <v/>
      </c>
      <c r="EK144" s="34"/>
      <c r="EL144" s="45" t="str">
        <f>IFERROR(VLOOKUP(EK144,'كدو الاصناف'!$A:$C,2),"")</f>
        <v/>
      </c>
      <c r="EM144" s="6"/>
      <c r="EN144" s="62">
        <f t="shared" si="1390"/>
        <v>0</v>
      </c>
      <c r="EO144" s="6" t="str">
        <f>IFERROR(VLOOKUP(EK144,'كدو الاصناف'!$A:$C,3),"")</f>
        <v/>
      </c>
      <c r="EP144" s="7" t="str">
        <f t="shared" si="1231"/>
        <v/>
      </c>
      <c r="ER144" s="34"/>
      <c r="ES144" s="45" t="str">
        <f>IFERROR(VLOOKUP(ER144,'كدو الاصناف'!$A:$C,2),"")</f>
        <v/>
      </c>
      <c r="ET144" s="6"/>
      <c r="EU144" s="62">
        <f t="shared" si="1232"/>
        <v>0</v>
      </c>
      <c r="EV144" s="6" t="str">
        <f>IFERROR(VLOOKUP(ER144,'كدو الاصناف'!$A:$C,3),"")</f>
        <v/>
      </c>
      <c r="EW144" s="7" t="str">
        <f t="shared" si="1233"/>
        <v/>
      </c>
      <c r="EY144" s="34"/>
      <c r="EZ144" s="45" t="str">
        <f>IFERROR(VLOOKUP(EY144,'كدو الاصناف'!$A:$C,2),"")</f>
        <v/>
      </c>
      <c r="FA144" s="6"/>
      <c r="FB144" s="62">
        <f t="shared" si="1234"/>
        <v>0</v>
      </c>
      <c r="FC144" s="6" t="str">
        <f>IFERROR(VLOOKUP(EY144,'كدو الاصناف'!$A:$C,3),"")</f>
        <v/>
      </c>
      <c r="FD144" s="7" t="str">
        <f t="shared" si="1235"/>
        <v/>
      </c>
      <c r="FF144" s="34"/>
      <c r="FG144" s="45" t="str">
        <f>IFERROR(VLOOKUP(FF144,'كدو الاصناف'!$A:$C,2),"")</f>
        <v/>
      </c>
      <c r="FH144" s="6"/>
      <c r="FI144" s="62">
        <f t="shared" si="1236"/>
        <v>0</v>
      </c>
      <c r="FJ144" s="6" t="str">
        <f>IFERROR(VLOOKUP(FF144,'كدو الاصناف'!$A:$C,3),"")</f>
        <v/>
      </c>
      <c r="FK144" s="7" t="str">
        <f t="shared" si="1237"/>
        <v/>
      </c>
      <c r="FM144" s="34"/>
      <c r="FN144" s="45" t="str">
        <f>IFERROR(VLOOKUP(FM144,'كدو الاصناف'!$A:$C,2),"")</f>
        <v/>
      </c>
      <c r="FO144" s="6"/>
      <c r="FP144" s="62">
        <f t="shared" si="1238"/>
        <v>0</v>
      </c>
      <c r="FQ144" s="6" t="str">
        <f>IFERROR(VLOOKUP(FM144,'كدو الاصناف'!$A:$C,3),"")</f>
        <v/>
      </c>
      <c r="FR144" s="7" t="str">
        <f t="shared" si="1239"/>
        <v/>
      </c>
      <c r="FT144" s="34"/>
      <c r="FU144" s="45" t="str">
        <f>IFERROR(VLOOKUP(FT144,'كدو الاصناف'!$A:$C,2),"")</f>
        <v/>
      </c>
      <c r="FV144" s="6"/>
      <c r="FW144" s="62">
        <f t="shared" si="1240"/>
        <v>0</v>
      </c>
      <c r="FX144" s="6" t="str">
        <f>IFERROR(VLOOKUP(FT144,'كدو الاصناف'!$A:$C,3),"")</f>
        <v/>
      </c>
      <c r="FY144" s="7" t="str">
        <f t="shared" si="1241"/>
        <v/>
      </c>
      <c r="GA144" s="34"/>
      <c r="GB144" s="45" t="str">
        <f>IFERROR(VLOOKUP(GA144,'كدو الاصناف'!$A:$C,2),"")</f>
        <v/>
      </c>
      <c r="GC144" s="6"/>
      <c r="GD144" s="62">
        <f t="shared" si="1242"/>
        <v>0</v>
      </c>
      <c r="GE144" s="6" t="str">
        <f>IFERROR(VLOOKUP(GA144,'كدو الاصناف'!$A:$C,3),"")</f>
        <v/>
      </c>
      <c r="GF144" s="7" t="str">
        <f t="shared" si="1243"/>
        <v/>
      </c>
      <c r="GH144" s="34"/>
      <c r="GI144" s="45" t="str">
        <f>IFERROR(VLOOKUP(GH144,'كدو الاصناف'!$A:$C,2),"")</f>
        <v/>
      </c>
      <c r="GJ144" s="6"/>
      <c r="GK144" s="62">
        <f t="shared" si="1244"/>
        <v>0</v>
      </c>
      <c r="GL144" s="6" t="str">
        <f>IFERROR(VLOOKUP(GH144,'كدو الاصناف'!$A:$C,3),"")</f>
        <v/>
      </c>
      <c r="GM144" s="7" t="str">
        <f t="shared" si="1245"/>
        <v/>
      </c>
      <c r="GO144" s="34"/>
      <c r="GP144" s="45" t="str">
        <f>IFERROR(VLOOKUP(GO144,'كدو الاصناف'!$A:$C,2),"")</f>
        <v/>
      </c>
      <c r="GQ144" s="6"/>
      <c r="GR144" s="62">
        <f t="shared" si="1246"/>
        <v>0</v>
      </c>
      <c r="GS144" s="6" t="str">
        <f>IFERROR(VLOOKUP(GO144,'كدو الاصناف'!$A:$C,3),"")</f>
        <v/>
      </c>
      <c r="GT144" s="7" t="str">
        <f t="shared" si="1247"/>
        <v/>
      </c>
      <c r="GV144" s="34"/>
      <c r="GW144" s="45" t="str">
        <f>IFERROR(VLOOKUP(GV144,'كدو الاصناف'!$A:$C,2),"")</f>
        <v/>
      </c>
      <c r="GX144" s="6"/>
      <c r="GY144" s="62">
        <f t="shared" si="1248"/>
        <v>0</v>
      </c>
      <c r="GZ144" s="6" t="str">
        <f>IFERROR(VLOOKUP(GV144,'كدو الاصناف'!$A:$C,3),"")</f>
        <v/>
      </c>
      <c r="HA144" s="7" t="str">
        <f t="shared" si="1249"/>
        <v/>
      </c>
      <c r="HC144" s="34"/>
      <c r="HD144" s="45" t="str">
        <f>IFERROR(VLOOKUP(HC144,'كدو الاصناف'!$A:$C,2),"")</f>
        <v/>
      </c>
      <c r="HE144" s="6"/>
      <c r="HF144" s="62">
        <f t="shared" si="1250"/>
        <v>0</v>
      </c>
      <c r="HG144" s="6" t="str">
        <f>IFERROR(VLOOKUP(HC144,'كدو الاصناف'!$A:$C,3),"")</f>
        <v/>
      </c>
      <c r="HH144" s="7" t="str">
        <f t="shared" si="1251"/>
        <v/>
      </c>
      <c r="HJ144" s="34"/>
      <c r="HK144" s="45" t="str">
        <f>IFERROR(VLOOKUP(HJ144,'كدو الاصناف'!$A:$C,2),"")</f>
        <v/>
      </c>
      <c r="HL144" s="6"/>
      <c r="HM144" s="62">
        <f t="shared" si="1252"/>
        <v>0</v>
      </c>
      <c r="HN144" s="6" t="str">
        <f>IFERROR(VLOOKUP(HJ144,'كدو الاصناف'!$A:$C,3),"")</f>
        <v/>
      </c>
      <c r="HO144" s="7" t="str">
        <f t="shared" si="1253"/>
        <v/>
      </c>
      <c r="HQ144" s="34"/>
      <c r="HR144" s="45" t="str">
        <f>IFERROR(VLOOKUP(HQ144,'كدو الاصناف'!$A:$C,2),"")</f>
        <v/>
      </c>
      <c r="HS144" s="6"/>
      <c r="HT144" s="62">
        <f t="shared" si="1254"/>
        <v>0</v>
      </c>
      <c r="HU144" s="6" t="str">
        <f>IFERROR(VLOOKUP(HQ144,'كدو الاصناف'!$A:$C,3),"")</f>
        <v/>
      </c>
      <c r="HV144" s="7" t="str">
        <f t="shared" si="1255"/>
        <v/>
      </c>
      <c r="HX144" s="34"/>
      <c r="HY144" s="45" t="str">
        <f>IFERROR(VLOOKUP(HX144,'كدو الاصناف'!$A:$C,2),"")</f>
        <v/>
      </c>
      <c r="HZ144" s="6"/>
      <c r="IA144" s="62">
        <f t="shared" si="1256"/>
        <v>0</v>
      </c>
      <c r="IB144" s="6" t="str">
        <f>IFERROR(VLOOKUP(HX144,'كدو الاصناف'!$A:$C,3),"")</f>
        <v/>
      </c>
      <c r="IC144" s="7" t="str">
        <f t="shared" si="1257"/>
        <v/>
      </c>
      <c r="IE144" s="34"/>
      <c r="IF144" s="45" t="str">
        <f>IFERROR(VLOOKUP(IE144,'كدو الاصناف'!$A:$C,2),"")</f>
        <v/>
      </c>
      <c r="IG144" s="6"/>
      <c r="IH144" s="62">
        <f t="shared" si="1258"/>
        <v>0</v>
      </c>
      <c r="II144" s="6" t="str">
        <f>IFERROR(VLOOKUP(IE144,'كدو الاصناف'!$A:$C,3),"")</f>
        <v/>
      </c>
      <c r="IJ144" s="7" t="str">
        <f t="shared" si="1259"/>
        <v/>
      </c>
      <c r="IL144" s="34"/>
      <c r="IM144" s="45" t="str">
        <f>IFERROR(VLOOKUP(IL144,'كدو الاصناف'!$A:$C,2),"")</f>
        <v/>
      </c>
      <c r="IN144" s="6"/>
      <c r="IO144" s="62">
        <f t="shared" si="1260"/>
        <v>0</v>
      </c>
      <c r="IP144" s="6" t="str">
        <f>IFERROR(VLOOKUP(IL144,'كدو الاصناف'!$A:$C,3),"")</f>
        <v/>
      </c>
      <c r="IQ144" s="7" t="str">
        <f t="shared" si="1261"/>
        <v/>
      </c>
      <c r="IS144" s="34"/>
      <c r="IT144" s="45" t="str">
        <f>IFERROR(VLOOKUP(IS144,'كدو الاصناف'!$A:$C,2),"")</f>
        <v/>
      </c>
      <c r="IU144" s="6"/>
      <c r="IV144" s="62">
        <f t="shared" si="1262"/>
        <v>0</v>
      </c>
      <c r="IW144" s="6" t="str">
        <f>IFERROR(VLOOKUP(IS144,'كدو الاصناف'!$A:$C,3),"")</f>
        <v/>
      </c>
      <c r="IX144" s="7" t="str">
        <f t="shared" si="1263"/>
        <v/>
      </c>
      <c r="IZ144" s="34"/>
      <c r="JA144" s="45" t="str">
        <f>IFERROR(VLOOKUP(IZ144,'كدو الاصناف'!$A:$C,2),"")</f>
        <v/>
      </c>
      <c r="JB144" s="6"/>
      <c r="JC144" s="62">
        <f t="shared" si="1264"/>
        <v>0</v>
      </c>
      <c r="JD144" s="6" t="str">
        <f>IFERROR(VLOOKUP(IZ144,'كدو الاصناف'!$A:$C,3),"")</f>
        <v/>
      </c>
      <c r="JE144" s="7" t="str">
        <f t="shared" si="1265"/>
        <v/>
      </c>
      <c r="JG144" s="34"/>
      <c r="JH144" s="45" t="str">
        <f>IFERROR(VLOOKUP(JG144,'كدو الاصناف'!$A:$C,2),"")</f>
        <v/>
      </c>
      <c r="JI144" s="6"/>
      <c r="JJ144" s="62">
        <f t="shared" si="1266"/>
        <v>0</v>
      </c>
      <c r="JK144" s="6" t="str">
        <f>IFERROR(VLOOKUP(JG144,'كدو الاصناف'!$A:$C,3),"")</f>
        <v/>
      </c>
      <c r="JL144" s="7" t="str">
        <f t="shared" si="1267"/>
        <v/>
      </c>
      <c r="JN144" s="34"/>
      <c r="JO144" s="45" t="str">
        <f>IFERROR(VLOOKUP(JN144,'كدو الاصناف'!$A:$C,2),"")</f>
        <v/>
      </c>
      <c r="JP144" s="6"/>
      <c r="JQ144" s="62">
        <f t="shared" si="1268"/>
        <v>0</v>
      </c>
      <c r="JR144" s="6" t="str">
        <f>IFERROR(VLOOKUP(JN144,'كدو الاصناف'!$A:$C,3),"")</f>
        <v/>
      </c>
      <c r="JS144" s="7" t="str">
        <f t="shared" si="1269"/>
        <v/>
      </c>
      <c r="JU144" s="34"/>
      <c r="JV144" s="45" t="str">
        <f>IFERROR(VLOOKUP(JU144,'كدو الاصناف'!$A:$C,2),"")</f>
        <v/>
      </c>
      <c r="JW144" s="6"/>
      <c r="JX144" s="62">
        <f t="shared" si="1270"/>
        <v>0</v>
      </c>
      <c r="JY144" s="6" t="str">
        <f>IFERROR(VLOOKUP(JU144,'كدو الاصناف'!$A:$C,3),"")</f>
        <v/>
      </c>
      <c r="JZ144" s="7" t="str">
        <f t="shared" si="1271"/>
        <v/>
      </c>
      <c r="KB144" s="34"/>
      <c r="KC144" s="45" t="str">
        <f>IFERROR(VLOOKUP(KB144,'كدو الاصناف'!$A:$C,2),"")</f>
        <v/>
      </c>
      <c r="KD144" s="6"/>
      <c r="KE144" s="62">
        <f t="shared" si="1272"/>
        <v>0</v>
      </c>
      <c r="KF144" s="6" t="str">
        <f>IFERROR(VLOOKUP(KB144,'كدو الاصناف'!$A:$C,3),"")</f>
        <v/>
      </c>
      <c r="KG144" s="7" t="str">
        <f t="shared" si="1273"/>
        <v/>
      </c>
      <c r="KI144" s="34"/>
      <c r="KJ144" s="45" t="str">
        <f>IFERROR(VLOOKUP(KI144,'كدو الاصناف'!$A:$C,2),"")</f>
        <v/>
      </c>
      <c r="KK144" s="6"/>
      <c r="KL144" s="62">
        <f t="shared" si="1274"/>
        <v>0</v>
      </c>
      <c r="KM144" s="6" t="str">
        <f>IFERROR(VLOOKUP(KI144,'كدو الاصناف'!$A:$C,3),"")</f>
        <v/>
      </c>
      <c r="KN144" s="7" t="str">
        <f t="shared" si="1275"/>
        <v/>
      </c>
      <c r="KP144" s="34"/>
      <c r="KQ144" s="45" t="str">
        <f>IFERROR(VLOOKUP(KP144,'كدو الاصناف'!$A:$C,2),"")</f>
        <v/>
      </c>
      <c r="KR144" s="6"/>
      <c r="KS144" s="62">
        <f t="shared" si="1276"/>
        <v>0</v>
      </c>
      <c r="KT144" s="6" t="str">
        <f>IFERROR(VLOOKUP(KP144,'كدو الاصناف'!$A:$C,3),"")</f>
        <v/>
      </c>
      <c r="KU144" s="7" t="str">
        <f t="shared" si="1277"/>
        <v/>
      </c>
      <c r="KW144" s="34"/>
      <c r="KX144" s="45" t="str">
        <f>IFERROR(VLOOKUP(KW144,'كدو الاصناف'!$A:$C,2),"")</f>
        <v/>
      </c>
      <c r="KY144" s="6"/>
      <c r="KZ144" s="62">
        <f t="shared" si="1278"/>
        <v>0</v>
      </c>
      <c r="LA144" s="6" t="str">
        <f>IFERROR(VLOOKUP(KW144,'كدو الاصناف'!$A:$C,3),"")</f>
        <v/>
      </c>
      <c r="LB144" s="7" t="str">
        <f t="shared" si="1279"/>
        <v/>
      </c>
      <c r="LD144" s="34"/>
      <c r="LE144" s="45" t="str">
        <f>IFERROR(VLOOKUP(LD144,'كدو الاصناف'!$A:$C,2),"")</f>
        <v/>
      </c>
      <c r="LF144" s="6"/>
      <c r="LG144" s="62">
        <f t="shared" si="1280"/>
        <v>0</v>
      </c>
      <c r="LH144" s="6" t="str">
        <f>IFERROR(VLOOKUP(LD144,'كدو الاصناف'!$A:$C,3),"")</f>
        <v/>
      </c>
      <c r="LI144" s="7" t="str">
        <f t="shared" si="1281"/>
        <v/>
      </c>
      <c r="LK144" s="34"/>
      <c r="LL144" s="45" t="str">
        <f>IFERROR(VLOOKUP(LK144,'كدو الاصناف'!$A:$C,2),"")</f>
        <v/>
      </c>
      <c r="LM144" s="6"/>
      <c r="LN144" s="62">
        <f t="shared" si="1282"/>
        <v>0</v>
      </c>
      <c r="LO144" s="6" t="str">
        <f>IFERROR(VLOOKUP(LK144,'كدو الاصناف'!$A:$C,3),"")</f>
        <v/>
      </c>
      <c r="LP144" s="7" t="str">
        <f t="shared" si="1283"/>
        <v/>
      </c>
      <c r="LR144" s="34"/>
      <c r="LS144" s="45" t="str">
        <f>IFERROR(VLOOKUP(LR144,'كدو الاصناف'!$A:$C,2),"")</f>
        <v/>
      </c>
      <c r="LT144" s="6"/>
      <c r="LU144" s="62">
        <f t="shared" si="1284"/>
        <v>0</v>
      </c>
      <c r="LV144" s="6" t="str">
        <f>IFERROR(VLOOKUP(LR144,'كدو الاصناف'!$A:$C,3),"")</f>
        <v/>
      </c>
      <c r="LW144" s="7" t="str">
        <f t="shared" si="1285"/>
        <v/>
      </c>
      <c r="LY144" s="34"/>
      <c r="LZ144" s="45" t="str">
        <f>IFERROR(VLOOKUP(LY144,'كدو الاصناف'!$A:$C,2),"")</f>
        <v/>
      </c>
      <c r="MA144" s="6"/>
      <c r="MB144" s="62">
        <f t="shared" si="1286"/>
        <v>0</v>
      </c>
      <c r="MC144" s="6" t="str">
        <f>IFERROR(VLOOKUP(LY144,'كدو الاصناف'!$A:$C,3),"")</f>
        <v/>
      </c>
      <c r="MD144" s="7" t="str">
        <f t="shared" si="1287"/>
        <v/>
      </c>
      <c r="MF144" s="34"/>
      <c r="MG144" s="45" t="str">
        <f>IFERROR(VLOOKUP(MF144,'كدو الاصناف'!$A:$C,2),"")</f>
        <v/>
      </c>
      <c r="MH144" s="6"/>
      <c r="MI144" s="62">
        <f t="shared" si="1288"/>
        <v>0</v>
      </c>
      <c r="MJ144" s="6" t="str">
        <f>IFERROR(VLOOKUP(MF144,'كدو الاصناف'!$A:$C,3),"")</f>
        <v/>
      </c>
      <c r="MK144" s="7" t="str">
        <f t="shared" si="1289"/>
        <v/>
      </c>
      <c r="MM144" s="34"/>
      <c r="MN144" s="45" t="str">
        <f>IFERROR(VLOOKUP(MM144,'كدو الاصناف'!$A:$C,2),"")</f>
        <v/>
      </c>
      <c r="MO144" s="6"/>
      <c r="MP144" s="62">
        <f t="shared" si="1290"/>
        <v>0</v>
      </c>
      <c r="MQ144" s="6" t="str">
        <f>IFERROR(VLOOKUP(MM144,'كدو الاصناف'!$A:$C,3),"")</f>
        <v/>
      </c>
      <c r="MR144" s="7" t="str">
        <f t="shared" si="1291"/>
        <v/>
      </c>
      <c r="MT144" s="34"/>
      <c r="MU144" s="45" t="str">
        <f>IFERROR(VLOOKUP(MT144,'كدو الاصناف'!$A:$C,2),"")</f>
        <v/>
      </c>
      <c r="MV144" s="6"/>
      <c r="MW144" s="62">
        <f t="shared" si="1292"/>
        <v>0</v>
      </c>
      <c r="MX144" s="6" t="str">
        <f>IFERROR(VLOOKUP(MT144,'كدو الاصناف'!$A:$C,3),"")</f>
        <v/>
      </c>
      <c r="MY144" s="7" t="str">
        <f t="shared" si="1293"/>
        <v/>
      </c>
      <c r="NA144" s="34"/>
      <c r="NB144" s="45" t="str">
        <f>IFERROR(VLOOKUP(NA144,'كدو الاصناف'!$A:$C,2),"")</f>
        <v/>
      </c>
      <c r="NC144" s="6"/>
      <c r="ND144" s="62">
        <f t="shared" si="1294"/>
        <v>0</v>
      </c>
      <c r="NE144" s="6" t="str">
        <f>IFERROR(VLOOKUP(NA144,'كدو الاصناف'!$A:$C,3),"")</f>
        <v/>
      </c>
      <c r="NF144" s="7" t="str">
        <f t="shared" si="1295"/>
        <v/>
      </c>
      <c r="NH144" s="34"/>
      <c r="NI144" s="45" t="str">
        <f>IFERROR(VLOOKUP(NH144,'كدو الاصناف'!$A:$C,2),"")</f>
        <v/>
      </c>
      <c r="NJ144" s="6"/>
      <c r="NK144" s="62">
        <f t="shared" si="1296"/>
        <v>0</v>
      </c>
      <c r="NL144" s="6" t="str">
        <f>IFERROR(VLOOKUP(NH144,'كدو الاصناف'!$A:$C,3),"")</f>
        <v/>
      </c>
      <c r="NM144" s="7" t="str">
        <f t="shared" si="1297"/>
        <v/>
      </c>
      <c r="NO144" s="34"/>
      <c r="NP144" s="45" t="str">
        <f>IFERROR(VLOOKUP(NO144,'كدو الاصناف'!$A:$C,2),"")</f>
        <v/>
      </c>
      <c r="NQ144" s="6"/>
      <c r="NR144" s="62">
        <f t="shared" si="1298"/>
        <v>0</v>
      </c>
      <c r="NS144" s="6" t="str">
        <f>IFERROR(VLOOKUP(NO144,'كدو الاصناف'!$A:$C,3),"")</f>
        <v/>
      </c>
      <c r="NT144" s="7" t="str">
        <f t="shared" si="1299"/>
        <v/>
      </c>
      <c r="NV144" s="34"/>
      <c r="NW144" s="45" t="str">
        <f>IFERROR(VLOOKUP(NV144,'كدو الاصناف'!$A:$C,2),"")</f>
        <v/>
      </c>
      <c r="NX144" s="6"/>
      <c r="NY144" s="62">
        <f t="shared" si="1300"/>
        <v>0</v>
      </c>
      <c r="NZ144" s="6" t="str">
        <f>IFERROR(VLOOKUP(NV144,'كدو الاصناف'!$A:$C,3),"")</f>
        <v/>
      </c>
      <c r="OA144" s="7" t="str">
        <f t="shared" si="1301"/>
        <v/>
      </c>
      <c r="OC144" s="34"/>
      <c r="OD144" s="45" t="str">
        <f>IFERROR(VLOOKUP(OC144,'كدو الاصناف'!$A:$C,2),"")</f>
        <v/>
      </c>
      <c r="OE144" s="6"/>
      <c r="OF144" s="62">
        <f t="shared" si="1302"/>
        <v>0</v>
      </c>
      <c r="OG144" s="6" t="str">
        <f>IFERROR(VLOOKUP(OC144,'كدو الاصناف'!$A:$C,3),"")</f>
        <v/>
      </c>
      <c r="OH144" s="7" t="str">
        <f t="shared" si="1303"/>
        <v/>
      </c>
      <c r="OJ144" s="34"/>
      <c r="OK144" s="45" t="str">
        <f>IFERROR(VLOOKUP(OJ144,'كدو الاصناف'!$A:$C,2),"")</f>
        <v/>
      </c>
      <c r="OL144" s="6"/>
      <c r="OM144" s="62">
        <f t="shared" si="1304"/>
        <v>0</v>
      </c>
      <c r="ON144" s="6" t="str">
        <f>IFERROR(VLOOKUP(OJ144,'كدو الاصناف'!$A:$C,3),"")</f>
        <v/>
      </c>
      <c r="OO144" s="7" t="str">
        <f t="shared" si="1305"/>
        <v/>
      </c>
      <c r="OQ144" s="34"/>
      <c r="OR144" s="45" t="str">
        <f>IFERROR(VLOOKUP(OQ144,'كدو الاصناف'!$A:$C,2),"")</f>
        <v/>
      </c>
      <c r="OS144" s="6"/>
      <c r="OT144" s="62">
        <f t="shared" si="1306"/>
        <v>0</v>
      </c>
      <c r="OU144" s="6" t="str">
        <f>IFERROR(VLOOKUP(OQ144,'كدو الاصناف'!$A:$C,3),"")</f>
        <v/>
      </c>
      <c r="OV144" s="7" t="str">
        <f t="shared" si="1307"/>
        <v/>
      </c>
      <c r="OX144" s="34"/>
      <c r="OY144" s="45" t="str">
        <f>IFERROR(VLOOKUP(OX144,'كدو الاصناف'!$A:$C,2),"")</f>
        <v/>
      </c>
      <c r="OZ144" s="6"/>
      <c r="PA144" s="62">
        <f t="shared" si="1308"/>
        <v>0</v>
      </c>
      <c r="PB144" s="6" t="str">
        <f>IFERROR(VLOOKUP(OX144,'كدو الاصناف'!$A:$C,3),"")</f>
        <v/>
      </c>
      <c r="PC144" s="7" t="str">
        <f t="shared" si="1309"/>
        <v/>
      </c>
      <c r="PE144" s="34"/>
      <c r="PF144" s="45" t="str">
        <f>IFERROR(VLOOKUP(PE144,'كدو الاصناف'!$A:$C,2),"")</f>
        <v/>
      </c>
      <c r="PG144" s="6"/>
      <c r="PH144" s="62">
        <f t="shared" si="1310"/>
        <v>0</v>
      </c>
      <c r="PI144" s="6" t="str">
        <f>IFERROR(VLOOKUP(PE144,'كدو الاصناف'!$A:$C,3),"")</f>
        <v/>
      </c>
      <c r="PJ144" s="7" t="str">
        <f t="shared" si="1311"/>
        <v/>
      </c>
      <c r="PL144" s="34"/>
      <c r="PM144" s="45" t="str">
        <f>IFERROR(VLOOKUP(PL144,'كدو الاصناف'!$A:$C,2),"")</f>
        <v/>
      </c>
      <c r="PN144" s="6"/>
      <c r="PO144" s="62">
        <f t="shared" si="1312"/>
        <v>0</v>
      </c>
      <c r="PP144" s="6" t="str">
        <f>IFERROR(VLOOKUP(PL144,'كدو الاصناف'!$A:$C,3),"")</f>
        <v/>
      </c>
      <c r="PQ144" s="7" t="str">
        <f t="shared" si="1313"/>
        <v/>
      </c>
      <c r="PS144" s="34"/>
      <c r="PT144" s="45" t="str">
        <f>IFERROR(VLOOKUP(PS144,'كدو الاصناف'!$A:$C,2),"")</f>
        <v/>
      </c>
      <c r="PU144" s="6"/>
      <c r="PV144" s="62">
        <f t="shared" si="1314"/>
        <v>0</v>
      </c>
      <c r="PW144" s="6" t="str">
        <f>IFERROR(VLOOKUP(PS144,'كدو الاصناف'!$A:$C,3),"")</f>
        <v/>
      </c>
      <c r="PX144" s="7" t="str">
        <f t="shared" si="1315"/>
        <v/>
      </c>
      <c r="PZ144" s="34"/>
      <c r="QA144" s="45" t="str">
        <f>IFERROR(VLOOKUP(PZ144,'كدو الاصناف'!$A:$C,2),"")</f>
        <v/>
      </c>
      <c r="QB144" s="6"/>
      <c r="QC144" s="62">
        <f t="shared" si="1316"/>
        <v>0</v>
      </c>
      <c r="QD144" s="6" t="str">
        <f>IFERROR(VLOOKUP(PZ144,'كدو الاصناف'!$A:$C,3),"")</f>
        <v/>
      </c>
      <c r="QE144" s="7" t="str">
        <f t="shared" si="1317"/>
        <v/>
      </c>
      <c r="QG144" s="34"/>
      <c r="QH144" s="45" t="str">
        <f>IFERROR(VLOOKUP(QG144,'كدو الاصناف'!$A:$C,2),"")</f>
        <v/>
      </c>
      <c r="QI144" s="6"/>
      <c r="QJ144" s="62">
        <f t="shared" si="1318"/>
        <v>0</v>
      </c>
      <c r="QK144" s="6" t="str">
        <f>IFERROR(VLOOKUP(QG144,'كدو الاصناف'!$A:$C,3),"")</f>
        <v/>
      </c>
      <c r="QL144" s="7" t="str">
        <f t="shared" si="1319"/>
        <v/>
      </c>
      <c r="QN144" s="34"/>
      <c r="QO144" s="45" t="str">
        <f>IFERROR(VLOOKUP(QN144,'كدو الاصناف'!$A:$C,2),"")</f>
        <v/>
      </c>
      <c r="QP144" s="6"/>
      <c r="QQ144" s="62">
        <f t="shared" si="1320"/>
        <v>0</v>
      </c>
      <c r="QR144" s="6" t="str">
        <f>IFERROR(VLOOKUP(QN144,'كدو الاصناف'!$A:$C,3),"")</f>
        <v/>
      </c>
      <c r="QS144" s="7" t="str">
        <f t="shared" si="1321"/>
        <v/>
      </c>
      <c r="QU144" s="34"/>
      <c r="QV144" s="45" t="str">
        <f>IFERROR(VLOOKUP(QU144,'كدو الاصناف'!$A:$C,2),"")</f>
        <v/>
      </c>
      <c r="QW144" s="6"/>
      <c r="QX144" s="62">
        <f t="shared" si="1322"/>
        <v>0</v>
      </c>
      <c r="QY144" s="6" t="str">
        <f>IFERROR(VLOOKUP(QU144,'كدو الاصناف'!$A:$C,3),"")</f>
        <v/>
      </c>
      <c r="QZ144" s="7" t="str">
        <f t="shared" si="1323"/>
        <v/>
      </c>
      <c r="RB144" s="34"/>
      <c r="RC144" s="45" t="str">
        <f>IFERROR(VLOOKUP(RB144,'كدو الاصناف'!$A:$C,2),"")</f>
        <v/>
      </c>
      <c r="RD144" s="6"/>
      <c r="RE144" s="62">
        <f t="shared" si="1324"/>
        <v>0</v>
      </c>
      <c r="RF144" s="6" t="str">
        <f>IFERROR(VLOOKUP(RB144,'كدو الاصناف'!$A:$C,3),"")</f>
        <v/>
      </c>
      <c r="RG144" s="7" t="str">
        <f t="shared" si="1325"/>
        <v/>
      </c>
      <c r="RI144" s="34"/>
      <c r="RJ144" s="45" t="str">
        <f>IFERROR(VLOOKUP(RI144,'كدو الاصناف'!$A:$C,2),"")</f>
        <v/>
      </c>
      <c r="RK144" s="6"/>
      <c r="RL144" s="62">
        <f t="shared" si="1326"/>
        <v>0</v>
      </c>
      <c r="RM144" s="6" t="str">
        <f>IFERROR(VLOOKUP(RI144,'كدو الاصناف'!$A:$C,3),"")</f>
        <v/>
      </c>
      <c r="RN144" s="7" t="str">
        <f t="shared" si="1327"/>
        <v/>
      </c>
      <c r="RP144" s="34"/>
      <c r="RQ144" s="45" t="str">
        <f>IFERROR(VLOOKUP(RP144,'كدو الاصناف'!$A:$C,2),"")</f>
        <v/>
      </c>
      <c r="RR144" s="6"/>
      <c r="RS144" s="62">
        <f t="shared" si="1328"/>
        <v>0</v>
      </c>
      <c r="RT144" s="6" t="str">
        <f>IFERROR(VLOOKUP(RP144,'كدو الاصناف'!$A:$C,3),"")</f>
        <v/>
      </c>
      <c r="RU144" s="7" t="str">
        <f t="shared" si="1329"/>
        <v/>
      </c>
      <c r="RW144" s="34"/>
      <c r="RX144" s="45" t="str">
        <f>IFERROR(VLOOKUP(RW144,'كدو الاصناف'!$A:$C,2),"")</f>
        <v/>
      </c>
      <c r="RY144" s="6"/>
      <c r="RZ144" s="62">
        <f t="shared" si="1330"/>
        <v>0</v>
      </c>
      <c r="SA144" s="6" t="str">
        <f>IFERROR(VLOOKUP(RW144,'كدو الاصناف'!$A:$C,3),"")</f>
        <v/>
      </c>
      <c r="SB144" s="7" t="str">
        <f t="shared" si="1331"/>
        <v/>
      </c>
      <c r="SD144" s="34"/>
      <c r="SE144" s="45" t="str">
        <f>IFERROR(VLOOKUP(SD144,'كدو الاصناف'!$A:$C,2),"")</f>
        <v/>
      </c>
      <c r="SF144" s="6"/>
      <c r="SG144" s="62">
        <f t="shared" si="1332"/>
        <v>0</v>
      </c>
      <c r="SH144" s="6" t="str">
        <f>IFERROR(VLOOKUP(SD144,'كدو الاصناف'!$A:$C,3),"")</f>
        <v/>
      </c>
      <c r="SI144" s="7" t="str">
        <f t="shared" si="1333"/>
        <v/>
      </c>
      <c r="SK144" s="34"/>
      <c r="SL144" s="45" t="str">
        <f>IFERROR(VLOOKUP(SK144,'كدو الاصناف'!$A:$C,2),"")</f>
        <v/>
      </c>
      <c r="SM144" s="6"/>
      <c r="SN144" s="62">
        <f t="shared" si="1334"/>
        <v>0</v>
      </c>
      <c r="SO144" s="6" t="str">
        <f>IFERROR(VLOOKUP(SK144,'كدو الاصناف'!$A:$C,3),"")</f>
        <v/>
      </c>
      <c r="SP144" s="7" t="str">
        <f t="shared" si="1335"/>
        <v/>
      </c>
      <c r="SR144" s="34"/>
      <c r="SS144" s="45" t="str">
        <f>IFERROR(VLOOKUP(SR144,'كدو الاصناف'!$A:$C,2),"")</f>
        <v/>
      </c>
      <c r="ST144" s="6"/>
      <c r="SU144" s="62">
        <f t="shared" si="1336"/>
        <v>0</v>
      </c>
      <c r="SV144" s="6" t="str">
        <f>IFERROR(VLOOKUP(SR144,'كدو الاصناف'!$A:$C,3),"")</f>
        <v/>
      </c>
      <c r="SW144" s="7" t="str">
        <f t="shared" si="1337"/>
        <v/>
      </c>
      <c r="SY144" s="34"/>
      <c r="SZ144" s="45" t="str">
        <f>IFERROR(VLOOKUP(SY144,'كدو الاصناف'!$A:$C,2),"")</f>
        <v/>
      </c>
      <c r="TA144" s="6"/>
      <c r="TB144" s="62">
        <f t="shared" si="1338"/>
        <v>0</v>
      </c>
      <c r="TC144" s="6" t="str">
        <f>IFERROR(VLOOKUP(SY144,'كدو الاصناف'!$A:$C,3),"")</f>
        <v/>
      </c>
      <c r="TD144" s="7" t="str">
        <f t="shared" si="1339"/>
        <v/>
      </c>
      <c r="TF144" s="34"/>
      <c r="TG144" s="45" t="str">
        <f>IFERROR(VLOOKUP(TF144,'كدو الاصناف'!$A:$C,2),"")</f>
        <v/>
      </c>
      <c r="TH144" s="6"/>
      <c r="TI144" s="62">
        <f t="shared" si="1340"/>
        <v>0</v>
      </c>
      <c r="TJ144" s="6" t="str">
        <f>IFERROR(VLOOKUP(TF144,'كدو الاصناف'!$A:$C,3),"")</f>
        <v/>
      </c>
      <c r="TK144" s="7" t="str">
        <f t="shared" si="1341"/>
        <v/>
      </c>
      <c r="TM144" s="34"/>
      <c r="TN144" s="45" t="str">
        <f>IFERROR(VLOOKUP(TM144,'كدو الاصناف'!$A:$C,2),"")</f>
        <v/>
      </c>
      <c r="TO144" s="6"/>
      <c r="TP144" s="62">
        <f t="shared" si="1342"/>
        <v>0</v>
      </c>
      <c r="TQ144" s="6" t="str">
        <f>IFERROR(VLOOKUP(TM144,'كدو الاصناف'!$A:$C,3),"")</f>
        <v/>
      </c>
      <c r="TR144" s="7" t="str">
        <f t="shared" si="1343"/>
        <v/>
      </c>
      <c r="TT144" s="34"/>
      <c r="TU144" s="45" t="str">
        <f>IFERROR(VLOOKUP(TT144,'كدو الاصناف'!$A:$C,2),"")</f>
        <v/>
      </c>
      <c r="TV144" s="6"/>
      <c r="TW144" s="62">
        <f t="shared" si="1344"/>
        <v>0</v>
      </c>
      <c r="TX144" s="6" t="str">
        <f>IFERROR(VLOOKUP(TT144,'كدو الاصناف'!$A:$C,3),"")</f>
        <v/>
      </c>
      <c r="TY144" s="7" t="str">
        <f t="shared" si="1345"/>
        <v/>
      </c>
      <c r="UA144" s="34"/>
      <c r="UB144" s="45" t="str">
        <f>IFERROR(VLOOKUP(UA144,'كدو الاصناف'!$A:$C,2),"")</f>
        <v/>
      </c>
      <c r="UC144" s="6"/>
      <c r="UD144" s="62">
        <f t="shared" si="1346"/>
        <v>0</v>
      </c>
      <c r="UE144" s="6" t="str">
        <f>IFERROR(VLOOKUP(UA144,'كدو الاصناف'!$A:$C,3),"")</f>
        <v/>
      </c>
      <c r="UF144" s="7" t="str">
        <f t="shared" si="1347"/>
        <v/>
      </c>
      <c r="UH144" s="34"/>
      <c r="UI144" s="45" t="str">
        <f>IFERROR(VLOOKUP(UH144,'كدو الاصناف'!$A:$C,2),"")</f>
        <v/>
      </c>
      <c r="UJ144" s="6"/>
      <c r="UK144" s="62">
        <f t="shared" si="1348"/>
        <v>0</v>
      </c>
      <c r="UL144" s="6" t="str">
        <f>IFERROR(VLOOKUP(UH144,'كدو الاصناف'!$A:$C,3),"")</f>
        <v/>
      </c>
      <c r="UM144" s="7" t="str">
        <f t="shared" si="1349"/>
        <v/>
      </c>
      <c r="UO144" s="34"/>
      <c r="UP144" s="45" t="str">
        <f>IFERROR(VLOOKUP(UO144,'كدو الاصناف'!$A:$C,2),"")</f>
        <v/>
      </c>
      <c r="UQ144" s="6"/>
      <c r="UR144" s="62">
        <f t="shared" si="1350"/>
        <v>0</v>
      </c>
      <c r="US144" s="6" t="str">
        <f>IFERROR(VLOOKUP(UO144,'كدو الاصناف'!$A:$C,3),"")</f>
        <v/>
      </c>
      <c r="UT144" s="7" t="str">
        <f t="shared" si="1351"/>
        <v/>
      </c>
      <c r="UV144" s="34"/>
      <c r="UW144" s="45" t="str">
        <f>IFERROR(VLOOKUP(UV144,'كدو الاصناف'!$A:$C,2),"")</f>
        <v/>
      </c>
      <c r="UX144" s="6"/>
      <c r="UY144" s="62">
        <f t="shared" si="1352"/>
        <v>0</v>
      </c>
      <c r="UZ144" s="6" t="str">
        <f>IFERROR(VLOOKUP(UV144,'كدو الاصناف'!$A:$C,3),"")</f>
        <v/>
      </c>
      <c r="VA144" s="7" t="str">
        <f t="shared" si="1353"/>
        <v/>
      </c>
      <c r="VC144" s="34"/>
      <c r="VD144" s="45" t="str">
        <f>IFERROR(VLOOKUP(VC144,'كدو الاصناف'!$A:$C,2),"")</f>
        <v/>
      </c>
      <c r="VE144" s="6"/>
      <c r="VF144" s="62">
        <f t="shared" si="1354"/>
        <v>0</v>
      </c>
      <c r="VG144" s="6" t="str">
        <f>IFERROR(VLOOKUP(VC144,'كدو الاصناف'!$A:$C,3),"")</f>
        <v/>
      </c>
      <c r="VH144" s="7" t="str">
        <f t="shared" si="1355"/>
        <v/>
      </c>
      <c r="VJ144" s="34"/>
      <c r="VK144" s="45" t="str">
        <f>IFERROR(VLOOKUP(VJ144,'كدو الاصناف'!$A:$C,2),"")</f>
        <v/>
      </c>
      <c r="VL144" s="6"/>
      <c r="VM144" s="62">
        <f t="shared" si="1356"/>
        <v>0</v>
      </c>
      <c r="VN144" s="6" t="str">
        <f>IFERROR(VLOOKUP(VJ144,'كدو الاصناف'!$A:$C,3),"")</f>
        <v/>
      </c>
      <c r="VO144" s="7" t="str">
        <f t="shared" si="1357"/>
        <v/>
      </c>
      <c r="VQ144" s="34"/>
      <c r="VR144" s="45" t="str">
        <f>IFERROR(VLOOKUP(VQ144,'كدو الاصناف'!$A:$C,2),"")</f>
        <v/>
      </c>
      <c r="VS144" s="6"/>
      <c r="VT144" s="62">
        <f t="shared" si="1358"/>
        <v>0</v>
      </c>
      <c r="VU144" s="6" t="str">
        <f>IFERROR(VLOOKUP(VQ144,'كدو الاصناف'!$A:$C,3),"")</f>
        <v/>
      </c>
      <c r="VV144" s="7" t="str">
        <f t="shared" si="1359"/>
        <v/>
      </c>
      <c r="VX144" s="34"/>
      <c r="VY144" s="45" t="str">
        <f>IFERROR(VLOOKUP(VX144,'كدو الاصناف'!$A:$C,2),"")</f>
        <v/>
      </c>
      <c r="VZ144" s="6"/>
      <c r="WA144" s="62">
        <f t="shared" si="1360"/>
        <v>0</v>
      </c>
      <c r="WB144" s="6" t="str">
        <f>IFERROR(VLOOKUP(VX144,'كدو الاصناف'!$A:$C,3),"")</f>
        <v/>
      </c>
      <c r="WC144" s="7" t="str">
        <f t="shared" si="1361"/>
        <v/>
      </c>
      <c r="WE144" s="34"/>
      <c r="WF144" s="45" t="str">
        <f>IFERROR(VLOOKUP(WE144,'كدو الاصناف'!$A:$C,2),"")</f>
        <v/>
      </c>
      <c r="WG144" s="6"/>
      <c r="WH144" s="62">
        <f t="shared" si="1362"/>
        <v>0</v>
      </c>
      <c r="WI144" s="6" t="str">
        <f>IFERROR(VLOOKUP(WE144,'كدو الاصناف'!$A:$C,3),"")</f>
        <v/>
      </c>
      <c r="WJ144" s="7" t="str">
        <f t="shared" si="1363"/>
        <v/>
      </c>
      <c r="WL144" s="34"/>
      <c r="WM144" s="45" t="str">
        <f>IFERROR(VLOOKUP(WL144,'كدو الاصناف'!$A:$C,2),"")</f>
        <v/>
      </c>
      <c r="WN144" s="6"/>
      <c r="WO144" s="62">
        <f t="shared" si="1364"/>
        <v>0</v>
      </c>
      <c r="WP144" s="6" t="str">
        <f>IFERROR(VLOOKUP(WL144,'كدو الاصناف'!$A:$C,3),"")</f>
        <v/>
      </c>
      <c r="WQ144" s="7" t="str">
        <f t="shared" si="1365"/>
        <v/>
      </c>
      <c r="WS144" s="34"/>
      <c r="WT144" s="45" t="str">
        <f>IFERROR(VLOOKUP(WS144,'كدو الاصناف'!$A:$C,2),"")</f>
        <v/>
      </c>
      <c r="WU144" s="6"/>
      <c r="WV144" s="62">
        <f t="shared" si="1366"/>
        <v>0</v>
      </c>
      <c r="WW144" s="6" t="str">
        <f>IFERROR(VLOOKUP(WS144,'كدو الاصناف'!$A:$C,3),"")</f>
        <v/>
      </c>
      <c r="WX144" s="7" t="str">
        <f t="shared" si="1367"/>
        <v/>
      </c>
      <c r="WZ144" s="34"/>
      <c r="XA144" s="45" t="str">
        <f>IFERROR(VLOOKUP(WZ144,'كدو الاصناف'!$A:$C,2),"")</f>
        <v/>
      </c>
      <c r="XB144" s="6"/>
      <c r="XC144" s="62">
        <f t="shared" si="1368"/>
        <v>0</v>
      </c>
      <c r="XD144" s="6" t="str">
        <f>IFERROR(VLOOKUP(WZ144,'كدو الاصناف'!$A:$C,3),"")</f>
        <v/>
      </c>
      <c r="XE144" s="7" t="str">
        <f t="shared" si="1369"/>
        <v/>
      </c>
      <c r="XG144" s="34"/>
      <c r="XH144" s="45" t="str">
        <f>IFERROR(VLOOKUP(XG144,'كدو الاصناف'!$A:$C,2),"")</f>
        <v/>
      </c>
      <c r="XI144" s="6"/>
      <c r="XJ144" s="62">
        <f t="shared" si="1370"/>
        <v>0</v>
      </c>
      <c r="XK144" s="6" t="str">
        <f>IFERROR(VLOOKUP(XG144,'كدو الاصناف'!$A:$C,3),"")</f>
        <v/>
      </c>
      <c r="XL144" s="7" t="str">
        <f t="shared" si="1371"/>
        <v/>
      </c>
      <c r="XN144" s="34"/>
      <c r="XO144" s="45" t="str">
        <f>IFERROR(VLOOKUP(XN144,'كدو الاصناف'!$A:$C,2),"")</f>
        <v/>
      </c>
      <c r="XP144" s="6"/>
      <c r="XQ144" s="62">
        <f t="shared" si="1372"/>
        <v>0</v>
      </c>
      <c r="XR144" s="6" t="str">
        <f>IFERROR(VLOOKUP(XN144,'كدو الاصناف'!$A:$C,3),"")</f>
        <v/>
      </c>
      <c r="XS144" s="7" t="str">
        <f t="shared" si="1373"/>
        <v/>
      </c>
      <c r="XU144" s="34">
        <v>60020</v>
      </c>
      <c r="XV144" s="45" t="str">
        <f>IFERROR(VLOOKUP(XU144,'كدو الاصناف'!$A:$C,2),"")</f>
        <v>حامض خليك</v>
      </c>
      <c r="XW144" s="6"/>
      <c r="XX144" s="62">
        <v>2</v>
      </c>
      <c r="XY144" s="6">
        <f>IFERROR(VLOOKUP(XU144,'كدو الاصناف'!$A:$C,3),"")</f>
        <v>14.75</v>
      </c>
      <c r="XZ144" s="7">
        <f t="shared" si="1375"/>
        <v>29.5</v>
      </c>
      <c r="YB144" s="34"/>
      <c r="YC144" s="45" t="str">
        <f>IFERROR(VLOOKUP(YB144,'كدو الاصناف'!$A:$C,2),"")</f>
        <v/>
      </c>
      <c r="YD144" s="6"/>
      <c r="YE144" s="62">
        <f t="shared" si="1376"/>
        <v>0</v>
      </c>
      <c r="YF144" s="6" t="str">
        <f>IFERROR(VLOOKUP(YB144,'كدو الاصناف'!$A:$C,3),"")</f>
        <v/>
      </c>
      <c r="YG144" s="7" t="str">
        <f t="shared" si="1377"/>
        <v/>
      </c>
      <c r="YI144" s="34"/>
      <c r="YJ144" s="45" t="str">
        <f>IFERROR(VLOOKUP(YI144,'كدو الاصناف'!$A:$C,2),"")</f>
        <v/>
      </c>
      <c r="YK144" s="6"/>
      <c r="YL144" s="62">
        <f t="shared" si="1378"/>
        <v>0</v>
      </c>
      <c r="YM144" s="6" t="str">
        <f>IFERROR(VLOOKUP(YI144,'كدو الاصناف'!$A:$C,3),"")</f>
        <v/>
      </c>
      <c r="YN144" s="7" t="str">
        <f t="shared" si="1379"/>
        <v/>
      </c>
      <c r="YP144" s="34"/>
      <c r="YQ144" s="45" t="str">
        <f>IFERROR(VLOOKUP(YP144,'كدو الاصناف'!$A:$C,2),"")</f>
        <v/>
      </c>
      <c r="YR144" s="6"/>
      <c r="YS144" s="62">
        <f t="shared" si="1380"/>
        <v>0</v>
      </c>
      <c r="YT144" s="6" t="str">
        <f>IFERROR(VLOOKUP(YP144,'كدو الاصناف'!$A:$C,3),"")</f>
        <v/>
      </c>
      <c r="YU144" s="7" t="str">
        <f t="shared" si="1381"/>
        <v/>
      </c>
      <c r="YW144" s="34"/>
      <c r="YX144" s="45" t="str">
        <f>IFERROR(VLOOKUP(YW144,'كدو الاصناف'!$A:$C,2),"")</f>
        <v/>
      </c>
      <c r="YY144" s="6"/>
      <c r="YZ144" s="62">
        <f t="shared" si="1382"/>
        <v>0</v>
      </c>
      <c r="ZA144" s="6" t="str">
        <f>IFERROR(VLOOKUP(YW144,'كدو الاصناف'!$A:$C,3),"")</f>
        <v/>
      </c>
      <c r="ZB144" s="7" t="str">
        <f t="shared" si="1383"/>
        <v/>
      </c>
      <c r="ZD144" s="34"/>
      <c r="ZE144" s="45" t="str">
        <f>IFERROR(VLOOKUP(ZD144,'كدو الاصناف'!$A:$C,2),"")</f>
        <v/>
      </c>
      <c r="ZF144" s="6"/>
      <c r="ZG144" s="62">
        <f t="shared" si="1384"/>
        <v>0</v>
      </c>
      <c r="ZH144" s="6" t="str">
        <f>IFERROR(VLOOKUP(ZD144,'كدو الاصناف'!$A:$C,3),"")</f>
        <v/>
      </c>
      <c r="ZI144" s="7" t="str">
        <f t="shared" si="1385"/>
        <v/>
      </c>
      <c r="ZK144" s="34"/>
      <c r="ZL144" s="45" t="str">
        <f>IFERROR(VLOOKUP(ZK144,'كدو الاصناف'!$A:$C,2),"")</f>
        <v/>
      </c>
      <c r="ZM144" s="6"/>
      <c r="ZN144" s="62">
        <f t="shared" si="1386"/>
        <v>0</v>
      </c>
      <c r="ZO144" s="6" t="str">
        <f>IFERROR(VLOOKUP(ZK144,'كدو الاصناف'!$A:$C,3),"")</f>
        <v/>
      </c>
      <c r="ZP144" s="7" t="str">
        <f t="shared" si="1387"/>
        <v/>
      </c>
      <c r="ZR144" s="34"/>
      <c r="ZS144" s="45" t="str">
        <f>IFERROR(VLOOKUP(ZR144,'كدو الاصناف'!$A:$C,2),"")</f>
        <v/>
      </c>
      <c r="ZT144" s="6"/>
      <c r="ZU144" s="62">
        <f t="shared" si="1388"/>
        <v>0</v>
      </c>
      <c r="ZV144" s="6" t="str">
        <f>IFERROR(VLOOKUP(ZR144,'كدو الاصناف'!$A:$C,3),"")</f>
        <v/>
      </c>
      <c r="ZW144" s="7" t="str">
        <f t="shared" si="1389"/>
        <v/>
      </c>
    </row>
    <row r="145" spans="1:699" ht="16.5" thickTop="1" thickBot="1" x14ac:dyDescent="0.25">
      <c r="A145" s="34"/>
      <c r="B145" s="45" t="str">
        <f>IFERROR(VLOOKUP(A145,'كدو الاصناف'!$A:$C,2),"")</f>
        <v/>
      </c>
      <c r="C145" s="6"/>
      <c r="D145" s="62">
        <f t="shared" si="1192"/>
        <v>0</v>
      </c>
      <c r="E145" s="6" t="str">
        <f>IFERROR(VLOOKUP(A145,'كدو الاصناف'!$A:$C,3),"")</f>
        <v/>
      </c>
      <c r="F145" s="7" t="str">
        <f t="shared" si="1193"/>
        <v/>
      </c>
      <c r="H145" s="34"/>
      <c r="I145" s="45" t="str">
        <f>IFERROR(VLOOKUP(H145,'كدو الاصناف'!$A:$C,2),"")</f>
        <v/>
      </c>
      <c r="J145" s="6"/>
      <c r="K145" s="62">
        <f t="shared" si="1194"/>
        <v>0</v>
      </c>
      <c r="L145" s="6" t="str">
        <f>IFERROR(VLOOKUP(H145,'كدو الاصناف'!$A:$C,3),"")</f>
        <v/>
      </c>
      <c r="M145" s="7" t="str">
        <f t="shared" si="1195"/>
        <v/>
      </c>
      <c r="O145" s="34"/>
      <c r="P145" s="45" t="str">
        <f>IFERROR(VLOOKUP(O145,'كدو الاصناف'!$A:$C,2),"")</f>
        <v/>
      </c>
      <c r="Q145" s="6"/>
      <c r="R145" s="62">
        <f t="shared" si="1196"/>
        <v>0</v>
      </c>
      <c r="S145" s="6" t="str">
        <f>IFERROR(VLOOKUP(O145,'كدو الاصناف'!$A:$C,3),"")</f>
        <v/>
      </c>
      <c r="T145" s="7" t="str">
        <f t="shared" si="1197"/>
        <v/>
      </c>
      <c r="V145" s="34"/>
      <c r="W145" s="45" t="str">
        <f>IFERROR(VLOOKUP(V145,'كدو الاصناف'!$A:$C,2),"")</f>
        <v/>
      </c>
      <c r="X145" s="6"/>
      <c r="Y145" s="62">
        <f t="shared" si="1198"/>
        <v>0</v>
      </c>
      <c r="Z145" s="6" t="str">
        <f>IFERROR(VLOOKUP(V145,'كدو الاصناف'!$A:$C,3),"")</f>
        <v/>
      </c>
      <c r="AA145" s="7" t="str">
        <f t="shared" si="1199"/>
        <v/>
      </c>
      <c r="AC145" s="34"/>
      <c r="AD145" s="45" t="str">
        <f>IFERROR(VLOOKUP(AC145,'كدو الاصناف'!$A:$C,2),"")</f>
        <v/>
      </c>
      <c r="AE145" s="6"/>
      <c r="AF145" s="62">
        <f t="shared" si="1200"/>
        <v>0</v>
      </c>
      <c r="AG145" s="6" t="str">
        <f>IFERROR(VLOOKUP(AC145,'كدو الاصناف'!$A:$C,3),"")</f>
        <v/>
      </c>
      <c r="AH145" s="7" t="str">
        <f t="shared" si="1201"/>
        <v/>
      </c>
      <c r="AJ145" s="34"/>
      <c r="AK145" s="45" t="str">
        <f>IFERROR(VLOOKUP(AJ145,'كدو الاصناف'!$A:$C,2),"")</f>
        <v/>
      </c>
      <c r="AL145" s="6"/>
      <c r="AM145" s="62">
        <f t="shared" si="1202"/>
        <v>0</v>
      </c>
      <c r="AN145" s="6" t="str">
        <f>IFERROR(VLOOKUP(AJ145,'كدو الاصناف'!$A:$C,3),"")</f>
        <v/>
      </c>
      <c r="AO145" s="7" t="str">
        <f t="shared" si="1203"/>
        <v/>
      </c>
      <c r="AQ145" s="34"/>
      <c r="AR145" s="45" t="str">
        <f>IFERROR(VLOOKUP(AQ145,'كدو الاصناف'!$A:$C,2),"")</f>
        <v/>
      </c>
      <c r="AS145" s="6"/>
      <c r="AT145" s="62">
        <f t="shared" si="1204"/>
        <v>0</v>
      </c>
      <c r="AU145" s="6" t="str">
        <f>IFERROR(VLOOKUP(AQ145,'كدو الاصناف'!$A:$C,3),"")</f>
        <v/>
      </c>
      <c r="AV145" s="7" t="str">
        <f t="shared" si="1205"/>
        <v/>
      </c>
      <c r="AX145" s="34"/>
      <c r="AY145" s="45" t="str">
        <f>IFERROR(VLOOKUP(AX145,'كدو الاصناف'!$A:$C,2),"")</f>
        <v/>
      </c>
      <c r="AZ145" s="6"/>
      <c r="BA145" s="62">
        <f t="shared" si="1206"/>
        <v>0</v>
      </c>
      <c r="BB145" s="6" t="str">
        <f>IFERROR(VLOOKUP(AX145,'كدو الاصناف'!$A:$C,3),"")</f>
        <v/>
      </c>
      <c r="BC145" s="7" t="str">
        <f t="shared" si="1207"/>
        <v/>
      </c>
      <c r="BE145" s="34"/>
      <c r="BF145" s="45" t="str">
        <f>IFERROR(VLOOKUP(BE145,'كدو الاصناف'!$A:$C,2),"")</f>
        <v/>
      </c>
      <c r="BG145" s="6"/>
      <c r="BH145" s="62">
        <f t="shared" si="1208"/>
        <v>0</v>
      </c>
      <c r="BI145" s="6" t="str">
        <f>IFERROR(VLOOKUP(BE145,'كدو الاصناف'!$A:$C,3),"")</f>
        <v/>
      </c>
      <c r="BJ145" s="7" t="str">
        <f t="shared" si="1209"/>
        <v/>
      </c>
      <c r="BL145" s="34"/>
      <c r="BM145" s="45" t="str">
        <f>IFERROR(VLOOKUP(BL145,'كدو الاصناف'!$A:$C,2),"")</f>
        <v/>
      </c>
      <c r="BN145" s="6"/>
      <c r="BO145" s="62">
        <f t="shared" si="1210"/>
        <v>0</v>
      </c>
      <c r="BP145" s="6" t="str">
        <f>IFERROR(VLOOKUP(BL145,'كدو الاصناف'!$A:$C,3),"")</f>
        <v/>
      </c>
      <c r="BQ145" s="7" t="str">
        <f t="shared" si="1211"/>
        <v/>
      </c>
      <c r="BS145" s="34"/>
      <c r="BT145" s="45" t="str">
        <f>IFERROR(VLOOKUP(BS145,'كدو الاصناف'!$A:$C,2),"")</f>
        <v/>
      </c>
      <c r="BU145" s="6"/>
      <c r="BV145" s="62">
        <f t="shared" si="1212"/>
        <v>0</v>
      </c>
      <c r="BW145" s="6" t="str">
        <f>IFERROR(VLOOKUP(BS145,'كدو الاصناف'!$A:$C,3),"")</f>
        <v/>
      </c>
      <c r="BX145" s="7" t="str">
        <f t="shared" si="1213"/>
        <v/>
      </c>
      <c r="BZ145" s="34"/>
      <c r="CA145" s="45" t="str">
        <f>IFERROR(VLOOKUP(BZ145,'كدو الاصناف'!$A:$C,2),"")</f>
        <v/>
      </c>
      <c r="CB145" s="6"/>
      <c r="CC145" s="62">
        <f t="shared" si="1214"/>
        <v>0</v>
      </c>
      <c r="CD145" s="6" t="str">
        <f>IFERROR(VLOOKUP(BZ145,'كدو الاصناف'!$A:$C,3),"")</f>
        <v/>
      </c>
      <c r="CE145" s="7" t="str">
        <f t="shared" si="1215"/>
        <v/>
      </c>
      <c r="CG145" s="34"/>
      <c r="CH145" s="45" t="str">
        <f>IFERROR(VLOOKUP(CG145,'كدو الاصناف'!$A:$C,2),"")</f>
        <v/>
      </c>
      <c r="CI145" s="6"/>
      <c r="CJ145" s="62">
        <f t="shared" si="1216"/>
        <v>0</v>
      </c>
      <c r="CK145" s="6" t="str">
        <f>IFERROR(VLOOKUP(CG145,'كدو الاصناف'!$A:$C,3),"")</f>
        <v/>
      </c>
      <c r="CL145" s="7" t="str">
        <f t="shared" si="1217"/>
        <v/>
      </c>
      <c r="CN145" s="34"/>
      <c r="CO145" s="45" t="str">
        <f>IFERROR(VLOOKUP(CN145,'كدو الاصناف'!$A:$C,2),"")</f>
        <v/>
      </c>
      <c r="CP145" s="6"/>
      <c r="CQ145" s="62">
        <f t="shared" si="1218"/>
        <v>0</v>
      </c>
      <c r="CR145" s="6" t="str">
        <f>IFERROR(VLOOKUP(CN145,'كدو الاصناف'!$A:$C,3),"")</f>
        <v/>
      </c>
      <c r="CS145" s="7" t="str">
        <f t="shared" si="1219"/>
        <v/>
      </c>
      <c r="CU145" s="34"/>
      <c r="CV145" s="45" t="str">
        <f>IFERROR(VLOOKUP(CU145,'كدو الاصناف'!$A:$C,2),"")</f>
        <v/>
      </c>
      <c r="CW145" s="6"/>
      <c r="CX145" s="62">
        <f t="shared" si="1220"/>
        <v>0</v>
      </c>
      <c r="CY145" s="6" t="str">
        <f>IFERROR(VLOOKUP(CU145,'كدو الاصناف'!$A:$C,3),"")</f>
        <v/>
      </c>
      <c r="CZ145" s="7" t="str">
        <f t="shared" si="1221"/>
        <v/>
      </c>
      <c r="DB145" s="34"/>
      <c r="DC145" s="45" t="str">
        <f>IFERROR(VLOOKUP(DB145,'كدو الاصناف'!$A:$C,2),"")</f>
        <v/>
      </c>
      <c r="DD145" s="6"/>
      <c r="DE145" s="62">
        <f t="shared" si="1222"/>
        <v>0</v>
      </c>
      <c r="DF145" s="6" t="str">
        <f>IFERROR(VLOOKUP(DB145,'كدو الاصناف'!$A:$C,3),"")</f>
        <v/>
      </c>
      <c r="DG145" s="7" t="str">
        <f t="shared" si="1223"/>
        <v/>
      </c>
      <c r="DI145" s="34"/>
      <c r="DJ145" s="45" t="str">
        <f>IFERROR(VLOOKUP(DI145,'كدو الاصناف'!$A:$C,2),"")</f>
        <v/>
      </c>
      <c r="DK145" s="6"/>
      <c r="DL145" s="62">
        <f t="shared" si="1224"/>
        <v>0</v>
      </c>
      <c r="DM145" s="6" t="str">
        <f>IFERROR(VLOOKUP(DI145,'كدو الاصناف'!$A:$C,3),"")</f>
        <v/>
      </c>
      <c r="DN145" s="7" t="str">
        <f t="shared" si="1225"/>
        <v/>
      </c>
      <c r="DP145" s="34"/>
      <c r="DQ145" s="45" t="str">
        <f>IFERROR(VLOOKUP(DP145,'كدو الاصناف'!$A:$C,2),"")</f>
        <v/>
      </c>
      <c r="DR145" s="6"/>
      <c r="DS145" s="62">
        <f t="shared" si="1226"/>
        <v>0</v>
      </c>
      <c r="DT145" s="6" t="str">
        <f>IFERROR(VLOOKUP(DP145,'كدو الاصناف'!$A:$C,3),"")</f>
        <v/>
      </c>
      <c r="DU145" s="7" t="str">
        <f t="shared" si="1227"/>
        <v/>
      </c>
      <c r="DW145" s="34"/>
      <c r="DX145" s="45" t="str">
        <f>IFERROR(VLOOKUP(DW145,'كدو الاصناف'!$A:$C,2),"")</f>
        <v/>
      </c>
      <c r="DY145" s="6"/>
      <c r="DZ145" s="62">
        <f t="shared" si="1228"/>
        <v>0</v>
      </c>
      <c r="EA145" s="6" t="str">
        <f>IFERROR(VLOOKUP(DW145,'كدو الاصناف'!$A:$C,3),"")</f>
        <v/>
      </c>
      <c r="EB145" s="7" t="str">
        <f t="shared" si="1229"/>
        <v/>
      </c>
      <c r="ED145" s="34"/>
      <c r="EE145" s="45" t="str">
        <f>IFERROR(VLOOKUP(ED145,'كدو الاصناف'!$A:$C,2),"")</f>
        <v/>
      </c>
      <c r="EF145" s="6"/>
      <c r="EG145" s="62">
        <f t="shared" si="1391"/>
        <v>0</v>
      </c>
      <c r="EH145" s="6" t="str">
        <f>IFERROR(VLOOKUP(ED145,'كدو الاصناف'!$A:$C,3),"")</f>
        <v/>
      </c>
      <c r="EI145" s="7" t="str">
        <f t="shared" si="1230"/>
        <v/>
      </c>
      <c r="EK145" s="34"/>
      <c r="EL145" s="45" t="str">
        <f>IFERROR(VLOOKUP(EK145,'كدو الاصناف'!$A:$C,2),"")</f>
        <v/>
      </c>
      <c r="EM145" s="6"/>
      <c r="EN145" s="62">
        <f t="shared" si="1390"/>
        <v>0</v>
      </c>
      <c r="EO145" s="6" t="str">
        <f>IFERROR(VLOOKUP(EK145,'كدو الاصناف'!$A:$C,3),"")</f>
        <v/>
      </c>
      <c r="EP145" s="7" t="str">
        <f t="shared" si="1231"/>
        <v/>
      </c>
      <c r="ER145" s="34"/>
      <c r="ES145" s="45" t="str">
        <f>IFERROR(VLOOKUP(ER145,'كدو الاصناف'!$A:$C,2),"")</f>
        <v/>
      </c>
      <c r="ET145" s="6"/>
      <c r="EU145" s="62">
        <f t="shared" si="1232"/>
        <v>0</v>
      </c>
      <c r="EV145" s="6" t="str">
        <f>IFERROR(VLOOKUP(ER145,'كدو الاصناف'!$A:$C,3),"")</f>
        <v/>
      </c>
      <c r="EW145" s="7" t="str">
        <f t="shared" si="1233"/>
        <v/>
      </c>
      <c r="EY145" s="34"/>
      <c r="EZ145" s="45" t="str">
        <f>IFERROR(VLOOKUP(EY145,'كدو الاصناف'!$A:$C,2),"")</f>
        <v/>
      </c>
      <c r="FA145" s="6"/>
      <c r="FB145" s="62">
        <f t="shared" si="1234"/>
        <v>0</v>
      </c>
      <c r="FC145" s="6" t="str">
        <f>IFERROR(VLOOKUP(EY145,'كدو الاصناف'!$A:$C,3),"")</f>
        <v/>
      </c>
      <c r="FD145" s="7" t="str">
        <f t="shared" si="1235"/>
        <v/>
      </c>
      <c r="FF145" s="34"/>
      <c r="FG145" s="45" t="str">
        <f>IFERROR(VLOOKUP(FF145,'كدو الاصناف'!$A:$C,2),"")</f>
        <v/>
      </c>
      <c r="FH145" s="6"/>
      <c r="FI145" s="62">
        <f t="shared" si="1236"/>
        <v>0</v>
      </c>
      <c r="FJ145" s="6" t="str">
        <f>IFERROR(VLOOKUP(FF145,'كدو الاصناف'!$A:$C,3),"")</f>
        <v/>
      </c>
      <c r="FK145" s="7" t="str">
        <f t="shared" si="1237"/>
        <v/>
      </c>
      <c r="FM145" s="34"/>
      <c r="FN145" s="45" t="str">
        <f>IFERROR(VLOOKUP(FM145,'كدو الاصناف'!$A:$C,2),"")</f>
        <v/>
      </c>
      <c r="FO145" s="6"/>
      <c r="FP145" s="62">
        <f t="shared" si="1238"/>
        <v>0</v>
      </c>
      <c r="FQ145" s="6" t="str">
        <f>IFERROR(VLOOKUP(FM145,'كدو الاصناف'!$A:$C,3),"")</f>
        <v/>
      </c>
      <c r="FR145" s="7" t="str">
        <f t="shared" si="1239"/>
        <v/>
      </c>
      <c r="FT145" s="34"/>
      <c r="FU145" s="45" t="str">
        <f>IFERROR(VLOOKUP(FT145,'كدو الاصناف'!$A:$C,2),"")</f>
        <v/>
      </c>
      <c r="FV145" s="6"/>
      <c r="FW145" s="62">
        <f t="shared" si="1240"/>
        <v>0</v>
      </c>
      <c r="FX145" s="6" t="str">
        <f>IFERROR(VLOOKUP(FT145,'كدو الاصناف'!$A:$C,3),"")</f>
        <v/>
      </c>
      <c r="FY145" s="7" t="str">
        <f t="shared" si="1241"/>
        <v/>
      </c>
      <c r="GA145" s="34"/>
      <c r="GB145" s="45" t="str">
        <f>IFERROR(VLOOKUP(GA145,'كدو الاصناف'!$A:$C,2),"")</f>
        <v/>
      </c>
      <c r="GC145" s="6"/>
      <c r="GD145" s="62">
        <f t="shared" si="1242"/>
        <v>0</v>
      </c>
      <c r="GE145" s="6" t="str">
        <f>IFERROR(VLOOKUP(GA145,'كدو الاصناف'!$A:$C,3),"")</f>
        <v/>
      </c>
      <c r="GF145" s="7" t="str">
        <f t="shared" si="1243"/>
        <v/>
      </c>
      <c r="GH145" s="34"/>
      <c r="GI145" s="45" t="str">
        <f>IFERROR(VLOOKUP(GH145,'كدو الاصناف'!$A:$C,2),"")</f>
        <v/>
      </c>
      <c r="GJ145" s="6"/>
      <c r="GK145" s="62">
        <f t="shared" si="1244"/>
        <v>0</v>
      </c>
      <c r="GL145" s="6" t="str">
        <f>IFERROR(VLOOKUP(GH145,'كدو الاصناف'!$A:$C,3),"")</f>
        <v/>
      </c>
      <c r="GM145" s="7" t="str">
        <f t="shared" si="1245"/>
        <v/>
      </c>
      <c r="GO145" s="34"/>
      <c r="GP145" s="45" t="str">
        <f>IFERROR(VLOOKUP(GO145,'كدو الاصناف'!$A:$C,2),"")</f>
        <v/>
      </c>
      <c r="GQ145" s="6"/>
      <c r="GR145" s="62">
        <f t="shared" si="1246"/>
        <v>0</v>
      </c>
      <c r="GS145" s="6" t="str">
        <f>IFERROR(VLOOKUP(GO145,'كدو الاصناف'!$A:$C,3),"")</f>
        <v/>
      </c>
      <c r="GT145" s="7" t="str">
        <f t="shared" si="1247"/>
        <v/>
      </c>
      <c r="GV145" s="34"/>
      <c r="GW145" s="45" t="str">
        <f>IFERROR(VLOOKUP(GV145,'كدو الاصناف'!$A:$C,2),"")</f>
        <v/>
      </c>
      <c r="GX145" s="6"/>
      <c r="GY145" s="62">
        <f t="shared" si="1248"/>
        <v>0</v>
      </c>
      <c r="GZ145" s="6" t="str">
        <f>IFERROR(VLOOKUP(GV145,'كدو الاصناف'!$A:$C,3),"")</f>
        <v/>
      </c>
      <c r="HA145" s="7" t="str">
        <f t="shared" si="1249"/>
        <v/>
      </c>
      <c r="HC145" s="34"/>
      <c r="HD145" s="45" t="str">
        <f>IFERROR(VLOOKUP(HC145,'كدو الاصناف'!$A:$C,2),"")</f>
        <v/>
      </c>
      <c r="HE145" s="6"/>
      <c r="HF145" s="62">
        <f t="shared" si="1250"/>
        <v>0</v>
      </c>
      <c r="HG145" s="6" t="str">
        <f>IFERROR(VLOOKUP(HC145,'كدو الاصناف'!$A:$C,3),"")</f>
        <v/>
      </c>
      <c r="HH145" s="7" t="str">
        <f t="shared" si="1251"/>
        <v/>
      </c>
      <c r="HJ145" s="34"/>
      <c r="HK145" s="45" t="str">
        <f>IFERROR(VLOOKUP(HJ145,'كدو الاصناف'!$A:$C,2),"")</f>
        <v/>
      </c>
      <c r="HL145" s="6"/>
      <c r="HM145" s="62">
        <f t="shared" si="1252"/>
        <v>0</v>
      </c>
      <c r="HN145" s="6" t="str">
        <f>IFERROR(VLOOKUP(HJ145,'كدو الاصناف'!$A:$C,3),"")</f>
        <v/>
      </c>
      <c r="HO145" s="7" t="str">
        <f t="shared" si="1253"/>
        <v/>
      </c>
      <c r="HQ145" s="34"/>
      <c r="HR145" s="45" t="str">
        <f>IFERROR(VLOOKUP(HQ145,'كدو الاصناف'!$A:$C,2),"")</f>
        <v/>
      </c>
      <c r="HS145" s="6"/>
      <c r="HT145" s="62">
        <f t="shared" si="1254"/>
        <v>0</v>
      </c>
      <c r="HU145" s="6" t="str">
        <f>IFERROR(VLOOKUP(HQ145,'كدو الاصناف'!$A:$C,3),"")</f>
        <v/>
      </c>
      <c r="HV145" s="7" t="str">
        <f t="shared" si="1255"/>
        <v/>
      </c>
      <c r="HX145" s="34"/>
      <c r="HY145" s="45" t="str">
        <f>IFERROR(VLOOKUP(HX145,'كدو الاصناف'!$A:$C,2),"")</f>
        <v/>
      </c>
      <c r="HZ145" s="6"/>
      <c r="IA145" s="62">
        <f t="shared" si="1256"/>
        <v>0</v>
      </c>
      <c r="IB145" s="6" t="str">
        <f>IFERROR(VLOOKUP(HX145,'كدو الاصناف'!$A:$C,3),"")</f>
        <v/>
      </c>
      <c r="IC145" s="7" t="str">
        <f t="shared" si="1257"/>
        <v/>
      </c>
      <c r="IE145" s="34"/>
      <c r="IF145" s="45" t="str">
        <f>IFERROR(VLOOKUP(IE145,'كدو الاصناف'!$A:$C,2),"")</f>
        <v/>
      </c>
      <c r="IG145" s="6"/>
      <c r="IH145" s="62">
        <f t="shared" si="1258"/>
        <v>0</v>
      </c>
      <c r="II145" s="6" t="str">
        <f>IFERROR(VLOOKUP(IE145,'كدو الاصناف'!$A:$C,3),"")</f>
        <v/>
      </c>
      <c r="IJ145" s="7" t="str">
        <f t="shared" si="1259"/>
        <v/>
      </c>
      <c r="IL145" s="34"/>
      <c r="IM145" s="45" t="str">
        <f>IFERROR(VLOOKUP(IL145,'كدو الاصناف'!$A:$C,2),"")</f>
        <v/>
      </c>
      <c r="IN145" s="6"/>
      <c r="IO145" s="62">
        <f t="shared" si="1260"/>
        <v>0</v>
      </c>
      <c r="IP145" s="6" t="str">
        <f>IFERROR(VLOOKUP(IL145,'كدو الاصناف'!$A:$C,3),"")</f>
        <v/>
      </c>
      <c r="IQ145" s="7" t="str">
        <f t="shared" si="1261"/>
        <v/>
      </c>
      <c r="IS145" s="34"/>
      <c r="IT145" s="45" t="str">
        <f>IFERROR(VLOOKUP(IS145,'كدو الاصناف'!$A:$C,2),"")</f>
        <v/>
      </c>
      <c r="IU145" s="6"/>
      <c r="IV145" s="62">
        <f t="shared" si="1262"/>
        <v>0</v>
      </c>
      <c r="IW145" s="6" t="str">
        <f>IFERROR(VLOOKUP(IS145,'كدو الاصناف'!$A:$C,3),"")</f>
        <v/>
      </c>
      <c r="IX145" s="7" t="str">
        <f t="shared" si="1263"/>
        <v/>
      </c>
      <c r="IZ145" s="34"/>
      <c r="JA145" s="45" t="str">
        <f>IFERROR(VLOOKUP(IZ145,'كدو الاصناف'!$A:$C,2),"")</f>
        <v/>
      </c>
      <c r="JB145" s="6"/>
      <c r="JC145" s="62">
        <f t="shared" si="1264"/>
        <v>0</v>
      </c>
      <c r="JD145" s="6" t="str">
        <f>IFERROR(VLOOKUP(IZ145,'كدو الاصناف'!$A:$C,3),"")</f>
        <v/>
      </c>
      <c r="JE145" s="7" t="str">
        <f t="shared" si="1265"/>
        <v/>
      </c>
      <c r="JG145" s="34"/>
      <c r="JH145" s="45" t="str">
        <f>IFERROR(VLOOKUP(JG145,'كدو الاصناف'!$A:$C,2),"")</f>
        <v/>
      </c>
      <c r="JI145" s="6"/>
      <c r="JJ145" s="62">
        <f t="shared" si="1266"/>
        <v>0</v>
      </c>
      <c r="JK145" s="6" t="str">
        <f>IFERROR(VLOOKUP(JG145,'كدو الاصناف'!$A:$C,3),"")</f>
        <v/>
      </c>
      <c r="JL145" s="7" t="str">
        <f t="shared" si="1267"/>
        <v/>
      </c>
      <c r="JN145" s="34"/>
      <c r="JO145" s="45" t="str">
        <f>IFERROR(VLOOKUP(JN145,'كدو الاصناف'!$A:$C,2),"")</f>
        <v/>
      </c>
      <c r="JP145" s="6"/>
      <c r="JQ145" s="62">
        <f t="shared" si="1268"/>
        <v>0</v>
      </c>
      <c r="JR145" s="6" t="str">
        <f>IFERROR(VLOOKUP(JN145,'كدو الاصناف'!$A:$C,3),"")</f>
        <v/>
      </c>
      <c r="JS145" s="7" t="str">
        <f t="shared" si="1269"/>
        <v/>
      </c>
      <c r="JU145" s="34"/>
      <c r="JV145" s="45" t="str">
        <f>IFERROR(VLOOKUP(JU145,'كدو الاصناف'!$A:$C,2),"")</f>
        <v/>
      </c>
      <c r="JW145" s="6"/>
      <c r="JX145" s="62">
        <f t="shared" si="1270"/>
        <v>0</v>
      </c>
      <c r="JY145" s="6" t="str">
        <f>IFERROR(VLOOKUP(JU145,'كدو الاصناف'!$A:$C,3),"")</f>
        <v/>
      </c>
      <c r="JZ145" s="7" t="str">
        <f t="shared" si="1271"/>
        <v/>
      </c>
      <c r="KB145" s="34"/>
      <c r="KC145" s="45" t="str">
        <f>IFERROR(VLOOKUP(KB145,'كدو الاصناف'!$A:$C,2),"")</f>
        <v/>
      </c>
      <c r="KD145" s="6"/>
      <c r="KE145" s="62">
        <f t="shared" si="1272"/>
        <v>0</v>
      </c>
      <c r="KF145" s="6" t="str">
        <f>IFERROR(VLOOKUP(KB145,'كدو الاصناف'!$A:$C,3),"")</f>
        <v/>
      </c>
      <c r="KG145" s="7" t="str">
        <f t="shared" si="1273"/>
        <v/>
      </c>
      <c r="KI145" s="34"/>
      <c r="KJ145" s="45" t="str">
        <f>IFERROR(VLOOKUP(KI145,'كدو الاصناف'!$A:$C,2),"")</f>
        <v/>
      </c>
      <c r="KK145" s="6"/>
      <c r="KL145" s="62">
        <f t="shared" si="1274"/>
        <v>0</v>
      </c>
      <c r="KM145" s="6" t="str">
        <f>IFERROR(VLOOKUP(KI145,'كدو الاصناف'!$A:$C,3),"")</f>
        <v/>
      </c>
      <c r="KN145" s="7" t="str">
        <f t="shared" si="1275"/>
        <v/>
      </c>
      <c r="KP145" s="34"/>
      <c r="KQ145" s="45" t="str">
        <f>IFERROR(VLOOKUP(KP145,'كدو الاصناف'!$A:$C,2),"")</f>
        <v/>
      </c>
      <c r="KR145" s="6"/>
      <c r="KS145" s="62">
        <f t="shared" si="1276"/>
        <v>0</v>
      </c>
      <c r="KT145" s="6" t="str">
        <f>IFERROR(VLOOKUP(KP145,'كدو الاصناف'!$A:$C,3),"")</f>
        <v/>
      </c>
      <c r="KU145" s="7" t="str">
        <f t="shared" si="1277"/>
        <v/>
      </c>
      <c r="KW145" s="34"/>
      <c r="KX145" s="45" t="str">
        <f>IFERROR(VLOOKUP(KW145,'كدو الاصناف'!$A:$C,2),"")</f>
        <v/>
      </c>
      <c r="KY145" s="6"/>
      <c r="KZ145" s="62">
        <f t="shared" si="1278"/>
        <v>0</v>
      </c>
      <c r="LA145" s="6" t="str">
        <f>IFERROR(VLOOKUP(KW145,'كدو الاصناف'!$A:$C,3),"")</f>
        <v/>
      </c>
      <c r="LB145" s="7" t="str">
        <f t="shared" si="1279"/>
        <v/>
      </c>
      <c r="LD145" s="34"/>
      <c r="LE145" s="45" t="str">
        <f>IFERROR(VLOOKUP(LD145,'كدو الاصناف'!$A:$C,2),"")</f>
        <v/>
      </c>
      <c r="LF145" s="6"/>
      <c r="LG145" s="62">
        <f t="shared" si="1280"/>
        <v>0</v>
      </c>
      <c r="LH145" s="6" t="str">
        <f>IFERROR(VLOOKUP(LD145,'كدو الاصناف'!$A:$C,3),"")</f>
        <v/>
      </c>
      <c r="LI145" s="7" t="str">
        <f t="shared" si="1281"/>
        <v/>
      </c>
      <c r="LK145" s="34"/>
      <c r="LL145" s="45" t="str">
        <f>IFERROR(VLOOKUP(LK145,'كدو الاصناف'!$A:$C,2),"")</f>
        <v/>
      </c>
      <c r="LM145" s="6"/>
      <c r="LN145" s="62">
        <f t="shared" si="1282"/>
        <v>0</v>
      </c>
      <c r="LO145" s="6" t="str">
        <f>IFERROR(VLOOKUP(LK145,'كدو الاصناف'!$A:$C,3),"")</f>
        <v/>
      </c>
      <c r="LP145" s="7" t="str">
        <f t="shared" si="1283"/>
        <v/>
      </c>
      <c r="LR145" s="34"/>
      <c r="LS145" s="45" t="str">
        <f>IFERROR(VLOOKUP(LR145,'كدو الاصناف'!$A:$C,2),"")</f>
        <v/>
      </c>
      <c r="LT145" s="6"/>
      <c r="LU145" s="62">
        <f t="shared" si="1284"/>
        <v>0</v>
      </c>
      <c r="LV145" s="6" t="str">
        <f>IFERROR(VLOOKUP(LR145,'كدو الاصناف'!$A:$C,3),"")</f>
        <v/>
      </c>
      <c r="LW145" s="7" t="str">
        <f t="shared" si="1285"/>
        <v/>
      </c>
      <c r="LY145" s="34"/>
      <c r="LZ145" s="45" t="str">
        <f>IFERROR(VLOOKUP(LY145,'كدو الاصناف'!$A:$C,2),"")</f>
        <v/>
      </c>
      <c r="MA145" s="6"/>
      <c r="MB145" s="62">
        <f t="shared" si="1286"/>
        <v>0</v>
      </c>
      <c r="MC145" s="6" t="str">
        <f>IFERROR(VLOOKUP(LY145,'كدو الاصناف'!$A:$C,3),"")</f>
        <v/>
      </c>
      <c r="MD145" s="7" t="str">
        <f t="shared" si="1287"/>
        <v/>
      </c>
      <c r="MF145" s="34"/>
      <c r="MG145" s="45" t="str">
        <f>IFERROR(VLOOKUP(MF145,'كدو الاصناف'!$A:$C,2),"")</f>
        <v/>
      </c>
      <c r="MH145" s="6"/>
      <c r="MI145" s="62">
        <f t="shared" si="1288"/>
        <v>0</v>
      </c>
      <c r="MJ145" s="6" t="str">
        <f>IFERROR(VLOOKUP(MF145,'كدو الاصناف'!$A:$C,3),"")</f>
        <v/>
      </c>
      <c r="MK145" s="7" t="str">
        <f t="shared" si="1289"/>
        <v/>
      </c>
      <c r="MM145" s="34"/>
      <c r="MN145" s="45" t="str">
        <f>IFERROR(VLOOKUP(MM145,'كدو الاصناف'!$A:$C,2),"")</f>
        <v/>
      </c>
      <c r="MO145" s="6"/>
      <c r="MP145" s="62">
        <f t="shared" si="1290"/>
        <v>0</v>
      </c>
      <c r="MQ145" s="6" t="str">
        <f>IFERROR(VLOOKUP(MM145,'كدو الاصناف'!$A:$C,3),"")</f>
        <v/>
      </c>
      <c r="MR145" s="7" t="str">
        <f t="shared" si="1291"/>
        <v/>
      </c>
      <c r="MT145" s="34"/>
      <c r="MU145" s="45" t="str">
        <f>IFERROR(VLOOKUP(MT145,'كدو الاصناف'!$A:$C,2),"")</f>
        <v/>
      </c>
      <c r="MV145" s="6"/>
      <c r="MW145" s="62">
        <f t="shared" si="1292"/>
        <v>0</v>
      </c>
      <c r="MX145" s="6" t="str">
        <f>IFERROR(VLOOKUP(MT145,'كدو الاصناف'!$A:$C,3),"")</f>
        <v/>
      </c>
      <c r="MY145" s="7" t="str">
        <f t="shared" si="1293"/>
        <v/>
      </c>
      <c r="NA145" s="34"/>
      <c r="NB145" s="45" t="str">
        <f>IFERROR(VLOOKUP(NA145,'كدو الاصناف'!$A:$C,2),"")</f>
        <v/>
      </c>
      <c r="NC145" s="6"/>
      <c r="ND145" s="62">
        <f t="shared" si="1294"/>
        <v>0</v>
      </c>
      <c r="NE145" s="6" t="str">
        <f>IFERROR(VLOOKUP(NA145,'كدو الاصناف'!$A:$C,3),"")</f>
        <v/>
      </c>
      <c r="NF145" s="7" t="str">
        <f t="shared" si="1295"/>
        <v/>
      </c>
      <c r="NH145" s="34"/>
      <c r="NI145" s="45" t="str">
        <f>IFERROR(VLOOKUP(NH145,'كدو الاصناف'!$A:$C,2),"")</f>
        <v/>
      </c>
      <c r="NJ145" s="6"/>
      <c r="NK145" s="62">
        <f t="shared" si="1296"/>
        <v>0</v>
      </c>
      <c r="NL145" s="6" t="str">
        <f>IFERROR(VLOOKUP(NH145,'كدو الاصناف'!$A:$C,3),"")</f>
        <v/>
      </c>
      <c r="NM145" s="7" t="str">
        <f t="shared" si="1297"/>
        <v/>
      </c>
      <c r="NO145" s="34"/>
      <c r="NP145" s="45" t="str">
        <f>IFERROR(VLOOKUP(NO145,'كدو الاصناف'!$A:$C,2),"")</f>
        <v/>
      </c>
      <c r="NQ145" s="6"/>
      <c r="NR145" s="62">
        <f t="shared" si="1298"/>
        <v>0</v>
      </c>
      <c r="NS145" s="6" t="str">
        <f>IFERROR(VLOOKUP(NO145,'كدو الاصناف'!$A:$C,3),"")</f>
        <v/>
      </c>
      <c r="NT145" s="7" t="str">
        <f t="shared" si="1299"/>
        <v/>
      </c>
      <c r="NV145" s="34"/>
      <c r="NW145" s="45" t="str">
        <f>IFERROR(VLOOKUP(NV145,'كدو الاصناف'!$A:$C,2),"")</f>
        <v/>
      </c>
      <c r="NX145" s="6"/>
      <c r="NY145" s="62">
        <f t="shared" si="1300"/>
        <v>0</v>
      </c>
      <c r="NZ145" s="6" t="str">
        <f>IFERROR(VLOOKUP(NV145,'كدو الاصناف'!$A:$C,3),"")</f>
        <v/>
      </c>
      <c r="OA145" s="7" t="str">
        <f t="shared" si="1301"/>
        <v/>
      </c>
      <c r="OC145" s="34"/>
      <c r="OD145" s="45" t="str">
        <f>IFERROR(VLOOKUP(OC145,'كدو الاصناف'!$A:$C,2),"")</f>
        <v/>
      </c>
      <c r="OE145" s="6"/>
      <c r="OF145" s="62">
        <f t="shared" si="1302"/>
        <v>0</v>
      </c>
      <c r="OG145" s="6" t="str">
        <f>IFERROR(VLOOKUP(OC145,'كدو الاصناف'!$A:$C,3),"")</f>
        <v/>
      </c>
      <c r="OH145" s="7" t="str">
        <f t="shared" si="1303"/>
        <v/>
      </c>
      <c r="OJ145" s="34"/>
      <c r="OK145" s="45" t="str">
        <f>IFERROR(VLOOKUP(OJ145,'كدو الاصناف'!$A:$C,2),"")</f>
        <v/>
      </c>
      <c r="OL145" s="6"/>
      <c r="OM145" s="62">
        <f t="shared" si="1304"/>
        <v>0</v>
      </c>
      <c r="ON145" s="6" t="str">
        <f>IFERROR(VLOOKUP(OJ145,'كدو الاصناف'!$A:$C,3),"")</f>
        <v/>
      </c>
      <c r="OO145" s="7" t="str">
        <f t="shared" si="1305"/>
        <v/>
      </c>
      <c r="OQ145" s="34"/>
      <c r="OR145" s="45" t="str">
        <f>IFERROR(VLOOKUP(OQ145,'كدو الاصناف'!$A:$C,2),"")</f>
        <v/>
      </c>
      <c r="OS145" s="6"/>
      <c r="OT145" s="62">
        <f t="shared" si="1306"/>
        <v>0</v>
      </c>
      <c r="OU145" s="6" t="str">
        <f>IFERROR(VLOOKUP(OQ145,'كدو الاصناف'!$A:$C,3),"")</f>
        <v/>
      </c>
      <c r="OV145" s="7" t="str">
        <f t="shared" si="1307"/>
        <v/>
      </c>
      <c r="OX145" s="34"/>
      <c r="OY145" s="45" t="str">
        <f>IFERROR(VLOOKUP(OX145,'كدو الاصناف'!$A:$C,2),"")</f>
        <v/>
      </c>
      <c r="OZ145" s="6"/>
      <c r="PA145" s="62">
        <f t="shared" si="1308"/>
        <v>0</v>
      </c>
      <c r="PB145" s="6" t="str">
        <f>IFERROR(VLOOKUP(OX145,'كدو الاصناف'!$A:$C,3),"")</f>
        <v/>
      </c>
      <c r="PC145" s="7" t="str">
        <f t="shared" si="1309"/>
        <v/>
      </c>
      <c r="PE145" s="34"/>
      <c r="PF145" s="45" t="str">
        <f>IFERROR(VLOOKUP(PE145,'كدو الاصناف'!$A:$C,2),"")</f>
        <v/>
      </c>
      <c r="PG145" s="6"/>
      <c r="PH145" s="62">
        <f t="shared" si="1310"/>
        <v>0</v>
      </c>
      <c r="PI145" s="6" t="str">
        <f>IFERROR(VLOOKUP(PE145,'كدو الاصناف'!$A:$C,3),"")</f>
        <v/>
      </c>
      <c r="PJ145" s="7" t="str">
        <f t="shared" si="1311"/>
        <v/>
      </c>
      <c r="PL145" s="34"/>
      <c r="PM145" s="45" t="str">
        <f>IFERROR(VLOOKUP(PL145,'كدو الاصناف'!$A:$C,2),"")</f>
        <v/>
      </c>
      <c r="PN145" s="6"/>
      <c r="PO145" s="62">
        <f t="shared" si="1312"/>
        <v>0</v>
      </c>
      <c r="PP145" s="6" t="str">
        <f>IFERROR(VLOOKUP(PL145,'كدو الاصناف'!$A:$C,3),"")</f>
        <v/>
      </c>
      <c r="PQ145" s="7" t="str">
        <f t="shared" si="1313"/>
        <v/>
      </c>
      <c r="PS145" s="34"/>
      <c r="PT145" s="45" t="str">
        <f>IFERROR(VLOOKUP(PS145,'كدو الاصناف'!$A:$C,2),"")</f>
        <v/>
      </c>
      <c r="PU145" s="6"/>
      <c r="PV145" s="62">
        <f t="shared" si="1314"/>
        <v>0</v>
      </c>
      <c r="PW145" s="6" t="str">
        <f>IFERROR(VLOOKUP(PS145,'كدو الاصناف'!$A:$C,3),"")</f>
        <v/>
      </c>
      <c r="PX145" s="7" t="str">
        <f t="shared" si="1315"/>
        <v/>
      </c>
      <c r="PZ145" s="34"/>
      <c r="QA145" s="45" t="str">
        <f>IFERROR(VLOOKUP(PZ145,'كدو الاصناف'!$A:$C,2),"")</f>
        <v/>
      </c>
      <c r="QB145" s="6"/>
      <c r="QC145" s="62">
        <f t="shared" si="1316"/>
        <v>0</v>
      </c>
      <c r="QD145" s="6" t="str">
        <f>IFERROR(VLOOKUP(PZ145,'كدو الاصناف'!$A:$C,3),"")</f>
        <v/>
      </c>
      <c r="QE145" s="7" t="str">
        <f t="shared" si="1317"/>
        <v/>
      </c>
      <c r="QG145" s="34"/>
      <c r="QH145" s="45" t="str">
        <f>IFERROR(VLOOKUP(QG145,'كدو الاصناف'!$A:$C,2),"")</f>
        <v/>
      </c>
      <c r="QI145" s="6"/>
      <c r="QJ145" s="62">
        <f t="shared" si="1318"/>
        <v>0</v>
      </c>
      <c r="QK145" s="6" t="str">
        <f>IFERROR(VLOOKUP(QG145,'كدو الاصناف'!$A:$C,3),"")</f>
        <v/>
      </c>
      <c r="QL145" s="7" t="str">
        <f t="shared" si="1319"/>
        <v/>
      </c>
      <c r="QN145" s="34"/>
      <c r="QO145" s="45" t="str">
        <f>IFERROR(VLOOKUP(QN145,'كدو الاصناف'!$A:$C,2),"")</f>
        <v/>
      </c>
      <c r="QP145" s="6"/>
      <c r="QQ145" s="62">
        <f t="shared" si="1320"/>
        <v>0</v>
      </c>
      <c r="QR145" s="6" t="str">
        <f>IFERROR(VLOOKUP(QN145,'كدو الاصناف'!$A:$C,3),"")</f>
        <v/>
      </c>
      <c r="QS145" s="7" t="str">
        <f t="shared" si="1321"/>
        <v/>
      </c>
      <c r="QU145" s="34"/>
      <c r="QV145" s="45" t="str">
        <f>IFERROR(VLOOKUP(QU145,'كدو الاصناف'!$A:$C,2),"")</f>
        <v/>
      </c>
      <c r="QW145" s="6"/>
      <c r="QX145" s="62">
        <f t="shared" si="1322"/>
        <v>0</v>
      </c>
      <c r="QY145" s="6" t="str">
        <f>IFERROR(VLOOKUP(QU145,'كدو الاصناف'!$A:$C,3),"")</f>
        <v/>
      </c>
      <c r="QZ145" s="7" t="str">
        <f t="shared" si="1323"/>
        <v/>
      </c>
      <c r="RB145" s="34"/>
      <c r="RC145" s="45" t="str">
        <f>IFERROR(VLOOKUP(RB145,'كدو الاصناف'!$A:$C,2),"")</f>
        <v/>
      </c>
      <c r="RD145" s="6"/>
      <c r="RE145" s="62">
        <f t="shared" si="1324"/>
        <v>0</v>
      </c>
      <c r="RF145" s="6" t="str">
        <f>IFERROR(VLOOKUP(RB145,'كدو الاصناف'!$A:$C,3),"")</f>
        <v/>
      </c>
      <c r="RG145" s="7" t="str">
        <f t="shared" si="1325"/>
        <v/>
      </c>
      <c r="RI145" s="34"/>
      <c r="RJ145" s="45" t="str">
        <f>IFERROR(VLOOKUP(RI145,'كدو الاصناف'!$A:$C,2),"")</f>
        <v/>
      </c>
      <c r="RK145" s="6"/>
      <c r="RL145" s="62">
        <f t="shared" si="1326"/>
        <v>0</v>
      </c>
      <c r="RM145" s="6" t="str">
        <f>IFERROR(VLOOKUP(RI145,'كدو الاصناف'!$A:$C,3),"")</f>
        <v/>
      </c>
      <c r="RN145" s="7" t="str">
        <f t="shared" si="1327"/>
        <v/>
      </c>
      <c r="RP145" s="34"/>
      <c r="RQ145" s="45" t="str">
        <f>IFERROR(VLOOKUP(RP145,'كدو الاصناف'!$A:$C,2),"")</f>
        <v/>
      </c>
      <c r="RR145" s="6"/>
      <c r="RS145" s="62">
        <f t="shared" si="1328"/>
        <v>0</v>
      </c>
      <c r="RT145" s="6" t="str">
        <f>IFERROR(VLOOKUP(RP145,'كدو الاصناف'!$A:$C,3),"")</f>
        <v/>
      </c>
      <c r="RU145" s="7" t="str">
        <f t="shared" si="1329"/>
        <v/>
      </c>
      <c r="RW145" s="34"/>
      <c r="RX145" s="45" t="str">
        <f>IFERROR(VLOOKUP(RW145,'كدو الاصناف'!$A:$C,2),"")</f>
        <v/>
      </c>
      <c r="RY145" s="6"/>
      <c r="RZ145" s="62">
        <f t="shared" si="1330"/>
        <v>0</v>
      </c>
      <c r="SA145" s="6" t="str">
        <f>IFERROR(VLOOKUP(RW145,'كدو الاصناف'!$A:$C,3),"")</f>
        <v/>
      </c>
      <c r="SB145" s="7" t="str">
        <f t="shared" si="1331"/>
        <v/>
      </c>
      <c r="SD145" s="34"/>
      <c r="SE145" s="45" t="str">
        <f>IFERROR(VLOOKUP(SD145,'كدو الاصناف'!$A:$C,2),"")</f>
        <v/>
      </c>
      <c r="SF145" s="6"/>
      <c r="SG145" s="62">
        <f t="shared" si="1332"/>
        <v>0</v>
      </c>
      <c r="SH145" s="6" t="str">
        <f>IFERROR(VLOOKUP(SD145,'كدو الاصناف'!$A:$C,3),"")</f>
        <v/>
      </c>
      <c r="SI145" s="7" t="str">
        <f t="shared" si="1333"/>
        <v/>
      </c>
      <c r="SK145" s="34"/>
      <c r="SL145" s="45" t="str">
        <f>IFERROR(VLOOKUP(SK145,'كدو الاصناف'!$A:$C,2),"")</f>
        <v/>
      </c>
      <c r="SM145" s="6"/>
      <c r="SN145" s="62">
        <f t="shared" si="1334"/>
        <v>0</v>
      </c>
      <c r="SO145" s="6" t="str">
        <f>IFERROR(VLOOKUP(SK145,'كدو الاصناف'!$A:$C,3),"")</f>
        <v/>
      </c>
      <c r="SP145" s="7" t="str">
        <f t="shared" si="1335"/>
        <v/>
      </c>
      <c r="SR145" s="34"/>
      <c r="SS145" s="45" t="str">
        <f>IFERROR(VLOOKUP(SR145,'كدو الاصناف'!$A:$C,2),"")</f>
        <v/>
      </c>
      <c r="ST145" s="6"/>
      <c r="SU145" s="62">
        <f t="shared" si="1336"/>
        <v>0</v>
      </c>
      <c r="SV145" s="6" t="str">
        <f>IFERROR(VLOOKUP(SR145,'كدو الاصناف'!$A:$C,3),"")</f>
        <v/>
      </c>
      <c r="SW145" s="7" t="str">
        <f t="shared" si="1337"/>
        <v/>
      </c>
      <c r="SY145" s="34"/>
      <c r="SZ145" s="45" t="str">
        <f>IFERROR(VLOOKUP(SY145,'كدو الاصناف'!$A:$C,2),"")</f>
        <v/>
      </c>
      <c r="TA145" s="6"/>
      <c r="TB145" s="62">
        <f t="shared" si="1338"/>
        <v>0</v>
      </c>
      <c r="TC145" s="6" t="str">
        <f>IFERROR(VLOOKUP(SY145,'كدو الاصناف'!$A:$C,3),"")</f>
        <v/>
      </c>
      <c r="TD145" s="7" t="str">
        <f t="shared" si="1339"/>
        <v/>
      </c>
      <c r="TF145" s="34"/>
      <c r="TG145" s="45" t="str">
        <f>IFERROR(VLOOKUP(TF145,'كدو الاصناف'!$A:$C,2),"")</f>
        <v/>
      </c>
      <c r="TH145" s="6"/>
      <c r="TI145" s="62">
        <f t="shared" si="1340"/>
        <v>0</v>
      </c>
      <c r="TJ145" s="6" t="str">
        <f>IFERROR(VLOOKUP(TF145,'كدو الاصناف'!$A:$C,3),"")</f>
        <v/>
      </c>
      <c r="TK145" s="7" t="str">
        <f t="shared" si="1341"/>
        <v/>
      </c>
      <c r="TM145" s="34"/>
      <c r="TN145" s="45" t="str">
        <f>IFERROR(VLOOKUP(TM145,'كدو الاصناف'!$A:$C,2),"")</f>
        <v/>
      </c>
      <c r="TO145" s="6"/>
      <c r="TP145" s="62">
        <f t="shared" si="1342"/>
        <v>0</v>
      </c>
      <c r="TQ145" s="6" t="str">
        <f>IFERROR(VLOOKUP(TM145,'كدو الاصناف'!$A:$C,3),"")</f>
        <v/>
      </c>
      <c r="TR145" s="7" t="str">
        <f t="shared" si="1343"/>
        <v/>
      </c>
      <c r="TT145" s="34"/>
      <c r="TU145" s="45" t="str">
        <f>IFERROR(VLOOKUP(TT145,'كدو الاصناف'!$A:$C,2),"")</f>
        <v/>
      </c>
      <c r="TV145" s="6"/>
      <c r="TW145" s="62">
        <f t="shared" si="1344"/>
        <v>0</v>
      </c>
      <c r="TX145" s="6" t="str">
        <f>IFERROR(VLOOKUP(TT145,'كدو الاصناف'!$A:$C,3),"")</f>
        <v/>
      </c>
      <c r="TY145" s="7" t="str">
        <f t="shared" si="1345"/>
        <v/>
      </c>
      <c r="UA145" s="34"/>
      <c r="UB145" s="45" t="str">
        <f>IFERROR(VLOOKUP(UA145,'كدو الاصناف'!$A:$C,2),"")</f>
        <v/>
      </c>
      <c r="UC145" s="6"/>
      <c r="UD145" s="62">
        <f t="shared" si="1346"/>
        <v>0</v>
      </c>
      <c r="UE145" s="6" t="str">
        <f>IFERROR(VLOOKUP(UA145,'كدو الاصناف'!$A:$C,3),"")</f>
        <v/>
      </c>
      <c r="UF145" s="7" t="str">
        <f t="shared" si="1347"/>
        <v/>
      </c>
      <c r="UH145" s="34"/>
      <c r="UI145" s="45" t="str">
        <f>IFERROR(VLOOKUP(UH145,'كدو الاصناف'!$A:$C,2),"")</f>
        <v/>
      </c>
      <c r="UJ145" s="6"/>
      <c r="UK145" s="62">
        <f t="shared" si="1348"/>
        <v>0</v>
      </c>
      <c r="UL145" s="6" t="str">
        <f>IFERROR(VLOOKUP(UH145,'كدو الاصناف'!$A:$C,3),"")</f>
        <v/>
      </c>
      <c r="UM145" s="7" t="str">
        <f t="shared" si="1349"/>
        <v/>
      </c>
      <c r="UO145" s="34"/>
      <c r="UP145" s="45" t="str">
        <f>IFERROR(VLOOKUP(UO145,'كدو الاصناف'!$A:$C,2),"")</f>
        <v/>
      </c>
      <c r="UQ145" s="6"/>
      <c r="UR145" s="62">
        <f t="shared" si="1350"/>
        <v>0</v>
      </c>
      <c r="US145" s="6" t="str">
        <f>IFERROR(VLOOKUP(UO145,'كدو الاصناف'!$A:$C,3),"")</f>
        <v/>
      </c>
      <c r="UT145" s="7" t="str">
        <f t="shared" si="1351"/>
        <v/>
      </c>
      <c r="UV145" s="34"/>
      <c r="UW145" s="45" t="str">
        <f>IFERROR(VLOOKUP(UV145,'كدو الاصناف'!$A:$C,2),"")</f>
        <v/>
      </c>
      <c r="UX145" s="6"/>
      <c r="UY145" s="62">
        <f t="shared" si="1352"/>
        <v>0</v>
      </c>
      <c r="UZ145" s="6" t="str">
        <f>IFERROR(VLOOKUP(UV145,'كدو الاصناف'!$A:$C,3),"")</f>
        <v/>
      </c>
      <c r="VA145" s="7" t="str">
        <f t="shared" si="1353"/>
        <v/>
      </c>
      <c r="VC145" s="34"/>
      <c r="VD145" s="45" t="str">
        <f>IFERROR(VLOOKUP(VC145,'كدو الاصناف'!$A:$C,2),"")</f>
        <v/>
      </c>
      <c r="VE145" s="6"/>
      <c r="VF145" s="62">
        <f t="shared" si="1354"/>
        <v>0</v>
      </c>
      <c r="VG145" s="6" t="str">
        <f>IFERROR(VLOOKUP(VC145,'كدو الاصناف'!$A:$C,3),"")</f>
        <v/>
      </c>
      <c r="VH145" s="7" t="str">
        <f t="shared" si="1355"/>
        <v/>
      </c>
      <c r="VJ145" s="34"/>
      <c r="VK145" s="45" t="str">
        <f>IFERROR(VLOOKUP(VJ145,'كدو الاصناف'!$A:$C,2),"")</f>
        <v/>
      </c>
      <c r="VL145" s="6"/>
      <c r="VM145" s="62">
        <f t="shared" si="1356"/>
        <v>0</v>
      </c>
      <c r="VN145" s="6" t="str">
        <f>IFERROR(VLOOKUP(VJ145,'كدو الاصناف'!$A:$C,3),"")</f>
        <v/>
      </c>
      <c r="VO145" s="7" t="str">
        <f t="shared" si="1357"/>
        <v/>
      </c>
      <c r="VQ145" s="34"/>
      <c r="VR145" s="45" t="str">
        <f>IFERROR(VLOOKUP(VQ145,'كدو الاصناف'!$A:$C,2),"")</f>
        <v/>
      </c>
      <c r="VS145" s="6"/>
      <c r="VT145" s="62">
        <f t="shared" si="1358"/>
        <v>0</v>
      </c>
      <c r="VU145" s="6" t="str">
        <f>IFERROR(VLOOKUP(VQ145,'كدو الاصناف'!$A:$C,3),"")</f>
        <v/>
      </c>
      <c r="VV145" s="7" t="str">
        <f t="shared" si="1359"/>
        <v/>
      </c>
      <c r="VX145" s="34"/>
      <c r="VY145" s="45" t="str">
        <f>IFERROR(VLOOKUP(VX145,'كدو الاصناف'!$A:$C,2),"")</f>
        <v/>
      </c>
      <c r="VZ145" s="6"/>
      <c r="WA145" s="62">
        <f t="shared" si="1360"/>
        <v>0</v>
      </c>
      <c r="WB145" s="6" t="str">
        <f>IFERROR(VLOOKUP(VX145,'كدو الاصناف'!$A:$C,3),"")</f>
        <v/>
      </c>
      <c r="WC145" s="7" t="str">
        <f t="shared" si="1361"/>
        <v/>
      </c>
      <c r="WE145" s="34"/>
      <c r="WF145" s="45" t="str">
        <f>IFERROR(VLOOKUP(WE145,'كدو الاصناف'!$A:$C,2),"")</f>
        <v/>
      </c>
      <c r="WG145" s="6"/>
      <c r="WH145" s="62">
        <f t="shared" si="1362"/>
        <v>0</v>
      </c>
      <c r="WI145" s="6" t="str">
        <f>IFERROR(VLOOKUP(WE145,'كدو الاصناف'!$A:$C,3),"")</f>
        <v/>
      </c>
      <c r="WJ145" s="7" t="str">
        <f t="shared" si="1363"/>
        <v/>
      </c>
      <c r="WL145" s="34"/>
      <c r="WM145" s="45" t="str">
        <f>IFERROR(VLOOKUP(WL145,'كدو الاصناف'!$A:$C,2),"")</f>
        <v/>
      </c>
      <c r="WN145" s="6"/>
      <c r="WO145" s="62">
        <f t="shared" si="1364"/>
        <v>0</v>
      </c>
      <c r="WP145" s="6" t="str">
        <f>IFERROR(VLOOKUP(WL145,'كدو الاصناف'!$A:$C,3),"")</f>
        <v/>
      </c>
      <c r="WQ145" s="7" t="str">
        <f t="shared" si="1365"/>
        <v/>
      </c>
      <c r="WS145" s="34"/>
      <c r="WT145" s="45" t="str">
        <f>IFERROR(VLOOKUP(WS145,'كدو الاصناف'!$A:$C,2),"")</f>
        <v/>
      </c>
      <c r="WU145" s="6"/>
      <c r="WV145" s="62">
        <f t="shared" si="1366"/>
        <v>0</v>
      </c>
      <c r="WW145" s="6" t="str">
        <f>IFERROR(VLOOKUP(WS145,'كدو الاصناف'!$A:$C,3),"")</f>
        <v/>
      </c>
      <c r="WX145" s="7" t="str">
        <f t="shared" si="1367"/>
        <v/>
      </c>
      <c r="WZ145" s="34"/>
      <c r="XA145" s="45" t="str">
        <f>IFERROR(VLOOKUP(WZ145,'كدو الاصناف'!$A:$C,2),"")</f>
        <v/>
      </c>
      <c r="XB145" s="6"/>
      <c r="XC145" s="62">
        <f t="shared" si="1368"/>
        <v>0</v>
      </c>
      <c r="XD145" s="6" t="str">
        <f>IFERROR(VLOOKUP(WZ145,'كدو الاصناف'!$A:$C,3),"")</f>
        <v/>
      </c>
      <c r="XE145" s="7" t="str">
        <f t="shared" si="1369"/>
        <v/>
      </c>
      <c r="XG145" s="34"/>
      <c r="XH145" s="45" t="str">
        <f>IFERROR(VLOOKUP(XG145,'كدو الاصناف'!$A:$C,2),"")</f>
        <v/>
      </c>
      <c r="XI145" s="6"/>
      <c r="XJ145" s="62">
        <f t="shared" si="1370"/>
        <v>0</v>
      </c>
      <c r="XK145" s="6" t="str">
        <f>IFERROR(VLOOKUP(XG145,'كدو الاصناف'!$A:$C,3),"")</f>
        <v/>
      </c>
      <c r="XL145" s="7" t="str">
        <f t="shared" si="1371"/>
        <v/>
      </c>
      <c r="XN145" s="34"/>
      <c r="XO145" s="45" t="str">
        <f>IFERROR(VLOOKUP(XN145,'كدو الاصناف'!$A:$C,2),"")</f>
        <v/>
      </c>
      <c r="XP145" s="6"/>
      <c r="XQ145" s="62">
        <f t="shared" si="1372"/>
        <v>0</v>
      </c>
      <c r="XR145" s="6" t="str">
        <f>IFERROR(VLOOKUP(XN145,'كدو الاصناف'!$A:$C,3),"")</f>
        <v/>
      </c>
      <c r="XS145" s="7" t="str">
        <f t="shared" si="1373"/>
        <v/>
      </c>
      <c r="XU145" s="34"/>
      <c r="XV145" s="45" t="str">
        <f>IFERROR(VLOOKUP(XU145,'كدو الاصناف'!$A:$C,2),"")</f>
        <v/>
      </c>
      <c r="XW145" s="6"/>
      <c r="XX145" s="62">
        <f t="shared" si="1374"/>
        <v>0</v>
      </c>
      <c r="XY145" s="6" t="str">
        <f>IFERROR(VLOOKUP(XU145,'كدو الاصناف'!$A:$C,3),"")</f>
        <v/>
      </c>
      <c r="XZ145" s="7" t="str">
        <f t="shared" si="1375"/>
        <v/>
      </c>
      <c r="YB145" s="34"/>
      <c r="YC145" s="45" t="str">
        <f>IFERROR(VLOOKUP(YB145,'كدو الاصناف'!$A:$C,2),"")</f>
        <v/>
      </c>
      <c r="YD145" s="6"/>
      <c r="YE145" s="62">
        <f t="shared" si="1376"/>
        <v>0</v>
      </c>
      <c r="YF145" s="6" t="str">
        <f>IFERROR(VLOOKUP(YB145,'كدو الاصناف'!$A:$C,3),"")</f>
        <v/>
      </c>
      <c r="YG145" s="7" t="str">
        <f t="shared" si="1377"/>
        <v/>
      </c>
      <c r="YI145" s="34"/>
      <c r="YJ145" s="45" t="str">
        <f>IFERROR(VLOOKUP(YI145,'كدو الاصناف'!$A:$C,2),"")</f>
        <v/>
      </c>
      <c r="YK145" s="6"/>
      <c r="YL145" s="62">
        <f t="shared" si="1378"/>
        <v>0</v>
      </c>
      <c r="YM145" s="6" t="str">
        <f>IFERROR(VLOOKUP(YI145,'كدو الاصناف'!$A:$C,3),"")</f>
        <v/>
      </c>
      <c r="YN145" s="7" t="str">
        <f t="shared" si="1379"/>
        <v/>
      </c>
      <c r="YP145" s="34"/>
      <c r="YQ145" s="45" t="str">
        <f>IFERROR(VLOOKUP(YP145,'كدو الاصناف'!$A:$C,2),"")</f>
        <v/>
      </c>
      <c r="YR145" s="6"/>
      <c r="YS145" s="62">
        <f t="shared" si="1380"/>
        <v>0</v>
      </c>
      <c r="YT145" s="6" t="str">
        <f>IFERROR(VLOOKUP(YP145,'كدو الاصناف'!$A:$C,3),"")</f>
        <v/>
      </c>
      <c r="YU145" s="7" t="str">
        <f t="shared" si="1381"/>
        <v/>
      </c>
      <c r="YW145" s="34"/>
      <c r="YX145" s="45" t="str">
        <f>IFERROR(VLOOKUP(YW145,'كدو الاصناف'!$A:$C,2),"")</f>
        <v/>
      </c>
      <c r="YY145" s="6"/>
      <c r="YZ145" s="62">
        <f t="shared" si="1382"/>
        <v>0</v>
      </c>
      <c r="ZA145" s="6" t="str">
        <f>IFERROR(VLOOKUP(YW145,'كدو الاصناف'!$A:$C,3),"")</f>
        <v/>
      </c>
      <c r="ZB145" s="7" t="str">
        <f t="shared" si="1383"/>
        <v/>
      </c>
      <c r="ZD145" s="34"/>
      <c r="ZE145" s="45" t="str">
        <f>IFERROR(VLOOKUP(ZD145,'كدو الاصناف'!$A:$C,2),"")</f>
        <v/>
      </c>
      <c r="ZF145" s="6"/>
      <c r="ZG145" s="62">
        <f t="shared" si="1384"/>
        <v>0</v>
      </c>
      <c r="ZH145" s="6" t="str">
        <f>IFERROR(VLOOKUP(ZD145,'كدو الاصناف'!$A:$C,3),"")</f>
        <v/>
      </c>
      <c r="ZI145" s="7" t="str">
        <f t="shared" si="1385"/>
        <v/>
      </c>
      <c r="ZK145" s="34"/>
      <c r="ZL145" s="45" t="str">
        <f>IFERROR(VLOOKUP(ZK145,'كدو الاصناف'!$A:$C,2),"")</f>
        <v/>
      </c>
      <c r="ZM145" s="6"/>
      <c r="ZN145" s="62">
        <f t="shared" si="1386"/>
        <v>0</v>
      </c>
      <c r="ZO145" s="6" t="str">
        <f>IFERROR(VLOOKUP(ZK145,'كدو الاصناف'!$A:$C,3),"")</f>
        <v/>
      </c>
      <c r="ZP145" s="7" t="str">
        <f t="shared" si="1387"/>
        <v/>
      </c>
      <c r="ZR145" s="34"/>
      <c r="ZS145" s="45" t="str">
        <f>IFERROR(VLOOKUP(ZR145,'كدو الاصناف'!$A:$C,2),"")</f>
        <v/>
      </c>
      <c r="ZT145" s="6"/>
      <c r="ZU145" s="62">
        <f t="shared" si="1388"/>
        <v>0</v>
      </c>
      <c r="ZV145" s="6" t="str">
        <f>IFERROR(VLOOKUP(ZR145,'كدو الاصناف'!$A:$C,3),"")</f>
        <v/>
      </c>
      <c r="ZW145" s="7" t="str">
        <f t="shared" si="1389"/>
        <v/>
      </c>
    </row>
    <row r="146" spans="1:699" ht="16.5" thickTop="1" thickBot="1" x14ac:dyDescent="0.25">
      <c r="A146" s="34"/>
      <c r="B146" s="45" t="str">
        <f>IFERROR(VLOOKUP(A146,'كدو الاصناف'!$A:$C,2),"")</f>
        <v/>
      </c>
      <c r="C146" s="6"/>
      <c r="D146" s="62">
        <f t="shared" si="1192"/>
        <v>0</v>
      </c>
      <c r="E146" s="6" t="str">
        <f>IFERROR(VLOOKUP(A146,'كدو الاصناف'!$A:$C,3),"")</f>
        <v/>
      </c>
      <c r="F146" s="7" t="str">
        <f t="shared" si="1193"/>
        <v/>
      </c>
      <c r="H146" s="34"/>
      <c r="I146" s="45" t="str">
        <f>IFERROR(VLOOKUP(H146,'كدو الاصناف'!$A:$C,2),"")</f>
        <v/>
      </c>
      <c r="J146" s="6"/>
      <c r="K146" s="62">
        <f t="shared" si="1194"/>
        <v>0</v>
      </c>
      <c r="L146" s="6" t="str">
        <f>IFERROR(VLOOKUP(H146,'كدو الاصناف'!$A:$C,3),"")</f>
        <v/>
      </c>
      <c r="M146" s="7" t="str">
        <f t="shared" si="1195"/>
        <v/>
      </c>
      <c r="O146" s="34"/>
      <c r="P146" s="45" t="str">
        <f>IFERROR(VLOOKUP(O146,'كدو الاصناف'!$A:$C,2),"")</f>
        <v/>
      </c>
      <c r="Q146" s="6"/>
      <c r="R146" s="62">
        <f t="shared" si="1196"/>
        <v>0</v>
      </c>
      <c r="S146" s="6" t="str">
        <f>IFERROR(VLOOKUP(O146,'كدو الاصناف'!$A:$C,3),"")</f>
        <v/>
      </c>
      <c r="T146" s="7" t="str">
        <f t="shared" si="1197"/>
        <v/>
      </c>
      <c r="V146" s="34"/>
      <c r="W146" s="45" t="str">
        <f>IFERROR(VLOOKUP(V146,'كدو الاصناف'!$A:$C,2),"")</f>
        <v/>
      </c>
      <c r="X146" s="6"/>
      <c r="Y146" s="62">
        <f t="shared" si="1198"/>
        <v>0</v>
      </c>
      <c r="Z146" s="6" t="str">
        <f>IFERROR(VLOOKUP(V146,'كدو الاصناف'!$A:$C,3),"")</f>
        <v/>
      </c>
      <c r="AA146" s="7" t="str">
        <f t="shared" si="1199"/>
        <v/>
      </c>
      <c r="AC146" s="34"/>
      <c r="AD146" s="45" t="str">
        <f>IFERROR(VLOOKUP(AC146,'كدو الاصناف'!$A:$C,2),"")</f>
        <v/>
      </c>
      <c r="AE146" s="6"/>
      <c r="AF146" s="62">
        <f t="shared" si="1200"/>
        <v>0</v>
      </c>
      <c r="AG146" s="6" t="str">
        <f>IFERROR(VLOOKUP(AC146,'كدو الاصناف'!$A:$C,3),"")</f>
        <v/>
      </c>
      <c r="AH146" s="7" t="str">
        <f t="shared" si="1201"/>
        <v/>
      </c>
      <c r="AJ146" s="34"/>
      <c r="AK146" s="45" t="str">
        <f>IFERROR(VLOOKUP(AJ146,'كدو الاصناف'!$A:$C,2),"")</f>
        <v/>
      </c>
      <c r="AL146" s="6"/>
      <c r="AM146" s="62">
        <f t="shared" si="1202"/>
        <v>0</v>
      </c>
      <c r="AN146" s="6" t="str">
        <f>IFERROR(VLOOKUP(AJ146,'كدو الاصناف'!$A:$C,3),"")</f>
        <v/>
      </c>
      <c r="AO146" s="7" t="str">
        <f t="shared" si="1203"/>
        <v/>
      </c>
      <c r="AQ146" s="34"/>
      <c r="AR146" s="45" t="str">
        <f>IFERROR(VLOOKUP(AQ146,'كدو الاصناف'!$A:$C,2),"")</f>
        <v/>
      </c>
      <c r="AS146" s="6"/>
      <c r="AT146" s="62">
        <f t="shared" si="1204"/>
        <v>0</v>
      </c>
      <c r="AU146" s="6" t="str">
        <f>IFERROR(VLOOKUP(AQ146,'كدو الاصناف'!$A:$C,3),"")</f>
        <v/>
      </c>
      <c r="AV146" s="7" t="str">
        <f t="shared" si="1205"/>
        <v/>
      </c>
      <c r="AX146" s="34"/>
      <c r="AY146" s="45" t="str">
        <f>IFERROR(VLOOKUP(AX146,'كدو الاصناف'!$A:$C,2),"")</f>
        <v/>
      </c>
      <c r="AZ146" s="6"/>
      <c r="BA146" s="62">
        <f t="shared" si="1206"/>
        <v>0</v>
      </c>
      <c r="BB146" s="6" t="str">
        <f>IFERROR(VLOOKUP(AX146,'كدو الاصناف'!$A:$C,3),"")</f>
        <v/>
      </c>
      <c r="BC146" s="7" t="str">
        <f t="shared" si="1207"/>
        <v/>
      </c>
      <c r="BE146" s="34"/>
      <c r="BF146" s="45" t="str">
        <f>IFERROR(VLOOKUP(BE146,'كدو الاصناف'!$A:$C,2),"")</f>
        <v/>
      </c>
      <c r="BG146" s="6"/>
      <c r="BH146" s="62">
        <f t="shared" si="1208"/>
        <v>0</v>
      </c>
      <c r="BI146" s="6" t="str">
        <f>IFERROR(VLOOKUP(BE146,'كدو الاصناف'!$A:$C,3),"")</f>
        <v/>
      </c>
      <c r="BJ146" s="7" t="str">
        <f t="shared" si="1209"/>
        <v/>
      </c>
      <c r="BL146" s="34"/>
      <c r="BM146" s="45" t="str">
        <f>IFERROR(VLOOKUP(BL146,'كدو الاصناف'!$A:$C,2),"")</f>
        <v/>
      </c>
      <c r="BN146" s="6"/>
      <c r="BO146" s="62">
        <f t="shared" si="1210"/>
        <v>0</v>
      </c>
      <c r="BP146" s="6" t="str">
        <f>IFERROR(VLOOKUP(BL146,'كدو الاصناف'!$A:$C,3),"")</f>
        <v/>
      </c>
      <c r="BQ146" s="7" t="str">
        <f t="shared" si="1211"/>
        <v/>
      </c>
      <c r="BS146" s="34"/>
      <c r="BT146" s="45" t="str">
        <f>IFERROR(VLOOKUP(BS146,'كدو الاصناف'!$A:$C,2),"")</f>
        <v/>
      </c>
      <c r="BU146" s="6"/>
      <c r="BV146" s="62">
        <f t="shared" si="1212"/>
        <v>0</v>
      </c>
      <c r="BW146" s="6" t="str">
        <f>IFERROR(VLOOKUP(BS146,'كدو الاصناف'!$A:$C,3),"")</f>
        <v/>
      </c>
      <c r="BX146" s="7" t="str">
        <f t="shared" si="1213"/>
        <v/>
      </c>
      <c r="BZ146" s="34"/>
      <c r="CA146" s="45" t="str">
        <f>IFERROR(VLOOKUP(BZ146,'كدو الاصناف'!$A:$C,2),"")</f>
        <v/>
      </c>
      <c r="CB146" s="6"/>
      <c r="CC146" s="62">
        <f t="shared" si="1214"/>
        <v>0</v>
      </c>
      <c r="CD146" s="6" t="str">
        <f>IFERROR(VLOOKUP(BZ146,'كدو الاصناف'!$A:$C,3),"")</f>
        <v/>
      </c>
      <c r="CE146" s="7" t="str">
        <f t="shared" si="1215"/>
        <v/>
      </c>
      <c r="CG146" s="34"/>
      <c r="CH146" s="45" t="str">
        <f>IFERROR(VLOOKUP(CG146,'كدو الاصناف'!$A:$C,2),"")</f>
        <v/>
      </c>
      <c r="CI146" s="6"/>
      <c r="CJ146" s="62">
        <f t="shared" si="1216"/>
        <v>0</v>
      </c>
      <c r="CK146" s="6" t="str">
        <f>IFERROR(VLOOKUP(CG146,'كدو الاصناف'!$A:$C,3),"")</f>
        <v/>
      </c>
      <c r="CL146" s="7" t="str">
        <f t="shared" si="1217"/>
        <v/>
      </c>
      <c r="CN146" s="34"/>
      <c r="CO146" s="45" t="str">
        <f>IFERROR(VLOOKUP(CN146,'كدو الاصناف'!$A:$C,2),"")</f>
        <v/>
      </c>
      <c r="CP146" s="6"/>
      <c r="CQ146" s="62">
        <f t="shared" si="1218"/>
        <v>0</v>
      </c>
      <c r="CR146" s="6" t="str">
        <f>IFERROR(VLOOKUP(CN146,'كدو الاصناف'!$A:$C,3),"")</f>
        <v/>
      </c>
      <c r="CS146" s="7" t="str">
        <f t="shared" si="1219"/>
        <v/>
      </c>
      <c r="CU146" s="34"/>
      <c r="CV146" s="45" t="str">
        <f>IFERROR(VLOOKUP(CU146,'كدو الاصناف'!$A:$C,2),"")</f>
        <v/>
      </c>
      <c r="CW146" s="6"/>
      <c r="CX146" s="62">
        <f t="shared" si="1220"/>
        <v>0</v>
      </c>
      <c r="CY146" s="6" t="str">
        <f>IFERROR(VLOOKUP(CU146,'كدو الاصناف'!$A:$C,3),"")</f>
        <v/>
      </c>
      <c r="CZ146" s="7" t="str">
        <f t="shared" si="1221"/>
        <v/>
      </c>
      <c r="DB146" s="34"/>
      <c r="DC146" s="45" t="str">
        <f>IFERROR(VLOOKUP(DB146,'كدو الاصناف'!$A:$C,2),"")</f>
        <v/>
      </c>
      <c r="DD146" s="6"/>
      <c r="DE146" s="62">
        <f t="shared" si="1222"/>
        <v>0</v>
      </c>
      <c r="DF146" s="6" t="str">
        <f>IFERROR(VLOOKUP(DB146,'كدو الاصناف'!$A:$C,3),"")</f>
        <v/>
      </c>
      <c r="DG146" s="7" t="str">
        <f t="shared" si="1223"/>
        <v/>
      </c>
      <c r="DI146" s="34"/>
      <c r="DJ146" s="45" t="str">
        <f>IFERROR(VLOOKUP(DI146,'كدو الاصناف'!$A:$C,2),"")</f>
        <v/>
      </c>
      <c r="DK146" s="6"/>
      <c r="DL146" s="62">
        <f t="shared" si="1224"/>
        <v>0</v>
      </c>
      <c r="DM146" s="6" t="str">
        <f>IFERROR(VLOOKUP(DI146,'كدو الاصناف'!$A:$C,3),"")</f>
        <v/>
      </c>
      <c r="DN146" s="7" t="str">
        <f t="shared" si="1225"/>
        <v/>
      </c>
      <c r="DP146" s="34"/>
      <c r="DQ146" s="45" t="str">
        <f>IFERROR(VLOOKUP(DP146,'كدو الاصناف'!$A:$C,2),"")</f>
        <v/>
      </c>
      <c r="DR146" s="6"/>
      <c r="DS146" s="62">
        <f t="shared" si="1226"/>
        <v>0</v>
      </c>
      <c r="DT146" s="6" t="str">
        <f>IFERROR(VLOOKUP(DP146,'كدو الاصناف'!$A:$C,3),"")</f>
        <v/>
      </c>
      <c r="DU146" s="7" t="str">
        <f t="shared" si="1227"/>
        <v/>
      </c>
      <c r="DW146" s="34"/>
      <c r="DX146" s="45" t="str">
        <f>IFERROR(VLOOKUP(DW146,'كدو الاصناف'!$A:$C,2),"")</f>
        <v/>
      </c>
      <c r="DY146" s="6"/>
      <c r="DZ146" s="62">
        <f t="shared" si="1228"/>
        <v>0</v>
      </c>
      <c r="EA146" s="6" t="str">
        <f>IFERROR(VLOOKUP(DW146,'كدو الاصناف'!$A:$C,3),"")</f>
        <v/>
      </c>
      <c r="EB146" s="7" t="str">
        <f t="shared" si="1229"/>
        <v/>
      </c>
      <c r="ED146" s="34"/>
      <c r="EE146" s="45" t="str">
        <f>IFERROR(VLOOKUP(ED146,'كدو الاصناف'!$A:$C,2),"")</f>
        <v/>
      </c>
      <c r="EF146" s="6"/>
      <c r="EG146" s="62">
        <f t="shared" si="1391"/>
        <v>0</v>
      </c>
      <c r="EH146" s="6" t="str">
        <f>IFERROR(VLOOKUP(ED146,'كدو الاصناف'!$A:$C,3),"")</f>
        <v/>
      </c>
      <c r="EI146" s="7" t="str">
        <f t="shared" si="1230"/>
        <v/>
      </c>
      <c r="EK146" s="34"/>
      <c r="EL146" s="45" t="str">
        <f>IFERROR(VLOOKUP(EK146,'كدو الاصناف'!$A:$C,2),"")</f>
        <v/>
      </c>
      <c r="EM146" s="6"/>
      <c r="EN146" s="62">
        <f t="shared" si="1390"/>
        <v>0</v>
      </c>
      <c r="EO146" s="6" t="str">
        <f>IFERROR(VLOOKUP(EK146,'كدو الاصناف'!$A:$C,3),"")</f>
        <v/>
      </c>
      <c r="EP146" s="7" t="str">
        <f t="shared" si="1231"/>
        <v/>
      </c>
      <c r="ER146" s="34"/>
      <c r="ES146" s="45" t="str">
        <f>IFERROR(VLOOKUP(ER146,'كدو الاصناف'!$A:$C,2),"")</f>
        <v/>
      </c>
      <c r="ET146" s="6"/>
      <c r="EU146" s="62">
        <f t="shared" si="1232"/>
        <v>0</v>
      </c>
      <c r="EV146" s="6" t="str">
        <f>IFERROR(VLOOKUP(ER146,'كدو الاصناف'!$A:$C,3),"")</f>
        <v/>
      </c>
      <c r="EW146" s="7" t="str">
        <f t="shared" si="1233"/>
        <v/>
      </c>
      <c r="EY146" s="34"/>
      <c r="EZ146" s="45" t="str">
        <f>IFERROR(VLOOKUP(EY146,'كدو الاصناف'!$A:$C,2),"")</f>
        <v/>
      </c>
      <c r="FA146" s="6"/>
      <c r="FB146" s="62">
        <f t="shared" si="1234"/>
        <v>0</v>
      </c>
      <c r="FC146" s="6" t="str">
        <f>IFERROR(VLOOKUP(EY146,'كدو الاصناف'!$A:$C,3),"")</f>
        <v/>
      </c>
      <c r="FD146" s="7" t="str">
        <f t="shared" si="1235"/>
        <v/>
      </c>
      <c r="FF146" s="34"/>
      <c r="FG146" s="45" t="str">
        <f>IFERROR(VLOOKUP(FF146,'كدو الاصناف'!$A:$C,2),"")</f>
        <v/>
      </c>
      <c r="FH146" s="6"/>
      <c r="FI146" s="62">
        <f t="shared" si="1236"/>
        <v>0</v>
      </c>
      <c r="FJ146" s="6" t="str">
        <f>IFERROR(VLOOKUP(FF146,'كدو الاصناف'!$A:$C,3),"")</f>
        <v/>
      </c>
      <c r="FK146" s="7" t="str">
        <f t="shared" si="1237"/>
        <v/>
      </c>
      <c r="FM146" s="34"/>
      <c r="FN146" s="45" t="str">
        <f>IFERROR(VLOOKUP(FM146,'كدو الاصناف'!$A:$C,2),"")</f>
        <v/>
      </c>
      <c r="FO146" s="6"/>
      <c r="FP146" s="62">
        <f t="shared" si="1238"/>
        <v>0</v>
      </c>
      <c r="FQ146" s="6" t="str">
        <f>IFERROR(VLOOKUP(FM146,'كدو الاصناف'!$A:$C,3),"")</f>
        <v/>
      </c>
      <c r="FR146" s="7" t="str">
        <f t="shared" si="1239"/>
        <v/>
      </c>
      <c r="FT146" s="34"/>
      <c r="FU146" s="45" t="str">
        <f>IFERROR(VLOOKUP(FT146,'كدو الاصناف'!$A:$C,2),"")</f>
        <v/>
      </c>
      <c r="FV146" s="6"/>
      <c r="FW146" s="62">
        <f t="shared" si="1240"/>
        <v>0</v>
      </c>
      <c r="FX146" s="6" t="str">
        <f>IFERROR(VLOOKUP(FT146,'كدو الاصناف'!$A:$C,3),"")</f>
        <v/>
      </c>
      <c r="FY146" s="7" t="str">
        <f t="shared" si="1241"/>
        <v/>
      </c>
      <c r="GA146" s="34"/>
      <c r="GB146" s="45" t="str">
        <f>IFERROR(VLOOKUP(GA146,'كدو الاصناف'!$A:$C,2),"")</f>
        <v/>
      </c>
      <c r="GC146" s="6"/>
      <c r="GD146" s="62">
        <f t="shared" si="1242"/>
        <v>0</v>
      </c>
      <c r="GE146" s="6" t="str">
        <f>IFERROR(VLOOKUP(GA146,'كدو الاصناف'!$A:$C,3),"")</f>
        <v/>
      </c>
      <c r="GF146" s="7" t="str">
        <f t="shared" si="1243"/>
        <v/>
      </c>
      <c r="GH146" s="34"/>
      <c r="GI146" s="45" t="str">
        <f>IFERROR(VLOOKUP(GH146,'كدو الاصناف'!$A:$C,2),"")</f>
        <v/>
      </c>
      <c r="GJ146" s="6"/>
      <c r="GK146" s="62">
        <f t="shared" si="1244"/>
        <v>0</v>
      </c>
      <c r="GL146" s="6" t="str">
        <f>IFERROR(VLOOKUP(GH146,'كدو الاصناف'!$A:$C,3),"")</f>
        <v/>
      </c>
      <c r="GM146" s="7" t="str">
        <f t="shared" si="1245"/>
        <v/>
      </c>
      <c r="GO146" s="34"/>
      <c r="GP146" s="45" t="str">
        <f>IFERROR(VLOOKUP(GO146,'كدو الاصناف'!$A:$C,2),"")</f>
        <v/>
      </c>
      <c r="GQ146" s="6"/>
      <c r="GR146" s="62">
        <f t="shared" si="1246"/>
        <v>0</v>
      </c>
      <c r="GS146" s="6" t="str">
        <f>IFERROR(VLOOKUP(GO146,'كدو الاصناف'!$A:$C,3),"")</f>
        <v/>
      </c>
      <c r="GT146" s="7" t="str">
        <f t="shared" si="1247"/>
        <v/>
      </c>
      <c r="GV146" s="34"/>
      <c r="GW146" s="45" t="str">
        <f>IFERROR(VLOOKUP(GV146,'كدو الاصناف'!$A:$C,2),"")</f>
        <v/>
      </c>
      <c r="GX146" s="6"/>
      <c r="GY146" s="62">
        <f t="shared" si="1248"/>
        <v>0</v>
      </c>
      <c r="GZ146" s="6" t="str">
        <f>IFERROR(VLOOKUP(GV146,'كدو الاصناف'!$A:$C,3),"")</f>
        <v/>
      </c>
      <c r="HA146" s="7" t="str">
        <f t="shared" si="1249"/>
        <v/>
      </c>
      <c r="HC146" s="34"/>
      <c r="HD146" s="45" t="str">
        <f>IFERROR(VLOOKUP(HC146,'كدو الاصناف'!$A:$C,2),"")</f>
        <v/>
      </c>
      <c r="HE146" s="6"/>
      <c r="HF146" s="62">
        <f t="shared" si="1250"/>
        <v>0</v>
      </c>
      <c r="HG146" s="6" t="str">
        <f>IFERROR(VLOOKUP(HC146,'كدو الاصناف'!$A:$C,3),"")</f>
        <v/>
      </c>
      <c r="HH146" s="7" t="str">
        <f t="shared" si="1251"/>
        <v/>
      </c>
      <c r="HJ146" s="34"/>
      <c r="HK146" s="45" t="str">
        <f>IFERROR(VLOOKUP(HJ146,'كدو الاصناف'!$A:$C,2),"")</f>
        <v/>
      </c>
      <c r="HL146" s="6"/>
      <c r="HM146" s="62">
        <f t="shared" si="1252"/>
        <v>0</v>
      </c>
      <c r="HN146" s="6" t="str">
        <f>IFERROR(VLOOKUP(HJ146,'كدو الاصناف'!$A:$C,3),"")</f>
        <v/>
      </c>
      <c r="HO146" s="7" t="str">
        <f t="shared" si="1253"/>
        <v/>
      </c>
      <c r="HQ146" s="34"/>
      <c r="HR146" s="45" t="str">
        <f>IFERROR(VLOOKUP(HQ146,'كدو الاصناف'!$A:$C,2),"")</f>
        <v/>
      </c>
      <c r="HS146" s="6"/>
      <c r="HT146" s="62">
        <f t="shared" si="1254"/>
        <v>0</v>
      </c>
      <c r="HU146" s="6" t="str">
        <f>IFERROR(VLOOKUP(HQ146,'كدو الاصناف'!$A:$C,3),"")</f>
        <v/>
      </c>
      <c r="HV146" s="7" t="str">
        <f t="shared" si="1255"/>
        <v/>
      </c>
      <c r="HX146" s="34"/>
      <c r="HY146" s="45" t="str">
        <f>IFERROR(VLOOKUP(HX146,'كدو الاصناف'!$A:$C,2),"")</f>
        <v/>
      </c>
      <c r="HZ146" s="6"/>
      <c r="IA146" s="62">
        <f t="shared" si="1256"/>
        <v>0</v>
      </c>
      <c r="IB146" s="6" t="str">
        <f>IFERROR(VLOOKUP(HX146,'كدو الاصناف'!$A:$C,3),"")</f>
        <v/>
      </c>
      <c r="IC146" s="7" t="str">
        <f t="shared" si="1257"/>
        <v/>
      </c>
      <c r="IE146" s="34"/>
      <c r="IF146" s="45" t="str">
        <f>IFERROR(VLOOKUP(IE146,'كدو الاصناف'!$A:$C,2),"")</f>
        <v/>
      </c>
      <c r="IG146" s="6"/>
      <c r="IH146" s="62">
        <f t="shared" si="1258"/>
        <v>0</v>
      </c>
      <c r="II146" s="6" t="str">
        <f>IFERROR(VLOOKUP(IE146,'كدو الاصناف'!$A:$C,3),"")</f>
        <v/>
      </c>
      <c r="IJ146" s="7" t="str">
        <f t="shared" si="1259"/>
        <v/>
      </c>
      <c r="IL146" s="34"/>
      <c r="IM146" s="45" t="str">
        <f>IFERROR(VLOOKUP(IL146,'كدو الاصناف'!$A:$C,2),"")</f>
        <v/>
      </c>
      <c r="IN146" s="6"/>
      <c r="IO146" s="62">
        <f t="shared" si="1260"/>
        <v>0</v>
      </c>
      <c r="IP146" s="6" t="str">
        <f>IFERROR(VLOOKUP(IL146,'كدو الاصناف'!$A:$C,3),"")</f>
        <v/>
      </c>
      <c r="IQ146" s="7" t="str">
        <f t="shared" si="1261"/>
        <v/>
      </c>
      <c r="IS146" s="34"/>
      <c r="IT146" s="45" t="str">
        <f>IFERROR(VLOOKUP(IS146,'كدو الاصناف'!$A:$C,2),"")</f>
        <v/>
      </c>
      <c r="IU146" s="6"/>
      <c r="IV146" s="62">
        <f t="shared" si="1262"/>
        <v>0</v>
      </c>
      <c r="IW146" s="6" t="str">
        <f>IFERROR(VLOOKUP(IS146,'كدو الاصناف'!$A:$C,3),"")</f>
        <v/>
      </c>
      <c r="IX146" s="7" t="str">
        <f t="shared" si="1263"/>
        <v/>
      </c>
      <c r="IZ146" s="34"/>
      <c r="JA146" s="45" t="str">
        <f>IFERROR(VLOOKUP(IZ146,'كدو الاصناف'!$A:$C,2),"")</f>
        <v/>
      </c>
      <c r="JB146" s="6"/>
      <c r="JC146" s="62">
        <f t="shared" si="1264"/>
        <v>0</v>
      </c>
      <c r="JD146" s="6" t="str">
        <f>IFERROR(VLOOKUP(IZ146,'كدو الاصناف'!$A:$C,3),"")</f>
        <v/>
      </c>
      <c r="JE146" s="7" t="str">
        <f t="shared" si="1265"/>
        <v/>
      </c>
      <c r="JG146" s="34"/>
      <c r="JH146" s="45" t="str">
        <f>IFERROR(VLOOKUP(JG146,'كدو الاصناف'!$A:$C,2),"")</f>
        <v/>
      </c>
      <c r="JI146" s="6"/>
      <c r="JJ146" s="62">
        <f t="shared" si="1266"/>
        <v>0</v>
      </c>
      <c r="JK146" s="6" t="str">
        <f>IFERROR(VLOOKUP(JG146,'كدو الاصناف'!$A:$C,3),"")</f>
        <v/>
      </c>
      <c r="JL146" s="7" t="str">
        <f t="shared" si="1267"/>
        <v/>
      </c>
      <c r="JN146" s="34"/>
      <c r="JO146" s="45" t="str">
        <f>IFERROR(VLOOKUP(JN146,'كدو الاصناف'!$A:$C,2),"")</f>
        <v/>
      </c>
      <c r="JP146" s="6"/>
      <c r="JQ146" s="62">
        <f t="shared" si="1268"/>
        <v>0</v>
      </c>
      <c r="JR146" s="6" t="str">
        <f>IFERROR(VLOOKUP(JN146,'كدو الاصناف'!$A:$C,3),"")</f>
        <v/>
      </c>
      <c r="JS146" s="7" t="str">
        <f t="shared" si="1269"/>
        <v/>
      </c>
      <c r="JU146" s="34"/>
      <c r="JV146" s="45" t="str">
        <f>IFERROR(VLOOKUP(JU146,'كدو الاصناف'!$A:$C,2),"")</f>
        <v/>
      </c>
      <c r="JW146" s="6"/>
      <c r="JX146" s="62">
        <f t="shared" si="1270"/>
        <v>0</v>
      </c>
      <c r="JY146" s="6" t="str">
        <f>IFERROR(VLOOKUP(JU146,'كدو الاصناف'!$A:$C,3),"")</f>
        <v/>
      </c>
      <c r="JZ146" s="7" t="str">
        <f t="shared" si="1271"/>
        <v/>
      </c>
      <c r="KB146" s="34"/>
      <c r="KC146" s="45" t="str">
        <f>IFERROR(VLOOKUP(KB146,'كدو الاصناف'!$A:$C,2),"")</f>
        <v/>
      </c>
      <c r="KD146" s="6"/>
      <c r="KE146" s="62">
        <f t="shared" si="1272"/>
        <v>0</v>
      </c>
      <c r="KF146" s="6" t="str">
        <f>IFERROR(VLOOKUP(KB146,'كدو الاصناف'!$A:$C,3),"")</f>
        <v/>
      </c>
      <c r="KG146" s="7" t="str">
        <f t="shared" si="1273"/>
        <v/>
      </c>
      <c r="KI146" s="34"/>
      <c r="KJ146" s="45" t="str">
        <f>IFERROR(VLOOKUP(KI146,'كدو الاصناف'!$A:$C,2),"")</f>
        <v/>
      </c>
      <c r="KK146" s="6"/>
      <c r="KL146" s="62">
        <f t="shared" si="1274"/>
        <v>0</v>
      </c>
      <c r="KM146" s="6" t="str">
        <f>IFERROR(VLOOKUP(KI146,'كدو الاصناف'!$A:$C,3),"")</f>
        <v/>
      </c>
      <c r="KN146" s="7" t="str">
        <f t="shared" si="1275"/>
        <v/>
      </c>
      <c r="KP146" s="34"/>
      <c r="KQ146" s="45" t="str">
        <f>IFERROR(VLOOKUP(KP146,'كدو الاصناف'!$A:$C,2),"")</f>
        <v/>
      </c>
      <c r="KR146" s="6"/>
      <c r="KS146" s="62">
        <f t="shared" si="1276"/>
        <v>0</v>
      </c>
      <c r="KT146" s="6" t="str">
        <f>IFERROR(VLOOKUP(KP146,'كدو الاصناف'!$A:$C,3),"")</f>
        <v/>
      </c>
      <c r="KU146" s="7" t="str">
        <f t="shared" si="1277"/>
        <v/>
      </c>
      <c r="KW146" s="34"/>
      <c r="KX146" s="45" t="str">
        <f>IFERROR(VLOOKUP(KW146,'كدو الاصناف'!$A:$C,2),"")</f>
        <v/>
      </c>
      <c r="KY146" s="6"/>
      <c r="KZ146" s="62">
        <f t="shared" si="1278"/>
        <v>0</v>
      </c>
      <c r="LA146" s="6" t="str">
        <f>IFERROR(VLOOKUP(KW146,'كدو الاصناف'!$A:$C,3),"")</f>
        <v/>
      </c>
      <c r="LB146" s="7" t="str">
        <f t="shared" si="1279"/>
        <v/>
      </c>
      <c r="LD146" s="34"/>
      <c r="LE146" s="45" t="str">
        <f>IFERROR(VLOOKUP(LD146,'كدو الاصناف'!$A:$C,2),"")</f>
        <v/>
      </c>
      <c r="LF146" s="6"/>
      <c r="LG146" s="62">
        <f t="shared" si="1280"/>
        <v>0</v>
      </c>
      <c r="LH146" s="6" t="str">
        <f>IFERROR(VLOOKUP(LD146,'كدو الاصناف'!$A:$C,3),"")</f>
        <v/>
      </c>
      <c r="LI146" s="7" t="str">
        <f t="shared" si="1281"/>
        <v/>
      </c>
      <c r="LK146" s="34"/>
      <c r="LL146" s="45" t="str">
        <f>IFERROR(VLOOKUP(LK146,'كدو الاصناف'!$A:$C,2),"")</f>
        <v/>
      </c>
      <c r="LM146" s="6"/>
      <c r="LN146" s="62">
        <f t="shared" si="1282"/>
        <v>0</v>
      </c>
      <c r="LO146" s="6" t="str">
        <f>IFERROR(VLOOKUP(LK146,'كدو الاصناف'!$A:$C,3),"")</f>
        <v/>
      </c>
      <c r="LP146" s="7" t="str">
        <f t="shared" si="1283"/>
        <v/>
      </c>
      <c r="LR146" s="34"/>
      <c r="LS146" s="45" t="str">
        <f>IFERROR(VLOOKUP(LR146,'كدو الاصناف'!$A:$C,2),"")</f>
        <v/>
      </c>
      <c r="LT146" s="6"/>
      <c r="LU146" s="62">
        <f t="shared" si="1284"/>
        <v>0</v>
      </c>
      <c r="LV146" s="6" t="str">
        <f>IFERROR(VLOOKUP(LR146,'كدو الاصناف'!$A:$C,3),"")</f>
        <v/>
      </c>
      <c r="LW146" s="7" t="str">
        <f t="shared" si="1285"/>
        <v/>
      </c>
      <c r="LY146" s="34"/>
      <c r="LZ146" s="45" t="str">
        <f>IFERROR(VLOOKUP(LY146,'كدو الاصناف'!$A:$C,2),"")</f>
        <v/>
      </c>
      <c r="MA146" s="6"/>
      <c r="MB146" s="62">
        <f t="shared" si="1286"/>
        <v>0</v>
      </c>
      <c r="MC146" s="6" t="str">
        <f>IFERROR(VLOOKUP(LY146,'كدو الاصناف'!$A:$C,3),"")</f>
        <v/>
      </c>
      <c r="MD146" s="7" t="str">
        <f t="shared" si="1287"/>
        <v/>
      </c>
      <c r="MF146" s="34"/>
      <c r="MG146" s="45" t="str">
        <f>IFERROR(VLOOKUP(MF146,'كدو الاصناف'!$A:$C,2),"")</f>
        <v/>
      </c>
      <c r="MH146" s="6"/>
      <c r="MI146" s="62">
        <f t="shared" si="1288"/>
        <v>0</v>
      </c>
      <c r="MJ146" s="6" t="str">
        <f>IFERROR(VLOOKUP(MF146,'كدو الاصناف'!$A:$C,3),"")</f>
        <v/>
      </c>
      <c r="MK146" s="7" t="str">
        <f t="shared" si="1289"/>
        <v/>
      </c>
      <c r="MM146" s="34"/>
      <c r="MN146" s="45" t="str">
        <f>IFERROR(VLOOKUP(MM146,'كدو الاصناف'!$A:$C,2),"")</f>
        <v/>
      </c>
      <c r="MO146" s="6"/>
      <c r="MP146" s="62">
        <f t="shared" si="1290"/>
        <v>0</v>
      </c>
      <c r="MQ146" s="6" t="str">
        <f>IFERROR(VLOOKUP(MM146,'كدو الاصناف'!$A:$C,3),"")</f>
        <v/>
      </c>
      <c r="MR146" s="7" t="str">
        <f t="shared" si="1291"/>
        <v/>
      </c>
      <c r="MT146" s="34"/>
      <c r="MU146" s="45" t="str">
        <f>IFERROR(VLOOKUP(MT146,'كدو الاصناف'!$A:$C,2),"")</f>
        <v/>
      </c>
      <c r="MV146" s="6"/>
      <c r="MW146" s="62">
        <f t="shared" si="1292"/>
        <v>0</v>
      </c>
      <c r="MX146" s="6" t="str">
        <f>IFERROR(VLOOKUP(MT146,'كدو الاصناف'!$A:$C,3),"")</f>
        <v/>
      </c>
      <c r="MY146" s="7" t="str">
        <f t="shared" si="1293"/>
        <v/>
      </c>
      <c r="NA146" s="34"/>
      <c r="NB146" s="45" t="str">
        <f>IFERROR(VLOOKUP(NA146,'كدو الاصناف'!$A:$C,2),"")</f>
        <v/>
      </c>
      <c r="NC146" s="6"/>
      <c r="ND146" s="62">
        <f t="shared" si="1294"/>
        <v>0</v>
      </c>
      <c r="NE146" s="6" t="str">
        <f>IFERROR(VLOOKUP(NA146,'كدو الاصناف'!$A:$C,3),"")</f>
        <v/>
      </c>
      <c r="NF146" s="7" t="str">
        <f t="shared" si="1295"/>
        <v/>
      </c>
      <c r="NH146" s="34"/>
      <c r="NI146" s="45" t="str">
        <f>IFERROR(VLOOKUP(NH146,'كدو الاصناف'!$A:$C,2),"")</f>
        <v/>
      </c>
      <c r="NJ146" s="6"/>
      <c r="NK146" s="62">
        <f t="shared" si="1296"/>
        <v>0</v>
      </c>
      <c r="NL146" s="6" t="str">
        <f>IFERROR(VLOOKUP(NH146,'كدو الاصناف'!$A:$C,3),"")</f>
        <v/>
      </c>
      <c r="NM146" s="7" t="str">
        <f t="shared" si="1297"/>
        <v/>
      </c>
      <c r="NO146" s="34"/>
      <c r="NP146" s="45" t="str">
        <f>IFERROR(VLOOKUP(NO146,'كدو الاصناف'!$A:$C,2),"")</f>
        <v/>
      </c>
      <c r="NQ146" s="6"/>
      <c r="NR146" s="62">
        <f t="shared" si="1298"/>
        <v>0</v>
      </c>
      <c r="NS146" s="6" t="str">
        <f>IFERROR(VLOOKUP(NO146,'كدو الاصناف'!$A:$C,3),"")</f>
        <v/>
      </c>
      <c r="NT146" s="7" t="str">
        <f t="shared" si="1299"/>
        <v/>
      </c>
      <c r="NV146" s="34"/>
      <c r="NW146" s="45" t="str">
        <f>IFERROR(VLOOKUP(NV146,'كدو الاصناف'!$A:$C,2),"")</f>
        <v/>
      </c>
      <c r="NX146" s="6"/>
      <c r="NY146" s="62">
        <f t="shared" si="1300"/>
        <v>0</v>
      </c>
      <c r="NZ146" s="6" t="str">
        <f>IFERROR(VLOOKUP(NV146,'كدو الاصناف'!$A:$C,3),"")</f>
        <v/>
      </c>
      <c r="OA146" s="7" t="str">
        <f t="shared" si="1301"/>
        <v/>
      </c>
      <c r="OC146" s="34"/>
      <c r="OD146" s="45" t="str">
        <f>IFERROR(VLOOKUP(OC146,'كدو الاصناف'!$A:$C,2),"")</f>
        <v/>
      </c>
      <c r="OE146" s="6"/>
      <c r="OF146" s="62">
        <f t="shared" si="1302"/>
        <v>0</v>
      </c>
      <c r="OG146" s="6" t="str">
        <f>IFERROR(VLOOKUP(OC146,'كدو الاصناف'!$A:$C,3),"")</f>
        <v/>
      </c>
      <c r="OH146" s="7" t="str">
        <f t="shared" si="1303"/>
        <v/>
      </c>
      <c r="OJ146" s="34"/>
      <c r="OK146" s="45" t="str">
        <f>IFERROR(VLOOKUP(OJ146,'كدو الاصناف'!$A:$C,2),"")</f>
        <v/>
      </c>
      <c r="OL146" s="6"/>
      <c r="OM146" s="62">
        <f t="shared" si="1304"/>
        <v>0</v>
      </c>
      <c r="ON146" s="6" t="str">
        <f>IFERROR(VLOOKUP(OJ146,'كدو الاصناف'!$A:$C,3),"")</f>
        <v/>
      </c>
      <c r="OO146" s="7" t="str">
        <f t="shared" si="1305"/>
        <v/>
      </c>
      <c r="OQ146" s="34"/>
      <c r="OR146" s="45" t="str">
        <f>IFERROR(VLOOKUP(OQ146,'كدو الاصناف'!$A:$C,2),"")</f>
        <v/>
      </c>
      <c r="OS146" s="6"/>
      <c r="OT146" s="62">
        <f t="shared" si="1306"/>
        <v>0</v>
      </c>
      <c r="OU146" s="6" t="str">
        <f>IFERROR(VLOOKUP(OQ146,'كدو الاصناف'!$A:$C,3),"")</f>
        <v/>
      </c>
      <c r="OV146" s="7" t="str">
        <f t="shared" si="1307"/>
        <v/>
      </c>
      <c r="OX146" s="34"/>
      <c r="OY146" s="45" t="str">
        <f>IFERROR(VLOOKUP(OX146,'كدو الاصناف'!$A:$C,2),"")</f>
        <v/>
      </c>
      <c r="OZ146" s="6"/>
      <c r="PA146" s="62">
        <f t="shared" si="1308"/>
        <v>0</v>
      </c>
      <c r="PB146" s="6" t="str">
        <f>IFERROR(VLOOKUP(OX146,'كدو الاصناف'!$A:$C,3),"")</f>
        <v/>
      </c>
      <c r="PC146" s="7" t="str">
        <f t="shared" si="1309"/>
        <v/>
      </c>
      <c r="PE146" s="34"/>
      <c r="PF146" s="45" t="str">
        <f>IFERROR(VLOOKUP(PE146,'كدو الاصناف'!$A:$C,2),"")</f>
        <v/>
      </c>
      <c r="PG146" s="6"/>
      <c r="PH146" s="62">
        <f t="shared" si="1310"/>
        <v>0</v>
      </c>
      <c r="PI146" s="6" t="str">
        <f>IFERROR(VLOOKUP(PE146,'كدو الاصناف'!$A:$C,3),"")</f>
        <v/>
      </c>
      <c r="PJ146" s="7" t="str">
        <f t="shared" si="1311"/>
        <v/>
      </c>
      <c r="PL146" s="34"/>
      <c r="PM146" s="45" t="str">
        <f>IFERROR(VLOOKUP(PL146,'كدو الاصناف'!$A:$C,2),"")</f>
        <v/>
      </c>
      <c r="PN146" s="6"/>
      <c r="PO146" s="62">
        <f t="shared" si="1312"/>
        <v>0</v>
      </c>
      <c r="PP146" s="6" t="str">
        <f>IFERROR(VLOOKUP(PL146,'كدو الاصناف'!$A:$C,3),"")</f>
        <v/>
      </c>
      <c r="PQ146" s="7" t="str">
        <f t="shared" si="1313"/>
        <v/>
      </c>
      <c r="PS146" s="34"/>
      <c r="PT146" s="45" t="str">
        <f>IFERROR(VLOOKUP(PS146,'كدو الاصناف'!$A:$C,2),"")</f>
        <v/>
      </c>
      <c r="PU146" s="6"/>
      <c r="PV146" s="62">
        <f t="shared" si="1314"/>
        <v>0</v>
      </c>
      <c r="PW146" s="6" t="str">
        <f>IFERROR(VLOOKUP(PS146,'كدو الاصناف'!$A:$C,3),"")</f>
        <v/>
      </c>
      <c r="PX146" s="7" t="str">
        <f t="shared" si="1315"/>
        <v/>
      </c>
      <c r="PZ146" s="34"/>
      <c r="QA146" s="45" t="str">
        <f>IFERROR(VLOOKUP(PZ146,'كدو الاصناف'!$A:$C,2),"")</f>
        <v/>
      </c>
      <c r="QB146" s="6"/>
      <c r="QC146" s="62">
        <f t="shared" si="1316"/>
        <v>0</v>
      </c>
      <c r="QD146" s="6" t="str">
        <f>IFERROR(VLOOKUP(PZ146,'كدو الاصناف'!$A:$C,3),"")</f>
        <v/>
      </c>
      <c r="QE146" s="7" t="str">
        <f t="shared" si="1317"/>
        <v/>
      </c>
      <c r="QG146" s="34"/>
      <c r="QH146" s="45" t="str">
        <f>IFERROR(VLOOKUP(QG146,'كدو الاصناف'!$A:$C,2),"")</f>
        <v/>
      </c>
      <c r="QI146" s="6"/>
      <c r="QJ146" s="62">
        <f t="shared" si="1318"/>
        <v>0</v>
      </c>
      <c r="QK146" s="6" t="str">
        <f>IFERROR(VLOOKUP(QG146,'كدو الاصناف'!$A:$C,3),"")</f>
        <v/>
      </c>
      <c r="QL146" s="7" t="str">
        <f t="shared" si="1319"/>
        <v/>
      </c>
      <c r="QN146" s="34"/>
      <c r="QO146" s="45" t="str">
        <f>IFERROR(VLOOKUP(QN146,'كدو الاصناف'!$A:$C,2),"")</f>
        <v/>
      </c>
      <c r="QP146" s="6"/>
      <c r="QQ146" s="62">
        <f t="shared" si="1320"/>
        <v>0</v>
      </c>
      <c r="QR146" s="6" t="str">
        <f>IFERROR(VLOOKUP(QN146,'كدو الاصناف'!$A:$C,3),"")</f>
        <v/>
      </c>
      <c r="QS146" s="7" t="str">
        <f t="shared" si="1321"/>
        <v/>
      </c>
      <c r="QU146" s="34"/>
      <c r="QV146" s="45" t="str">
        <f>IFERROR(VLOOKUP(QU146,'كدو الاصناف'!$A:$C,2),"")</f>
        <v/>
      </c>
      <c r="QW146" s="6"/>
      <c r="QX146" s="62">
        <f t="shared" si="1322"/>
        <v>0</v>
      </c>
      <c r="QY146" s="6" t="str">
        <f>IFERROR(VLOOKUP(QU146,'كدو الاصناف'!$A:$C,3),"")</f>
        <v/>
      </c>
      <c r="QZ146" s="7" t="str">
        <f t="shared" si="1323"/>
        <v/>
      </c>
      <c r="RB146" s="34"/>
      <c r="RC146" s="45" t="str">
        <f>IFERROR(VLOOKUP(RB146,'كدو الاصناف'!$A:$C,2),"")</f>
        <v/>
      </c>
      <c r="RD146" s="6"/>
      <c r="RE146" s="62">
        <f t="shared" si="1324"/>
        <v>0</v>
      </c>
      <c r="RF146" s="6" t="str">
        <f>IFERROR(VLOOKUP(RB146,'كدو الاصناف'!$A:$C,3),"")</f>
        <v/>
      </c>
      <c r="RG146" s="7" t="str">
        <f t="shared" si="1325"/>
        <v/>
      </c>
      <c r="RI146" s="34"/>
      <c r="RJ146" s="45" t="str">
        <f>IFERROR(VLOOKUP(RI146,'كدو الاصناف'!$A:$C,2),"")</f>
        <v/>
      </c>
      <c r="RK146" s="6"/>
      <c r="RL146" s="62">
        <f t="shared" si="1326"/>
        <v>0</v>
      </c>
      <c r="RM146" s="6" t="str">
        <f>IFERROR(VLOOKUP(RI146,'كدو الاصناف'!$A:$C,3),"")</f>
        <v/>
      </c>
      <c r="RN146" s="7" t="str">
        <f t="shared" si="1327"/>
        <v/>
      </c>
      <c r="RP146" s="34"/>
      <c r="RQ146" s="45" t="str">
        <f>IFERROR(VLOOKUP(RP146,'كدو الاصناف'!$A:$C,2),"")</f>
        <v/>
      </c>
      <c r="RR146" s="6"/>
      <c r="RS146" s="62">
        <f t="shared" si="1328"/>
        <v>0</v>
      </c>
      <c r="RT146" s="6" t="str">
        <f>IFERROR(VLOOKUP(RP146,'كدو الاصناف'!$A:$C,3),"")</f>
        <v/>
      </c>
      <c r="RU146" s="7" t="str">
        <f t="shared" si="1329"/>
        <v/>
      </c>
      <c r="RW146" s="34"/>
      <c r="RX146" s="45" t="str">
        <f>IFERROR(VLOOKUP(RW146,'كدو الاصناف'!$A:$C,2),"")</f>
        <v/>
      </c>
      <c r="RY146" s="6"/>
      <c r="RZ146" s="62">
        <f t="shared" si="1330"/>
        <v>0</v>
      </c>
      <c r="SA146" s="6" t="str">
        <f>IFERROR(VLOOKUP(RW146,'كدو الاصناف'!$A:$C,3),"")</f>
        <v/>
      </c>
      <c r="SB146" s="7" t="str">
        <f t="shared" si="1331"/>
        <v/>
      </c>
      <c r="SD146" s="34"/>
      <c r="SE146" s="45" t="str">
        <f>IFERROR(VLOOKUP(SD146,'كدو الاصناف'!$A:$C,2),"")</f>
        <v/>
      </c>
      <c r="SF146" s="6"/>
      <c r="SG146" s="62">
        <f t="shared" si="1332"/>
        <v>0</v>
      </c>
      <c r="SH146" s="6" t="str">
        <f>IFERROR(VLOOKUP(SD146,'كدو الاصناف'!$A:$C,3),"")</f>
        <v/>
      </c>
      <c r="SI146" s="7" t="str">
        <f t="shared" si="1333"/>
        <v/>
      </c>
      <c r="SK146" s="34"/>
      <c r="SL146" s="45" t="str">
        <f>IFERROR(VLOOKUP(SK146,'كدو الاصناف'!$A:$C,2),"")</f>
        <v/>
      </c>
      <c r="SM146" s="6"/>
      <c r="SN146" s="62">
        <f t="shared" si="1334"/>
        <v>0</v>
      </c>
      <c r="SO146" s="6" t="str">
        <f>IFERROR(VLOOKUP(SK146,'كدو الاصناف'!$A:$C,3),"")</f>
        <v/>
      </c>
      <c r="SP146" s="7" t="str">
        <f t="shared" si="1335"/>
        <v/>
      </c>
      <c r="SR146" s="34"/>
      <c r="SS146" s="45" t="str">
        <f>IFERROR(VLOOKUP(SR146,'كدو الاصناف'!$A:$C,2),"")</f>
        <v/>
      </c>
      <c r="ST146" s="6"/>
      <c r="SU146" s="62">
        <f t="shared" si="1336"/>
        <v>0</v>
      </c>
      <c r="SV146" s="6" t="str">
        <f>IFERROR(VLOOKUP(SR146,'كدو الاصناف'!$A:$C,3),"")</f>
        <v/>
      </c>
      <c r="SW146" s="7" t="str">
        <f t="shared" si="1337"/>
        <v/>
      </c>
      <c r="SY146" s="34"/>
      <c r="SZ146" s="45" t="str">
        <f>IFERROR(VLOOKUP(SY146,'كدو الاصناف'!$A:$C,2),"")</f>
        <v/>
      </c>
      <c r="TA146" s="6"/>
      <c r="TB146" s="62">
        <f t="shared" si="1338"/>
        <v>0</v>
      </c>
      <c r="TC146" s="6" t="str">
        <f>IFERROR(VLOOKUP(SY146,'كدو الاصناف'!$A:$C,3),"")</f>
        <v/>
      </c>
      <c r="TD146" s="7" t="str">
        <f t="shared" si="1339"/>
        <v/>
      </c>
      <c r="TF146" s="34"/>
      <c r="TG146" s="45" t="str">
        <f>IFERROR(VLOOKUP(TF146,'كدو الاصناف'!$A:$C,2),"")</f>
        <v/>
      </c>
      <c r="TH146" s="6"/>
      <c r="TI146" s="62">
        <f t="shared" si="1340"/>
        <v>0</v>
      </c>
      <c r="TJ146" s="6" t="str">
        <f>IFERROR(VLOOKUP(TF146,'كدو الاصناف'!$A:$C,3),"")</f>
        <v/>
      </c>
      <c r="TK146" s="7" t="str">
        <f t="shared" si="1341"/>
        <v/>
      </c>
      <c r="TM146" s="34"/>
      <c r="TN146" s="45" t="str">
        <f>IFERROR(VLOOKUP(TM146,'كدو الاصناف'!$A:$C,2),"")</f>
        <v/>
      </c>
      <c r="TO146" s="6"/>
      <c r="TP146" s="62">
        <f t="shared" si="1342"/>
        <v>0</v>
      </c>
      <c r="TQ146" s="6" t="str">
        <f>IFERROR(VLOOKUP(TM146,'كدو الاصناف'!$A:$C,3),"")</f>
        <v/>
      </c>
      <c r="TR146" s="7" t="str">
        <f t="shared" si="1343"/>
        <v/>
      </c>
      <c r="TT146" s="34"/>
      <c r="TU146" s="45" t="str">
        <f>IFERROR(VLOOKUP(TT146,'كدو الاصناف'!$A:$C,2),"")</f>
        <v/>
      </c>
      <c r="TV146" s="6"/>
      <c r="TW146" s="62">
        <f t="shared" si="1344"/>
        <v>0</v>
      </c>
      <c r="TX146" s="6" t="str">
        <f>IFERROR(VLOOKUP(TT146,'كدو الاصناف'!$A:$C,3),"")</f>
        <v/>
      </c>
      <c r="TY146" s="7" t="str">
        <f t="shared" si="1345"/>
        <v/>
      </c>
      <c r="UA146" s="34"/>
      <c r="UB146" s="45" t="str">
        <f>IFERROR(VLOOKUP(UA146,'كدو الاصناف'!$A:$C,2),"")</f>
        <v/>
      </c>
      <c r="UC146" s="6"/>
      <c r="UD146" s="62">
        <f t="shared" si="1346"/>
        <v>0</v>
      </c>
      <c r="UE146" s="6" t="str">
        <f>IFERROR(VLOOKUP(UA146,'كدو الاصناف'!$A:$C,3),"")</f>
        <v/>
      </c>
      <c r="UF146" s="7" t="str">
        <f t="shared" si="1347"/>
        <v/>
      </c>
      <c r="UH146" s="34"/>
      <c r="UI146" s="45" t="str">
        <f>IFERROR(VLOOKUP(UH146,'كدو الاصناف'!$A:$C,2),"")</f>
        <v/>
      </c>
      <c r="UJ146" s="6"/>
      <c r="UK146" s="62">
        <f t="shared" si="1348"/>
        <v>0</v>
      </c>
      <c r="UL146" s="6" t="str">
        <f>IFERROR(VLOOKUP(UH146,'كدو الاصناف'!$A:$C,3),"")</f>
        <v/>
      </c>
      <c r="UM146" s="7" t="str">
        <f t="shared" si="1349"/>
        <v/>
      </c>
      <c r="UO146" s="34"/>
      <c r="UP146" s="45" t="str">
        <f>IFERROR(VLOOKUP(UO146,'كدو الاصناف'!$A:$C,2),"")</f>
        <v/>
      </c>
      <c r="UQ146" s="6"/>
      <c r="UR146" s="62">
        <f t="shared" si="1350"/>
        <v>0</v>
      </c>
      <c r="US146" s="6" t="str">
        <f>IFERROR(VLOOKUP(UO146,'كدو الاصناف'!$A:$C,3),"")</f>
        <v/>
      </c>
      <c r="UT146" s="7" t="str">
        <f t="shared" si="1351"/>
        <v/>
      </c>
      <c r="UV146" s="34"/>
      <c r="UW146" s="45" t="str">
        <f>IFERROR(VLOOKUP(UV146,'كدو الاصناف'!$A:$C,2),"")</f>
        <v/>
      </c>
      <c r="UX146" s="6"/>
      <c r="UY146" s="62">
        <f t="shared" si="1352"/>
        <v>0</v>
      </c>
      <c r="UZ146" s="6" t="str">
        <f>IFERROR(VLOOKUP(UV146,'كدو الاصناف'!$A:$C,3),"")</f>
        <v/>
      </c>
      <c r="VA146" s="7" t="str">
        <f t="shared" si="1353"/>
        <v/>
      </c>
      <c r="VC146" s="34"/>
      <c r="VD146" s="45" t="str">
        <f>IFERROR(VLOOKUP(VC146,'كدو الاصناف'!$A:$C,2),"")</f>
        <v/>
      </c>
      <c r="VE146" s="6"/>
      <c r="VF146" s="62">
        <f t="shared" si="1354"/>
        <v>0</v>
      </c>
      <c r="VG146" s="6" t="str">
        <f>IFERROR(VLOOKUP(VC146,'كدو الاصناف'!$A:$C,3),"")</f>
        <v/>
      </c>
      <c r="VH146" s="7" t="str">
        <f t="shared" si="1355"/>
        <v/>
      </c>
      <c r="VJ146" s="34"/>
      <c r="VK146" s="45" t="str">
        <f>IFERROR(VLOOKUP(VJ146,'كدو الاصناف'!$A:$C,2),"")</f>
        <v/>
      </c>
      <c r="VL146" s="6"/>
      <c r="VM146" s="62">
        <f t="shared" si="1356"/>
        <v>0</v>
      </c>
      <c r="VN146" s="6" t="str">
        <f>IFERROR(VLOOKUP(VJ146,'كدو الاصناف'!$A:$C,3),"")</f>
        <v/>
      </c>
      <c r="VO146" s="7" t="str">
        <f t="shared" si="1357"/>
        <v/>
      </c>
      <c r="VQ146" s="34"/>
      <c r="VR146" s="45" t="str">
        <f>IFERROR(VLOOKUP(VQ146,'كدو الاصناف'!$A:$C,2),"")</f>
        <v/>
      </c>
      <c r="VS146" s="6"/>
      <c r="VT146" s="62">
        <f t="shared" si="1358"/>
        <v>0</v>
      </c>
      <c r="VU146" s="6" t="str">
        <f>IFERROR(VLOOKUP(VQ146,'كدو الاصناف'!$A:$C,3),"")</f>
        <v/>
      </c>
      <c r="VV146" s="7" t="str">
        <f t="shared" si="1359"/>
        <v/>
      </c>
      <c r="VX146" s="34"/>
      <c r="VY146" s="45" t="str">
        <f>IFERROR(VLOOKUP(VX146,'كدو الاصناف'!$A:$C,2),"")</f>
        <v/>
      </c>
      <c r="VZ146" s="6"/>
      <c r="WA146" s="62">
        <f t="shared" si="1360"/>
        <v>0</v>
      </c>
      <c r="WB146" s="6" t="str">
        <f>IFERROR(VLOOKUP(VX146,'كدو الاصناف'!$A:$C,3),"")</f>
        <v/>
      </c>
      <c r="WC146" s="7" t="str">
        <f t="shared" si="1361"/>
        <v/>
      </c>
      <c r="WE146" s="34"/>
      <c r="WF146" s="45" t="str">
        <f>IFERROR(VLOOKUP(WE146,'كدو الاصناف'!$A:$C,2),"")</f>
        <v/>
      </c>
      <c r="WG146" s="6"/>
      <c r="WH146" s="62">
        <f t="shared" si="1362"/>
        <v>0</v>
      </c>
      <c r="WI146" s="6" t="str">
        <f>IFERROR(VLOOKUP(WE146,'كدو الاصناف'!$A:$C,3),"")</f>
        <v/>
      </c>
      <c r="WJ146" s="7" t="str">
        <f t="shared" si="1363"/>
        <v/>
      </c>
      <c r="WL146" s="34"/>
      <c r="WM146" s="45" t="str">
        <f>IFERROR(VLOOKUP(WL146,'كدو الاصناف'!$A:$C,2),"")</f>
        <v/>
      </c>
      <c r="WN146" s="6"/>
      <c r="WO146" s="62">
        <f t="shared" si="1364"/>
        <v>0</v>
      </c>
      <c r="WP146" s="6" t="str">
        <f>IFERROR(VLOOKUP(WL146,'كدو الاصناف'!$A:$C,3),"")</f>
        <v/>
      </c>
      <c r="WQ146" s="7" t="str">
        <f t="shared" si="1365"/>
        <v/>
      </c>
      <c r="WS146" s="34"/>
      <c r="WT146" s="45" t="str">
        <f>IFERROR(VLOOKUP(WS146,'كدو الاصناف'!$A:$C,2),"")</f>
        <v/>
      </c>
      <c r="WU146" s="6"/>
      <c r="WV146" s="62">
        <f t="shared" si="1366"/>
        <v>0</v>
      </c>
      <c r="WW146" s="6" t="str">
        <f>IFERROR(VLOOKUP(WS146,'كدو الاصناف'!$A:$C,3),"")</f>
        <v/>
      </c>
      <c r="WX146" s="7" t="str">
        <f t="shared" si="1367"/>
        <v/>
      </c>
      <c r="WZ146" s="34"/>
      <c r="XA146" s="45" t="str">
        <f>IFERROR(VLOOKUP(WZ146,'كدو الاصناف'!$A:$C,2),"")</f>
        <v/>
      </c>
      <c r="XB146" s="6"/>
      <c r="XC146" s="62">
        <f t="shared" si="1368"/>
        <v>0</v>
      </c>
      <c r="XD146" s="6" t="str">
        <f>IFERROR(VLOOKUP(WZ146,'كدو الاصناف'!$A:$C,3),"")</f>
        <v/>
      </c>
      <c r="XE146" s="7" t="str">
        <f t="shared" si="1369"/>
        <v/>
      </c>
      <c r="XG146" s="34"/>
      <c r="XH146" s="45" t="str">
        <f>IFERROR(VLOOKUP(XG146,'كدو الاصناف'!$A:$C,2),"")</f>
        <v/>
      </c>
      <c r="XI146" s="6"/>
      <c r="XJ146" s="62">
        <f t="shared" si="1370"/>
        <v>0</v>
      </c>
      <c r="XK146" s="6" t="str">
        <f>IFERROR(VLOOKUP(XG146,'كدو الاصناف'!$A:$C,3),"")</f>
        <v/>
      </c>
      <c r="XL146" s="7" t="str">
        <f t="shared" si="1371"/>
        <v/>
      </c>
      <c r="XN146" s="34"/>
      <c r="XO146" s="45" t="str">
        <f>IFERROR(VLOOKUP(XN146,'كدو الاصناف'!$A:$C,2),"")</f>
        <v/>
      </c>
      <c r="XP146" s="6"/>
      <c r="XQ146" s="62">
        <f t="shared" si="1372"/>
        <v>0</v>
      </c>
      <c r="XR146" s="6" t="str">
        <f>IFERROR(VLOOKUP(XN146,'كدو الاصناف'!$A:$C,3),"")</f>
        <v/>
      </c>
      <c r="XS146" s="7" t="str">
        <f t="shared" si="1373"/>
        <v/>
      </c>
      <c r="XU146" s="34"/>
      <c r="XV146" s="45" t="str">
        <f>IFERROR(VLOOKUP(XU146,'كدو الاصناف'!$A:$C,2),"")</f>
        <v/>
      </c>
      <c r="XW146" s="6"/>
      <c r="XX146" s="62">
        <f t="shared" si="1374"/>
        <v>0</v>
      </c>
      <c r="XY146" s="6" t="str">
        <f>IFERROR(VLOOKUP(XU146,'كدو الاصناف'!$A:$C,3),"")</f>
        <v/>
      </c>
      <c r="XZ146" s="7" t="str">
        <f t="shared" si="1375"/>
        <v/>
      </c>
      <c r="YB146" s="34"/>
      <c r="YC146" s="45" t="str">
        <f>IFERROR(VLOOKUP(YB146,'كدو الاصناف'!$A:$C,2),"")</f>
        <v/>
      </c>
      <c r="YD146" s="6"/>
      <c r="YE146" s="62">
        <f t="shared" si="1376"/>
        <v>0</v>
      </c>
      <c r="YF146" s="6" t="str">
        <f>IFERROR(VLOOKUP(YB146,'كدو الاصناف'!$A:$C,3),"")</f>
        <v/>
      </c>
      <c r="YG146" s="7" t="str">
        <f t="shared" si="1377"/>
        <v/>
      </c>
      <c r="YI146" s="34"/>
      <c r="YJ146" s="45" t="str">
        <f>IFERROR(VLOOKUP(YI146,'كدو الاصناف'!$A:$C,2),"")</f>
        <v/>
      </c>
      <c r="YK146" s="6"/>
      <c r="YL146" s="62">
        <f t="shared" si="1378"/>
        <v>0</v>
      </c>
      <c r="YM146" s="6" t="str">
        <f>IFERROR(VLOOKUP(YI146,'كدو الاصناف'!$A:$C,3),"")</f>
        <v/>
      </c>
      <c r="YN146" s="7" t="str">
        <f t="shared" si="1379"/>
        <v/>
      </c>
      <c r="YP146" s="34"/>
      <c r="YQ146" s="45" t="str">
        <f>IFERROR(VLOOKUP(YP146,'كدو الاصناف'!$A:$C,2),"")</f>
        <v/>
      </c>
      <c r="YR146" s="6"/>
      <c r="YS146" s="62">
        <f t="shared" si="1380"/>
        <v>0</v>
      </c>
      <c r="YT146" s="6" t="str">
        <f>IFERROR(VLOOKUP(YP146,'كدو الاصناف'!$A:$C,3),"")</f>
        <v/>
      </c>
      <c r="YU146" s="7" t="str">
        <f t="shared" si="1381"/>
        <v/>
      </c>
      <c r="YW146" s="34"/>
      <c r="YX146" s="45" t="str">
        <f>IFERROR(VLOOKUP(YW146,'كدو الاصناف'!$A:$C,2),"")</f>
        <v/>
      </c>
      <c r="YY146" s="6"/>
      <c r="YZ146" s="62">
        <f t="shared" si="1382"/>
        <v>0</v>
      </c>
      <c r="ZA146" s="6" t="str">
        <f>IFERROR(VLOOKUP(YW146,'كدو الاصناف'!$A:$C,3),"")</f>
        <v/>
      </c>
      <c r="ZB146" s="7" t="str">
        <f t="shared" si="1383"/>
        <v/>
      </c>
      <c r="ZD146" s="34"/>
      <c r="ZE146" s="45" t="str">
        <f>IFERROR(VLOOKUP(ZD146,'كدو الاصناف'!$A:$C,2),"")</f>
        <v/>
      </c>
      <c r="ZF146" s="6"/>
      <c r="ZG146" s="62">
        <f t="shared" si="1384"/>
        <v>0</v>
      </c>
      <c r="ZH146" s="6" t="str">
        <f>IFERROR(VLOOKUP(ZD146,'كدو الاصناف'!$A:$C,3),"")</f>
        <v/>
      </c>
      <c r="ZI146" s="7" t="str">
        <f t="shared" si="1385"/>
        <v/>
      </c>
      <c r="ZK146" s="34"/>
      <c r="ZL146" s="45" t="str">
        <f>IFERROR(VLOOKUP(ZK146,'كدو الاصناف'!$A:$C,2),"")</f>
        <v/>
      </c>
      <c r="ZM146" s="6"/>
      <c r="ZN146" s="62">
        <f t="shared" si="1386"/>
        <v>0</v>
      </c>
      <c r="ZO146" s="6" t="str">
        <f>IFERROR(VLOOKUP(ZK146,'كدو الاصناف'!$A:$C,3),"")</f>
        <v/>
      </c>
      <c r="ZP146" s="7" t="str">
        <f t="shared" si="1387"/>
        <v/>
      </c>
      <c r="ZR146" s="34"/>
      <c r="ZS146" s="45" t="str">
        <f>IFERROR(VLOOKUP(ZR146,'كدو الاصناف'!$A:$C,2),"")</f>
        <v/>
      </c>
      <c r="ZT146" s="6"/>
      <c r="ZU146" s="62">
        <f t="shared" si="1388"/>
        <v>0</v>
      </c>
      <c r="ZV146" s="6" t="str">
        <f>IFERROR(VLOOKUP(ZR146,'كدو الاصناف'!$A:$C,3),"")</f>
        <v/>
      </c>
      <c r="ZW146" s="7" t="str">
        <f t="shared" si="1389"/>
        <v/>
      </c>
    </row>
    <row r="147" spans="1:699" ht="16.5" thickTop="1" thickBot="1" x14ac:dyDescent="0.25">
      <c r="A147" s="34"/>
      <c r="B147" s="45" t="str">
        <f>IFERROR(VLOOKUP(A147,'كدو الاصناف'!$A:$C,2),"")</f>
        <v/>
      </c>
      <c r="C147" s="6"/>
      <c r="D147" s="62">
        <f t="shared" si="1192"/>
        <v>0</v>
      </c>
      <c r="E147" s="6" t="str">
        <f>IFERROR(VLOOKUP(A147,'كدو الاصناف'!$A:$C,3),"")</f>
        <v/>
      </c>
      <c r="F147" s="7" t="str">
        <f t="shared" si="1193"/>
        <v/>
      </c>
      <c r="H147" s="34"/>
      <c r="I147" s="45" t="str">
        <f>IFERROR(VLOOKUP(H147,'كدو الاصناف'!$A:$C,2),"")</f>
        <v/>
      </c>
      <c r="J147" s="6"/>
      <c r="K147" s="62">
        <f t="shared" si="1194"/>
        <v>0</v>
      </c>
      <c r="L147" s="6" t="str">
        <f>IFERROR(VLOOKUP(H147,'كدو الاصناف'!$A:$C,3),"")</f>
        <v/>
      </c>
      <c r="M147" s="7" t="str">
        <f t="shared" si="1195"/>
        <v/>
      </c>
      <c r="O147" s="34"/>
      <c r="P147" s="45" t="str">
        <f>IFERROR(VLOOKUP(O147,'كدو الاصناف'!$A:$C,2),"")</f>
        <v/>
      </c>
      <c r="Q147" s="6"/>
      <c r="R147" s="62">
        <f t="shared" si="1196"/>
        <v>0</v>
      </c>
      <c r="S147" s="6" t="str">
        <f>IFERROR(VLOOKUP(O147,'كدو الاصناف'!$A:$C,3),"")</f>
        <v/>
      </c>
      <c r="T147" s="7" t="str">
        <f t="shared" si="1197"/>
        <v/>
      </c>
      <c r="V147" s="34"/>
      <c r="W147" s="45" t="str">
        <f>IFERROR(VLOOKUP(V147,'كدو الاصناف'!$A:$C,2),"")</f>
        <v/>
      </c>
      <c r="X147" s="6"/>
      <c r="Y147" s="62">
        <f t="shared" si="1198"/>
        <v>0</v>
      </c>
      <c r="Z147" s="6" t="str">
        <f>IFERROR(VLOOKUP(V147,'كدو الاصناف'!$A:$C,3),"")</f>
        <v/>
      </c>
      <c r="AA147" s="7" t="str">
        <f t="shared" si="1199"/>
        <v/>
      </c>
      <c r="AC147" s="34"/>
      <c r="AD147" s="45" t="str">
        <f>IFERROR(VLOOKUP(AC147,'كدو الاصناف'!$A:$C,2),"")</f>
        <v/>
      </c>
      <c r="AE147" s="6"/>
      <c r="AF147" s="62">
        <f t="shared" si="1200"/>
        <v>0</v>
      </c>
      <c r="AG147" s="6" t="str">
        <f>IFERROR(VLOOKUP(AC147,'كدو الاصناف'!$A:$C,3),"")</f>
        <v/>
      </c>
      <c r="AH147" s="7" t="str">
        <f t="shared" si="1201"/>
        <v/>
      </c>
      <c r="AJ147" s="34"/>
      <c r="AK147" s="45" t="str">
        <f>IFERROR(VLOOKUP(AJ147,'كدو الاصناف'!$A:$C,2),"")</f>
        <v/>
      </c>
      <c r="AL147" s="6"/>
      <c r="AM147" s="62">
        <f t="shared" si="1202"/>
        <v>0</v>
      </c>
      <c r="AN147" s="6" t="str">
        <f>IFERROR(VLOOKUP(AJ147,'كدو الاصناف'!$A:$C,3),"")</f>
        <v/>
      </c>
      <c r="AO147" s="7" t="str">
        <f t="shared" si="1203"/>
        <v/>
      </c>
      <c r="AQ147" s="34"/>
      <c r="AR147" s="45" t="str">
        <f>IFERROR(VLOOKUP(AQ147,'كدو الاصناف'!$A:$C,2),"")</f>
        <v/>
      </c>
      <c r="AS147" s="6"/>
      <c r="AT147" s="62">
        <f t="shared" si="1204"/>
        <v>0</v>
      </c>
      <c r="AU147" s="6" t="str">
        <f>IFERROR(VLOOKUP(AQ147,'كدو الاصناف'!$A:$C,3),"")</f>
        <v/>
      </c>
      <c r="AV147" s="7" t="str">
        <f t="shared" si="1205"/>
        <v/>
      </c>
      <c r="AX147" s="34"/>
      <c r="AY147" s="45" t="str">
        <f>IFERROR(VLOOKUP(AX147,'كدو الاصناف'!$A:$C,2),"")</f>
        <v/>
      </c>
      <c r="AZ147" s="6"/>
      <c r="BA147" s="62">
        <f t="shared" si="1206"/>
        <v>0</v>
      </c>
      <c r="BB147" s="6" t="str">
        <f>IFERROR(VLOOKUP(AX147,'كدو الاصناف'!$A:$C,3),"")</f>
        <v/>
      </c>
      <c r="BC147" s="7" t="str">
        <f t="shared" si="1207"/>
        <v/>
      </c>
      <c r="BE147" s="34"/>
      <c r="BF147" s="45" t="str">
        <f>IFERROR(VLOOKUP(BE147,'كدو الاصناف'!$A:$C,2),"")</f>
        <v/>
      </c>
      <c r="BG147" s="6"/>
      <c r="BH147" s="62">
        <f t="shared" si="1208"/>
        <v>0</v>
      </c>
      <c r="BI147" s="6" t="str">
        <f>IFERROR(VLOOKUP(BE147,'كدو الاصناف'!$A:$C,3),"")</f>
        <v/>
      </c>
      <c r="BJ147" s="7" t="str">
        <f t="shared" si="1209"/>
        <v/>
      </c>
      <c r="BL147" s="34"/>
      <c r="BM147" s="45" t="str">
        <f>IFERROR(VLOOKUP(BL147,'كدو الاصناف'!$A:$C,2),"")</f>
        <v/>
      </c>
      <c r="BN147" s="6"/>
      <c r="BO147" s="62">
        <f t="shared" si="1210"/>
        <v>0</v>
      </c>
      <c r="BP147" s="6" t="str">
        <f>IFERROR(VLOOKUP(BL147,'كدو الاصناف'!$A:$C,3),"")</f>
        <v/>
      </c>
      <c r="BQ147" s="7" t="str">
        <f t="shared" si="1211"/>
        <v/>
      </c>
      <c r="BS147" s="34"/>
      <c r="BT147" s="45" t="str">
        <f>IFERROR(VLOOKUP(BS147,'كدو الاصناف'!$A:$C,2),"")</f>
        <v/>
      </c>
      <c r="BU147" s="6"/>
      <c r="BV147" s="62">
        <f t="shared" si="1212"/>
        <v>0</v>
      </c>
      <c r="BW147" s="6" t="str">
        <f>IFERROR(VLOOKUP(BS147,'كدو الاصناف'!$A:$C,3),"")</f>
        <v/>
      </c>
      <c r="BX147" s="7" t="str">
        <f t="shared" si="1213"/>
        <v/>
      </c>
      <c r="BZ147" s="34"/>
      <c r="CA147" s="45" t="str">
        <f>IFERROR(VLOOKUP(BZ147,'كدو الاصناف'!$A:$C,2),"")</f>
        <v/>
      </c>
      <c r="CB147" s="6"/>
      <c r="CC147" s="62">
        <f t="shared" si="1214"/>
        <v>0</v>
      </c>
      <c r="CD147" s="6" t="str">
        <f>IFERROR(VLOOKUP(BZ147,'كدو الاصناف'!$A:$C,3),"")</f>
        <v/>
      </c>
      <c r="CE147" s="7" t="str">
        <f t="shared" si="1215"/>
        <v/>
      </c>
      <c r="CG147" s="34"/>
      <c r="CH147" s="45" t="str">
        <f>IFERROR(VLOOKUP(CG147,'كدو الاصناف'!$A:$C,2),"")</f>
        <v/>
      </c>
      <c r="CI147" s="6"/>
      <c r="CJ147" s="62">
        <f t="shared" si="1216"/>
        <v>0</v>
      </c>
      <c r="CK147" s="6" t="str">
        <f>IFERROR(VLOOKUP(CG147,'كدو الاصناف'!$A:$C,3),"")</f>
        <v/>
      </c>
      <c r="CL147" s="7" t="str">
        <f t="shared" si="1217"/>
        <v/>
      </c>
      <c r="CN147" s="34"/>
      <c r="CO147" s="45" t="str">
        <f>IFERROR(VLOOKUP(CN147,'كدو الاصناف'!$A:$C,2),"")</f>
        <v/>
      </c>
      <c r="CP147" s="6"/>
      <c r="CQ147" s="62">
        <f t="shared" si="1218"/>
        <v>0</v>
      </c>
      <c r="CR147" s="6" t="str">
        <f>IFERROR(VLOOKUP(CN147,'كدو الاصناف'!$A:$C,3),"")</f>
        <v/>
      </c>
      <c r="CS147" s="7" t="str">
        <f t="shared" si="1219"/>
        <v/>
      </c>
      <c r="CU147" s="34"/>
      <c r="CV147" s="45" t="str">
        <f>IFERROR(VLOOKUP(CU147,'كدو الاصناف'!$A:$C,2),"")</f>
        <v/>
      </c>
      <c r="CW147" s="6"/>
      <c r="CX147" s="62">
        <f t="shared" si="1220"/>
        <v>0</v>
      </c>
      <c r="CY147" s="6" t="str">
        <f>IFERROR(VLOOKUP(CU147,'كدو الاصناف'!$A:$C,3),"")</f>
        <v/>
      </c>
      <c r="CZ147" s="7" t="str">
        <f t="shared" si="1221"/>
        <v/>
      </c>
      <c r="DB147" s="34"/>
      <c r="DC147" s="45" t="str">
        <f>IFERROR(VLOOKUP(DB147,'كدو الاصناف'!$A:$C,2),"")</f>
        <v/>
      </c>
      <c r="DD147" s="6"/>
      <c r="DE147" s="62">
        <f t="shared" si="1222"/>
        <v>0</v>
      </c>
      <c r="DF147" s="6" t="str">
        <f>IFERROR(VLOOKUP(DB147,'كدو الاصناف'!$A:$C,3),"")</f>
        <v/>
      </c>
      <c r="DG147" s="7" t="str">
        <f t="shared" si="1223"/>
        <v/>
      </c>
      <c r="DI147" s="34"/>
      <c r="DJ147" s="45" t="str">
        <f>IFERROR(VLOOKUP(DI147,'كدو الاصناف'!$A:$C,2),"")</f>
        <v/>
      </c>
      <c r="DK147" s="6"/>
      <c r="DL147" s="62">
        <f t="shared" si="1224"/>
        <v>0</v>
      </c>
      <c r="DM147" s="6" t="str">
        <f>IFERROR(VLOOKUP(DI147,'كدو الاصناف'!$A:$C,3),"")</f>
        <v/>
      </c>
      <c r="DN147" s="7" t="str">
        <f t="shared" si="1225"/>
        <v/>
      </c>
      <c r="DP147" s="34"/>
      <c r="DQ147" s="45" t="str">
        <f>IFERROR(VLOOKUP(DP147,'كدو الاصناف'!$A:$C,2),"")</f>
        <v/>
      </c>
      <c r="DR147" s="6"/>
      <c r="DS147" s="62">
        <f t="shared" si="1226"/>
        <v>0</v>
      </c>
      <c r="DT147" s="6" t="str">
        <f>IFERROR(VLOOKUP(DP147,'كدو الاصناف'!$A:$C,3),"")</f>
        <v/>
      </c>
      <c r="DU147" s="7" t="str">
        <f t="shared" si="1227"/>
        <v/>
      </c>
      <c r="DW147" s="34"/>
      <c r="DX147" s="45" t="str">
        <f>IFERROR(VLOOKUP(DW147,'كدو الاصناف'!$A:$C,2),"")</f>
        <v/>
      </c>
      <c r="DY147" s="6"/>
      <c r="DZ147" s="62">
        <f t="shared" si="1228"/>
        <v>0</v>
      </c>
      <c r="EA147" s="6" t="str">
        <f>IFERROR(VLOOKUP(DW147,'كدو الاصناف'!$A:$C,3),"")</f>
        <v/>
      </c>
      <c r="EB147" s="7" t="str">
        <f t="shared" si="1229"/>
        <v/>
      </c>
      <c r="ED147" s="34"/>
      <c r="EE147" s="45" t="str">
        <f>IFERROR(VLOOKUP(ED147,'كدو الاصناف'!$A:$C,2),"")</f>
        <v/>
      </c>
      <c r="EF147" s="6"/>
      <c r="EG147" s="62">
        <f t="shared" si="1391"/>
        <v>0</v>
      </c>
      <c r="EH147" s="6" t="str">
        <f>IFERROR(VLOOKUP(ED147,'كدو الاصناف'!$A:$C,3),"")</f>
        <v/>
      </c>
      <c r="EI147" s="7" t="str">
        <f t="shared" si="1230"/>
        <v/>
      </c>
      <c r="EK147" s="34"/>
      <c r="EL147" s="45" t="str">
        <f>IFERROR(VLOOKUP(EK147,'كدو الاصناف'!$A:$C,2),"")</f>
        <v/>
      </c>
      <c r="EM147" s="6"/>
      <c r="EN147" s="62">
        <f t="shared" si="1390"/>
        <v>0</v>
      </c>
      <c r="EO147" s="6" t="str">
        <f>IFERROR(VLOOKUP(EK147,'كدو الاصناف'!$A:$C,3),"")</f>
        <v/>
      </c>
      <c r="EP147" s="7" t="str">
        <f t="shared" si="1231"/>
        <v/>
      </c>
      <c r="ER147" s="34"/>
      <c r="ES147" s="45" t="str">
        <f>IFERROR(VLOOKUP(ER147,'كدو الاصناف'!$A:$C,2),"")</f>
        <v/>
      </c>
      <c r="ET147" s="6"/>
      <c r="EU147" s="62">
        <f t="shared" si="1232"/>
        <v>0</v>
      </c>
      <c r="EV147" s="6" t="str">
        <f>IFERROR(VLOOKUP(ER147,'كدو الاصناف'!$A:$C,3),"")</f>
        <v/>
      </c>
      <c r="EW147" s="7" t="str">
        <f t="shared" si="1233"/>
        <v/>
      </c>
      <c r="EY147" s="34"/>
      <c r="EZ147" s="45" t="str">
        <f>IFERROR(VLOOKUP(EY147,'كدو الاصناف'!$A:$C,2),"")</f>
        <v/>
      </c>
      <c r="FA147" s="6"/>
      <c r="FB147" s="62">
        <f t="shared" si="1234"/>
        <v>0</v>
      </c>
      <c r="FC147" s="6" t="str">
        <f>IFERROR(VLOOKUP(EY147,'كدو الاصناف'!$A:$C,3),"")</f>
        <v/>
      </c>
      <c r="FD147" s="7" t="str">
        <f t="shared" si="1235"/>
        <v/>
      </c>
      <c r="FF147" s="34"/>
      <c r="FG147" s="45" t="str">
        <f>IFERROR(VLOOKUP(FF147,'كدو الاصناف'!$A:$C,2),"")</f>
        <v/>
      </c>
      <c r="FH147" s="6"/>
      <c r="FI147" s="62">
        <f t="shared" si="1236"/>
        <v>0</v>
      </c>
      <c r="FJ147" s="6" t="str">
        <f>IFERROR(VLOOKUP(FF147,'كدو الاصناف'!$A:$C,3),"")</f>
        <v/>
      </c>
      <c r="FK147" s="7" t="str">
        <f t="shared" si="1237"/>
        <v/>
      </c>
      <c r="FM147" s="34"/>
      <c r="FN147" s="45" t="str">
        <f>IFERROR(VLOOKUP(FM147,'كدو الاصناف'!$A:$C,2),"")</f>
        <v/>
      </c>
      <c r="FO147" s="6"/>
      <c r="FP147" s="62">
        <f t="shared" si="1238"/>
        <v>0</v>
      </c>
      <c r="FQ147" s="6" t="str">
        <f>IFERROR(VLOOKUP(FM147,'كدو الاصناف'!$A:$C,3),"")</f>
        <v/>
      </c>
      <c r="FR147" s="7" t="str">
        <f t="shared" si="1239"/>
        <v/>
      </c>
      <c r="FT147" s="34"/>
      <c r="FU147" s="45" t="str">
        <f>IFERROR(VLOOKUP(FT147,'كدو الاصناف'!$A:$C,2),"")</f>
        <v/>
      </c>
      <c r="FV147" s="6"/>
      <c r="FW147" s="62">
        <f t="shared" si="1240"/>
        <v>0</v>
      </c>
      <c r="FX147" s="6" t="str">
        <f>IFERROR(VLOOKUP(FT147,'كدو الاصناف'!$A:$C,3),"")</f>
        <v/>
      </c>
      <c r="FY147" s="7" t="str">
        <f t="shared" si="1241"/>
        <v/>
      </c>
      <c r="GA147" s="34"/>
      <c r="GB147" s="45" t="str">
        <f>IFERROR(VLOOKUP(GA147,'كدو الاصناف'!$A:$C,2),"")</f>
        <v/>
      </c>
      <c r="GC147" s="6"/>
      <c r="GD147" s="62">
        <f t="shared" si="1242"/>
        <v>0</v>
      </c>
      <c r="GE147" s="6" t="str">
        <f>IFERROR(VLOOKUP(GA147,'كدو الاصناف'!$A:$C,3),"")</f>
        <v/>
      </c>
      <c r="GF147" s="7" t="str">
        <f t="shared" si="1243"/>
        <v/>
      </c>
      <c r="GH147" s="34"/>
      <c r="GI147" s="45" t="str">
        <f>IFERROR(VLOOKUP(GH147,'كدو الاصناف'!$A:$C,2),"")</f>
        <v/>
      </c>
      <c r="GJ147" s="6"/>
      <c r="GK147" s="62">
        <f t="shared" si="1244"/>
        <v>0</v>
      </c>
      <c r="GL147" s="6" t="str">
        <f>IFERROR(VLOOKUP(GH147,'كدو الاصناف'!$A:$C,3),"")</f>
        <v/>
      </c>
      <c r="GM147" s="7" t="str">
        <f t="shared" si="1245"/>
        <v/>
      </c>
      <c r="GO147" s="34"/>
      <c r="GP147" s="45" t="str">
        <f>IFERROR(VLOOKUP(GO147,'كدو الاصناف'!$A:$C,2),"")</f>
        <v/>
      </c>
      <c r="GQ147" s="6"/>
      <c r="GR147" s="62">
        <f t="shared" si="1246"/>
        <v>0</v>
      </c>
      <c r="GS147" s="6" t="str">
        <f>IFERROR(VLOOKUP(GO147,'كدو الاصناف'!$A:$C,3),"")</f>
        <v/>
      </c>
      <c r="GT147" s="7" t="str">
        <f t="shared" si="1247"/>
        <v/>
      </c>
      <c r="GV147" s="34"/>
      <c r="GW147" s="45" t="str">
        <f>IFERROR(VLOOKUP(GV147,'كدو الاصناف'!$A:$C,2),"")</f>
        <v/>
      </c>
      <c r="GX147" s="6"/>
      <c r="GY147" s="62">
        <f t="shared" si="1248"/>
        <v>0</v>
      </c>
      <c r="GZ147" s="6" t="str">
        <f>IFERROR(VLOOKUP(GV147,'كدو الاصناف'!$A:$C,3),"")</f>
        <v/>
      </c>
      <c r="HA147" s="7" t="str">
        <f t="shared" si="1249"/>
        <v/>
      </c>
      <c r="HC147" s="34"/>
      <c r="HD147" s="45" t="str">
        <f>IFERROR(VLOOKUP(HC147,'كدو الاصناف'!$A:$C,2),"")</f>
        <v/>
      </c>
      <c r="HE147" s="6"/>
      <c r="HF147" s="62">
        <f t="shared" si="1250"/>
        <v>0</v>
      </c>
      <c r="HG147" s="6" t="str">
        <f>IFERROR(VLOOKUP(HC147,'كدو الاصناف'!$A:$C,3),"")</f>
        <v/>
      </c>
      <c r="HH147" s="7" t="str">
        <f t="shared" si="1251"/>
        <v/>
      </c>
      <c r="HJ147" s="34"/>
      <c r="HK147" s="45" t="str">
        <f>IFERROR(VLOOKUP(HJ147,'كدو الاصناف'!$A:$C,2),"")</f>
        <v/>
      </c>
      <c r="HL147" s="6"/>
      <c r="HM147" s="62">
        <f t="shared" si="1252"/>
        <v>0</v>
      </c>
      <c r="HN147" s="6" t="str">
        <f>IFERROR(VLOOKUP(HJ147,'كدو الاصناف'!$A:$C,3),"")</f>
        <v/>
      </c>
      <c r="HO147" s="7" t="str">
        <f t="shared" si="1253"/>
        <v/>
      </c>
      <c r="HQ147" s="34"/>
      <c r="HR147" s="45" t="str">
        <f>IFERROR(VLOOKUP(HQ147,'كدو الاصناف'!$A:$C,2),"")</f>
        <v/>
      </c>
      <c r="HS147" s="6"/>
      <c r="HT147" s="62">
        <f t="shared" si="1254"/>
        <v>0</v>
      </c>
      <c r="HU147" s="6" t="str">
        <f>IFERROR(VLOOKUP(HQ147,'كدو الاصناف'!$A:$C,3),"")</f>
        <v/>
      </c>
      <c r="HV147" s="7" t="str">
        <f t="shared" si="1255"/>
        <v/>
      </c>
      <c r="HX147" s="34"/>
      <c r="HY147" s="45" t="str">
        <f>IFERROR(VLOOKUP(HX147,'كدو الاصناف'!$A:$C,2),"")</f>
        <v/>
      </c>
      <c r="HZ147" s="6"/>
      <c r="IA147" s="62">
        <f t="shared" si="1256"/>
        <v>0</v>
      </c>
      <c r="IB147" s="6" t="str">
        <f>IFERROR(VLOOKUP(HX147,'كدو الاصناف'!$A:$C,3),"")</f>
        <v/>
      </c>
      <c r="IC147" s="7" t="str">
        <f t="shared" si="1257"/>
        <v/>
      </c>
      <c r="IE147" s="34"/>
      <c r="IF147" s="45" t="str">
        <f>IFERROR(VLOOKUP(IE147,'كدو الاصناف'!$A:$C,2),"")</f>
        <v/>
      </c>
      <c r="IG147" s="6"/>
      <c r="IH147" s="62">
        <f t="shared" si="1258"/>
        <v>0</v>
      </c>
      <c r="II147" s="6" t="str">
        <f>IFERROR(VLOOKUP(IE147,'كدو الاصناف'!$A:$C,3),"")</f>
        <v/>
      </c>
      <c r="IJ147" s="7" t="str">
        <f t="shared" si="1259"/>
        <v/>
      </c>
      <c r="IL147" s="34"/>
      <c r="IM147" s="45" t="str">
        <f>IFERROR(VLOOKUP(IL147,'كدو الاصناف'!$A:$C,2),"")</f>
        <v/>
      </c>
      <c r="IN147" s="6"/>
      <c r="IO147" s="62">
        <f t="shared" si="1260"/>
        <v>0</v>
      </c>
      <c r="IP147" s="6" t="str">
        <f>IFERROR(VLOOKUP(IL147,'كدو الاصناف'!$A:$C,3),"")</f>
        <v/>
      </c>
      <c r="IQ147" s="7" t="str">
        <f t="shared" si="1261"/>
        <v/>
      </c>
      <c r="IS147" s="34"/>
      <c r="IT147" s="45" t="str">
        <f>IFERROR(VLOOKUP(IS147,'كدو الاصناف'!$A:$C,2),"")</f>
        <v/>
      </c>
      <c r="IU147" s="6"/>
      <c r="IV147" s="62">
        <f t="shared" si="1262"/>
        <v>0</v>
      </c>
      <c r="IW147" s="6" t="str">
        <f>IFERROR(VLOOKUP(IS147,'كدو الاصناف'!$A:$C,3),"")</f>
        <v/>
      </c>
      <c r="IX147" s="7" t="str">
        <f t="shared" si="1263"/>
        <v/>
      </c>
      <c r="IZ147" s="34"/>
      <c r="JA147" s="45" t="str">
        <f>IFERROR(VLOOKUP(IZ147,'كدو الاصناف'!$A:$C,2),"")</f>
        <v/>
      </c>
      <c r="JB147" s="6"/>
      <c r="JC147" s="62">
        <f t="shared" si="1264"/>
        <v>0</v>
      </c>
      <c r="JD147" s="6" t="str">
        <f>IFERROR(VLOOKUP(IZ147,'كدو الاصناف'!$A:$C,3),"")</f>
        <v/>
      </c>
      <c r="JE147" s="7" t="str">
        <f t="shared" si="1265"/>
        <v/>
      </c>
      <c r="JG147" s="34"/>
      <c r="JH147" s="45" t="str">
        <f>IFERROR(VLOOKUP(JG147,'كدو الاصناف'!$A:$C,2),"")</f>
        <v/>
      </c>
      <c r="JI147" s="6"/>
      <c r="JJ147" s="62">
        <f t="shared" si="1266"/>
        <v>0</v>
      </c>
      <c r="JK147" s="6" t="str">
        <f>IFERROR(VLOOKUP(JG147,'كدو الاصناف'!$A:$C,3),"")</f>
        <v/>
      </c>
      <c r="JL147" s="7" t="str">
        <f t="shared" si="1267"/>
        <v/>
      </c>
      <c r="JN147" s="34"/>
      <c r="JO147" s="45" t="str">
        <f>IFERROR(VLOOKUP(JN147,'كدو الاصناف'!$A:$C,2),"")</f>
        <v/>
      </c>
      <c r="JP147" s="6"/>
      <c r="JQ147" s="62">
        <f t="shared" si="1268"/>
        <v>0</v>
      </c>
      <c r="JR147" s="6" t="str">
        <f>IFERROR(VLOOKUP(JN147,'كدو الاصناف'!$A:$C,3),"")</f>
        <v/>
      </c>
      <c r="JS147" s="7" t="str">
        <f t="shared" si="1269"/>
        <v/>
      </c>
      <c r="JU147" s="34"/>
      <c r="JV147" s="45" t="str">
        <f>IFERROR(VLOOKUP(JU147,'كدو الاصناف'!$A:$C,2),"")</f>
        <v/>
      </c>
      <c r="JW147" s="6"/>
      <c r="JX147" s="62">
        <f t="shared" si="1270"/>
        <v>0</v>
      </c>
      <c r="JY147" s="6" t="str">
        <f>IFERROR(VLOOKUP(JU147,'كدو الاصناف'!$A:$C,3),"")</f>
        <v/>
      </c>
      <c r="JZ147" s="7" t="str">
        <f t="shared" si="1271"/>
        <v/>
      </c>
      <c r="KB147" s="34"/>
      <c r="KC147" s="45" t="str">
        <f>IFERROR(VLOOKUP(KB147,'كدو الاصناف'!$A:$C,2),"")</f>
        <v/>
      </c>
      <c r="KD147" s="6"/>
      <c r="KE147" s="62">
        <f t="shared" si="1272"/>
        <v>0</v>
      </c>
      <c r="KF147" s="6" t="str">
        <f>IFERROR(VLOOKUP(KB147,'كدو الاصناف'!$A:$C,3),"")</f>
        <v/>
      </c>
      <c r="KG147" s="7" t="str">
        <f t="shared" si="1273"/>
        <v/>
      </c>
      <c r="KI147" s="34"/>
      <c r="KJ147" s="45" t="str">
        <f>IFERROR(VLOOKUP(KI147,'كدو الاصناف'!$A:$C,2),"")</f>
        <v/>
      </c>
      <c r="KK147" s="6"/>
      <c r="KL147" s="62">
        <f t="shared" si="1274"/>
        <v>0</v>
      </c>
      <c r="KM147" s="6" t="str">
        <f>IFERROR(VLOOKUP(KI147,'كدو الاصناف'!$A:$C,3),"")</f>
        <v/>
      </c>
      <c r="KN147" s="7" t="str">
        <f t="shared" si="1275"/>
        <v/>
      </c>
      <c r="KP147" s="34"/>
      <c r="KQ147" s="45" t="str">
        <f>IFERROR(VLOOKUP(KP147,'كدو الاصناف'!$A:$C,2),"")</f>
        <v/>
      </c>
      <c r="KR147" s="6"/>
      <c r="KS147" s="62">
        <f t="shared" si="1276"/>
        <v>0</v>
      </c>
      <c r="KT147" s="6" t="str">
        <f>IFERROR(VLOOKUP(KP147,'كدو الاصناف'!$A:$C,3),"")</f>
        <v/>
      </c>
      <c r="KU147" s="7" t="str">
        <f t="shared" si="1277"/>
        <v/>
      </c>
      <c r="KW147" s="34"/>
      <c r="KX147" s="45" t="str">
        <f>IFERROR(VLOOKUP(KW147,'كدو الاصناف'!$A:$C,2),"")</f>
        <v/>
      </c>
      <c r="KY147" s="6"/>
      <c r="KZ147" s="62">
        <f t="shared" si="1278"/>
        <v>0</v>
      </c>
      <c r="LA147" s="6" t="str">
        <f>IFERROR(VLOOKUP(KW147,'كدو الاصناف'!$A:$C,3),"")</f>
        <v/>
      </c>
      <c r="LB147" s="7" t="str">
        <f t="shared" si="1279"/>
        <v/>
      </c>
      <c r="LD147" s="34"/>
      <c r="LE147" s="45" t="str">
        <f>IFERROR(VLOOKUP(LD147,'كدو الاصناف'!$A:$C,2),"")</f>
        <v/>
      </c>
      <c r="LF147" s="6"/>
      <c r="LG147" s="62">
        <f t="shared" si="1280"/>
        <v>0</v>
      </c>
      <c r="LH147" s="6" t="str">
        <f>IFERROR(VLOOKUP(LD147,'كدو الاصناف'!$A:$C,3),"")</f>
        <v/>
      </c>
      <c r="LI147" s="7" t="str">
        <f t="shared" si="1281"/>
        <v/>
      </c>
      <c r="LK147" s="34"/>
      <c r="LL147" s="45" t="str">
        <f>IFERROR(VLOOKUP(LK147,'كدو الاصناف'!$A:$C,2),"")</f>
        <v/>
      </c>
      <c r="LM147" s="6"/>
      <c r="LN147" s="62">
        <f t="shared" si="1282"/>
        <v>0</v>
      </c>
      <c r="LO147" s="6" t="str">
        <f>IFERROR(VLOOKUP(LK147,'كدو الاصناف'!$A:$C,3),"")</f>
        <v/>
      </c>
      <c r="LP147" s="7" t="str">
        <f t="shared" si="1283"/>
        <v/>
      </c>
      <c r="LR147" s="34"/>
      <c r="LS147" s="45" t="str">
        <f>IFERROR(VLOOKUP(LR147,'كدو الاصناف'!$A:$C,2),"")</f>
        <v/>
      </c>
      <c r="LT147" s="6"/>
      <c r="LU147" s="62">
        <f t="shared" si="1284"/>
        <v>0</v>
      </c>
      <c r="LV147" s="6" t="str">
        <f>IFERROR(VLOOKUP(LR147,'كدو الاصناف'!$A:$C,3),"")</f>
        <v/>
      </c>
      <c r="LW147" s="7" t="str">
        <f t="shared" si="1285"/>
        <v/>
      </c>
      <c r="LY147" s="34"/>
      <c r="LZ147" s="45" t="str">
        <f>IFERROR(VLOOKUP(LY147,'كدو الاصناف'!$A:$C,2),"")</f>
        <v/>
      </c>
      <c r="MA147" s="6"/>
      <c r="MB147" s="62">
        <f t="shared" si="1286"/>
        <v>0</v>
      </c>
      <c r="MC147" s="6" t="str">
        <f>IFERROR(VLOOKUP(LY147,'كدو الاصناف'!$A:$C,3),"")</f>
        <v/>
      </c>
      <c r="MD147" s="7" t="str">
        <f t="shared" si="1287"/>
        <v/>
      </c>
      <c r="MF147" s="34"/>
      <c r="MG147" s="45" t="str">
        <f>IFERROR(VLOOKUP(MF147,'كدو الاصناف'!$A:$C,2),"")</f>
        <v/>
      </c>
      <c r="MH147" s="6"/>
      <c r="MI147" s="62">
        <f t="shared" si="1288"/>
        <v>0</v>
      </c>
      <c r="MJ147" s="6" t="str">
        <f>IFERROR(VLOOKUP(MF147,'كدو الاصناف'!$A:$C,3),"")</f>
        <v/>
      </c>
      <c r="MK147" s="7" t="str">
        <f t="shared" si="1289"/>
        <v/>
      </c>
      <c r="MM147" s="34"/>
      <c r="MN147" s="45" t="str">
        <f>IFERROR(VLOOKUP(MM147,'كدو الاصناف'!$A:$C,2),"")</f>
        <v/>
      </c>
      <c r="MO147" s="6"/>
      <c r="MP147" s="62">
        <f t="shared" si="1290"/>
        <v>0</v>
      </c>
      <c r="MQ147" s="6" t="str">
        <f>IFERROR(VLOOKUP(MM147,'كدو الاصناف'!$A:$C,3),"")</f>
        <v/>
      </c>
      <c r="MR147" s="7" t="str">
        <f t="shared" si="1291"/>
        <v/>
      </c>
      <c r="MT147" s="34"/>
      <c r="MU147" s="45" t="str">
        <f>IFERROR(VLOOKUP(MT147,'كدو الاصناف'!$A:$C,2),"")</f>
        <v/>
      </c>
      <c r="MV147" s="6"/>
      <c r="MW147" s="62">
        <f t="shared" si="1292"/>
        <v>0</v>
      </c>
      <c r="MX147" s="6" t="str">
        <f>IFERROR(VLOOKUP(MT147,'كدو الاصناف'!$A:$C,3),"")</f>
        <v/>
      </c>
      <c r="MY147" s="7" t="str">
        <f t="shared" si="1293"/>
        <v/>
      </c>
      <c r="NA147" s="34"/>
      <c r="NB147" s="45" t="str">
        <f>IFERROR(VLOOKUP(NA147,'كدو الاصناف'!$A:$C,2),"")</f>
        <v/>
      </c>
      <c r="NC147" s="6"/>
      <c r="ND147" s="62">
        <f t="shared" si="1294"/>
        <v>0</v>
      </c>
      <c r="NE147" s="6" t="str">
        <f>IFERROR(VLOOKUP(NA147,'كدو الاصناف'!$A:$C,3),"")</f>
        <v/>
      </c>
      <c r="NF147" s="7" t="str">
        <f t="shared" si="1295"/>
        <v/>
      </c>
      <c r="NH147" s="34"/>
      <c r="NI147" s="45" t="str">
        <f>IFERROR(VLOOKUP(NH147,'كدو الاصناف'!$A:$C,2),"")</f>
        <v/>
      </c>
      <c r="NJ147" s="6"/>
      <c r="NK147" s="62">
        <f t="shared" si="1296"/>
        <v>0</v>
      </c>
      <c r="NL147" s="6" t="str">
        <f>IFERROR(VLOOKUP(NH147,'كدو الاصناف'!$A:$C,3),"")</f>
        <v/>
      </c>
      <c r="NM147" s="7" t="str">
        <f t="shared" si="1297"/>
        <v/>
      </c>
      <c r="NO147" s="34"/>
      <c r="NP147" s="45" t="str">
        <f>IFERROR(VLOOKUP(NO147,'كدو الاصناف'!$A:$C,2),"")</f>
        <v/>
      </c>
      <c r="NQ147" s="6"/>
      <c r="NR147" s="62">
        <f t="shared" si="1298"/>
        <v>0</v>
      </c>
      <c r="NS147" s="6" t="str">
        <f>IFERROR(VLOOKUP(NO147,'كدو الاصناف'!$A:$C,3),"")</f>
        <v/>
      </c>
      <c r="NT147" s="7" t="str">
        <f t="shared" si="1299"/>
        <v/>
      </c>
      <c r="NV147" s="34"/>
      <c r="NW147" s="45" t="str">
        <f>IFERROR(VLOOKUP(NV147,'كدو الاصناف'!$A:$C,2),"")</f>
        <v/>
      </c>
      <c r="NX147" s="6"/>
      <c r="NY147" s="62">
        <f t="shared" si="1300"/>
        <v>0</v>
      </c>
      <c r="NZ147" s="6" t="str">
        <f>IFERROR(VLOOKUP(NV147,'كدو الاصناف'!$A:$C,3),"")</f>
        <v/>
      </c>
      <c r="OA147" s="7" t="str">
        <f t="shared" si="1301"/>
        <v/>
      </c>
      <c r="OC147" s="34"/>
      <c r="OD147" s="45" t="str">
        <f>IFERROR(VLOOKUP(OC147,'كدو الاصناف'!$A:$C,2),"")</f>
        <v/>
      </c>
      <c r="OE147" s="6"/>
      <c r="OF147" s="62">
        <f t="shared" si="1302"/>
        <v>0</v>
      </c>
      <c r="OG147" s="6" t="str">
        <f>IFERROR(VLOOKUP(OC147,'كدو الاصناف'!$A:$C,3),"")</f>
        <v/>
      </c>
      <c r="OH147" s="7" t="str">
        <f t="shared" si="1303"/>
        <v/>
      </c>
      <c r="OJ147" s="34"/>
      <c r="OK147" s="45" t="str">
        <f>IFERROR(VLOOKUP(OJ147,'كدو الاصناف'!$A:$C,2),"")</f>
        <v/>
      </c>
      <c r="OL147" s="6"/>
      <c r="OM147" s="62">
        <f t="shared" si="1304"/>
        <v>0</v>
      </c>
      <c r="ON147" s="6" t="str">
        <f>IFERROR(VLOOKUP(OJ147,'كدو الاصناف'!$A:$C,3),"")</f>
        <v/>
      </c>
      <c r="OO147" s="7" t="str">
        <f t="shared" si="1305"/>
        <v/>
      </c>
      <c r="OQ147" s="34"/>
      <c r="OR147" s="45" t="str">
        <f>IFERROR(VLOOKUP(OQ147,'كدو الاصناف'!$A:$C,2),"")</f>
        <v/>
      </c>
      <c r="OS147" s="6"/>
      <c r="OT147" s="62">
        <f t="shared" si="1306"/>
        <v>0</v>
      </c>
      <c r="OU147" s="6" t="str">
        <f>IFERROR(VLOOKUP(OQ147,'كدو الاصناف'!$A:$C,3),"")</f>
        <v/>
      </c>
      <c r="OV147" s="7" t="str">
        <f t="shared" si="1307"/>
        <v/>
      </c>
      <c r="OX147" s="34"/>
      <c r="OY147" s="45" t="str">
        <f>IFERROR(VLOOKUP(OX147,'كدو الاصناف'!$A:$C,2),"")</f>
        <v/>
      </c>
      <c r="OZ147" s="6"/>
      <c r="PA147" s="62">
        <f t="shared" si="1308"/>
        <v>0</v>
      </c>
      <c r="PB147" s="6" t="str">
        <f>IFERROR(VLOOKUP(OX147,'كدو الاصناف'!$A:$C,3),"")</f>
        <v/>
      </c>
      <c r="PC147" s="7" t="str">
        <f t="shared" si="1309"/>
        <v/>
      </c>
      <c r="PE147" s="34"/>
      <c r="PF147" s="45" t="str">
        <f>IFERROR(VLOOKUP(PE147,'كدو الاصناف'!$A:$C,2),"")</f>
        <v/>
      </c>
      <c r="PG147" s="6"/>
      <c r="PH147" s="62">
        <f t="shared" si="1310"/>
        <v>0</v>
      </c>
      <c r="PI147" s="6" t="str">
        <f>IFERROR(VLOOKUP(PE147,'كدو الاصناف'!$A:$C,3),"")</f>
        <v/>
      </c>
      <c r="PJ147" s="7" t="str">
        <f t="shared" si="1311"/>
        <v/>
      </c>
      <c r="PL147" s="34"/>
      <c r="PM147" s="45" t="str">
        <f>IFERROR(VLOOKUP(PL147,'كدو الاصناف'!$A:$C,2),"")</f>
        <v/>
      </c>
      <c r="PN147" s="6"/>
      <c r="PO147" s="62">
        <f t="shared" si="1312"/>
        <v>0</v>
      </c>
      <c r="PP147" s="6" t="str">
        <f>IFERROR(VLOOKUP(PL147,'كدو الاصناف'!$A:$C,3),"")</f>
        <v/>
      </c>
      <c r="PQ147" s="7" t="str">
        <f t="shared" si="1313"/>
        <v/>
      </c>
      <c r="PS147" s="34"/>
      <c r="PT147" s="45" t="str">
        <f>IFERROR(VLOOKUP(PS147,'كدو الاصناف'!$A:$C,2),"")</f>
        <v/>
      </c>
      <c r="PU147" s="6"/>
      <c r="PV147" s="62">
        <f t="shared" si="1314"/>
        <v>0</v>
      </c>
      <c r="PW147" s="6" t="str">
        <f>IFERROR(VLOOKUP(PS147,'كدو الاصناف'!$A:$C,3),"")</f>
        <v/>
      </c>
      <c r="PX147" s="7" t="str">
        <f t="shared" si="1315"/>
        <v/>
      </c>
      <c r="PZ147" s="34"/>
      <c r="QA147" s="45" t="str">
        <f>IFERROR(VLOOKUP(PZ147,'كدو الاصناف'!$A:$C,2),"")</f>
        <v/>
      </c>
      <c r="QB147" s="6"/>
      <c r="QC147" s="62">
        <f t="shared" si="1316"/>
        <v>0</v>
      </c>
      <c r="QD147" s="6" t="str">
        <f>IFERROR(VLOOKUP(PZ147,'كدو الاصناف'!$A:$C,3),"")</f>
        <v/>
      </c>
      <c r="QE147" s="7" t="str">
        <f t="shared" si="1317"/>
        <v/>
      </c>
      <c r="QG147" s="34"/>
      <c r="QH147" s="45" t="str">
        <f>IFERROR(VLOOKUP(QG147,'كدو الاصناف'!$A:$C,2),"")</f>
        <v/>
      </c>
      <c r="QI147" s="6"/>
      <c r="QJ147" s="62">
        <f t="shared" si="1318"/>
        <v>0</v>
      </c>
      <c r="QK147" s="6" t="str">
        <f>IFERROR(VLOOKUP(QG147,'كدو الاصناف'!$A:$C,3),"")</f>
        <v/>
      </c>
      <c r="QL147" s="7" t="str">
        <f t="shared" si="1319"/>
        <v/>
      </c>
      <c r="QN147" s="34"/>
      <c r="QO147" s="45" t="str">
        <f>IFERROR(VLOOKUP(QN147,'كدو الاصناف'!$A:$C,2),"")</f>
        <v/>
      </c>
      <c r="QP147" s="6"/>
      <c r="QQ147" s="62">
        <f t="shared" si="1320"/>
        <v>0</v>
      </c>
      <c r="QR147" s="6" t="str">
        <f>IFERROR(VLOOKUP(QN147,'كدو الاصناف'!$A:$C,3),"")</f>
        <v/>
      </c>
      <c r="QS147" s="7" t="str">
        <f t="shared" si="1321"/>
        <v/>
      </c>
      <c r="QU147" s="34"/>
      <c r="QV147" s="45" t="str">
        <f>IFERROR(VLOOKUP(QU147,'كدو الاصناف'!$A:$C,2),"")</f>
        <v/>
      </c>
      <c r="QW147" s="6"/>
      <c r="QX147" s="62">
        <f t="shared" si="1322"/>
        <v>0</v>
      </c>
      <c r="QY147" s="6" t="str">
        <f>IFERROR(VLOOKUP(QU147,'كدو الاصناف'!$A:$C,3),"")</f>
        <v/>
      </c>
      <c r="QZ147" s="7" t="str">
        <f t="shared" si="1323"/>
        <v/>
      </c>
      <c r="RB147" s="34"/>
      <c r="RC147" s="45" t="str">
        <f>IFERROR(VLOOKUP(RB147,'كدو الاصناف'!$A:$C,2),"")</f>
        <v/>
      </c>
      <c r="RD147" s="6"/>
      <c r="RE147" s="62">
        <f t="shared" si="1324"/>
        <v>0</v>
      </c>
      <c r="RF147" s="6" t="str">
        <f>IFERROR(VLOOKUP(RB147,'كدو الاصناف'!$A:$C,3),"")</f>
        <v/>
      </c>
      <c r="RG147" s="7" t="str">
        <f t="shared" si="1325"/>
        <v/>
      </c>
      <c r="RI147" s="34"/>
      <c r="RJ147" s="45" t="str">
        <f>IFERROR(VLOOKUP(RI147,'كدو الاصناف'!$A:$C,2),"")</f>
        <v/>
      </c>
      <c r="RK147" s="6"/>
      <c r="RL147" s="62">
        <f t="shared" si="1326"/>
        <v>0</v>
      </c>
      <c r="RM147" s="6" t="str">
        <f>IFERROR(VLOOKUP(RI147,'كدو الاصناف'!$A:$C,3),"")</f>
        <v/>
      </c>
      <c r="RN147" s="7" t="str">
        <f t="shared" si="1327"/>
        <v/>
      </c>
      <c r="RP147" s="34"/>
      <c r="RQ147" s="45" t="str">
        <f>IFERROR(VLOOKUP(RP147,'كدو الاصناف'!$A:$C,2),"")</f>
        <v/>
      </c>
      <c r="RR147" s="6"/>
      <c r="RS147" s="62">
        <f t="shared" si="1328"/>
        <v>0</v>
      </c>
      <c r="RT147" s="6" t="str">
        <f>IFERROR(VLOOKUP(RP147,'كدو الاصناف'!$A:$C,3),"")</f>
        <v/>
      </c>
      <c r="RU147" s="7" t="str">
        <f t="shared" si="1329"/>
        <v/>
      </c>
      <c r="RW147" s="34"/>
      <c r="RX147" s="45" t="str">
        <f>IFERROR(VLOOKUP(RW147,'كدو الاصناف'!$A:$C,2),"")</f>
        <v/>
      </c>
      <c r="RY147" s="6"/>
      <c r="RZ147" s="62">
        <f t="shared" si="1330"/>
        <v>0</v>
      </c>
      <c r="SA147" s="6" t="str">
        <f>IFERROR(VLOOKUP(RW147,'كدو الاصناف'!$A:$C,3),"")</f>
        <v/>
      </c>
      <c r="SB147" s="7" t="str">
        <f t="shared" si="1331"/>
        <v/>
      </c>
      <c r="SD147" s="34"/>
      <c r="SE147" s="45" t="str">
        <f>IFERROR(VLOOKUP(SD147,'كدو الاصناف'!$A:$C,2),"")</f>
        <v/>
      </c>
      <c r="SF147" s="6"/>
      <c r="SG147" s="62">
        <f t="shared" si="1332"/>
        <v>0</v>
      </c>
      <c r="SH147" s="6" t="str">
        <f>IFERROR(VLOOKUP(SD147,'كدو الاصناف'!$A:$C,3),"")</f>
        <v/>
      </c>
      <c r="SI147" s="7" t="str">
        <f t="shared" si="1333"/>
        <v/>
      </c>
      <c r="SK147" s="34"/>
      <c r="SL147" s="45" t="str">
        <f>IFERROR(VLOOKUP(SK147,'كدو الاصناف'!$A:$C,2),"")</f>
        <v/>
      </c>
      <c r="SM147" s="6"/>
      <c r="SN147" s="62">
        <f t="shared" si="1334"/>
        <v>0</v>
      </c>
      <c r="SO147" s="6" t="str">
        <f>IFERROR(VLOOKUP(SK147,'كدو الاصناف'!$A:$C,3),"")</f>
        <v/>
      </c>
      <c r="SP147" s="7" t="str">
        <f t="shared" si="1335"/>
        <v/>
      </c>
      <c r="SR147" s="34"/>
      <c r="SS147" s="45" t="str">
        <f>IFERROR(VLOOKUP(SR147,'كدو الاصناف'!$A:$C,2),"")</f>
        <v/>
      </c>
      <c r="ST147" s="6"/>
      <c r="SU147" s="62">
        <f t="shared" si="1336"/>
        <v>0</v>
      </c>
      <c r="SV147" s="6" t="str">
        <f>IFERROR(VLOOKUP(SR147,'كدو الاصناف'!$A:$C,3),"")</f>
        <v/>
      </c>
      <c r="SW147" s="7" t="str">
        <f t="shared" si="1337"/>
        <v/>
      </c>
      <c r="SY147" s="34"/>
      <c r="SZ147" s="45" t="str">
        <f>IFERROR(VLOOKUP(SY147,'كدو الاصناف'!$A:$C,2),"")</f>
        <v/>
      </c>
      <c r="TA147" s="6"/>
      <c r="TB147" s="62">
        <f t="shared" si="1338"/>
        <v>0</v>
      </c>
      <c r="TC147" s="6" t="str">
        <f>IFERROR(VLOOKUP(SY147,'كدو الاصناف'!$A:$C,3),"")</f>
        <v/>
      </c>
      <c r="TD147" s="7" t="str">
        <f t="shared" si="1339"/>
        <v/>
      </c>
      <c r="TF147" s="34"/>
      <c r="TG147" s="45" t="str">
        <f>IFERROR(VLOOKUP(TF147,'كدو الاصناف'!$A:$C,2),"")</f>
        <v/>
      </c>
      <c r="TH147" s="6"/>
      <c r="TI147" s="62">
        <f t="shared" si="1340"/>
        <v>0</v>
      </c>
      <c r="TJ147" s="6" t="str">
        <f>IFERROR(VLOOKUP(TF147,'كدو الاصناف'!$A:$C,3),"")</f>
        <v/>
      </c>
      <c r="TK147" s="7" t="str">
        <f t="shared" si="1341"/>
        <v/>
      </c>
      <c r="TM147" s="34"/>
      <c r="TN147" s="45" t="str">
        <f>IFERROR(VLOOKUP(TM147,'كدو الاصناف'!$A:$C,2),"")</f>
        <v/>
      </c>
      <c r="TO147" s="6"/>
      <c r="TP147" s="62">
        <f t="shared" si="1342"/>
        <v>0</v>
      </c>
      <c r="TQ147" s="6" t="str">
        <f>IFERROR(VLOOKUP(TM147,'كدو الاصناف'!$A:$C,3),"")</f>
        <v/>
      </c>
      <c r="TR147" s="7" t="str">
        <f t="shared" si="1343"/>
        <v/>
      </c>
      <c r="TT147" s="34"/>
      <c r="TU147" s="45" t="str">
        <f>IFERROR(VLOOKUP(TT147,'كدو الاصناف'!$A:$C,2),"")</f>
        <v/>
      </c>
      <c r="TV147" s="6"/>
      <c r="TW147" s="62">
        <f t="shared" si="1344"/>
        <v>0</v>
      </c>
      <c r="TX147" s="6" t="str">
        <f>IFERROR(VLOOKUP(TT147,'كدو الاصناف'!$A:$C,3),"")</f>
        <v/>
      </c>
      <c r="TY147" s="7" t="str">
        <f t="shared" si="1345"/>
        <v/>
      </c>
      <c r="UA147" s="34"/>
      <c r="UB147" s="45" t="str">
        <f>IFERROR(VLOOKUP(UA147,'كدو الاصناف'!$A:$C,2),"")</f>
        <v/>
      </c>
      <c r="UC147" s="6"/>
      <c r="UD147" s="62">
        <f t="shared" si="1346"/>
        <v>0</v>
      </c>
      <c r="UE147" s="6" t="str">
        <f>IFERROR(VLOOKUP(UA147,'كدو الاصناف'!$A:$C,3),"")</f>
        <v/>
      </c>
      <c r="UF147" s="7" t="str">
        <f t="shared" si="1347"/>
        <v/>
      </c>
      <c r="UH147" s="34"/>
      <c r="UI147" s="45" t="str">
        <f>IFERROR(VLOOKUP(UH147,'كدو الاصناف'!$A:$C,2),"")</f>
        <v/>
      </c>
      <c r="UJ147" s="6"/>
      <c r="UK147" s="62">
        <f t="shared" si="1348"/>
        <v>0</v>
      </c>
      <c r="UL147" s="6" t="str">
        <f>IFERROR(VLOOKUP(UH147,'كدو الاصناف'!$A:$C,3),"")</f>
        <v/>
      </c>
      <c r="UM147" s="7" t="str">
        <f t="shared" si="1349"/>
        <v/>
      </c>
      <c r="UO147" s="34"/>
      <c r="UP147" s="45" t="str">
        <f>IFERROR(VLOOKUP(UO147,'كدو الاصناف'!$A:$C,2),"")</f>
        <v/>
      </c>
      <c r="UQ147" s="6"/>
      <c r="UR147" s="62">
        <f t="shared" si="1350"/>
        <v>0</v>
      </c>
      <c r="US147" s="6" t="str">
        <f>IFERROR(VLOOKUP(UO147,'كدو الاصناف'!$A:$C,3),"")</f>
        <v/>
      </c>
      <c r="UT147" s="7" t="str">
        <f t="shared" si="1351"/>
        <v/>
      </c>
      <c r="UV147" s="34"/>
      <c r="UW147" s="45" t="str">
        <f>IFERROR(VLOOKUP(UV147,'كدو الاصناف'!$A:$C,2),"")</f>
        <v/>
      </c>
      <c r="UX147" s="6"/>
      <c r="UY147" s="62">
        <f t="shared" si="1352"/>
        <v>0</v>
      </c>
      <c r="UZ147" s="6" t="str">
        <f>IFERROR(VLOOKUP(UV147,'كدو الاصناف'!$A:$C,3),"")</f>
        <v/>
      </c>
      <c r="VA147" s="7" t="str">
        <f t="shared" si="1353"/>
        <v/>
      </c>
      <c r="VC147" s="34"/>
      <c r="VD147" s="45" t="str">
        <f>IFERROR(VLOOKUP(VC147,'كدو الاصناف'!$A:$C,2),"")</f>
        <v/>
      </c>
      <c r="VE147" s="6"/>
      <c r="VF147" s="62">
        <f t="shared" si="1354"/>
        <v>0</v>
      </c>
      <c r="VG147" s="6" t="str">
        <f>IFERROR(VLOOKUP(VC147,'كدو الاصناف'!$A:$C,3),"")</f>
        <v/>
      </c>
      <c r="VH147" s="7" t="str">
        <f t="shared" si="1355"/>
        <v/>
      </c>
      <c r="VJ147" s="34"/>
      <c r="VK147" s="45" t="str">
        <f>IFERROR(VLOOKUP(VJ147,'كدو الاصناف'!$A:$C,2),"")</f>
        <v/>
      </c>
      <c r="VL147" s="6"/>
      <c r="VM147" s="62">
        <f t="shared" si="1356"/>
        <v>0</v>
      </c>
      <c r="VN147" s="6" t="str">
        <f>IFERROR(VLOOKUP(VJ147,'كدو الاصناف'!$A:$C,3),"")</f>
        <v/>
      </c>
      <c r="VO147" s="7" t="str">
        <f t="shared" si="1357"/>
        <v/>
      </c>
      <c r="VQ147" s="34"/>
      <c r="VR147" s="45" t="str">
        <f>IFERROR(VLOOKUP(VQ147,'كدو الاصناف'!$A:$C,2),"")</f>
        <v/>
      </c>
      <c r="VS147" s="6"/>
      <c r="VT147" s="62">
        <f t="shared" si="1358"/>
        <v>0</v>
      </c>
      <c r="VU147" s="6" t="str">
        <f>IFERROR(VLOOKUP(VQ147,'كدو الاصناف'!$A:$C,3),"")</f>
        <v/>
      </c>
      <c r="VV147" s="7" t="str">
        <f t="shared" si="1359"/>
        <v/>
      </c>
      <c r="VX147" s="34"/>
      <c r="VY147" s="45" t="str">
        <f>IFERROR(VLOOKUP(VX147,'كدو الاصناف'!$A:$C,2),"")</f>
        <v/>
      </c>
      <c r="VZ147" s="6"/>
      <c r="WA147" s="62">
        <f t="shared" si="1360"/>
        <v>0</v>
      </c>
      <c r="WB147" s="6" t="str">
        <f>IFERROR(VLOOKUP(VX147,'كدو الاصناف'!$A:$C,3),"")</f>
        <v/>
      </c>
      <c r="WC147" s="7" t="str">
        <f t="shared" si="1361"/>
        <v/>
      </c>
      <c r="WE147" s="34"/>
      <c r="WF147" s="45" t="str">
        <f>IFERROR(VLOOKUP(WE147,'كدو الاصناف'!$A:$C,2),"")</f>
        <v/>
      </c>
      <c r="WG147" s="6"/>
      <c r="WH147" s="62">
        <f t="shared" si="1362"/>
        <v>0</v>
      </c>
      <c r="WI147" s="6" t="str">
        <f>IFERROR(VLOOKUP(WE147,'كدو الاصناف'!$A:$C,3),"")</f>
        <v/>
      </c>
      <c r="WJ147" s="7" t="str">
        <f t="shared" si="1363"/>
        <v/>
      </c>
      <c r="WL147" s="34"/>
      <c r="WM147" s="45" t="str">
        <f>IFERROR(VLOOKUP(WL147,'كدو الاصناف'!$A:$C,2),"")</f>
        <v/>
      </c>
      <c r="WN147" s="6"/>
      <c r="WO147" s="62">
        <f t="shared" si="1364"/>
        <v>0</v>
      </c>
      <c r="WP147" s="6" t="str">
        <f>IFERROR(VLOOKUP(WL147,'كدو الاصناف'!$A:$C,3),"")</f>
        <v/>
      </c>
      <c r="WQ147" s="7" t="str">
        <f t="shared" si="1365"/>
        <v/>
      </c>
      <c r="WS147" s="34"/>
      <c r="WT147" s="45" t="str">
        <f>IFERROR(VLOOKUP(WS147,'كدو الاصناف'!$A:$C,2),"")</f>
        <v/>
      </c>
      <c r="WU147" s="6"/>
      <c r="WV147" s="62">
        <f t="shared" si="1366"/>
        <v>0</v>
      </c>
      <c r="WW147" s="6" t="str">
        <f>IFERROR(VLOOKUP(WS147,'كدو الاصناف'!$A:$C,3),"")</f>
        <v/>
      </c>
      <c r="WX147" s="7" t="str">
        <f t="shared" si="1367"/>
        <v/>
      </c>
      <c r="WZ147" s="34"/>
      <c r="XA147" s="45" t="str">
        <f>IFERROR(VLOOKUP(WZ147,'كدو الاصناف'!$A:$C,2),"")</f>
        <v/>
      </c>
      <c r="XB147" s="6"/>
      <c r="XC147" s="62">
        <f t="shared" si="1368"/>
        <v>0</v>
      </c>
      <c r="XD147" s="6" t="str">
        <f>IFERROR(VLOOKUP(WZ147,'كدو الاصناف'!$A:$C,3),"")</f>
        <v/>
      </c>
      <c r="XE147" s="7" t="str">
        <f t="shared" si="1369"/>
        <v/>
      </c>
      <c r="XG147" s="34"/>
      <c r="XH147" s="45" t="str">
        <f>IFERROR(VLOOKUP(XG147,'كدو الاصناف'!$A:$C,2),"")</f>
        <v/>
      </c>
      <c r="XI147" s="6"/>
      <c r="XJ147" s="62">
        <f t="shared" si="1370"/>
        <v>0</v>
      </c>
      <c r="XK147" s="6" t="str">
        <f>IFERROR(VLOOKUP(XG147,'كدو الاصناف'!$A:$C,3),"")</f>
        <v/>
      </c>
      <c r="XL147" s="7" t="str">
        <f t="shared" si="1371"/>
        <v/>
      </c>
      <c r="XN147" s="34"/>
      <c r="XO147" s="45" t="str">
        <f>IFERROR(VLOOKUP(XN147,'كدو الاصناف'!$A:$C,2),"")</f>
        <v/>
      </c>
      <c r="XP147" s="6"/>
      <c r="XQ147" s="62">
        <f t="shared" si="1372"/>
        <v>0</v>
      </c>
      <c r="XR147" s="6" t="str">
        <f>IFERROR(VLOOKUP(XN147,'كدو الاصناف'!$A:$C,3),"")</f>
        <v/>
      </c>
      <c r="XS147" s="7" t="str">
        <f t="shared" si="1373"/>
        <v/>
      </c>
      <c r="XU147" s="34"/>
      <c r="XV147" s="45" t="str">
        <f>IFERROR(VLOOKUP(XU147,'كدو الاصناف'!$A:$C,2),"")</f>
        <v/>
      </c>
      <c r="XW147" s="6"/>
      <c r="XX147" s="62">
        <f t="shared" si="1374"/>
        <v>0</v>
      </c>
      <c r="XY147" s="6" t="str">
        <f>IFERROR(VLOOKUP(XU147,'كدو الاصناف'!$A:$C,3),"")</f>
        <v/>
      </c>
      <c r="XZ147" s="7" t="str">
        <f t="shared" si="1375"/>
        <v/>
      </c>
      <c r="YB147" s="34"/>
      <c r="YC147" s="45" t="str">
        <f>IFERROR(VLOOKUP(YB147,'كدو الاصناف'!$A:$C,2),"")</f>
        <v/>
      </c>
      <c r="YD147" s="6"/>
      <c r="YE147" s="62">
        <f t="shared" si="1376"/>
        <v>0</v>
      </c>
      <c r="YF147" s="6" t="str">
        <f>IFERROR(VLOOKUP(YB147,'كدو الاصناف'!$A:$C,3),"")</f>
        <v/>
      </c>
      <c r="YG147" s="7" t="str">
        <f t="shared" si="1377"/>
        <v/>
      </c>
      <c r="YI147" s="34"/>
      <c r="YJ147" s="45" t="str">
        <f>IFERROR(VLOOKUP(YI147,'كدو الاصناف'!$A:$C,2),"")</f>
        <v/>
      </c>
      <c r="YK147" s="6"/>
      <c r="YL147" s="62">
        <f t="shared" si="1378"/>
        <v>0</v>
      </c>
      <c r="YM147" s="6" t="str">
        <f>IFERROR(VLOOKUP(YI147,'كدو الاصناف'!$A:$C,3),"")</f>
        <v/>
      </c>
      <c r="YN147" s="7" t="str">
        <f t="shared" si="1379"/>
        <v/>
      </c>
      <c r="YP147" s="34"/>
      <c r="YQ147" s="45" t="str">
        <f>IFERROR(VLOOKUP(YP147,'كدو الاصناف'!$A:$C,2),"")</f>
        <v/>
      </c>
      <c r="YR147" s="6"/>
      <c r="YS147" s="62">
        <f t="shared" si="1380"/>
        <v>0</v>
      </c>
      <c r="YT147" s="6" t="str">
        <f>IFERROR(VLOOKUP(YP147,'كدو الاصناف'!$A:$C,3),"")</f>
        <v/>
      </c>
      <c r="YU147" s="7" t="str">
        <f t="shared" si="1381"/>
        <v/>
      </c>
      <c r="YW147" s="34"/>
      <c r="YX147" s="45" t="str">
        <f>IFERROR(VLOOKUP(YW147,'كدو الاصناف'!$A:$C,2),"")</f>
        <v/>
      </c>
      <c r="YY147" s="6"/>
      <c r="YZ147" s="62">
        <f t="shared" si="1382"/>
        <v>0</v>
      </c>
      <c r="ZA147" s="6" t="str">
        <f>IFERROR(VLOOKUP(YW147,'كدو الاصناف'!$A:$C,3),"")</f>
        <v/>
      </c>
      <c r="ZB147" s="7" t="str">
        <f t="shared" si="1383"/>
        <v/>
      </c>
      <c r="ZD147" s="34"/>
      <c r="ZE147" s="45" t="str">
        <f>IFERROR(VLOOKUP(ZD147,'كدو الاصناف'!$A:$C,2),"")</f>
        <v/>
      </c>
      <c r="ZF147" s="6"/>
      <c r="ZG147" s="62">
        <f t="shared" si="1384"/>
        <v>0</v>
      </c>
      <c r="ZH147" s="6" t="str">
        <f>IFERROR(VLOOKUP(ZD147,'كدو الاصناف'!$A:$C,3),"")</f>
        <v/>
      </c>
      <c r="ZI147" s="7" t="str">
        <f t="shared" si="1385"/>
        <v/>
      </c>
      <c r="ZK147" s="34"/>
      <c r="ZL147" s="45" t="str">
        <f>IFERROR(VLOOKUP(ZK147,'كدو الاصناف'!$A:$C,2),"")</f>
        <v/>
      </c>
      <c r="ZM147" s="6"/>
      <c r="ZN147" s="62">
        <f t="shared" si="1386"/>
        <v>0</v>
      </c>
      <c r="ZO147" s="6" t="str">
        <f>IFERROR(VLOOKUP(ZK147,'كدو الاصناف'!$A:$C,3),"")</f>
        <v/>
      </c>
      <c r="ZP147" s="7" t="str">
        <f t="shared" si="1387"/>
        <v/>
      </c>
      <c r="ZR147" s="34"/>
      <c r="ZS147" s="45" t="str">
        <f>IFERROR(VLOOKUP(ZR147,'كدو الاصناف'!$A:$C,2),"")</f>
        <v/>
      </c>
      <c r="ZT147" s="6"/>
      <c r="ZU147" s="62">
        <f t="shared" si="1388"/>
        <v>0</v>
      </c>
      <c r="ZV147" s="6" t="str">
        <f>IFERROR(VLOOKUP(ZR147,'كدو الاصناف'!$A:$C,3),"")</f>
        <v/>
      </c>
      <c r="ZW147" s="7" t="str">
        <f t="shared" si="1389"/>
        <v/>
      </c>
    </row>
    <row r="148" spans="1:699" ht="16.5" thickTop="1" thickBot="1" x14ac:dyDescent="0.25">
      <c r="A148" s="41"/>
      <c r="B148" s="48" t="str">
        <f>IFERROR(VLOOKUP(A148,'كدو الاصناف'!$A:$C,2),"")</f>
        <v/>
      </c>
      <c r="C148" s="8"/>
      <c r="D148" s="62">
        <f t="shared" si="1192"/>
        <v>0</v>
      </c>
      <c r="E148" s="8" t="str">
        <f>IFERROR(VLOOKUP(A148,'كدو الاصناف'!$A:$C,3),"")</f>
        <v/>
      </c>
      <c r="F148" s="7" t="str">
        <f t="shared" si="1193"/>
        <v/>
      </c>
      <c r="H148" s="41"/>
      <c r="I148" s="48" t="str">
        <f>IFERROR(VLOOKUP(H148,'كدو الاصناف'!$A:$C,2),"")</f>
        <v/>
      </c>
      <c r="J148" s="8"/>
      <c r="K148" s="62">
        <f t="shared" si="1194"/>
        <v>0</v>
      </c>
      <c r="L148" s="8" t="str">
        <f>IFERROR(VLOOKUP(H148,'كدو الاصناف'!$A:$C,3),"")</f>
        <v/>
      </c>
      <c r="M148" s="7" t="str">
        <f t="shared" si="1195"/>
        <v/>
      </c>
      <c r="O148" s="41"/>
      <c r="P148" s="48" t="str">
        <f>IFERROR(VLOOKUP(O148,'كدو الاصناف'!$A:$C,2),"")</f>
        <v/>
      </c>
      <c r="Q148" s="8"/>
      <c r="R148" s="62">
        <f t="shared" si="1196"/>
        <v>0</v>
      </c>
      <c r="S148" s="8" t="str">
        <f>IFERROR(VLOOKUP(O148,'كدو الاصناف'!$A:$C,3),"")</f>
        <v/>
      </c>
      <c r="T148" s="7" t="str">
        <f t="shared" si="1197"/>
        <v/>
      </c>
      <c r="V148" s="41"/>
      <c r="W148" s="48" t="str">
        <f>IFERROR(VLOOKUP(V148,'كدو الاصناف'!$A:$C,2),"")</f>
        <v/>
      </c>
      <c r="X148" s="8"/>
      <c r="Y148" s="62">
        <f t="shared" si="1198"/>
        <v>0</v>
      </c>
      <c r="Z148" s="8" t="str">
        <f>IFERROR(VLOOKUP(V148,'كدو الاصناف'!$A:$C,3),"")</f>
        <v/>
      </c>
      <c r="AA148" s="7" t="str">
        <f t="shared" si="1199"/>
        <v/>
      </c>
      <c r="AC148" s="41"/>
      <c r="AD148" s="48" t="str">
        <f>IFERROR(VLOOKUP(AC148,'كدو الاصناف'!$A:$C,2),"")</f>
        <v/>
      </c>
      <c r="AE148" s="8"/>
      <c r="AF148" s="62">
        <f t="shared" si="1200"/>
        <v>0</v>
      </c>
      <c r="AG148" s="8" t="str">
        <f>IFERROR(VLOOKUP(AC148,'كدو الاصناف'!$A:$C,3),"")</f>
        <v/>
      </c>
      <c r="AH148" s="7" t="str">
        <f t="shared" si="1201"/>
        <v/>
      </c>
      <c r="AJ148" s="41"/>
      <c r="AK148" s="48" t="str">
        <f>IFERROR(VLOOKUP(AJ148,'كدو الاصناف'!$A:$C,2),"")</f>
        <v/>
      </c>
      <c r="AL148" s="8"/>
      <c r="AM148" s="62">
        <f t="shared" si="1202"/>
        <v>0</v>
      </c>
      <c r="AN148" s="8" t="str">
        <f>IFERROR(VLOOKUP(AJ148,'كدو الاصناف'!$A:$C,3),"")</f>
        <v/>
      </c>
      <c r="AO148" s="7" t="str">
        <f t="shared" si="1203"/>
        <v/>
      </c>
      <c r="AQ148" s="41"/>
      <c r="AR148" s="48" t="str">
        <f>IFERROR(VLOOKUP(AQ148,'كدو الاصناف'!$A:$C,2),"")</f>
        <v/>
      </c>
      <c r="AS148" s="8"/>
      <c r="AT148" s="62">
        <f t="shared" si="1204"/>
        <v>0</v>
      </c>
      <c r="AU148" s="8" t="str">
        <f>IFERROR(VLOOKUP(AQ148,'كدو الاصناف'!$A:$C,3),"")</f>
        <v/>
      </c>
      <c r="AV148" s="7" t="str">
        <f t="shared" si="1205"/>
        <v/>
      </c>
      <c r="AX148" s="41"/>
      <c r="AY148" s="48" t="str">
        <f>IFERROR(VLOOKUP(AX148,'كدو الاصناف'!$A:$C,2),"")</f>
        <v/>
      </c>
      <c r="AZ148" s="8"/>
      <c r="BA148" s="62">
        <f t="shared" si="1206"/>
        <v>0</v>
      </c>
      <c r="BB148" s="8" t="str">
        <f>IFERROR(VLOOKUP(AX148,'كدو الاصناف'!$A:$C,3),"")</f>
        <v/>
      </c>
      <c r="BC148" s="7" t="str">
        <f t="shared" si="1207"/>
        <v/>
      </c>
      <c r="BE148" s="41"/>
      <c r="BF148" s="48" t="str">
        <f>IFERROR(VLOOKUP(BE148,'كدو الاصناف'!$A:$C,2),"")</f>
        <v/>
      </c>
      <c r="BG148" s="8"/>
      <c r="BH148" s="62">
        <f t="shared" si="1208"/>
        <v>0</v>
      </c>
      <c r="BI148" s="8" t="str">
        <f>IFERROR(VLOOKUP(BE148,'كدو الاصناف'!$A:$C,3),"")</f>
        <v/>
      </c>
      <c r="BJ148" s="7" t="str">
        <f t="shared" si="1209"/>
        <v/>
      </c>
      <c r="BL148" s="41"/>
      <c r="BM148" s="48" t="str">
        <f>IFERROR(VLOOKUP(BL148,'كدو الاصناف'!$A:$C,2),"")</f>
        <v/>
      </c>
      <c r="BN148" s="8"/>
      <c r="BO148" s="62">
        <f t="shared" si="1210"/>
        <v>0</v>
      </c>
      <c r="BP148" s="8" t="str">
        <f>IFERROR(VLOOKUP(BL148,'كدو الاصناف'!$A:$C,3),"")</f>
        <v/>
      </c>
      <c r="BQ148" s="7" t="str">
        <f t="shared" si="1211"/>
        <v/>
      </c>
      <c r="BS148" s="41"/>
      <c r="BT148" s="48" t="str">
        <f>IFERROR(VLOOKUP(BS148,'كدو الاصناف'!$A:$C,2),"")</f>
        <v/>
      </c>
      <c r="BU148" s="8"/>
      <c r="BV148" s="62">
        <f t="shared" si="1212"/>
        <v>0</v>
      </c>
      <c r="BW148" s="8" t="str">
        <f>IFERROR(VLOOKUP(BS148,'كدو الاصناف'!$A:$C,3),"")</f>
        <v/>
      </c>
      <c r="BX148" s="7" t="str">
        <f t="shared" si="1213"/>
        <v/>
      </c>
      <c r="BZ148" s="41"/>
      <c r="CA148" s="48" t="str">
        <f>IFERROR(VLOOKUP(BZ148,'كدو الاصناف'!$A:$C,2),"")</f>
        <v/>
      </c>
      <c r="CB148" s="8"/>
      <c r="CC148" s="62">
        <f t="shared" si="1214"/>
        <v>0</v>
      </c>
      <c r="CD148" s="8" t="str">
        <f>IFERROR(VLOOKUP(BZ148,'كدو الاصناف'!$A:$C,3),"")</f>
        <v/>
      </c>
      <c r="CE148" s="7" t="str">
        <f t="shared" si="1215"/>
        <v/>
      </c>
      <c r="CG148" s="41"/>
      <c r="CH148" s="48" t="str">
        <f>IFERROR(VLOOKUP(CG148,'كدو الاصناف'!$A:$C,2),"")</f>
        <v/>
      </c>
      <c r="CI148" s="8"/>
      <c r="CJ148" s="62">
        <f t="shared" si="1216"/>
        <v>0</v>
      </c>
      <c r="CK148" s="8" t="str">
        <f>IFERROR(VLOOKUP(CG148,'كدو الاصناف'!$A:$C,3),"")</f>
        <v/>
      </c>
      <c r="CL148" s="7" t="str">
        <f t="shared" si="1217"/>
        <v/>
      </c>
      <c r="CN148" s="41"/>
      <c r="CO148" s="48" t="str">
        <f>IFERROR(VLOOKUP(CN148,'كدو الاصناف'!$A:$C,2),"")</f>
        <v/>
      </c>
      <c r="CP148" s="8"/>
      <c r="CQ148" s="62">
        <f t="shared" si="1218"/>
        <v>0</v>
      </c>
      <c r="CR148" s="8" t="str">
        <f>IFERROR(VLOOKUP(CN148,'كدو الاصناف'!$A:$C,3),"")</f>
        <v/>
      </c>
      <c r="CS148" s="7" t="str">
        <f t="shared" si="1219"/>
        <v/>
      </c>
      <c r="CU148" s="41"/>
      <c r="CV148" s="48" t="str">
        <f>IFERROR(VLOOKUP(CU148,'كدو الاصناف'!$A:$C,2),"")</f>
        <v/>
      </c>
      <c r="CW148" s="8"/>
      <c r="CX148" s="62">
        <f t="shared" si="1220"/>
        <v>0</v>
      </c>
      <c r="CY148" s="8" t="str">
        <f>IFERROR(VLOOKUP(CU148,'كدو الاصناف'!$A:$C,3),"")</f>
        <v/>
      </c>
      <c r="CZ148" s="7" t="str">
        <f t="shared" si="1221"/>
        <v/>
      </c>
      <c r="DB148" s="41"/>
      <c r="DC148" s="48" t="str">
        <f>IFERROR(VLOOKUP(DB148,'كدو الاصناف'!$A:$C,2),"")</f>
        <v/>
      </c>
      <c r="DD148" s="8"/>
      <c r="DE148" s="62">
        <f t="shared" si="1222"/>
        <v>0</v>
      </c>
      <c r="DF148" s="8" t="str">
        <f>IFERROR(VLOOKUP(DB148,'كدو الاصناف'!$A:$C,3),"")</f>
        <v/>
      </c>
      <c r="DG148" s="7" t="str">
        <f t="shared" si="1223"/>
        <v/>
      </c>
      <c r="DI148" s="41"/>
      <c r="DJ148" s="48" t="str">
        <f>IFERROR(VLOOKUP(DI148,'كدو الاصناف'!$A:$C,2),"")</f>
        <v/>
      </c>
      <c r="DK148" s="8"/>
      <c r="DL148" s="62">
        <f t="shared" si="1224"/>
        <v>0</v>
      </c>
      <c r="DM148" s="8" t="str">
        <f>IFERROR(VLOOKUP(DI148,'كدو الاصناف'!$A:$C,3),"")</f>
        <v/>
      </c>
      <c r="DN148" s="7" t="str">
        <f t="shared" si="1225"/>
        <v/>
      </c>
      <c r="DP148" s="41"/>
      <c r="DQ148" s="48" t="str">
        <f>IFERROR(VLOOKUP(DP148,'كدو الاصناف'!$A:$C,2),"")</f>
        <v/>
      </c>
      <c r="DR148" s="8"/>
      <c r="DS148" s="62">
        <f t="shared" si="1226"/>
        <v>0</v>
      </c>
      <c r="DT148" s="8" t="str">
        <f>IFERROR(VLOOKUP(DP148,'كدو الاصناف'!$A:$C,3),"")</f>
        <v/>
      </c>
      <c r="DU148" s="7" t="str">
        <f t="shared" si="1227"/>
        <v/>
      </c>
      <c r="DW148" s="41"/>
      <c r="DX148" s="48" t="str">
        <f>IFERROR(VLOOKUP(DW148,'كدو الاصناف'!$A:$C,2),"")</f>
        <v/>
      </c>
      <c r="DY148" s="8"/>
      <c r="DZ148" s="62">
        <f t="shared" si="1228"/>
        <v>0</v>
      </c>
      <c r="EA148" s="8" t="str">
        <f>IFERROR(VLOOKUP(DW148,'كدو الاصناف'!$A:$C,3),"")</f>
        <v/>
      </c>
      <c r="EB148" s="7" t="str">
        <f t="shared" si="1229"/>
        <v/>
      </c>
      <c r="ED148" s="41"/>
      <c r="EE148" s="48" t="str">
        <f>IFERROR(VLOOKUP(ED148,'كدو الاصناف'!$A:$C,2),"")</f>
        <v/>
      </c>
      <c r="EF148" s="8"/>
      <c r="EG148" s="62">
        <f t="shared" si="1391"/>
        <v>0</v>
      </c>
      <c r="EH148" s="8" t="str">
        <f>IFERROR(VLOOKUP(ED148,'كدو الاصناف'!$A:$C,3),"")</f>
        <v/>
      </c>
      <c r="EI148" s="7" t="str">
        <f t="shared" si="1230"/>
        <v/>
      </c>
      <c r="EK148" s="41"/>
      <c r="EL148" s="48" t="str">
        <f>IFERROR(VLOOKUP(EK148,'كدو الاصناف'!$A:$C,2),"")</f>
        <v/>
      </c>
      <c r="EM148" s="8"/>
      <c r="EN148" s="62">
        <f t="shared" si="1390"/>
        <v>0</v>
      </c>
      <c r="EO148" s="8" t="str">
        <f>IFERROR(VLOOKUP(EK148,'كدو الاصناف'!$A:$C,3),"")</f>
        <v/>
      </c>
      <c r="EP148" s="7" t="str">
        <f t="shared" si="1231"/>
        <v/>
      </c>
      <c r="ER148" s="41"/>
      <c r="ES148" s="48" t="str">
        <f>IFERROR(VLOOKUP(ER148,'كدو الاصناف'!$A:$C,2),"")</f>
        <v/>
      </c>
      <c r="ET148" s="8"/>
      <c r="EU148" s="62">
        <f t="shared" si="1232"/>
        <v>0</v>
      </c>
      <c r="EV148" s="8" t="str">
        <f>IFERROR(VLOOKUP(ER148,'كدو الاصناف'!$A:$C,3),"")</f>
        <v/>
      </c>
      <c r="EW148" s="7" t="str">
        <f t="shared" si="1233"/>
        <v/>
      </c>
      <c r="EY148" s="41"/>
      <c r="EZ148" s="48" t="str">
        <f>IFERROR(VLOOKUP(EY148,'كدو الاصناف'!$A:$C,2),"")</f>
        <v/>
      </c>
      <c r="FA148" s="8"/>
      <c r="FB148" s="62">
        <f t="shared" si="1234"/>
        <v>0</v>
      </c>
      <c r="FC148" s="8" t="str">
        <f>IFERROR(VLOOKUP(EY148,'كدو الاصناف'!$A:$C,3),"")</f>
        <v/>
      </c>
      <c r="FD148" s="7" t="str">
        <f t="shared" si="1235"/>
        <v/>
      </c>
      <c r="FF148" s="41"/>
      <c r="FG148" s="48" t="str">
        <f>IFERROR(VLOOKUP(FF148,'كدو الاصناف'!$A:$C,2),"")</f>
        <v/>
      </c>
      <c r="FH148" s="8"/>
      <c r="FI148" s="62">
        <f t="shared" si="1236"/>
        <v>0</v>
      </c>
      <c r="FJ148" s="8" t="str">
        <f>IFERROR(VLOOKUP(FF148,'كدو الاصناف'!$A:$C,3),"")</f>
        <v/>
      </c>
      <c r="FK148" s="7" t="str">
        <f t="shared" si="1237"/>
        <v/>
      </c>
      <c r="FM148" s="41"/>
      <c r="FN148" s="48" t="str">
        <f>IFERROR(VLOOKUP(FM148,'كدو الاصناف'!$A:$C,2),"")</f>
        <v/>
      </c>
      <c r="FO148" s="8"/>
      <c r="FP148" s="62">
        <f t="shared" si="1238"/>
        <v>0</v>
      </c>
      <c r="FQ148" s="8" t="str">
        <f>IFERROR(VLOOKUP(FM148,'كدو الاصناف'!$A:$C,3),"")</f>
        <v/>
      </c>
      <c r="FR148" s="7" t="str">
        <f t="shared" si="1239"/>
        <v/>
      </c>
      <c r="FT148" s="41"/>
      <c r="FU148" s="48" t="str">
        <f>IFERROR(VLOOKUP(FT148,'كدو الاصناف'!$A:$C,2),"")</f>
        <v/>
      </c>
      <c r="FV148" s="8"/>
      <c r="FW148" s="62">
        <f t="shared" si="1240"/>
        <v>0</v>
      </c>
      <c r="FX148" s="8" t="str">
        <f>IFERROR(VLOOKUP(FT148,'كدو الاصناف'!$A:$C,3),"")</f>
        <v/>
      </c>
      <c r="FY148" s="7" t="str">
        <f t="shared" si="1241"/>
        <v/>
      </c>
      <c r="GA148" s="41"/>
      <c r="GB148" s="48" t="str">
        <f>IFERROR(VLOOKUP(GA148,'كدو الاصناف'!$A:$C,2),"")</f>
        <v/>
      </c>
      <c r="GC148" s="8"/>
      <c r="GD148" s="62">
        <f t="shared" si="1242"/>
        <v>0</v>
      </c>
      <c r="GE148" s="8" t="str">
        <f>IFERROR(VLOOKUP(GA148,'كدو الاصناف'!$A:$C,3),"")</f>
        <v/>
      </c>
      <c r="GF148" s="7" t="str">
        <f t="shared" si="1243"/>
        <v/>
      </c>
      <c r="GH148" s="41"/>
      <c r="GI148" s="48" t="str">
        <f>IFERROR(VLOOKUP(GH148,'كدو الاصناف'!$A:$C,2),"")</f>
        <v/>
      </c>
      <c r="GJ148" s="8"/>
      <c r="GK148" s="62">
        <f t="shared" si="1244"/>
        <v>0</v>
      </c>
      <c r="GL148" s="8" t="str">
        <f>IFERROR(VLOOKUP(GH148,'كدو الاصناف'!$A:$C,3),"")</f>
        <v/>
      </c>
      <c r="GM148" s="7" t="str">
        <f t="shared" si="1245"/>
        <v/>
      </c>
      <c r="GO148" s="41"/>
      <c r="GP148" s="48" t="str">
        <f>IFERROR(VLOOKUP(GO148,'كدو الاصناف'!$A:$C,2),"")</f>
        <v/>
      </c>
      <c r="GQ148" s="8"/>
      <c r="GR148" s="62">
        <f t="shared" si="1246"/>
        <v>0</v>
      </c>
      <c r="GS148" s="8" t="str">
        <f>IFERROR(VLOOKUP(GO148,'كدو الاصناف'!$A:$C,3),"")</f>
        <v/>
      </c>
      <c r="GT148" s="7" t="str">
        <f t="shared" si="1247"/>
        <v/>
      </c>
      <c r="GV148" s="41"/>
      <c r="GW148" s="48" t="str">
        <f>IFERROR(VLOOKUP(GV148,'كدو الاصناف'!$A:$C,2),"")</f>
        <v/>
      </c>
      <c r="GX148" s="8"/>
      <c r="GY148" s="62">
        <f t="shared" si="1248"/>
        <v>0</v>
      </c>
      <c r="GZ148" s="8" t="str">
        <f>IFERROR(VLOOKUP(GV148,'كدو الاصناف'!$A:$C,3),"")</f>
        <v/>
      </c>
      <c r="HA148" s="7" t="str">
        <f t="shared" si="1249"/>
        <v/>
      </c>
      <c r="HC148" s="41"/>
      <c r="HD148" s="48" t="str">
        <f>IFERROR(VLOOKUP(HC148,'كدو الاصناف'!$A:$C,2),"")</f>
        <v/>
      </c>
      <c r="HE148" s="8"/>
      <c r="HF148" s="62">
        <f t="shared" si="1250"/>
        <v>0</v>
      </c>
      <c r="HG148" s="8" t="str">
        <f>IFERROR(VLOOKUP(HC148,'كدو الاصناف'!$A:$C,3),"")</f>
        <v/>
      </c>
      <c r="HH148" s="7" t="str">
        <f t="shared" si="1251"/>
        <v/>
      </c>
      <c r="HJ148" s="41"/>
      <c r="HK148" s="48" t="str">
        <f>IFERROR(VLOOKUP(HJ148,'كدو الاصناف'!$A:$C,2),"")</f>
        <v/>
      </c>
      <c r="HL148" s="8"/>
      <c r="HM148" s="62">
        <f t="shared" si="1252"/>
        <v>0</v>
      </c>
      <c r="HN148" s="8" t="str">
        <f>IFERROR(VLOOKUP(HJ148,'كدو الاصناف'!$A:$C,3),"")</f>
        <v/>
      </c>
      <c r="HO148" s="7" t="str">
        <f t="shared" si="1253"/>
        <v/>
      </c>
      <c r="HQ148" s="41"/>
      <c r="HR148" s="48" t="str">
        <f>IFERROR(VLOOKUP(HQ148,'كدو الاصناف'!$A:$C,2),"")</f>
        <v/>
      </c>
      <c r="HS148" s="8"/>
      <c r="HT148" s="62">
        <f t="shared" si="1254"/>
        <v>0</v>
      </c>
      <c r="HU148" s="8" t="str">
        <f>IFERROR(VLOOKUP(HQ148,'كدو الاصناف'!$A:$C,3),"")</f>
        <v/>
      </c>
      <c r="HV148" s="7" t="str">
        <f t="shared" si="1255"/>
        <v/>
      </c>
      <c r="HX148" s="41"/>
      <c r="HY148" s="48" t="str">
        <f>IFERROR(VLOOKUP(HX148,'كدو الاصناف'!$A:$C,2),"")</f>
        <v/>
      </c>
      <c r="HZ148" s="8"/>
      <c r="IA148" s="62">
        <f t="shared" si="1256"/>
        <v>0</v>
      </c>
      <c r="IB148" s="8" t="str">
        <f>IFERROR(VLOOKUP(HX148,'كدو الاصناف'!$A:$C,3),"")</f>
        <v/>
      </c>
      <c r="IC148" s="7" t="str">
        <f t="shared" si="1257"/>
        <v/>
      </c>
      <c r="IE148" s="41"/>
      <c r="IF148" s="48" t="str">
        <f>IFERROR(VLOOKUP(IE148,'كدو الاصناف'!$A:$C,2),"")</f>
        <v/>
      </c>
      <c r="IG148" s="8"/>
      <c r="IH148" s="62">
        <f t="shared" si="1258"/>
        <v>0</v>
      </c>
      <c r="II148" s="8" t="str">
        <f>IFERROR(VLOOKUP(IE148,'كدو الاصناف'!$A:$C,3),"")</f>
        <v/>
      </c>
      <c r="IJ148" s="7" t="str">
        <f t="shared" si="1259"/>
        <v/>
      </c>
      <c r="IL148" s="41"/>
      <c r="IM148" s="48" t="str">
        <f>IFERROR(VLOOKUP(IL148,'كدو الاصناف'!$A:$C,2),"")</f>
        <v/>
      </c>
      <c r="IN148" s="8"/>
      <c r="IO148" s="62">
        <f t="shared" si="1260"/>
        <v>0</v>
      </c>
      <c r="IP148" s="8" t="str">
        <f>IFERROR(VLOOKUP(IL148,'كدو الاصناف'!$A:$C,3),"")</f>
        <v/>
      </c>
      <c r="IQ148" s="7" t="str">
        <f t="shared" si="1261"/>
        <v/>
      </c>
      <c r="IS148" s="41"/>
      <c r="IT148" s="48" t="str">
        <f>IFERROR(VLOOKUP(IS148,'كدو الاصناف'!$A:$C,2),"")</f>
        <v/>
      </c>
      <c r="IU148" s="8"/>
      <c r="IV148" s="62">
        <f t="shared" si="1262"/>
        <v>0</v>
      </c>
      <c r="IW148" s="8" t="str">
        <f>IFERROR(VLOOKUP(IS148,'كدو الاصناف'!$A:$C,3),"")</f>
        <v/>
      </c>
      <c r="IX148" s="7" t="str">
        <f t="shared" si="1263"/>
        <v/>
      </c>
      <c r="IZ148" s="41"/>
      <c r="JA148" s="48" t="str">
        <f>IFERROR(VLOOKUP(IZ148,'كدو الاصناف'!$A:$C,2),"")</f>
        <v/>
      </c>
      <c r="JB148" s="8"/>
      <c r="JC148" s="62">
        <f t="shared" si="1264"/>
        <v>0</v>
      </c>
      <c r="JD148" s="8" t="str">
        <f>IFERROR(VLOOKUP(IZ148,'كدو الاصناف'!$A:$C,3),"")</f>
        <v/>
      </c>
      <c r="JE148" s="7" t="str">
        <f t="shared" si="1265"/>
        <v/>
      </c>
      <c r="JG148" s="41"/>
      <c r="JH148" s="48" t="str">
        <f>IFERROR(VLOOKUP(JG148,'كدو الاصناف'!$A:$C,2),"")</f>
        <v/>
      </c>
      <c r="JI148" s="8"/>
      <c r="JJ148" s="62">
        <f t="shared" si="1266"/>
        <v>0</v>
      </c>
      <c r="JK148" s="8" t="str">
        <f>IFERROR(VLOOKUP(JG148,'كدو الاصناف'!$A:$C,3),"")</f>
        <v/>
      </c>
      <c r="JL148" s="7" t="str">
        <f t="shared" si="1267"/>
        <v/>
      </c>
      <c r="JN148" s="41"/>
      <c r="JO148" s="48" t="str">
        <f>IFERROR(VLOOKUP(JN148,'كدو الاصناف'!$A:$C,2),"")</f>
        <v/>
      </c>
      <c r="JP148" s="8"/>
      <c r="JQ148" s="62">
        <f t="shared" si="1268"/>
        <v>0</v>
      </c>
      <c r="JR148" s="8" t="str">
        <f>IFERROR(VLOOKUP(JN148,'كدو الاصناف'!$A:$C,3),"")</f>
        <v/>
      </c>
      <c r="JS148" s="7" t="str">
        <f t="shared" si="1269"/>
        <v/>
      </c>
      <c r="JU148" s="41"/>
      <c r="JV148" s="48" t="str">
        <f>IFERROR(VLOOKUP(JU148,'كدو الاصناف'!$A:$C,2),"")</f>
        <v/>
      </c>
      <c r="JW148" s="8"/>
      <c r="JX148" s="62">
        <f t="shared" si="1270"/>
        <v>0</v>
      </c>
      <c r="JY148" s="8" t="str">
        <f>IFERROR(VLOOKUP(JU148,'كدو الاصناف'!$A:$C,3),"")</f>
        <v/>
      </c>
      <c r="JZ148" s="7" t="str">
        <f t="shared" si="1271"/>
        <v/>
      </c>
      <c r="KB148" s="41"/>
      <c r="KC148" s="48" t="str">
        <f>IFERROR(VLOOKUP(KB148,'كدو الاصناف'!$A:$C,2),"")</f>
        <v/>
      </c>
      <c r="KD148" s="8"/>
      <c r="KE148" s="62">
        <f t="shared" si="1272"/>
        <v>0</v>
      </c>
      <c r="KF148" s="8" t="str">
        <f>IFERROR(VLOOKUP(KB148,'كدو الاصناف'!$A:$C,3),"")</f>
        <v/>
      </c>
      <c r="KG148" s="7" t="str">
        <f t="shared" si="1273"/>
        <v/>
      </c>
      <c r="KI148" s="41"/>
      <c r="KJ148" s="48" t="str">
        <f>IFERROR(VLOOKUP(KI148,'كدو الاصناف'!$A:$C,2),"")</f>
        <v/>
      </c>
      <c r="KK148" s="8"/>
      <c r="KL148" s="62">
        <f t="shared" si="1274"/>
        <v>0</v>
      </c>
      <c r="KM148" s="8" t="str">
        <f>IFERROR(VLOOKUP(KI148,'كدو الاصناف'!$A:$C,3),"")</f>
        <v/>
      </c>
      <c r="KN148" s="7" t="str">
        <f t="shared" si="1275"/>
        <v/>
      </c>
      <c r="KP148" s="41"/>
      <c r="KQ148" s="48" t="str">
        <f>IFERROR(VLOOKUP(KP148,'كدو الاصناف'!$A:$C,2),"")</f>
        <v/>
      </c>
      <c r="KR148" s="8"/>
      <c r="KS148" s="62">
        <f t="shared" si="1276"/>
        <v>0</v>
      </c>
      <c r="KT148" s="8" t="str">
        <f>IFERROR(VLOOKUP(KP148,'كدو الاصناف'!$A:$C,3),"")</f>
        <v/>
      </c>
      <c r="KU148" s="7" t="str">
        <f t="shared" si="1277"/>
        <v/>
      </c>
      <c r="KW148" s="41"/>
      <c r="KX148" s="48" t="str">
        <f>IFERROR(VLOOKUP(KW148,'كدو الاصناف'!$A:$C,2),"")</f>
        <v/>
      </c>
      <c r="KY148" s="8"/>
      <c r="KZ148" s="62">
        <f t="shared" si="1278"/>
        <v>0</v>
      </c>
      <c r="LA148" s="8" t="str">
        <f>IFERROR(VLOOKUP(KW148,'كدو الاصناف'!$A:$C,3),"")</f>
        <v/>
      </c>
      <c r="LB148" s="7" t="str">
        <f t="shared" si="1279"/>
        <v/>
      </c>
      <c r="LD148" s="41"/>
      <c r="LE148" s="48" t="str">
        <f>IFERROR(VLOOKUP(LD148,'كدو الاصناف'!$A:$C,2),"")</f>
        <v/>
      </c>
      <c r="LF148" s="8"/>
      <c r="LG148" s="62">
        <f t="shared" si="1280"/>
        <v>0</v>
      </c>
      <c r="LH148" s="8" t="str">
        <f>IFERROR(VLOOKUP(LD148,'كدو الاصناف'!$A:$C,3),"")</f>
        <v/>
      </c>
      <c r="LI148" s="7" t="str">
        <f t="shared" si="1281"/>
        <v/>
      </c>
      <c r="LK148" s="41"/>
      <c r="LL148" s="48" t="str">
        <f>IFERROR(VLOOKUP(LK148,'كدو الاصناف'!$A:$C,2),"")</f>
        <v/>
      </c>
      <c r="LM148" s="8"/>
      <c r="LN148" s="62">
        <f t="shared" si="1282"/>
        <v>0</v>
      </c>
      <c r="LO148" s="8" t="str">
        <f>IFERROR(VLOOKUP(LK148,'كدو الاصناف'!$A:$C,3),"")</f>
        <v/>
      </c>
      <c r="LP148" s="7" t="str">
        <f t="shared" si="1283"/>
        <v/>
      </c>
      <c r="LR148" s="41"/>
      <c r="LS148" s="48" t="str">
        <f>IFERROR(VLOOKUP(LR148,'كدو الاصناف'!$A:$C,2),"")</f>
        <v/>
      </c>
      <c r="LT148" s="8"/>
      <c r="LU148" s="62">
        <f t="shared" si="1284"/>
        <v>0</v>
      </c>
      <c r="LV148" s="8" t="str">
        <f>IFERROR(VLOOKUP(LR148,'كدو الاصناف'!$A:$C,3),"")</f>
        <v/>
      </c>
      <c r="LW148" s="7" t="str">
        <f t="shared" si="1285"/>
        <v/>
      </c>
      <c r="LY148" s="41"/>
      <c r="LZ148" s="48" t="str">
        <f>IFERROR(VLOOKUP(LY148,'كدو الاصناف'!$A:$C,2),"")</f>
        <v/>
      </c>
      <c r="MA148" s="8"/>
      <c r="MB148" s="62">
        <f t="shared" si="1286"/>
        <v>0</v>
      </c>
      <c r="MC148" s="8" t="str">
        <f>IFERROR(VLOOKUP(LY148,'كدو الاصناف'!$A:$C,3),"")</f>
        <v/>
      </c>
      <c r="MD148" s="7" t="str">
        <f t="shared" si="1287"/>
        <v/>
      </c>
      <c r="MF148" s="41"/>
      <c r="MG148" s="48" t="str">
        <f>IFERROR(VLOOKUP(MF148,'كدو الاصناف'!$A:$C,2),"")</f>
        <v/>
      </c>
      <c r="MH148" s="8"/>
      <c r="MI148" s="62">
        <f t="shared" si="1288"/>
        <v>0</v>
      </c>
      <c r="MJ148" s="8" t="str">
        <f>IFERROR(VLOOKUP(MF148,'كدو الاصناف'!$A:$C,3),"")</f>
        <v/>
      </c>
      <c r="MK148" s="7" t="str">
        <f t="shared" si="1289"/>
        <v/>
      </c>
      <c r="MM148" s="41"/>
      <c r="MN148" s="48" t="str">
        <f>IFERROR(VLOOKUP(MM148,'كدو الاصناف'!$A:$C,2),"")</f>
        <v/>
      </c>
      <c r="MO148" s="8"/>
      <c r="MP148" s="62">
        <f t="shared" si="1290"/>
        <v>0</v>
      </c>
      <c r="MQ148" s="8" t="str">
        <f>IFERROR(VLOOKUP(MM148,'كدو الاصناف'!$A:$C,3),"")</f>
        <v/>
      </c>
      <c r="MR148" s="7" t="str">
        <f t="shared" si="1291"/>
        <v/>
      </c>
      <c r="MT148" s="41"/>
      <c r="MU148" s="48" t="str">
        <f>IFERROR(VLOOKUP(MT148,'كدو الاصناف'!$A:$C,2),"")</f>
        <v/>
      </c>
      <c r="MV148" s="8"/>
      <c r="MW148" s="62">
        <f t="shared" si="1292"/>
        <v>0</v>
      </c>
      <c r="MX148" s="8" t="str">
        <f>IFERROR(VLOOKUP(MT148,'كدو الاصناف'!$A:$C,3),"")</f>
        <v/>
      </c>
      <c r="MY148" s="7" t="str">
        <f t="shared" si="1293"/>
        <v/>
      </c>
      <c r="NA148" s="41"/>
      <c r="NB148" s="48" t="str">
        <f>IFERROR(VLOOKUP(NA148,'كدو الاصناف'!$A:$C,2),"")</f>
        <v/>
      </c>
      <c r="NC148" s="8"/>
      <c r="ND148" s="62">
        <f t="shared" si="1294"/>
        <v>0</v>
      </c>
      <c r="NE148" s="8" t="str">
        <f>IFERROR(VLOOKUP(NA148,'كدو الاصناف'!$A:$C,3),"")</f>
        <v/>
      </c>
      <c r="NF148" s="7" t="str">
        <f t="shared" si="1295"/>
        <v/>
      </c>
      <c r="NH148" s="41"/>
      <c r="NI148" s="48" t="str">
        <f>IFERROR(VLOOKUP(NH148,'كدو الاصناف'!$A:$C,2),"")</f>
        <v/>
      </c>
      <c r="NJ148" s="8"/>
      <c r="NK148" s="62">
        <f t="shared" si="1296"/>
        <v>0</v>
      </c>
      <c r="NL148" s="8" t="str">
        <f>IFERROR(VLOOKUP(NH148,'كدو الاصناف'!$A:$C,3),"")</f>
        <v/>
      </c>
      <c r="NM148" s="7" t="str">
        <f t="shared" si="1297"/>
        <v/>
      </c>
      <c r="NO148" s="41"/>
      <c r="NP148" s="48" t="str">
        <f>IFERROR(VLOOKUP(NO148,'كدو الاصناف'!$A:$C,2),"")</f>
        <v/>
      </c>
      <c r="NQ148" s="8"/>
      <c r="NR148" s="62">
        <f t="shared" si="1298"/>
        <v>0</v>
      </c>
      <c r="NS148" s="8" t="str">
        <f>IFERROR(VLOOKUP(NO148,'كدو الاصناف'!$A:$C,3),"")</f>
        <v/>
      </c>
      <c r="NT148" s="7" t="str">
        <f t="shared" si="1299"/>
        <v/>
      </c>
      <c r="NV148" s="41"/>
      <c r="NW148" s="48" t="str">
        <f>IFERROR(VLOOKUP(NV148,'كدو الاصناف'!$A:$C,2),"")</f>
        <v/>
      </c>
      <c r="NX148" s="8"/>
      <c r="NY148" s="62">
        <f t="shared" si="1300"/>
        <v>0</v>
      </c>
      <c r="NZ148" s="8" t="str">
        <f>IFERROR(VLOOKUP(NV148,'كدو الاصناف'!$A:$C,3),"")</f>
        <v/>
      </c>
      <c r="OA148" s="7" t="str">
        <f t="shared" si="1301"/>
        <v/>
      </c>
      <c r="OC148" s="41"/>
      <c r="OD148" s="48" t="str">
        <f>IFERROR(VLOOKUP(OC148,'كدو الاصناف'!$A:$C,2),"")</f>
        <v/>
      </c>
      <c r="OE148" s="8"/>
      <c r="OF148" s="62">
        <f t="shared" si="1302"/>
        <v>0</v>
      </c>
      <c r="OG148" s="8" t="str">
        <f>IFERROR(VLOOKUP(OC148,'كدو الاصناف'!$A:$C,3),"")</f>
        <v/>
      </c>
      <c r="OH148" s="7" t="str">
        <f t="shared" si="1303"/>
        <v/>
      </c>
      <c r="OJ148" s="41"/>
      <c r="OK148" s="48" t="str">
        <f>IFERROR(VLOOKUP(OJ148,'كدو الاصناف'!$A:$C,2),"")</f>
        <v/>
      </c>
      <c r="OL148" s="8"/>
      <c r="OM148" s="62">
        <f t="shared" si="1304"/>
        <v>0</v>
      </c>
      <c r="ON148" s="8" t="str">
        <f>IFERROR(VLOOKUP(OJ148,'كدو الاصناف'!$A:$C,3),"")</f>
        <v/>
      </c>
      <c r="OO148" s="7" t="str">
        <f t="shared" si="1305"/>
        <v/>
      </c>
      <c r="OQ148" s="41"/>
      <c r="OR148" s="48" t="str">
        <f>IFERROR(VLOOKUP(OQ148,'كدو الاصناف'!$A:$C,2),"")</f>
        <v/>
      </c>
      <c r="OS148" s="8"/>
      <c r="OT148" s="62">
        <f t="shared" si="1306"/>
        <v>0</v>
      </c>
      <c r="OU148" s="8" t="str">
        <f>IFERROR(VLOOKUP(OQ148,'كدو الاصناف'!$A:$C,3),"")</f>
        <v/>
      </c>
      <c r="OV148" s="7" t="str">
        <f t="shared" si="1307"/>
        <v/>
      </c>
      <c r="OX148" s="41"/>
      <c r="OY148" s="48" t="str">
        <f>IFERROR(VLOOKUP(OX148,'كدو الاصناف'!$A:$C,2),"")</f>
        <v/>
      </c>
      <c r="OZ148" s="8"/>
      <c r="PA148" s="62">
        <f t="shared" si="1308"/>
        <v>0</v>
      </c>
      <c r="PB148" s="8" t="str">
        <f>IFERROR(VLOOKUP(OX148,'كدو الاصناف'!$A:$C,3),"")</f>
        <v/>
      </c>
      <c r="PC148" s="7" t="str">
        <f t="shared" si="1309"/>
        <v/>
      </c>
      <c r="PE148" s="41"/>
      <c r="PF148" s="48" t="str">
        <f>IFERROR(VLOOKUP(PE148,'كدو الاصناف'!$A:$C,2),"")</f>
        <v/>
      </c>
      <c r="PG148" s="8"/>
      <c r="PH148" s="62">
        <f t="shared" si="1310"/>
        <v>0</v>
      </c>
      <c r="PI148" s="8" t="str">
        <f>IFERROR(VLOOKUP(PE148,'كدو الاصناف'!$A:$C,3),"")</f>
        <v/>
      </c>
      <c r="PJ148" s="7" t="str">
        <f t="shared" si="1311"/>
        <v/>
      </c>
      <c r="PL148" s="41"/>
      <c r="PM148" s="48" t="str">
        <f>IFERROR(VLOOKUP(PL148,'كدو الاصناف'!$A:$C,2),"")</f>
        <v/>
      </c>
      <c r="PN148" s="8"/>
      <c r="PO148" s="62">
        <f t="shared" si="1312"/>
        <v>0</v>
      </c>
      <c r="PP148" s="8" t="str">
        <f>IFERROR(VLOOKUP(PL148,'كدو الاصناف'!$A:$C,3),"")</f>
        <v/>
      </c>
      <c r="PQ148" s="7" t="str">
        <f t="shared" si="1313"/>
        <v/>
      </c>
      <c r="PS148" s="41"/>
      <c r="PT148" s="48" t="str">
        <f>IFERROR(VLOOKUP(PS148,'كدو الاصناف'!$A:$C,2),"")</f>
        <v/>
      </c>
      <c r="PU148" s="8"/>
      <c r="PV148" s="62">
        <f t="shared" si="1314"/>
        <v>0</v>
      </c>
      <c r="PW148" s="8" t="str">
        <f>IFERROR(VLOOKUP(PS148,'كدو الاصناف'!$A:$C,3),"")</f>
        <v/>
      </c>
      <c r="PX148" s="7" t="str">
        <f t="shared" si="1315"/>
        <v/>
      </c>
      <c r="PZ148" s="41"/>
      <c r="QA148" s="48" t="str">
        <f>IFERROR(VLOOKUP(PZ148,'كدو الاصناف'!$A:$C,2),"")</f>
        <v/>
      </c>
      <c r="QB148" s="8"/>
      <c r="QC148" s="62">
        <f t="shared" si="1316"/>
        <v>0</v>
      </c>
      <c r="QD148" s="8" t="str">
        <f>IFERROR(VLOOKUP(PZ148,'كدو الاصناف'!$A:$C,3),"")</f>
        <v/>
      </c>
      <c r="QE148" s="7" t="str">
        <f t="shared" si="1317"/>
        <v/>
      </c>
      <c r="QG148" s="41"/>
      <c r="QH148" s="48" t="str">
        <f>IFERROR(VLOOKUP(QG148,'كدو الاصناف'!$A:$C,2),"")</f>
        <v/>
      </c>
      <c r="QI148" s="8"/>
      <c r="QJ148" s="62">
        <f t="shared" si="1318"/>
        <v>0</v>
      </c>
      <c r="QK148" s="8" t="str">
        <f>IFERROR(VLOOKUP(QG148,'كدو الاصناف'!$A:$C,3),"")</f>
        <v/>
      </c>
      <c r="QL148" s="7" t="str">
        <f t="shared" si="1319"/>
        <v/>
      </c>
      <c r="QN148" s="41"/>
      <c r="QO148" s="48" t="str">
        <f>IFERROR(VLOOKUP(QN148,'كدو الاصناف'!$A:$C,2),"")</f>
        <v/>
      </c>
      <c r="QP148" s="8"/>
      <c r="QQ148" s="62">
        <f t="shared" si="1320"/>
        <v>0</v>
      </c>
      <c r="QR148" s="8" t="str">
        <f>IFERROR(VLOOKUP(QN148,'كدو الاصناف'!$A:$C,3),"")</f>
        <v/>
      </c>
      <c r="QS148" s="7" t="str">
        <f t="shared" si="1321"/>
        <v/>
      </c>
      <c r="QU148" s="41"/>
      <c r="QV148" s="48" t="str">
        <f>IFERROR(VLOOKUP(QU148,'كدو الاصناف'!$A:$C,2),"")</f>
        <v/>
      </c>
      <c r="QW148" s="8"/>
      <c r="QX148" s="62">
        <f t="shared" si="1322"/>
        <v>0</v>
      </c>
      <c r="QY148" s="8" t="str">
        <f>IFERROR(VLOOKUP(QU148,'كدو الاصناف'!$A:$C,3),"")</f>
        <v/>
      </c>
      <c r="QZ148" s="7" t="str">
        <f t="shared" si="1323"/>
        <v/>
      </c>
      <c r="RB148" s="41"/>
      <c r="RC148" s="48" t="str">
        <f>IFERROR(VLOOKUP(RB148,'كدو الاصناف'!$A:$C,2),"")</f>
        <v/>
      </c>
      <c r="RD148" s="8"/>
      <c r="RE148" s="62">
        <f t="shared" si="1324"/>
        <v>0</v>
      </c>
      <c r="RF148" s="8" t="str">
        <f>IFERROR(VLOOKUP(RB148,'كدو الاصناف'!$A:$C,3),"")</f>
        <v/>
      </c>
      <c r="RG148" s="7" t="str">
        <f t="shared" si="1325"/>
        <v/>
      </c>
      <c r="RI148" s="41"/>
      <c r="RJ148" s="48" t="str">
        <f>IFERROR(VLOOKUP(RI148,'كدو الاصناف'!$A:$C,2),"")</f>
        <v/>
      </c>
      <c r="RK148" s="8"/>
      <c r="RL148" s="62">
        <f t="shared" si="1326"/>
        <v>0</v>
      </c>
      <c r="RM148" s="8" t="str">
        <f>IFERROR(VLOOKUP(RI148,'كدو الاصناف'!$A:$C,3),"")</f>
        <v/>
      </c>
      <c r="RN148" s="7" t="str">
        <f t="shared" si="1327"/>
        <v/>
      </c>
      <c r="RP148" s="41"/>
      <c r="RQ148" s="48" t="str">
        <f>IFERROR(VLOOKUP(RP148,'كدو الاصناف'!$A:$C,2),"")</f>
        <v/>
      </c>
      <c r="RR148" s="8"/>
      <c r="RS148" s="62">
        <f t="shared" si="1328"/>
        <v>0</v>
      </c>
      <c r="RT148" s="8" t="str">
        <f>IFERROR(VLOOKUP(RP148,'كدو الاصناف'!$A:$C,3),"")</f>
        <v/>
      </c>
      <c r="RU148" s="7" t="str">
        <f t="shared" si="1329"/>
        <v/>
      </c>
      <c r="RW148" s="41"/>
      <c r="RX148" s="48" t="str">
        <f>IFERROR(VLOOKUP(RW148,'كدو الاصناف'!$A:$C,2),"")</f>
        <v/>
      </c>
      <c r="RY148" s="8"/>
      <c r="RZ148" s="62">
        <f t="shared" si="1330"/>
        <v>0</v>
      </c>
      <c r="SA148" s="8" t="str">
        <f>IFERROR(VLOOKUP(RW148,'كدو الاصناف'!$A:$C,3),"")</f>
        <v/>
      </c>
      <c r="SB148" s="7" t="str">
        <f t="shared" si="1331"/>
        <v/>
      </c>
      <c r="SD148" s="41"/>
      <c r="SE148" s="48" t="str">
        <f>IFERROR(VLOOKUP(SD148,'كدو الاصناف'!$A:$C,2),"")</f>
        <v/>
      </c>
      <c r="SF148" s="8"/>
      <c r="SG148" s="62">
        <f t="shared" si="1332"/>
        <v>0</v>
      </c>
      <c r="SH148" s="8" t="str">
        <f>IFERROR(VLOOKUP(SD148,'كدو الاصناف'!$A:$C,3),"")</f>
        <v/>
      </c>
      <c r="SI148" s="7" t="str">
        <f t="shared" si="1333"/>
        <v/>
      </c>
      <c r="SK148" s="41"/>
      <c r="SL148" s="48" t="str">
        <f>IFERROR(VLOOKUP(SK148,'كدو الاصناف'!$A:$C,2),"")</f>
        <v/>
      </c>
      <c r="SM148" s="8"/>
      <c r="SN148" s="62">
        <f t="shared" si="1334"/>
        <v>0</v>
      </c>
      <c r="SO148" s="8" t="str">
        <f>IFERROR(VLOOKUP(SK148,'كدو الاصناف'!$A:$C,3),"")</f>
        <v/>
      </c>
      <c r="SP148" s="7" t="str">
        <f t="shared" si="1335"/>
        <v/>
      </c>
      <c r="SR148" s="41"/>
      <c r="SS148" s="48" t="str">
        <f>IFERROR(VLOOKUP(SR148,'كدو الاصناف'!$A:$C,2),"")</f>
        <v/>
      </c>
      <c r="ST148" s="8"/>
      <c r="SU148" s="62">
        <f t="shared" si="1336"/>
        <v>0</v>
      </c>
      <c r="SV148" s="8" t="str">
        <f>IFERROR(VLOOKUP(SR148,'كدو الاصناف'!$A:$C,3),"")</f>
        <v/>
      </c>
      <c r="SW148" s="7" t="str">
        <f t="shared" si="1337"/>
        <v/>
      </c>
      <c r="SY148" s="41"/>
      <c r="SZ148" s="48" t="str">
        <f>IFERROR(VLOOKUP(SY148,'كدو الاصناف'!$A:$C,2),"")</f>
        <v/>
      </c>
      <c r="TA148" s="8"/>
      <c r="TB148" s="62">
        <f t="shared" si="1338"/>
        <v>0</v>
      </c>
      <c r="TC148" s="8" t="str">
        <f>IFERROR(VLOOKUP(SY148,'كدو الاصناف'!$A:$C,3),"")</f>
        <v/>
      </c>
      <c r="TD148" s="7" t="str">
        <f t="shared" si="1339"/>
        <v/>
      </c>
      <c r="TF148" s="41"/>
      <c r="TG148" s="48" t="str">
        <f>IFERROR(VLOOKUP(TF148,'كدو الاصناف'!$A:$C,2),"")</f>
        <v/>
      </c>
      <c r="TH148" s="8"/>
      <c r="TI148" s="62">
        <f t="shared" si="1340"/>
        <v>0</v>
      </c>
      <c r="TJ148" s="8" t="str">
        <f>IFERROR(VLOOKUP(TF148,'كدو الاصناف'!$A:$C,3),"")</f>
        <v/>
      </c>
      <c r="TK148" s="7" t="str">
        <f t="shared" si="1341"/>
        <v/>
      </c>
      <c r="TM148" s="41"/>
      <c r="TN148" s="48" t="str">
        <f>IFERROR(VLOOKUP(TM148,'كدو الاصناف'!$A:$C,2),"")</f>
        <v/>
      </c>
      <c r="TO148" s="8"/>
      <c r="TP148" s="62">
        <f t="shared" si="1342"/>
        <v>0</v>
      </c>
      <c r="TQ148" s="8" t="str">
        <f>IFERROR(VLOOKUP(TM148,'كدو الاصناف'!$A:$C,3),"")</f>
        <v/>
      </c>
      <c r="TR148" s="7" t="str">
        <f t="shared" si="1343"/>
        <v/>
      </c>
      <c r="TT148" s="41"/>
      <c r="TU148" s="48" t="str">
        <f>IFERROR(VLOOKUP(TT148,'كدو الاصناف'!$A:$C,2),"")</f>
        <v/>
      </c>
      <c r="TV148" s="8"/>
      <c r="TW148" s="62">
        <f t="shared" si="1344"/>
        <v>0</v>
      </c>
      <c r="TX148" s="8" t="str">
        <f>IFERROR(VLOOKUP(TT148,'كدو الاصناف'!$A:$C,3),"")</f>
        <v/>
      </c>
      <c r="TY148" s="7" t="str">
        <f t="shared" si="1345"/>
        <v/>
      </c>
      <c r="UA148" s="41"/>
      <c r="UB148" s="48" t="str">
        <f>IFERROR(VLOOKUP(UA148,'كدو الاصناف'!$A:$C,2),"")</f>
        <v/>
      </c>
      <c r="UC148" s="8"/>
      <c r="UD148" s="62">
        <f t="shared" si="1346"/>
        <v>0</v>
      </c>
      <c r="UE148" s="8" t="str">
        <f>IFERROR(VLOOKUP(UA148,'كدو الاصناف'!$A:$C,3),"")</f>
        <v/>
      </c>
      <c r="UF148" s="7" t="str">
        <f t="shared" si="1347"/>
        <v/>
      </c>
      <c r="UH148" s="41"/>
      <c r="UI148" s="48" t="str">
        <f>IFERROR(VLOOKUP(UH148,'كدو الاصناف'!$A:$C,2),"")</f>
        <v/>
      </c>
      <c r="UJ148" s="8"/>
      <c r="UK148" s="62">
        <f t="shared" si="1348"/>
        <v>0</v>
      </c>
      <c r="UL148" s="8" t="str">
        <f>IFERROR(VLOOKUP(UH148,'كدو الاصناف'!$A:$C,3),"")</f>
        <v/>
      </c>
      <c r="UM148" s="7" t="str">
        <f t="shared" si="1349"/>
        <v/>
      </c>
      <c r="UO148" s="41"/>
      <c r="UP148" s="48" t="str">
        <f>IFERROR(VLOOKUP(UO148,'كدو الاصناف'!$A:$C,2),"")</f>
        <v/>
      </c>
      <c r="UQ148" s="8"/>
      <c r="UR148" s="62">
        <f t="shared" si="1350"/>
        <v>0</v>
      </c>
      <c r="US148" s="8" t="str">
        <f>IFERROR(VLOOKUP(UO148,'كدو الاصناف'!$A:$C,3),"")</f>
        <v/>
      </c>
      <c r="UT148" s="7" t="str">
        <f t="shared" si="1351"/>
        <v/>
      </c>
      <c r="UV148" s="41"/>
      <c r="UW148" s="48" t="str">
        <f>IFERROR(VLOOKUP(UV148,'كدو الاصناف'!$A:$C,2),"")</f>
        <v/>
      </c>
      <c r="UX148" s="8"/>
      <c r="UY148" s="62">
        <f t="shared" si="1352"/>
        <v>0</v>
      </c>
      <c r="UZ148" s="8" t="str">
        <f>IFERROR(VLOOKUP(UV148,'كدو الاصناف'!$A:$C,3),"")</f>
        <v/>
      </c>
      <c r="VA148" s="7" t="str">
        <f t="shared" si="1353"/>
        <v/>
      </c>
      <c r="VC148" s="41"/>
      <c r="VD148" s="48" t="str">
        <f>IFERROR(VLOOKUP(VC148,'كدو الاصناف'!$A:$C,2),"")</f>
        <v/>
      </c>
      <c r="VE148" s="8"/>
      <c r="VF148" s="62">
        <f t="shared" si="1354"/>
        <v>0</v>
      </c>
      <c r="VG148" s="8" t="str">
        <f>IFERROR(VLOOKUP(VC148,'كدو الاصناف'!$A:$C,3),"")</f>
        <v/>
      </c>
      <c r="VH148" s="7" t="str">
        <f t="shared" si="1355"/>
        <v/>
      </c>
      <c r="VJ148" s="41"/>
      <c r="VK148" s="48" t="str">
        <f>IFERROR(VLOOKUP(VJ148,'كدو الاصناف'!$A:$C,2),"")</f>
        <v/>
      </c>
      <c r="VL148" s="8"/>
      <c r="VM148" s="62">
        <f t="shared" si="1356"/>
        <v>0</v>
      </c>
      <c r="VN148" s="8" t="str">
        <f>IFERROR(VLOOKUP(VJ148,'كدو الاصناف'!$A:$C,3),"")</f>
        <v/>
      </c>
      <c r="VO148" s="7" t="str">
        <f t="shared" si="1357"/>
        <v/>
      </c>
      <c r="VQ148" s="41"/>
      <c r="VR148" s="48" t="str">
        <f>IFERROR(VLOOKUP(VQ148,'كدو الاصناف'!$A:$C,2),"")</f>
        <v/>
      </c>
      <c r="VS148" s="8"/>
      <c r="VT148" s="62">
        <f t="shared" si="1358"/>
        <v>0</v>
      </c>
      <c r="VU148" s="8" t="str">
        <f>IFERROR(VLOOKUP(VQ148,'كدو الاصناف'!$A:$C,3),"")</f>
        <v/>
      </c>
      <c r="VV148" s="7" t="str">
        <f t="shared" si="1359"/>
        <v/>
      </c>
      <c r="VX148" s="41"/>
      <c r="VY148" s="48" t="str">
        <f>IFERROR(VLOOKUP(VX148,'كدو الاصناف'!$A:$C,2),"")</f>
        <v/>
      </c>
      <c r="VZ148" s="8"/>
      <c r="WA148" s="62">
        <f t="shared" si="1360"/>
        <v>0</v>
      </c>
      <c r="WB148" s="8" t="str">
        <f>IFERROR(VLOOKUP(VX148,'كدو الاصناف'!$A:$C,3),"")</f>
        <v/>
      </c>
      <c r="WC148" s="7" t="str">
        <f t="shared" si="1361"/>
        <v/>
      </c>
      <c r="WE148" s="41"/>
      <c r="WF148" s="48" t="str">
        <f>IFERROR(VLOOKUP(WE148,'كدو الاصناف'!$A:$C,2),"")</f>
        <v/>
      </c>
      <c r="WG148" s="8"/>
      <c r="WH148" s="62">
        <f t="shared" si="1362"/>
        <v>0</v>
      </c>
      <c r="WI148" s="8" t="str">
        <f>IFERROR(VLOOKUP(WE148,'كدو الاصناف'!$A:$C,3),"")</f>
        <v/>
      </c>
      <c r="WJ148" s="7" t="str">
        <f t="shared" si="1363"/>
        <v/>
      </c>
      <c r="WL148" s="41"/>
      <c r="WM148" s="48" t="str">
        <f>IFERROR(VLOOKUP(WL148,'كدو الاصناف'!$A:$C,2),"")</f>
        <v/>
      </c>
      <c r="WN148" s="8"/>
      <c r="WO148" s="62">
        <f t="shared" si="1364"/>
        <v>0</v>
      </c>
      <c r="WP148" s="8" t="str">
        <f>IFERROR(VLOOKUP(WL148,'كدو الاصناف'!$A:$C,3),"")</f>
        <v/>
      </c>
      <c r="WQ148" s="7" t="str">
        <f t="shared" si="1365"/>
        <v/>
      </c>
      <c r="WS148" s="41"/>
      <c r="WT148" s="48" t="str">
        <f>IFERROR(VLOOKUP(WS148,'كدو الاصناف'!$A:$C,2),"")</f>
        <v/>
      </c>
      <c r="WU148" s="8"/>
      <c r="WV148" s="62">
        <f t="shared" si="1366"/>
        <v>0</v>
      </c>
      <c r="WW148" s="8" t="str">
        <f>IFERROR(VLOOKUP(WS148,'كدو الاصناف'!$A:$C,3),"")</f>
        <v/>
      </c>
      <c r="WX148" s="7" t="str">
        <f t="shared" si="1367"/>
        <v/>
      </c>
      <c r="WZ148" s="41"/>
      <c r="XA148" s="48" t="str">
        <f>IFERROR(VLOOKUP(WZ148,'كدو الاصناف'!$A:$C,2),"")</f>
        <v/>
      </c>
      <c r="XB148" s="8"/>
      <c r="XC148" s="62">
        <f t="shared" si="1368"/>
        <v>0</v>
      </c>
      <c r="XD148" s="8" t="str">
        <f>IFERROR(VLOOKUP(WZ148,'كدو الاصناف'!$A:$C,3),"")</f>
        <v/>
      </c>
      <c r="XE148" s="7" t="str">
        <f t="shared" si="1369"/>
        <v/>
      </c>
      <c r="XG148" s="41"/>
      <c r="XH148" s="48" t="str">
        <f>IFERROR(VLOOKUP(XG148,'كدو الاصناف'!$A:$C,2),"")</f>
        <v/>
      </c>
      <c r="XI148" s="8"/>
      <c r="XJ148" s="62">
        <f t="shared" si="1370"/>
        <v>0</v>
      </c>
      <c r="XK148" s="8" t="str">
        <f>IFERROR(VLOOKUP(XG148,'كدو الاصناف'!$A:$C,3),"")</f>
        <v/>
      </c>
      <c r="XL148" s="7" t="str">
        <f t="shared" si="1371"/>
        <v/>
      </c>
      <c r="XN148" s="41"/>
      <c r="XO148" s="48" t="str">
        <f>IFERROR(VLOOKUP(XN148,'كدو الاصناف'!$A:$C,2),"")</f>
        <v/>
      </c>
      <c r="XP148" s="8"/>
      <c r="XQ148" s="62">
        <f t="shared" si="1372"/>
        <v>0</v>
      </c>
      <c r="XR148" s="8" t="str">
        <f>IFERROR(VLOOKUP(XN148,'كدو الاصناف'!$A:$C,3),"")</f>
        <v/>
      </c>
      <c r="XS148" s="7" t="str">
        <f t="shared" si="1373"/>
        <v/>
      </c>
      <c r="XU148" s="41"/>
      <c r="XV148" s="48" t="str">
        <f>IFERROR(VLOOKUP(XU148,'كدو الاصناف'!$A:$C,2),"")</f>
        <v/>
      </c>
      <c r="XW148" s="8"/>
      <c r="XX148" s="62">
        <f t="shared" si="1374"/>
        <v>0</v>
      </c>
      <c r="XY148" s="8" t="str">
        <f>IFERROR(VLOOKUP(XU148,'كدو الاصناف'!$A:$C,3),"")</f>
        <v/>
      </c>
      <c r="XZ148" s="7" t="str">
        <f t="shared" si="1375"/>
        <v/>
      </c>
      <c r="YB148" s="41"/>
      <c r="YC148" s="48" t="str">
        <f>IFERROR(VLOOKUP(YB148,'كدو الاصناف'!$A:$C,2),"")</f>
        <v/>
      </c>
      <c r="YD148" s="8"/>
      <c r="YE148" s="62">
        <f t="shared" si="1376"/>
        <v>0</v>
      </c>
      <c r="YF148" s="8" t="str">
        <f>IFERROR(VLOOKUP(YB148,'كدو الاصناف'!$A:$C,3),"")</f>
        <v/>
      </c>
      <c r="YG148" s="7" t="str">
        <f t="shared" si="1377"/>
        <v/>
      </c>
      <c r="YI148" s="41"/>
      <c r="YJ148" s="48" t="str">
        <f>IFERROR(VLOOKUP(YI148,'كدو الاصناف'!$A:$C,2),"")</f>
        <v/>
      </c>
      <c r="YK148" s="8"/>
      <c r="YL148" s="62">
        <f t="shared" si="1378"/>
        <v>0</v>
      </c>
      <c r="YM148" s="8" t="str">
        <f>IFERROR(VLOOKUP(YI148,'كدو الاصناف'!$A:$C,3),"")</f>
        <v/>
      </c>
      <c r="YN148" s="7" t="str">
        <f t="shared" si="1379"/>
        <v/>
      </c>
      <c r="YP148" s="41"/>
      <c r="YQ148" s="48" t="str">
        <f>IFERROR(VLOOKUP(YP148,'كدو الاصناف'!$A:$C,2),"")</f>
        <v/>
      </c>
      <c r="YR148" s="8"/>
      <c r="YS148" s="62">
        <f t="shared" si="1380"/>
        <v>0</v>
      </c>
      <c r="YT148" s="8" t="str">
        <f>IFERROR(VLOOKUP(YP148,'كدو الاصناف'!$A:$C,3),"")</f>
        <v/>
      </c>
      <c r="YU148" s="7" t="str">
        <f t="shared" si="1381"/>
        <v/>
      </c>
      <c r="YW148" s="41"/>
      <c r="YX148" s="48" t="str">
        <f>IFERROR(VLOOKUP(YW148,'كدو الاصناف'!$A:$C,2),"")</f>
        <v/>
      </c>
      <c r="YY148" s="8"/>
      <c r="YZ148" s="62">
        <f t="shared" si="1382"/>
        <v>0</v>
      </c>
      <c r="ZA148" s="8" t="str">
        <f>IFERROR(VLOOKUP(YW148,'كدو الاصناف'!$A:$C,3),"")</f>
        <v/>
      </c>
      <c r="ZB148" s="7" t="str">
        <f t="shared" si="1383"/>
        <v/>
      </c>
      <c r="ZD148" s="41"/>
      <c r="ZE148" s="48" t="str">
        <f>IFERROR(VLOOKUP(ZD148,'كدو الاصناف'!$A:$C,2),"")</f>
        <v/>
      </c>
      <c r="ZF148" s="8"/>
      <c r="ZG148" s="62">
        <f t="shared" si="1384"/>
        <v>0</v>
      </c>
      <c r="ZH148" s="8" t="str">
        <f>IFERROR(VLOOKUP(ZD148,'كدو الاصناف'!$A:$C,3),"")</f>
        <v/>
      </c>
      <c r="ZI148" s="7" t="str">
        <f t="shared" si="1385"/>
        <v/>
      </c>
      <c r="ZK148" s="41"/>
      <c r="ZL148" s="48" t="str">
        <f>IFERROR(VLOOKUP(ZK148,'كدو الاصناف'!$A:$C,2),"")</f>
        <v/>
      </c>
      <c r="ZM148" s="8"/>
      <c r="ZN148" s="62">
        <f t="shared" si="1386"/>
        <v>0</v>
      </c>
      <c r="ZO148" s="8" t="str">
        <f>IFERROR(VLOOKUP(ZK148,'كدو الاصناف'!$A:$C,3),"")</f>
        <v/>
      </c>
      <c r="ZP148" s="7" t="str">
        <f t="shared" si="1387"/>
        <v/>
      </c>
      <c r="ZR148" s="41"/>
      <c r="ZS148" s="48" t="str">
        <f>IFERROR(VLOOKUP(ZR148,'كدو الاصناف'!$A:$C,2),"")</f>
        <v/>
      </c>
      <c r="ZT148" s="8"/>
      <c r="ZU148" s="62">
        <f t="shared" si="1388"/>
        <v>0</v>
      </c>
      <c r="ZV148" s="8" t="str">
        <f>IFERROR(VLOOKUP(ZR148,'كدو الاصناف'!$A:$C,3),"")</f>
        <v/>
      </c>
      <c r="ZW148" s="7" t="str">
        <f t="shared" si="1389"/>
        <v/>
      </c>
    </row>
    <row r="149" spans="1:699" ht="16.5" thickTop="1" thickBot="1" x14ac:dyDescent="0.25">
      <c r="A149" s="42">
        <f>IFERROR(+F155/A155,"")</f>
        <v>3.0668811936767391</v>
      </c>
      <c r="B149" s="85" t="s">
        <v>112</v>
      </c>
      <c r="C149" s="86"/>
      <c r="D149" s="86"/>
      <c r="E149" s="87"/>
      <c r="F149" s="43">
        <f>SUM(F134:F148)</f>
        <v>868.88</v>
      </c>
      <c r="H149" s="42">
        <f>IFERROR(+M155/H155,"")</f>
        <v>3.3325776084156291</v>
      </c>
      <c r="I149" s="85" t="s">
        <v>112</v>
      </c>
      <c r="J149" s="86"/>
      <c r="K149" s="86"/>
      <c r="L149" s="87"/>
      <c r="M149" s="43">
        <f>SUM(M134:M148)</f>
        <v>383.44</v>
      </c>
      <c r="O149" s="42">
        <f>IFERROR(+T155/O155,"")</f>
        <v>3.2677227350794333</v>
      </c>
      <c r="P149" s="85" t="s">
        <v>112</v>
      </c>
      <c r="Q149" s="86"/>
      <c r="R149" s="86"/>
      <c r="S149" s="87"/>
      <c r="T149" s="43">
        <f>SUM(T134:T148)</f>
        <v>434.44</v>
      </c>
      <c r="V149" s="42">
        <f>IFERROR(+AA155/V155,"")</f>
        <v>2.6121451699946032</v>
      </c>
      <c r="W149" s="85" t="s">
        <v>112</v>
      </c>
      <c r="X149" s="86"/>
      <c r="Y149" s="86"/>
      <c r="Z149" s="87"/>
      <c r="AA149" s="43">
        <f>SUM(AA134:AA148)</f>
        <v>434.44</v>
      </c>
      <c r="AC149" s="42">
        <f>IFERROR(+AH155/AC155,"")</f>
        <v>3.4534233788579414</v>
      </c>
      <c r="AD149" s="85" t="s">
        <v>112</v>
      </c>
      <c r="AE149" s="86"/>
      <c r="AF149" s="86"/>
      <c r="AG149" s="87"/>
      <c r="AH149" s="43">
        <f>SUM(AH134:AH148)</f>
        <v>383.44</v>
      </c>
      <c r="AJ149" s="42">
        <f>IFERROR(+AO155/AJ155,"")</f>
        <v>3.4622643294977955</v>
      </c>
      <c r="AK149" s="85" t="s">
        <v>112</v>
      </c>
      <c r="AL149" s="86"/>
      <c r="AM149" s="86"/>
      <c r="AN149" s="87"/>
      <c r="AO149" s="43">
        <f>SUM(AO134:AO148)</f>
        <v>428.97</v>
      </c>
      <c r="AQ149" s="42">
        <f>IFERROR(+AV155/AQ155,"")</f>
        <v>2.7834765993988837</v>
      </c>
      <c r="AR149" s="85" t="s">
        <v>112</v>
      </c>
      <c r="AS149" s="86"/>
      <c r="AT149" s="86"/>
      <c r="AU149" s="87"/>
      <c r="AV149" s="43">
        <f>SUM(AV134:AV148)</f>
        <v>332.44</v>
      </c>
      <c r="AX149" s="42">
        <f>IFERROR(+BC155/AX155,"")</f>
        <v>3.2593909022475533</v>
      </c>
      <c r="AY149" s="85" t="s">
        <v>112</v>
      </c>
      <c r="AZ149" s="86"/>
      <c r="BA149" s="86"/>
      <c r="BB149" s="87"/>
      <c r="BC149" s="43">
        <f>SUM(BC134:BC148)</f>
        <v>434.44</v>
      </c>
      <c r="BE149" s="42">
        <f>IFERROR(+BJ155/BE155,"")</f>
        <v>3.6788716767845928</v>
      </c>
      <c r="BF149" s="85" t="s">
        <v>112</v>
      </c>
      <c r="BG149" s="86"/>
      <c r="BH149" s="86"/>
      <c r="BI149" s="87"/>
      <c r="BJ149" s="43">
        <f>SUM(BJ134:BJ148)</f>
        <v>434.44</v>
      </c>
      <c r="BL149" s="42">
        <f>IFERROR(+BQ155/BL155,"")</f>
        <v>3.4486197889457735</v>
      </c>
      <c r="BM149" s="85" t="s">
        <v>112</v>
      </c>
      <c r="BN149" s="86"/>
      <c r="BO149" s="86"/>
      <c r="BP149" s="87"/>
      <c r="BQ149" s="43">
        <f>SUM(BQ134:BQ148)</f>
        <v>434.44</v>
      </c>
      <c r="BS149" s="42">
        <f>IFERROR(+BX155/BS155,"")</f>
        <v>3.9628105736077734</v>
      </c>
      <c r="BT149" s="85" t="s">
        <v>112</v>
      </c>
      <c r="BU149" s="86"/>
      <c r="BV149" s="86"/>
      <c r="BW149" s="87"/>
      <c r="BX149" s="43">
        <f>SUM(BX134:BX148)</f>
        <v>631.94000000000005</v>
      </c>
      <c r="BZ149" s="42">
        <f>IFERROR(+CE155/BZ155,"")</f>
        <v>4.296878794222315</v>
      </c>
      <c r="CA149" s="85" t="s">
        <v>112</v>
      </c>
      <c r="CB149" s="86"/>
      <c r="CC149" s="86"/>
      <c r="CD149" s="87"/>
      <c r="CE149" s="43">
        <f>SUM(CE134:CE148)</f>
        <v>388.91</v>
      </c>
      <c r="CG149" s="42">
        <f>IFERROR(+CL155/CG155,"")</f>
        <v>3.2881283099342462</v>
      </c>
      <c r="CH149" s="85" t="s">
        <v>112</v>
      </c>
      <c r="CI149" s="86"/>
      <c r="CJ149" s="86"/>
      <c r="CK149" s="87"/>
      <c r="CL149" s="43">
        <f>SUM(CL134:CL148)</f>
        <v>434.44</v>
      </c>
      <c r="CN149" s="42">
        <f>IFERROR(+CS155/CN155,"")</f>
        <v>3.6644467662731168</v>
      </c>
      <c r="CO149" s="85" t="s">
        <v>112</v>
      </c>
      <c r="CP149" s="86"/>
      <c r="CQ149" s="86"/>
      <c r="CR149" s="87"/>
      <c r="CS149" s="43">
        <f>SUM(CS134:CS148)</f>
        <v>365.44</v>
      </c>
      <c r="CU149" s="42">
        <f>IFERROR(+CZ155/CU155,"")</f>
        <v>3.619822885358523</v>
      </c>
      <c r="CV149" s="85" t="s">
        <v>112</v>
      </c>
      <c r="CW149" s="86"/>
      <c r="CX149" s="86"/>
      <c r="CY149" s="87"/>
      <c r="CZ149" s="43">
        <f>SUM(CZ134:CZ148)</f>
        <v>868.88</v>
      </c>
      <c r="DB149" s="42">
        <f>IFERROR(+DG155/DB155,"")</f>
        <v>3.1615193143125517</v>
      </c>
      <c r="DC149" s="85" t="s">
        <v>112</v>
      </c>
      <c r="DD149" s="86"/>
      <c r="DE149" s="86"/>
      <c r="DF149" s="87"/>
      <c r="DG149" s="43">
        <f>SUM(DG134:DG148)</f>
        <v>615.41000000000008</v>
      </c>
      <c r="DI149" s="42">
        <f>IFERROR(+DN155/DI155,"")</f>
        <v>2.9009334029469778</v>
      </c>
      <c r="DJ149" s="85" t="s">
        <v>112</v>
      </c>
      <c r="DK149" s="86"/>
      <c r="DL149" s="86"/>
      <c r="DM149" s="87"/>
      <c r="DN149" s="43">
        <f>SUM(DN134:DN148)</f>
        <v>609.94000000000005</v>
      </c>
      <c r="DP149" s="42">
        <f>IFERROR(+DU155/DP155,"")</f>
        <v>3.3103980274744629</v>
      </c>
      <c r="DQ149" s="85" t="s">
        <v>112</v>
      </c>
      <c r="DR149" s="86"/>
      <c r="DS149" s="86"/>
      <c r="DT149" s="87"/>
      <c r="DU149" s="43">
        <f>SUM(DU134:DU148)</f>
        <v>609.94000000000005</v>
      </c>
      <c r="DW149" s="42">
        <f>IFERROR(+EB155/DW155,"")</f>
        <v>3.0608741340847718</v>
      </c>
      <c r="DX149" s="85" t="s">
        <v>112</v>
      </c>
      <c r="DY149" s="86"/>
      <c r="DZ149" s="86"/>
      <c r="EA149" s="87"/>
      <c r="EB149" s="43">
        <f>SUM(EB134:EB148)</f>
        <v>434.44</v>
      </c>
      <c r="ED149" s="42">
        <f>IFERROR(+EI155/ED155,"")</f>
        <v>5.5669577526132406</v>
      </c>
      <c r="EE149" s="85" t="s">
        <v>112</v>
      </c>
      <c r="EF149" s="86"/>
      <c r="EG149" s="86"/>
      <c r="EH149" s="87"/>
      <c r="EI149" s="43">
        <f>SUM(EI134:EI148)</f>
        <v>355.97</v>
      </c>
      <c r="EK149" s="42">
        <f>IFERROR(+EP155/EK155,"")</f>
        <v>3.5849730066445185</v>
      </c>
      <c r="EL149" s="85" t="s">
        <v>112</v>
      </c>
      <c r="EM149" s="86"/>
      <c r="EN149" s="86"/>
      <c r="EO149" s="87"/>
      <c r="EP149" s="43">
        <f>SUM(EP134:EP148)</f>
        <v>382.94</v>
      </c>
      <c r="ER149" s="42">
        <f>IFERROR(+EW155/ER155,"")</f>
        <v>3.5615542218543048</v>
      </c>
      <c r="ES149" s="85" t="s">
        <v>112</v>
      </c>
      <c r="ET149" s="86"/>
      <c r="EU149" s="86"/>
      <c r="EV149" s="87"/>
      <c r="EW149" s="43">
        <f>SUM(EW134:EW148)</f>
        <v>406.97</v>
      </c>
      <c r="EY149" s="42">
        <f>IFERROR(+FD155/EY155,"")</f>
        <v>3.6457384488448845</v>
      </c>
      <c r="EZ149" s="85" t="s">
        <v>112</v>
      </c>
      <c r="FA149" s="86"/>
      <c r="FB149" s="86"/>
      <c r="FC149" s="87"/>
      <c r="FD149" s="43">
        <f>SUM(FD134:FD148)</f>
        <v>388.91</v>
      </c>
      <c r="FF149" s="42">
        <f>IFERROR(+FK155/FF155,"")</f>
        <v>3.1414117647058823</v>
      </c>
      <c r="FG149" s="85" t="s">
        <v>112</v>
      </c>
      <c r="FH149" s="86"/>
      <c r="FI149" s="86"/>
      <c r="FJ149" s="87"/>
      <c r="FK149" s="43">
        <f>SUM(FK134:FK148)</f>
        <v>609.94000000000005</v>
      </c>
      <c r="FM149" s="42">
        <f>IFERROR(+FR155/FM155,"")</f>
        <v>3.0603004452777127</v>
      </c>
      <c r="FN149" s="85" t="s">
        <v>112</v>
      </c>
      <c r="FO149" s="86"/>
      <c r="FP149" s="86"/>
      <c r="FQ149" s="87"/>
      <c r="FR149" s="43">
        <f>SUM(FR134:FR148)</f>
        <v>609.94000000000005</v>
      </c>
      <c r="FT149" s="42">
        <f>IFERROR(+FY155/FT155,"")</f>
        <v>2.9134817201781109</v>
      </c>
      <c r="FU149" s="85" t="s">
        <v>112</v>
      </c>
      <c r="FV149" s="86"/>
      <c r="FW149" s="86"/>
      <c r="FX149" s="87"/>
      <c r="FY149" s="43">
        <f>SUM(FY134:FY148)</f>
        <v>363.94</v>
      </c>
      <c r="GA149" s="42">
        <f>IFERROR(+GF155/GA155,"")</f>
        <v>2.7403836317135548</v>
      </c>
      <c r="GB149" s="85" t="s">
        <v>112</v>
      </c>
      <c r="GC149" s="86"/>
      <c r="GD149" s="86"/>
      <c r="GE149" s="87"/>
      <c r="GF149" s="43">
        <f>SUM(GF134:GF148)</f>
        <v>741.56500000000005</v>
      </c>
      <c r="GH149" s="42">
        <f>IFERROR(+GM155/GH155,"")</f>
        <v>4.005521640395405</v>
      </c>
      <c r="GI149" s="85" t="s">
        <v>112</v>
      </c>
      <c r="GJ149" s="86"/>
      <c r="GK149" s="86"/>
      <c r="GL149" s="87"/>
      <c r="GM149" s="43">
        <f>SUM(GM134:GM148)</f>
        <v>326.97000000000003</v>
      </c>
      <c r="GO149" s="42">
        <f>IFERROR(+GT155/GO155,"")</f>
        <v>3.3208836016983101</v>
      </c>
      <c r="GP149" s="85" t="s">
        <v>112</v>
      </c>
      <c r="GQ149" s="86"/>
      <c r="GR149" s="86"/>
      <c r="GS149" s="87"/>
      <c r="GT149" s="43">
        <f>SUM(GT134:GT148)</f>
        <v>615.41000000000008</v>
      </c>
      <c r="GV149" s="42">
        <f>IFERROR(+HA155/GV155,"")</f>
        <v>3.1482257584770972</v>
      </c>
      <c r="GW149" s="85" t="s">
        <v>112</v>
      </c>
      <c r="GX149" s="86"/>
      <c r="GY149" s="86"/>
      <c r="GZ149" s="87"/>
      <c r="HA149" s="43">
        <f>SUM(HA134:HA148)</f>
        <v>383.44</v>
      </c>
      <c r="HC149" s="42">
        <f>IFERROR(+HH155/HC155,"")</f>
        <v>3.0304192442570628</v>
      </c>
      <c r="HD149" s="85" t="s">
        <v>112</v>
      </c>
      <c r="HE149" s="86"/>
      <c r="HF149" s="86"/>
      <c r="HG149" s="87"/>
      <c r="HH149" s="43">
        <f>SUM(HH134:HH148)</f>
        <v>410.41</v>
      </c>
      <c r="HJ149" s="42">
        <f>IFERROR(+HO155/HJ155,"")</f>
        <v>3.1052381482718938</v>
      </c>
      <c r="HK149" s="85" t="s">
        <v>112</v>
      </c>
      <c r="HL149" s="86"/>
      <c r="HM149" s="86"/>
      <c r="HN149" s="87"/>
      <c r="HO149" s="43">
        <f>SUM(HO134:HO148)</f>
        <v>423.5</v>
      </c>
      <c r="HQ149" s="42">
        <f>IFERROR(+HV155/HQ155,"")</f>
        <v>3.5226879385232213</v>
      </c>
      <c r="HR149" s="85" t="s">
        <v>112</v>
      </c>
      <c r="HS149" s="86"/>
      <c r="HT149" s="86"/>
      <c r="HU149" s="87"/>
      <c r="HV149" s="43">
        <f>SUM(HV134:HV148)</f>
        <v>609.94000000000005</v>
      </c>
      <c r="HX149" s="42">
        <f>IFERROR(+IC155/HX155,"")</f>
        <v>3.3697676058952375</v>
      </c>
      <c r="HY149" s="85" t="s">
        <v>112</v>
      </c>
      <c r="HZ149" s="86"/>
      <c r="IA149" s="86"/>
      <c r="IB149" s="87"/>
      <c r="IC149" s="43">
        <f>SUM(IC134:IC148)</f>
        <v>609.94000000000005</v>
      </c>
      <c r="IE149" s="42">
        <f>IFERROR(+IJ155/IE155,"")</f>
        <v>4.23793948704248</v>
      </c>
      <c r="IF149" s="85" t="s">
        <v>112</v>
      </c>
      <c r="IG149" s="86"/>
      <c r="IH149" s="86"/>
      <c r="II149" s="87"/>
      <c r="IJ149" s="43">
        <f>SUM(IJ134:IJ148)</f>
        <v>377.97</v>
      </c>
      <c r="IL149" s="42">
        <f>IFERROR(+IQ155/IL155,"")</f>
        <v>3.589860406091371</v>
      </c>
      <c r="IM149" s="85" t="s">
        <v>112</v>
      </c>
      <c r="IN149" s="86"/>
      <c r="IO149" s="86"/>
      <c r="IP149" s="87"/>
      <c r="IQ149" s="43">
        <f>SUM(IQ134:IQ148)</f>
        <v>315.97000000000003</v>
      </c>
      <c r="IS149" s="42">
        <f>IFERROR(+IX155/IS155,"")</f>
        <v>3.7827043815121568</v>
      </c>
      <c r="IT149" s="85" t="s">
        <v>112</v>
      </c>
      <c r="IU149" s="86"/>
      <c r="IV149" s="86"/>
      <c r="IW149" s="87"/>
      <c r="IX149" s="43">
        <f>SUM(IX134:IX148)</f>
        <v>366.97</v>
      </c>
      <c r="IZ149" s="42">
        <f>IFERROR(+JE155/IZ155,"")</f>
        <v>3.7924572535399421</v>
      </c>
      <c r="JA149" s="85" t="s">
        <v>112</v>
      </c>
      <c r="JB149" s="86"/>
      <c r="JC149" s="86"/>
      <c r="JD149" s="87"/>
      <c r="JE149" s="43">
        <f>SUM(JE134:JE148)</f>
        <v>280.94</v>
      </c>
      <c r="JG149" s="42">
        <f>IFERROR(+JL155/JG155,"")</f>
        <v>3.276532085561497</v>
      </c>
      <c r="JH149" s="85" t="s">
        <v>112</v>
      </c>
      <c r="JI149" s="86"/>
      <c r="JJ149" s="86"/>
      <c r="JK149" s="87"/>
      <c r="JL149" s="43">
        <f>SUM(JL134:JL148)</f>
        <v>423.5</v>
      </c>
      <c r="JN149" s="42">
        <f>IFERROR(+JS155/JN155,"")</f>
        <v>3.1956544989537319</v>
      </c>
      <c r="JO149" s="85" t="s">
        <v>112</v>
      </c>
      <c r="JP149" s="86"/>
      <c r="JQ149" s="86"/>
      <c r="JR149" s="87"/>
      <c r="JS149" s="43">
        <f>SUM(JS134:JS148)</f>
        <v>500</v>
      </c>
      <c r="JU149" s="42">
        <f>IFERROR(+JZ155/JU155,"")</f>
        <v>3.1427045908183633</v>
      </c>
      <c r="JV149" s="85" t="s">
        <v>112</v>
      </c>
      <c r="JW149" s="86"/>
      <c r="JX149" s="86"/>
      <c r="JY149" s="87"/>
      <c r="JZ149" s="43">
        <f>SUM(JZ134:JZ148)</f>
        <v>423.5</v>
      </c>
      <c r="KB149" s="42">
        <f>IFERROR(+KG155/KB155,"")</f>
        <v>3.0619708794408855</v>
      </c>
      <c r="KC149" s="85" t="s">
        <v>112</v>
      </c>
      <c r="KD149" s="86"/>
      <c r="KE149" s="86"/>
      <c r="KF149" s="87"/>
      <c r="KG149" s="43">
        <f>SUM(KG134:KG148)</f>
        <v>423.5</v>
      </c>
      <c r="KI149" s="42">
        <f>IFERROR(+KN155/KI155,"")</f>
        <v>4.605435808663656</v>
      </c>
      <c r="KJ149" s="85" t="s">
        <v>112</v>
      </c>
      <c r="KK149" s="86"/>
      <c r="KL149" s="86"/>
      <c r="KM149" s="87"/>
      <c r="KN149" s="43">
        <f>SUM(KN134:KN148)</f>
        <v>1944.82</v>
      </c>
      <c r="KP149" s="42">
        <f>IFERROR(+KU155/KP155,"")</f>
        <v>2.9746199417588817</v>
      </c>
      <c r="KQ149" s="85" t="s">
        <v>112</v>
      </c>
      <c r="KR149" s="86"/>
      <c r="KS149" s="86"/>
      <c r="KT149" s="87"/>
      <c r="KU149" s="43">
        <f>SUM(KU134:KU148)</f>
        <v>353.94</v>
      </c>
      <c r="KW149" s="42">
        <f>IFERROR(+LB155/KW155,"")</f>
        <v>3.1400917883932098</v>
      </c>
      <c r="KX149" s="85" t="s">
        <v>112</v>
      </c>
      <c r="KY149" s="86"/>
      <c r="KZ149" s="86"/>
      <c r="LA149" s="87"/>
      <c r="LB149" s="43">
        <f>SUM(LB134:LB148)</f>
        <v>335.94</v>
      </c>
      <c r="LD149" s="42">
        <f>IFERROR(+LI155/LD155,"")</f>
        <v>3.5787624769842039</v>
      </c>
      <c r="LE149" s="85" t="s">
        <v>112</v>
      </c>
      <c r="LF149" s="86"/>
      <c r="LG149" s="86"/>
      <c r="LH149" s="87"/>
      <c r="LI149" s="43">
        <f>SUM(LI134:LI148)</f>
        <v>383.44</v>
      </c>
      <c r="LK149" s="42">
        <f>IFERROR(+LP155/LK155,"")</f>
        <v>4.0284844866399148</v>
      </c>
      <c r="LL149" s="85" t="s">
        <v>112</v>
      </c>
      <c r="LM149" s="86"/>
      <c r="LN149" s="86"/>
      <c r="LO149" s="87"/>
      <c r="LP149" s="43">
        <f>SUM(LP134:LP148)</f>
        <v>372.5</v>
      </c>
      <c r="LR149" s="42">
        <f>IFERROR(+LW155/LR155,"")</f>
        <v>3.3376188624210017</v>
      </c>
      <c r="LS149" s="85" t="s">
        <v>112</v>
      </c>
      <c r="LT149" s="86"/>
      <c r="LU149" s="86"/>
      <c r="LV149" s="87"/>
      <c r="LW149" s="43">
        <f>SUM(LW134:LW148)</f>
        <v>423.5</v>
      </c>
      <c r="LY149" s="42">
        <f>IFERROR(+MD155/LY155,"")</f>
        <v>3.0985404161664669</v>
      </c>
      <c r="LZ149" s="85" t="s">
        <v>112</v>
      </c>
      <c r="MA149" s="86"/>
      <c r="MB149" s="86"/>
      <c r="MC149" s="87"/>
      <c r="MD149" s="43">
        <f>SUM(MD134:MD148)</f>
        <v>423.5</v>
      </c>
      <c r="MF149" s="42">
        <f>IFERROR(+MK155/MF155,"")</f>
        <v>3.2217776942893948</v>
      </c>
      <c r="MG149" s="85" t="s">
        <v>112</v>
      </c>
      <c r="MH149" s="86"/>
      <c r="MI149" s="86"/>
      <c r="MJ149" s="87"/>
      <c r="MK149" s="43">
        <f>SUM(MK134:MK148)</f>
        <v>332.44</v>
      </c>
      <c r="MM149" s="42">
        <f>IFERROR(+MR155/MM155,"")</f>
        <v>3.620060358056266</v>
      </c>
      <c r="MN149" s="85" t="s">
        <v>112</v>
      </c>
      <c r="MO149" s="86"/>
      <c r="MP149" s="86"/>
      <c r="MQ149" s="87"/>
      <c r="MR149" s="43">
        <f>SUM(MR134:MR148)</f>
        <v>755.94</v>
      </c>
      <c r="MT149" s="42">
        <f>IFERROR(+MY155/MT155,"")</f>
        <v>3.1161317135549873</v>
      </c>
      <c r="MU149" s="85" t="s">
        <v>112</v>
      </c>
      <c r="MV149" s="86"/>
      <c r="MW149" s="86"/>
      <c r="MX149" s="87"/>
      <c r="MY149" s="43">
        <f>SUM(MY134:MY148)</f>
        <v>348.47</v>
      </c>
      <c r="NA149" s="42">
        <f>IFERROR(+NF155/NA155,"")</f>
        <v>3.9242366057233702</v>
      </c>
      <c r="NB149" s="85" t="s">
        <v>112</v>
      </c>
      <c r="NC149" s="86"/>
      <c r="ND149" s="86"/>
      <c r="NE149" s="87"/>
      <c r="NF149" s="43">
        <f>SUM(NF134:NF148)</f>
        <v>383.44</v>
      </c>
      <c r="NH149" s="42">
        <f>IFERROR(+NM155/NH155,"")</f>
        <v>4.4376937254901963</v>
      </c>
      <c r="NI149" s="85" t="s">
        <v>112</v>
      </c>
      <c r="NJ149" s="86"/>
      <c r="NK149" s="86"/>
      <c r="NL149" s="87"/>
      <c r="NM149" s="43">
        <f>SUM(NM134:NM148)</f>
        <v>380.70499999999998</v>
      </c>
      <c r="NO149" s="42">
        <f>IFERROR(+NT155/NO155,"")</f>
        <v>3.9996790849673203</v>
      </c>
      <c r="NP149" s="85" t="s">
        <v>112</v>
      </c>
      <c r="NQ149" s="86"/>
      <c r="NR149" s="86"/>
      <c r="NS149" s="87"/>
      <c r="NT149" s="43">
        <f>SUM(NT134:NT148)</f>
        <v>383.44</v>
      </c>
      <c r="NV149" s="42">
        <f>IFERROR(+OA155/NV155,"")</f>
        <v>3.5991032679738559</v>
      </c>
      <c r="NW149" s="85" t="s">
        <v>112</v>
      </c>
      <c r="NX149" s="86"/>
      <c r="NY149" s="86"/>
      <c r="NZ149" s="87"/>
      <c r="OA149" s="43">
        <f>SUM(OA134:OA148)</f>
        <v>439.91</v>
      </c>
      <c r="OC149" s="42">
        <f>IFERROR(+OH155/OC155,"")</f>
        <v>3.7402056309703369</v>
      </c>
      <c r="OD149" s="85" t="s">
        <v>112</v>
      </c>
      <c r="OE149" s="86"/>
      <c r="OF149" s="86"/>
      <c r="OG149" s="87"/>
      <c r="OH149" s="43">
        <f>SUM(OH134:OH148)</f>
        <v>388.91</v>
      </c>
      <c r="OJ149" s="42">
        <f>IFERROR(+OO155/OJ155,"")</f>
        <v>3.7814181125687685</v>
      </c>
      <c r="OK149" s="85" t="s">
        <v>112</v>
      </c>
      <c r="OL149" s="86"/>
      <c r="OM149" s="86"/>
      <c r="ON149" s="87"/>
      <c r="OO149" s="43">
        <f>SUM(OO134:OO148)</f>
        <v>332.44</v>
      </c>
      <c r="OQ149" s="42">
        <f>IFERROR(+OV155/OQ155,"")</f>
        <v>3.8488189542483657</v>
      </c>
      <c r="OR149" s="85" t="s">
        <v>112</v>
      </c>
      <c r="OS149" s="86"/>
      <c r="OT149" s="86"/>
      <c r="OU149" s="87"/>
      <c r="OV149" s="43">
        <f>SUM(OV134:OV148)</f>
        <v>332.44</v>
      </c>
      <c r="OX149" s="42">
        <f>IFERROR(+PC155/OX155,"")</f>
        <v>2.7616817105263158</v>
      </c>
      <c r="OY149" s="85" t="s">
        <v>112</v>
      </c>
      <c r="OZ149" s="86"/>
      <c r="PA149" s="86"/>
      <c r="PB149" s="87"/>
      <c r="PC149" s="43">
        <f>SUM(PC134:PC148)</f>
        <v>388.91</v>
      </c>
      <c r="PE149" s="42">
        <f>IFERROR(+PJ155/PE155,"")</f>
        <v>3.892398613015505</v>
      </c>
      <c r="PF149" s="85" t="s">
        <v>112</v>
      </c>
      <c r="PG149" s="86"/>
      <c r="PH149" s="86"/>
      <c r="PI149" s="87"/>
      <c r="PJ149" s="43">
        <f>SUM(PJ134:PJ148)</f>
        <v>377.97</v>
      </c>
      <c r="PL149" s="42">
        <f>IFERROR(+PQ155/PL155,"")</f>
        <v>2.867632236842105</v>
      </c>
      <c r="PM149" s="85" t="s">
        <v>112</v>
      </c>
      <c r="PN149" s="86"/>
      <c r="PO149" s="86"/>
      <c r="PP149" s="87"/>
      <c r="PQ149" s="43">
        <f>SUM(PQ134:PQ148)</f>
        <v>428.97</v>
      </c>
      <c r="PS149" s="42">
        <f>IFERROR(+PX155/PS155,"")</f>
        <v>3.1353236052631579</v>
      </c>
      <c r="PT149" s="85" t="s">
        <v>112</v>
      </c>
      <c r="PU149" s="86"/>
      <c r="PV149" s="86"/>
      <c r="PW149" s="87"/>
      <c r="PX149" s="43">
        <f>SUM(PX134:PX148)</f>
        <v>388.91</v>
      </c>
      <c r="PZ149" s="42">
        <f>IFERROR(+QE155/PZ155,"")</f>
        <v>5.7462143402954657</v>
      </c>
      <c r="QA149" s="85" t="s">
        <v>112</v>
      </c>
      <c r="QB149" s="86"/>
      <c r="QC149" s="86"/>
      <c r="QD149" s="87"/>
      <c r="QE149" s="43">
        <f>SUM(QE134:QE148)</f>
        <v>315.91000000000003</v>
      </c>
      <c r="QG149" s="42">
        <f>IFERROR(+QL155/QG155,"")</f>
        <v>5.0918078196637797</v>
      </c>
      <c r="QH149" s="85" t="s">
        <v>112</v>
      </c>
      <c r="QI149" s="86"/>
      <c r="QJ149" s="86"/>
      <c r="QK149" s="87"/>
      <c r="QL149" s="43">
        <f>SUM(QL134:QL148)</f>
        <v>315.91000000000003</v>
      </c>
      <c r="QN149" s="42">
        <f>IFERROR(+QS155/QN155,"")</f>
        <v>3.9070679393599099</v>
      </c>
      <c r="QO149" s="85" t="s">
        <v>112</v>
      </c>
      <c r="QP149" s="86"/>
      <c r="QQ149" s="86"/>
      <c r="QR149" s="87"/>
      <c r="QS149" s="43">
        <f>SUM(QS134:QS148)</f>
        <v>388.91</v>
      </c>
      <c r="QU149" s="42">
        <f>IFERROR(+QZ155/QU155,"")</f>
        <v>4.7332817935833011</v>
      </c>
      <c r="QV149" s="85" t="s">
        <v>112</v>
      </c>
      <c r="QW149" s="86"/>
      <c r="QX149" s="86"/>
      <c r="QY149" s="87"/>
      <c r="QZ149" s="43">
        <f>SUM(QZ134:QZ148)</f>
        <v>388.91</v>
      </c>
      <c r="RB149" s="42">
        <f>IFERROR(+RG155/RB155,"")</f>
        <v>3.6757113953044471</v>
      </c>
      <c r="RC149" s="85" t="s">
        <v>112</v>
      </c>
      <c r="RD149" s="86"/>
      <c r="RE149" s="86"/>
      <c r="RF149" s="87"/>
      <c r="RG149" s="43">
        <f>SUM(RG134:RG148)</f>
        <v>372.5</v>
      </c>
      <c r="RI149" s="42">
        <f>IFERROR(+RN155/RI155,"")</f>
        <v>4.4534146248812911</v>
      </c>
      <c r="RJ149" s="85" t="s">
        <v>112</v>
      </c>
      <c r="RK149" s="86"/>
      <c r="RL149" s="86"/>
      <c r="RM149" s="87"/>
      <c r="RN149" s="43">
        <f>SUM(RN134:RN148)</f>
        <v>439.91</v>
      </c>
      <c r="RP149" s="42">
        <f>IFERROR(+RU155/RP155,"")</f>
        <v>4.1264696764192985</v>
      </c>
      <c r="RQ149" s="85" t="s">
        <v>112</v>
      </c>
      <c r="RR149" s="86"/>
      <c r="RS149" s="86"/>
      <c r="RT149" s="87"/>
      <c r="RU149" s="43">
        <f>SUM(RU134:RU148)</f>
        <v>388.91</v>
      </c>
      <c r="RW149" s="42">
        <f>IFERROR(+SB155/RW155,"")</f>
        <v>2.7281936439005134</v>
      </c>
      <c r="RX149" s="85" t="s">
        <v>112</v>
      </c>
      <c r="RY149" s="86"/>
      <c r="RZ149" s="86"/>
      <c r="SA149" s="87"/>
      <c r="SB149" s="43">
        <f>SUM(SB134:SB148)</f>
        <v>388.91</v>
      </c>
      <c r="SD149" s="42">
        <f>IFERROR(+SI155/SD155,"")</f>
        <v>2.5311282874924714</v>
      </c>
      <c r="SE149" s="85" t="s">
        <v>112</v>
      </c>
      <c r="SF149" s="86"/>
      <c r="SG149" s="86"/>
      <c r="SH149" s="87"/>
      <c r="SI149" s="43">
        <f>SUM(SI134:SI148)</f>
        <v>388.91</v>
      </c>
      <c r="SK149" s="42">
        <f>IFERROR(+SP155/SK155,"")</f>
        <v>3.0600194441716586</v>
      </c>
      <c r="SL149" s="85" t="s">
        <v>112</v>
      </c>
      <c r="SM149" s="86"/>
      <c r="SN149" s="86"/>
      <c r="SO149" s="87"/>
      <c r="SP149" s="43">
        <f>SUM(SP134:SP148)</f>
        <v>423.5</v>
      </c>
      <c r="SR149" s="42">
        <f>IFERROR(+SW155/SR155,"")</f>
        <v>2.855530511269929</v>
      </c>
      <c r="SS149" s="85" t="s">
        <v>112</v>
      </c>
      <c r="ST149" s="86"/>
      <c r="SU149" s="86"/>
      <c r="SV149" s="87"/>
      <c r="SW149" s="43">
        <f>SUM(SW134:SW148)</f>
        <v>428.97</v>
      </c>
      <c r="SY149" s="42">
        <f>IFERROR(+TD155/SY155,"")</f>
        <v>3.0945221843003412</v>
      </c>
      <c r="SZ149" s="85" t="s">
        <v>112</v>
      </c>
      <c r="TA149" s="86"/>
      <c r="TB149" s="86"/>
      <c r="TC149" s="87"/>
      <c r="TD149" s="43">
        <f>SUM(TD134:TD148)</f>
        <v>434.44</v>
      </c>
      <c r="TF149" s="42">
        <f>IFERROR(+TK155/TF155,"")</f>
        <v>3.1103392410568667</v>
      </c>
      <c r="TG149" s="85" t="s">
        <v>112</v>
      </c>
      <c r="TH149" s="86"/>
      <c r="TI149" s="86"/>
      <c r="TJ149" s="87"/>
      <c r="TK149" s="43">
        <f>SUM(TK134:TK148)</f>
        <v>383.44</v>
      </c>
      <c r="TM149" s="42">
        <f>IFERROR(+TR155/TM155,"")</f>
        <v>3.2529105142981405</v>
      </c>
      <c r="TN149" s="85" t="s">
        <v>112</v>
      </c>
      <c r="TO149" s="86"/>
      <c r="TP149" s="86"/>
      <c r="TQ149" s="87"/>
      <c r="TR149" s="43">
        <f>SUM(TR134:TR148)</f>
        <v>383.44</v>
      </c>
      <c r="TT149" s="42">
        <f>IFERROR(+TY155/TT155,"")</f>
        <v>3.1846736278154384</v>
      </c>
      <c r="TU149" s="85" t="s">
        <v>112</v>
      </c>
      <c r="TV149" s="86"/>
      <c r="TW149" s="86"/>
      <c r="TX149" s="87"/>
      <c r="TY149" s="43">
        <f>SUM(TY134:TY148)</f>
        <v>350.26</v>
      </c>
      <c r="UA149" s="42">
        <f>IFERROR(+UF155/UA155,"")</f>
        <v>4.0158062880324543</v>
      </c>
      <c r="UB149" s="85" t="s">
        <v>112</v>
      </c>
      <c r="UC149" s="86"/>
      <c r="UD149" s="86"/>
      <c r="UE149" s="87"/>
      <c r="UF149" s="43">
        <f>SUM(UF134:UF148)</f>
        <v>428.97</v>
      </c>
      <c r="UH149" s="42">
        <f>IFERROR(+UM155/UH155,"")</f>
        <v>3.8341196966591515</v>
      </c>
      <c r="UI149" s="85" t="s">
        <v>112</v>
      </c>
      <c r="UJ149" s="86"/>
      <c r="UK149" s="86"/>
      <c r="UL149" s="87"/>
      <c r="UM149" s="43">
        <f>SUM(UM134:UM148)</f>
        <v>428.97</v>
      </c>
      <c r="UO149" s="42">
        <f>IFERROR(+UT155/UO155,"")</f>
        <v>3.6474767801857588</v>
      </c>
      <c r="UP149" s="85" t="s">
        <v>112</v>
      </c>
      <c r="UQ149" s="86"/>
      <c r="UR149" s="86"/>
      <c r="US149" s="87"/>
      <c r="UT149" s="43">
        <f>SUM(UT134:UT148)</f>
        <v>428.97</v>
      </c>
      <c r="UV149" s="42">
        <f>IFERROR(+VA155/UV155,"")</f>
        <v>4.5488920197449616</v>
      </c>
      <c r="UW149" s="85" t="s">
        <v>112</v>
      </c>
      <c r="UX149" s="86"/>
      <c r="UY149" s="86"/>
      <c r="UZ149" s="87"/>
      <c r="VA149" s="43">
        <f>SUM(VA134:VA148)</f>
        <v>388.91</v>
      </c>
      <c r="VC149" s="42">
        <f>IFERROR(+VH155/VC155,"")</f>
        <v>3.9716919450707118</v>
      </c>
      <c r="VD149" s="85" t="s">
        <v>112</v>
      </c>
      <c r="VE149" s="86"/>
      <c r="VF149" s="86"/>
      <c r="VG149" s="87"/>
      <c r="VH149" s="43">
        <f>SUM(VH134:VH148)</f>
        <v>388.91</v>
      </c>
      <c r="VJ149" s="42">
        <f>IFERROR(+VO155/VJ155,"")</f>
        <v>3.7490030744004921</v>
      </c>
      <c r="VK149" s="85" t="s">
        <v>112</v>
      </c>
      <c r="VL149" s="86"/>
      <c r="VM149" s="86"/>
      <c r="VN149" s="87"/>
      <c r="VO149" s="43">
        <f>SUM(VO134:VO148)</f>
        <v>428.97</v>
      </c>
      <c r="VQ149" s="42">
        <f>IFERROR(+VV155/VQ155,"")</f>
        <v>2.9278623152465038</v>
      </c>
      <c r="VR149" s="85" t="s">
        <v>112</v>
      </c>
      <c r="VS149" s="86"/>
      <c r="VT149" s="86"/>
      <c r="VU149" s="87"/>
      <c r="VV149" s="43">
        <f>SUM(VV134:VV148)</f>
        <v>377.97</v>
      </c>
      <c r="VX149" s="42">
        <f>IFERROR(+WC155/VX155,"")</f>
        <v>2.6881879532634976</v>
      </c>
      <c r="VY149" s="85" t="s">
        <v>112</v>
      </c>
      <c r="VZ149" s="86"/>
      <c r="WA149" s="86"/>
      <c r="WB149" s="87"/>
      <c r="WC149" s="43">
        <f>SUM(WC134:WC148)</f>
        <v>428.97</v>
      </c>
      <c r="WE149" s="42">
        <f>IFERROR(+WJ155/WE155,"")</f>
        <v>5.1158198879551824</v>
      </c>
      <c r="WF149" s="85" t="s">
        <v>112</v>
      </c>
      <c r="WG149" s="86"/>
      <c r="WH149" s="86"/>
      <c r="WI149" s="87"/>
      <c r="WJ149" s="43">
        <f>SUM(WJ134:WJ148)</f>
        <v>383.44</v>
      </c>
      <c r="WL149" s="42">
        <f>IFERROR(+WQ155/WL155,"")</f>
        <v>3.0618940501630862</v>
      </c>
      <c r="WM149" s="85" t="s">
        <v>112</v>
      </c>
      <c r="WN149" s="86"/>
      <c r="WO149" s="86"/>
      <c r="WP149" s="87"/>
      <c r="WQ149" s="43">
        <f>SUM(WQ134:WQ148)</f>
        <v>299.5</v>
      </c>
      <c r="WS149" s="42">
        <f>IFERROR(+WX155/WS155,"")</f>
        <v>3.1613891067538127</v>
      </c>
      <c r="WT149" s="85" t="s">
        <v>112</v>
      </c>
      <c r="WU149" s="86"/>
      <c r="WV149" s="86"/>
      <c r="WW149" s="87"/>
      <c r="WX149" s="43">
        <f>SUM(WX134:WX148)</f>
        <v>434.44</v>
      </c>
      <c r="WZ149" s="42">
        <f>IFERROR(+XE155/WZ155,"")</f>
        <v>3.49283641943734</v>
      </c>
      <c r="XA149" s="85" t="s">
        <v>112</v>
      </c>
      <c r="XB149" s="86"/>
      <c r="XC149" s="86"/>
      <c r="XD149" s="87"/>
      <c r="XE149" s="43">
        <f>SUM(XE134:XE148)</f>
        <v>377.97</v>
      </c>
      <c r="XG149" s="42">
        <f>IFERROR(+XL155/XG155,"")</f>
        <v>3.0403375959079284</v>
      </c>
      <c r="XH149" s="85" t="s">
        <v>112</v>
      </c>
      <c r="XI149" s="86"/>
      <c r="XJ149" s="86"/>
      <c r="XK149" s="87"/>
      <c r="XL149" s="43">
        <f>SUM(XL134:XL148)</f>
        <v>260.47000000000003</v>
      </c>
      <c r="XN149" s="42">
        <f>IFERROR(+XS155/XN155,"")</f>
        <v>3.6935269776876267</v>
      </c>
      <c r="XO149" s="85" t="s">
        <v>112</v>
      </c>
      <c r="XP149" s="86"/>
      <c r="XQ149" s="86"/>
      <c r="XR149" s="87"/>
      <c r="XS149" s="43">
        <f>SUM(XS134:XS148)</f>
        <v>377.97</v>
      </c>
      <c r="XU149" s="42">
        <f>IFERROR(+XZ155/XU155,"")</f>
        <v>3.6036602479556841</v>
      </c>
      <c r="XV149" s="85" t="s">
        <v>112</v>
      </c>
      <c r="XW149" s="86"/>
      <c r="XX149" s="86"/>
      <c r="XY149" s="87"/>
      <c r="XZ149" s="43">
        <f>SUM(XZ134:XZ148)</f>
        <v>456.44</v>
      </c>
      <c r="YB149" s="42">
        <f>IFERROR(+YG155/YB155,"")</f>
        <v>4.6768817374483431</v>
      </c>
      <c r="YC149" s="85" t="s">
        <v>112</v>
      </c>
      <c r="YD149" s="86"/>
      <c r="YE149" s="86"/>
      <c r="YF149" s="87"/>
      <c r="YG149" s="43">
        <f>SUM(YG134:YG148)</f>
        <v>987.91</v>
      </c>
      <c r="YI149" s="42">
        <f>IFERROR(+YN155/YI155,"")</f>
        <v>3.2754792614856161</v>
      </c>
      <c r="YJ149" s="85" t="s">
        <v>112</v>
      </c>
      <c r="YK149" s="86"/>
      <c r="YL149" s="86"/>
      <c r="YM149" s="87"/>
      <c r="YN149" s="43">
        <f>SUM(YN134:YN148)</f>
        <v>434.44</v>
      </c>
      <c r="YP149" s="42">
        <f>IFERROR(+YU155/YP155,"")</f>
        <v>3.0875665727368791</v>
      </c>
      <c r="YQ149" s="85" t="s">
        <v>112</v>
      </c>
      <c r="YR149" s="86"/>
      <c r="YS149" s="86"/>
      <c r="YT149" s="87"/>
      <c r="YU149" s="43">
        <f>SUM(YU134:YU148)</f>
        <v>439.91</v>
      </c>
      <c r="YW149" s="42">
        <f>IFERROR(+ZB155/YW155,"")</f>
        <v>3.4268229260935144</v>
      </c>
      <c r="YX149" s="85" t="s">
        <v>112</v>
      </c>
      <c r="YY149" s="86"/>
      <c r="YZ149" s="86"/>
      <c r="ZA149" s="87"/>
      <c r="ZB149" s="43">
        <f>SUM(ZB134:ZB148)</f>
        <v>434.44</v>
      </c>
      <c r="ZD149" s="42">
        <f>IFERROR(+ZI155/ZD155,"")</f>
        <v>3.0909600493870713</v>
      </c>
      <c r="ZE149" s="85" t="s">
        <v>112</v>
      </c>
      <c r="ZF149" s="86"/>
      <c r="ZG149" s="86"/>
      <c r="ZH149" s="87"/>
      <c r="ZI149" s="43">
        <f>SUM(ZI134:ZI148)</f>
        <v>439.91</v>
      </c>
      <c r="ZK149" s="42">
        <f>IFERROR(+ZP155/ZK155,"")</f>
        <v>3.4009766640288399</v>
      </c>
      <c r="ZL149" s="85" t="s">
        <v>112</v>
      </c>
      <c r="ZM149" s="86"/>
      <c r="ZN149" s="86"/>
      <c r="ZO149" s="87"/>
      <c r="ZP149" s="43">
        <f>SUM(ZP134:ZP148)</f>
        <v>434.44</v>
      </c>
      <c r="ZR149" s="42">
        <f>IFERROR(+ZW155/ZR155,"")</f>
        <v>3.2545159382188626</v>
      </c>
      <c r="ZS149" s="85" t="s">
        <v>112</v>
      </c>
      <c r="ZT149" s="86"/>
      <c r="ZU149" s="86"/>
      <c r="ZV149" s="87"/>
      <c r="ZW149" s="43">
        <f>SUM(ZW134:ZW148)</f>
        <v>372.5</v>
      </c>
    </row>
    <row r="150" spans="1:699" ht="16.5" thickTop="1" thickBot="1" x14ac:dyDescent="0.25">
      <c r="A150" s="46"/>
      <c r="B150" s="82" t="s">
        <v>113</v>
      </c>
      <c r="C150" s="83"/>
      <c r="D150" s="83"/>
      <c r="E150" s="84"/>
      <c r="F150" s="47">
        <f>IFERROR(F149/F81,"")</f>
        <v>0.79422303473491773</v>
      </c>
      <c r="H150" s="46"/>
      <c r="I150" s="82" t="s">
        <v>113</v>
      </c>
      <c r="J150" s="83"/>
      <c r="K150" s="83"/>
      <c r="L150" s="84"/>
      <c r="M150" s="47">
        <f>IFERROR(M149/M81,"")</f>
        <v>0.69970802919708031</v>
      </c>
      <c r="O150" s="46"/>
      <c r="P150" s="82" t="s">
        <v>113</v>
      </c>
      <c r="Q150" s="83"/>
      <c r="R150" s="83"/>
      <c r="S150" s="84"/>
      <c r="T150" s="47">
        <f>IFERROR(T149/T81,"")</f>
        <v>0.79277372262773727</v>
      </c>
      <c r="V150" s="46"/>
      <c r="W150" s="82" t="s">
        <v>113</v>
      </c>
      <c r="X150" s="83"/>
      <c r="Y150" s="83"/>
      <c r="Z150" s="84"/>
      <c r="AA150" s="47">
        <f>IFERROR(AA149/AA81,"")</f>
        <v>0.7971376146788991</v>
      </c>
      <c r="AC150" s="46"/>
      <c r="AD150" s="82" t="s">
        <v>113</v>
      </c>
      <c r="AE150" s="83"/>
      <c r="AF150" s="83"/>
      <c r="AG150" s="84"/>
      <c r="AH150" s="47">
        <f>IFERROR(AH149/AH81,"")</f>
        <v>0.70098720292504568</v>
      </c>
      <c r="AJ150" s="46"/>
      <c r="AK150" s="82" t="s">
        <v>113</v>
      </c>
      <c r="AL150" s="83"/>
      <c r="AM150" s="83"/>
      <c r="AN150" s="84"/>
      <c r="AO150" s="47">
        <f>IFERROR(AO149/AO81,"")</f>
        <v>0.78422303473491783</v>
      </c>
      <c r="AQ150" s="46"/>
      <c r="AR150" s="82" t="s">
        <v>113</v>
      </c>
      <c r="AS150" s="83"/>
      <c r="AT150" s="83"/>
      <c r="AU150" s="84"/>
      <c r="AV150" s="47">
        <f>IFERROR(AV149/AV81,"")</f>
        <v>0.60664233576642335</v>
      </c>
      <c r="AX150" s="46"/>
      <c r="AY150" s="82" t="s">
        <v>113</v>
      </c>
      <c r="AZ150" s="83"/>
      <c r="BA150" s="83"/>
      <c r="BB150" s="84"/>
      <c r="BC150" s="47">
        <f>IFERROR(BC149/BC81,"")</f>
        <v>0.79422303473491773</v>
      </c>
      <c r="BE150" s="46"/>
      <c r="BF150" s="82" t="s">
        <v>113</v>
      </c>
      <c r="BG150" s="83"/>
      <c r="BH150" s="83"/>
      <c r="BI150" s="84"/>
      <c r="BJ150" s="47">
        <f>IFERROR(BJ149/BJ81,"")</f>
        <v>0.77302491103202842</v>
      </c>
      <c r="BL150" s="46"/>
      <c r="BM150" s="82" t="s">
        <v>113</v>
      </c>
      <c r="BN150" s="83"/>
      <c r="BO150" s="83"/>
      <c r="BP150" s="84"/>
      <c r="BQ150" s="47">
        <f>IFERROR(BQ149/BQ81,"")</f>
        <v>0.77165186500888094</v>
      </c>
      <c r="BS150" s="46"/>
      <c r="BT150" s="82" t="s">
        <v>113</v>
      </c>
      <c r="BU150" s="83"/>
      <c r="BV150" s="83"/>
      <c r="BW150" s="84"/>
      <c r="BX150" s="47">
        <f>IFERROR(BX149/BX81,"")</f>
        <v>1.1224511545293074</v>
      </c>
      <c r="BZ150" s="46"/>
      <c r="CA150" s="82" t="s">
        <v>113</v>
      </c>
      <c r="CB150" s="83"/>
      <c r="CC150" s="83"/>
      <c r="CD150" s="84"/>
      <c r="CE150" s="47">
        <f>IFERROR(CE149/CE81,"")</f>
        <v>0.69201067615658363</v>
      </c>
      <c r="CG150" s="46"/>
      <c r="CH150" s="82" t="s">
        <v>113</v>
      </c>
      <c r="CI150" s="83"/>
      <c r="CJ150" s="83"/>
      <c r="CK150" s="84"/>
      <c r="CL150" s="47">
        <f>IFERROR(CL149/CL81,"")</f>
        <v>0.65625377643504534</v>
      </c>
      <c r="CN150" s="46"/>
      <c r="CO150" s="82" t="s">
        <v>113</v>
      </c>
      <c r="CP150" s="83"/>
      <c r="CQ150" s="83"/>
      <c r="CR150" s="84"/>
      <c r="CS150" s="47">
        <f>IFERROR(CS149/CS81,"")</f>
        <v>0.64909413854351683</v>
      </c>
      <c r="CU150" s="46"/>
      <c r="CV150" s="82" t="s">
        <v>113</v>
      </c>
      <c r="CW150" s="83"/>
      <c r="CX150" s="83"/>
      <c r="CY150" s="84"/>
      <c r="CZ150" s="47">
        <f>IFERROR(CZ149/CZ81,"")</f>
        <v>0.79277372262773727</v>
      </c>
      <c r="DB150" s="46"/>
      <c r="DC150" s="82" t="s">
        <v>113</v>
      </c>
      <c r="DD150" s="83"/>
      <c r="DE150" s="83"/>
      <c r="DF150" s="84"/>
      <c r="DG150" s="47">
        <f>IFERROR(DG149/DG81,"")</f>
        <v>1.228363273453094</v>
      </c>
      <c r="DI150" s="46"/>
      <c r="DJ150" s="82" t="s">
        <v>113</v>
      </c>
      <c r="DK150" s="83"/>
      <c r="DL150" s="83"/>
      <c r="DM150" s="84"/>
      <c r="DN150" s="47">
        <f>IFERROR(DN149/DN81,"")</f>
        <v>1.2030374753451678</v>
      </c>
      <c r="DP150" s="46"/>
      <c r="DQ150" s="82" t="s">
        <v>113</v>
      </c>
      <c r="DR150" s="83"/>
      <c r="DS150" s="83"/>
      <c r="DT150" s="84"/>
      <c r="DU150" s="47">
        <f>IFERROR(DU149/DU81,"")</f>
        <v>1.2174451097804393</v>
      </c>
      <c r="DW150" s="46"/>
      <c r="DX150" s="82" t="s">
        <v>113</v>
      </c>
      <c r="DY150" s="83"/>
      <c r="DZ150" s="83"/>
      <c r="EA150" s="84"/>
      <c r="EB150" s="47">
        <f>IFERROR(EB149/EB81,"")</f>
        <v>0.86714570858283435</v>
      </c>
      <c r="ED150" s="46"/>
      <c r="EE150" s="82" t="s">
        <v>113</v>
      </c>
      <c r="EF150" s="83"/>
      <c r="EG150" s="83"/>
      <c r="EH150" s="84"/>
      <c r="EI150" s="47">
        <f>IFERROR(EI149/EI81,"")</f>
        <v>1.2403135888501744</v>
      </c>
      <c r="EK150" s="46"/>
      <c r="EL150" s="82" t="s">
        <v>113</v>
      </c>
      <c r="EM150" s="83"/>
      <c r="EN150" s="83"/>
      <c r="EO150" s="84"/>
      <c r="EP150" s="47">
        <f>IFERROR(EP149/EP81,"")</f>
        <v>1.2722259136212624</v>
      </c>
      <c r="ER150" s="46"/>
      <c r="ES150" s="82" t="s">
        <v>113</v>
      </c>
      <c r="ET150" s="83"/>
      <c r="EU150" s="83"/>
      <c r="EV150" s="84"/>
      <c r="EW150" s="47">
        <f>IFERROR(EW149/EW81,"")</f>
        <v>1.3475827814569536</v>
      </c>
      <c r="EY150" s="46"/>
      <c r="EZ150" s="82" t="s">
        <v>113</v>
      </c>
      <c r="FA150" s="83"/>
      <c r="FB150" s="83"/>
      <c r="FC150" s="84"/>
      <c r="FD150" s="47">
        <f>IFERROR(FD149/FD81,"")</f>
        <v>1.2835313531353136</v>
      </c>
      <c r="FF150" s="46"/>
      <c r="FG150" s="82" t="s">
        <v>113</v>
      </c>
      <c r="FH150" s="83"/>
      <c r="FI150" s="83"/>
      <c r="FJ150" s="84"/>
      <c r="FK150" s="47">
        <f>IFERROR(FK149/FK81,"")</f>
        <v>1.2174451097804393</v>
      </c>
      <c r="FM150" s="46"/>
      <c r="FN150" s="82" t="s">
        <v>113</v>
      </c>
      <c r="FO150" s="83"/>
      <c r="FP150" s="83"/>
      <c r="FQ150" s="84"/>
      <c r="FR150" s="47">
        <f>IFERROR(FR149/FR81,"")</f>
        <v>1.2150199203187253</v>
      </c>
      <c r="FT150" s="46"/>
      <c r="FU150" s="82" t="s">
        <v>113</v>
      </c>
      <c r="FV150" s="83"/>
      <c r="FW150" s="83"/>
      <c r="FX150" s="84"/>
      <c r="FY150" s="47">
        <f>IFERROR(FY149/FY81,"")</f>
        <v>0.72498007968127487</v>
      </c>
      <c r="GA150" s="46"/>
      <c r="GB150" s="82" t="s">
        <v>113</v>
      </c>
      <c r="GC150" s="83"/>
      <c r="GD150" s="83"/>
      <c r="GE150" s="84"/>
      <c r="GF150" s="47">
        <f>IFERROR(GF149/GF81,"")</f>
        <v>1.0400631136044882</v>
      </c>
      <c r="GH150" s="46"/>
      <c r="GI150" s="82" t="s">
        <v>113</v>
      </c>
      <c r="GJ150" s="83"/>
      <c r="GK150" s="83"/>
      <c r="GL150" s="84"/>
      <c r="GM150" s="47">
        <f>IFERROR(GM149/GM81,"")</f>
        <v>0.8298730964467006</v>
      </c>
      <c r="GO150" s="46"/>
      <c r="GP150" s="82" t="s">
        <v>113</v>
      </c>
      <c r="GQ150" s="83"/>
      <c r="GR150" s="83"/>
      <c r="GS150" s="84"/>
      <c r="GT150" s="47">
        <f>IFERROR(GT149/GT81,"")</f>
        <v>0.93669710806697115</v>
      </c>
      <c r="GV150" s="46"/>
      <c r="GW150" s="82" t="s">
        <v>113</v>
      </c>
      <c r="GX150" s="83"/>
      <c r="GY150" s="83"/>
      <c r="GZ150" s="84"/>
      <c r="HA150" s="47">
        <f>IFERROR(HA149/HA81,"")</f>
        <v>0.58451219512195118</v>
      </c>
      <c r="HC150" s="46"/>
      <c r="HD150" s="82" t="s">
        <v>113</v>
      </c>
      <c r="HE150" s="83"/>
      <c r="HF150" s="83"/>
      <c r="HG150" s="84"/>
      <c r="HH150" s="47">
        <f>IFERROR(HH149/HH81,"")</f>
        <v>0.66302100161550892</v>
      </c>
      <c r="HJ150" s="46"/>
      <c r="HK150" s="82" t="s">
        <v>113</v>
      </c>
      <c r="HL150" s="83"/>
      <c r="HM150" s="83"/>
      <c r="HN150" s="84"/>
      <c r="HO150" s="47">
        <f>IFERROR(HO149/HO81,"")</f>
        <v>0.64459665144596656</v>
      </c>
      <c r="HQ150" s="46"/>
      <c r="HR150" s="82" t="s">
        <v>113</v>
      </c>
      <c r="HS150" s="83"/>
      <c r="HT150" s="83"/>
      <c r="HU150" s="84"/>
      <c r="HV150" s="47">
        <f>IFERROR(HV149/HV81,"")</f>
        <v>0.92837138508371397</v>
      </c>
      <c r="HX150" s="46"/>
      <c r="HY150" s="82" t="s">
        <v>113</v>
      </c>
      <c r="HZ150" s="83"/>
      <c r="IA150" s="83"/>
      <c r="IB150" s="84"/>
      <c r="IC150" s="47">
        <f>IFERROR(IC149/IC81,"")</f>
        <v>0.92837138508371397</v>
      </c>
      <c r="IE150" s="46"/>
      <c r="IF150" s="82" t="s">
        <v>113</v>
      </c>
      <c r="IG150" s="83"/>
      <c r="IH150" s="83"/>
      <c r="II150" s="84"/>
      <c r="IJ150" s="47">
        <f>IFERROR(IJ149/IJ81,"")</f>
        <v>0.95931472081218283</v>
      </c>
      <c r="IL150" s="46"/>
      <c r="IM150" s="82" t="s">
        <v>113</v>
      </c>
      <c r="IN150" s="83"/>
      <c r="IO150" s="83"/>
      <c r="IP150" s="84"/>
      <c r="IQ150" s="47">
        <f>IFERROR(IQ149/IQ81,"")</f>
        <v>0.80195431472081224</v>
      </c>
      <c r="IS150" s="46"/>
      <c r="IT150" s="82" t="s">
        <v>113</v>
      </c>
      <c r="IU150" s="83"/>
      <c r="IV150" s="83"/>
      <c r="IW150" s="84"/>
      <c r="IX150" s="47">
        <f>IFERROR(IX149/IX81,"")</f>
        <v>0.93139593908629448</v>
      </c>
      <c r="IZ150" s="46"/>
      <c r="JA150" s="82" t="s">
        <v>113</v>
      </c>
      <c r="JB150" s="83"/>
      <c r="JC150" s="83"/>
      <c r="JD150" s="84"/>
      <c r="JE150" s="47">
        <f>IFERROR(JE149/JE81,"")</f>
        <v>0.71304568527918777</v>
      </c>
      <c r="JG150" s="46"/>
      <c r="JH150" s="82" t="s">
        <v>113</v>
      </c>
      <c r="JI150" s="83"/>
      <c r="JJ150" s="83"/>
      <c r="JK150" s="84"/>
      <c r="JL150" s="47">
        <f>IFERROR(JL149/JL81,"")</f>
        <v>0.83695652173913049</v>
      </c>
      <c r="JN150" s="46"/>
      <c r="JO150" s="82" t="s">
        <v>113</v>
      </c>
      <c r="JP150" s="83"/>
      <c r="JQ150" s="83"/>
      <c r="JR150" s="84"/>
      <c r="JS150" s="47">
        <f>IFERROR(JS149/JS81,"")</f>
        <v>0.98814229249011853</v>
      </c>
      <c r="JU150" s="46"/>
      <c r="JV150" s="82" t="s">
        <v>113</v>
      </c>
      <c r="JW150" s="83"/>
      <c r="JX150" s="83"/>
      <c r="JY150" s="84"/>
      <c r="JZ150" s="47">
        <f>IFERROR(JZ149/JZ81,"")</f>
        <v>0.84530938123752497</v>
      </c>
      <c r="KB150" s="46"/>
      <c r="KC150" s="82" t="s">
        <v>113</v>
      </c>
      <c r="KD150" s="83"/>
      <c r="KE150" s="83"/>
      <c r="KF150" s="84"/>
      <c r="KG150" s="47">
        <f>IFERROR(KG149/KG81,"")</f>
        <v>0.83861386138613858</v>
      </c>
      <c r="KI150" s="46"/>
      <c r="KJ150" s="82" t="s">
        <v>113</v>
      </c>
      <c r="KK150" s="83"/>
      <c r="KL150" s="83"/>
      <c r="KM150" s="84"/>
      <c r="KN150" s="47">
        <f>IFERROR(KN149/KN81,"")</f>
        <v>0.97582538886101355</v>
      </c>
      <c r="KP150" s="46"/>
      <c r="KQ150" s="82" t="s">
        <v>113</v>
      </c>
      <c r="KR150" s="83"/>
      <c r="KS150" s="83"/>
      <c r="KT150" s="84"/>
      <c r="KU150" s="47">
        <f>IFERROR(KU149/KU81,"")</f>
        <v>0.70087128712871283</v>
      </c>
      <c r="KW150" s="46"/>
      <c r="KX150" s="82" t="s">
        <v>113</v>
      </c>
      <c r="KY150" s="83"/>
      <c r="KZ150" s="83"/>
      <c r="LA150" s="84"/>
      <c r="LB150" s="47">
        <f>IFERROR(LB149/LB81,"")</f>
        <v>0.56365771812080534</v>
      </c>
      <c r="LD150" s="46"/>
      <c r="LE150" s="82" t="s">
        <v>113</v>
      </c>
      <c r="LF150" s="83"/>
      <c r="LG150" s="83"/>
      <c r="LH150" s="84"/>
      <c r="LI150" s="47">
        <f>IFERROR(LI149/LI81,"")</f>
        <v>0.63169686985172979</v>
      </c>
      <c r="LK150" s="46"/>
      <c r="LL150" s="82" t="s">
        <v>113</v>
      </c>
      <c r="LM150" s="83"/>
      <c r="LN150" s="83"/>
      <c r="LO150" s="84"/>
      <c r="LP150" s="47">
        <f>IFERROR(LP149/LP81,"")</f>
        <v>0.61980033277870217</v>
      </c>
      <c r="LR150" s="46"/>
      <c r="LS150" s="82" t="s">
        <v>113</v>
      </c>
      <c r="LT150" s="83"/>
      <c r="LU150" s="83"/>
      <c r="LV150" s="84"/>
      <c r="LW150" s="47">
        <f>IFERROR(LW149/LW81,"")</f>
        <v>0.7</v>
      </c>
      <c r="LY150" s="46"/>
      <c r="LZ150" s="82" t="s">
        <v>113</v>
      </c>
      <c r="MA150" s="83"/>
      <c r="MB150" s="83"/>
      <c r="MC150" s="84"/>
      <c r="MD150" s="47">
        <f>IFERROR(MD149/MD81,"")</f>
        <v>0.72023809523809523</v>
      </c>
      <c r="MF150" s="46"/>
      <c r="MG150" s="82" t="s">
        <v>113</v>
      </c>
      <c r="MH150" s="83"/>
      <c r="MI150" s="83"/>
      <c r="MJ150" s="84"/>
      <c r="MK150" s="47">
        <f>IFERROR(MK149/MK81,"")</f>
        <v>0.60664233576642335</v>
      </c>
      <c r="MM150" s="46"/>
      <c r="MN150" s="82" t="s">
        <v>113</v>
      </c>
      <c r="MO150" s="83"/>
      <c r="MP150" s="83"/>
      <c r="MQ150" s="84"/>
      <c r="MR150" s="47">
        <f>IFERROR(MR149/MR81,"")</f>
        <v>0.74697628458498033</v>
      </c>
      <c r="MT150" s="46"/>
      <c r="MU150" s="82" t="s">
        <v>113</v>
      </c>
      <c r="MV150" s="83"/>
      <c r="MW150" s="83"/>
      <c r="MX150" s="84"/>
      <c r="MY150" s="47">
        <f>IFERROR(MY149/MY81,"")</f>
        <v>0.68867588932806334</v>
      </c>
      <c r="NA150" s="46"/>
      <c r="NB150" s="82" t="s">
        <v>113</v>
      </c>
      <c r="NC150" s="83"/>
      <c r="ND150" s="83"/>
      <c r="NE150" s="84"/>
      <c r="NF150" s="47">
        <f>IFERROR(NF149/NF81,"")</f>
        <v>0.64770270270270269</v>
      </c>
      <c r="NH150" s="46"/>
      <c r="NI150" s="82" t="s">
        <v>113</v>
      </c>
      <c r="NJ150" s="83"/>
      <c r="NK150" s="83"/>
      <c r="NL150" s="84"/>
      <c r="NM150" s="47">
        <f>IFERROR(NM149/NM81,"")</f>
        <v>0.84601111111111105</v>
      </c>
      <c r="NO150" s="46"/>
      <c r="NP150" s="82" t="s">
        <v>113</v>
      </c>
      <c r="NQ150" s="83"/>
      <c r="NR150" s="83"/>
      <c r="NS150" s="84"/>
      <c r="NT150" s="47">
        <f>IFERROR(NT149/NT81,"")</f>
        <v>0.8520888888888889</v>
      </c>
      <c r="NV150" s="46"/>
      <c r="NW150" s="82" t="s">
        <v>113</v>
      </c>
      <c r="NX150" s="83"/>
      <c r="NY150" s="83"/>
      <c r="NZ150" s="84"/>
      <c r="OA150" s="47">
        <f>IFERROR(OA149/OA81,"")</f>
        <v>0.97757777777777788</v>
      </c>
      <c r="OC150" s="46"/>
      <c r="OD150" s="82" t="s">
        <v>113</v>
      </c>
      <c r="OE150" s="83"/>
      <c r="OF150" s="83"/>
      <c r="OG150" s="84"/>
      <c r="OH150" s="47">
        <f>IFERROR(OH149/OH81,"")</f>
        <v>0.83100427350427353</v>
      </c>
      <c r="OJ150" s="46"/>
      <c r="OK150" s="82" t="s">
        <v>113</v>
      </c>
      <c r="OL150" s="83"/>
      <c r="OM150" s="83"/>
      <c r="ON150" s="84"/>
      <c r="OO150" s="47">
        <f>IFERROR(OO149/OO81,"")</f>
        <v>0.79721822541966425</v>
      </c>
      <c r="OQ150" s="46"/>
      <c r="OR150" s="82" t="s">
        <v>113</v>
      </c>
      <c r="OS150" s="83"/>
      <c r="OT150" s="83"/>
      <c r="OU150" s="84"/>
      <c r="OV150" s="47">
        <f>IFERROR(OV149/OV81,"")</f>
        <v>0.7387555555555555</v>
      </c>
      <c r="OX150" s="46"/>
      <c r="OY150" s="82" t="s">
        <v>113</v>
      </c>
      <c r="OZ150" s="83"/>
      <c r="PA150" s="83"/>
      <c r="PB150" s="84"/>
      <c r="PC150" s="47">
        <f>IFERROR(PC149/PC81,"")</f>
        <v>0.77782000000000007</v>
      </c>
      <c r="PE150" s="46"/>
      <c r="PF150" s="82" t="s">
        <v>113</v>
      </c>
      <c r="PG150" s="83"/>
      <c r="PH150" s="83"/>
      <c r="PI150" s="84"/>
      <c r="PJ150" s="47">
        <f>IFERROR(PJ149/PJ81,"")</f>
        <v>0.75745490981963937</v>
      </c>
      <c r="PL150" s="46"/>
      <c r="PM150" s="82" t="s">
        <v>113</v>
      </c>
      <c r="PN150" s="83"/>
      <c r="PO150" s="83"/>
      <c r="PP150" s="84"/>
      <c r="PQ150" s="47">
        <f>IFERROR(PQ149/PQ81,"")</f>
        <v>0.85794000000000004</v>
      </c>
      <c r="PS150" s="46"/>
      <c r="PT150" s="82" t="s">
        <v>113</v>
      </c>
      <c r="PU150" s="83"/>
      <c r="PV150" s="83"/>
      <c r="PW150" s="84"/>
      <c r="PX150" s="47">
        <f>IFERROR(PX149/PX81,"")</f>
        <v>0.77782000000000007</v>
      </c>
      <c r="PZ150" s="46"/>
      <c r="QA150" s="82" t="s">
        <v>113</v>
      </c>
      <c r="QB150" s="83"/>
      <c r="QC150" s="83"/>
      <c r="QD150" s="84"/>
      <c r="QE150" s="47">
        <f>IFERROR(QE149/QE81,"")</f>
        <v>1.0460596026490068</v>
      </c>
      <c r="QG150" s="46"/>
      <c r="QH150" s="82" t="s">
        <v>113</v>
      </c>
      <c r="QI150" s="83"/>
      <c r="QJ150" s="83"/>
      <c r="QK150" s="84"/>
      <c r="QL150" s="47">
        <f>IFERROR(QL149/QL81,"")</f>
        <v>1.0460596026490068</v>
      </c>
      <c r="QN150" s="46"/>
      <c r="QO150" s="82" t="s">
        <v>113</v>
      </c>
      <c r="QP150" s="83"/>
      <c r="QQ150" s="83"/>
      <c r="QR150" s="84"/>
      <c r="QS150" s="47">
        <f>IFERROR(QS149/QS81,"")</f>
        <v>0.94625304136253052</v>
      </c>
      <c r="QU150" s="46"/>
      <c r="QV150" s="82" t="s">
        <v>113</v>
      </c>
      <c r="QW150" s="83"/>
      <c r="QX150" s="83"/>
      <c r="QY150" s="84"/>
      <c r="QZ150" s="47">
        <f>IFERROR(QZ149/QZ81,"")</f>
        <v>0.97716080402010053</v>
      </c>
      <c r="RB150" s="46"/>
      <c r="RC150" s="82" t="s">
        <v>113</v>
      </c>
      <c r="RD150" s="83"/>
      <c r="RE150" s="83"/>
      <c r="RF150" s="84"/>
      <c r="RG150" s="47">
        <f>IFERROR(RG149/RG81,"")</f>
        <v>0.92431761786600497</v>
      </c>
      <c r="RI150" s="46"/>
      <c r="RJ150" s="82" t="s">
        <v>113</v>
      </c>
      <c r="RK150" s="83"/>
      <c r="RL150" s="83"/>
      <c r="RM150" s="84"/>
      <c r="RN150" s="47">
        <f>IFERROR(RN149/RN81,"")</f>
        <v>1.0861975308641976</v>
      </c>
      <c r="RP150" s="46"/>
      <c r="RQ150" s="82" t="s">
        <v>113</v>
      </c>
      <c r="RR150" s="83"/>
      <c r="RS150" s="83"/>
      <c r="RT150" s="84"/>
      <c r="RU150" s="47">
        <f>IFERROR(RU149/RU81,"")</f>
        <v>0.9796221662468515</v>
      </c>
      <c r="RW150" s="46"/>
      <c r="RX150" s="82" t="s">
        <v>113</v>
      </c>
      <c r="RY150" s="83"/>
      <c r="RZ150" s="83"/>
      <c r="SA150" s="84"/>
      <c r="SB150" s="47">
        <f>IFERROR(SB149/SB81,"")</f>
        <v>0.65253355704697991</v>
      </c>
      <c r="SD150" s="46"/>
      <c r="SE150" s="82" t="s">
        <v>113</v>
      </c>
      <c r="SF150" s="83"/>
      <c r="SG150" s="83"/>
      <c r="SH150" s="84"/>
      <c r="SI150" s="47">
        <f>IFERROR(SI149/SI81,"")</f>
        <v>0.6636689419795222</v>
      </c>
      <c r="SK150" s="46"/>
      <c r="SL150" s="82" t="s">
        <v>113</v>
      </c>
      <c r="SM150" s="83"/>
      <c r="SN150" s="83"/>
      <c r="SO150" s="84"/>
      <c r="SP150" s="47">
        <f>IFERROR(SP149/SP81,"")</f>
        <v>0.70701168614357257</v>
      </c>
      <c r="SR150" s="46"/>
      <c r="SS150" s="82" t="s">
        <v>113</v>
      </c>
      <c r="ST150" s="83"/>
      <c r="SU150" s="83"/>
      <c r="SV150" s="84"/>
      <c r="SW150" s="47">
        <f>IFERROR(SW149/SW81,"")</f>
        <v>0.80181308411214958</v>
      </c>
      <c r="SY150" s="46"/>
      <c r="SZ150" s="82" t="s">
        <v>113</v>
      </c>
      <c r="TA150" s="83"/>
      <c r="TB150" s="83"/>
      <c r="TC150" s="84"/>
      <c r="TD150" s="47">
        <f>IFERROR(TD149/TD81,"")</f>
        <v>0.74136518771331061</v>
      </c>
      <c r="TF150" s="46"/>
      <c r="TG150" s="82" t="s">
        <v>113</v>
      </c>
      <c r="TH150" s="83"/>
      <c r="TI150" s="83"/>
      <c r="TJ150" s="84"/>
      <c r="TK150" s="47">
        <f>IFERROR(TK149/TK81,"")</f>
        <v>0.70876155268022178</v>
      </c>
      <c r="TM150" s="46"/>
      <c r="TN150" s="82" t="s">
        <v>113</v>
      </c>
      <c r="TO150" s="83"/>
      <c r="TP150" s="83"/>
      <c r="TQ150" s="84"/>
      <c r="TR150" s="47">
        <f>IFERROR(TR149/TR81,"")</f>
        <v>0.70876155268022178</v>
      </c>
      <c r="TT150" s="46"/>
      <c r="TU150" s="82" t="s">
        <v>113</v>
      </c>
      <c r="TV150" s="83"/>
      <c r="TW150" s="83"/>
      <c r="TX150" s="84"/>
      <c r="TY150" s="47">
        <f>IFERROR(TY149/TY81,"")</f>
        <v>0.65104089219330852</v>
      </c>
      <c r="UA150" s="46"/>
      <c r="UB150" s="82" t="s">
        <v>113</v>
      </c>
      <c r="UC150" s="83"/>
      <c r="UD150" s="83"/>
      <c r="UE150" s="84"/>
      <c r="UF150" s="47">
        <f>IFERROR(UF149/UF81,"")</f>
        <v>0.73960344827586211</v>
      </c>
      <c r="UH150" s="46"/>
      <c r="UI150" s="82" t="s">
        <v>113</v>
      </c>
      <c r="UJ150" s="83"/>
      <c r="UK150" s="83"/>
      <c r="UL150" s="84"/>
      <c r="UM150" s="47">
        <f>IFERROR(UM149/UM81,"")</f>
        <v>0.74733449477351921</v>
      </c>
      <c r="UO150" s="46"/>
      <c r="UP150" s="82" t="s">
        <v>113</v>
      </c>
      <c r="UQ150" s="83"/>
      <c r="UR150" s="83"/>
      <c r="US150" s="84"/>
      <c r="UT150" s="47">
        <f>IFERROR(UT149/UT81,"")</f>
        <v>0.75257894736842113</v>
      </c>
      <c r="UV150" s="46"/>
      <c r="UW150" s="82" t="s">
        <v>113</v>
      </c>
      <c r="UX150" s="83"/>
      <c r="UY150" s="83"/>
      <c r="UZ150" s="84"/>
      <c r="VA150" s="47">
        <f>IFERROR(VA149/VA81,"")</f>
        <v>0.67991258741258742</v>
      </c>
      <c r="VC150" s="46"/>
      <c r="VD150" s="82" t="s">
        <v>113</v>
      </c>
      <c r="VE150" s="83"/>
      <c r="VF150" s="83"/>
      <c r="VG150" s="84"/>
      <c r="VH150" s="47">
        <f>IFERROR(VH149/VH81,"")</f>
        <v>0.67754355400696864</v>
      </c>
      <c r="VJ150" s="46"/>
      <c r="VK150" s="82" t="s">
        <v>113</v>
      </c>
      <c r="VL150" s="83"/>
      <c r="VM150" s="83"/>
      <c r="VN150" s="84"/>
      <c r="VO150" s="47">
        <f>IFERROR(VO149/VO81,"")</f>
        <v>0.74733449477351921</v>
      </c>
      <c r="VQ150" s="46"/>
      <c r="VR150" s="82" t="s">
        <v>113</v>
      </c>
      <c r="VS150" s="83"/>
      <c r="VT150" s="83"/>
      <c r="VU150" s="84"/>
      <c r="VV150" s="47">
        <f>IFERROR(VV149/VV81,"")</f>
        <v>0.63738617200674541</v>
      </c>
      <c r="VX150" s="46"/>
      <c r="VY150" s="82" t="s">
        <v>113</v>
      </c>
      <c r="VZ150" s="83"/>
      <c r="WA150" s="83"/>
      <c r="WB150" s="84"/>
      <c r="WC150" s="47">
        <f>IFERROR(WC149/WC81,"")</f>
        <v>0.73453767123287672</v>
      </c>
      <c r="WE150" s="46"/>
      <c r="WF150" s="82" t="s">
        <v>113</v>
      </c>
      <c r="WG150" s="83"/>
      <c r="WH150" s="83"/>
      <c r="WI150" s="84"/>
      <c r="WJ150" s="47">
        <f>IFERROR(WJ149/WJ81,"")</f>
        <v>0.80554621848739494</v>
      </c>
      <c r="WL150" s="46"/>
      <c r="WM150" s="82" t="s">
        <v>113</v>
      </c>
      <c r="WN150" s="83"/>
      <c r="WO150" s="83"/>
      <c r="WP150" s="84"/>
      <c r="WQ150" s="47">
        <f>IFERROR(WQ149/WQ81,"")</f>
        <v>0.57265774378585088</v>
      </c>
      <c r="WS150" s="46"/>
      <c r="WT150" s="82" t="s">
        <v>113</v>
      </c>
      <c r="WU150" s="83"/>
      <c r="WV150" s="83"/>
      <c r="WW150" s="84"/>
      <c r="WX150" s="47">
        <f>IFERROR(WX149/WX81,"")</f>
        <v>0.80451851851851852</v>
      </c>
      <c r="WZ150" s="46"/>
      <c r="XA150" s="82" t="s">
        <v>113</v>
      </c>
      <c r="XB150" s="83"/>
      <c r="XC150" s="83"/>
      <c r="XD150" s="84"/>
      <c r="XE150" s="47">
        <f>IFERROR(XE149/XE81,"")</f>
        <v>0.65733913043478265</v>
      </c>
      <c r="XG150" s="46"/>
      <c r="XH150" s="82" t="s">
        <v>113</v>
      </c>
      <c r="XI150" s="83"/>
      <c r="XJ150" s="83"/>
      <c r="XK150" s="84"/>
      <c r="XL150" s="47">
        <f>IFERROR(XL149/XL81,"")</f>
        <v>0.45299130434782614</v>
      </c>
      <c r="XN150" s="46"/>
      <c r="XO150" s="82" t="s">
        <v>113</v>
      </c>
      <c r="XP150" s="83"/>
      <c r="XQ150" s="83"/>
      <c r="XR150" s="84"/>
      <c r="XS150" s="47">
        <f>IFERROR(XS149/XS81,"")</f>
        <v>0.65167241379310348</v>
      </c>
      <c r="XU150" s="46"/>
      <c r="XV150" s="82" t="s">
        <v>113</v>
      </c>
      <c r="XW150" s="83"/>
      <c r="XX150" s="83"/>
      <c r="XY150" s="84"/>
      <c r="XZ150" s="47">
        <f>IFERROR(XZ149/XZ81,"")</f>
        <v>0.68227204783258599</v>
      </c>
      <c r="YB150" s="46"/>
      <c r="YC150" s="82" t="s">
        <v>113</v>
      </c>
      <c r="YD150" s="83"/>
      <c r="YE150" s="83"/>
      <c r="YF150" s="84"/>
      <c r="YG150" s="47">
        <f>IFERROR(YG149/YG81,"")</f>
        <v>1.4766965620328849</v>
      </c>
      <c r="YI150" s="46"/>
      <c r="YJ150" s="82" t="s">
        <v>113</v>
      </c>
      <c r="YK150" s="83"/>
      <c r="YL150" s="83"/>
      <c r="YM150" s="84"/>
      <c r="YN150" s="47">
        <f>IFERROR(YN149/YN81,"")</f>
        <v>0.63421897810218975</v>
      </c>
      <c r="YP150" s="46"/>
      <c r="YQ150" s="82" t="s">
        <v>113</v>
      </c>
      <c r="YR150" s="83"/>
      <c r="YS150" s="83"/>
      <c r="YT150" s="84"/>
      <c r="YU150" s="47">
        <f>IFERROR(YU149/YU81,"")</f>
        <v>0.6585479041916168</v>
      </c>
      <c r="YW150" s="46"/>
      <c r="YX150" s="82" t="s">
        <v>113</v>
      </c>
      <c r="YY150" s="83"/>
      <c r="YZ150" s="83"/>
      <c r="ZA150" s="84"/>
      <c r="ZB150" s="47">
        <f>IFERROR(ZB149/ZB81,"")</f>
        <v>0.74263247863247861</v>
      </c>
      <c r="ZD150" s="46"/>
      <c r="ZE150" s="82" t="s">
        <v>113</v>
      </c>
      <c r="ZF150" s="83"/>
      <c r="ZG150" s="83"/>
      <c r="ZH150" s="84"/>
      <c r="ZI150" s="47">
        <f>IFERROR(ZI149/ZI81,"")</f>
        <v>0.65953523238380818</v>
      </c>
      <c r="ZK150" s="46"/>
      <c r="ZL150" s="82" t="s">
        <v>113</v>
      </c>
      <c r="ZM150" s="83"/>
      <c r="ZN150" s="83"/>
      <c r="ZO150" s="84"/>
      <c r="ZP150" s="47">
        <f>IFERROR(ZP149/ZP81,"")</f>
        <v>0.64938714499252614</v>
      </c>
      <c r="ZR150" s="46"/>
      <c r="ZS150" s="82" t="s">
        <v>113</v>
      </c>
      <c r="ZT150" s="83"/>
      <c r="ZU150" s="83"/>
      <c r="ZV150" s="84"/>
      <c r="ZW150" s="47">
        <f>IFERROR(ZW149/ZW81,"")</f>
        <v>0.69366852886405961</v>
      </c>
    </row>
    <row r="151" spans="1:699" ht="16.5" thickTop="1" thickBot="1" x14ac:dyDescent="0.25">
      <c r="A151" s="49"/>
      <c r="B151" s="79" t="s">
        <v>82</v>
      </c>
      <c r="C151" s="80"/>
      <c r="D151" s="80"/>
      <c r="E151" s="81"/>
      <c r="F151" s="50">
        <f>IFERROR(+F150+F133+F116+F109,"")</f>
        <v>5.0342450731261419</v>
      </c>
      <c r="H151" s="49"/>
      <c r="I151" s="79" t="s">
        <v>82</v>
      </c>
      <c r="J151" s="80"/>
      <c r="K151" s="80"/>
      <c r="L151" s="81"/>
      <c r="M151" s="50">
        <f>IFERROR(+M150+M133+M116+M109,"")</f>
        <v>6.1634548357664238</v>
      </c>
      <c r="O151" s="49"/>
      <c r="P151" s="79" t="s">
        <v>82</v>
      </c>
      <c r="Q151" s="80"/>
      <c r="R151" s="80"/>
      <c r="S151" s="81"/>
      <c r="T151" s="50">
        <f>IFERROR(+T150+T133+T116+T109,"")</f>
        <v>5.8878216240875911</v>
      </c>
      <c r="V151" s="49"/>
      <c r="W151" s="79" t="s">
        <v>82</v>
      </c>
      <c r="X151" s="80"/>
      <c r="Y151" s="80"/>
      <c r="Z151" s="81"/>
      <c r="AA151" s="50">
        <f>IFERROR(+AA150+AA133+AA116+AA109,"")</f>
        <v>3.1016169724770641</v>
      </c>
      <c r="AC151" s="49"/>
      <c r="AD151" s="79" t="s">
        <v>82</v>
      </c>
      <c r="AE151" s="80"/>
      <c r="AF151" s="80"/>
      <c r="AG151" s="81"/>
      <c r="AH151" s="50">
        <f>IFERROR(+AH150+AH133+AH116+AH109,"")</f>
        <v>6.6770493601462508</v>
      </c>
      <c r="AJ151" s="49"/>
      <c r="AK151" s="79" t="s">
        <v>82</v>
      </c>
      <c r="AL151" s="80"/>
      <c r="AM151" s="80"/>
      <c r="AN151" s="81"/>
      <c r="AO151" s="50">
        <f>IFERROR(+AO150+AO133+AO116+AO109,"")</f>
        <v>6.7146234003656309</v>
      </c>
      <c r="AQ151" s="49"/>
      <c r="AR151" s="79" t="s">
        <v>82</v>
      </c>
      <c r="AS151" s="80"/>
      <c r="AT151" s="80"/>
      <c r="AU151" s="81"/>
      <c r="AV151" s="50">
        <f>IFERROR(+AV150+AV133+AV116+AV109,"")</f>
        <v>3.8297755474452555</v>
      </c>
      <c r="AX151" s="49"/>
      <c r="AY151" s="79" t="s">
        <v>82</v>
      </c>
      <c r="AZ151" s="80"/>
      <c r="BA151" s="80"/>
      <c r="BB151" s="81"/>
      <c r="BC151" s="50">
        <f>IFERROR(+BC150+BC133+BC116+BC109,"")</f>
        <v>5.8524113345521025</v>
      </c>
      <c r="BE151" s="49"/>
      <c r="BF151" s="79" t="s">
        <v>82</v>
      </c>
      <c r="BG151" s="80"/>
      <c r="BH151" s="80"/>
      <c r="BI151" s="81"/>
      <c r="BJ151" s="50">
        <f>IFERROR(+BJ150+BJ133+BJ116+BJ109,"")</f>
        <v>7.6352046263345201</v>
      </c>
      <c r="BL151" s="49"/>
      <c r="BM151" s="79" t="s">
        <v>82</v>
      </c>
      <c r="BN151" s="80"/>
      <c r="BO151" s="80"/>
      <c r="BP151" s="81"/>
      <c r="BQ151" s="50">
        <f>IFERROR(+BQ150+BQ133+BQ116+BQ109,"")</f>
        <v>6.6566341030195382</v>
      </c>
      <c r="BS151" s="49"/>
      <c r="BT151" s="79" t="s">
        <v>82</v>
      </c>
      <c r="BU151" s="80"/>
      <c r="BV151" s="80"/>
      <c r="BW151" s="81"/>
      <c r="BX151" s="50">
        <f>IFERROR(+BX150+BX133+BX116+BX109,"")</f>
        <v>8.8419449378330377</v>
      </c>
      <c r="BZ151" s="49"/>
      <c r="CA151" s="79" t="s">
        <v>82</v>
      </c>
      <c r="CB151" s="80"/>
      <c r="CC151" s="80"/>
      <c r="CD151" s="81"/>
      <c r="CE151" s="50">
        <f>IFERROR(+CE150+CE133+CE116+CE109,"")</f>
        <v>10.261734875444839</v>
      </c>
      <c r="CG151" s="49"/>
      <c r="CH151" s="79" t="s">
        <v>82</v>
      </c>
      <c r="CI151" s="80"/>
      <c r="CJ151" s="80"/>
      <c r="CK151" s="81"/>
      <c r="CL151" s="50">
        <f>IFERROR(+CL150+CL133+CL116+CL109,"")</f>
        <v>5.9745453172205449</v>
      </c>
      <c r="CN151" s="49"/>
      <c r="CO151" s="79" t="s">
        <v>82</v>
      </c>
      <c r="CP151" s="80"/>
      <c r="CQ151" s="80"/>
      <c r="CR151" s="81"/>
      <c r="CS151" s="50">
        <f>IFERROR(+CS150+CS133+CS116+CS109,"")</f>
        <v>7.5738987566607454</v>
      </c>
      <c r="CU151" s="49"/>
      <c r="CV151" s="79" t="s">
        <v>82</v>
      </c>
      <c r="CW151" s="80"/>
      <c r="CX151" s="80"/>
      <c r="CY151" s="81"/>
      <c r="CZ151" s="50">
        <f>IFERROR(+CZ150+CZ133+CZ116+CZ109,"")</f>
        <v>7.3842472627737221</v>
      </c>
      <c r="DB151" s="49"/>
      <c r="DC151" s="79" t="s">
        <v>82</v>
      </c>
      <c r="DD151" s="80"/>
      <c r="DE151" s="80"/>
      <c r="DF151" s="81"/>
      <c r="DG151" s="50">
        <f>IFERROR(+DG150+DG133+DG116+DG109,"")</f>
        <v>5.4364570858283443</v>
      </c>
      <c r="DI151" s="49"/>
      <c r="DJ151" s="79" t="s">
        <v>82</v>
      </c>
      <c r="DK151" s="80"/>
      <c r="DL151" s="80"/>
      <c r="DM151" s="81"/>
      <c r="DN151" s="50">
        <f>IFERROR(+DN150+DN133+DN116+DN109,"")</f>
        <v>4.328966962524655</v>
      </c>
      <c r="DP151" s="49"/>
      <c r="DQ151" s="79" t="s">
        <v>82</v>
      </c>
      <c r="DR151" s="80"/>
      <c r="DS151" s="80"/>
      <c r="DT151" s="81"/>
      <c r="DU151" s="50">
        <f>IFERROR(+DU150+DU133+DU116+DU109,"")</f>
        <v>6.0691916167664672</v>
      </c>
      <c r="DW151" s="49"/>
      <c r="DX151" s="79" t="s">
        <v>82</v>
      </c>
      <c r="DY151" s="80"/>
      <c r="DZ151" s="80"/>
      <c r="EA151" s="81"/>
      <c r="EB151" s="50">
        <f>IFERROR(+EB150+EB133+EB116+EB109,"")</f>
        <v>5.0087150698602789</v>
      </c>
      <c r="ED151" s="49"/>
      <c r="EE151" s="79" t="s">
        <v>82</v>
      </c>
      <c r="EF151" s="80"/>
      <c r="EG151" s="80"/>
      <c r="EH151" s="81"/>
      <c r="EI151" s="50">
        <f>IFERROR(+EI150+EI133+EI116+EI109,"")</f>
        <v>14.267831010452962</v>
      </c>
      <c r="EK151" s="49"/>
      <c r="EL151" s="79" t="s">
        <v>82</v>
      </c>
      <c r="EM151" s="80"/>
      <c r="EN151" s="80"/>
      <c r="EO151" s="81"/>
      <c r="EP151" s="50">
        <f>IFERROR(+EP150+EP133+EP116+EP109,"")</f>
        <v>6.3398920265780729</v>
      </c>
      <c r="ER151" s="49"/>
      <c r="ES151" s="79" t="s">
        <v>82</v>
      </c>
      <c r="ET151" s="80"/>
      <c r="EU151" s="80"/>
      <c r="EV151" s="81"/>
      <c r="EW151" s="50">
        <f>IFERROR(+EW150+EW133+EW116+EW109,"")</f>
        <v>6.2462168874172193</v>
      </c>
      <c r="EY151" s="49"/>
      <c r="EZ151" s="79" t="s">
        <v>82</v>
      </c>
      <c r="FA151" s="80"/>
      <c r="FB151" s="80"/>
      <c r="FC151" s="81"/>
      <c r="FD151" s="50">
        <f>IFERROR(+FD150+FD133+FD116+FD109,"")</f>
        <v>6.5829537953795381</v>
      </c>
      <c r="FF151" s="49"/>
      <c r="FG151" s="79" t="s">
        <v>82</v>
      </c>
      <c r="FH151" s="80"/>
      <c r="FI151" s="80"/>
      <c r="FJ151" s="81"/>
      <c r="FK151" s="50">
        <f>IFERROR(+FK150+FK133+FK116+FK109,"")</f>
        <v>5.3510000000000009</v>
      </c>
      <c r="FM151" s="49"/>
      <c r="FN151" s="79" t="s">
        <v>82</v>
      </c>
      <c r="FO151" s="80"/>
      <c r="FP151" s="80"/>
      <c r="FQ151" s="81"/>
      <c r="FR151" s="50">
        <f>IFERROR(+FR150+FR133+FR116+FR109,"")</f>
        <v>5.0062768924302787</v>
      </c>
      <c r="FT151" s="49"/>
      <c r="FU151" s="79" t="s">
        <v>82</v>
      </c>
      <c r="FV151" s="80"/>
      <c r="FW151" s="80"/>
      <c r="FX151" s="81"/>
      <c r="FY151" s="50">
        <f>IFERROR(+FY150+FY133+FY116+FY109,"")</f>
        <v>4.3822973107569716</v>
      </c>
      <c r="GA151" s="49"/>
      <c r="GB151" s="79" t="s">
        <v>82</v>
      </c>
      <c r="GC151" s="80"/>
      <c r="GD151" s="80"/>
      <c r="GE151" s="81"/>
      <c r="GF151" s="50">
        <f>IFERROR(+GF150+GF133+GF116+GF109,"")</f>
        <v>3.6466304347826091</v>
      </c>
      <c r="GH151" s="49"/>
      <c r="GI151" s="79" t="s">
        <v>82</v>
      </c>
      <c r="GJ151" s="80"/>
      <c r="GK151" s="80"/>
      <c r="GL151" s="81"/>
      <c r="GM151" s="50">
        <f>IFERROR(+GM150+GM133+GM116+GM109,"")</f>
        <v>7.2209822335025375</v>
      </c>
      <c r="GO151" s="49"/>
      <c r="GP151" s="79" t="s">
        <v>82</v>
      </c>
      <c r="GQ151" s="80"/>
      <c r="GR151" s="80"/>
      <c r="GS151" s="81"/>
      <c r="GT151" s="50">
        <f>IFERROR(+GT150+GT133+GT116+GT109,"")</f>
        <v>4.6193576864535775</v>
      </c>
      <c r="GV151" s="49"/>
      <c r="GW151" s="79" t="s">
        <v>82</v>
      </c>
      <c r="GX151" s="80"/>
      <c r="GY151" s="80"/>
      <c r="GZ151" s="81"/>
      <c r="HA151" s="50">
        <f>IFERROR(+HA150+HA133+HA116+HA109,"")</f>
        <v>4.9077256097560973</v>
      </c>
      <c r="HC151" s="49"/>
      <c r="HD151" s="79" t="s">
        <v>82</v>
      </c>
      <c r="HE151" s="80"/>
      <c r="HF151" s="80"/>
      <c r="HG151" s="81"/>
      <c r="HH151" s="50">
        <f>IFERROR(+HH150+HH133+HH116+HH109,"")</f>
        <v>4.4247189014539581</v>
      </c>
      <c r="HJ151" s="49"/>
      <c r="HK151" s="79" t="s">
        <v>82</v>
      </c>
      <c r="HL151" s="80"/>
      <c r="HM151" s="80"/>
      <c r="HN151" s="81"/>
      <c r="HO151" s="50">
        <f>IFERROR(+HO150+HO133+HO116+HO109,"")</f>
        <v>4.731476407914764</v>
      </c>
      <c r="HQ151" s="49"/>
      <c r="HR151" s="79" t="s">
        <v>82</v>
      </c>
      <c r="HS151" s="80"/>
      <c r="HT151" s="80"/>
      <c r="HU151" s="81"/>
      <c r="HV151" s="50">
        <f>IFERROR(+HV150+HV133+HV116+HV109,"")</f>
        <v>6.4430205479452063</v>
      </c>
      <c r="HX151" s="49"/>
      <c r="HY151" s="79" t="s">
        <v>82</v>
      </c>
      <c r="HZ151" s="80"/>
      <c r="IA151" s="80"/>
      <c r="IB151" s="81"/>
      <c r="IC151" s="50">
        <f>IFERROR(+IC150+IC133+IC116+IC109,"")</f>
        <v>5.816047184170472</v>
      </c>
      <c r="IE151" s="49"/>
      <c r="IF151" s="79" t="s">
        <v>82</v>
      </c>
      <c r="IG151" s="80"/>
      <c r="IH151" s="80"/>
      <c r="II151" s="81"/>
      <c r="IJ151" s="50">
        <f>IFERROR(+IJ150+IJ133+IJ116+IJ109,"")</f>
        <v>8.1041700507614216</v>
      </c>
      <c r="IL151" s="49"/>
      <c r="IM151" s="79" t="s">
        <v>82</v>
      </c>
      <c r="IN151" s="80"/>
      <c r="IO151" s="80"/>
      <c r="IP151" s="81"/>
      <c r="IQ151" s="50">
        <f>IFERROR(+IQ150+IQ133+IQ116+IQ109,"")</f>
        <v>5.6414695431472079</v>
      </c>
      <c r="IS151" s="49"/>
      <c r="IT151" s="79" t="s">
        <v>82</v>
      </c>
      <c r="IU151" s="80"/>
      <c r="IV151" s="80"/>
      <c r="IW151" s="81"/>
      <c r="IX151" s="50">
        <f>IFERROR(+IX150+IX133+IX116+IX109,"")</f>
        <v>6.3742766497461929</v>
      </c>
      <c r="IZ151" s="49"/>
      <c r="JA151" s="79" t="s">
        <v>82</v>
      </c>
      <c r="JB151" s="80"/>
      <c r="JC151" s="80"/>
      <c r="JD151" s="81"/>
      <c r="JE151" s="50">
        <f>IFERROR(+JE150+JE133+JE116+JE109,"")</f>
        <v>6.4113375634517773</v>
      </c>
      <c r="JG151" s="49"/>
      <c r="JH151" s="79" t="s">
        <v>82</v>
      </c>
      <c r="JI151" s="80"/>
      <c r="JJ151" s="80"/>
      <c r="JK151" s="81"/>
      <c r="JL151" s="50">
        <f>IFERROR(+JL150+JL133+JL116+JL109,"")</f>
        <v>5.9252613636363627</v>
      </c>
      <c r="JN151" s="49"/>
      <c r="JO151" s="79" t="s">
        <v>82</v>
      </c>
      <c r="JP151" s="80"/>
      <c r="JQ151" s="80"/>
      <c r="JR151" s="81"/>
      <c r="JS151" s="50">
        <f>IFERROR(+JS150+JS133+JS116+JS109,"")</f>
        <v>5.5815316205533598</v>
      </c>
      <c r="JU151" s="49"/>
      <c r="JV151" s="79" t="s">
        <v>82</v>
      </c>
      <c r="JW151" s="80"/>
      <c r="JX151" s="80"/>
      <c r="JY151" s="81"/>
      <c r="JZ151" s="50">
        <f>IFERROR(+JZ150+JZ133+JZ116+JZ109,"")</f>
        <v>4.5708183632734531</v>
      </c>
      <c r="KB151" s="49"/>
      <c r="KC151" s="79" t="s">
        <v>82</v>
      </c>
      <c r="KD151" s="80"/>
      <c r="KE151" s="80"/>
      <c r="KF151" s="81"/>
      <c r="KG151" s="50">
        <f>IFERROR(+KG150+KG133+KG116+KG109,"")</f>
        <v>5.0133762376237634</v>
      </c>
      <c r="KI151" s="49"/>
      <c r="KJ151" s="79" t="s">
        <v>82</v>
      </c>
      <c r="KK151" s="80"/>
      <c r="KL151" s="80"/>
      <c r="KM151" s="81"/>
      <c r="KN151" s="50">
        <f>IFERROR(+KN150+KN133+KN116+KN109,"")</f>
        <v>5.8163074259909688</v>
      </c>
      <c r="KP151" s="49"/>
      <c r="KQ151" s="79" t="s">
        <v>82</v>
      </c>
      <c r="KR151" s="80"/>
      <c r="KS151" s="80"/>
      <c r="KT151" s="81"/>
      <c r="KU151" s="50">
        <f>IFERROR(+KU150+KU133+KU116+KU109,"")</f>
        <v>4.642134752475247</v>
      </c>
      <c r="KW151" s="49"/>
      <c r="KX151" s="79" t="s">
        <v>82</v>
      </c>
      <c r="KY151" s="80"/>
      <c r="KZ151" s="80"/>
      <c r="LA151" s="81"/>
      <c r="LB151" s="50">
        <f>IFERROR(+LB150+LB133+LB116+LB109,"")</f>
        <v>5.3453901006711408</v>
      </c>
      <c r="LD151" s="49"/>
      <c r="LE151" s="79" t="s">
        <v>82</v>
      </c>
      <c r="LF151" s="80"/>
      <c r="LG151" s="80"/>
      <c r="LH151" s="81"/>
      <c r="LI151" s="50">
        <f>IFERROR(+LI150+LI133+LI116+LI109,"")</f>
        <v>7.2097405271828672</v>
      </c>
      <c r="LK151" s="49"/>
      <c r="LL151" s="79" t="s">
        <v>82</v>
      </c>
      <c r="LM151" s="80"/>
      <c r="LN151" s="80"/>
      <c r="LO151" s="81"/>
      <c r="LP151" s="50">
        <f>IFERROR(+LP150+LP133+LP116+LP109,"")</f>
        <v>9.1210590682196351</v>
      </c>
      <c r="LR151" s="49"/>
      <c r="LS151" s="79" t="s">
        <v>82</v>
      </c>
      <c r="LT151" s="80"/>
      <c r="LU151" s="80"/>
      <c r="LV151" s="81"/>
      <c r="LW151" s="50">
        <f>IFERROR(+LW150+LW133+LW116+LW109,"")</f>
        <v>6.1848801652892567</v>
      </c>
      <c r="LY151" s="49"/>
      <c r="LZ151" s="79" t="s">
        <v>82</v>
      </c>
      <c r="MA151" s="80"/>
      <c r="MB151" s="80"/>
      <c r="MC151" s="81"/>
      <c r="MD151" s="50">
        <f>IFERROR(+MD150+MD133+MD116+MD109,"")</f>
        <v>5.1687967687074838</v>
      </c>
      <c r="MF151" s="49"/>
      <c r="MG151" s="79" t="s">
        <v>82</v>
      </c>
      <c r="MH151" s="80"/>
      <c r="MI151" s="80"/>
      <c r="MJ151" s="81"/>
      <c r="MK151" s="50">
        <f>IFERROR(+MK150+MK133+MK116+MK109,"")</f>
        <v>5.6925552007299265</v>
      </c>
      <c r="MM151" s="49"/>
      <c r="MN151" s="79" t="s">
        <v>82</v>
      </c>
      <c r="MO151" s="80"/>
      <c r="MP151" s="80"/>
      <c r="MQ151" s="81"/>
      <c r="MR151" s="50">
        <f>IFERROR(+MR150+MR133+MR116+MR109,"")</f>
        <v>7.3852565217391302</v>
      </c>
      <c r="MT151" s="49"/>
      <c r="MU151" s="79" t="s">
        <v>82</v>
      </c>
      <c r="MV151" s="80"/>
      <c r="MW151" s="80"/>
      <c r="MX151" s="81"/>
      <c r="MY151" s="50">
        <f>IFERROR(+MY150+MY133+MY116+MY109,"")</f>
        <v>5.2435597826086955</v>
      </c>
      <c r="NA151" s="49"/>
      <c r="NB151" s="79" t="s">
        <v>82</v>
      </c>
      <c r="NC151" s="80"/>
      <c r="ND151" s="80"/>
      <c r="NE151" s="81"/>
      <c r="NF151" s="50">
        <f>IFERROR(+NF150+NF133+NF116+NF109,"")</f>
        <v>8.6780055743243256</v>
      </c>
      <c r="NH151" s="49"/>
      <c r="NI151" s="79" t="s">
        <v>82</v>
      </c>
      <c r="NJ151" s="80"/>
      <c r="NK151" s="80"/>
      <c r="NL151" s="81"/>
      <c r="NM151" s="50">
        <f>IFERROR(+NM150+NM133+NM116+NM109,"")</f>
        <v>10.860198333333333</v>
      </c>
      <c r="NO151" s="49"/>
      <c r="NP151" s="79" t="s">
        <v>82</v>
      </c>
      <c r="NQ151" s="80"/>
      <c r="NR151" s="80"/>
      <c r="NS151" s="81"/>
      <c r="NT151" s="50">
        <f>IFERROR(+NT150+NT133+NT116+NT109,"")</f>
        <v>8.9986361111111108</v>
      </c>
      <c r="NV151" s="49"/>
      <c r="NW151" s="79" t="s">
        <v>82</v>
      </c>
      <c r="NX151" s="80"/>
      <c r="NY151" s="80"/>
      <c r="NZ151" s="81"/>
      <c r="OA151" s="50">
        <f>IFERROR(+OA150+OA133+OA116+OA109,"")</f>
        <v>7.2961888888888886</v>
      </c>
      <c r="OC151" s="49"/>
      <c r="OD151" s="79" t="s">
        <v>82</v>
      </c>
      <c r="OE151" s="80"/>
      <c r="OF151" s="80"/>
      <c r="OG151" s="81"/>
      <c r="OH151" s="50">
        <f>IFERROR(+OH150+OH133+OH116+OH109,"")</f>
        <v>7.8958739316239317</v>
      </c>
      <c r="OJ151" s="49"/>
      <c r="OK151" s="79" t="s">
        <v>82</v>
      </c>
      <c r="OL151" s="80"/>
      <c r="OM151" s="80"/>
      <c r="ON151" s="81"/>
      <c r="OO151" s="50">
        <f>IFERROR(+OO150+OO133+OO116+OO109,"")</f>
        <v>8.0710269784172652</v>
      </c>
      <c r="OQ151" s="49"/>
      <c r="OR151" s="79" t="s">
        <v>82</v>
      </c>
      <c r="OS151" s="80"/>
      <c r="OT151" s="80"/>
      <c r="OU151" s="81"/>
      <c r="OV151" s="50">
        <f>IFERROR(+OV150+OV133+OV116+OV109,"")</f>
        <v>8.3574805555555542</v>
      </c>
      <c r="OX151" s="49"/>
      <c r="OY151" s="79" t="s">
        <v>82</v>
      </c>
      <c r="OZ151" s="80"/>
      <c r="PA151" s="80"/>
      <c r="PB151" s="81"/>
      <c r="PC151" s="50">
        <f>IFERROR(+PC150+PC133+PC116+PC109,"")</f>
        <v>2.4943905000000002</v>
      </c>
      <c r="PE151" s="49"/>
      <c r="PF151" s="79" t="s">
        <v>82</v>
      </c>
      <c r="PG151" s="80"/>
      <c r="PH151" s="80"/>
      <c r="PI151" s="81"/>
      <c r="PJ151" s="50">
        <f>IFERROR(+PJ150+PJ133+PJ116+PJ109,"")</f>
        <v>6.7911147294589185</v>
      </c>
      <c r="PL151" s="49"/>
      <c r="PM151" s="79" t="s">
        <v>82</v>
      </c>
      <c r="PN151" s="80"/>
      <c r="PO151" s="80"/>
      <c r="PP151" s="81"/>
      <c r="PQ151" s="50">
        <f>IFERROR(+PQ150+PQ133+PQ116+PQ109,"")</f>
        <v>2.8970024999999997</v>
      </c>
      <c r="PS151" s="49"/>
      <c r="PT151" s="79" t="s">
        <v>82</v>
      </c>
      <c r="PU151" s="80"/>
      <c r="PV151" s="80"/>
      <c r="PW151" s="81"/>
      <c r="PX151" s="50">
        <f>IFERROR(+PX150+PX133+PX116+PX109,"")</f>
        <v>3.9142296999999999</v>
      </c>
      <c r="PZ151" s="49"/>
      <c r="QA151" s="79" t="s">
        <v>82</v>
      </c>
      <c r="QB151" s="80"/>
      <c r="QC151" s="80"/>
      <c r="QD151" s="81"/>
      <c r="QE151" s="50">
        <f>IFERROR(+QE150+QE133+QE116+QE109,"")</f>
        <v>6.9401572847682118</v>
      </c>
      <c r="QG151" s="49"/>
      <c r="QH151" s="79" t="s">
        <v>82</v>
      </c>
      <c r="QI151" s="80"/>
      <c r="QJ151" s="80"/>
      <c r="QK151" s="81"/>
      <c r="QL151" s="50">
        <f>IFERROR(+QL150+QL133+QL116+QL109,"")</f>
        <v>5.2387003311258269</v>
      </c>
      <c r="QN151" s="49"/>
      <c r="QO151" s="79" t="s">
        <v>82</v>
      </c>
      <c r="QP151" s="80"/>
      <c r="QQ151" s="80"/>
      <c r="QR151" s="81"/>
      <c r="QS151" s="50">
        <f>IFERROR(+QS150+QS133+QS116+QS109,"")</f>
        <v>4.6979708029197074</v>
      </c>
      <c r="QU151" s="49"/>
      <c r="QV151" s="79" t="s">
        <v>82</v>
      </c>
      <c r="QW151" s="80"/>
      <c r="QX151" s="80"/>
      <c r="QY151" s="81"/>
      <c r="QZ151" s="50">
        <f>IFERROR(+QZ150+QZ133+QZ116+QZ109,"")</f>
        <v>7.3831658291457281</v>
      </c>
      <c r="RB151" s="49"/>
      <c r="RC151" s="79" t="s">
        <v>82</v>
      </c>
      <c r="RD151" s="80"/>
      <c r="RE151" s="80"/>
      <c r="RF151" s="81"/>
      <c r="RG151" s="50">
        <f>IFERROR(+RG150+RG133+RG116+RG109,"")</f>
        <v>3.9460620347394539</v>
      </c>
      <c r="RI151" s="49"/>
      <c r="RJ151" s="79" t="s">
        <v>82</v>
      </c>
      <c r="RK151" s="80"/>
      <c r="RL151" s="80"/>
      <c r="RM151" s="81"/>
      <c r="RN151" s="50">
        <f>IFERROR(+RN150+RN133+RN116+RN109,"")</f>
        <v>6.4735975308641978</v>
      </c>
      <c r="RP151" s="49"/>
      <c r="RQ151" s="79" t="s">
        <v>82</v>
      </c>
      <c r="RR151" s="80"/>
      <c r="RS151" s="80"/>
      <c r="RT151" s="81"/>
      <c r="RU151" s="50">
        <f>IFERROR(+RU150+RU133+RU116+RU109,"")</f>
        <v>5.4110264483627208</v>
      </c>
      <c r="RW151" s="49"/>
      <c r="RX151" s="79" t="s">
        <v>82</v>
      </c>
      <c r="RY151" s="80"/>
      <c r="RZ151" s="80"/>
      <c r="SA151" s="81"/>
      <c r="SB151" s="50">
        <f>IFERROR(+SB150+SB133+SB116+SB109,"")</f>
        <v>3.594822986577181</v>
      </c>
      <c r="SD151" s="49"/>
      <c r="SE151" s="79" t="s">
        <v>82</v>
      </c>
      <c r="SF151" s="80"/>
      <c r="SG151" s="80"/>
      <c r="SH151" s="81"/>
      <c r="SI151" s="50">
        <f>IFERROR(+SI150+SI133+SI116+SI109,"")</f>
        <v>2.7572952218430036</v>
      </c>
      <c r="SK151" s="49"/>
      <c r="SL151" s="79" t="s">
        <v>82</v>
      </c>
      <c r="SM151" s="80"/>
      <c r="SN151" s="80"/>
      <c r="SO151" s="81"/>
      <c r="SP151" s="50">
        <f>IFERROR(+SP150+SP133+SP116+SP109,"")</f>
        <v>5.005082637729549</v>
      </c>
      <c r="SR151" s="49"/>
      <c r="SS151" s="79" t="s">
        <v>82</v>
      </c>
      <c r="ST151" s="80"/>
      <c r="SU151" s="80"/>
      <c r="SV151" s="81"/>
      <c r="SW151" s="50">
        <f>IFERROR(+SW150+SW133+SW116+SW109,"")</f>
        <v>4.1360046728971964</v>
      </c>
      <c r="SY151" s="49"/>
      <c r="SZ151" s="79" t="s">
        <v>82</v>
      </c>
      <c r="TA151" s="80"/>
      <c r="TB151" s="80"/>
      <c r="TC151" s="81"/>
      <c r="TD151" s="50">
        <f>IFERROR(+TD150+TD133+TD116+TD109,"")</f>
        <v>5.1517192832764502</v>
      </c>
      <c r="TF151" s="49"/>
      <c r="TG151" s="79" t="s">
        <v>82</v>
      </c>
      <c r="TH151" s="80"/>
      <c r="TI151" s="80"/>
      <c r="TJ151" s="81"/>
      <c r="TK151" s="50">
        <f>IFERROR(+TK150+TK133+TK116+TK109,"")</f>
        <v>5.2189417744916815</v>
      </c>
      <c r="TM151" s="49"/>
      <c r="TN151" s="79" t="s">
        <v>82</v>
      </c>
      <c r="TO151" s="80"/>
      <c r="TP151" s="80"/>
      <c r="TQ151" s="81"/>
      <c r="TR151" s="50">
        <f>IFERROR(+TR150+TR133+TR116+TR109,"")</f>
        <v>5.8248696857670978</v>
      </c>
      <c r="TT151" s="49"/>
      <c r="TU151" s="79" t="s">
        <v>82</v>
      </c>
      <c r="TV151" s="80"/>
      <c r="TW151" s="80"/>
      <c r="TX151" s="81"/>
      <c r="TY151" s="50">
        <f>IFERROR(+TY150+TY133+TY116+TY109,"")</f>
        <v>5.5348629182156133</v>
      </c>
      <c r="UA151" s="49"/>
      <c r="UB151" s="79" t="s">
        <v>82</v>
      </c>
      <c r="UC151" s="80"/>
      <c r="UD151" s="80"/>
      <c r="UE151" s="81"/>
      <c r="UF151" s="50">
        <f>IFERROR(+UF150+UF133+UF116+UF109,"")</f>
        <v>9.06717672413793</v>
      </c>
      <c r="UH151" s="49"/>
      <c r="UI151" s="79" t="s">
        <v>82</v>
      </c>
      <c r="UJ151" s="80"/>
      <c r="UK151" s="80"/>
      <c r="UL151" s="81"/>
      <c r="UM151" s="50">
        <f>IFERROR(+UM150+UM133+UM116+UM109,"")</f>
        <v>8.2950087108013939</v>
      </c>
      <c r="UO151" s="49"/>
      <c r="UP151" s="79" t="s">
        <v>82</v>
      </c>
      <c r="UQ151" s="80"/>
      <c r="UR151" s="80"/>
      <c r="US151" s="81"/>
      <c r="UT151" s="50">
        <f>IFERROR(+UT150+UT133+UT116+UT109,"")</f>
        <v>7.5017763157894741</v>
      </c>
      <c r="UV151" s="49"/>
      <c r="UW151" s="79" t="s">
        <v>82</v>
      </c>
      <c r="UX151" s="80"/>
      <c r="UY151" s="80"/>
      <c r="UZ151" s="81"/>
      <c r="VA151" s="50">
        <f>IFERROR(+VA150+VA133+VA116+VA109,"")</f>
        <v>11.332791083916085</v>
      </c>
      <c r="VC151" s="49"/>
      <c r="VD151" s="79" t="s">
        <v>82</v>
      </c>
      <c r="VE151" s="80"/>
      <c r="VF151" s="80"/>
      <c r="VG151" s="81"/>
      <c r="VH151" s="50">
        <f>IFERROR(+VH150+VH133+VH116+VH109,"")</f>
        <v>8.8796907665505227</v>
      </c>
      <c r="VJ151" s="49"/>
      <c r="VK151" s="79" t="s">
        <v>82</v>
      </c>
      <c r="VL151" s="80"/>
      <c r="VM151" s="80"/>
      <c r="VN151" s="81"/>
      <c r="VO151" s="50">
        <f>IFERROR(+VO150+VO133+VO116+VO109,"")</f>
        <v>7.9332630662020902</v>
      </c>
      <c r="VQ151" s="49"/>
      <c r="VR151" s="79" t="s">
        <v>82</v>
      </c>
      <c r="VS151" s="80"/>
      <c r="VT151" s="80"/>
      <c r="VU151" s="81"/>
      <c r="VV151" s="50">
        <f>IFERROR(+VV150+VV133+VV116+VV109,"")</f>
        <v>4.4434148397976401</v>
      </c>
      <c r="VX151" s="49"/>
      <c r="VY151" s="79" t="s">
        <v>82</v>
      </c>
      <c r="VZ151" s="80"/>
      <c r="WA151" s="80"/>
      <c r="WB151" s="81"/>
      <c r="WC151" s="50">
        <f>IFERROR(+WC150+WC133+WC116+WC109,"")</f>
        <v>3.4247988013698629</v>
      </c>
      <c r="WE151" s="49"/>
      <c r="WF151" s="79" t="s">
        <v>82</v>
      </c>
      <c r="WG151" s="80"/>
      <c r="WH151" s="80"/>
      <c r="WI151" s="81"/>
      <c r="WJ151" s="50">
        <f>IFERROR(+WJ150+WJ133+WJ116+WJ109,"")</f>
        <v>7.3474596638655463</v>
      </c>
      <c r="WL151" s="49"/>
      <c r="WM151" s="79" t="s">
        <v>82</v>
      </c>
      <c r="WN151" s="80"/>
      <c r="WO151" s="80"/>
      <c r="WP151" s="81"/>
      <c r="WQ151" s="50">
        <f>IFERROR(+WQ150+WQ133+WQ116+WQ109,"")</f>
        <v>5.0130497131931158</v>
      </c>
      <c r="WS151" s="49"/>
      <c r="WT151" s="79" t="s">
        <v>82</v>
      </c>
      <c r="WU151" s="80"/>
      <c r="WV151" s="80"/>
      <c r="WW151" s="81"/>
      <c r="WX151" s="50">
        <f>IFERROR(+WX150+WX133+WX116+WX109,"")</f>
        <v>5.435903703703703</v>
      </c>
      <c r="WZ151" s="49"/>
      <c r="XA151" s="79" t="s">
        <v>82</v>
      </c>
      <c r="XB151" s="80"/>
      <c r="XC151" s="80"/>
      <c r="XD151" s="81"/>
      <c r="XE151" s="50">
        <f>IFERROR(+XE150+XE133+XE116+XE109,"")</f>
        <v>6.8445547826086948</v>
      </c>
      <c r="XG151" s="49"/>
      <c r="XH151" s="79" t="s">
        <v>82</v>
      </c>
      <c r="XI151" s="80"/>
      <c r="XJ151" s="80"/>
      <c r="XK151" s="81"/>
      <c r="XL151" s="50">
        <f>IFERROR(+XL150+XL133+XL116+XL109,"")</f>
        <v>4.9214347826086957</v>
      </c>
      <c r="XN151" s="49"/>
      <c r="XO151" s="79" t="s">
        <v>82</v>
      </c>
      <c r="XP151" s="80"/>
      <c r="XQ151" s="80"/>
      <c r="XR151" s="81"/>
      <c r="XS151" s="50">
        <f>IFERROR(+XS150+XS133+XS116+XS109,"")</f>
        <v>7.6974896551724132</v>
      </c>
      <c r="XU151" s="49"/>
      <c r="XV151" s="79" t="s">
        <v>82</v>
      </c>
      <c r="XW151" s="80"/>
      <c r="XX151" s="80"/>
      <c r="XY151" s="81"/>
      <c r="XZ151" s="50">
        <f>IFERROR(+XZ150+XZ133+XZ116+XZ109,"")</f>
        <v>7.3155560538116591</v>
      </c>
      <c r="YB151" s="49"/>
      <c r="YC151" s="79" t="s">
        <v>82</v>
      </c>
      <c r="YD151" s="80"/>
      <c r="YE151" s="80"/>
      <c r="YF151" s="81"/>
      <c r="YG151" s="50">
        <f>IFERROR(+YG150+YG133+YG116+YG109,"")</f>
        <v>11.876747384155458</v>
      </c>
      <c r="YI151" s="49"/>
      <c r="YJ151" s="79" t="s">
        <v>82</v>
      </c>
      <c r="YK151" s="80"/>
      <c r="YL151" s="80"/>
      <c r="YM151" s="81"/>
      <c r="YN151" s="50">
        <f>IFERROR(+YN150+YN133+YN116+YN109,"")</f>
        <v>5.9207868613138679</v>
      </c>
      <c r="YP151" s="49"/>
      <c r="YQ151" s="79" t="s">
        <v>82</v>
      </c>
      <c r="YR151" s="80"/>
      <c r="YS151" s="80"/>
      <c r="YT151" s="81"/>
      <c r="YU151" s="50">
        <f>IFERROR(+YU150+YU133+YU116+YU109,"")</f>
        <v>5.122157934131736</v>
      </c>
      <c r="YW151" s="49"/>
      <c r="YX151" s="79" t="s">
        <v>82</v>
      </c>
      <c r="YY151" s="80"/>
      <c r="YZ151" s="80"/>
      <c r="ZA151" s="81"/>
      <c r="ZB151" s="50">
        <f>IFERROR(+ZB150+ZB133+ZB116+ZB109,"")</f>
        <v>6.563997435897436</v>
      </c>
      <c r="ZD151" s="49"/>
      <c r="ZE151" s="79" t="s">
        <v>82</v>
      </c>
      <c r="ZF151" s="80"/>
      <c r="ZG151" s="80"/>
      <c r="ZH151" s="81"/>
      <c r="ZI151" s="50">
        <f>IFERROR(+ZI150+ZI133+ZI116+ZI109,"")</f>
        <v>5.1365802098950528</v>
      </c>
      <c r="ZK151" s="49"/>
      <c r="ZL151" s="79" t="s">
        <v>82</v>
      </c>
      <c r="ZM151" s="80"/>
      <c r="ZN151" s="80"/>
      <c r="ZO151" s="81"/>
      <c r="ZP151" s="50">
        <f>IFERROR(+ZP150+ZP133+ZP116+ZP109,"")</f>
        <v>6.4541508221225694</v>
      </c>
      <c r="ZR151" s="49"/>
      <c r="ZS151" s="79" t="s">
        <v>82</v>
      </c>
      <c r="ZT151" s="80"/>
      <c r="ZU151" s="80"/>
      <c r="ZV151" s="81"/>
      <c r="ZW151" s="50">
        <f>IFERROR(+ZW150+ZW133+ZW116+ZW109,"")</f>
        <v>5.8316927374301679</v>
      </c>
    </row>
    <row r="152" spans="1:699" ht="15.75" thickTop="1" x14ac:dyDescent="0.2">
      <c r="A152" s="39"/>
      <c r="B152" s="76" t="s">
        <v>83</v>
      </c>
      <c r="C152" s="77"/>
      <c r="D152" s="77"/>
      <c r="E152" s="78"/>
      <c r="F152" s="40">
        <f>'كدو الاصناف'!$D$11</f>
        <v>4</v>
      </c>
      <c r="H152" s="39"/>
      <c r="I152" s="76" t="s">
        <v>83</v>
      </c>
      <c r="J152" s="77"/>
      <c r="K152" s="77"/>
      <c r="L152" s="78"/>
      <c r="M152" s="40">
        <f>'كدو الاصناف'!$D$11</f>
        <v>4</v>
      </c>
      <c r="O152" s="39"/>
      <c r="P152" s="76" t="s">
        <v>83</v>
      </c>
      <c r="Q152" s="77"/>
      <c r="R152" s="77"/>
      <c r="S152" s="78"/>
      <c r="T152" s="40">
        <f>'كدو الاصناف'!$D$11</f>
        <v>4</v>
      </c>
      <c r="V152" s="39"/>
      <c r="W152" s="76" t="s">
        <v>83</v>
      </c>
      <c r="X152" s="77"/>
      <c r="Y152" s="77"/>
      <c r="Z152" s="78"/>
      <c r="AA152" s="40">
        <f>'كدو الاصناف'!$D$11</f>
        <v>4</v>
      </c>
      <c r="AC152" s="39"/>
      <c r="AD152" s="76" t="s">
        <v>83</v>
      </c>
      <c r="AE152" s="77"/>
      <c r="AF152" s="77"/>
      <c r="AG152" s="78"/>
      <c r="AH152" s="40">
        <f>'كدو الاصناف'!$D$11</f>
        <v>4</v>
      </c>
      <c r="AJ152" s="39"/>
      <c r="AK152" s="76" t="s">
        <v>83</v>
      </c>
      <c r="AL152" s="77"/>
      <c r="AM152" s="77"/>
      <c r="AN152" s="78"/>
      <c r="AO152" s="40">
        <f>'كدو الاصناف'!$D$11</f>
        <v>4</v>
      </c>
      <c r="AQ152" s="39"/>
      <c r="AR152" s="76" t="s">
        <v>83</v>
      </c>
      <c r="AS152" s="77"/>
      <c r="AT152" s="77"/>
      <c r="AU152" s="78"/>
      <c r="AV152" s="40">
        <f>'كدو الاصناف'!$D$11</f>
        <v>4</v>
      </c>
      <c r="AX152" s="39"/>
      <c r="AY152" s="76" t="s">
        <v>83</v>
      </c>
      <c r="AZ152" s="77"/>
      <c r="BA152" s="77"/>
      <c r="BB152" s="78"/>
      <c r="BC152" s="40">
        <f>'كدو الاصناف'!$D$11</f>
        <v>4</v>
      </c>
      <c r="BE152" s="39"/>
      <c r="BF152" s="76" t="s">
        <v>83</v>
      </c>
      <c r="BG152" s="77"/>
      <c r="BH152" s="77"/>
      <c r="BI152" s="78"/>
      <c r="BJ152" s="40">
        <f>'كدو الاصناف'!$D$11</f>
        <v>4</v>
      </c>
      <c r="BL152" s="39"/>
      <c r="BM152" s="76" t="s">
        <v>83</v>
      </c>
      <c r="BN152" s="77"/>
      <c r="BO152" s="77"/>
      <c r="BP152" s="78"/>
      <c r="BQ152" s="40">
        <f>'كدو الاصناف'!$D$11</f>
        <v>4</v>
      </c>
      <c r="BS152" s="39"/>
      <c r="BT152" s="76" t="s">
        <v>83</v>
      </c>
      <c r="BU152" s="77"/>
      <c r="BV152" s="77"/>
      <c r="BW152" s="78"/>
      <c r="BX152" s="40">
        <f>'كدو الاصناف'!$D$11</f>
        <v>4</v>
      </c>
      <c r="BZ152" s="39"/>
      <c r="CA152" s="76" t="s">
        <v>83</v>
      </c>
      <c r="CB152" s="77"/>
      <c r="CC152" s="77"/>
      <c r="CD152" s="78"/>
      <c r="CE152" s="40">
        <f>'كدو الاصناف'!$D$11</f>
        <v>4</v>
      </c>
      <c r="CG152" s="39"/>
      <c r="CH152" s="76" t="s">
        <v>83</v>
      </c>
      <c r="CI152" s="77"/>
      <c r="CJ152" s="77"/>
      <c r="CK152" s="78"/>
      <c r="CL152" s="40">
        <f>'كدو الاصناف'!$D$11</f>
        <v>4</v>
      </c>
      <c r="CN152" s="39"/>
      <c r="CO152" s="76" t="s">
        <v>83</v>
      </c>
      <c r="CP152" s="77"/>
      <c r="CQ152" s="77"/>
      <c r="CR152" s="78"/>
      <c r="CS152" s="40">
        <f>'كدو الاصناف'!$D$11</f>
        <v>4</v>
      </c>
      <c r="CU152" s="39"/>
      <c r="CV152" s="76" t="s">
        <v>83</v>
      </c>
      <c r="CW152" s="77"/>
      <c r="CX152" s="77"/>
      <c r="CY152" s="78"/>
      <c r="CZ152" s="40">
        <f>'كدو الاصناف'!$D$11</f>
        <v>4</v>
      </c>
      <c r="DB152" s="39"/>
      <c r="DC152" s="76" t="s">
        <v>83</v>
      </c>
      <c r="DD152" s="77"/>
      <c r="DE152" s="77"/>
      <c r="DF152" s="78"/>
      <c r="DG152" s="40">
        <f>'كدو الاصناف'!$D$11</f>
        <v>4</v>
      </c>
      <c r="DI152" s="39"/>
      <c r="DJ152" s="76" t="s">
        <v>83</v>
      </c>
      <c r="DK152" s="77"/>
      <c r="DL152" s="77"/>
      <c r="DM152" s="78"/>
      <c r="DN152" s="40">
        <f>'كدو الاصناف'!$D$11</f>
        <v>4</v>
      </c>
      <c r="DP152" s="39"/>
      <c r="DQ152" s="76" t="s">
        <v>83</v>
      </c>
      <c r="DR152" s="77"/>
      <c r="DS152" s="77"/>
      <c r="DT152" s="78"/>
      <c r="DU152" s="40">
        <f>'كدو الاصناف'!$D$11</f>
        <v>4</v>
      </c>
      <c r="DW152" s="39"/>
      <c r="DX152" s="76" t="s">
        <v>83</v>
      </c>
      <c r="DY152" s="77"/>
      <c r="DZ152" s="77"/>
      <c r="EA152" s="78"/>
      <c r="EB152" s="40">
        <f>'كدو الاصناف'!$D$11</f>
        <v>4</v>
      </c>
      <c r="ED152" s="39"/>
      <c r="EE152" s="76" t="s">
        <v>83</v>
      </c>
      <c r="EF152" s="77"/>
      <c r="EG152" s="77"/>
      <c r="EH152" s="78"/>
      <c r="EI152" s="40">
        <f>'كدو الاصناف'!$D$11</f>
        <v>4</v>
      </c>
      <c r="EK152" s="39"/>
      <c r="EL152" s="76" t="s">
        <v>83</v>
      </c>
      <c r="EM152" s="77"/>
      <c r="EN152" s="77"/>
      <c r="EO152" s="78"/>
      <c r="EP152" s="40">
        <f>'كدو الاصناف'!$D$11</f>
        <v>4</v>
      </c>
      <c r="ER152" s="39"/>
      <c r="ES152" s="76" t="s">
        <v>83</v>
      </c>
      <c r="ET152" s="77"/>
      <c r="EU152" s="77"/>
      <c r="EV152" s="78"/>
      <c r="EW152" s="40">
        <f>'كدو الاصناف'!$D$11</f>
        <v>4</v>
      </c>
      <c r="EY152" s="39"/>
      <c r="EZ152" s="76" t="s">
        <v>83</v>
      </c>
      <c r="FA152" s="77"/>
      <c r="FB152" s="77"/>
      <c r="FC152" s="78"/>
      <c r="FD152" s="40">
        <f>'كدو الاصناف'!$D$11</f>
        <v>4</v>
      </c>
      <c r="FF152" s="39"/>
      <c r="FG152" s="76" t="s">
        <v>83</v>
      </c>
      <c r="FH152" s="77"/>
      <c r="FI152" s="77"/>
      <c r="FJ152" s="78"/>
      <c r="FK152" s="40">
        <f>'كدو الاصناف'!$D$11</f>
        <v>4</v>
      </c>
      <c r="FM152" s="39"/>
      <c r="FN152" s="76" t="s">
        <v>83</v>
      </c>
      <c r="FO152" s="77"/>
      <c r="FP152" s="77"/>
      <c r="FQ152" s="78"/>
      <c r="FR152" s="40">
        <f>'كدو الاصناف'!$D$11</f>
        <v>4</v>
      </c>
      <c r="FT152" s="39"/>
      <c r="FU152" s="76" t="s">
        <v>83</v>
      </c>
      <c r="FV152" s="77"/>
      <c r="FW152" s="77"/>
      <c r="FX152" s="78"/>
      <c r="FY152" s="40">
        <f>'كدو الاصناف'!$D$11</f>
        <v>4</v>
      </c>
      <c r="GA152" s="39"/>
      <c r="GB152" s="76" t="s">
        <v>83</v>
      </c>
      <c r="GC152" s="77"/>
      <c r="GD152" s="77"/>
      <c r="GE152" s="78"/>
      <c r="GF152" s="40">
        <f>'كدو الاصناف'!$D$11</f>
        <v>4</v>
      </c>
      <c r="GH152" s="39"/>
      <c r="GI152" s="76" t="s">
        <v>83</v>
      </c>
      <c r="GJ152" s="77"/>
      <c r="GK152" s="77"/>
      <c r="GL152" s="78"/>
      <c r="GM152" s="40">
        <f>'كدو الاصناف'!$D$11</f>
        <v>4</v>
      </c>
      <c r="GO152" s="39"/>
      <c r="GP152" s="76" t="s">
        <v>83</v>
      </c>
      <c r="GQ152" s="77"/>
      <c r="GR152" s="77"/>
      <c r="GS152" s="78"/>
      <c r="GT152" s="40">
        <f>'كدو الاصناف'!$D$11</f>
        <v>4</v>
      </c>
      <c r="GV152" s="39"/>
      <c r="GW152" s="76" t="s">
        <v>83</v>
      </c>
      <c r="GX152" s="77"/>
      <c r="GY152" s="77"/>
      <c r="GZ152" s="78"/>
      <c r="HA152" s="40">
        <f>'كدو الاصناف'!$D$11</f>
        <v>4</v>
      </c>
      <c r="HC152" s="39"/>
      <c r="HD152" s="76" t="s">
        <v>83</v>
      </c>
      <c r="HE152" s="77"/>
      <c r="HF152" s="77"/>
      <c r="HG152" s="78"/>
      <c r="HH152" s="40">
        <f>'كدو الاصناف'!$D$11</f>
        <v>4</v>
      </c>
      <c r="HJ152" s="39"/>
      <c r="HK152" s="76" t="s">
        <v>83</v>
      </c>
      <c r="HL152" s="77"/>
      <c r="HM152" s="77"/>
      <c r="HN152" s="78"/>
      <c r="HO152" s="40">
        <f>'كدو الاصناف'!$D$11</f>
        <v>4</v>
      </c>
      <c r="HQ152" s="39"/>
      <c r="HR152" s="76" t="s">
        <v>83</v>
      </c>
      <c r="HS152" s="77"/>
      <c r="HT152" s="77"/>
      <c r="HU152" s="78"/>
      <c r="HV152" s="40">
        <f>'كدو الاصناف'!$D$11</f>
        <v>4</v>
      </c>
      <c r="HX152" s="39"/>
      <c r="HY152" s="76" t="s">
        <v>83</v>
      </c>
      <c r="HZ152" s="77"/>
      <c r="IA152" s="77"/>
      <c r="IB152" s="78"/>
      <c r="IC152" s="40">
        <f>'كدو الاصناف'!$D$11</f>
        <v>4</v>
      </c>
      <c r="IE152" s="39"/>
      <c r="IF152" s="76" t="s">
        <v>83</v>
      </c>
      <c r="IG152" s="77"/>
      <c r="IH152" s="77"/>
      <c r="II152" s="78"/>
      <c r="IJ152" s="40">
        <f>'كدو الاصناف'!$D$11</f>
        <v>4</v>
      </c>
      <c r="IL152" s="39"/>
      <c r="IM152" s="76" t="s">
        <v>83</v>
      </c>
      <c r="IN152" s="77"/>
      <c r="IO152" s="77"/>
      <c r="IP152" s="78"/>
      <c r="IQ152" s="40">
        <f>'كدو الاصناف'!$D$11</f>
        <v>4</v>
      </c>
      <c r="IS152" s="39"/>
      <c r="IT152" s="76" t="s">
        <v>83</v>
      </c>
      <c r="IU152" s="77"/>
      <c r="IV152" s="77"/>
      <c r="IW152" s="78"/>
      <c r="IX152" s="40">
        <f>'كدو الاصناف'!$D$11</f>
        <v>4</v>
      </c>
      <c r="IZ152" s="39"/>
      <c r="JA152" s="76" t="s">
        <v>83</v>
      </c>
      <c r="JB152" s="77"/>
      <c r="JC152" s="77"/>
      <c r="JD152" s="78"/>
      <c r="JE152" s="40">
        <f>'كدو الاصناف'!$D$11</f>
        <v>4</v>
      </c>
      <c r="JG152" s="39"/>
      <c r="JH152" s="76" t="s">
        <v>83</v>
      </c>
      <c r="JI152" s="77"/>
      <c r="JJ152" s="77"/>
      <c r="JK152" s="78"/>
      <c r="JL152" s="40">
        <f>'كدو الاصناف'!$D$11</f>
        <v>4</v>
      </c>
      <c r="JN152" s="39"/>
      <c r="JO152" s="76" t="s">
        <v>83</v>
      </c>
      <c r="JP152" s="77"/>
      <c r="JQ152" s="77"/>
      <c r="JR152" s="78"/>
      <c r="JS152" s="40">
        <f>'كدو الاصناف'!$D$11</f>
        <v>4</v>
      </c>
      <c r="JU152" s="39"/>
      <c r="JV152" s="76" t="s">
        <v>83</v>
      </c>
      <c r="JW152" s="77"/>
      <c r="JX152" s="77"/>
      <c r="JY152" s="78"/>
      <c r="JZ152" s="40">
        <f>'كدو الاصناف'!$D$11</f>
        <v>4</v>
      </c>
      <c r="KB152" s="39"/>
      <c r="KC152" s="76" t="s">
        <v>83</v>
      </c>
      <c r="KD152" s="77"/>
      <c r="KE152" s="77"/>
      <c r="KF152" s="78"/>
      <c r="KG152" s="40">
        <f>'كدو الاصناف'!$D$11</f>
        <v>4</v>
      </c>
      <c r="KI152" s="39"/>
      <c r="KJ152" s="76" t="s">
        <v>83</v>
      </c>
      <c r="KK152" s="77"/>
      <c r="KL152" s="77"/>
      <c r="KM152" s="78"/>
      <c r="KN152" s="40">
        <f>'كدو الاصناف'!$D$11</f>
        <v>4</v>
      </c>
      <c r="KP152" s="39"/>
      <c r="KQ152" s="76" t="s">
        <v>83</v>
      </c>
      <c r="KR152" s="77"/>
      <c r="KS152" s="77"/>
      <c r="KT152" s="78"/>
      <c r="KU152" s="40">
        <f>'كدو الاصناف'!$D$11</f>
        <v>4</v>
      </c>
      <c r="KW152" s="39"/>
      <c r="KX152" s="76" t="s">
        <v>83</v>
      </c>
      <c r="KY152" s="77"/>
      <c r="KZ152" s="77"/>
      <c r="LA152" s="78"/>
      <c r="LB152" s="40">
        <f>'كدو الاصناف'!$D$11</f>
        <v>4</v>
      </c>
      <c r="LD152" s="39"/>
      <c r="LE152" s="76" t="s">
        <v>83</v>
      </c>
      <c r="LF152" s="77"/>
      <c r="LG152" s="77"/>
      <c r="LH152" s="78"/>
      <c r="LI152" s="40">
        <f>'كدو الاصناف'!$D$11</f>
        <v>4</v>
      </c>
      <c r="LK152" s="39"/>
      <c r="LL152" s="76" t="s">
        <v>83</v>
      </c>
      <c r="LM152" s="77"/>
      <c r="LN152" s="77"/>
      <c r="LO152" s="78"/>
      <c r="LP152" s="40">
        <f>'كدو الاصناف'!$D$11</f>
        <v>4</v>
      </c>
      <c r="LR152" s="39"/>
      <c r="LS152" s="76" t="s">
        <v>83</v>
      </c>
      <c r="LT152" s="77"/>
      <c r="LU152" s="77"/>
      <c r="LV152" s="78"/>
      <c r="LW152" s="40">
        <f>'كدو الاصناف'!$D$11</f>
        <v>4</v>
      </c>
      <c r="LY152" s="39"/>
      <c r="LZ152" s="76" t="s">
        <v>83</v>
      </c>
      <c r="MA152" s="77"/>
      <c r="MB152" s="77"/>
      <c r="MC152" s="78"/>
      <c r="MD152" s="40">
        <f>'كدو الاصناف'!$D$11</f>
        <v>4</v>
      </c>
      <c r="MF152" s="39"/>
      <c r="MG152" s="76" t="s">
        <v>83</v>
      </c>
      <c r="MH152" s="77"/>
      <c r="MI152" s="77"/>
      <c r="MJ152" s="78"/>
      <c r="MK152" s="40">
        <f>'كدو الاصناف'!$D$11</f>
        <v>4</v>
      </c>
      <c r="MM152" s="39"/>
      <c r="MN152" s="76" t="s">
        <v>83</v>
      </c>
      <c r="MO152" s="77"/>
      <c r="MP152" s="77"/>
      <c r="MQ152" s="78"/>
      <c r="MR152" s="40">
        <f>'كدو الاصناف'!$D$11</f>
        <v>4</v>
      </c>
      <c r="MT152" s="39"/>
      <c r="MU152" s="76" t="s">
        <v>83</v>
      </c>
      <c r="MV152" s="77"/>
      <c r="MW152" s="77"/>
      <c r="MX152" s="78"/>
      <c r="MY152" s="40">
        <f>'كدو الاصناف'!$D$11</f>
        <v>4</v>
      </c>
      <c r="NA152" s="39"/>
      <c r="NB152" s="76" t="s">
        <v>83</v>
      </c>
      <c r="NC152" s="77"/>
      <c r="ND152" s="77"/>
      <c r="NE152" s="78"/>
      <c r="NF152" s="40">
        <f>'كدو الاصناف'!$D$11</f>
        <v>4</v>
      </c>
      <c r="NH152" s="39"/>
      <c r="NI152" s="76" t="s">
        <v>83</v>
      </c>
      <c r="NJ152" s="77"/>
      <c r="NK152" s="77"/>
      <c r="NL152" s="78"/>
      <c r="NM152" s="40">
        <f>'كدو الاصناف'!$D$11</f>
        <v>4</v>
      </c>
      <c r="NO152" s="39"/>
      <c r="NP152" s="76" t="s">
        <v>83</v>
      </c>
      <c r="NQ152" s="77"/>
      <c r="NR152" s="77"/>
      <c r="NS152" s="78"/>
      <c r="NT152" s="40">
        <f>'كدو الاصناف'!$D$11</f>
        <v>4</v>
      </c>
      <c r="NV152" s="39"/>
      <c r="NW152" s="76" t="s">
        <v>83</v>
      </c>
      <c r="NX152" s="77"/>
      <c r="NY152" s="77"/>
      <c r="NZ152" s="78"/>
      <c r="OA152" s="40">
        <f>'كدو الاصناف'!$D$11</f>
        <v>4</v>
      </c>
      <c r="OC152" s="39"/>
      <c r="OD152" s="76" t="s">
        <v>83</v>
      </c>
      <c r="OE152" s="77"/>
      <c r="OF152" s="77"/>
      <c r="OG152" s="78"/>
      <c r="OH152" s="40">
        <f>'كدو الاصناف'!$D$11</f>
        <v>4</v>
      </c>
      <c r="OJ152" s="39"/>
      <c r="OK152" s="76" t="s">
        <v>83</v>
      </c>
      <c r="OL152" s="77"/>
      <c r="OM152" s="77"/>
      <c r="ON152" s="78"/>
      <c r="OO152" s="40">
        <f>'كدو الاصناف'!$D$11</f>
        <v>4</v>
      </c>
      <c r="OQ152" s="39"/>
      <c r="OR152" s="76" t="s">
        <v>83</v>
      </c>
      <c r="OS152" s="77"/>
      <c r="OT152" s="77"/>
      <c r="OU152" s="78"/>
      <c r="OV152" s="40">
        <f>'كدو الاصناف'!$D$11</f>
        <v>4</v>
      </c>
      <c r="OX152" s="39"/>
      <c r="OY152" s="76" t="s">
        <v>83</v>
      </c>
      <c r="OZ152" s="77"/>
      <c r="PA152" s="77"/>
      <c r="PB152" s="78"/>
      <c r="PC152" s="40">
        <f>'كدو الاصناف'!$D$11</f>
        <v>4</v>
      </c>
      <c r="PE152" s="39"/>
      <c r="PF152" s="76" t="s">
        <v>83</v>
      </c>
      <c r="PG152" s="77"/>
      <c r="PH152" s="77"/>
      <c r="PI152" s="78"/>
      <c r="PJ152" s="40">
        <f>'كدو الاصناف'!$D$11</f>
        <v>4</v>
      </c>
      <c r="PL152" s="39"/>
      <c r="PM152" s="76" t="s">
        <v>83</v>
      </c>
      <c r="PN152" s="77"/>
      <c r="PO152" s="77"/>
      <c r="PP152" s="78"/>
      <c r="PQ152" s="40">
        <f>'كدو الاصناف'!$D$11</f>
        <v>4</v>
      </c>
      <c r="PS152" s="39"/>
      <c r="PT152" s="76" t="s">
        <v>83</v>
      </c>
      <c r="PU152" s="77"/>
      <c r="PV152" s="77"/>
      <c r="PW152" s="78"/>
      <c r="PX152" s="40">
        <f>'كدو الاصناف'!$D$11</f>
        <v>4</v>
      </c>
      <c r="PZ152" s="39"/>
      <c r="QA152" s="76" t="s">
        <v>83</v>
      </c>
      <c r="QB152" s="77"/>
      <c r="QC152" s="77"/>
      <c r="QD152" s="78"/>
      <c r="QE152" s="40">
        <f>'كدو الاصناف'!$D$11</f>
        <v>4</v>
      </c>
      <c r="QG152" s="39"/>
      <c r="QH152" s="76" t="s">
        <v>83</v>
      </c>
      <c r="QI152" s="77"/>
      <c r="QJ152" s="77"/>
      <c r="QK152" s="78"/>
      <c r="QL152" s="40">
        <f>'كدو الاصناف'!$D$11</f>
        <v>4</v>
      </c>
      <c r="QN152" s="39"/>
      <c r="QO152" s="76" t="s">
        <v>83</v>
      </c>
      <c r="QP152" s="77"/>
      <c r="QQ152" s="77"/>
      <c r="QR152" s="78"/>
      <c r="QS152" s="40">
        <f>'كدو الاصناف'!$D$11</f>
        <v>4</v>
      </c>
      <c r="QU152" s="39"/>
      <c r="QV152" s="76" t="s">
        <v>83</v>
      </c>
      <c r="QW152" s="77"/>
      <c r="QX152" s="77"/>
      <c r="QY152" s="78"/>
      <c r="QZ152" s="40">
        <f>'كدو الاصناف'!$D$11</f>
        <v>4</v>
      </c>
      <c r="RB152" s="39"/>
      <c r="RC152" s="76" t="s">
        <v>83</v>
      </c>
      <c r="RD152" s="77"/>
      <c r="RE152" s="77"/>
      <c r="RF152" s="78"/>
      <c r="RG152" s="40">
        <f>'كدو الاصناف'!$D$11</f>
        <v>4</v>
      </c>
      <c r="RI152" s="39"/>
      <c r="RJ152" s="76" t="s">
        <v>83</v>
      </c>
      <c r="RK152" s="77"/>
      <c r="RL152" s="77"/>
      <c r="RM152" s="78"/>
      <c r="RN152" s="40">
        <f>'كدو الاصناف'!$D$11</f>
        <v>4</v>
      </c>
      <c r="RP152" s="39"/>
      <c r="RQ152" s="76" t="s">
        <v>83</v>
      </c>
      <c r="RR152" s="77"/>
      <c r="RS152" s="77"/>
      <c r="RT152" s="78"/>
      <c r="RU152" s="40">
        <f>'كدو الاصناف'!$D$11</f>
        <v>4</v>
      </c>
      <c r="RW152" s="39"/>
      <c r="RX152" s="76" t="s">
        <v>83</v>
      </c>
      <c r="RY152" s="77"/>
      <c r="RZ152" s="77"/>
      <c r="SA152" s="78"/>
      <c r="SB152" s="40">
        <f>'كدو الاصناف'!$D$11</f>
        <v>4</v>
      </c>
      <c r="SD152" s="39"/>
      <c r="SE152" s="76" t="s">
        <v>83</v>
      </c>
      <c r="SF152" s="77"/>
      <c r="SG152" s="77"/>
      <c r="SH152" s="78"/>
      <c r="SI152" s="40">
        <f>'كدو الاصناف'!$D$11</f>
        <v>4</v>
      </c>
      <c r="SK152" s="39"/>
      <c r="SL152" s="76" t="s">
        <v>83</v>
      </c>
      <c r="SM152" s="77"/>
      <c r="SN152" s="77"/>
      <c r="SO152" s="78"/>
      <c r="SP152" s="40">
        <f>'كدو الاصناف'!$D$11</f>
        <v>4</v>
      </c>
      <c r="SR152" s="39"/>
      <c r="SS152" s="76" t="s">
        <v>83</v>
      </c>
      <c r="ST152" s="77"/>
      <c r="SU152" s="77"/>
      <c r="SV152" s="78"/>
      <c r="SW152" s="40">
        <f>'كدو الاصناف'!$D$11</f>
        <v>4</v>
      </c>
      <c r="SY152" s="39"/>
      <c r="SZ152" s="76" t="s">
        <v>83</v>
      </c>
      <c r="TA152" s="77"/>
      <c r="TB152" s="77"/>
      <c r="TC152" s="78"/>
      <c r="TD152" s="40">
        <f>'كدو الاصناف'!$D$11</f>
        <v>4</v>
      </c>
      <c r="TF152" s="39"/>
      <c r="TG152" s="76" t="s">
        <v>83</v>
      </c>
      <c r="TH152" s="77"/>
      <c r="TI152" s="77"/>
      <c r="TJ152" s="78"/>
      <c r="TK152" s="40">
        <f>'كدو الاصناف'!$D$11</f>
        <v>4</v>
      </c>
      <c r="TM152" s="39"/>
      <c r="TN152" s="76" t="s">
        <v>83</v>
      </c>
      <c r="TO152" s="77"/>
      <c r="TP152" s="77"/>
      <c r="TQ152" s="78"/>
      <c r="TR152" s="40">
        <f>'كدو الاصناف'!$D$11</f>
        <v>4</v>
      </c>
      <c r="TT152" s="39"/>
      <c r="TU152" s="76" t="s">
        <v>83</v>
      </c>
      <c r="TV152" s="77"/>
      <c r="TW152" s="77"/>
      <c r="TX152" s="78"/>
      <c r="TY152" s="40">
        <f>'كدو الاصناف'!$D$11</f>
        <v>4</v>
      </c>
      <c r="UA152" s="39"/>
      <c r="UB152" s="76" t="s">
        <v>83</v>
      </c>
      <c r="UC152" s="77"/>
      <c r="UD152" s="77"/>
      <c r="UE152" s="78"/>
      <c r="UF152" s="40">
        <f>'كدو الاصناف'!$D$11</f>
        <v>4</v>
      </c>
      <c r="UH152" s="39"/>
      <c r="UI152" s="76" t="s">
        <v>83</v>
      </c>
      <c r="UJ152" s="77"/>
      <c r="UK152" s="77"/>
      <c r="UL152" s="78"/>
      <c r="UM152" s="40">
        <f>'كدو الاصناف'!$D$11</f>
        <v>4</v>
      </c>
      <c r="UO152" s="39"/>
      <c r="UP152" s="76" t="s">
        <v>83</v>
      </c>
      <c r="UQ152" s="77"/>
      <c r="UR152" s="77"/>
      <c r="US152" s="78"/>
      <c r="UT152" s="40">
        <f>'كدو الاصناف'!$D$11</f>
        <v>4</v>
      </c>
      <c r="UV152" s="39"/>
      <c r="UW152" s="76" t="s">
        <v>83</v>
      </c>
      <c r="UX152" s="77"/>
      <c r="UY152" s="77"/>
      <c r="UZ152" s="78"/>
      <c r="VA152" s="40">
        <f>'كدو الاصناف'!$D$11</f>
        <v>4</v>
      </c>
      <c r="VC152" s="39"/>
      <c r="VD152" s="76" t="s">
        <v>83</v>
      </c>
      <c r="VE152" s="77"/>
      <c r="VF152" s="77"/>
      <c r="VG152" s="78"/>
      <c r="VH152" s="40">
        <f>'كدو الاصناف'!$D$11</f>
        <v>4</v>
      </c>
      <c r="VJ152" s="39"/>
      <c r="VK152" s="76" t="s">
        <v>83</v>
      </c>
      <c r="VL152" s="77"/>
      <c r="VM152" s="77"/>
      <c r="VN152" s="78"/>
      <c r="VO152" s="40">
        <f>'كدو الاصناف'!$D$11</f>
        <v>4</v>
      </c>
      <c r="VQ152" s="39"/>
      <c r="VR152" s="76" t="s">
        <v>83</v>
      </c>
      <c r="VS152" s="77"/>
      <c r="VT152" s="77"/>
      <c r="VU152" s="78"/>
      <c r="VV152" s="40">
        <f>'كدو الاصناف'!$D$11</f>
        <v>4</v>
      </c>
      <c r="VX152" s="39"/>
      <c r="VY152" s="76" t="s">
        <v>83</v>
      </c>
      <c r="VZ152" s="77"/>
      <c r="WA152" s="77"/>
      <c r="WB152" s="78"/>
      <c r="WC152" s="40">
        <f>'كدو الاصناف'!$D$11</f>
        <v>4</v>
      </c>
      <c r="WE152" s="39"/>
      <c r="WF152" s="76" t="s">
        <v>83</v>
      </c>
      <c r="WG152" s="77"/>
      <c r="WH152" s="77"/>
      <c r="WI152" s="78"/>
      <c r="WJ152" s="40">
        <f>'كدو الاصناف'!$D$11</f>
        <v>4</v>
      </c>
      <c r="WL152" s="39"/>
      <c r="WM152" s="76" t="s">
        <v>83</v>
      </c>
      <c r="WN152" s="77"/>
      <c r="WO152" s="77"/>
      <c r="WP152" s="78"/>
      <c r="WQ152" s="40">
        <f>'كدو الاصناف'!$D$11</f>
        <v>4</v>
      </c>
      <c r="WS152" s="39"/>
      <c r="WT152" s="76" t="s">
        <v>83</v>
      </c>
      <c r="WU152" s="77"/>
      <c r="WV152" s="77"/>
      <c r="WW152" s="78"/>
      <c r="WX152" s="40">
        <f>'كدو الاصناف'!$D$11</f>
        <v>4</v>
      </c>
      <c r="WZ152" s="39"/>
      <c r="XA152" s="76" t="s">
        <v>83</v>
      </c>
      <c r="XB152" s="77"/>
      <c r="XC152" s="77"/>
      <c r="XD152" s="78"/>
      <c r="XE152" s="40">
        <f>'كدو الاصناف'!$D$11</f>
        <v>4</v>
      </c>
      <c r="XG152" s="39"/>
      <c r="XH152" s="76" t="s">
        <v>83</v>
      </c>
      <c r="XI152" s="77"/>
      <c r="XJ152" s="77"/>
      <c r="XK152" s="78"/>
      <c r="XL152" s="40">
        <f>'كدو الاصناف'!$D$11</f>
        <v>4</v>
      </c>
      <c r="XN152" s="39"/>
      <c r="XO152" s="76" t="s">
        <v>83</v>
      </c>
      <c r="XP152" s="77"/>
      <c r="XQ152" s="77"/>
      <c r="XR152" s="78"/>
      <c r="XS152" s="40">
        <f>'كدو الاصناف'!$D$11</f>
        <v>4</v>
      </c>
      <c r="XU152" s="39"/>
      <c r="XV152" s="76" t="s">
        <v>83</v>
      </c>
      <c r="XW152" s="77"/>
      <c r="XX152" s="77"/>
      <c r="XY152" s="78"/>
      <c r="XZ152" s="40">
        <f>'كدو الاصناف'!$D$11</f>
        <v>4</v>
      </c>
      <c r="YB152" s="39"/>
      <c r="YC152" s="76" t="s">
        <v>83</v>
      </c>
      <c r="YD152" s="77"/>
      <c r="YE152" s="77"/>
      <c r="YF152" s="78"/>
      <c r="YG152" s="40">
        <f>'كدو الاصناف'!$D$11</f>
        <v>4</v>
      </c>
      <c r="YI152" s="39"/>
      <c r="YJ152" s="76" t="s">
        <v>83</v>
      </c>
      <c r="YK152" s="77"/>
      <c r="YL152" s="77"/>
      <c r="YM152" s="78"/>
      <c r="YN152" s="40">
        <f>'كدو الاصناف'!$D$11</f>
        <v>4</v>
      </c>
      <c r="YP152" s="39"/>
      <c r="YQ152" s="76" t="s">
        <v>83</v>
      </c>
      <c r="YR152" s="77"/>
      <c r="YS152" s="77"/>
      <c r="YT152" s="78"/>
      <c r="YU152" s="40">
        <f>'كدو الاصناف'!$D$11</f>
        <v>4</v>
      </c>
      <c r="YW152" s="39"/>
      <c r="YX152" s="76" t="s">
        <v>83</v>
      </c>
      <c r="YY152" s="77"/>
      <c r="YZ152" s="77"/>
      <c r="ZA152" s="78"/>
      <c r="ZB152" s="40">
        <f>'كدو الاصناف'!$D$11</f>
        <v>4</v>
      </c>
      <c r="ZD152" s="39"/>
      <c r="ZE152" s="76" t="s">
        <v>83</v>
      </c>
      <c r="ZF152" s="77"/>
      <c r="ZG152" s="77"/>
      <c r="ZH152" s="78"/>
      <c r="ZI152" s="40">
        <f>'كدو الاصناف'!$D$11</f>
        <v>4</v>
      </c>
      <c r="ZK152" s="39"/>
      <c r="ZL152" s="76" t="s">
        <v>83</v>
      </c>
      <c r="ZM152" s="77"/>
      <c r="ZN152" s="77"/>
      <c r="ZO152" s="78"/>
      <c r="ZP152" s="40">
        <f>'كدو الاصناف'!$D$11</f>
        <v>4</v>
      </c>
      <c r="ZR152" s="39"/>
      <c r="ZS152" s="76" t="s">
        <v>83</v>
      </c>
      <c r="ZT152" s="77"/>
      <c r="ZU152" s="77"/>
      <c r="ZV152" s="78"/>
      <c r="ZW152" s="40">
        <f>'كدو الاصناف'!$D$11</f>
        <v>4</v>
      </c>
    </row>
    <row r="153" spans="1:699" ht="15.75" thickBot="1" x14ac:dyDescent="0.25">
      <c r="A153" s="34"/>
      <c r="B153" s="73" t="s">
        <v>84</v>
      </c>
      <c r="C153" s="74"/>
      <c r="D153" s="74"/>
      <c r="E153" s="75"/>
      <c r="F153" s="7">
        <f>'كدو الاصناف'!$D$12</f>
        <v>4</v>
      </c>
      <c r="H153" s="34"/>
      <c r="I153" s="73" t="s">
        <v>84</v>
      </c>
      <c r="J153" s="74"/>
      <c r="K153" s="74"/>
      <c r="L153" s="75"/>
      <c r="M153" s="7">
        <f>'كدو الاصناف'!$D$12</f>
        <v>4</v>
      </c>
      <c r="O153" s="34"/>
      <c r="P153" s="73" t="s">
        <v>84</v>
      </c>
      <c r="Q153" s="74"/>
      <c r="R153" s="74"/>
      <c r="S153" s="75"/>
      <c r="T153" s="7">
        <f>'كدو الاصناف'!$D$12</f>
        <v>4</v>
      </c>
      <c r="V153" s="34"/>
      <c r="W153" s="73" t="s">
        <v>84</v>
      </c>
      <c r="X153" s="74"/>
      <c r="Y153" s="74"/>
      <c r="Z153" s="75"/>
      <c r="AA153" s="7">
        <f>'كدو الاصناف'!$D$12</f>
        <v>4</v>
      </c>
      <c r="AC153" s="34"/>
      <c r="AD153" s="73" t="s">
        <v>84</v>
      </c>
      <c r="AE153" s="74"/>
      <c r="AF153" s="74"/>
      <c r="AG153" s="75"/>
      <c r="AH153" s="7">
        <f>'كدو الاصناف'!$D$12</f>
        <v>4</v>
      </c>
      <c r="AJ153" s="34"/>
      <c r="AK153" s="73" t="s">
        <v>84</v>
      </c>
      <c r="AL153" s="74"/>
      <c r="AM153" s="74"/>
      <c r="AN153" s="75"/>
      <c r="AO153" s="7">
        <f>'كدو الاصناف'!$D$12</f>
        <v>4</v>
      </c>
      <c r="AQ153" s="34"/>
      <c r="AR153" s="73" t="s">
        <v>84</v>
      </c>
      <c r="AS153" s="74"/>
      <c r="AT153" s="74"/>
      <c r="AU153" s="75"/>
      <c r="AV153" s="7">
        <f>'كدو الاصناف'!$D$12</f>
        <v>4</v>
      </c>
      <c r="AX153" s="34"/>
      <c r="AY153" s="73" t="s">
        <v>84</v>
      </c>
      <c r="AZ153" s="74"/>
      <c r="BA153" s="74"/>
      <c r="BB153" s="75"/>
      <c r="BC153" s="7">
        <f>'كدو الاصناف'!$D$12</f>
        <v>4</v>
      </c>
      <c r="BE153" s="34"/>
      <c r="BF153" s="73" t="s">
        <v>84</v>
      </c>
      <c r="BG153" s="74"/>
      <c r="BH153" s="74"/>
      <c r="BI153" s="75"/>
      <c r="BJ153" s="7">
        <f>'كدو الاصناف'!$D$12</f>
        <v>4</v>
      </c>
      <c r="BL153" s="34"/>
      <c r="BM153" s="73" t="s">
        <v>84</v>
      </c>
      <c r="BN153" s="74"/>
      <c r="BO153" s="74"/>
      <c r="BP153" s="75"/>
      <c r="BQ153" s="7">
        <f>'كدو الاصناف'!$D$12</f>
        <v>4</v>
      </c>
      <c r="BS153" s="34"/>
      <c r="BT153" s="73" t="s">
        <v>84</v>
      </c>
      <c r="BU153" s="74"/>
      <c r="BV153" s="74"/>
      <c r="BW153" s="75"/>
      <c r="BX153" s="7">
        <f>'كدو الاصناف'!$D$12</f>
        <v>4</v>
      </c>
      <c r="BZ153" s="34"/>
      <c r="CA153" s="73" t="s">
        <v>84</v>
      </c>
      <c r="CB153" s="74"/>
      <c r="CC153" s="74"/>
      <c r="CD153" s="75"/>
      <c r="CE153" s="7">
        <f>'كدو الاصناف'!$D$12</f>
        <v>4</v>
      </c>
      <c r="CG153" s="34"/>
      <c r="CH153" s="73" t="s">
        <v>84</v>
      </c>
      <c r="CI153" s="74"/>
      <c r="CJ153" s="74"/>
      <c r="CK153" s="75"/>
      <c r="CL153" s="7">
        <f>'كدو الاصناف'!$D$12</f>
        <v>4</v>
      </c>
      <c r="CN153" s="34"/>
      <c r="CO153" s="73" t="s">
        <v>84</v>
      </c>
      <c r="CP153" s="74"/>
      <c r="CQ153" s="74"/>
      <c r="CR153" s="75"/>
      <c r="CS153" s="7">
        <f>'كدو الاصناف'!$D$12</f>
        <v>4</v>
      </c>
      <c r="CU153" s="34"/>
      <c r="CV153" s="73" t="s">
        <v>84</v>
      </c>
      <c r="CW153" s="74"/>
      <c r="CX153" s="74"/>
      <c r="CY153" s="75"/>
      <c r="CZ153" s="7">
        <f>'كدو الاصناف'!$D$12</f>
        <v>4</v>
      </c>
      <c r="DB153" s="34"/>
      <c r="DC153" s="73" t="s">
        <v>84</v>
      </c>
      <c r="DD153" s="74"/>
      <c r="DE153" s="74"/>
      <c r="DF153" s="75"/>
      <c r="DG153" s="7">
        <f>'كدو الاصناف'!$D$12</f>
        <v>4</v>
      </c>
      <c r="DI153" s="34"/>
      <c r="DJ153" s="73" t="s">
        <v>84</v>
      </c>
      <c r="DK153" s="74"/>
      <c r="DL153" s="74"/>
      <c r="DM153" s="75"/>
      <c r="DN153" s="7">
        <f>'كدو الاصناف'!$D$12</f>
        <v>4</v>
      </c>
      <c r="DP153" s="34"/>
      <c r="DQ153" s="73" t="s">
        <v>84</v>
      </c>
      <c r="DR153" s="74"/>
      <c r="DS153" s="74"/>
      <c r="DT153" s="75"/>
      <c r="DU153" s="7">
        <f>'كدو الاصناف'!$D$12</f>
        <v>4</v>
      </c>
      <c r="DW153" s="34"/>
      <c r="DX153" s="73" t="s">
        <v>84</v>
      </c>
      <c r="DY153" s="74"/>
      <c r="DZ153" s="74"/>
      <c r="EA153" s="75"/>
      <c r="EB153" s="7">
        <f>'كدو الاصناف'!$D$12</f>
        <v>4</v>
      </c>
      <c r="ED153" s="34"/>
      <c r="EE153" s="73" t="s">
        <v>84</v>
      </c>
      <c r="EF153" s="74"/>
      <c r="EG153" s="74"/>
      <c r="EH153" s="75"/>
      <c r="EI153" s="7">
        <f>'كدو الاصناف'!$D$12</f>
        <v>4</v>
      </c>
      <c r="EK153" s="34"/>
      <c r="EL153" s="73" t="s">
        <v>84</v>
      </c>
      <c r="EM153" s="74"/>
      <c r="EN153" s="74"/>
      <c r="EO153" s="75"/>
      <c r="EP153" s="7">
        <f>'كدو الاصناف'!$D$12</f>
        <v>4</v>
      </c>
      <c r="ER153" s="34"/>
      <c r="ES153" s="73" t="s">
        <v>84</v>
      </c>
      <c r="ET153" s="74"/>
      <c r="EU153" s="74"/>
      <c r="EV153" s="75"/>
      <c r="EW153" s="7">
        <f>'كدو الاصناف'!$D$12</f>
        <v>4</v>
      </c>
      <c r="EY153" s="34"/>
      <c r="EZ153" s="73" t="s">
        <v>84</v>
      </c>
      <c r="FA153" s="74"/>
      <c r="FB153" s="74"/>
      <c r="FC153" s="75"/>
      <c r="FD153" s="7">
        <f>'كدو الاصناف'!$D$12</f>
        <v>4</v>
      </c>
      <c r="FF153" s="34"/>
      <c r="FG153" s="73" t="s">
        <v>84</v>
      </c>
      <c r="FH153" s="74"/>
      <c r="FI153" s="74"/>
      <c r="FJ153" s="75"/>
      <c r="FK153" s="7">
        <f>'كدو الاصناف'!$D$12</f>
        <v>4</v>
      </c>
      <c r="FM153" s="34"/>
      <c r="FN153" s="73" t="s">
        <v>84</v>
      </c>
      <c r="FO153" s="74"/>
      <c r="FP153" s="74"/>
      <c r="FQ153" s="75"/>
      <c r="FR153" s="7">
        <f>'كدو الاصناف'!$D$12</f>
        <v>4</v>
      </c>
      <c r="FT153" s="34"/>
      <c r="FU153" s="73" t="s">
        <v>84</v>
      </c>
      <c r="FV153" s="74"/>
      <c r="FW153" s="74"/>
      <c r="FX153" s="75"/>
      <c r="FY153" s="7">
        <f>'كدو الاصناف'!$D$12</f>
        <v>4</v>
      </c>
      <c r="GA153" s="34"/>
      <c r="GB153" s="73" t="s">
        <v>84</v>
      </c>
      <c r="GC153" s="74"/>
      <c r="GD153" s="74"/>
      <c r="GE153" s="75"/>
      <c r="GF153" s="7">
        <f>'كدو الاصناف'!$D$12</f>
        <v>4</v>
      </c>
      <c r="GH153" s="34"/>
      <c r="GI153" s="73" t="s">
        <v>84</v>
      </c>
      <c r="GJ153" s="74"/>
      <c r="GK153" s="74"/>
      <c r="GL153" s="75"/>
      <c r="GM153" s="7">
        <f>'كدو الاصناف'!$D$12</f>
        <v>4</v>
      </c>
      <c r="GO153" s="34"/>
      <c r="GP153" s="73" t="s">
        <v>84</v>
      </c>
      <c r="GQ153" s="74"/>
      <c r="GR153" s="74"/>
      <c r="GS153" s="75"/>
      <c r="GT153" s="7">
        <f>'كدو الاصناف'!$D$12</f>
        <v>4</v>
      </c>
      <c r="GV153" s="34"/>
      <c r="GW153" s="73" t="s">
        <v>84</v>
      </c>
      <c r="GX153" s="74"/>
      <c r="GY153" s="74"/>
      <c r="GZ153" s="75"/>
      <c r="HA153" s="7">
        <f>'كدو الاصناف'!$D$12</f>
        <v>4</v>
      </c>
      <c r="HC153" s="34"/>
      <c r="HD153" s="73" t="s">
        <v>84</v>
      </c>
      <c r="HE153" s="74"/>
      <c r="HF153" s="74"/>
      <c r="HG153" s="75"/>
      <c r="HH153" s="7">
        <f>'كدو الاصناف'!$D$12</f>
        <v>4</v>
      </c>
      <c r="HJ153" s="34"/>
      <c r="HK153" s="73" t="s">
        <v>84</v>
      </c>
      <c r="HL153" s="74"/>
      <c r="HM153" s="74"/>
      <c r="HN153" s="75"/>
      <c r="HO153" s="7">
        <f>'كدو الاصناف'!$D$12</f>
        <v>4</v>
      </c>
      <c r="HQ153" s="34"/>
      <c r="HR153" s="73" t="s">
        <v>84</v>
      </c>
      <c r="HS153" s="74"/>
      <c r="HT153" s="74"/>
      <c r="HU153" s="75"/>
      <c r="HV153" s="7">
        <f>'كدو الاصناف'!$D$12</f>
        <v>4</v>
      </c>
      <c r="HX153" s="34"/>
      <c r="HY153" s="73" t="s">
        <v>84</v>
      </c>
      <c r="HZ153" s="74"/>
      <c r="IA153" s="74"/>
      <c r="IB153" s="75"/>
      <c r="IC153" s="7">
        <f>'كدو الاصناف'!$D$12</f>
        <v>4</v>
      </c>
      <c r="IE153" s="34"/>
      <c r="IF153" s="73" t="s">
        <v>84</v>
      </c>
      <c r="IG153" s="74"/>
      <c r="IH153" s="74"/>
      <c r="II153" s="75"/>
      <c r="IJ153" s="7">
        <f>'كدو الاصناف'!$D$12</f>
        <v>4</v>
      </c>
      <c r="IL153" s="34"/>
      <c r="IM153" s="73" t="s">
        <v>84</v>
      </c>
      <c r="IN153" s="74"/>
      <c r="IO153" s="74"/>
      <c r="IP153" s="75"/>
      <c r="IQ153" s="7">
        <f>'كدو الاصناف'!$D$12</f>
        <v>4</v>
      </c>
      <c r="IS153" s="34"/>
      <c r="IT153" s="73" t="s">
        <v>84</v>
      </c>
      <c r="IU153" s="74"/>
      <c r="IV153" s="74"/>
      <c r="IW153" s="75"/>
      <c r="IX153" s="7">
        <f>'كدو الاصناف'!$D$12</f>
        <v>4</v>
      </c>
      <c r="IZ153" s="34"/>
      <c r="JA153" s="73" t="s">
        <v>84</v>
      </c>
      <c r="JB153" s="74"/>
      <c r="JC153" s="74"/>
      <c r="JD153" s="75"/>
      <c r="JE153" s="7">
        <f>'كدو الاصناف'!$D$12</f>
        <v>4</v>
      </c>
      <c r="JG153" s="34"/>
      <c r="JH153" s="73" t="s">
        <v>84</v>
      </c>
      <c r="JI153" s="74"/>
      <c r="JJ153" s="74"/>
      <c r="JK153" s="75"/>
      <c r="JL153" s="7">
        <f>'كدو الاصناف'!$D$12</f>
        <v>4</v>
      </c>
      <c r="JN153" s="34"/>
      <c r="JO153" s="73" t="s">
        <v>84</v>
      </c>
      <c r="JP153" s="74"/>
      <c r="JQ153" s="74"/>
      <c r="JR153" s="75"/>
      <c r="JS153" s="7">
        <f>'كدو الاصناف'!$D$12</f>
        <v>4</v>
      </c>
      <c r="JU153" s="34"/>
      <c r="JV153" s="73" t="s">
        <v>84</v>
      </c>
      <c r="JW153" s="74"/>
      <c r="JX153" s="74"/>
      <c r="JY153" s="75"/>
      <c r="JZ153" s="7">
        <f>'كدو الاصناف'!$D$12</f>
        <v>4</v>
      </c>
      <c r="KB153" s="34"/>
      <c r="KC153" s="73" t="s">
        <v>84</v>
      </c>
      <c r="KD153" s="74"/>
      <c r="KE153" s="74"/>
      <c r="KF153" s="75"/>
      <c r="KG153" s="7">
        <f>'كدو الاصناف'!$D$12</f>
        <v>4</v>
      </c>
      <c r="KI153" s="34"/>
      <c r="KJ153" s="73" t="s">
        <v>84</v>
      </c>
      <c r="KK153" s="74"/>
      <c r="KL153" s="74"/>
      <c r="KM153" s="75"/>
      <c r="KN153" s="7">
        <f>'كدو الاصناف'!$D$12</f>
        <v>4</v>
      </c>
      <c r="KP153" s="34"/>
      <c r="KQ153" s="73" t="s">
        <v>84</v>
      </c>
      <c r="KR153" s="74"/>
      <c r="KS153" s="74"/>
      <c r="KT153" s="75"/>
      <c r="KU153" s="7">
        <f>'كدو الاصناف'!$D$12</f>
        <v>4</v>
      </c>
      <c r="KW153" s="34"/>
      <c r="KX153" s="73" t="s">
        <v>84</v>
      </c>
      <c r="KY153" s="74"/>
      <c r="KZ153" s="74"/>
      <c r="LA153" s="75"/>
      <c r="LB153" s="7">
        <f>'كدو الاصناف'!$D$12</f>
        <v>4</v>
      </c>
      <c r="LD153" s="34"/>
      <c r="LE153" s="73" t="s">
        <v>84</v>
      </c>
      <c r="LF153" s="74"/>
      <c r="LG153" s="74"/>
      <c r="LH153" s="75"/>
      <c r="LI153" s="7">
        <f>'كدو الاصناف'!$D$12</f>
        <v>4</v>
      </c>
      <c r="LK153" s="34"/>
      <c r="LL153" s="73" t="s">
        <v>84</v>
      </c>
      <c r="LM153" s="74"/>
      <c r="LN153" s="74"/>
      <c r="LO153" s="75"/>
      <c r="LP153" s="7">
        <f>'كدو الاصناف'!$D$12</f>
        <v>4</v>
      </c>
      <c r="LR153" s="34"/>
      <c r="LS153" s="73" t="s">
        <v>84</v>
      </c>
      <c r="LT153" s="74"/>
      <c r="LU153" s="74"/>
      <c r="LV153" s="75"/>
      <c r="LW153" s="7">
        <f>'كدو الاصناف'!$D$12</f>
        <v>4</v>
      </c>
      <c r="LY153" s="34"/>
      <c r="LZ153" s="73" t="s">
        <v>84</v>
      </c>
      <c r="MA153" s="74"/>
      <c r="MB153" s="74"/>
      <c r="MC153" s="75"/>
      <c r="MD153" s="7">
        <f>'كدو الاصناف'!$D$12</f>
        <v>4</v>
      </c>
      <c r="MF153" s="34"/>
      <c r="MG153" s="73" t="s">
        <v>84</v>
      </c>
      <c r="MH153" s="74"/>
      <c r="MI153" s="74"/>
      <c r="MJ153" s="75"/>
      <c r="MK153" s="7">
        <f>'كدو الاصناف'!$D$12</f>
        <v>4</v>
      </c>
      <c r="MM153" s="34"/>
      <c r="MN153" s="73" t="s">
        <v>84</v>
      </c>
      <c r="MO153" s="74"/>
      <c r="MP153" s="74"/>
      <c r="MQ153" s="75"/>
      <c r="MR153" s="7">
        <f>'كدو الاصناف'!$D$12</f>
        <v>4</v>
      </c>
      <c r="MT153" s="34"/>
      <c r="MU153" s="73" t="s">
        <v>84</v>
      </c>
      <c r="MV153" s="74"/>
      <c r="MW153" s="74"/>
      <c r="MX153" s="75"/>
      <c r="MY153" s="7">
        <f>'كدو الاصناف'!$D$12</f>
        <v>4</v>
      </c>
      <c r="NA153" s="34"/>
      <c r="NB153" s="73" t="s">
        <v>84</v>
      </c>
      <c r="NC153" s="74"/>
      <c r="ND153" s="74"/>
      <c r="NE153" s="75"/>
      <c r="NF153" s="7">
        <f>'كدو الاصناف'!$D$12</f>
        <v>4</v>
      </c>
      <c r="NH153" s="34"/>
      <c r="NI153" s="73" t="s">
        <v>84</v>
      </c>
      <c r="NJ153" s="74"/>
      <c r="NK153" s="74"/>
      <c r="NL153" s="75"/>
      <c r="NM153" s="7">
        <f>'كدو الاصناف'!$D$12</f>
        <v>4</v>
      </c>
      <c r="NO153" s="34"/>
      <c r="NP153" s="73" t="s">
        <v>84</v>
      </c>
      <c r="NQ153" s="74"/>
      <c r="NR153" s="74"/>
      <c r="NS153" s="75"/>
      <c r="NT153" s="7">
        <f>'كدو الاصناف'!$D$12</f>
        <v>4</v>
      </c>
      <c r="NV153" s="34"/>
      <c r="NW153" s="73" t="s">
        <v>84</v>
      </c>
      <c r="NX153" s="74"/>
      <c r="NY153" s="74"/>
      <c r="NZ153" s="75"/>
      <c r="OA153" s="7">
        <f>'كدو الاصناف'!$D$12</f>
        <v>4</v>
      </c>
      <c r="OC153" s="34"/>
      <c r="OD153" s="73" t="s">
        <v>84</v>
      </c>
      <c r="OE153" s="74"/>
      <c r="OF153" s="74"/>
      <c r="OG153" s="75"/>
      <c r="OH153" s="7">
        <f>'كدو الاصناف'!$D$12</f>
        <v>4</v>
      </c>
      <c r="OJ153" s="34"/>
      <c r="OK153" s="73" t="s">
        <v>84</v>
      </c>
      <c r="OL153" s="74"/>
      <c r="OM153" s="74"/>
      <c r="ON153" s="75"/>
      <c r="OO153" s="7">
        <f>'كدو الاصناف'!$D$12</f>
        <v>4</v>
      </c>
      <c r="OQ153" s="34"/>
      <c r="OR153" s="73" t="s">
        <v>84</v>
      </c>
      <c r="OS153" s="74"/>
      <c r="OT153" s="74"/>
      <c r="OU153" s="75"/>
      <c r="OV153" s="7">
        <f>'كدو الاصناف'!$D$12</f>
        <v>4</v>
      </c>
      <c r="OX153" s="34"/>
      <c r="OY153" s="73" t="s">
        <v>84</v>
      </c>
      <c r="OZ153" s="74"/>
      <c r="PA153" s="74"/>
      <c r="PB153" s="75"/>
      <c r="PC153" s="7">
        <f>'كدو الاصناف'!$D$12</f>
        <v>4</v>
      </c>
      <c r="PE153" s="34"/>
      <c r="PF153" s="73" t="s">
        <v>84</v>
      </c>
      <c r="PG153" s="74"/>
      <c r="PH153" s="74"/>
      <c r="PI153" s="75"/>
      <c r="PJ153" s="7">
        <f>'كدو الاصناف'!$D$12</f>
        <v>4</v>
      </c>
      <c r="PL153" s="34"/>
      <c r="PM153" s="73" t="s">
        <v>84</v>
      </c>
      <c r="PN153" s="74"/>
      <c r="PO153" s="74"/>
      <c r="PP153" s="75"/>
      <c r="PQ153" s="7">
        <f>'كدو الاصناف'!$D$12</f>
        <v>4</v>
      </c>
      <c r="PS153" s="34"/>
      <c r="PT153" s="73" t="s">
        <v>84</v>
      </c>
      <c r="PU153" s="74"/>
      <c r="PV153" s="74"/>
      <c r="PW153" s="75"/>
      <c r="PX153" s="7">
        <f>'كدو الاصناف'!$D$12</f>
        <v>4</v>
      </c>
      <c r="PZ153" s="34"/>
      <c r="QA153" s="73" t="s">
        <v>84</v>
      </c>
      <c r="QB153" s="74"/>
      <c r="QC153" s="74"/>
      <c r="QD153" s="75"/>
      <c r="QE153" s="7">
        <f>'كدو الاصناف'!$D$12</f>
        <v>4</v>
      </c>
      <c r="QG153" s="34"/>
      <c r="QH153" s="73" t="s">
        <v>84</v>
      </c>
      <c r="QI153" s="74"/>
      <c r="QJ153" s="74"/>
      <c r="QK153" s="75"/>
      <c r="QL153" s="7">
        <f>'كدو الاصناف'!$D$12</f>
        <v>4</v>
      </c>
      <c r="QN153" s="34"/>
      <c r="QO153" s="73" t="s">
        <v>84</v>
      </c>
      <c r="QP153" s="74"/>
      <c r="QQ153" s="74"/>
      <c r="QR153" s="75"/>
      <c r="QS153" s="7">
        <f>'كدو الاصناف'!$D$12</f>
        <v>4</v>
      </c>
      <c r="QU153" s="34"/>
      <c r="QV153" s="73" t="s">
        <v>84</v>
      </c>
      <c r="QW153" s="74"/>
      <c r="QX153" s="74"/>
      <c r="QY153" s="75"/>
      <c r="QZ153" s="7">
        <f>'كدو الاصناف'!$D$12</f>
        <v>4</v>
      </c>
      <c r="RB153" s="34"/>
      <c r="RC153" s="73" t="s">
        <v>84</v>
      </c>
      <c r="RD153" s="74"/>
      <c r="RE153" s="74"/>
      <c r="RF153" s="75"/>
      <c r="RG153" s="7">
        <f>'كدو الاصناف'!$D$12</f>
        <v>4</v>
      </c>
      <c r="RI153" s="34"/>
      <c r="RJ153" s="73" t="s">
        <v>84</v>
      </c>
      <c r="RK153" s="74"/>
      <c r="RL153" s="74"/>
      <c r="RM153" s="75"/>
      <c r="RN153" s="7">
        <f>'كدو الاصناف'!$D$12</f>
        <v>4</v>
      </c>
      <c r="RP153" s="34"/>
      <c r="RQ153" s="73" t="s">
        <v>84</v>
      </c>
      <c r="RR153" s="74"/>
      <c r="RS153" s="74"/>
      <c r="RT153" s="75"/>
      <c r="RU153" s="7">
        <f>'كدو الاصناف'!$D$12</f>
        <v>4</v>
      </c>
      <c r="RW153" s="34"/>
      <c r="RX153" s="73" t="s">
        <v>84</v>
      </c>
      <c r="RY153" s="74"/>
      <c r="RZ153" s="74"/>
      <c r="SA153" s="75"/>
      <c r="SB153" s="7">
        <f>'كدو الاصناف'!$D$12</f>
        <v>4</v>
      </c>
      <c r="SD153" s="34"/>
      <c r="SE153" s="73" t="s">
        <v>84</v>
      </c>
      <c r="SF153" s="74"/>
      <c r="SG153" s="74"/>
      <c r="SH153" s="75"/>
      <c r="SI153" s="7">
        <f>'كدو الاصناف'!$D$12</f>
        <v>4</v>
      </c>
      <c r="SK153" s="34"/>
      <c r="SL153" s="73" t="s">
        <v>84</v>
      </c>
      <c r="SM153" s="74"/>
      <c r="SN153" s="74"/>
      <c r="SO153" s="75"/>
      <c r="SP153" s="7">
        <f>'كدو الاصناف'!$D$12</f>
        <v>4</v>
      </c>
      <c r="SR153" s="34"/>
      <c r="SS153" s="73" t="s">
        <v>84</v>
      </c>
      <c r="ST153" s="74"/>
      <c r="SU153" s="74"/>
      <c r="SV153" s="75"/>
      <c r="SW153" s="7">
        <f>'كدو الاصناف'!$D$12</f>
        <v>4</v>
      </c>
      <c r="SY153" s="34"/>
      <c r="SZ153" s="73" t="s">
        <v>84</v>
      </c>
      <c r="TA153" s="74"/>
      <c r="TB153" s="74"/>
      <c r="TC153" s="75"/>
      <c r="TD153" s="7">
        <f>'كدو الاصناف'!$D$12</f>
        <v>4</v>
      </c>
      <c r="TF153" s="34"/>
      <c r="TG153" s="73" t="s">
        <v>84</v>
      </c>
      <c r="TH153" s="74"/>
      <c r="TI153" s="74"/>
      <c r="TJ153" s="75"/>
      <c r="TK153" s="7">
        <f>'كدو الاصناف'!$D$12</f>
        <v>4</v>
      </c>
      <c r="TM153" s="34"/>
      <c r="TN153" s="73" t="s">
        <v>84</v>
      </c>
      <c r="TO153" s="74"/>
      <c r="TP153" s="74"/>
      <c r="TQ153" s="75"/>
      <c r="TR153" s="7">
        <f>'كدو الاصناف'!$D$12</f>
        <v>4</v>
      </c>
      <c r="TT153" s="34"/>
      <c r="TU153" s="73" t="s">
        <v>84</v>
      </c>
      <c r="TV153" s="74"/>
      <c r="TW153" s="74"/>
      <c r="TX153" s="75"/>
      <c r="TY153" s="7">
        <f>'كدو الاصناف'!$D$12</f>
        <v>4</v>
      </c>
      <c r="UA153" s="34"/>
      <c r="UB153" s="73" t="s">
        <v>84</v>
      </c>
      <c r="UC153" s="74"/>
      <c r="UD153" s="74"/>
      <c r="UE153" s="75"/>
      <c r="UF153" s="7">
        <f>'كدو الاصناف'!$D$12</f>
        <v>4</v>
      </c>
      <c r="UH153" s="34"/>
      <c r="UI153" s="73" t="s">
        <v>84</v>
      </c>
      <c r="UJ153" s="74"/>
      <c r="UK153" s="74"/>
      <c r="UL153" s="75"/>
      <c r="UM153" s="7">
        <f>'كدو الاصناف'!$D$12</f>
        <v>4</v>
      </c>
      <c r="UO153" s="34"/>
      <c r="UP153" s="73" t="s">
        <v>84</v>
      </c>
      <c r="UQ153" s="74"/>
      <c r="UR153" s="74"/>
      <c r="US153" s="75"/>
      <c r="UT153" s="7">
        <f>'كدو الاصناف'!$D$12</f>
        <v>4</v>
      </c>
      <c r="UV153" s="34"/>
      <c r="UW153" s="73" t="s">
        <v>84</v>
      </c>
      <c r="UX153" s="74"/>
      <c r="UY153" s="74"/>
      <c r="UZ153" s="75"/>
      <c r="VA153" s="7">
        <f>'كدو الاصناف'!$D$12</f>
        <v>4</v>
      </c>
      <c r="VC153" s="34"/>
      <c r="VD153" s="73" t="s">
        <v>84</v>
      </c>
      <c r="VE153" s="74"/>
      <c r="VF153" s="74"/>
      <c r="VG153" s="75"/>
      <c r="VH153" s="7">
        <f>'كدو الاصناف'!$D$12</f>
        <v>4</v>
      </c>
      <c r="VJ153" s="34"/>
      <c r="VK153" s="73" t="s">
        <v>84</v>
      </c>
      <c r="VL153" s="74"/>
      <c r="VM153" s="74"/>
      <c r="VN153" s="75"/>
      <c r="VO153" s="7">
        <f>'كدو الاصناف'!$D$12</f>
        <v>4</v>
      </c>
      <c r="VQ153" s="34"/>
      <c r="VR153" s="73" t="s">
        <v>84</v>
      </c>
      <c r="VS153" s="74"/>
      <c r="VT153" s="74"/>
      <c r="VU153" s="75"/>
      <c r="VV153" s="7">
        <f>'كدو الاصناف'!$D$12</f>
        <v>4</v>
      </c>
      <c r="VX153" s="34"/>
      <c r="VY153" s="73" t="s">
        <v>84</v>
      </c>
      <c r="VZ153" s="74"/>
      <c r="WA153" s="74"/>
      <c r="WB153" s="75"/>
      <c r="WC153" s="7">
        <f>'كدو الاصناف'!$D$12</f>
        <v>4</v>
      </c>
      <c r="WE153" s="34"/>
      <c r="WF153" s="73" t="s">
        <v>84</v>
      </c>
      <c r="WG153" s="74"/>
      <c r="WH153" s="74"/>
      <c r="WI153" s="75"/>
      <c r="WJ153" s="7">
        <f>'كدو الاصناف'!$D$12</f>
        <v>4</v>
      </c>
      <c r="WL153" s="34"/>
      <c r="WM153" s="73" t="s">
        <v>84</v>
      </c>
      <c r="WN153" s="74"/>
      <c r="WO153" s="74"/>
      <c r="WP153" s="75"/>
      <c r="WQ153" s="7">
        <f>'كدو الاصناف'!$D$12</f>
        <v>4</v>
      </c>
      <c r="WS153" s="34"/>
      <c r="WT153" s="73" t="s">
        <v>84</v>
      </c>
      <c r="WU153" s="74"/>
      <c r="WV153" s="74"/>
      <c r="WW153" s="75"/>
      <c r="WX153" s="7">
        <f>'كدو الاصناف'!$D$12</f>
        <v>4</v>
      </c>
      <c r="WZ153" s="34"/>
      <c r="XA153" s="73" t="s">
        <v>84</v>
      </c>
      <c r="XB153" s="74"/>
      <c r="XC153" s="74"/>
      <c r="XD153" s="75"/>
      <c r="XE153" s="7">
        <f>'كدو الاصناف'!$D$12</f>
        <v>4</v>
      </c>
      <c r="XG153" s="34"/>
      <c r="XH153" s="73" t="s">
        <v>84</v>
      </c>
      <c r="XI153" s="74"/>
      <c r="XJ153" s="74"/>
      <c r="XK153" s="75"/>
      <c r="XL153" s="7">
        <f>'كدو الاصناف'!$D$12</f>
        <v>4</v>
      </c>
      <c r="XN153" s="34"/>
      <c r="XO153" s="73" t="s">
        <v>84</v>
      </c>
      <c r="XP153" s="74"/>
      <c r="XQ153" s="74"/>
      <c r="XR153" s="75"/>
      <c r="XS153" s="7">
        <f>'كدو الاصناف'!$D$12</f>
        <v>4</v>
      </c>
      <c r="XU153" s="34"/>
      <c r="XV153" s="73" t="s">
        <v>84</v>
      </c>
      <c r="XW153" s="74"/>
      <c r="XX153" s="74"/>
      <c r="XY153" s="75"/>
      <c r="XZ153" s="7">
        <f>'كدو الاصناف'!$D$12</f>
        <v>4</v>
      </c>
      <c r="YB153" s="34"/>
      <c r="YC153" s="73" t="s">
        <v>84</v>
      </c>
      <c r="YD153" s="74"/>
      <c r="YE153" s="74"/>
      <c r="YF153" s="75"/>
      <c r="YG153" s="7">
        <f>'كدو الاصناف'!$D$12</f>
        <v>4</v>
      </c>
      <c r="YI153" s="34"/>
      <c r="YJ153" s="73" t="s">
        <v>84</v>
      </c>
      <c r="YK153" s="74"/>
      <c r="YL153" s="74"/>
      <c r="YM153" s="75"/>
      <c r="YN153" s="7">
        <f>'كدو الاصناف'!$D$12</f>
        <v>4</v>
      </c>
      <c r="YP153" s="34"/>
      <c r="YQ153" s="73" t="s">
        <v>84</v>
      </c>
      <c r="YR153" s="74"/>
      <c r="YS153" s="74"/>
      <c r="YT153" s="75"/>
      <c r="YU153" s="7">
        <f>'كدو الاصناف'!$D$12</f>
        <v>4</v>
      </c>
      <c r="YW153" s="34"/>
      <c r="YX153" s="73" t="s">
        <v>84</v>
      </c>
      <c r="YY153" s="74"/>
      <c r="YZ153" s="74"/>
      <c r="ZA153" s="75"/>
      <c r="ZB153" s="7">
        <f>'كدو الاصناف'!$D$12</f>
        <v>4</v>
      </c>
      <c r="ZD153" s="34"/>
      <c r="ZE153" s="73" t="s">
        <v>84</v>
      </c>
      <c r="ZF153" s="74"/>
      <c r="ZG153" s="74"/>
      <c r="ZH153" s="75"/>
      <c r="ZI153" s="7">
        <f>'كدو الاصناف'!$D$12</f>
        <v>4</v>
      </c>
      <c r="ZK153" s="34"/>
      <c r="ZL153" s="73" t="s">
        <v>84</v>
      </c>
      <c r="ZM153" s="74"/>
      <c r="ZN153" s="74"/>
      <c r="ZO153" s="75"/>
      <c r="ZP153" s="7">
        <f>'كدو الاصناف'!$D$12</f>
        <v>4</v>
      </c>
      <c r="ZR153" s="34"/>
      <c r="ZS153" s="73" t="s">
        <v>84</v>
      </c>
      <c r="ZT153" s="74"/>
      <c r="ZU153" s="74"/>
      <c r="ZV153" s="75"/>
      <c r="ZW153" s="7">
        <f>'كدو الاصناف'!$D$12</f>
        <v>4</v>
      </c>
    </row>
    <row r="154" spans="1:699" ht="16.5" thickTop="1" thickBot="1" x14ac:dyDescent="0.25">
      <c r="A154" s="51"/>
      <c r="B154" s="72" t="s">
        <v>85</v>
      </c>
      <c r="C154" s="72"/>
      <c r="D154" s="72"/>
      <c r="E154" s="72"/>
      <c r="F154" s="52">
        <f>SUM(F152:F153)</f>
        <v>8</v>
      </c>
      <c r="H154" s="51"/>
      <c r="I154" s="72" t="s">
        <v>85</v>
      </c>
      <c r="J154" s="72"/>
      <c r="K154" s="72"/>
      <c r="L154" s="72"/>
      <c r="M154" s="52">
        <f>SUM(M152:M153)</f>
        <v>8</v>
      </c>
      <c r="O154" s="51"/>
      <c r="P154" s="72" t="s">
        <v>85</v>
      </c>
      <c r="Q154" s="72"/>
      <c r="R154" s="72"/>
      <c r="S154" s="72"/>
      <c r="T154" s="52">
        <f>SUM(T152:T153)</f>
        <v>8</v>
      </c>
      <c r="V154" s="51"/>
      <c r="W154" s="72" t="s">
        <v>85</v>
      </c>
      <c r="X154" s="72"/>
      <c r="Y154" s="72"/>
      <c r="Z154" s="72"/>
      <c r="AA154" s="52">
        <f>SUM(AA152:AA153)</f>
        <v>8</v>
      </c>
      <c r="AC154" s="51"/>
      <c r="AD154" s="72" t="s">
        <v>85</v>
      </c>
      <c r="AE154" s="72"/>
      <c r="AF154" s="72"/>
      <c r="AG154" s="72"/>
      <c r="AH154" s="52">
        <f>SUM(AH152:AH153)</f>
        <v>8</v>
      </c>
      <c r="AJ154" s="51"/>
      <c r="AK154" s="72" t="s">
        <v>85</v>
      </c>
      <c r="AL154" s="72"/>
      <c r="AM154" s="72"/>
      <c r="AN154" s="72"/>
      <c r="AO154" s="52">
        <f>SUM(AO152:AO153)</f>
        <v>8</v>
      </c>
      <c r="AQ154" s="51"/>
      <c r="AR154" s="72" t="s">
        <v>85</v>
      </c>
      <c r="AS154" s="72"/>
      <c r="AT154" s="72"/>
      <c r="AU154" s="72"/>
      <c r="AV154" s="52">
        <f>SUM(AV152:AV153)</f>
        <v>8</v>
      </c>
      <c r="AX154" s="51"/>
      <c r="AY154" s="72" t="s">
        <v>85</v>
      </c>
      <c r="AZ154" s="72"/>
      <c r="BA154" s="72"/>
      <c r="BB154" s="72"/>
      <c r="BC154" s="52">
        <f>SUM(BC152:BC153)</f>
        <v>8</v>
      </c>
      <c r="BE154" s="51"/>
      <c r="BF154" s="72" t="s">
        <v>85</v>
      </c>
      <c r="BG154" s="72"/>
      <c r="BH154" s="72"/>
      <c r="BI154" s="72"/>
      <c r="BJ154" s="52">
        <f>SUM(BJ152:BJ153)</f>
        <v>8</v>
      </c>
      <c r="BL154" s="51"/>
      <c r="BM154" s="72" t="s">
        <v>85</v>
      </c>
      <c r="BN154" s="72"/>
      <c r="BO154" s="72"/>
      <c r="BP154" s="72"/>
      <c r="BQ154" s="52">
        <f>SUM(BQ152:BQ153)</f>
        <v>8</v>
      </c>
      <c r="BS154" s="51"/>
      <c r="BT154" s="72" t="s">
        <v>85</v>
      </c>
      <c r="BU154" s="72"/>
      <c r="BV154" s="72"/>
      <c r="BW154" s="72"/>
      <c r="BX154" s="52">
        <f>SUM(BX152:BX153)</f>
        <v>8</v>
      </c>
      <c r="BZ154" s="51"/>
      <c r="CA154" s="72" t="s">
        <v>85</v>
      </c>
      <c r="CB154" s="72"/>
      <c r="CC154" s="72"/>
      <c r="CD154" s="72"/>
      <c r="CE154" s="52">
        <f>SUM(CE152:CE153)</f>
        <v>8</v>
      </c>
      <c r="CG154" s="51"/>
      <c r="CH154" s="72" t="s">
        <v>85</v>
      </c>
      <c r="CI154" s="72"/>
      <c r="CJ154" s="72"/>
      <c r="CK154" s="72"/>
      <c r="CL154" s="52">
        <f>SUM(CL152:CL153)</f>
        <v>8</v>
      </c>
      <c r="CN154" s="51"/>
      <c r="CO154" s="72" t="s">
        <v>85</v>
      </c>
      <c r="CP154" s="72"/>
      <c r="CQ154" s="72"/>
      <c r="CR154" s="72"/>
      <c r="CS154" s="52">
        <f>SUM(CS152:CS153)</f>
        <v>8</v>
      </c>
      <c r="CU154" s="51"/>
      <c r="CV154" s="72" t="s">
        <v>85</v>
      </c>
      <c r="CW154" s="72"/>
      <c r="CX154" s="72"/>
      <c r="CY154" s="72"/>
      <c r="CZ154" s="52">
        <f>SUM(CZ152:CZ153)</f>
        <v>8</v>
      </c>
      <c r="DB154" s="51"/>
      <c r="DC154" s="72" t="s">
        <v>85</v>
      </c>
      <c r="DD154" s="72"/>
      <c r="DE154" s="72"/>
      <c r="DF154" s="72"/>
      <c r="DG154" s="52">
        <f>SUM(DG152:DG153)</f>
        <v>8</v>
      </c>
      <c r="DI154" s="51"/>
      <c r="DJ154" s="72" t="s">
        <v>85</v>
      </c>
      <c r="DK154" s="72"/>
      <c r="DL154" s="72"/>
      <c r="DM154" s="72"/>
      <c r="DN154" s="52">
        <f>SUM(DN152:DN153)</f>
        <v>8</v>
      </c>
      <c r="DP154" s="51"/>
      <c r="DQ154" s="72" t="s">
        <v>85</v>
      </c>
      <c r="DR154" s="72"/>
      <c r="DS154" s="72"/>
      <c r="DT154" s="72"/>
      <c r="DU154" s="52">
        <f>SUM(DU152:DU153)</f>
        <v>8</v>
      </c>
      <c r="DW154" s="51"/>
      <c r="DX154" s="72" t="s">
        <v>85</v>
      </c>
      <c r="DY154" s="72"/>
      <c r="DZ154" s="72"/>
      <c r="EA154" s="72"/>
      <c r="EB154" s="52">
        <f>SUM(EB152:EB153)</f>
        <v>8</v>
      </c>
      <c r="ED154" s="51"/>
      <c r="EE154" s="72" t="s">
        <v>85</v>
      </c>
      <c r="EF154" s="72"/>
      <c r="EG154" s="72"/>
      <c r="EH154" s="72"/>
      <c r="EI154" s="52">
        <f>SUM(EI152:EI153)</f>
        <v>8</v>
      </c>
      <c r="EK154" s="51"/>
      <c r="EL154" s="72" t="s">
        <v>85</v>
      </c>
      <c r="EM154" s="72"/>
      <c r="EN154" s="72"/>
      <c r="EO154" s="72"/>
      <c r="EP154" s="52">
        <f>SUM(EP152:EP153)</f>
        <v>8</v>
      </c>
      <c r="ER154" s="51"/>
      <c r="ES154" s="72" t="s">
        <v>85</v>
      </c>
      <c r="ET154" s="72"/>
      <c r="EU154" s="72"/>
      <c r="EV154" s="72"/>
      <c r="EW154" s="52">
        <f>SUM(EW152:EW153)</f>
        <v>8</v>
      </c>
      <c r="EY154" s="51"/>
      <c r="EZ154" s="72" t="s">
        <v>85</v>
      </c>
      <c r="FA154" s="72"/>
      <c r="FB154" s="72"/>
      <c r="FC154" s="72"/>
      <c r="FD154" s="52">
        <f>SUM(FD152:FD153)</f>
        <v>8</v>
      </c>
      <c r="FF154" s="51"/>
      <c r="FG154" s="72" t="s">
        <v>85</v>
      </c>
      <c r="FH154" s="72"/>
      <c r="FI154" s="72"/>
      <c r="FJ154" s="72"/>
      <c r="FK154" s="52">
        <f>SUM(FK152:FK153)</f>
        <v>8</v>
      </c>
      <c r="FM154" s="51"/>
      <c r="FN154" s="72" t="s">
        <v>85</v>
      </c>
      <c r="FO154" s="72"/>
      <c r="FP154" s="72"/>
      <c r="FQ154" s="72"/>
      <c r="FR154" s="52">
        <f>SUM(FR152:FR153)</f>
        <v>8</v>
      </c>
      <c r="FT154" s="51"/>
      <c r="FU154" s="72" t="s">
        <v>85</v>
      </c>
      <c r="FV154" s="72"/>
      <c r="FW154" s="72"/>
      <c r="FX154" s="72"/>
      <c r="FY154" s="52">
        <f>SUM(FY152:FY153)</f>
        <v>8</v>
      </c>
      <c r="GA154" s="51"/>
      <c r="GB154" s="72" t="s">
        <v>85</v>
      </c>
      <c r="GC154" s="72"/>
      <c r="GD154" s="72"/>
      <c r="GE154" s="72"/>
      <c r="GF154" s="52">
        <f>SUM(GF152:GF153)</f>
        <v>8</v>
      </c>
      <c r="GH154" s="51"/>
      <c r="GI154" s="72" t="s">
        <v>85</v>
      </c>
      <c r="GJ154" s="72"/>
      <c r="GK154" s="72"/>
      <c r="GL154" s="72"/>
      <c r="GM154" s="52">
        <f>SUM(GM152:GM153)</f>
        <v>8</v>
      </c>
      <c r="GO154" s="51"/>
      <c r="GP154" s="72" t="s">
        <v>85</v>
      </c>
      <c r="GQ154" s="72"/>
      <c r="GR154" s="72"/>
      <c r="GS154" s="72"/>
      <c r="GT154" s="52">
        <f>SUM(GT152:GT153)</f>
        <v>8</v>
      </c>
      <c r="GV154" s="51"/>
      <c r="GW154" s="72" t="s">
        <v>85</v>
      </c>
      <c r="GX154" s="72"/>
      <c r="GY154" s="72"/>
      <c r="GZ154" s="72"/>
      <c r="HA154" s="52">
        <f>SUM(HA152:HA153)</f>
        <v>8</v>
      </c>
      <c r="HC154" s="51"/>
      <c r="HD154" s="72" t="s">
        <v>85</v>
      </c>
      <c r="HE154" s="72"/>
      <c r="HF154" s="72"/>
      <c r="HG154" s="72"/>
      <c r="HH154" s="52">
        <f>SUM(HH152:HH153)</f>
        <v>8</v>
      </c>
      <c r="HJ154" s="51"/>
      <c r="HK154" s="72" t="s">
        <v>85</v>
      </c>
      <c r="HL154" s="72"/>
      <c r="HM154" s="72"/>
      <c r="HN154" s="72"/>
      <c r="HO154" s="52">
        <f>SUM(HO152:HO153)</f>
        <v>8</v>
      </c>
      <c r="HQ154" s="51"/>
      <c r="HR154" s="72" t="s">
        <v>85</v>
      </c>
      <c r="HS154" s="72"/>
      <c r="HT154" s="72"/>
      <c r="HU154" s="72"/>
      <c r="HV154" s="52">
        <f>SUM(HV152:HV153)</f>
        <v>8</v>
      </c>
      <c r="HX154" s="51"/>
      <c r="HY154" s="72" t="s">
        <v>85</v>
      </c>
      <c r="HZ154" s="72"/>
      <c r="IA154" s="72"/>
      <c r="IB154" s="72"/>
      <c r="IC154" s="52">
        <f>SUM(IC152:IC153)</f>
        <v>8</v>
      </c>
      <c r="IE154" s="51"/>
      <c r="IF154" s="72" t="s">
        <v>85</v>
      </c>
      <c r="IG154" s="72"/>
      <c r="IH154" s="72"/>
      <c r="II154" s="72"/>
      <c r="IJ154" s="52">
        <f>SUM(IJ152:IJ153)</f>
        <v>8</v>
      </c>
      <c r="IL154" s="51"/>
      <c r="IM154" s="72" t="s">
        <v>85</v>
      </c>
      <c r="IN154" s="72"/>
      <c r="IO154" s="72"/>
      <c r="IP154" s="72"/>
      <c r="IQ154" s="52">
        <f>SUM(IQ152:IQ153)</f>
        <v>8</v>
      </c>
      <c r="IS154" s="51"/>
      <c r="IT154" s="72" t="s">
        <v>85</v>
      </c>
      <c r="IU154" s="72"/>
      <c r="IV154" s="72"/>
      <c r="IW154" s="72"/>
      <c r="IX154" s="52">
        <f>SUM(IX152:IX153)</f>
        <v>8</v>
      </c>
      <c r="IZ154" s="51"/>
      <c r="JA154" s="72" t="s">
        <v>85</v>
      </c>
      <c r="JB154" s="72"/>
      <c r="JC154" s="72"/>
      <c r="JD154" s="72"/>
      <c r="JE154" s="52">
        <f>SUM(JE152:JE153)</f>
        <v>8</v>
      </c>
      <c r="JG154" s="51"/>
      <c r="JH154" s="72" t="s">
        <v>85</v>
      </c>
      <c r="JI154" s="72"/>
      <c r="JJ154" s="72"/>
      <c r="JK154" s="72"/>
      <c r="JL154" s="52">
        <f>SUM(JL152:JL153)</f>
        <v>8</v>
      </c>
      <c r="JN154" s="51"/>
      <c r="JO154" s="72" t="s">
        <v>85</v>
      </c>
      <c r="JP154" s="72"/>
      <c r="JQ154" s="72"/>
      <c r="JR154" s="72"/>
      <c r="JS154" s="52">
        <f>SUM(JS152:JS153)</f>
        <v>8</v>
      </c>
      <c r="JU154" s="51"/>
      <c r="JV154" s="72" t="s">
        <v>85</v>
      </c>
      <c r="JW154" s="72"/>
      <c r="JX154" s="72"/>
      <c r="JY154" s="72"/>
      <c r="JZ154" s="52">
        <f>SUM(JZ152:JZ153)</f>
        <v>8</v>
      </c>
      <c r="KB154" s="51"/>
      <c r="KC154" s="72" t="s">
        <v>85</v>
      </c>
      <c r="KD154" s="72"/>
      <c r="KE154" s="72"/>
      <c r="KF154" s="72"/>
      <c r="KG154" s="52">
        <f>SUM(KG152:KG153)</f>
        <v>8</v>
      </c>
      <c r="KI154" s="51"/>
      <c r="KJ154" s="72" t="s">
        <v>85</v>
      </c>
      <c r="KK154" s="72"/>
      <c r="KL154" s="72"/>
      <c r="KM154" s="72"/>
      <c r="KN154" s="52">
        <f>SUM(KN152:KN153)</f>
        <v>8</v>
      </c>
      <c r="KP154" s="51"/>
      <c r="KQ154" s="72" t="s">
        <v>85</v>
      </c>
      <c r="KR154" s="72"/>
      <c r="KS154" s="72"/>
      <c r="KT154" s="72"/>
      <c r="KU154" s="52">
        <f>SUM(KU152:KU153)</f>
        <v>8</v>
      </c>
      <c r="KW154" s="51"/>
      <c r="KX154" s="72" t="s">
        <v>85</v>
      </c>
      <c r="KY154" s="72"/>
      <c r="KZ154" s="72"/>
      <c r="LA154" s="72"/>
      <c r="LB154" s="52">
        <f>SUM(LB152:LB153)</f>
        <v>8</v>
      </c>
      <c r="LD154" s="51"/>
      <c r="LE154" s="72" t="s">
        <v>85</v>
      </c>
      <c r="LF154" s="72"/>
      <c r="LG154" s="72"/>
      <c r="LH154" s="72"/>
      <c r="LI154" s="52">
        <f>SUM(LI152:LI153)</f>
        <v>8</v>
      </c>
      <c r="LK154" s="51"/>
      <c r="LL154" s="72" t="s">
        <v>85</v>
      </c>
      <c r="LM154" s="72"/>
      <c r="LN154" s="72"/>
      <c r="LO154" s="72"/>
      <c r="LP154" s="52">
        <f>SUM(LP152:LP153)</f>
        <v>8</v>
      </c>
      <c r="LR154" s="51"/>
      <c r="LS154" s="72" t="s">
        <v>85</v>
      </c>
      <c r="LT154" s="72"/>
      <c r="LU154" s="72"/>
      <c r="LV154" s="72"/>
      <c r="LW154" s="52">
        <f>SUM(LW152:LW153)</f>
        <v>8</v>
      </c>
      <c r="LY154" s="51"/>
      <c r="LZ154" s="72" t="s">
        <v>85</v>
      </c>
      <c r="MA154" s="72"/>
      <c r="MB154" s="72"/>
      <c r="MC154" s="72"/>
      <c r="MD154" s="52">
        <f>SUM(MD152:MD153)</f>
        <v>8</v>
      </c>
      <c r="MF154" s="51"/>
      <c r="MG154" s="72" t="s">
        <v>85</v>
      </c>
      <c r="MH154" s="72"/>
      <c r="MI154" s="72"/>
      <c r="MJ154" s="72"/>
      <c r="MK154" s="52">
        <f>SUM(MK152:MK153)</f>
        <v>8</v>
      </c>
      <c r="MM154" s="51"/>
      <c r="MN154" s="72" t="s">
        <v>85</v>
      </c>
      <c r="MO154" s="72"/>
      <c r="MP154" s="72"/>
      <c r="MQ154" s="72"/>
      <c r="MR154" s="52">
        <f>SUM(MR152:MR153)</f>
        <v>8</v>
      </c>
      <c r="MT154" s="51"/>
      <c r="MU154" s="72" t="s">
        <v>85</v>
      </c>
      <c r="MV154" s="72"/>
      <c r="MW154" s="72"/>
      <c r="MX154" s="72"/>
      <c r="MY154" s="52">
        <f>SUM(MY152:MY153)</f>
        <v>8</v>
      </c>
      <c r="NA154" s="51"/>
      <c r="NB154" s="72" t="s">
        <v>85</v>
      </c>
      <c r="NC154" s="72"/>
      <c r="ND154" s="72"/>
      <c r="NE154" s="72"/>
      <c r="NF154" s="52">
        <f>SUM(NF152:NF153)</f>
        <v>8</v>
      </c>
      <c r="NH154" s="51"/>
      <c r="NI154" s="72" t="s">
        <v>85</v>
      </c>
      <c r="NJ154" s="72"/>
      <c r="NK154" s="72"/>
      <c r="NL154" s="72"/>
      <c r="NM154" s="52">
        <f>SUM(NM152:NM153)</f>
        <v>8</v>
      </c>
      <c r="NO154" s="51"/>
      <c r="NP154" s="72" t="s">
        <v>85</v>
      </c>
      <c r="NQ154" s="72"/>
      <c r="NR154" s="72"/>
      <c r="NS154" s="72"/>
      <c r="NT154" s="52">
        <f>SUM(NT152:NT153)</f>
        <v>8</v>
      </c>
      <c r="NV154" s="51"/>
      <c r="NW154" s="72" t="s">
        <v>85</v>
      </c>
      <c r="NX154" s="72"/>
      <c r="NY154" s="72"/>
      <c r="NZ154" s="72"/>
      <c r="OA154" s="52">
        <f>SUM(OA152:OA153)</f>
        <v>8</v>
      </c>
      <c r="OC154" s="51"/>
      <c r="OD154" s="72" t="s">
        <v>85</v>
      </c>
      <c r="OE154" s="72"/>
      <c r="OF154" s="72"/>
      <c r="OG154" s="72"/>
      <c r="OH154" s="52">
        <f>SUM(OH152:OH153)</f>
        <v>8</v>
      </c>
      <c r="OJ154" s="51"/>
      <c r="OK154" s="72" t="s">
        <v>85</v>
      </c>
      <c r="OL154" s="72"/>
      <c r="OM154" s="72"/>
      <c r="ON154" s="72"/>
      <c r="OO154" s="52">
        <f>SUM(OO152:OO153)</f>
        <v>8</v>
      </c>
      <c r="OQ154" s="51"/>
      <c r="OR154" s="72" t="s">
        <v>85</v>
      </c>
      <c r="OS154" s="72"/>
      <c r="OT154" s="72"/>
      <c r="OU154" s="72"/>
      <c r="OV154" s="52">
        <f>SUM(OV152:OV153)</f>
        <v>8</v>
      </c>
      <c r="OX154" s="51"/>
      <c r="OY154" s="72" t="s">
        <v>85</v>
      </c>
      <c r="OZ154" s="72"/>
      <c r="PA154" s="72"/>
      <c r="PB154" s="72"/>
      <c r="PC154" s="52">
        <f>SUM(PC152:PC153)</f>
        <v>8</v>
      </c>
      <c r="PE154" s="51"/>
      <c r="PF154" s="72" t="s">
        <v>85</v>
      </c>
      <c r="PG154" s="72"/>
      <c r="PH154" s="72"/>
      <c r="PI154" s="72"/>
      <c r="PJ154" s="52">
        <f>SUM(PJ152:PJ153)</f>
        <v>8</v>
      </c>
      <c r="PL154" s="51"/>
      <c r="PM154" s="72" t="s">
        <v>85</v>
      </c>
      <c r="PN154" s="72"/>
      <c r="PO154" s="72"/>
      <c r="PP154" s="72"/>
      <c r="PQ154" s="52">
        <f>SUM(PQ152:PQ153)</f>
        <v>8</v>
      </c>
      <c r="PS154" s="51"/>
      <c r="PT154" s="72" t="s">
        <v>85</v>
      </c>
      <c r="PU154" s="72"/>
      <c r="PV154" s="72"/>
      <c r="PW154" s="72"/>
      <c r="PX154" s="52">
        <f>SUM(PX152:PX153)</f>
        <v>8</v>
      </c>
      <c r="PZ154" s="51"/>
      <c r="QA154" s="72" t="s">
        <v>85</v>
      </c>
      <c r="QB154" s="72"/>
      <c r="QC154" s="72"/>
      <c r="QD154" s="72"/>
      <c r="QE154" s="52">
        <f>SUM(QE152:QE153)</f>
        <v>8</v>
      </c>
      <c r="QG154" s="51"/>
      <c r="QH154" s="72" t="s">
        <v>85</v>
      </c>
      <c r="QI154" s="72"/>
      <c r="QJ154" s="72"/>
      <c r="QK154" s="72"/>
      <c r="QL154" s="52">
        <f>SUM(QL152:QL153)</f>
        <v>8</v>
      </c>
      <c r="QN154" s="51"/>
      <c r="QO154" s="72" t="s">
        <v>85</v>
      </c>
      <c r="QP154" s="72"/>
      <c r="QQ154" s="72"/>
      <c r="QR154" s="72"/>
      <c r="QS154" s="52">
        <f>SUM(QS152:QS153)</f>
        <v>8</v>
      </c>
      <c r="QU154" s="51"/>
      <c r="QV154" s="72" t="s">
        <v>85</v>
      </c>
      <c r="QW154" s="72"/>
      <c r="QX154" s="72"/>
      <c r="QY154" s="72"/>
      <c r="QZ154" s="52">
        <f>SUM(QZ152:QZ153)</f>
        <v>8</v>
      </c>
      <c r="RB154" s="51"/>
      <c r="RC154" s="72" t="s">
        <v>85</v>
      </c>
      <c r="RD154" s="72"/>
      <c r="RE154" s="72"/>
      <c r="RF154" s="72"/>
      <c r="RG154" s="52">
        <f>SUM(RG152:RG153)</f>
        <v>8</v>
      </c>
      <c r="RI154" s="51"/>
      <c r="RJ154" s="72" t="s">
        <v>85</v>
      </c>
      <c r="RK154" s="72"/>
      <c r="RL154" s="72"/>
      <c r="RM154" s="72"/>
      <c r="RN154" s="52">
        <f>SUM(RN152:RN153)</f>
        <v>8</v>
      </c>
      <c r="RP154" s="51"/>
      <c r="RQ154" s="72" t="s">
        <v>85</v>
      </c>
      <c r="RR154" s="72"/>
      <c r="RS154" s="72"/>
      <c r="RT154" s="72"/>
      <c r="RU154" s="52">
        <f>SUM(RU152:RU153)</f>
        <v>8</v>
      </c>
      <c r="RW154" s="51"/>
      <c r="RX154" s="72" t="s">
        <v>85</v>
      </c>
      <c r="RY154" s="72"/>
      <c r="RZ154" s="72"/>
      <c r="SA154" s="72"/>
      <c r="SB154" s="52">
        <f>SUM(SB152:SB153)</f>
        <v>8</v>
      </c>
      <c r="SD154" s="51"/>
      <c r="SE154" s="72" t="s">
        <v>85</v>
      </c>
      <c r="SF154" s="72"/>
      <c r="SG154" s="72"/>
      <c r="SH154" s="72"/>
      <c r="SI154" s="52">
        <f>SUM(SI152:SI153)</f>
        <v>8</v>
      </c>
      <c r="SK154" s="51"/>
      <c r="SL154" s="72" t="s">
        <v>85</v>
      </c>
      <c r="SM154" s="72"/>
      <c r="SN154" s="72"/>
      <c r="SO154" s="72"/>
      <c r="SP154" s="52">
        <f>SUM(SP152:SP153)</f>
        <v>8</v>
      </c>
      <c r="SR154" s="51"/>
      <c r="SS154" s="72" t="s">
        <v>85</v>
      </c>
      <c r="ST154" s="72"/>
      <c r="SU154" s="72"/>
      <c r="SV154" s="72"/>
      <c r="SW154" s="52">
        <f>SUM(SW152:SW153)</f>
        <v>8</v>
      </c>
      <c r="SY154" s="51"/>
      <c r="SZ154" s="72" t="s">
        <v>85</v>
      </c>
      <c r="TA154" s="72"/>
      <c r="TB154" s="72"/>
      <c r="TC154" s="72"/>
      <c r="TD154" s="52">
        <f>SUM(TD152:TD153)</f>
        <v>8</v>
      </c>
      <c r="TF154" s="51"/>
      <c r="TG154" s="72" t="s">
        <v>85</v>
      </c>
      <c r="TH154" s="72"/>
      <c r="TI154" s="72"/>
      <c r="TJ154" s="72"/>
      <c r="TK154" s="52">
        <f>SUM(TK152:TK153)</f>
        <v>8</v>
      </c>
      <c r="TM154" s="51"/>
      <c r="TN154" s="72" t="s">
        <v>85</v>
      </c>
      <c r="TO154" s="72"/>
      <c r="TP154" s="72"/>
      <c r="TQ154" s="72"/>
      <c r="TR154" s="52">
        <f>SUM(TR152:TR153)</f>
        <v>8</v>
      </c>
      <c r="TT154" s="51"/>
      <c r="TU154" s="72" t="s">
        <v>85</v>
      </c>
      <c r="TV154" s="72"/>
      <c r="TW154" s="72"/>
      <c r="TX154" s="72"/>
      <c r="TY154" s="52">
        <f>SUM(TY152:TY153)</f>
        <v>8</v>
      </c>
      <c r="UA154" s="51"/>
      <c r="UB154" s="72" t="s">
        <v>85</v>
      </c>
      <c r="UC154" s="72"/>
      <c r="UD154" s="72"/>
      <c r="UE154" s="72"/>
      <c r="UF154" s="52">
        <f>SUM(UF152:UF153)</f>
        <v>8</v>
      </c>
      <c r="UH154" s="51"/>
      <c r="UI154" s="72" t="s">
        <v>85</v>
      </c>
      <c r="UJ154" s="72"/>
      <c r="UK154" s="72"/>
      <c r="UL154" s="72"/>
      <c r="UM154" s="52">
        <f>SUM(UM152:UM153)</f>
        <v>8</v>
      </c>
      <c r="UO154" s="51"/>
      <c r="UP154" s="72" t="s">
        <v>85</v>
      </c>
      <c r="UQ154" s="72"/>
      <c r="UR154" s="72"/>
      <c r="US154" s="72"/>
      <c r="UT154" s="52">
        <f>SUM(UT152:UT153)</f>
        <v>8</v>
      </c>
      <c r="UV154" s="51"/>
      <c r="UW154" s="72" t="s">
        <v>85</v>
      </c>
      <c r="UX154" s="72"/>
      <c r="UY154" s="72"/>
      <c r="UZ154" s="72"/>
      <c r="VA154" s="52">
        <f>SUM(VA152:VA153)</f>
        <v>8</v>
      </c>
      <c r="VC154" s="51"/>
      <c r="VD154" s="72" t="s">
        <v>85</v>
      </c>
      <c r="VE154" s="72"/>
      <c r="VF154" s="72"/>
      <c r="VG154" s="72"/>
      <c r="VH154" s="52">
        <f>SUM(VH152:VH153)</f>
        <v>8</v>
      </c>
      <c r="VJ154" s="51"/>
      <c r="VK154" s="72" t="s">
        <v>85</v>
      </c>
      <c r="VL154" s="72"/>
      <c r="VM154" s="72"/>
      <c r="VN154" s="72"/>
      <c r="VO154" s="52">
        <f>SUM(VO152:VO153)</f>
        <v>8</v>
      </c>
      <c r="VQ154" s="51"/>
      <c r="VR154" s="72" t="s">
        <v>85</v>
      </c>
      <c r="VS154" s="72"/>
      <c r="VT154" s="72"/>
      <c r="VU154" s="72"/>
      <c r="VV154" s="52">
        <f>SUM(VV152:VV153)</f>
        <v>8</v>
      </c>
      <c r="VX154" s="51"/>
      <c r="VY154" s="72" t="s">
        <v>85</v>
      </c>
      <c r="VZ154" s="72"/>
      <c r="WA154" s="72"/>
      <c r="WB154" s="72"/>
      <c r="WC154" s="52">
        <f>SUM(WC152:WC153)</f>
        <v>8</v>
      </c>
      <c r="WE154" s="51"/>
      <c r="WF154" s="72" t="s">
        <v>85</v>
      </c>
      <c r="WG154" s="72"/>
      <c r="WH154" s="72"/>
      <c r="WI154" s="72"/>
      <c r="WJ154" s="52">
        <f>SUM(WJ152:WJ153)</f>
        <v>8</v>
      </c>
      <c r="WL154" s="51"/>
      <c r="WM154" s="72" t="s">
        <v>85</v>
      </c>
      <c r="WN154" s="72"/>
      <c r="WO154" s="72"/>
      <c r="WP154" s="72"/>
      <c r="WQ154" s="52">
        <f>SUM(WQ152:WQ153)</f>
        <v>8</v>
      </c>
      <c r="WS154" s="51"/>
      <c r="WT154" s="72" t="s">
        <v>85</v>
      </c>
      <c r="WU154" s="72"/>
      <c r="WV154" s="72"/>
      <c r="WW154" s="72"/>
      <c r="WX154" s="52">
        <f>SUM(WX152:WX153)</f>
        <v>8</v>
      </c>
      <c r="WZ154" s="51"/>
      <c r="XA154" s="72" t="s">
        <v>85</v>
      </c>
      <c r="XB154" s="72"/>
      <c r="XC154" s="72"/>
      <c r="XD154" s="72"/>
      <c r="XE154" s="52">
        <f>SUM(XE152:XE153)</f>
        <v>8</v>
      </c>
      <c r="XG154" s="51"/>
      <c r="XH154" s="72" t="s">
        <v>85</v>
      </c>
      <c r="XI154" s="72"/>
      <c r="XJ154" s="72"/>
      <c r="XK154" s="72"/>
      <c r="XL154" s="52">
        <f>SUM(XL152:XL153)</f>
        <v>8</v>
      </c>
      <c r="XN154" s="51"/>
      <c r="XO154" s="72" t="s">
        <v>85</v>
      </c>
      <c r="XP154" s="72"/>
      <c r="XQ154" s="72"/>
      <c r="XR154" s="72"/>
      <c r="XS154" s="52">
        <f>SUM(XS152:XS153)</f>
        <v>8</v>
      </c>
      <c r="XU154" s="51"/>
      <c r="XV154" s="72" t="s">
        <v>85</v>
      </c>
      <c r="XW154" s="72"/>
      <c r="XX154" s="72"/>
      <c r="XY154" s="72"/>
      <c r="XZ154" s="52">
        <f>SUM(XZ152:XZ153)</f>
        <v>8</v>
      </c>
      <c r="YB154" s="51"/>
      <c r="YC154" s="72" t="s">
        <v>85</v>
      </c>
      <c r="YD154" s="72"/>
      <c r="YE154" s="72"/>
      <c r="YF154" s="72"/>
      <c r="YG154" s="52">
        <f>SUM(YG152:YG153)</f>
        <v>8</v>
      </c>
      <c r="YI154" s="51"/>
      <c r="YJ154" s="72" t="s">
        <v>85</v>
      </c>
      <c r="YK154" s="72"/>
      <c r="YL154" s="72"/>
      <c r="YM154" s="72"/>
      <c r="YN154" s="52">
        <f>SUM(YN152:YN153)</f>
        <v>8</v>
      </c>
      <c r="YP154" s="51"/>
      <c r="YQ154" s="72" t="s">
        <v>85</v>
      </c>
      <c r="YR154" s="72"/>
      <c r="YS154" s="72"/>
      <c r="YT154" s="72"/>
      <c r="YU154" s="52">
        <f>SUM(YU152:YU153)</f>
        <v>8</v>
      </c>
      <c r="YW154" s="51"/>
      <c r="YX154" s="72" t="s">
        <v>85</v>
      </c>
      <c r="YY154" s="72"/>
      <c r="YZ154" s="72"/>
      <c r="ZA154" s="72"/>
      <c r="ZB154" s="52">
        <f>SUM(ZB152:ZB153)</f>
        <v>8</v>
      </c>
      <c r="ZD154" s="51"/>
      <c r="ZE154" s="72" t="s">
        <v>85</v>
      </c>
      <c r="ZF154" s="72"/>
      <c r="ZG154" s="72"/>
      <c r="ZH154" s="72"/>
      <c r="ZI154" s="52">
        <f>SUM(ZI152:ZI153)</f>
        <v>8</v>
      </c>
      <c r="ZK154" s="51"/>
      <c r="ZL154" s="72" t="s">
        <v>85</v>
      </c>
      <c r="ZM154" s="72"/>
      <c r="ZN154" s="72"/>
      <c r="ZO154" s="72"/>
      <c r="ZP154" s="52">
        <f>SUM(ZP152:ZP153)</f>
        <v>8</v>
      </c>
      <c r="ZR154" s="51"/>
      <c r="ZS154" s="72" t="s">
        <v>85</v>
      </c>
      <c r="ZT154" s="72"/>
      <c r="ZU154" s="72"/>
      <c r="ZV154" s="72"/>
      <c r="ZW154" s="52">
        <f>SUM(ZW152:ZW153)</f>
        <v>8</v>
      </c>
    </row>
    <row r="155" spans="1:699" ht="16.5" thickTop="1" thickBot="1" x14ac:dyDescent="0.25">
      <c r="A155" s="53">
        <f>IFERROR(F82/F81,"")</f>
        <v>4.25</v>
      </c>
      <c r="B155" s="71" t="s">
        <v>86</v>
      </c>
      <c r="C155" s="71"/>
      <c r="D155" s="71"/>
      <c r="E155" s="71"/>
      <c r="F155" s="54">
        <f>IFERROR(+F154+F151,"")</f>
        <v>13.034245073126142</v>
      </c>
      <c r="H155" s="53">
        <f>IFERROR(M82/M81,"")</f>
        <v>4.25</v>
      </c>
      <c r="I155" s="71" t="s">
        <v>86</v>
      </c>
      <c r="J155" s="71"/>
      <c r="K155" s="71"/>
      <c r="L155" s="71"/>
      <c r="M155" s="54">
        <f>IFERROR(+M154+M151,"")</f>
        <v>14.163454835766423</v>
      </c>
      <c r="O155" s="53">
        <f>IFERROR(T82/T81,"")</f>
        <v>4.25</v>
      </c>
      <c r="P155" s="71" t="s">
        <v>86</v>
      </c>
      <c r="Q155" s="71"/>
      <c r="R155" s="71"/>
      <c r="S155" s="71"/>
      <c r="T155" s="54">
        <f>IFERROR(+T154+T151,"")</f>
        <v>13.887821624087591</v>
      </c>
      <c r="V155" s="53">
        <f>IFERROR(AA82/AA81,"")</f>
        <v>4.25</v>
      </c>
      <c r="W155" s="71" t="s">
        <v>86</v>
      </c>
      <c r="X155" s="71"/>
      <c r="Y155" s="71"/>
      <c r="Z155" s="71"/>
      <c r="AA155" s="54">
        <f>IFERROR(+AA154+AA151,"")</f>
        <v>11.101616972477064</v>
      </c>
      <c r="AC155" s="53">
        <f>IFERROR(AH82/AH81,"")</f>
        <v>4.25</v>
      </c>
      <c r="AD155" s="71" t="s">
        <v>86</v>
      </c>
      <c r="AE155" s="71"/>
      <c r="AF155" s="71"/>
      <c r="AG155" s="71"/>
      <c r="AH155" s="54">
        <f>IFERROR(+AH154+AH151,"")</f>
        <v>14.677049360146251</v>
      </c>
      <c r="AJ155" s="53">
        <f>IFERROR(AO82/AO81,"")</f>
        <v>4.25</v>
      </c>
      <c r="AK155" s="71" t="s">
        <v>86</v>
      </c>
      <c r="AL155" s="71"/>
      <c r="AM155" s="71"/>
      <c r="AN155" s="71"/>
      <c r="AO155" s="54">
        <f>IFERROR(+AO154+AO151,"")</f>
        <v>14.714623400365632</v>
      </c>
      <c r="AQ155" s="53">
        <f>IFERROR(AV82/AV81,"")</f>
        <v>4.25</v>
      </c>
      <c r="AR155" s="71" t="s">
        <v>86</v>
      </c>
      <c r="AS155" s="71"/>
      <c r="AT155" s="71"/>
      <c r="AU155" s="71"/>
      <c r="AV155" s="54">
        <f>IFERROR(+AV154+AV151,"")</f>
        <v>11.829775547445255</v>
      </c>
      <c r="AX155" s="53">
        <f>IFERROR(BC82/BC81,"")</f>
        <v>4.25</v>
      </c>
      <c r="AY155" s="71" t="s">
        <v>86</v>
      </c>
      <c r="AZ155" s="71"/>
      <c r="BA155" s="71"/>
      <c r="BB155" s="71"/>
      <c r="BC155" s="54">
        <f>IFERROR(+BC154+BC151,"")</f>
        <v>13.852411334552102</v>
      </c>
      <c r="BE155" s="53">
        <f>IFERROR(BJ82/BJ81,"")</f>
        <v>4.25</v>
      </c>
      <c r="BF155" s="71" t="s">
        <v>86</v>
      </c>
      <c r="BG155" s="71"/>
      <c r="BH155" s="71"/>
      <c r="BI155" s="71"/>
      <c r="BJ155" s="54">
        <f>IFERROR(+BJ154+BJ151,"")</f>
        <v>15.63520462633452</v>
      </c>
      <c r="BL155" s="53">
        <f>IFERROR(BQ82/BQ81,"")</f>
        <v>4.25</v>
      </c>
      <c r="BM155" s="71" t="s">
        <v>86</v>
      </c>
      <c r="BN155" s="71"/>
      <c r="BO155" s="71"/>
      <c r="BP155" s="71"/>
      <c r="BQ155" s="54">
        <f>IFERROR(+BQ154+BQ151,"")</f>
        <v>14.656634103019538</v>
      </c>
      <c r="BS155" s="53">
        <f>IFERROR(BX82/BX81,"")</f>
        <v>4.25</v>
      </c>
      <c r="BT155" s="71" t="s">
        <v>86</v>
      </c>
      <c r="BU155" s="71"/>
      <c r="BV155" s="71"/>
      <c r="BW155" s="71"/>
      <c r="BX155" s="54">
        <f>IFERROR(+BX154+BX151,"")</f>
        <v>16.841944937833038</v>
      </c>
      <c r="BZ155" s="53">
        <f>IFERROR(CE82/CE81,"")</f>
        <v>4.25</v>
      </c>
      <c r="CA155" s="71" t="s">
        <v>86</v>
      </c>
      <c r="CB155" s="71"/>
      <c r="CC155" s="71"/>
      <c r="CD155" s="71"/>
      <c r="CE155" s="54">
        <f>IFERROR(+CE154+CE151,"")</f>
        <v>18.261734875444837</v>
      </c>
      <c r="CG155" s="53">
        <f>IFERROR(CL82/CL81,"")</f>
        <v>4.25</v>
      </c>
      <c r="CH155" s="71" t="s">
        <v>86</v>
      </c>
      <c r="CI155" s="71"/>
      <c r="CJ155" s="71"/>
      <c r="CK155" s="71"/>
      <c r="CL155" s="54">
        <f>IFERROR(+CL154+CL151,"")</f>
        <v>13.974545317220546</v>
      </c>
      <c r="CN155" s="53">
        <f>IFERROR(CS82/CS81,"")</f>
        <v>4.25</v>
      </c>
      <c r="CO155" s="71" t="s">
        <v>86</v>
      </c>
      <c r="CP155" s="71"/>
      <c r="CQ155" s="71"/>
      <c r="CR155" s="71"/>
      <c r="CS155" s="54">
        <f>IFERROR(+CS154+CS151,"")</f>
        <v>15.573898756660746</v>
      </c>
      <c r="CU155" s="53">
        <f>IFERROR(CZ82/CZ81,"")</f>
        <v>4.25</v>
      </c>
      <c r="CV155" s="71" t="s">
        <v>86</v>
      </c>
      <c r="CW155" s="71"/>
      <c r="CX155" s="71"/>
      <c r="CY155" s="71"/>
      <c r="CZ155" s="54">
        <f>IFERROR(+CZ154+CZ151,"")</f>
        <v>15.384247262773723</v>
      </c>
      <c r="DB155" s="53">
        <f>IFERROR(DG82/DG81,"")</f>
        <v>4.25</v>
      </c>
      <c r="DC155" s="71" t="s">
        <v>86</v>
      </c>
      <c r="DD155" s="71"/>
      <c r="DE155" s="71"/>
      <c r="DF155" s="71"/>
      <c r="DG155" s="54">
        <f>IFERROR(+DG154+DG151,"")</f>
        <v>13.436457085828344</v>
      </c>
      <c r="DI155" s="53">
        <f>IFERROR(DN82/DN81,"")</f>
        <v>4.25</v>
      </c>
      <c r="DJ155" s="71" t="s">
        <v>86</v>
      </c>
      <c r="DK155" s="71"/>
      <c r="DL155" s="71"/>
      <c r="DM155" s="71"/>
      <c r="DN155" s="54">
        <f>IFERROR(+DN154+DN151,"")</f>
        <v>12.328966962524655</v>
      </c>
      <c r="DP155" s="53">
        <f>IFERROR(DU82/DU81,"")</f>
        <v>4.25</v>
      </c>
      <c r="DQ155" s="71" t="s">
        <v>86</v>
      </c>
      <c r="DR155" s="71"/>
      <c r="DS155" s="71"/>
      <c r="DT155" s="71"/>
      <c r="DU155" s="54">
        <f>IFERROR(+DU154+DU151,"")</f>
        <v>14.069191616766467</v>
      </c>
      <c r="DW155" s="53">
        <f>IFERROR(EB82/EB81,"")</f>
        <v>4.25</v>
      </c>
      <c r="DX155" s="71" t="s">
        <v>86</v>
      </c>
      <c r="DY155" s="71"/>
      <c r="DZ155" s="71"/>
      <c r="EA155" s="71"/>
      <c r="EB155" s="54">
        <f>IFERROR(+EB154+EB151,"")</f>
        <v>13.00871506986028</v>
      </c>
      <c r="ED155" s="53">
        <f>IFERROR(EI82/EI81,"")</f>
        <v>4</v>
      </c>
      <c r="EE155" s="71" t="s">
        <v>86</v>
      </c>
      <c r="EF155" s="71"/>
      <c r="EG155" s="71"/>
      <c r="EH155" s="71"/>
      <c r="EI155" s="54">
        <f>IFERROR(+EI154+EI151,"")</f>
        <v>22.267831010452962</v>
      </c>
      <c r="EK155" s="53">
        <f>IFERROR(EP82/EP81,"")</f>
        <v>4</v>
      </c>
      <c r="EL155" s="71" t="s">
        <v>86</v>
      </c>
      <c r="EM155" s="71"/>
      <c r="EN155" s="71"/>
      <c r="EO155" s="71"/>
      <c r="EP155" s="54">
        <f>IFERROR(+EP154+EP151,"")</f>
        <v>14.339892026578074</v>
      </c>
      <c r="ER155" s="53">
        <f>IFERROR(EW82/EW81,"")</f>
        <v>4</v>
      </c>
      <c r="ES155" s="71" t="s">
        <v>86</v>
      </c>
      <c r="ET155" s="71"/>
      <c r="EU155" s="71"/>
      <c r="EV155" s="71"/>
      <c r="EW155" s="54">
        <f>IFERROR(+EW154+EW151,"")</f>
        <v>14.246216887417219</v>
      </c>
      <c r="EY155" s="53">
        <f>IFERROR(FD82/FD81,"")</f>
        <v>4</v>
      </c>
      <c r="EZ155" s="71" t="s">
        <v>86</v>
      </c>
      <c r="FA155" s="71"/>
      <c r="FB155" s="71"/>
      <c r="FC155" s="71"/>
      <c r="FD155" s="54">
        <f>IFERROR(+FD154+FD151,"")</f>
        <v>14.582953795379538</v>
      </c>
      <c r="FF155" s="53">
        <f>IFERROR(FK82/FK81,"")</f>
        <v>4.25</v>
      </c>
      <c r="FG155" s="71" t="s">
        <v>86</v>
      </c>
      <c r="FH155" s="71"/>
      <c r="FI155" s="71"/>
      <c r="FJ155" s="71"/>
      <c r="FK155" s="54">
        <f>IFERROR(+FK154+FK151,"")</f>
        <v>13.351000000000001</v>
      </c>
      <c r="FM155" s="53">
        <f>IFERROR(FR82/FR81,"")</f>
        <v>4.25</v>
      </c>
      <c r="FN155" s="71" t="s">
        <v>86</v>
      </c>
      <c r="FO155" s="71"/>
      <c r="FP155" s="71"/>
      <c r="FQ155" s="71"/>
      <c r="FR155" s="54">
        <f>IFERROR(+FR154+FR151,"")</f>
        <v>13.006276892430279</v>
      </c>
      <c r="FT155" s="53">
        <f>IFERROR(FY82/FY81,"")</f>
        <v>4.25</v>
      </c>
      <c r="FU155" s="71" t="s">
        <v>86</v>
      </c>
      <c r="FV155" s="71"/>
      <c r="FW155" s="71"/>
      <c r="FX155" s="71"/>
      <c r="FY155" s="54">
        <f>IFERROR(+FY154+FY151,"")</f>
        <v>12.382297310756972</v>
      </c>
      <c r="GA155" s="53">
        <f>IFERROR(GF82/GF81,"")</f>
        <v>4.25</v>
      </c>
      <c r="GB155" s="71" t="s">
        <v>86</v>
      </c>
      <c r="GC155" s="71"/>
      <c r="GD155" s="71"/>
      <c r="GE155" s="71"/>
      <c r="GF155" s="54">
        <f>IFERROR(+GF154+GF151,"")</f>
        <v>11.646630434782608</v>
      </c>
      <c r="GH155" s="53">
        <f>IFERROR(GM82/GM81,"")</f>
        <v>3.7999999999999994</v>
      </c>
      <c r="GI155" s="71" t="s">
        <v>86</v>
      </c>
      <c r="GJ155" s="71"/>
      <c r="GK155" s="71"/>
      <c r="GL155" s="71"/>
      <c r="GM155" s="54">
        <f>IFERROR(+GM154+GM151,"")</f>
        <v>15.220982233502538</v>
      </c>
      <c r="GO155" s="53">
        <f>IFERROR(GT82/GT81,"")</f>
        <v>3.8</v>
      </c>
      <c r="GP155" s="71" t="s">
        <v>86</v>
      </c>
      <c r="GQ155" s="71"/>
      <c r="GR155" s="71"/>
      <c r="GS155" s="71"/>
      <c r="GT155" s="54">
        <f>IFERROR(+GT154+GT151,"")</f>
        <v>12.619357686453577</v>
      </c>
      <c r="GV155" s="53">
        <f>IFERROR(HA82/HA81,"")</f>
        <v>4.0999999999999996</v>
      </c>
      <c r="GW155" s="71" t="s">
        <v>86</v>
      </c>
      <c r="GX155" s="71"/>
      <c r="GY155" s="71"/>
      <c r="GZ155" s="71"/>
      <c r="HA155" s="54">
        <f>IFERROR(+HA154+HA151,"")</f>
        <v>12.907725609756097</v>
      </c>
      <c r="HC155" s="53">
        <f>IFERROR(HH82/HH81,"")</f>
        <v>4.0999999999999996</v>
      </c>
      <c r="HD155" s="71" t="s">
        <v>86</v>
      </c>
      <c r="HE155" s="71"/>
      <c r="HF155" s="71"/>
      <c r="HG155" s="71"/>
      <c r="HH155" s="54">
        <f>IFERROR(+HH154+HH151,"")</f>
        <v>12.424718901453957</v>
      </c>
      <c r="HJ155" s="53">
        <f>IFERROR(HO82/HO81,"")</f>
        <v>4.0999999999999996</v>
      </c>
      <c r="HK155" s="71" t="s">
        <v>86</v>
      </c>
      <c r="HL155" s="71"/>
      <c r="HM155" s="71"/>
      <c r="HN155" s="71"/>
      <c r="HO155" s="54">
        <f>IFERROR(+HO154+HO151,"")</f>
        <v>12.731476407914764</v>
      </c>
      <c r="HQ155" s="53">
        <f>IFERROR(HV82/HV81,"")</f>
        <v>4.0999999999999996</v>
      </c>
      <c r="HR155" s="71" t="s">
        <v>86</v>
      </c>
      <c r="HS155" s="71"/>
      <c r="HT155" s="71"/>
      <c r="HU155" s="71"/>
      <c r="HV155" s="54">
        <f>IFERROR(+HV154+HV151,"")</f>
        <v>14.443020547945206</v>
      </c>
      <c r="HX155" s="53">
        <f>IFERROR(IC82/IC81,"")</f>
        <v>4.0999999999999996</v>
      </c>
      <c r="HY155" s="71" t="s">
        <v>86</v>
      </c>
      <c r="HZ155" s="71"/>
      <c r="IA155" s="71"/>
      <c r="IB155" s="71"/>
      <c r="IC155" s="54">
        <f>IFERROR(+IC154+IC151,"")</f>
        <v>13.816047184170472</v>
      </c>
      <c r="IE155" s="53">
        <f>IFERROR(IJ82/IJ81,"")</f>
        <v>3.7999999999999994</v>
      </c>
      <c r="IF155" s="71" t="s">
        <v>86</v>
      </c>
      <c r="IG155" s="71"/>
      <c r="IH155" s="71"/>
      <c r="II155" s="71"/>
      <c r="IJ155" s="54">
        <f>IFERROR(+IJ154+IJ151,"")</f>
        <v>16.104170050761422</v>
      </c>
      <c r="IL155" s="53">
        <f>IFERROR(IQ82/IQ81,"")</f>
        <v>3.7999999999999994</v>
      </c>
      <c r="IM155" s="71" t="s">
        <v>86</v>
      </c>
      <c r="IN155" s="71"/>
      <c r="IO155" s="71"/>
      <c r="IP155" s="71"/>
      <c r="IQ155" s="54">
        <f>IFERROR(+IQ154+IQ151,"")</f>
        <v>13.641469543147208</v>
      </c>
      <c r="IS155" s="53">
        <f>IFERROR(IX82/IX81,"")</f>
        <v>3.7999999999999994</v>
      </c>
      <c r="IT155" s="71" t="s">
        <v>86</v>
      </c>
      <c r="IU155" s="71"/>
      <c r="IV155" s="71"/>
      <c r="IW155" s="71"/>
      <c r="IX155" s="54">
        <f>IFERROR(+IX154+IX151,"")</f>
        <v>14.374276649746193</v>
      </c>
      <c r="IZ155" s="53">
        <f>IFERROR(JE82/JE81,"")</f>
        <v>3.7999999999999994</v>
      </c>
      <c r="JA155" s="71" t="s">
        <v>86</v>
      </c>
      <c r="JB155" s="71"/>
      <c r="JC155" s="71"/>
      <c r="JD155" s="71"/>
      <c r="JE155" s="54">
        <f>IFERROR(+JE154+JE151,"")</f>
        <v>14.411337563451777</v>
      </c>
      <c r="JG155" s="53">
        <f>IFERROR(JL82/JL81,"")</f>
        <v>4.25</v>
      </c>
      <c r="JH155" s="71" t="s">
        <v>86</v>
      </c>
      <c r="JI155" s="71"/>
      <c r="JJ155" s="71"/>
      <c r="JK155" s="71"/>
      <c r="JL155" s="54">
        <f>IFERROR(+JL154+JL151,"")</f>
        <v>13.925261363636363</v>
      </c>
      <c r="JN155" s="53">
        <f>IFERROR(JS82/JS81,"")</f>
        <v>4.25</v>
      </c>
      <c r="JO155" s="71" t="s">
        <v>86</v>
      </c>
      <c r="JP155" s="71"/>
      <c r="JQ155" s="71"/>
      <c r="JR155" s="71"/>
      <c r="JS155" s="54">
        <f>IFERROR(+JS154+JS151,"")</f>
        <v>13.58153162055336</v>
      </c>
      <c r="JU155" s="53">
        <f>IFERROR(JZ82/JZ81,"")</f>
        <v>4</v>
      </c>
      <c r="JV155" s="71" t="s">
        <v>86</v>
      </c>
      <c r="JW155" s="71"/>
      <c r="JX155" s="71"/>
      <c r="JY155" s="71"/>
      <c r="JZ155" s="54">
        <f>IFERROR(+JZ154+JZ151,"")</f>
        <v>12.570818363273453</v>
      </c>
      <c r="KB155" s="53">
        <f>IFERROR(KG82/KG81,"")</f>
        <v>4.25</v>
      </c>
      <c r="KC155" s="71" t="s">
        <v>86</v>
      </c>
      <c r="KD155" s="71"/>
      <c r="KE155" s="71"/>
      <c r="KF155" s="71"/>
      <c r="KG155" s="54">
        <f>IFERROR(+KG154+KG151,"")</f>
        <v>13.013376237623763</v>
      </c>
      <c r="KI155" s="53">
        <f>IFERROR(KN82/KN81,"")</f>
        <v>3</v>
      </c>
      <c r="KJ155" s="71" t="s">
        <v>86</v>
      </c>
      <c r="KK155" s="71"/>
      <c r="KL155" s="71"/>
      <c r="KM155" s="71"/>
      <c r="KN155" s="54">
        <f>IFERROR(+KN154+KN151,"")</f>
        <v>13.816307425990969</v>
      </c>
      <c r="KP155" s="53">
        <f>IFERROR(KU82/KU81,"")</f>
        <v>4.25</v>
      </c>
      <c r="KQ155" s="71" t="s">
        <v>86</v>
      </c>
      <c r="KR155" s="71"/>
      <c r="KS155" s="71"/>
      <c r="KT155" s="71"/>
      <c r="KU155" s="54">
        <f>IFERROR(+KU154+KU151,"")</f>
        <v>12.642134752475247</v>
      </c>
      <c r="KW155" s="53">
        <f>IFERROR(LB82/LB81,"")</f>
        <v>4.25</v>
      </c>
      <c r="KX155" s="71" t="s">
        <v>86</v>
      </c>
      <c r="KY155" s="71"/>
      <c r="KZ155" s="71"/>
      <c r="LA155" s="71"/>
      <c r="LB155" s="54">
        <f>IFERROR(+LB154+LB151,"")</f>
        <v>13.345390100671141</v>
      </c>
      <c r="LD155" s="53">
        <f>IFERROR(LI82/LI81,"")</f>
        <v>4.25</v>
      </c>
      <c r="LE155" s="71" t="s">
        <v>86</v>
      </c>
      <c r="LF155" s="71"/>
      <c r="LG155" s="71"/>
      <c r="LH155" s="71"/>
      <c r="LI155" s="54">
        <f>IFERROR(+LI154+LI151,"")</f>
        <v>15.209740527182866</v>
      </c>
      <c r="LK155" s="53">
        <f>IFERROR(LP82/LP81,"")</f>
        <v>4.25</v>
      </c>
      <c r="LL155" s="71" t="s">
        <v>86</v>
      </c>
      <c r="LM155" s="71"/>
      <c r="LN155" s="71"/>
      <c r="LO155" s="71"/>
      <c r="LP155" s="54">
        <f>IFERROR(+LP154+LP151,"")</f>
        <v>17.121059068219637</v>
      </c>
      <c r="LR155" s="53">
        <f>IFERROR(LW82/LW81,"")</f>
        <v>4.25</v>
      </c>
      <c r="LS155" s="71" t="s">
        <v>86</v>
      </c>
      <c r="LT155" s="71"/>
      <c r="LU155" s="71"/>
      <c r="LV155" s="71"/>
      <c r="LW155" s="54">
        <f>IFERROR(+LW154+LW151,"")</f>
        <v>14.184880165289258</v>
      </c>
      <c r="LY155" s="53">
        <f>IFERROR(MD82/MD81,"")</f>
        <v>4.25</v>
      </c>
      <c r="LZ155" s="71" t="s">
        <v>86</v>
      </c>
      <c r="MA155" s="71"/>
      <c r="MB155" s="71"/>
      <c r="MC155" s="71"/>
      <c r="MD155" s="54">
        <f>IFERROR(+MD154+MD151,"")</f>
        <v>13.168796768707484</v>
      </c>
      <c r="MF155" s="53">
        <f>IFERROR(MK82/MK81,"")</f>
        <v>4.25</v>
      </c>
      <c r="MG155" s="71" t="s">
        <v>86</v>
      </c>
      <c r="MH155" s="71"/>
      <c r="MI155" s="71"/>
      <c r="MJ155" s="71"/>
      <c r="MK155" s="54">
        <f>IFERROR(+MK154+MK151,"")</f>
        <v>13.692555200729927</v>
      </c>
      <c r="MM155" s="53">
        <f>IFERROR(MR82/MR81,"")</f>
        <v>4.25</v>
      </c>
      <c r="MN155" s="71" t="s">
        <v>86</v>
      </c>
      <c r="MO155" s="71"/>
      <c r="MP155" s="71"/>
      <c r="MQ155" s="71"/>
      <c r="MR155" s="54">
        <f>IFERROR(+MR154+MR151,"")</f>
        <v>15.38525652173913</v>
      </c>
      <c r="MT155" s="53">
        <f>IFERROR(MY82/MY81,"")</f>
        <v>4.25</v>
      </c>
      <c r="MU155" s="71" t="s">
        <v>86</v>
      </c>
      <c r="MV155" s="71"/>
      <c r="MW155" s="71"/>
      <c r="MX155" s="71"/>
      <c r="MY155" s="54">
        <f>IFERROR(+MY154+MY151,"")</f>
        <v>13.243559782608695</v>
      </c>
      <c r="NA155" s="53">
        <f>IFERROR(NF82/NF81,"")</f>
        <v>4.25</v>
      </c>
      <c r="NB155" s="71" t="s">
        <v>86</v>
      </c>
      <c r="NC155" s="71"/>
      <c r="ND155" s="71"/>
      <c r="NE155" s="71"/>
      <c r="NF155" s="54">
        <f>IFERROR(+NF154+NF151,"")</f>
        <v>16.678005574324324</v>
      </c>
      <c r="NH155" s="53">
        <f>IFERROR(NM82/NM81,"")</f>
        <v>4.25</v>
      </c>
      <c r="NI155" s="71" t="s">
        <v>86</v>
      </c>
      <c r="NJ155" s="71"/>
      <c r="NK155" s="71"/>
      <c r="NL155" s="71"/>
      <c r="NM155" s="54">
        <f>IFERROR(+NM154+NM151,"")</f>
        <v>18.860198333333333</v>
      </c>
      <c r="NO155" s="53">
        <f>IFERROR(NT82/NT81,"")</f>
        <v>4.25</v>
      </c>
      <c r="NP155" s="71" t="s">
        <v>86</v>
      </c>
      <c r="NQ155" s="71"/>
      <c r="NR155" s="71"/>
      <c r="NS155" s="71"/>
      <c r="NT155" s="54">
        <f>IFERROR(+NT154+NT151,"")</f>
        <v>16.998636111111111</v>
      </c>
      <c r="NV155" s="53">
        <f>IFERROR(OA82/OA81,"")</f>
        <v>4.25</v>
      </c>
      <c r="NW155" s="71" t="s">
        <v>86</v>
      </c>
      <c r="NX155" s="71"/>
      <c r="NY155" s="71"/>
      <c r="NZ155" s="71"/>
      <c r="OA155" s="54">
        <f>IFERROR(+OA154+OA151,"")</f>
        <v>15.296188888888889</v>
      </c>
      <c r="OC155" s="53">
        <f>IFERROR(OH82/OH81,"")</f>
        <v>4.25</v>
      </c>
      <c r="OD155" s="71" t="s">
        <v>86</v>
      </c>
      <c r="OE155" s="71"/>
      <c r="OF155" s="71"/>
      <c r="OG155" s="71"/>
      <c r="OH155" s="54">
        <f>IFERROR(+OH154+OH151,"")</f>
        <v>15.895873931623932</v>
      </c>
      <c r="OJ155" s="53">
        <f>IFERROR(OO82/OO81,"")</f>
        <v>4.25</v>
      </c>
      <c r="OK155" s="71" t="s">
        <v>86</v>
      </c>
      <c r="OL155" s="71"/>
      <c r="OM155" s="71"/>
      <c r="ON155" s="71"/>
      <c r="OO155" s="54">
        <f>IFERROR(+OO154+OO151,"")</f>
        <v>16.071026978417265</v>
      </c>
      <c r="OQ155" s="53">
        <f>IFERROR(OV82/OV81,"")</f>
        <v>4.25</v>
      </c>
      <c r="OR155" s="71" t="s">
        <v>86</v>
      </c>
      <c r="OS155" s="71"/>
      <c r="OT155" s="71"/>
      <c r="OU155" s="71"/>
      <c r="OV155" s="54">
        <f>IFERROR(+OV154+OV151,"")</f>
        <v>16.357480555555554</v>
      </c>
      <c r="OX155" s="53">
        <f>IFERROR(PC82/PC81,"")</f>
        <v>3.8</v>
      </c>
      <c r="OY155" s="71" t="s">
        <v>86</v>
      </c>
      <c r="OZ155" s="71"/>
      <c r="PA155" s="71"/>
      <c r="PB155" s="71"/>
      <c r="PC155" s="54">
        <f>IFERROR(+PC154+PC151,"")</f>
        <v>10.4943905</v>
      </c>
      <c r="PE155" s="53">
        <f>IFERROR(PJ82/PJ81,"")</f>
        <v>3.8</v>
      </c>
      <c r="PF155" s="71" t="s">
        <v>86</v>
      </c>
      <c r="PG155" s="71"/>
      <c r="PH155" s="71"/>
      <c r="PI155" s="71"/>
      <c r="PJ155" s="54">
        <f>IFERROR(+PJ154+PJ151,"")</f>
        <v>14.791114729458918</v>
      </c>
      <c r="PL155" s="53">
        <f>IFERROR(PQ82/PQ81,"")</f>
        <v>3.8</v>
      </c>
      <c r="PM155" s="71" t="s">
        <v>86</v>
      </c>
      <c r="PN155" s="71"/>
      <c r="PO155" s="71"/>
      <c r="PP155" s="71"/>
      <c r="PQ155" s="54">
        <f>IFERROR(+PQ154+PQ151,"")</f>
        <v>10.897002499999999</v>
      </c>
      <c r="PS155" s="53">
        <f>IFERROR(PX82/PX81,"")</f>
        <v>3.8</v>
      </c>
      <c r="PT155" s="71" t="s">
        <v>86</v>
      </c>
      <c r="PU155" s="71"/>
      <c r="PV155" s="71"/>
      <c r="PW155" s="71"/>
      <c r="PX155" s="54">
        <f>IFERROR(+PX154+PX151,"")</f>
        <v>11.9142297</v>
      </c>
      <c r="PZ155" s="53">
        <f>IFERROR(QE82/QE81,"")</f>
        <v>2.6</v>
      </c>
      <c r="QA155" s="71" t="s">
        <v>86</v>
      </c>
      <c r="QB155" s="71"/>
      <c r="QC155" s="71"/>
      <c r="QD155" s="71"/>
      <c r="QE155" s="54">
        <f>IFERROR(+QE154+QE151,"")</f>
        <v>14.940157284768212</v>
      </c>
      <c r="QG155" s="53">
        <f>IFERROR(QL82/QL81,"")</f>
        <v>2.6</v>
      </c>
      <c r="QH155" s="71" t="s">
        <v>86</v>
      </c>
      <c r="QI155" s="71"/>
      <c r="QJ155" s="71"/>
      <c r="QK155" s="71"/>
      <c r="QL155" s="54">
        <f>IFERROR(+QL154+QL151,"")</f>
        <v>13.238700331125827</v>
      </c>
      <c r="QN155" s="53">
        <f>IFERROR(QS82/QS81,"")</f>
        <v>3.25</v>
      </c>
      <c r="QO155" s="71" t="s">
        <v>86</v>
      </c>
      <c r="QP155" s="71"/>
      <c r="QQ155" s="71"/>
      <c r="QR155" s="71"/>
      <c r="QS155" s="54">
        <f>IFERROR(+QS154+QS151,"")</f>
        <v>12.697970802919707</v>
      </c>
      <c r="QU155" s="53">
        <f>IFERROR(QZ82/QZ81,"")</f>
        <v>3.25</v>
      </c>
      <c r="QV155" s="71" t="s">
        <v>86</v>
      </c>
      <c r="QW155" s="71"/>
      <c r="QX155" s="71"/>
      <c r="QY155" s="71"/>
      <c r="QZ155" s="54">
        <f>IFERROR(+QZ154+QZ151,"")</f>
        <v>15.383165829145728</v>
      </c>
      <c r="RB155" s="53">
        <f>IFERROR(RG82/RG81,"")</f>
        <v>3.25</v>
      </c>
      <c r="RC155" s="71" t="s">
        <v>86</v>
      </c>
      <c r="RD155" s="71"/>
      <c r="RE155" s="71"/>
      <c r="RF155" s="71"/>
      <c r="RG155" s="54">
        <f>IFERROR(+RG154+RG151,"")</f>
        <v>11.946062034739453</v>
      </c>
      <c r="RI155" s="53">
        <f>IFERROR(RN82/RN81,"")</f>
        <v>3.25</v>
      </c>
      <c r="RJ155" s="71" t="s">
        <v>86</v>
      </c>
      <c r="RK155" s="71"/>
      <c r="RL155" s="71"/>
      <c r="RM155" s="71"/>
      <c r="RN155" s="54">
        <f>IFERROR(+RN154+RN151,"")</f>
        <v>14.473597530864197</v>
      </c>
      <c r="RP155" s="53">
        <f>IFERROR(RU82/RU81,"")</f>
        <v>3.25</v>
      </c>
      <c r="RQ155" s="71" t="s">
        <v>86</v>
      </c>
      <c r="RR155" s="71"/>
      <c r="RS155" s="71"/>
      <c r="RT155" s="71"/>
      <c r="RU155" s="54">
        <f>IFERROR(+RU154+RU151,"")</f>
        <v>13.411026448362721</v>
      </c>
      <c r="RW155" s="53">
        <f>IFERROR(SB82/SB81,"")</f>
        <v>4.25</v>
      </c>
      <c r="RX155" s="71" t="s">
        <v>86</v>
      </c>
      <c r="RY155" s="71"/>
      <c r="RZ155" s="71"/>
      <c r="SA155" s="71"/>
      <c r="SB155" s="54">
        <f>IFERROR(+SB154+SB151,"")</f>
        <v>11.594822986577181</v>
      </c>
      <c r="SD155" s="53">
        <f>IFERROR(SI82/SI81,"")</f>
        <v>4.25</v>
      </c>
      <c r="SE155" s="71" t="s">
        <v>86</v>
      </c>
      <c r="SF155" s="71"/>
      <c r="SG155" s="71"/>
      <c r="SH155" s="71"/>
      <c r="SI155" s="54">
        <f>IFERROR(+SI154+SI151,"")</f>
        <v>10.757295221843004</v>
      </c>
      <c r="SK155" s="53">
        <f>IFERROR(SP82/SP81,"")</f>
        <v>4.25</v>
      </c>
      <c r="SL155" s="71" t="s">
        <v>86</v>
      </c>
      <c r="SM155" s="71"/>
      <c r="SN155" s="71"/>
      <c r="SO155" s="71"/>
      <c r="SP155" s="54">
        <f>IFERROR(+SP154+SP151,"")</f>
        <v>13.005082637729549</v>
      </c>
      <c r="SR155" s="53">
        <f>IFERROR(SW82/SW81,"")</f>
        <v>4.25</v>
      </c>
      <c r="SS155" s="71" t="s">
        <v>86</v>
      </c>
      <c r="ST155" s="71"/>
      <c r="SU155" s="71"/>
      <c r="SV155" s="71"/>
      <c r="SW155" s="54">
        <f>IFERROR(+SW154+SW151,"")</f>
        <v>12.136004672897197</v>
      </c>
      <c r="SY155" s="53">
        <f>IFERROR(TD82/TD81,"")</f>
        <v>4.25</v>
      </c>
      <c r="SZ155" s="71" t="s">
        <v>86</v>
      </c>
      <c r="TA155" s="71"/>
      <c r="TB155" s="71"/>
      <c r="TC155" s="71"/>
      <c r="TD155" s="54">
        <f>IFERROR(+TD154+TD151,"")</f>
        <v>13.151719283276449</v>
      </c>
      <c r="TF155" s="53">
        <f>IFERROR(TK82/TK81,"")</f>
        <v>4.25</v>
      </c>
      <c r="TG155" s="71" t="s">
        <v>86</v>
      </c>
      <c r="TH155" s="71"/>
      <c r="TI155" s="71"/>
      <c r="TJ155" s="71"/>
      <c r="TK155" s="54">
        <f>IFERROR(+TK154+TK151,"")</f>
        <v>13.218941774491682</v>
      </c>
      <c r="TM155" s="53">
        <f>IFERROR(TR82/TR81,"")</f>
        <v>4.25</v>
      </c>
      <c r="TN155" s="71" t="s">
        <v>86</v>
      </c>
      <c r="TO155" s="71"/>
      <c r="TP155" s="71"/>
      <c r="TQ155" s="71"/>
      <c r="TR155" s="54">
        <f>IFERROR(+TR154+TR151,"")</f>
        <v>13.824869685767098</v>
      </c>
      <c r="TT155" s="53">
        <f>IFERROR(TY82/TY81,"")</f>
        <v>4.25</v>
      </c>
      <c r="TU155" s="71" t="s">
        <v>86</v>
      </c>
      <c r="TV155" s="71"/>
      <c r="TW155" s="71"/>
      <c r="TX155" s="71"/>
      <c r="TY155" s="54">
        <f>IFERROR(+TY154+TY151,"")</f>
        <v>13.534862918215612</v>
      </c>
      <c r="UA155" s="53">
        <f>IFERROR(UF82/UF81,"")</f>
        <v>4.25</v>
      </c>
      <c r="UB155" s="71" t="s">
        <v>86</v>
      </c>
      <c r="UC155" s="71"/>
      <c r="UD155" s="71"/>
      <c r="UE155" s="71"/>
      <c r="UF155" s="54">
        <f>IFERROR(+UF154+UF151,"")</f>
        <v>17.06717672413793</v>
      </c>
      <c r="UH155" s="53">
        <f>IFERROR(UM82/UM81,"")</f>
        <v>4.25</v>
      </c>
      <c r="UI155" s="71" t="s">
        <v>86</v>
      </c>
      <c r="UJ155" s="71"/>
      <c r="UK155" s="71"/>
      <c r="UL155" s="71"/>
      <c r="UM155" s="54">
        <f>IFERROR(+UM154+UM151,"")</f>
        <v>16.295008710801394</v>
      </c>
      <c r="UO155" s="53">
        <f>IFERROR(UT82/UT81,"")</f>
        <v>4.25</v>
      </c>
      <c r="UP155" s="71" t="s">
        <v>86</v>
      </c>
      <c r="UQ155" s="71"/>
      <c r="UR155" s="71"/>
      <c r="US155" s="71"/>
      <c r="UT155" s="54">
        <f>IFERROR(+UT154+UT151,"")</f>
        <v>15.501776315789474</v>
      </c>
      <c r="UV155" s="53">
        <f>IFERROR(VA82/VA81,"")</f>
        <v>4.25</v>
      </c>
      <c r="UW155" s="71" t="s">
        <v>86</v>
      </c>
      <c r="UX155" s="71"/>
      <c r="UY155" s="71"/>
      <c r="UZ155" s="71"/>
      <c r="VA155" s="54">
        <f>IFERROR(+VA154+VA151,"")</f>
        <v>19.332791083916085</v>
      </c>
      <c r="VC155" s="53">
        <f>IFERROR(VH82/VH81,"")</f>
        <v>4.25</v>
      </c>
      <c r="VD155" s="71" t="s">
        <v>86</v>
      </c>
      <c r="VE155" s="71"/>
      <c r="VF155" s="71"/>
      <c r="VG155" s="71"/>
      <c r="VH155" s="54">
        <f>IFERROR(+VH154+VH151,"")</f>
        <v>16.879690766550524</v>
      </c>
      <c r="VJ155" s="53">
        <f>IFERROR(VO82/VO81,"")</f>
        <v>4.25</v>
      </c>
      <c r="VK155" s="71" t="s">
        <v>86</v>
      </c>
      <c r="VL155" s="71"/>
      <c r="VM155" s="71"/>
      <c r="VN155" s="71"/>
      <c r="VO155" s="54">
        <f>IFERROR(+VO154+VO151,"")</f>
        <v>15.933263066202091</v>
      </c>
      <c r="VQ155" s="53">
        <f>IFERROR(VV82/VV81,"")</f>
        <v>4.25</v>
      </c>
      <c r="VR155" s="71" t="s">
        <v>86</v>
      </c>
      <c r="VS155" s="71"/>
      <c r="VT155" s="71"/>
      <c r="VU155" s="71"/>
      <c r="VV155" s="54">
        <f>IFERROR(+VV154+VV151,"")</f>
        <v>12.44341483979764</v>
      </c>
      <c r="VX155" s="53">
        <f>IFERROR(WC82/WC81,"")</f>
        <v>4.25</v>
      </c>
      <c r="VY155" s="71" t="s">
        <v>86</v>
      </c>
      <c r="VZ155" s="71"/>
      <c r="WA155" s="71"/>
      <c r="WB155" s="71"/>
      <c r="WC155" s="54">
        <f>IFERROR(+WC154+WC151,"")</f>
        <v>11.424798801369864</v>
      </c>
      <c r="WE155" s="53">
        <f>IFERROR(WJ82/WJ81,"")</f>
        <v>3</v>
      </c>
      <c r="WF155" s="71" t="s">
        <v>86</v>
      </c>
      <c r="WG155" s="71"/>
      <c r="WH155" s="71"/>
      <c r="WI155" s="71"/>
      <c r="WJ155" s="54">
        <f>IFERROR(+WJ154+WJ151,"")</f>
        <v>15.347459663865546</v>
      </c>
      <c r="WL155" s="53">
        <f>IFERROR(WQ82/WQ81,"")</f>
        <v>4.25</v>
      </c>
      <c r="WM155" s="71" t="s">
        <v>86</v>
      </c>
      <c r="WN155" s="71"/>
      <c r="WO155" s="71"/>
      <c r="WP155" s="71"/>
      <c r="WQ155" s="54">
        <f>IFERROR(+WQ154+WQ151,"")</f>
        <v>13.013049713193116</v>
      </c>
      <c r="WS155" s="53">
        <f>IFERROR(WX82/WX81,"")</f>
        <v>4.25</v>
      </c>
      <c r="WT155" s="71" t="s">
        <v>86</v>
      </c>
      <c r="WU155" s="71"/>
      <c r="WV155" s="71"/>
      <c r="WW155" s="71"/>
      <c r="WX155" s="54">
        <f>IFERROR(+WX154+WX151,"")</f>
        <v>13.435903703703703</v>
      </c>
      <c r="WZ155" s="53">
        <f>IFERROR(XE82/XE81,"")</f>
        <v>4.25</v>
      </c>
      <c r="XA155" s="71" t="s">
        <v>86</v>
      </c>
      <c r="XB155" s="71"/>
      <c r="XC155" s="71"/>
      <c r="XD155" s="71"/>
      <c r="XE155" s="54">
        <f>IFERROR(+XE154+XE151,"")</f>
        <v>14.844554782608695</v>
      </c>
      <c r="XG155" s="53">
        <f>IFERROR(XL82/XL81,"")</f>
        <v>4.25</v>
      </c>
      <c r="XH155" s="71" t="s">
        <v>86</v>
      </c>
      <c r="XI155" s="71"/>
      <c r="XJ155" s="71"/>
      <c r="XK155" s="71"/>
      <c r="XL155" s="54">
        <f>IFERROR(+XL154+XL151,"")</f>
        <v>12.921434782608696</v>
      </c>
      <c r="XN155" s="53">
        <f>IFERROR(XS82/XS81,"")</f>
        <v>4.25</v>
      </c>
      <c r="XO155" s="71" t="s">
        <v>86</v>
      </c>
      <c r="XP155" s="71"/>
      <c r="XQ155" s="71"/>
      <c r="XR155" s="71"/>
      <c r="XS155" s="54">
        <f>IFERROR(+XS154+XS151,"")</f>
        <v>15.697489655172413</v>
      </c>
      <c r="XU155" s="53">
        <f>IFERROR(XZ82/XZ81,"")</f>
        <v>4.25</v>
      </c>
      <c r="XV155" s="71" t="s">
        <v>86</v>
      </c>
      <c r="XW155" s="71"/>
      <c r="XX155" s="71"/>
      <c r="XY155" s="71"/>
      <c r="XZ155" s="54">
        <f>IFERROR(+XZ154+XZ151,"")</f>
        <v>15.315556053811658</v>
      </c>
      <c r="YB155" s="53">
        <f>IFERROR(YG82/YG81,"")</f>
        <v>4.25</v>
      </c>
      <c r="YC155" s="71" t="s">
        <v>86</v>
      </c>
      <c r="YD155" s="71"/>
      <c r="YE155" s="71"/>
      <c r="YF155" s="71"/>
      <c r="YG155" s="54">
        <f>IFERROR(+YG154+YG151,"")</f>
        <v>19.876747384155458</v>
      </c>
      <c r="YI155" s="53">
        <f>IFERROR(YN82/YN81,"")</f>
        <v>4.25</v>
      </c>
      <c r="YJ155" s="71" t="s">
        <v>86</v>
      </c>
      <c r="YK155" s="71"/>
      <c r="YL155" s="71"/>
      <c r="YM155" s="71"/>
      <c r="YN155" s="54">
        <f>IFERROR(+YN154+YN151,"")</f>
        <v>13.920786861313868</v>
      </c>
      <c r="YP155" s="53">
        <f>IFERROR(YU82/YU81,"")</f>
        <v>4.25</v>
      </c>
      <c r="YQ155" s="71" t="s">
        <v>86</v>
      </c>
      <c r="YR155" s="71"/>
      <c r="YS155" s="71"/>
      <c r="YT155" s="71"/>
      <c r="YU155" s="54">
        <f>IFERROR(+YU154+YU151,"")</f>
        <v>13.122157934131735</v>
      </c>
      <c r="YW155" s="53">
        <f>IFERROR(ZB82/ZB81,"")</f>
        <v>4.25</v>
      </c>
      <c r="YX155" s="71" t="s">
        <v>86</v>
      </c>
      <c r="YY155" s="71"/>
      <c r="YZ155" s="71"/>
      <c r="ZA155" s="71"/>
      <c r="ZB155" s="54">
        <f>IFERROR(+ZB154+ZB151,"")</f>
        <v>14.563997435897436</v>
      </c>
      <c r="ZD155" s="53">
        <f>IFERROR(ZI82/ZI81,"")</f>
        <v>4.25</v>
      </c>
      <c r="ZE155" s="71" t="s">
        <v>86</v>
      </c>
      <c r="ZF155" s="71"/>
      <c r="ZG155" s="71"/>
      <c r="ZH155" s="71"/>
      <c r="ZI155" s="54">
        <f>IFERROR(+ZI154+ZI151,"")</f>
        <v>13.136580209895053</v>
      </c>
      <c r="ZK155" s="53">
        <f>IFERROR(ZP82/ZP81,"")</f>
        <v>4.25</v>
      </c>
      <c r="ZL155" s="71" t="s">
        <v>86</v>
      </c>
      <c r="ZM155" s="71"/>
      <c r="ZN155" s="71"/>
      <c r="ZO155" s="71"/>
      <c r="ZP155" s="54">
        <f>IFERROR(+ZP154+ZP151,"")</f>
        <v>14.454150822122569</v>
      </c>
      <c r="ZR155" s="53">
        <f>IFERROR(ZW82/ZW81,"")</f>
        <v>4.25</v>
      </c>
      <c r="ZS155" s="71" t="s">
        <v>86</v>
      </c>
      <c r="ZT155" s="71"/>
      <c r="ZU155" s="71"/>
      <c r="ZV155" s="71"/>
      <c r="ZW155" s="54">
        <f>IFERROR(+ZW154+ZW151,"")</f>
        <v>13.831692737430167</v>
      </c>
    </row>
    <row r="156" spans="1:699" ht="15.75" thickTop="1" x14ac:dyDescent="0.2"/>
    <row r="157" spans="1:699" x14ac:dyDescent="0.2">
      <c r="D157" s="12"/>
      <c r="G157" s="12"/>
      <c r="K157" s="12"/>
      <c r="R157" s="12"/>
      <c r="Y157" s="12"/>
      <c r="AF157" s="12"/>
      <c r="AM157" s="12"/>
      <c r="AT157" s="12"/>
      <c r="BA157" s="12"/>
      <c r="BH157" s="12"/>
      <c r="BO157" s="12"/>
      <c r="BV157" s="12"/>
      <c r="CC157" s="12"/>
      <c r="CJ157" s="12"/>
      <c r="CQ157" s="12"/>
      <c r="CX157" s="12"/>
      <c r="DE157" s="12"/>
      <c r="DL157" s="12"/>
      <c r="DS157" s="12"/>
      <c r="DZ157" s="12"/>
      <c r="EG157" s="12"/>
      <c r="EN157" s="12"/>
      <c r="EU157" s="12"/>
      <c r="FB157" s="12"/>
      <c r="FI157" s="12"/>
      <c r="FP157" s="12"/>
      <c r="FW157" s="12"/>
      <c r="GD157" s="12"/>
      <c r="GK157" s="12"/>
      <c r="GR157" s="12"/>
      <c r="GY157" s="12"/>
      <c r="HF157" s="12"/>
      <c r="HM157" s="12"/>
      <c r="HT157" s="12"/>
      <c r="IA157" s="12"/>
      <c r="IH157" s="12"/>
      <c r="IO157" s="12"/>
      <c r="IV157" s="12"/>
      <c r="JC157" s="12"/>
      <c r="JJ157" s="12"/>
      <c r="JQ157" s="12"/>
      <c r="JX157" s="12"/>
      <c r="KE157" s="12"/>
      <c r="KL157" s="12"/>
      <c r="KS157" s="12"/>
      <c r="KZ157" s="12"/>
      <c r="LG157" s="12"/>
      <c r="LN157" s="12"/>
      <c r="LU157" s="12"/>
      <c r="MB157" s="12"/>
      <c r="MI157" s="12"/>
      <c r="MP157" s="12"/>
      <c r="MW157" s="12"/>
      <c r="ND157" s="12"/>
      <c r="NK157" s="12"/>
      <c r="NR157" s="12"/>
      <c r="NY157" s="12"/>
      <c r="OF157" s="12"/>
      <c r="OM157" s="12"/>
      <c r="OT157" s="12"/>
      <c r="PA157" s="12"/>
      <c r="PH157" s="12"/>
      <c r="PO157" s="12"/>
      <c r="PV157" s="12"/>
      <c r="QC157" s="12"/>
      <c r="QJ157" s="12"/>
      <c r="QQ157" s="12"/>
      <c r="QX157" s="12"/>
      <c r="RE157" s="12"/>
      <c r="RL157" s="12"/>
      <c r="RS157" s="12"/>
      <c r="RZ157" s="12"/>
      <c r="SG157" s="12"/>
      <c r="SN157" s="12"/>
      <c r="SU157" s="12"/>
      <c r="TB157" s="12"/>
      <c r="TI157" s="12"/>
      <c r="TP157" s="12"/>
      <c r="TW157" s="12"/>
      <c r="UD157" s="12"/>
      <c r="UK157" s="12"/>
      <c r="UR157" s="12"/>
      <c r="UY157" s="12"/>
      <c r="VF157" s="12"/>
      <c r="VM157" s="12"/>
      <c r="VT157" s="12"/>
      <c r="WA157" s="12"/>
      <c r="WH157" s="12"/>
      <c r="WO157" s="12"/>
      <c r="WV157" s="12"/>
      <c r="XC157" s="12"/>
      <c r="XJ157" s="12"/>
      <c r="XQ157" s="12"/>
      <c r="XX157" s="12"/>
      <c r="YE157" s="12"/>
      <c r="YL157" s="12"/>
      <c r="YS157" s="12"/>
      <c r="YZ157" s="12"/>
      <c r="ZG157" s="12"/>
      <c r="ZN157" s="12"/>
      <c r="ZU157" s="12"/>
    </row>
    <row r="158" spans="1:699" x14ac:dyDescent="0.2">
      <c r="D158" s="12"/>
      <c r="G158" s="12"/>
      <c r="K158" s="12"/>
      <c r="R158" s="12"/>
      <c r="Y158" s="12"/>
      <c r="AF158" s="12"/>
      <c r="AM158" s="12"/>
      <c r="AT158" s="12"/>
      <c r="BA158" s="12"/>
      <c r="BH158" s="12"/>
      <c r="BO158" s="12"/>
      <c r="BV158" s="12"/>
      <c r="CC158" s="12"/>
      <c r="CJ158" s="12"/>
      <c r="CQ158" s="12"/>
      <c r="CX158" s="12"/>
      <c r="DE158" s="12"/>
      <c r="DL158" s="12"/>
      <c r="DS158" s="12"/>
      <c r="DZ158" s="12"/>
      <c r="EG158" s="12"/>
      <c r="EN158" s="12"/>
      <c r="EU158" s="12"/>
      <c r="FB158" s="12"/>
      <c r="FI158" s="12"/>
      <c r="FP158" s="12"/>
      <c r="FW158" s="12"/>
      <c r="GD158" s="12"/>
      <c r="GK158" s="12"/>
      <c r="GR158" s="12"/>
      <c r="GY158" s="12"/>
      <c r="HF158" s="12"/>
      <c r="HM158" s="12"/>
      <c r="HT158" s="12"/>
      <c r="IA158" s="12"/>
      <c r="IH158" s="12"/>
      <c r="IO158" s="12"/>
      <c r="IV158" s="12"/>
      <c r="JC158" s="12"/>
      <c r="JJ158" s="12"/>
      <c r="JQ158" s="12"/>
      <c r="JX158" s="12"/>
      <c r="KE158" s="12"/>
      <c r="KL158" s="12"/>
      <c r="KS158" s="12"/>
      <c r="KZ158" s="12"/>
      <c r="LG158" s="12"/>
      <c r="LN158" s="12"/>
      <c r="LU158" s="12"/>
      <c r="MB158" s="12"/>
      <c r="MI158" s="12"/>
      <c r="MP158" s="12"/>
      <c r="MW158" s="12"/>
      <c r="ND158" s="12"/>
      <c r="NK158" s="12"/>
      <c r="NR158" s="12"/>
      <c r="NY158" s="12"/>
      <c r="OF158" s="12"/>
      <c r="OM158" s="12"/>
      <c r="OT158" s="12"/>
      <c r="PA158" s="12"/>
      <c r="PH158" s="12"/>
      <c r="PO158" s="12"/>
      <c r="PV158" s="12"/>
      <c r="QC158" s="12"/>
      <c r="QJ158" s="12"/>
      <c r="QQ158" s="12"/>
      <c r="QX158" s="12"/>
      <c r="RE158" s="12"/>
      <c r="RL158" s="12"/>
      <c r="RS158" s="12"/>
      <c r="RZ158" s="12"/>
      <c r="SG158" s="12"/>
      <c r="SN158" s="12"/>
      <c r="SU158" s="12"/>
      <c r="TB158" s="12"/>
      <c r="TI158" s="12"/>
      <c r="TP158" s="12"/>
      <c r="TW158" s="12"/>
      <c r="UD158" s="12"/>
      <c r="UK158" s="12"/>
      <c r="UR158" s="12"/>
      <c r="UY158" s="12"/>
      <c r="VF158" s="12"/>
      <c r="VM158" s="12"/>
      <c r="VT158" s="12"/>
      <c r="WA158" s="12"/>
      <c r="WH158" s="12"/>
      <c r="WO158" s="12"/>
      <c r="WV158" s="12"/>
      <c r="XC158" s="12"/>
      <c r="XJ158" s="12"/>
      <c r="XQ158" s="12"/>
      <c r="XX158" s="12"/>
      <c r="YE158" s="12"/>
      <c r="YL158" s="12"/>
      <c r="YS158" s="12"/>
      <c r="YZ158" s="12"/>
      <c r="ZG158" s="12"/>
      <c r="ZN158" s="12"/>
      <c r="ZU158" s="12"/>
    </row>
    <row r="159" spans="1:699" x14ac:dyDescent="0.2">
      <c r="D159" s="12"/>
      <c r="G159" s="12"/>
      <c r="K159" s="12"/>
      <c r="R159" s="12"/>
      <c r="Y159" s="12"/>
      <c r="AF159" s="12"/>
      <c r="AM159" s="12"/>
      <c r="AT159" s="12"/>
      <c r="BA159" s="12"/>
      <c r="BH159" s="12"/>
      <c r="BO159" s="12"/>
      <c r="BV159" s="12"/>
      <c r="CC159" s="12"/>
      <c r="CJ159" s="12"/>
      <c r="CQ159" s="12"/>
      <c r="CX159" s="12"/>
      <c r="DE159" s="12"/>
      <c r="DL159" s="12"/>
      <c r="DS159" s="12"/>
      <c r="DZ159" s="12"/>
      <c r="EG159" s="12"/>
      <c r="EN159" s="12"/>
      <c r="EU159" s="12"/>
      <c r="FB159" s="12"/>
      <c r="FI159" s="12"/>
      <c r="FP159" s="12"/>
      <c r="FW159" s="12"/>
      <c r="GD159" s="12"/>
      <c r="GK159" s="12"/>
      <c r="GR159" s="12"/>
      <c r="GY159" s="12"/>
      <c r="HF159" s="12"/>
      <c r="HM159" s="12"/>
      <c r="HT159" s="12"/>
      <c r="IA159" s="12"/>
      <c r="IH159" s="12"/>
      <c r="IO159" s="12"/>
      <c r="IV159" s="12"/>
      <c r="JC159" s="12"/>
      <c r="JJ159" s="12"/>
      <c r="JQ159" s="12"/>
      <c r="JX159" s="12"/>
      <c r="KE159" s="12"/>
      <c r="KL159" s="12"/>
      <c r="KS159" s="12"/>
      <c r="KZ159" s="12"/>
      <c r="LG159" s="12"/>
      <c r="LN159" s="12"/>
      <c r="LU159" s="12"/>
      <c r="MB159" s="12"/>
      <c r="MI159" s="12"/>
      <c r="MP159" s="12"/>
      <c r="MW159" s="12"/>
      <c r="ND159" s="12"/>
      <c r="NK159" s="12"/>
      <c r="NR159" s="12"/>
      <c r="NY159" s="12"/>
      <c r="OF159" s="12"/>
      <c r="OM159" s="12"/>
      <c r="OT159" s="12"/>
      <c r="PA159" s="12"/>
      <c r="PH159" s="12"/>
      <c r="PO159" s="12"/>
      <c r="PV159" s="12"/>
      <c r="QC159" s="12"/>
      <c r="QJ159" s="12"/>
      <c r="QQ159" s="12"/>
      <c r="QX159" s="12"/>
      <c r="RE159" s="12"/>
      <c r="RL159" s="12"/>
      <c r="RS159" s="12"/>
      <c r="RZ159" s="12"/>
      <c r="SG159" s="12"/>
      <c r="SN159" s="12"/>
      <c r="SU159" s="12"/>
      <c r="TB159" s="12"/>
      <c r="TI159" s="12"/>
      <c r="TP159" s="12"/>
      <c r="TW159" s="12"/>
      <c r="UD159" s="12"/>
      <c r="UK159" s="12"/>
      <c r="UR159" s="12"/>
      <c r="UY159" s="12"/>
      <c r="VF159" s="12"/>
      <c r="VM159" s="12"/>
      <c r="VT159" s="12"/>
      <c r="WA159" s="12"/>
      <c r="WH159" s="12"/>
      <c r="WO159" s="12"/>
      <c r="WV159" s="12"/>
      <c r="XC159" s="12"/>
      <c r="XJ159" s="12"/>
      <c r="XQ159" s="12"/>
      <c r="XX159" s="12"/>
      <c r="YE159" s="12"/>
      <c r="YL159" s="12"/>
      <c r="YS159" s="12"/>
      <c r="YZ159" s="12"/>
      <c r="ZG159" s="12"/>
      <c r="ZN159" s="12"/>
      <c r="ZU159" s="12"/>
    </row>
    <row r="160" spans="1:699" x14ac:dyDescent="0.2">
      <c r="D160" s="12"/>
      <c r="G160" s="12"/>
      <c r="K160" s="12"/>
      <c r="R160" s="12"/>
      <c r="Y160" s="12"/>
      <c r="AF160" s="12"/>
      <c r="AM160" s="12"/>
      <c r="AT160" s="12"/>
      <c r="BA160" s="12"/>
      <c r="BH160" s="12"/>
      <c r="BO160" s="12"/>
      <c r="BV160" s="12"/>
      <c r="CC160" s="12"/>
      <c r="CJ160" s="12"/>
      <c r="CQ160" s="12"/>
      <c r="CX160" s="12"/>
      <c r="DE160" s="12"/>
      <c r="DL160" s="12"/>
      <c r="DS160" s="12"/>
      <c r="DZ160" s="12"/>
      <c r="EG160" s="12"/>
      <c r="EN160" s="12"/>
      <c r="EU160" s="12"/>
      <c r="FB160" s="12"/>
      <c r="FI160" s="12"/>
      <c r="FP160" s="12"/>
      <c r="FW160" s="12"/>
      <c r="GD160" s="12"/>
      <c r="GK160" s="12"/>
      <c r="GR160" s="12"/>
      <c r="GY160" s="12"/>
      <c r="HF160" s="12"/>
      <c r="HM160" s="12"/>
      <c r="HT160" s="12"/>
      <c r="IA160" s="12"/>
      <c r="IH160" s="12"/>
      <c r="IO160" s="12"/>
      <c r="IV160" s="12"/>
      <c r="JC160" s="12"/>
      <c r="JJ160" s="12"/>
      <c r="JQ160" s="12"/>
      <c r="JX160" s="12"/>
      <c r="KE160" s="12"/>
      <c r="KL160" s="12"/>
      <c r="KS160" s="12"/>
      <c r="KZ160" s="12"/>
      <c r="LG160" s="12"/>
      <c r="LN160" s="12"/>
      <c r="LU160" s="12"/>
      <c r="MB160" s="12"/>
      <c r="MI160" s="12"/>
      <c r="MP160" s="12"/>
      <c r="MW160" s="12"/>
      <c r="ND160" s="12"/>
      <c r="NK160" s="12"/>
      <c r="NR160" s="12"/>
      <c r="NY160" s="12"/>
      <c r="OF160" s="12"/>
      <c r="OM160" s="12"/>
      <c r="OT160" s="12"/>
      <c r="PA160" s="12"/>
      <c r="PH160" s="12"/>
      <c r="PO160" s="12"/>
      <c r="PV160" s="12"/>
      <c r="QC160" s="12"/>
      <c r="QJ160" s="12"/>
      <c r="QQ160" s="12"/>
      <c r="QX160" s="12"/>
      <c r="RE160" s="12"/>
      <c r="RL160" s="12"/>
      <c r="RS160" s="12"/>
      <c r="RZ160" s="12"/>
      <c r="SG160" s="12"/>
      <c r="SN160" s="12"/>
      <c r="SU160" s="12"/>
      <c r="TB160" s="12"/>
      <c r="TI160" s="12"/>
      <c r="TP160" s="12"/>
      <c r="TW160" s="12"/>
      <c r="UD160" s="12"/>
      <c r="UK160" s="12"/>
      <c r="UR160" s="12"/>
      <c r="UY160" s="12"/>
      <c r="VF160" s="12"/>
      <c r="VM160" s="12"/>
      <c r="VT160" s="12"/>
      <c r="WA160" s="12"/>
      <c r="WH160" s="12"/>
      <c r="WO160" s="12"/>
      <c r="WV160" s="12"/>
      <c r="XC160" s="12"/>
      <c r="XJ160" s="12"/>
      <c r="XQ160" s="12"/>
      <c r="XX160" s="12"/>
      <c r="YE160" s="12"/>
      <c r="YL160" s="12"/>
      <c r="YS160" s="12"/>
      <c r="YZ160" s="12"/>
      <c r="ZG160" s="12"/>
      <c r="ZN160" s="12"/>
      <c r="ZU160" s="12"/>
    </row>
    <row r="161" spans="4:697" x14ac:dyDescent="0.2">
      <c r="D161" s="12"/>
      <c r="G161" s="12"/>
      <c r="K161" s="12"/>
      <c r="R161" s="12"/>
      <c r="Y161" s="12"/>
      <c r="AF161" s="12"/>
      <c r="AM161" s="12"/>
      <c r="AT161" s="12"/>
      <c r="BA161" s="12"/>
      <c r="BH161" s="12"/>
      <c r="BO161" s="12"/>
      <c r="BV161" s="12"/>
      <c r="CC161" s="12"/>
      <c r="CJ161" s="12"/>
      <c r="CQ161" s="12"/>
      <c r="CX161" s="12"/>
      <c r="DE161" s="12"/>
      <c r="DL161" s="12"/>
      <c r="DS161" s="12"/>
      <c r="DZ161" s="12"/>
      <c r="EG161" s="12"/>
      <c r="EN161" s="12"/>
      <c r="EU161" s="12"/>
      <c r="FB161" s="12"/>
      <c r="FI161" s="12"/>
      <c r="FP161" s="12"/>
      <c r="FW161" s="12"/>
      <c r="GD161" s="12"/>
      <c r="GK161" s="12"/>
      <c r="GR161" s="12"/>
      <c r="GY161" s="12"/>
      <c r="HF161" s="12"/>
      <c r="HM161" s="12"/>
      <c r="HT161" s="12"/>
      <c r="IA161" s="12"/>
      <c r="IH161" s="12"/>
      <c r="IO161" s="12"/>
      <c r="IV161" s="12"/>
      <c r="JC161" s="12"/>
      <c r="JJ161" s="12"/>
      <c r="JQ161" s="12"/>
      <c r="JX161" s="12"/>
      <c r="KE161" s="12"/>
      <c r="KL161" s="12"/>
      <c r="KS161" s="12"/>
      <c r="KZ161" s="12"/>
      <c r="LG161" s="12"/>
      <c r="LN161" s="12"/>
      <c r="LU161" s="12"/>
      <c r="MB161" s="12"/>
      <c r="MI161" s="12"/>
      <c r="MP161" s="12"/>
      <c r="MW161" s="12"/>
      <c r="ND161" s="12"/>
      <c r="NK161" s="12"/>
      <c r="NR161" s="12"/>
      <c r="NY161" s="12"/>
      <c r="OF161" s="12"/>
      <c r="OM161" s="12"/>
      <c r="OT161" s="12"/>
      <c r="PA161" s="12"/>
      <c r="PH161" s="12"/>
      <c r="PO161" s="12"/>
      <c r="PV161" s="12"/>
      <c r="QC161" s="12"/>
      <c r="QJ161" s="12"/>
      <c r="QQ161" s="12"/>
      <c r="QX161" s="12"/>
      <c r="RE161" s="12"/>
      <c r="RL161" s="12"/>
      <c r="RS161" s="12"/>
      <c r="RZ161" s="12"/>
      <c r="SG161" s="12"/>
      <c r="SN161" s="12"/>
      <c r="SU161" s="12"/>
      <c r="TB161" s="12"/>
      <c r="TI161" s="12"/>
      <c r="TP161" s="12"/>
      <c r="TW161" s="12"/>
      <c r="UD161" s="12"/>
      <c r="UK161" s="12"/>
      <c r="UR161" s="12"/>
      <c r="UY161" s="12"/>
      <c r="VF161" s="12"/>
      <c r="VM161" s="12"/>
      <c r="VT161" s="12"/>
      <c r="WA161" s="12"/>
      <c r="WH161" s="12"/>
      <c r="WO161" s="12"/>
      <c r="WV161" s="12"/>
      <c r="XC161" s="12"/>
      <c r="XJ161" s="12"/>
      <c r="XQ161" s="12"/>
      <c r="XX161" s="12"/>
      <c r="YE161" s="12"/>
      <c r="YL161" s="12"/>
      <c r="YS161" s="12"/>
      <c r="YZ161" s="12"/>
      <c r="ZG161" s="12"/>
      <c r="ZN161" s="12"/>
      <c r="ZU161" s="12"/>
    </row>
    <row r="162" spans="4:697" x14ac:dyDescent="0.2">
      <c r="D162" s="12"/>
      <c r="G162" s="12"/>
      <c r="K162" s="12"/>
      <c r="R162" s="12"/>
      <c r="Y162" s="12"/>
      <c r="AF162" s="12"/>
      <c r="AM162" s="12"/>
      <c r="AT162" s="12"/>
      <c r="BA162" s="12"/>
      <c r="BH162" s="12"/>
      <c r="BO162" s="12"/>
      <c r="BV162" s="12"/>
      <c r="CC162" s="12"/>
      <c r="CJ162" s="12"/>
      <c r="CQ162" s="12"/>
      <c r="CX162" s="12"/>
      <c r="DE162" s="12"/>
      <c r="DL162" s="12"/>
      <c r="DS162" s="12"/>
      <c r="DZ162" s="12"/>
      <c r="EG162" s="12"/>
      <c r="EN162" s="12"/>
      <c r="EU162" s="12"/>
      <c r="FB162" s="12"/>
      <c r="FI162" s="12"/>
      <c r="FP162" s="12"/>
      <c r="FW162" s="12"/>
      <c r="GD162" s="12"/>
      <c r="GK162" s="12"/>
      <c r="GR162" s="12"/>
      <c r="GY162" s="12"/>
      <c r="HF162" s="12"/>
      <c r="HM162" s="12"/>
      <c r="HT162" s="12"/>
      <c r="IA162" s="12"/>
      <c r="IH162" s="12"/>
      <c r="IO162" s="12"/>
      <c r="IV162" s="12"/>
      <c r="JC162" s="12"/>
      <c r="JJ162" s="12"/>
      <c r="JQ162" s="12"/>
      <c r="JX162" s="12"/>
      <c r="KE162" s="12"/>
      <c r="KL162" s="12"/>
      <c r="KS162" s="12"/>
      <c r="KZ162" s="12"/>
      <c r="LG162" s="12"/>
      <c r="LN162" s="12"/>
      <c r="LU162" s="12"/>
      <c r="MB162" s="12"/>
      <c r="MI162" s="12"/>
      <c r="MP162" s="12"/>
      <c r="MW162" s="12"/>
      <c r="ND162" s="12"/>
      <c r="NK162" s="12"/>
      <c r="NR162" s="12"/>
      <c r="NY162" s="12"/>
      <c r="OF162" s="12"/>
      <c r="OM162" s="12"/>
      <c r="OT162" s="12"/>
      <c r="PA162" s="12"/>
      <c r="PH162" s="12"/>
      <c r="PO162" s="12"/>
      <c r="PV162" s="12"/>
      <c r="QC162" s="12"/>
      <c r="QJ162" s="12"/>
      <c r="QQ162" s="12"/>
      <c r="QX162" s="12"/>
      <c r="RE162" s="12"/>
      <c r="RL162" s="12"/>
      <c r="RS162" s="12"/>
      <c r="RZ162" s="12"/>
      <c r="SG162" s="12"/>
      <c r="SN162" s="12"/>
      <c r="SU162" s="12"/>
      <c r="TB162" s="12"/>
      <c r="TI162" s="12"/>
      <c r="TP162" s="12"/>
      <c r="TW162" s="12"/>
      <c r="UD162" s="12"/>
      <c r="UK162" s="12"/>
      <c r="UR162" s="12"/>
      <c r="UY162" s="12"/>
      <c r="VF162" s="12"/>
      <c r="VM162" s="12"/>
      <c r="VT162" s="12"/>
      <c r="WA162" s="12"/>
      <c r="WH162" s="12"/>
      <c r="WO162" s="12"/>
      <c r="WV162" s="12"/>
      <c r="XC162" s="12"/>
      <c r="XJ162" s="12"/>
      <c r="XQ162" s="12"/>
      <c r="XX162" s="12"/>
      <c r="YE162" s="12"/>
      <c r="YL162" s="12"/>
      <c r="YS162" s="12"/>
      <c r="YZ162" s="12"/>
      <c r="ZG162" s="12"/>
      <c r="ZN162" s="12"/>
      <c r="ZU162" s="12"/>
    </row>
    <row r="163" spans="4:697" x14ac:dyDescent="0.2">
      <c r="D163" s="12"/>
      <c r="G163" s="12"/>
      <c r="K163" s="12"/>
      <c r="R163" s="12"/>
      <c r="Y163" s="12"/>
      <c r="AF163" s="12"/>
      <c r="AM163" s="12"/>
      <c r="AT163" s="12"/>
      <c r="BA163" s="12"/>
      <c r="BH163" s="12"/>
      <c r="BO163" s="12"/>
      <c r="BV163" s="12"/>
      <c r="CC163" s="12"/>
      <c r="CJ163" s="12"/>
      <c r="CQ163" s="12"/>
      <c r="CX163" s="12"/>
      <c r="DE163" s="12"/>
      <c r="DL163" s="12"/>
      <c r="DS163" s="12"/>
      <c r="DZ163" s="12"/>
      <c r="EG163" s="12"/>
      <c r="EN163" s="12"/>
      <c r="EU163" s="12"/>
      <c r="FB163" s="12"/>
      <c r="FI163" s="12"/>
      <c r="FP163" s="12"/>
      <c r="FW163" s="12"/>
      <c r="GD163" s="12"/>
      <c r="GK163" s="12"/>
      <c r="GR163" s="12"/>
      <c r="GY163" s="12"/>
      <c r="HF163" s="12"/>
      <c r="HM163" s="12"/>
      <c r="HT163" s="12"/>
      <c r="IA163" s="12"/>
      <c r="IH163" s="12"/>
      <c r="IO163" s="12"/>
      <c r="IV163" s="12"/>
      <c r="JC163" s="12"/>
      <c r="JJ163" s="12"/>
      <c r="JQ163" s="12"/>
      <c r="JX163" s="12"/>
      <c r="KE163" s="12"/>
      <c r="KL163" s="12"/>
      <c r="KS163" s="12"/>
      <c r="KZ163" s="12"/>
      <c r="LG163" s="12"/>
      <c r="LN163" s="12"/>
      <c r="LU163" s="12"/>
      <c r="MB163" s="12"/>
      <c r="MI163" s="12"/>
      <c r="MP163" s="12"/>
      <c r="MW163" s="12"/>
      <c r="ND163" s="12"/>
      <c r="NK163" s="12"/>
      <c r="NR163" s="12"/>
      <c r="NY163" s="12"/>
      <c r="OF163" s="12"/>
      <c r="OM163" s="12"/>
      <c r="OT163" s="12"/>
      <c r="PA163" s="12"/>
      <c r="PH163" s="12"/>
      <c r="PO163" s="12"/>
      <c r="PV163" s="12"/>
      <c r="QC163" s="12"/>
      <c r="QJ163" s="12"/>
      <c r="QQ163" s="12"/>
      <c r="QX163" s="12"/>
      <c r="RE163" s="12"/>
      <c r="RL163" s="12"/>
      <c r="RS163" s="12"/>
      <c r="RZ163" s="12"/>
      <c r="SG163" s="12"/>
      <c r="SN163" s="12"/>
      <c r="SU163" s="12"/>
      <c r="TB163" s="12"/>
      <c r="TI163" s="12"/>
      <c r="TP163" s="12"/>
      <c r="TW163" s="12"/>
      <c r="UD163" s="12"/>
      <c r="UK163" s="12"/>
      <c r="UR163" s="12"/>
      <c r="UY163" s="12"/>
      <c r="VF163" s="12"/>
      <c r="VM163" s="12"/>
      <c r="VT163" s="12"/>
      <c r="WA163" s="12"/>
      <c r="WH163" s="12"/>
      <c r="WO163" s="12"/>
      <c r="WV163" s="12"/>
      <c r="XC163" s="12"/>
      <c r="XJ163" s="12"/>
      <c r="XQ163" s="12"/>
      <c r="XX163" s="12"/>
      <c r="YE163" s="12"/>
      <c r="YL163" s="12"/>
      <c r="YS163" s="12"/>
      <c r="YZ163" s="12"/>
      <c r="ZG163" s="12"/>
      <c r="ZN163" s="12"/>
      <c r="ZU163" s="12"/>
    </row>
    <row r="164" spans="4:697" x14ac:dyDescent="0.2">
      <c r="D164" s="12"/>
      <c r="G164" s="12"/>
      <c r="K164" s="12"/>
      <c r="R164" s="12"/>
      <c r="Y164" s="12"/>
      <c r="AF164" s="12"/>
      <c r="AM164" s="12"/>
      <c r="AT164" s="12"/>
      <c r="BA164" s="12"/>
      <c r="BH164" s="12"/>
      <c r="BO164" s="12"/>
      <c r="BV164" s="12"/>
      <c r="CC164" s="12"/>
      <c r="CJ164" s="12"/>
      <c r="CQ164" s="12"/>
      <c r="CX164" s="12"/>
      <c r="DE164" s="12"/>
      <c r="DL164" s="12"/>
      <c r="DS164" s="12"/>
      <c r="DZ164" s="12"/>
      <c r="EG164" s="12"/>
      <c r="EN164" s="12"/>
      <c r="EU164" s="12"/>
      <c r="FB164" s="12"/>
      <c r="FI164" s="12"/>
      <c r="FP164" s="12"/>
      <c r="FW164" s="12"/>
      <c r="GD164" s="12"/>
      <c r="GK164" s="12"/>
      <c r="GR164" s="12"/>
      <c r="GY164" s="12"/>
      <c r="HF164" s="12"/>
      <c r="HM164" s="12"/>
      <c r="HT164" s="12"/>
      <c r="IA164" s="12"/>
      <c r="IH164" s="12"/>
      <c r="IO164" s="12"/>
      <c r="IV164" s="12"/>
      <c r="JC164" s="12"/>
      <c r="JJ164" s="12"/>
      <c r="JQ164" s="12"/>
      <c r="JX164" s="12"/>
      <c r="KE164" s="12"/>
      <c r="KL164" s="12"/>
      <c r="KS164" s="12"/>
      <c r="KZ164" s="12"/>
      <c r="LG164" s="12"/>
      <c r="LN164" s="12"/>
      <c r="LU164" s="12"/>
      <c r="MB164" s="12"/>
      <c r="MI164" s="12"/>
      <c r="MP164" s="12"/>
      <c r="MW164" s="12"/>
      <c r="ND164" s="12"/>
      <c r="NK164" s="12"/>
      <c r="NR164" s="12"/>
      <c r="NY164" s="12"/>
      <c r="OF164" s="12"/>
      <c r="OM164" s="12"/>
      <c r="OT164" s="12"/>
      <c r="PA164" s="12"/>
      <c r="PH164" s="12"/>
      <c r="PO164" s="12"/>
      <c r="PV164" s="12"/>
      <c r="QC164" s="12"/>
      <c r="QJ164" s="12"/>
      <c r="QQ164" s="12"/>
      <c r="QX164" s="12"/>
      <c r="RE164" s="12"/>
      <c r="RL164" s="12"/>
      <c r="RS164" s="12"/>
      <c r="RZ164" s="12"/>
      <c r="SG164" s="12"/>
      <c r="SN164" s="12"/>
      <c r="SU164" s="12"/>
      <c r="TB164" s="12"/>
      <c r="TI164" s="12"/>
      <c r="TP164" s="12"/>
      <c r="TW164" s="12"/>
      <c r="UD164" s="12"/>
      <c r="UK164" s="12"/>
      <c r="UR164" s="12"/>
      <c r="UY164" s="12"/>
      <c r="VF164" s="12"/>
      <c r="VM164" s="12"/>
      <c r="VT164" s="12"/>
      <c r="WA164" s="12"/>
      <c r="WH164" s="12"/>
      <c r="WO164" s="12"/>
      <c r="WV164" s="12"/>
      <c r="XC164" s="12"/>
      <c r="XJ164" s="12"/>
      <c r="XQ164" s="12"/>
      <c r="XX164" s="12"/>
      <c r="YE164" s="12"/>
      <c r="YL164" s="12"/>
      <c r="YS164" s="12"/>
      <c r="YZ164" s="12"/>
      <c r="ZG164" s="12"/>
      <c r="ZN164" s="12"/>
      <c r="ZU164" s="12"/>
    </row>
    <row r="165" spans="4:697" x14ac:dyDescent="0.2">
      <c r="D165" s="12"/>
      <c r="G165" s="12"/>
      <c r="K165" s="12"/>
      <c r="R165" s="12"/>
      <c r="Y165" s="12"/>
      <c r="AF165" s="12"/>
      <c r="AM165" s="12"/>
      <c r="AT165" s="12"/>
      <c r="BA165" s="12"/>
      <c r="BH165" s="12"/>
      <c r="BO165" s="12"/>
      <c r="BV165" s="12"/>
      <c r="CC165" s="12"/>
      <c r="CJ165" s="12"/>
      <c r="CQ165" s="12"/>
      <c r="CX165" s="12"/>
      <c r="DE165" s="12"/>
      <c r="DL165" s="12"/>
      <c r="DS165" s="12"/>
      <c r="DZ165" s="12"/>
      <c r="EG165" s="12"/>
      <c r="EN165" s="12"/>
      <c r="EU165" s="12"/>
      <c r="FB165" s="12"/>
      <c r="FI165" s="12"/>
      <c r="FP165" s="12"/>
      <c r="FW165" s="12"/>
      <c r="GD165" s="12"/>
      <c r="GK165" s="12"/>
      <c r="GR165" s="12"/>
      <c r="GY165" s="12"/>
      <c r="HF165" s="12"/>
      <c r="HM165" s="12"/>
      <c r="HT165" s="12"/>
      <c r="IA165" s="12"/>
      <c r="IH165" s="12"/>
      <c r="IO165" s="12"/>
      <c r="IV165" s="12"/>
      <c r="JC165" s="12"/>
      <c r="JJ165" s="12"/>
      <c r="JQ165" s="12"/>
      <c r="JX165" s="12"/>
      <c r="KE165" s="12"/>
      <c r="KL165" s="12"/>
      <c r="KS165" s="12"/>
      <c r="KZ165" s="12"/>
      <c r="LG165" s="12"/>
      <c r="LN165" s="12"/>
      <c r="LU165" s="12"/>
      <c r="MB165" s="12"/>
      <c r="MI165" s="12"/>
      <c r="MP165" s="12"/>
      <c r="MW165" s="12"/>
      <c r="ND165" s="12"/>
      <c r="NK165" s="12"/>
      <c r="NR165" s="12"/>
      <c r="NY165" s="12"/>
      <c r="OF165" s="12"/>
      <c r="OM165" s="12"/>
      <c r="OT165" s="12"/>
      <c r="PA165" s="12"/>
      <c r="PH165" s="12"/>
      <c r="PO165" s="12"/>
      <c r="PV165" s="12"/>
      <c r="QC165" s="12"/>
      <c r="QJ165" s="12"/>
      <c r="QQ165" s="12"/>
      <c r="QX165" s="12"/>
      <c r="RE165" s="12"/>
      <c r="RL165" s="12"/>
      <c r="RS165" s="12"/>
      <c r="RZ165" s="12"/>
      <c r="SG165" s="12"/>
      <c r="SN165" s="12"/>
      <c r="SU165" s="12"/>
      <c r="TB165" s="12"/>
      <c r="TI165" s="12"/>
      <c r="TP165" s="12"/>
      <c r="TW165" s="12"/>
      <c r="UD165" s="12"/>
      <c r="UK165" s="12"/>
      <c r="UR165" s="12"/>
      <c r="UY165" s="12"/>
      <c r="VF165" s="12"/>
      <c r="VM165" s="12"/>
      <c r="VT165" s="12"/>
      <c r="WA165" s="12"/>
      <c r="WH165" s="12"/>
      <c r="WO165" s="12"/>
      <c r="WV165" s="12"/>
      <c r="XC165" s="12"/>
      <c r="XJ165" s="12"/>
      <c r="XQ165" s="12"/>
      <c r="XX165" s="12"/>
      <c r="YE165" s="12"/>
      <c r="YL165" s="12"/>
      <c r="YS165" s="12"/>
      <c r="YZ165" s="12"/>
      <c r="ZG165" s="12"/>
      <c r="ZN165" s="12"/>
      <c r="ZU165" s="12"/>
    </row>
    <row r="166" spans="4:697" x14ac:dyDescent="0.2">
      <c r="D166" s="12"/>
      <c r="G166" s="12"/>
      <c r="K166" s="12"/>
      <c r="R166" s="12"/>
      <c r="Y166" s="12"/>
      <c r="AF166" s="12"/>
      <c r="AM166" s="12"/>
      <c r="AT166" s="12"/>
      <c r="BA166" s="12"/>
      <c r="BH166" s="12"/>
      <c r="BO166" s="12"/>
      <c r="BV166" s="12"/>
      <c r="CC166" s="12"/>
      <c r="CJ166" s="12"/>
      <c r="CQ166" s="12"/>
      <c r="CX166" s="12"/>
      <c r="DE166" s="12"/>
      <c r="DL166" s="12"/>
      <c r="DS166" s="12"/>
      <c r="DZ166" s="12"/>
      <c r="EG166" s="12"/>
      <c r="EN166" s="12"/>
      <c r="EU166" s="12"/>
      <c r="FB166" s="12"/>
      <c r="FI166" s="12"/>
      <c r="FP166" s="12"/>
      <c r="FW166" s="12"/>
      <c r="GD166" s="12"/>
      <c r="GK166" s="12"/>
      <c r="GR166" s="12"/>
      <c r="GY166" s="12"/>
      <c r="HF166" s="12"/>
      <c r="HM166" s="12"/>
      <c r="HT166" s="12"/>
      <c r="IA166" s="12"/>
      <c r="IH166" s="12"/>
      <c r="IO166" s="12"/>
      <c r="IV166" s="12"/>
      <c r="JC166" s="12"/>
      <c r="JJ166" s="12"/>
      <c r="JQ166" s="12"/>
      <c r="JX166" s="12"/>
      <c r="KE166" s="12"/>
      <c r="KL166" s="12"/>
      <c r="KS166" s="12"/>
      <c r="KZ166" s="12"/>
      <c r="LG166" s="12"/>
      <c r="LN166" s="12"/>
      <c r="LU166" s="12"/>
      <c r="MB166" s="12"/>
      <c r="MI166" s="12"/>
      <c r="MP166" s="12"/>
      <c r="MW166" s="12"/>
      <c r="ND166" s="12"/>
      <c r="NK166" s="12"/>
      <c r="NR166" s="12"/>
      <c r="NY166" s="12"/>
      <c r="OF166" s="12"/>
      <c r="OM166" s="12"/>
      <c r="OT166" s="12"/>
      <c r="PA166" s="12"/>
      <c r="PH166" s="12"/>
      <c r="PO166" s="12"/>
      <c r="PV166" s="12"/>
      <c r="QC166" s="12"/>
      <c r="QJ166" s="12"/>
      <c r="QQ166" s="12"/>
      <c r="QX166" s="12"/>
      <c r="RE166" s="12"/>
      <c r="RL166" s="12"/>
      <c r="RS166" s="12"/>
      <c r="RZ166" s="12"/>
      <c r="SG166" s="12"/>
      <c r="SN166" s="12"/>
      <c r="SU166" s="12"/>
      <c r="TB166" s="12"/>
      <c r="TI166" s="12"/>
      <c r="TP166" s="12"/>
      <c r="TW166" s="12"/>
      <c r="UD166" s="12"/>
      <c r="UK166" s="12"/>
      <c r="UR166" s="12"/>
      <c r="UY166" s="12"/>
      <c r="VF166" s="12"/>
      <c r="VM166" s="12"/>
      <c r="VT166" s="12"/>
      <c r="WA166" s="12"/>
      <c r="WH166" s="12"/>
      <c r="WO166" s="12"/>
      <c r="WV166" s="12"/>
      <c r="XC166" s="12"/>
      <c r="XJ166" s="12"/>
      <c r="XQ166" s="12"/>
      <c r="XX166" s="12"/>
      <c r="YE166" s="12"/>
      <c r="YL166" s="12"/>
      <c r="YS166" s="12"/>
      <c r="YZ166" s="12"/>
      <c r="ZG166" s="12"/>
      <c r="ZN166" s="12"/>
      <c r="ZU166" s="12"/>
    </row>
    <row r="167" spans="4:697" x14ac:dyDescent="0.2">
      <c r="D167" s="12"/>
      <c r="G167" s="12"/>
      <c r="K167" s="12"/>
      <c r="R167" s="12"/>
      <c r="Y167" s="12"/>
      <c r="AF167" s="12"/>
      <c r="AM167" s="12"/>
      <c r="AT167" s="12"/>
      <c r="BA167" s="12"/>
      <c r="BH167" s="12"/>
      <c r="BO167" s="12"/>
      <c r="BV167" s="12"/>
      <c r="CC167" s="12"/>
      <c r="CJ167" s="12"/>
      <c r="CQ167" s="12"/>
      <c r="CX167" s="12"/>
      <c r="DE167" s="12"/>
      <c r="DL167" s="12"/>
      <c r="DS167" s="12"/>
      <c r="DZ167" s="12"/>
      <c r="EG167" s="12"/>
      <c r="EN167" s="12"/>
      <c r="EU167" s="12"/>
      <c r="FB167" s="12"/>
      <c r="FI167" s="12"/>
      <c r="FP167" s="12"/>
      <c r="FW167" s="12"/>
      <c r="GD167" s="12"/>
      <c r="GK167" s="12"/>
      <c r="GR167" s="12"/>
      <c r="GY167" s="12"/>
      <c r="HF167" s="12"/>
      <c r="HM167" s="12"/>
      <c r="HT167" s="12"/>
      <c r="IA167" s="12"/>
      <c r="IH167" s="12"/>
      <c r="IO167" s="12"/>
      <c r="IV167" s="12"/>
      <c r="JC167" s="12"/>
      <c r="JJ167" s="12"/>
      <c r="JQ167" s="12"/>
      <c r="JX167" s="12"/>
      <c r="KE167" s="12"/>
      <c r="KL167" s="12"/>
      <c r="KS167" s="12"/>
      <c r="KZ167" s="12"/>
      <c r="LG167" s="12"/>
      <c r="LN167" s="12"/>
      <c r="LU167" s="12"/>
      <c r="MB167" s="12"/>
      <c r="MI167" s="12"/>
      <c r="MP167" s="12"/>
      <c r="MW167" s="12"/>
      <c r="ND167" s="12"/>
      <c r="NK167" s="12"/>
      <c r="NR167" s="12"/>
      <c r="NY167" s="12"/>
      <c r="OF167" s="12"/>
      <c r="OM167" s="12"/>
      <c r="OT167" s="12"/>
      <c r="PA167" s="12"/>
      <c r="PH167" s="12"/>
      <c r="PO167" s="12"/>
      <c r="PV167" s="12"/>
      <c r="QC167" s="12"/>
      <c r="QJ167" s="12"/>
      <c r="QQ167" s="12"/>
      <c r="QX167" s="12"/>
      <c r="RE167" s="12"/>
      <c r="RL167" s="12"/>
      <c r="RS167" s="12"/>
      <c r="RZ167" s="12"/>
      <c r="SG167" s="12"/>
      <c r="SN167" s="12"/>
      <c r="SU167" s="12"/>
      <c r="TB167" s="12"/>
      <c r="TI167" s="12"/>
      <c r="TP167" s="12"/>
      <c r="TW167" s="12"/>
      <c r="UD167" s="12"/>
      <c r="UK167" s="12"/>
      <c r="UR167" s="12"/>
      <c r="UY167" s="12"/>
      <c r="VF167" s="12"/>
      <c r="VM167" s="12"/>
      <c r="VT167" s="12"/>
      <c r="WA167" s="12"/>
      <c r="WH167" s="12"/>
      <c r="WO167" s="12"/>
      <c r="WV167" s="12"/>
      <c r="XC167" s="12"/>
      <c r="XJ167" s="12"/>
      <c r="XQ167" s="12"/>
      <c r="XX167" s="12"/>
      <c r="YE167" s="12"/>
      <c r="YL167" s="12"/>
      <c r="YS167" s="12"/>
      <c r="YZ167" s="12"/>
      <c r="ZG167" s="12"/>
      <c r="ZN167" s="12"/>
      <c r="ZU167" s="12"/>
    </row>
    <row r="168" spans="4:697" x14ac:dyDescent="0.2">
      <c r="D168" s="12"/>
      <c r="G168" s="12"/>
      <c r="K168" s="12"/>
      <c r="R168" s="12"/>
      <c r="Y168" s="12"/>
      <c r="AF168" s="12"/>
      <c r="AM168" s="12"/>
      <c r="AT168" s="12"/>
      <c r="BA168" s="12"/>
      <c r="BH168" s="12"/>
      <c r="BO168" s="12"/>
      <c r="BV168" s="12"/>
      <c r="CC168" s="12"/>
      <c r="CJ168" s="12"/>
      <c r="CQ168" s="12"/>
      <c r="CX168" s="12"/>
      <c r="DE168" s="12"/>
      <c r="DL168" s="12"/>
      <c r="DS168" s="12"/>
      <c r="DZ168" s="12"/>
      <c r="EG168" s="12"/>
      <c r="EN168" s="12"/>
      <c r="EU168" s="12"/>
      <c r="FB168" s="12"/>
      <c r="FI168" s="12"/>
      <c r="FP168" s="12"/>
      <c r="FW168" s="12"/>
      <c r="GD168" s="12"/>
      <c r="GK168" s="12"/>
      <c r="GR168" s="12"/>
      <c r="GY168" s="12"/>
      <c r="HF168" s="12"/>
      <c r="HM168" s="12"/>
      <c r="HT168" s="12"/>
      <c r="IA168" s="12"/>
      <c r="IH168" s="12"/>
      <c r="IO168" s="12"/>
      <c r="IV168" s="12"/>
      <c r="JC168" s="12"/>
      <c r="JJ168" s="12"/>
      <c r="JQ168" s="12"/>
      <c r="JX168" s="12"/>
      <c r="KE168" s="12"/>
      <c r="KL168" s="12"/>
      <c r="KS168" s="12"/>
      <c r="KZ168" s="12"/>
      <c r="LG168" s="12"/>
      <c r="LN168" s="12"/>
      <c r="LU168" s="12"/>
      <c r="MB168" s="12"/>
      <c r="MI168" s="12"/>
      <c r="MP168" s="12"/>
      <c r="MW168" s="12"/>
      <c r="ND168" s="12"/>
      <c r="NK168" s="12"/>
      <c r="NR168" s="12"/>
      <c r="NY168" s="12"/>
      <c r="OF168" s="12"/>
      <c r="OM168" s="12"/>
      <c r="OT168" s="12"/>
      <c r="PA168" s="12"/>
      <c r="PH168" s="12"/>
      <c r="PO168" s="12"/>
      <c r="PV168" s="12"/>
      <c r="QC168" s="12"/>
      <c r="QJ168" s="12"/>
      <c r="QQ168" s="12"/>
      <c r="QX168" s="12"/>
      <c r="RE168" s="12"/>
      <c r="RL168" s="12"/>
      <c r="RS168" s="12"/>
      <c r="RZ168" s="12"/>
      <c r="SG168" s="12"/>
      <c r="SN168" s="12"/>
      <c r="SU168" s="12"/>
      <c r="TB168" s="12"/>
      <c r="TI168" s="12"/>
      <c r="TP168" s="12"/>
      <c r="TW168" s="12"/>
      <c r="UD168" s="12"/>
      <c r="UK168" s="12"/>
      <c r="UR168" s="12"/>
      <c r="UY168" s="12"/>
      <c r="VF168" s="12"/>
      <c r="VM168" s="12"/>
      <c r="VT168" s="12"/>
      <c r="WA168" s="12"/>
      <c r="WH168" s="12"/>
      <c r="WO168" s="12"/>
      <c r="WV168" s="12"/>
      <c r="XC168" s="12"/>
      <c r="XJ168" s="12"/>
      <c r="XQ168" s="12"/>
      <c r="XX168" s="12"/>
      <c r="YE168" s="12"/>
      <c r="YL168" s="12"/>
      <c r="YS168" s="12"/>
      <c r="YZ168" s="12"/>
      <c r="ZG168" s="12"/>
      <c r="ZN168" s="12"/>
      <c r="ZU168" s="12"/>
    </row>
    <row r="169" spans="4:697" x14ac:dyDescent="0.2">
      <c r="D169" s="12"/>
      <c r="G169" s="12"/>
      <c r="K169" s="12"/>
      <c r="R169" s="12"/>
      <c r="Y169" s="12"/>
      <c r="AF169" s="12"/>
      <c r="AM169" s="12"/>
      <c r="AT169" s="12"/>
      <c r="BA169" s="12"/>
      <c r="BH169" s="12"/>
      <c r="BO169" s="12"/>
      <c r="BV169" s="12"/>
      <c r="CC169" s="12"/>
      <c r="CJ169" s="12"/>
      <c r="CQ169" s="12"/>
      <c r="CX169" s="12"/>
      <c r="DE169" s="12"/>
      <c r="DL169" s="12"/>
      <c r="DS169" s="12"/>
      <c r="DZ169" s="12"/>
      <c r="EG169" s="12"/>
      <c r="EN169" s="12"/>
      <c r="EU169" s="12"/>
      <c r="FB169" s="12"/>
      <c r="FI169" s="12"/>
      <c r="FP169" s="12"/>
      <c r="FW169" s="12"/>
      <c r="GD169" s="12"/>
      <c r="GK169" s="12"/>
      <c r="GR169" s="12"/>
      <c r="GY169" s="12"/>
      <c r="HF169" s="12"/>
      <c r="HM169" s="12"/>
      <c r="HT169" s="12"/>
      <c r="IA169" s="12"/>
      <c r="IH169" s="12"/>
      <c r="IO169" s="12"/>
      <c r="IV169" s="12"/>
      <c r="JC169" s="12"/>
      <c r="JJ169" s="12"/>
      <c r="JQ169" s="12"/>
      <c r="JX169" s="12"/>
      <c r="KE169" s="12"/>
      <c r="KL169" s="12"/>
      <c r="KS169" s="12"/>
      <c r="KZ169" s="12"/>
      <c r="LG169" s="12"/>
      <c r="LN169" s="12"/>
      <c r="LU169" s="12"/>
      <c r="MB169" s="12"/>
      <c r="MI169" s="12"/>
      <c r="MP169" s="12"/>
      <c r="MW169" s="12"/>
      <c r="ND169" s="12"/>
      <c r="NK169" s="12"/>
      <c r="NR169" s="12"/>
      <c r="NY169" s="12"/>
      <c r="OF169" s="12"/>
      <c r="OM169" s="12"/>
      <c r="OT169" s="12"/>
      <c r="PA169" s="12"/>
      <c r="PH169" s="12"/>
      <c r="PO169" s="12"/>
      <c r="PV169" s="12"/>
      <c r="QC169" s="12"/>
      <c r="QJ169" s="12"/>
      <c r="QQ169" s="12"/>
      <c r="QX169" s="12"/>
      <c r="RE169" s="12"/>
      <c r="RL169" s="12"/>
      <c r="RS169" s="12"/>
      <c r="RZ169" s="12"/>
      <c r="SG169" s="12"/>
      <c r="SN169" s="12"/>
      <c r="SU169" s="12"/>
      <c r="TB169" s="12"/>
      <c r="TI169" s="12"/>
      <c r="TP169" s="12"/>
      <c r="TW169" s="12"/>
      <c r="UD169" s="12"/>
      <c r="UK169" s="12"/>
      <c r="UR169" s="12"/>
      <c r="UY169" s="12"/>
      <c r="VF169" s="12"/>
      <c r="VM169" s="12"/>
      <c r="VT169" s="12"/>
      <c r="WA169" s="12"/>
      <c r="WH169" s="12"/>
      <c r="WO169" s="12"/>
      <c r="WV169" s="12"/>
      <c r="XC169" s="12"/>
      <c r="XJ169" s="12"/>
      <c r="XQ169" s="12"/>
      <c r="XX169" s="12"/>
      <c r="YE169" s="12"/>
      <c r="YL169" s="12"/>
      <c r="YS169" s="12"/>
      <c r="YZ169" s="12"/>
      <c r="ZG169" s="12"/>
      <c r="ZN169" s="12"/>
      <c r="ZU169" s="12"/>
    </row>
    <row r="170" spans="4:697" x14ac:dyDescent="0.2">
      <c r="D170" s="12"/>
      <c r="G170" s="12"/>
      <c r="K170" s="12"/>
      <c r="R170" s="12"/>
      <c r="Y170" s="12"/>
      <c r="AF170" s="12"/>
      <c r="AM170" s="12"/>
      <c r="AT170" s="12"/>
      <c r="BA170" s="12"/>
      <c r="BH170" s="12"/>
      <c r="BO170" s="12"/>
      <c r="BV170" s="12"/>
      <c r="CC170" s="12"/>
      <c r="CJ170" s="12"/>
      <c r="CQ170" s="12"/>
      <c r="CX170" s="12"/>
      <c r="DE170" s="12"/>
      <c r="DL170" s="12"/>
      <c r="DS170" s="12"/>
      <c r="DZ170" s="12"/>
      <c r="EG170" s="12"/>
      <c r="EN170" s="12"/>
      <c r="EU170" s="12"/>
      <c r="FB170" s="12"/>
      <c r="FI170" s="12"/>
      <c r="FP170" s="12"/>
      <c r="FW170" s="12"/>
      <c r="GD170" s="12"/>
      <c r="GK170" s="12"/>
      <c r="GR170" s="12"/>
      <c r="GY170" s="12"/>
      <c r="HF170" s="12"/>
      <c r="HM170" s="12"/>
      <c r="HT170" s="12"/>
      <c r="IA170" s="12"/>
      <c r="IH170" s="12"/>
      <c r="IO170" s="12"/>
      <c r="IV170" s="12"/>
      <c r="JC170" s="12"/>
      <c r="JJ170" s="12"/>
      <c r="JQ170" s="12"/>
      <c r="JX170" s="12"/>
      <c r="KE170" s="12"/>
      <c r="KL170" s="12"/>
      <c r="KS170" s="12"/>
      <c r="KZ170" s="12"/>
      <c r="LG170" s="12"/>
      <c r="LN170" s="12"/>
      <c r="LU170" s="12"/>
      <c r="MB170" s="12"/>
      <c r="MI170" s="12"/>
      <c r="MP170" s="12"/>
      <c r="MW170" s="12"/>
      <c r="ND170" s="12"/>
      <c r="NK170" s="12"/>
      <c r="NR170" s="12"/>
      <c r="NY170" s="12"/>
      <c r="OF170" s="12"/>
      <c r="OM170" s="12"/>
      <c r="OT170" s="12"/>
      <c r="PA170" s="12"/>
      <c r="PH170" s="12"/>
      <c r="PO170" s="12"/>
      <c r="PV170" s="12"/>
      <c r="QC170" s="12"/>
      <c r="QJ170" s="12"/>
      <c r="QQ170" s="12"/>
      <c r="QX170" s="12"/>
      <c r="RE170" s="12"/>
      <c r="RL170" s="12"/>
      <c r="RS170" s="12"/>
      <c r="RZ170" s="12"/>
      <c r="SG170" s="12"/>
      <c r="SN170" s="12"/>
      <c r="SU170" s="12"/>
      <c r="TB170" s="12"/>
      <c r="TI170" s="12"/>
      <c r="TP170" s="12"/>
      <c r="TW170" s="12"/>
      <c r="UD170" s="12"/>
      <c r="UK170" s="12"/>
      <c r="UR170" s="12"/>
      <c r="UY170" s="12"/>
      <c r="VF170" s="12"/>
      <c r="VM170" s="12"/>
      <c r="VT170" s="12"/>
      <c r="WA170" s="12"/>
      <c r="WH170" s="12"/>
      <c r="WO170" s="12"/>
      <c r="WV170" s="12"/>
      <c r="XC170" s="12"/>
      <c r="XJ170" s="12"/>
      <c r="XQ170" s="12"/>
      <c r="XX170" s="12"/>
      <c r="YE170" s="12"/>
      <c r="YL170" s="12"/>
      <c r="YS170" s="12"/>
      <c r="YZ170" s="12"/>
      <c r="ZG170" s="12"/>
      <c r="ZN170" s="12"/>
      <c r="ZU170" s="12"/>
    </row>
    <row r="171" spans="4:697" x14ac:dyDescent="0.2">
      <c r="D171" s="12"/>
      <c r="G171" s="12"/>
      <c r="K171" s="12"/>
      <c r="R171" s="12"/>
      <c r="Y171" s="12"/>
      <c r="AF171" s="12"/>
      <c r="AM171" s="12"/>
      <c r="AT171" s="12"/>
      <c r="BA171" s="12"/>
      <c r="BH171" s="12"/>
      <c r="BO171" s="12"/>
      <c r="BV171" s="12"/>
      <c r="CC171" s="12"/>
      <c r="CJ171" s="12"/>
      <c r="CQ171" s="12"/>
      <c r="CX171" s="12"/>
      <c r="DE171" s="12"/>
      <c r="DL171" s="12"/>
      <c r="DS171" s="12"/>
      <c r="DZ171" s="12"/>
      <c r="EG171" s="12"/>
      <c r="EN171" s="12"/>
      <c r="EU171" s="12"/>
      <c r="FB171" s="12"/>
      <c r="FI171" s="12"/>
      <c r="FP171" s="12"/>
      <c r="FW171" s="12"/>
      <c r="GD171" s="12"/>
      <c r="GK171" s="12"/>
      <c r="GR171" s="12"/>
      <c r="GY171" s="12"/>
      <c r="HF171" s="12"/>
      <c r="HM171" s="12"/>
      <c r="HT171" s="12"/>
      <c r="IA171" s="12"/>
      <c r="IH171" s="12"/>
      <c r="IO171" s="12"/>
      <c r="IV171" s="12"/>
      <c r="JC171" s="12"/>
      <c r="JJ171" s="12"/>
      <c r="JQ171" s="12"/>
      <c r="JX171" s="12"/>
      <c r="KE171" s="12"/>
      <c r="KL171" s="12"/>
      <c r="KS171" s="12"/>
      <c r="KZ171" s="12"/>
      <c r="LG171" s="12"/>
      <c r="LN171" s="12"/>
      <c r="LU171" s="12"/>
      <c r="MB171" s="12"/>
      <c r="MI171" s="12"/>
      <c r="MP171" s="12"/>
      <c r="MW171" s="12"/>
      <c r="ND171" s="12"/>
      <c r="NK171" s="12"/>
      <c r="NR171" s="12"/>
      <c r="NY171" s="12"/>
      <c r="OF171" s="12"/>
      <c r="OM171" s="12"/>
      <c r="OT171" s="12"/>
      <c r="PA171" s="12"/>
      <c r="PH171" s="12"/>
      <c r="PO171" s="12"/>
      <c r="PV171" s="12"/>
      <c r="QC171" s="12"/>
      <c r="QJ171" s="12"/>
      <c r="QQ171" s="12"/>
      <c r="QX171" s="12"/>
      <c r="RE171" s="12"/>
      <c r="RL171" s="12"/>
      <c r="RS171" s="12"/>
      <c r="RZ171" s="12"/>
      <c r="SG171" s="12"/>
      <c r="SN171" s="12"/>
      <c r="SU171" s="12"/>
      <c r="TB171" s="12"/>
      <c r="TI171" s="12"/>
      <c r="TP171" s="12"/>
      <c r="TW171" s="12"/>
      <c r="UD171" s="12"/>
      <c r="UK171" s="12"/>
      <c r="UR171" s="12"/>
      <c r="UY171" s="12"/>
      <c r="VF171" s="12"/>
      <c r="VM171" s="12"/>
      <c r="VT171" s="12"/>
      <c r="WA171" s="12"/>
      <c r="WH171" s="12"/>
      <c r="WO171" s="12"/>
      <c r="WV171" s="12"/>
      <c r="XC171" s="12"/>
      <c r="XJ171" s="12"/>
      <c r="XQ171" s="12"/>
      <c r="XX171" s="12"/>
      <c r="YE171" s="12"/>
      <c r="YL171" s="12"/>
      <c r="YS171" s="12"/>
      <c r="YZ171" s="12"/>
      <c r="ZG171" s="12"/>
      <c r="ZN171" s="12"/>
      <c r="ZU171" s="12"/>
    </row>
    <row r="172" spans="4:697" x14ac:dyDescent="0.2">
      <c r="D172" s="12"/>
      <c r="G172" s="12"/>
      <c r="K172" s="12"/>
      <c r="R172" s="12"/>
      <c r="Y172" s="12"/>
      <c r="AF172" s="12"/>
      <c r="AM172" s="12"/>
      <c r="AT172" s="12"/>
      <c r="BA172" s="12"/>
      <c r="BH172" s="12"/>
      <c r="BO172" s="12"/>
      <c r="BV172" s="12"/>
      <c r="CC172" s="12"/>
      <c r="CJ172" s="12"/>
      <c r="CQ172" s="12"/>
      <c r="CX172" s="12"/>
      <c r="DE172" s="12"/>
      <c r="DL172" s="12"/>
      <c r="DS172" s="12"/>
      <c r="DZ172" s="12"/>
      <c r="EG172" s="12"/>
      <c r="EN172" s="12"/>
      <c r="EU172" s="12"/>
      <c r="FB172" s="12"/>
      <c r="FI172" s="12"/>
      <c r="FP172" s="12"/>
      <c r="FW172" s="12"/>
      <c r="GD172" s="12"/>
      <c r="GK172" s="12"/>
      <c r="GR172" s="12"/>
      <c r="GY172" s="12"/>
      <c r="HF172" s="12"/>
      <c r="HM172" s="12"/>
      <c r="HT172" s="12"/>
      <c r="IA172" s="12"/>
      <c r="IH172" s="12"/>
      <c r="IO172" s="12"/>
      <c r="IV172" s="12"/>
      <c r="JC172" s="12"/>
      <c r="JJ172" s="12"/>
      <c r="JQ172" s="12"/>
      <c r="JX172" s="12"/>
      <c r="KE172" s="12"/>
      <c r="KL172" s="12"/>
      <c r="KS172" s="12"/>
      <c r="KZ172" s="12"/>
      <c r="LG172" s="12"/>
      <c r="LN172" s="12"/>
      <c r="LU172" s="12"/>
      <c r="MB172" s="12"/>
      <c r="MI172" s="12"/>
      <c r="MP172" s="12"/>
      <c r="MW172" s="12"/>
      <c r="ND172" s="12"/>
      <c r="NK172" s="12"/>
      <c r="NR172" s="12"/>
      <c r="NY172" s="12"/>
      <c r="OF172" s="12"/>
      <c r="OM172" s="12"/>
      <c r="OT172" s="12"/>
      <c r="PA172" s="12"/>
      <c r="PH172" s="12"/>
      <c r="PO172" s="12"/>
      <c r="PV172" s="12"/>
      <c r="QC172" s="12"/>
      <c r="QJ172" s="12"/>
      <c r="QQ172" s="12"/>
      <c r="QX172" s="12"/>
      <c r="RE172" s="12"/>
      <c r="RL172" s="12"/>
      <c r="RS172" s="12"/>
      <c r="RZ172" s="12"/>
      <c r="SG172" s="12"/>
      <c r="SN172" s="12"/>
      <c r="SU172" s="12"/>
      <c r="TB172" s="12"/>
      <c r="TI172" s="12"/>
      <c r="TP172" s="12"/>
      <c r="TW172" s="12"/>
      <c r="UD172" s="12"/>
      <c r="UK172" s="12"/>
      <c r="UR172" s="12"/>
      <c r="UY172" s="12"/>
      <c r="VF172" s="12"/>
      <c r="VM172" s="12"/>
      <c r="VT172" s="12"/>
      <c r="WA172" s="12"/>
      <c r="WH172" s="12"/>
      <c r="WO172" s="12"/>
      <c r="WV172" s="12"/>
      <c r="XC172" s="12"/>
      <c r="XJ172" s="12"/>
      <c r="XQ172" s="12"/>
      <c r="XX172" s="12"/>
      <c r="YE172" s="12"/>
      <c r="YL172" s="12"/>
      <c r="YS172" s="12"/>
      <c r="YZ172" s="12"/>
      <c r="ZG172" s="12"/>
      <c r="ZN172" s="12"/>
      <c r="ZU172" s="12"/>
    </row>
    <row r="173" spans="4:697" x14ac:dyDescent="0.2">
      <c r="D173" s="12"/>
      <c r="G173" s="12"/>
      <c r="K173" s="12"/>
      <c r="R173" s="12"/>
      <c r="Y173" s="12"/>
      <c r="AF173" s="12"/>
      <c r="AM173" s="12"/>
      <c r="AT173" s="12"/>
      <c r="BA173" s="12"/>
      <c r="BH173" s="12"/>
      <c r="BO173" s="12"/>
      <c r="BV173" s="12"/>
      <c r="CC173" s="12"/>
      <c r="CJ173" s="12"/>
      <c r="CQ173" s="12"/>
      <c r="CX173" s="12"/>
      <c r="DE173" s="12"/>
      <c r="DL173" s="12"/>
      <c r="DS173" s="12"/>
      <c r="DZ173" s="12"/>
      <c r="EG173" s="12"/>
      <c r="EN173" s="12"/>
      <c r="EU173" s="12"/>
      <c r="FB173" s="12"/>
      <c r="FI173" s="12"/>
      <c r="FP173" s="12"/>
      <c r="FW173" s="12"/>
      <c r="GD173" s="12"/>
      <c r="GK173" s="12"/>
      <c r="GR173" s="12"/>
      <c r="GY173" s="12"/>
      <c r="HF173" s="12"/>
      <c r="HM173" s="12"/>
      <c r="HT173" s="12"/>
      <c r="IA173" s="12"/>
      <c r="IH173" s="12"/>
      <c r="IO173" s="12"/>
      <c r="IV173" s="12"/>
      <c r="JC173" s="12"/>
      <c r="JJ173" s="12"/>
      <c r="JQ173" s="12"/>
      <c r="JX173" s="12"/>
      <c r="KE173" s="12"/>
      <c r="KL173" s="12"/>
      <c r="KS173" s="12"/>
      <c r="KZ173" s="12"/>
      <c r="LG173" s="12"/>
      <c r="LN173" s="12"/>
      <c r="LU173" s="12"/>
      <c r="MB173" s="12"/>
      <c r="MI173" s="12"/>
      <c r="MP173" s="12"/>
      <c r="MW173" s="12"/>
      <c r="ND173" s="12"/>
      <c r="NK173" s="12"/>
      <c r="NR173" s="12"/>
      <c r="NY173" s="12"/>
      <c r="OF173" s="12"/>
      <c r="OM173" s="12"/>
      <c r="OT173" s="12"/>
      <c r="PA173" s="12"/>
      <c r="PH173" s="12"/>
      <c r="PO173" s="12"/>
      <c r="PV173" s="12"/>
      <c r="QC173" s="12"/>
      <c r="QJ173" s="12"/>
      <c r="QQ173" s="12"/>
      <c r="QX173" s="12"/>
      <c r="RE173" s="12"/>
      <c r="RL173" s="12"/>
      <c r="RS173" s="12"/>
      <c r="RZ173" s="12"/>
      <c r="SG173" s="12"/>
      <c r="SN173" s="12"/>
      <c r="SU173" s="12"/>
      <c r="TB173" s="12"/>
      <c r="TI173" s="12"/>
      <c r="TP173" s="12"/>
      <c r="TW173" s="12"/>
      <c r="UD173" s="12"/>
      <c r="UK173" s="12"/>
      <c r="UR173" s="12"/>
      <c r="UY173" s="12"/>
      <c r="VF173" s="12"/>
      <c r="VM173" s="12"/>
      <c r="VT173" s="12"/>
      <c r="WA173" s="12"/>
      <c r="WH173" s="12"/>
      <c r="WO173" s="12"/>
      <c r="WV173" s="12"/>
      <c r="XC173" s="12"/>
      <c r="XJ173" s="12"/>
      <c r="XQ173" s="12"/>
      <c r="XX173" s="12"/>
      <c r="YE173" s="12"/>
      <c r="YL173" s="12"/>
      <c r="YS173" s="12"/>
      <c r="YZ173" s="12"/>
      <c r="ZG173" s="12"/>
      <c r="ZN173" s="12"/>
      <c r="ZU173" s="12"/>
    </row>
    <row r="174" spans="4:697" x14ac:dyDescent="0.2">
      <c r="D174" s="12"/>
      <c r="G174" s="12"/>
      <c r="K174" s="12"/>
      <c r="R174" s="12"/>
      <c r="Y174" s="12"/>
      <c r="AF174" s="12"/>
      <c r="AM174" s="12"/>
      <c r="AT174" s="12"/>
      <c r="BA174" s="12"/>
      <c r="BH174" s="12"/>
      <c r="BO174" s="12"/>
      <c r="BV174" s="12"/>
      <c r="CC174" s="12"/>
      <c r="CJ174" s="12"/>
      <c r="CQ174" s="12"/>
      <c r="CX174" s="12"/>
      <c r="DE174" s="12"/>
      <c r="DL174" s="12"/>
      <c r="DS174" s="12"/>
      <c r="DZ174" s="12"/>
      <c r="EG174" s="12"/>
      <c r="EN174" s="12"/>
      <c r="EU174" s="12"/>
      <c r="FB174" s="12"/>
      <c r="FI174" s="12"/>
      <c r="FP174" s="12"/>
      <c r="FW174" s="12"/>
      <c r="GD174" s="12"/>
      <c r="GK174" s="12"/>
      <c r="GR174" s="12"/>
      <c r="GY174" s="12"/>
      <c r="HF174" s="12"/>
      <c r="HM174" s="12"/>
      <c r="HT174" s="12"/>
      <c r="IA174" s="12"/>
      <c r="IH174" s="12"/>
      <c r="IO174" s="12"/>
      <c r="IV174" s="12"/>
      <c r="JC174" s="12"/>
      <c r="JJ174" s="12"/>
      <c r="JQ174" s="12"/>
      <c r="JX174" s="12"/>
      <c r="KE174" s="12"/>
      <c r="KL174" s="12"/>
      <c r="KS174" s="12"/>
      <c r="KZ174" s="12"/>
      <c r="LG174" s="12"/>
      <c r="LN174" s="12"/>
      <c r="LU174" s="12"/>
      <c r="MB174" s="12"/>
      <c r="MI174" s="12"/>
      <c r="MP174" s="12"/>
      <c r="MW174" s="12"/>
      <c r="ND174" s="12"/>
      <c r="NK174" s="12"/>
      <c r="NR174" s="12"/>
      <c r="NY174" s="12"/>
      <c r="OF174" s="12"/>
      <c r="OM174" s="12"/>
      <c r="OT174" s="12"/>
      <c r="PA174" s="12"/>
      <c r="PH174" s="12"/>
      <c r="PO174" s="12"/>
      <c r="PV174" s="12"/>
      <c r="QC174" s="12"/>
      <c r="QJ174" s="12"/>
      <c r="QQ174" s="12"/>
      <c r="QX174" s="12"/>
      <c r="RE174" s="12"/>
      <c r="RL174" s="12"/>
      <c r="RS174" s="12"/>
      <c r="RZ174" s="12"/>
      <c r="SG174" s="12"/>
      <c r="SN174" s="12"/>
      <c r="SU174" s="12"/>
      <c r="TB174" s="12"/>
      <c r="TI174" s="12"/>
      <c r="TP174" s="12"/>
      <c r="TW174" s="12"/>
      <c r="UD174" s="12"/>
      <c r="UK174" s="12"/>
      <c r="UR174" s="12"/>
      <c r="UY174" s="12"/>
      <c r="VF174" s="12"/>
      <c r="VM174" s="12"/>
      <c r="VT174" s="12"/>
      <c r="WA174" s="12"/>
      <c r="WH174" s="12"/>
      <c r="WO174" s="12"/>
      <c r="WV174" s="12"/>
      <c r="XC174" s="12"/>
      <c r="XJ174" s="12"/>
      <c r="XQ174" s="12"/>
      <c r="XX174" s="12"/>
      <c r="YE174" s="12"/>
      <c r="YL174" s="12"/>
      <c r="YS174" s="12"/>
      <c r="YZ174" s="12"/>
      <c r="ZG174" s="12"/>
      <c r="ZN174" s="12"/>
      <c r="ZU174" s="12"/>
    </row>
    <row r="175" spans="4:697" x14ac:dyDescent="0.2">
      <c r="D175" s="12"/>
      <c r="G175" s="12"/>
      <c r="K175" s="12"/>
      <c r="R175" s="12"/>
      <c r="Y175" s="12"/>
      <c r="AF175" s="12"/>
      <c r="AM175" s="12"/>
      <c r="AT175" s="12"/>
      <c r="BA175" s="12"/>
      <c r="BH175" s="12"/>
      <c r="BO175" s="12"/>
      <c r="BV175" s="12"/>
      <c r="CC175" s="12"/>
      <c r="CJ175" s="12"/>
      <c r="CQ175" s="12"/>
      <c r="CX175" s="12"/>
      <c r="DE175" s="12"/>
      <c r="DL175" s="12"/>
      <c r="DS175" s="12"/>
      <c r="DZ175" s="12"/>
      <c r="EG175" s="12"/>
      <c r="EN175" s="12"/>
      <c r="EU175" s="12"/>
      <c r="FB175" s="12"/>
      <c r="FI175" s="12"/>
      <c r="FP175" s="12"/>
      <c r="FW175" s="12"/>
      <c r="GD175" s="12"/>
      <c r="GK175" s="12"/>
      <c r="GR175" s="12"/>
      <c r="GY175" s="12"/>
      <c r="HF175" s="12"/>
      <c r="HM175" s="12"/>
      <c r="HT175" s="12"/>
      <c r="IA175" s="12"/>
      <c r="IH175" s="12"/>
      <c r="IO175" s="12"/>
      <c r="IV175" s="12"/>
      <c r="JC175" s="12"/>
      <c r="JJ175" s="12"/>
      <c r="JQ175" s="12"/>
      <c r="JX175" s="12"/>
      <c r="KE175" s="12"/>
      <c r="KL175" s="12"/>
      <c r="KS175" s="12"/>
      <c r="KZ175" s="12"/>
      <c r="LG175" s="12"/>
      <c r="LN175" s="12"/>
      <c r="LU175" s="12"/>
      <c r="MB175" s="12"/>
      <c r="MI175" s="12"/>
      <c r="MP175" s="12"/>
      <c r="MW175" s="12"/>
      <c r="ND175" s="12"/>
      <c r="NK175" s="12"/>
      <c r="NR175" s="12"/>
      <c r="NY175" s="12"/>
      <c r="OF175" s="12"/>
      <c r="OM175" s="12"/>
      <c r="OT175" s="12"/>
      <c r="PA175" s="12"/>
      <c r="PH175" s="12"/>
      <c r="PO175" s="12"/>
      <c r="PV175" s="12"/>
      <c r="QC175" s="12"/>
      <c r="QJ175" s="12"/>
      <c r="QQ175" s="12"/>
      <c r="QX175" s="12"/>
      <c r="RE175" s="12"/>
      <c r="RL175" s="12"/>
      <c r="RS175" s="12"/>
      <c r="RZ175" s="12"/>
      <c r="SG175" s="12"/>
      <c r="SN175" s="12"/>
      <c r="SU175" s="12"/>
      <c r="TB175" s="12"/>
      <c r="TI175" s="12"/>
      <c r="TP175" s="12"/>
      <c r="TW175" s="12"/>
      <c r="UD175" s="12"/>
      <c r="UK175" s="12"/>
      <c r="UR175" s="12"/>
      <c r="UY175" s="12"/>
      <c r="VF175" s="12"/>
      <c r="VM175" s="12"/>
      <c r="VT175" s="12"/>
      <c r="WA175" s="12"/>
      <c r="WH175" s="12"/>
      <c r="WO175" s="12"/>
      <c r="WV175" s="12"/>
      <c r="XC175" s="12"/>
      <c r="XJ175" s="12"/>
      <c r="XQ175" s="12"/>
      <c r="XX175" s="12"/>
      <c r="YE175" s="12"/>
      <c r="YL175" s="12"/>
      <c r="YS175" s="12"/>
      <c r="YZ175" s="12"/>
      <c r="ZG175" s="12"/>
      <c r="ZN175" s="12"/>
      <c r="ZU175" s="12"/>
    </row>
    <row r="176" spans="4:697" x14ac:dyDescent="0.2">
      <c r="D176" s="12"/>
      <c r="G176" s="12"/>
      <c r="K176" s="12"/>
      <c r="R176" s="12"/>
      <c r="Y176" s="12"/>
      <c r="AF176" s="12"/>
      <c r="AM176" s="12"/>
      <c r="AT176" s="12"/>
      <c r="BA176" s="12"/>
      <c r="BH176" s="12"/>
      <c r="BO176" s="12"/>
      <c r="BV176" s="12"/>
      <c r="CC176" s="12"/>
      <c r="CJ176" s="12"/>
      <c r="CQ176" s="12"/>
      <c r="CX176" s="12"/>
      <c r="DE176" s="12"/>
      <c r="DL176" s="12"/>
      <c r="DS176" s="12"/>
      <c r="DZ176" s="12"/>
      <c r="EG176" s="12"/>
      <c r="EN176" s="12"/>
      <c r="EU176" s="12"/>
      <c r="FB176" s="12"/>
      <c r="FI176" s="12"/>
      <c r="FP176" s="12"/>
      <c r="FW176" s="12"/>
      <c r="GD176" s="12"/>
      <c r="GK176" s="12"/>
      <c r="GR176" s="12"/>
      <c r="GY176" s="12"/>
      <c r="HF176" s="12"/>
      <c r="HM176" s="12"/>
      <c r="HT176" s="12"/>
      <c r="IA176" s="12"/>
      <c r="IH176" s="12"/>
      <c r="IO176" s="12"/>
      <c r="IV176" s="12"/>
      <c r="JC176" s="12"/>
      <c r="JJ176" s="12"/>
      <c r="JQ176" s="12"/>
      <c r="JX176" s="12"/>
      <c r="KE176" s="12"/>
      <c r="KL176" s="12"/>
      <c r="KS176" s="12"/>
      <c r="KZ176" s="12"/>
      <c r="LG176" s="12"/>
      <c r="LN176" s="12"/>
      <c r="LU176" s="12"/>
      <c r="MB176" s="12"/>
      <c r="MI176" s="12"/>
      <c r="MP176" s="12"/>
      <c r="MW176" s="12"/>
      <c r="ND176" s="12"/>
      <c r="NK176" s="12"/>
      <c r="NR176" s="12"/>
      <c r="NY176" s="12"/>
      <c r="OF176" s="12"/>
      <c r="OM176" s="12"/>
      <c r="OT176" s="12"/>
      <c r="PA176" s="12"/>
      <c r="PH176" s="12"/>
      <c r="PO176" s="12"/>
      <c r="PV176" s="12"/>
      <c r="QC176" s="12"/>
      <c r="QJ176" s="12"/>
      <c r="QQ176" s="12"/>
      <c r="QX176" s="12"/>
      <c r="RE176" s="12"/>
      <c r="RL176" s="12"/>
      <c r="RS176" s="12"/>
      <c r="RZ176" s="12"/>
      <c r="SG176" s="12"/>
      <c r="SN176" s="12"/>
      <c r="SU176" s="12"/>
      <c r="TB176" s="12"/>
      <c r="TI176" s="12"/>
      <c r="TP176" s="12"/>
      <c r="TW176" s="12"/>
      <c r="UD176" s="12"/>
      <c r="UK176" s="12"/>
      <c r="UR176" s="12"/>
      <c r="UY176" s="12"/>
      <c r="VF176" s="12"/>
      <c r="VM176" s="12"/>
      <c r="VT176" s="12"/>
      <c r="WA176" s="12"/>
      <c r="WH176" s="12"/>
      <c r="WO176" s="12"/>
      <c r="WV176" s="12"/>
      <c r="XC176" s="12"/>
      <c r="XJ176" s="12"/>
      <c r="XQ176" s="12"/>
      <c r="XX176" s="12"/>
      <c r="YE176" s="12"/>
      <c r="YL176" s="12"/>
      <c r="YS176" s="12"/>
      <c r="YZ176" s="12"/>
      <c r="ZG176" s="12"/>
      <c r="ZN176" s="12"/>
      <c r="ZU176" s="12"/>
    </row>
    <row r="177" spans="4:697" x14ac:dyDescent="0.2">
      <c r="D177" s="12"/>
      <c r="G177" s="12"/>
      <c r="K177" s="12"/>
      <c r="R177" s="12"/>
      <c r="Y177" s="12"/>
      <c r="AF177" s="12"/>
      <c r="AM177" s="12"/>
      <c r="AT177" s="12"/>
      <c r="BA177" s="12"/>
      <c r="BH177" s="12"/>
      <c r="BO177" s="12"/>
      <c r="BV177" s="12"/>
      <c r="CC177" s="12"/>
      <c r="CJ177" s="12"/>
      <c r="CQ177" s="12"/>
      <c r="CX177" s="12"/>
      <c r="DE177" s="12"/>
      <c r="DL177" s="12"/>
      <c r="DS177" s="12"/>
      <c r="DZ177" s="12"/>
      <c r="EG177" s="12"/>
      <c r="EN177" s="12"/>
      <c r="EU177" s="12"/>
      <c r="FB177" s="12"/>
      <c r="FI177" s="12"/>
      <c r="FP177" s="12"/>
      <c r="FW177" s="12"/>
      <c r="GD177" s="12"/>
      <c r="GK177" s="12"/>
      <c r="GR177" s="12"/>
      <c r="GY177" s="12"/>
      <c r="HF177" s="12"/>
      <c r="HM177" s="12"/>
      <c r="HT177" s="12"/>
      <c r="IA177" s="12"/>
      <c r="IH177" s="12"/>
      <c r="IO177" s="12"/>
      <c r="IV177" s="12"/>
      <c r="JC177" s="12"/>
      <c r="JJ177" s="12"/>
      <c r="JQ177" s="12"/>
      <c r="JX177" s="12"/>
      <c r="KE177" s="12"/>
      <c r="KL177" s="12"/>
      <c r="KS177" s="12"/>
      <c r="KZ177" s="12"/>
      <c r="LG177" s="12"/>
      <c r="LN177" s="12"/>
      <c r="LU177" s="12"/>
      <c r="MB177" s="12"/>
      <c r="MI177" s="12"/>
      <c r="MP177" s="12"/>
      <c r="MW177" s="12"/>
      <c r="ND177" s="12"/>
      <c r="NK177" s="12"/>
      <c r="NR177" s="12"/>
      <c r="NY177" s="12"/>
      <c r="OF177" s="12"/>
      <c r="OM177" s="12"/>
      <c r="OT177" s="12"/>
      <c r="PA177" s="12"/>
      <c r="PH177" s="12"/>
      <c r="PO177" s="12"/>
      <c r="PV177" s="12"/>
      <c r="QC177" s="12"/>
      <c r="QJ177" s="12"/>
      <c r="QQ177" s="12"/>
      <c r="QX177" s="12"/>
      <c r="RE177" s="12"/>
      <c r="RL177" s="12"/>
      <c r="RS177" s="12"/>
      <c r="RZ177" s="12"/>
      <c r="SG177" s="12"/>
      <c r="SN177" s="12"/>
      <c r="SU177" s="12"/>
      <c r="TB177" s="12"/>
      <c r="TI177" s="12"/>
      <c r="TP177" s="12"/>
      <c r="TW177" s="12"/>
      <c r="UD177" s="12"/>
      <c r="UK177" s="12"/>
      <c r="UR177" s="12"/>
      <c r="UY177" s="12"/>
      <c r="VF177" s="12"/>
      <c r="VM177" s="12"/>
      <c r="VT177" s="12"/>
      <c r="WA177" s="12"/>
      <c r="WH177" s="12"/>
      <c r="WO177" s="12"/>
      <c r="WV177" s="12"/>
      <c r="XC177" s="12"/>
      <c r="XJ177" s="12"/>
      <c r="XQ177" s="12"/>
      <c r="XX177" s="12"/>
      <c r="YE177" s="12"/>
      <c r="YL177" s="12"/>
      <c r="YS177" s="12"/>
      <c r="YZ177" s="12"/>
      <c r="ZG177" s="12"/>
      <c r="ZN177" s="12"/>
      <c r="ZU177" s="12"/>
    </row>
    <row r="178" spans="4:697" x14ac:dyDescent="0.2">
      <c r="D178" s="12"/>
      <c r="G178" s="12"/>
      <c r="K178" s="12"/>
      <c r="R178" s="12"/>
      <c r="Y178" s="12"/>
      <c r="AF178" s="12"/>
      <c r="AM178" s="12"/>
      <c r="AT178" s="12"/>
      <c r="BA178" s="12"/>
      <c r="BH178" s="12"/>
      <c r="BO178" s="12"/>
      <c r="BV178" s="12"/>
      <c r="CC178" s="12"/>
      <c r="CJ178" s="12"/>
      <c r="CQ178" s="12"/>
      <c r="CX178" s="12"/>
      <c r="DE178" s="12"/>
      <c r="DL178" s="12"/>
      <c r="DS178" s="12"/>
      <c r="DZ178" s="12"/>
      <c r="EG178" s="12"/>
      <c r="EN178" s="12"/>
      <c r="EU178" s="12"/>
      <c r="FB178" s="12"/>
      <c r="FI178" s="12"/>
      <c r="FP178" s="12"/>
      <c r="FW178" s="12"/>
      <c r="GD178" s="12"/>
      <c r="GK178" s="12"/>
      <c r="GR178" s="12"/>
      <c r="GY178" s="12"/>
      <c r="HF178" s="12"/>
      <c r="HM178" s="12"/>
      <c r="HT178" s="12"/>
      <c r="IA178" s="12"/>
      <c r="IH178" s="12"/>
      <c r="IO178" s="12"/>
      <c r="IV178" s="12"/>
      <c r="JC178" s="12"/>
      <c r="JJ178" s="12"/>
      <c r="JQ178" s="12"/>
      <c r="JX178" s="12"/>
      <c r="KE178" s="12"/>
      <c r="KL178" s="12"/>
      <c r="KS178" s="12"/>
      <c r="KZ178" s="12"/>
      <c r="LG178" s="12"/>
      <c r="LN178" s="12"/>
      <c r="LU178" s="12"/>
      <c r="MB178" s="12"/>
      <c r="MI178" s="12"/>
      <c r="MP178" s="12"/>
      <c r="MW178" s="12"/>
      <c r="ND178" s="12"/>
      <c r="NK178" s="12"/>
      <c r="NR178" s="12"/>
      <c r="NY178" s="12"/>
      <c r="OF178" s="12"/>
      <c r="OM178" s="12"/>
      <c r="OT178" s="12"/>
      <c r="PA178" s="12"/>
      <c r="PH178" s="12"/>
      <c r="PO178" s="12"/>
      <c r="PV178" s="12"/>
      <c r="QC178" s="12"/>
      <c r="QJ178" s="12"/>
      <c r="QQ178" s="12"/>
      <c r="QX178" s="12"/>
      <c r="RE178" s="12"/>
      <c r="RL178" s="12"/>
      <c r="RS178" s="12"/>
      <c r="RZ178" s="12"/>
      <c r="SG178" s="12"/>
      <c r="SN178" s="12"/>
      <c r="SU178" s="12"/>
      <c r="TB178" s="12"/>
      <c r="TI178" s="12"/>
      <c r="TP178" s="12"/>
      <c r="TW178" s="12"/>
      <c r="UD178" s="12"/>
      <c r="UK178" s="12"/>
      <c r="UR178" s="12"/>
      <c r="UY178" s="12"/>
      <c r="VF178" s="12"/>
      <c r="VM178" s="12"/>
      <c r="VT178" s="12"/>
      <c r="WA178" s="12"/>
      <c r="WH178" s="12"/>
      <c r="WO178" s="12"/>
      <c r="WV178" s="12"/>
      <c r="XC178" s="12"/>
      <c r="XJ178" s="12"/>
      <c r="XQ178" s="12"/>
      <c r="XX178" s="12"/>
      <c r="YE178" s="12"/>
      <c r="YL178" s="12"/>
      <c r="YS178" s="12"/>
      <c r="YZ178" s="12"/>
      <c r="ZG178" s="12"/>
      <c r="ZN178" s="12"/>
      <c r="ZU178" s="12"/>
    </row>
    <row r="179" spans="4:697" x14ac:dyDescent="0.2">
      <c r="D179" s="12"/>
      <c r="G179" s="12"/>
      <c r="K179" s="12"/>
      <c r="R179" s="12"/>
      <c r="Y179" s="12"/>
      <c r="AF179" s="12"/>
      <c r="AM179" s="12"/>
      <c r="AT179" s="12"/>
      <c r="BA179" s="12"/>
      <c r="BH179" s="12"/>
      <c r="BO179" s="12"/>
      <c r="BV179" s="12"/>
      <c r="CC179" s="12"/>
      <c r="CJ179" s="12"/>
      <c r="CQ179" s="12"/>
      <c r="CX179" s="12"/>
      <c r="DE179" s="12"/>
      <c r="DL179" s="12"/>
      <c r="DS179" s="12"/>
      <c r="DZ179" s="12"/>
      <c r="EG179" s="12"/>
      <c r="EN179" s="12"/>
      <c r="EU179" s="12"/>
      <c r="FB179" s="12"/>
      <c r="FI179" s="12"/>
      <c r="FP179" s="12"/>
      <c r="FW179" s="12"/>
      <c r="GD179" s="12"/>
      <c r="GK179" s="12"/>
      <c r="GR179" s="12"/>
      <c r="GY179" s="12"/>
      <c r="HF179" s="12"/>
      <c r="HM179" s="12"/>
      <c r="HT179" s="12"/>
      <c r="IA179" s="12"/>
      <c r="IH179" s="12"/>
      <c r="IO179" s="12"/>
      <c r="IV179" s="12"/>
      <c r="JC179" s="12"/>
      <c r="JJ179" s="12"/>
      <c r="JQ179" s="12"/>
      <c r="JX179" s="12"/>
      <c r="KE179" s="12"/>
      <c r="KL179" s="12"/>
      <c r="KS179" s="12"/>
      <c r="KZ179" s="12"/>
      <c r="LG179" s="12"/>
      <c r="LN179" s="12"/>
      <c r="LU179" s="12"/>
      <c r="MB179" s="12"/>
      <c r="MI179" s="12"/>
      <c r="MP179" s="12"/>
      <c r="MW179" s="12"/>
      <c r="ND179" s="12"/>
      <c r="NK179" s="12"/>
      <c r="NR179" s="12"/>
      <c r="NY179" s="12"/>
      <c r="OF179" s="12"/>
      <c r="OM179" s="12"/>
      <c r="OT179" s="12"/>
      <c r="PA179" s="12"/>
      <c r="PH179" s="12"/>
      <c r="PO179" s="12"/>
      <c r="PV179" s="12"/>
      <c r="QC179" s="12"/>
      <c r="QJ179" s="12"/>
      <c r="QQ179" s="12"/>
      <c r="QX179" s="12"/>
      <c r="RE179" s="12"/>
      <c r="RL179" s="12"/>
      <c r="RS179" s="12"/>
      <c r="RZ179" s="12"/>
      <c r="SG179" s="12"/>
      <c r="SN179" s="12"/>
      <c r="SU179" s="12"/>
      <c r="TB179" s="12"/>
      <c r="TI179" s="12"/>
      <c r="TP179" s="12"/>
      <c r="TW179" s="12"/>
      <c r="UD179" s="12"/>
      <c r="UK179" s="12"/>
      <c r="UR179" s="12"/>
      <c r="UY179" s="12"/>
      <c r="VF179" s="12"/>
      <c r="VM179" s="12"/>
      <c r="VT179" s="12"/>
      <c r="WA179" s="12"/>
      <c r="WH179" s="12"/>
      <c r="WO179" s="12"/>
      <c r="WV179" s="12"/>
      <c r="XC179" s="12"/>
      <c r="XJ179" s="12"/>
      <c r="XQ179" s="12"/>
      <c r="XX179" s="12"/>
      <c r="YE179" s="12"/>
      <c r="YL179" s="12"/>
      <c r="YS179" s="12"/>
      <c r="YZ179" s="12"/>
      <c r="ZG179" s="12"/>
      <c r="ZN179" s="12"/>
      <c r="ZU179" s="12"/>
    </row>
    <row r="180" spans="4:697" x14ac:dyDescent="0.2">
      <c r="D180" s="12"/>
      <c r="G180" s="12"/>
      <c r="K180" s="12"/>
      <c r="R180" s="12"/>
      <c r="Y180" s="12"/>
      <c r="AF180" s="12"/>
      <c r="AM180" s="12"/>
      <c r="AT180" s="12"/>
      <c r="BA180" s="12"/>
      <c r="BH180" s="12"/>
      <c r="BO180" s="12"/>
      <c r="BV180" s="12"/>
      <c r="CC180" s="12"/>
      <c r="CJ180" s="12"/>
      <c r="CQ180" s="12"/>
      <c r="CX180" s="12"/>
      <c r="DE180" s="12"/>
      <c r="DL180" s="12"/>
      <c r="DS180" s="12"/>
      <c r="DZ180" s="12"/>
      <c r="EG180" s="12"/>
      <c r="EN180" s="12"/>
      <c r="EU180" s="12"/>
      <c r="FB180" s="12"/>
      <c r="FI180" s="12"/>
      <c r="FP180" s="12"/>
      <c r="FW180" s="12"/>
      <c r="GD180" s="12"/>
      <c r="GK180" s="12"/>
      <c r="GR180" s="12"/>
      <c r="GY180" s="12"/>
      <c r="HF180" s="12"/>
      <c r="HM180" s="12"/>
      <c r="HT180" s="12"/>
      <c r="IA180" s="12"/>
      <c r="IH180" s="12"/>
      <c r="IO180" s="12"/>
      <c r="IV180" s="12"/>
      <c r="JC180" s="12"/>
      <c r="JJ180" s="12"/>
      <c r="JQ180" s="12"/>
      <c r="JX180" s="12"/>
      <c r="KE180" s="12"/>
      <c r="KL180" s="12"/>
      <c r="KS180" s="12"/>
      <c r="KZ180" s="12"/>
      <c r="LG180" s="12"/>
      <c r="LN180" s="12"/>
      <c r="LU180" s="12"/>
      <c r="MB180" s="12"/>
      <c r="MI180" s="12"/>
      <c r="MP180" s="12"/>
      <c r="MW180" s="12"/>
      <c r="ND180" s="12"/>
      <c r="NK180" s="12"/>
      <c r="NR180" s="12"/>
      <c r="NY180" s="12"/>
      <c r="OF180" s="12"/>
      <c r="OM180" s="12"/>
      <c r="OT180" s="12"/>
      <c r="PA180" s="12"/>
      <c r="PH180" s="12"/>
      <c r="PO180" s="12"/>
      <c r="PV180" s="12"/>
      <c r="QC180" s="12"/>
      <c r="QJ180" s="12"/>
      <c r="QQ180" s="12"/>
      <c r="QX180" s="12"/>
      <c r="RE180" s="12"/>
      <c r="RL180" s="12"/>
      <c r="RS180" s="12"/>
      <c r="RZ180" s="12"/>
      <c r="SG180" s="12"/>
      <c r="SN180" s="12"/>
      <c r="SU180" s="12"/>
      <c r="TB180" s="12"/>
      <c r="TI180" s="12"/>
      <c r="TP180" s="12"/>
      <c r="TW180" s="12"/>
      <c r="UD180" s="12"/>
      <c r="UK180" s="12"/>
      <c r="UR180" s="12"/>
      <c r="UY180" s="12"/>
      <c r="VF180" s="12"/>
      <c r="VM180" s="12"/>
      <c r="VT180" s="12"/>
      <c r="WA180" s="12"/>
      <c r="WH180" s="12"/>
      <c r="WO180" s="12"/>
      <c r="WV180" s="12"/>
      <c r="XC180" s="12"/>
      <c r="XJ180" s="12"/>
      <c r="XQ180" s="12"/>
      <c r="XX180" s="12"/>
      <c r="YE180" s="12"/>
      <c r="YL180" s="12"/>
      <c r="YS180" s="12"/>
      <c r="YZ180" s="12"/>
      <c r="ZG180" s="12"/>
      <c r="ZN180" s="12"/>
      <c r="ZU180" s="12"/>
    </row>
    <row r="181" spans="4:697" x14ac:dyDescent="0.2">
      <c r="D181" s="12"/>
      <c r="G181" s="12"/>
      <c r="K181" s="12"/>
      <c r="R181" s="12"/>
      <c r="Y181" s="12"/>
      <c r="AF181" s="12"/>
      <c r="AM181" s="12"/>
      <c r="AT181" s="12"/>
      <c r="BA181" s="12"/>
      <c r="BH181" s="12"/>
      <c r="BO181" s="12"/>
      <c r="BV181" s="12"/>
      <c r="CC181" s="12"/>
      <c r="CJ181" s="12"/>
      <c r="CQ181" s="12"/>
      <c r="CX181" s="12"/>
      <c r="DE181" s="12"/>
      <c r="DL181" s="12"/>
      <c r="DS181" s="12"/>
      <c r="DZ181" s="12"/>
      <c r="EG181" s="12"/>
      <c r="EN181" s="12"/>
      <c r="EU181" s="12"/>
      <c r="FB181" s="12"/>
      <c r="FI181" s="12"/>
      <c r="FP181" s="12"/>
      <c r="FW181" s="12"/>
      <c r="GD181" s="12"/>
      <c r="GK181" s="12"/>
      <c r="GR181" s="12"/>
      <c r="GY181" s="12"/>
      <c r="HF181" s="12"/>
      <c r="HM181" s="12"/>
      <c r="HT181" s="12"/>
      <c r="IA181" s="12"/>
      <c r="IH181" s="12"/>
      <c r="IO181" s="12"/>
      <c r="IV181" s="12"/>
      <c r="JC181" s="12"/>
      <c r="JJ181" s="12"/>
      <c r="JQ181" s="12"/>
      <c r="JX181" s="12"/>
      <c r="KE181" s="12"/>
      <c r="KL181" s="12"/>
      <c r="KS181" s="12"/>
      <c r="KZ181" s="12"/>
      <c r="LG181" s="12"/>
      <c r="LN181" s="12"/>
      <c r="LU181" s="12"/>
      <c r="MB181" s="12"/>
      <c r="MI181" s="12"/>
      <c r="MP181" s="12"/>
      <c r="MW181" s="12"/>
      <c r="ND181" s="12"/>
      <c r="NK181" s="12"/>
      <c r="NR181" s="12"/>
      <c r="NY181" s="12"/>
      <c r="OF181" s="12"/>
      <c r="OM181" s="12"/>
      <c r="OT181" s="12"/>
      <c r="PA181" s="12"/>
      <c r="PH181" s="12"/>
      <c r="PO181" s="12"/>
      <c r="PV181" s="12"/>
      <c r="QC181" s="12"/>
      <c r="QJ181" s="12"/>
      <c r="QQ181" s="12"/>
      <c r="QX181" s="12"/>
      <c r="RE181" s="12"/>
      <c r="RL181" s="12"/>
      <c r="RS181" s="12"/>
      <c r="RZ181" s="12"/>
      <c r="SG181" s="12"/>
      <c r="SN181" s="12"/>
      <c r="SU181" s="12"/>
      <c r="TB181" s="12"/>
      <c r="TI181" s="12"/>
      <c r="TP181" s="12"/>
      <c r="TW181" s="12"/>
      <c r="UD181" s="12"/>
      <c r="UK181" s="12"/>
      <c r="UR181" s="12"/>
      <c r="UY181" s="12"/>
      <c r="VF181" s="12"/>
      <c r="VM181" s="12"/>
      <c r="VT181" s="12"/>
      <c r="WA181" s="12"/>
      <c r="WH181" s="12"/>
      <c r="WO181" s="12"/>
      <c r="WV181" s="12"/>
      <c r="XC181" s="12"/>
      <c r="XJ181" s="12"/>
      <c r="XQ181" s="12"/>
      <c r="XX181" s="12"/>
      <c r="YE181" s="12"/>
      <c r="YL181" s="12"/>
      <c r="YS181" s="12"/>
      <c r="YZ181" s="12"/>
      <c r="ZG181" s="12"/>
      <c r="ZN181" s="12"/>
      <c r="ZU181" s="12"/>
    </row>
    <row r="182" spans="4:697" x14ac:dyDescent="0.2">
      <c r="D182" s="12"/>
      <c r="G182" s="12"/>
      <c r="K182" s="12"/>
      <c r="R182" s="12"/>
      <c r="Y182" s="12"/>
      <c r="AF182" s="12"/>
      <c r="AM182" s="12"/>
      <c r="AT182" s="12"/>
      <c r="BA182" s="12"/>
      <c r="BH182" s="12"/>
      <c r="BO182" s="12"/>
      <c r="BV182" s="12"/>
      <c r="CC182" s="12"/>
      <c r="CJ182" s="12"/>
      <c r="CQ182" s="12"/>
      <c r="CX182" s="12"/>
      <c r="DE182" s="12"/>
      <c r="DL182" s="12"/>
      <c r="DS182" s="12"/>
      <c r="DZ182" s="12"/>
      <c r="EG182" s="12"/>
      <c r="EN182" s="12"/>
      <c r="EU182" s="12"/>
      <c r="FB182" s="12"/>
      <c r="FI182" s="12"/>
      <c r="FP182" s="12"/>
      <c r="FW182" s="12"/>
      <c r="GD182" s="12"/>
      <c r="GK182" s="12"/>
      <c r="GR182" s="12"/>
      <c r="GY182" s="12"/>
      <c r="HF182" s="12"/>
      <c r="HM182" s="12"/>
      <c r="HT182" s="12"/>
      <c r="IA182" s="12"/>
      <c r="IH182" s="12"/>
      <c r="IO182" s="12"/>
      <c r="IV182" s="12"/>
      <c r="JC182" s="12"/>
      <c r="JJ182" s="12"/>
      <c r="JQ182" s="12"/>
      <c r="JX182" s="12"/>
      <c r="KE182" s="12"/>
      <c r="KL182" s="12"/>
      <c r="KS182" s="12"/>
      <c r="KZ182" s="12"/>
      <c r="LG182" s="12"/>
      <c r="LN182" s="12"/>
      <c r="LU182" s="12"/>
      <c r="MB182" s="12"/>
      <c r="MI182" s="12"/>
      <c r="MP182" s="12"/>
      <c r="MW182" s="12"/>
      <c r="ND182" s="12"/>
      <c r="NK182" s="12"/>
      <c r="NR182" s="12"/>
      <c r="NY182" s="12"/>
      <c r="OF182" s="12"/>
      <c r="OM182" s="12"/>
      <c r="OT182" s="12"/>
      <c r="PA182" s="12"/>
      <c r="PH182" s="12"/>
      <c r="PO182" s="12"/>
      <c r="PV182" s="12"/>
      <c r="QC182" s="12"/>
      <c r="QJ182" s="12"/>
      <c r="QQ182" s="12"/>
      <c r="QX182" s="12"/>
      <c r="RE182" s="12"/>
      <c r="RL182" s="12"/>
      <c r="RS182" s="12"/>
      <c r="RZ182" s="12"/>
      <c r="SG182" s="12"/>
      <c r="SN182" s="12"/>
      <c r="SU182" s="12"/>
      <c r="TB182" s="12"/>
      <c r="TI182" s="12"/>
      <c r="TP182" s="12"/>
      <c r="TW182" s="12"/>
      <c r="UD182" s="12"/>
      <c r="UK182" s="12"/>
      <c r="UR182" s="12"/>
      <c r="UY182" s="12"/>
      <c r="VF182" s="12"/>
      <c r="VM182" s="12"/>
      <c r="VT182" s="12"/>
      <c r="WA182" s="12"/>
      <c r="WH182" s="12"/>
      <c r="WO182" s="12"/>
      <c r="WV182" s="12"/>
      <c r="XC182" s="12"/>
      <c r="XJ182" s="12"/>
      <c r="XQ182" s="12"/>
      <c r="XX182" s="12"/>
      <c r="YE182" s="12"/>
      <c r="YL182" s="12"/>
      <c r="YS182" s="12"/>
      <c r="YZ182" s="12"/>
      <c r="ZG182" s="12"/>
      <c r="ZN182" s="12"/>
      <c r="ZU182" s="12"/>
    </row>
    <row r="183" spans="4:697" x14ac:dyDescent="0.2">
      <c r="D183" s="12"/>
      <c r="G183" s="12"/>
      <c r="K183" s="12"/>
      <c r="R183" s="12"/>
      <c r="Y183" s="12"/>
      <c r="AF183" s="12"/>
      <c r="AM183" s="12"/>
      <c r="AT183" s="12"/>
      <c r="BA183" s="12"/>
      <c r="BH183" s="12"/>
      <c r="BO183" s="12"/>
      <c r="BV183" s="12"/>
      <c r="CC183" s="12"/>
      <c r="CJ183" s="12"/>
      <c r="CQ183" s="12"/>
      <c r="CX183" s="12"/>
      <c r="DE183" s="12"/>
      <c r="DL183" s="12"/>
      <c r="DS183" s="12"/>
      <c r="DZ183" s="12"/>
      <c r="EG183" s="12"/>
      <c r="EN183" s="12"/>
      <c r="EU183" s="12"/>
      <c r="FB183" s="12"/>
      <c r="FI183" s="12"/>
      <c r="FP183" s="12"/>
      <c r="FW183" s="12"/>
      <c r="GD183" s="12"/>
      <c r="GK183" s="12"/>
      <c r="GR183" s="12"/>
      <c r="GY183" s="12"/>
      <c r="HF183" s="12"/>
      <c r="HM183" s="12"/>
      <c r="HT183" s="12"/>
      <c r="IA183" s="12"/>
      <c r="IH183" s="12"/>
      <c r="IO183" s="12"/>
      <c r="IV183" s="12"/>
      <c r="JC183" s="12"/>
      <c r="JJ183" s="12"/>
      <c r="JQ183" s="12"/>
      <c r="JX183" s="12"/>
      <c r="KE183" s="12"/>
      <c r="KL183" s="12"/>
      <c r="KS183" s="12"/>
      <c r="KZ183" s="12"/>
      <c r="LG183" s="12"/>
      <c r="LN183" s="12"/>
      <c r="LU183" s="12"/>
      <c r="MB183" s="12"/>
      <c r="MI183" s="12"/>
      <c r="MP183" s="12"/>
      <c r="MW183" s="12"/>
      <c r="ND183" s="12"/>
      <c r="NK183" s="12"/>
      <c r="NR183" s="12"/>
      <c r="NY183" s="12"/>
      <c r="OF183" s="12"/>
      <c r="OM183" s="12"/>
      <c r="OT183" s="12"/>
      <c r="PA183" s="12"/>
      <c r="PH183" s="12"/>
      <c r="PO183" s="12"/>
      <c r="PV183" s="12"/>
      <c r="QC183" s="12"/>
      <c r="QJ183" s="12"/>
      <c r="QQ183" s="12"/>
      <c r="QX183" s="12"/>
      <c r="RE183" s="12"/>
      <c r="RL183" s="12"/>
      <c r="RS183" s="12"/>
      <c r="RZ183" s="12"/>
      <c r="SG183" s="12"/>
      <c r="SN183" s="12"/>
      <c r="SU183" s="12"/>
      <c r="TB183" s="12"/>
      <c r="TI183" s="12"/>
      <c r="TP183" s="12"/>
      <c r="TW183" s="12"/>
      <c r="UD183" s="12"/>
      <c r="UK183" s="12"/>
      <c r="UR183" s="12"/>
      <c r="UY183" s="12"/>
      <c r="VF183" s="12"/>
      <c r="VM183" s="12"/>
      <c r="VT183" s="12"/>
      <c r="WA183" s="12"/>
      <c r="WH183" s="12"/>
      <c r="WO183" s="12"/>
      <c r="WV183" s="12"/>
      <c r="XC183" s="12"/>
      <c r="XJ183" s="12"/>
      <c r="XQ183" s="12"/>
      <c r="XX183" s="12"/>
      <c r="YE183" s="12"/>
      <c r="YL183" s="12"/>
      <c r="YS183" s="12"/>
      <c r="YZ183" s="12"/>
      <c r="ZG183" s="12"/>
      <c r="ZN183" s="12"/>
      <c r="ZU183" s="12"/>
    </row>
    <row r="184" spans="4:697" x14ac:dyDescent="0.2">
      <c r="D184" s="12"/>
      <c r="G184" s="12"/>
      <c r="K184" s="12"/>
      <c r="R184" s="12"/>
      <c r="Y184" s="12"/>
      <c r="AF184" s="12"/>
      <c r="AM184" s="12"/>
      <c r="AT184" s="12"/>
      <c r="BA184" s="12"/>
      <c r="BH184" s="12"/>
      <c r="BO184" s="12"/>
      <c r="BV184" s="12"/>
      <c r="CC184" s="12"/>
      <c r="CJ184" s="12"/>
      <c r="CQ184" s="12"/>
      <c r="CX184" s="12"/>
      <c r="DE184" s="12"/>
      <c r="DL184" s="12"/>
      <c r="DS184" s="12"/>
      <c r="DZ184" s="12"/>
      <c r="EG184" s="12"/>
      <c r="EN184" s="12"/>
      <c r="EU184" s="12"/>
      <c r="FB184" s="12"/>
      <c r="FI184" s="12"/>
      <c r="FP184" s="12"/>
      <c r="FW184" s="12"/>
      <c r="GD184" s="12"/>
      <c r="GK184" s="12"/>
      <c r="GR184" s="12"/>
      <c r="GY184" s="12"/>
      <c r="HF184" s="12"/>
      <c r="HM184" s="12"/>
      <c r="HT184" s="12"/>
      <c r="IA184" s="12"/>
      <c r="IH184" s="12"/>
      <c r="IO184" s="12"/>
      <c r="IV184" s="12"/>
      <c r="JC184" s="12"/>
      <c r="JJ184" s="12"/>
      <c r="JQ184" s="12"/>
      <c r="JX184" s="12"/>
      <c r="KE184" s="12"/>
      <c r="KL184" s="12"/>
      <c r="KS184" s="12"/>
      <c r="KZ184" s="12"/>
      <c r="LG184" s="12"/>
      <c r="LN184" s="12"/>
      <c r="LU184" s="12"/>
      <c r="MB184" s="12"/>
      <c r="MI184" s="12"/>
      <c r="MP184" s="12"/>
      <c r="MW184" s="12"/>
      <c r="ND184" s="12"/>
      <c r="NK184" s="12"/>
      <c r="NR184" s="12"/>
      <c r="NY184" s="12"/>
      <c r="OF184" s="12"/>
      <c r="OM184" s="12"/>
      <c r="OT184" s="12"/>
      <c r="PA184" s="12"/>
      <c r="PH184" s="12"/>
      <c r="PO184" s="12"/>
      <c r="PV184" s="12"/>
      <c r="QC184" s="12"/>
      <c r="QJ184" s="12"/>
      <c r="QQ184" s="12"/>
      <c r="QX184" s="12"/>
      <c r="RE184" s="12"/>
      <c r="RL184" s="12"/>
      <c r="RS184" s="12"/>
      <c r="RZ184" s="12"/>
      <c r="SG184" s="12"/>
      <c r="SN184" s="12"/>
      <c r="SU184" s="12"/>
      <c r="TB184" s="12"/>
      <c r="TI184" s="12"/>
      <c r="TP184" s="12"/>
      <c r="TW184" s="12"/>
      <c r="UD184" s="12"/>
      <c r="UK184" s="12"/>
      <c r="UR184" s="12"/>
      <c r="UY184" s="12"/>
      <c r="VF184" s="12"/>
      <c r="VM184" s="12"/>
      <c r="VT184" s="12"/>
      <c r="WA184" s="12"/>
      <c r="WH184" s="12"/>
      <c r="WO184" s="12"/>
      <c r="WV184" s="12"/>
      <c r="XC184" s="12"/>
      <c r="XJ184" s="12"/>
      <c r="XQ184" s="12"/>
      <c r="XX184" s="12"/>
      <c r="YE184" s="12"/>
      <c r="YL184" s="12"/>
      <c r="YS184" s="12"/>
      <c r="YZ184" s="12"/>
      <c r="ZG184" s="12"/>
      <c r="ZN184" s="12"/>
      <c r="ZU184" s="12"/>
    </row>
    <row r="185" spans="4:697" x14ac:dyDescent="0.2">
      <c r="D185" s="12"/>
      <c r="G185" s="12"/>
      <c r="K185" s="12"/>
      <c r="R185" s="12"/>
      <c r="Y185" s="12"/>
      <c r="AF185" s="12"/>
      <c r="AM185" s="12"/>
      <c r="AT185" s="12"/>
      <c r="BA185" s="12"/>
      <c r="BH185" s="12"/>
      <c r="BO185" s="12"/>
      <c r="BV185" s="12"/>
      <c r="CC185" s="12"/>
      <c r="CJ185" s="12"/>
      <c r="CQ185" s="12"/>
      <c r="CX185" s="12"/>
      <c r="DE185" s="12"/>
      <c r="DL185" s="12"/>
      <c r="DS185" s="12"/>
      <c r="DZ185" s="12"/>
      <c r="EG185" s="12"/>
      <c r="EN185" s="12"/>
      <c r="EU185" s="12"/>
      <c r="FB185" s="12"/>
      <c r="FI185" s="12"/>
      <c r="FP185" s="12"/>
      <c r="FW185" s="12"/>
      <c r="GD185" s="12"/>
      <c r="GK185" s="12"/>
      <c r="GR185" s="12"/>
      <c r="GY185" s="12"/>
      <c r="HF185" s="12"/>
      <c r="HM185" s="12"/>
      <c r="HT185" s="12"/>
      <c r="IA185" s="12"/>
      <c r="IH185" s="12"/>
      <c r="IO185" s="12"/>
      <c r="IV185" s="12"/>
      <c r="JC185" s="12"/>
      <c r="JJ185" s="12"/>
      <c r="JQ185" s="12"/>
      <c r="JX185" s="12"/>
      <c r="KE185" s="12"/>
      <c r="KL185" s="12"/>
      <c r="KS185" s="12"/>
      <c r="KZ185" s="12"/>
      <c r="LG185" s="12"/>
      <c r="LN185" s="12"/>
      <c r="LU185" s="12"/>
      <c r="MB185" s="12"/>
      <c r="MI185" s="12"/>
      <c r="MP185" s="12"/>
      <c r="MW185" s="12"/>
      <c r="ND185" s="12"/>
      <c r="NK185" s="12"/>
      <c r="NR185" s="12"/>
      <c r="NY185" s="12"/>
      <c r="OF185" s="12"/>
      <c r="OM185" s="12"/>
      <c r="OT185" s="12"/>
      <c r="PA185" s="12"/>
      <c r="PH185" s="12"/>
      <c r="PO185" s="12"/>
      <c r="PV185" s="12"/>
      <c r="QC185" s="12"/>
      <c r="QJ185" s="12"/>
      <c r="QQ185" s="12"/>
      <c r="QX185" s="12"/>
      <c r="RE185" s="12"/>
      <c r="RL185" s="12"/>
      <c r="RS185" s="12"/>
      <c r="RZ185" s="12"/>
      <c r="SG185" s="12"/>
      <c r="SN185" s="12"/>
      <c r="SU185" s="12"/>
      <c r="TB185" s="12"/>
      <c r="TI185" s="12"/>
      <c r="TP185" s="12"/>
      <c r="TW185" s="12"/>
      <c r="UD185" s="12"/>
      <c r="UK185" s="12"/>
      <c r="UR185" s="12"/>
      <c r="UY185" s="12"/>
      <c r="VF185" s="12"/>
      <c r="VM185" s="12"/>
      <c r="VT185" s="12"/>
      <c r="WA185" s="12"/>
      <c r="WH185" s="12"/>
      <c r="WO185" s="12"/>
      <c r="WV185" s="12"/>
      <c r="XC185" s="12"/>
      <c r="XJ185" s="12"/>
      <c r="XQ185" s="12"/>
      <c r="XX185" s="12"/>
      <c r="YE185" s="12"/>
      <c r="YL185" s="12"/>
      <c r="YS185" s="12"/>
      <c r="YZ185" s="12"/>
      <c r="ZG185" s="12"/>
      <c r="ZN185" s="12"/>
      <c r="ZU185" s="12"/>
    </row>
    <row r="186" spans="4:697" x14ac:dyDescent="0.2">
      <c r="D186" s="12"/>
      <c r="G186" s="12"/>
      <c r="K186" s="12"/>
      <c r="R186" s="12"/>
      <c r="Y186" s="12"/>
      <c r="AF186" s="12"/>
      <c r="AM186" s="12"/>
      <c r="AT186" s="12"/>
      <c r="BA186" s="12"/>
      <c r="BH186" s="12"/>
      <c r="BO186" s="12"/>
      <c r="BV186" s="12"/>
      <c r="CC186" s="12"/>
      <c r="CJ186" s="12"/>
      <c r="CQ186" s="12"/>
      <c r="CX186" s="12"/>
      <c r="DE186" s="12"/>
      <c r="DL186" s="12"/>
      <c r="DS186" s="12"/>
      <c r="DZ186" s="12"/>
      <c r="EG186" s="12"/>
      <c r="EN186" s="12"/>
      <c r="EU186" s="12"/>
      <c r="FB186" s="12"/>
      <c r="FI186" s="12"/>
      <c r="FP186" s="12"/>
      <c r="FW186" s="12"/>
      <c r="GD186" s="12"/>
      <c r="GK186" s="12"/>
      <c r="GR186" s="12"/>
      <c r="GY186" s="12"/>
      <c r="HF186" s="12"/>
      <c r="HM186" s="12"/>
      <c r="HT186" s="12"/>
      <c r="IA186" s="12"/>
      <c r="IH186" s="12"/>
      <c r="IO186" s="12"/>
      <c r="IV186" s="12"/>
      <c r="JC186" s="12"/>
      <c r="JJ186" s="12"/>
      <c r="JQ186" s="12"/>
      <c r="JX186" s="12"/>
      <c r="KE186" s="12"/>
      <c r="KL186" s="12"/>
      <c r="KS186" s="12"/>
      <c r="KZ186" s="12"/>
      <c r="LG186" s="12"/>
      <c r="LN186" s="12"/>
      <c r="LU186" s="12"/>
      <c r="MB186" s="12"/>
      <c r="MI186" s="12"/>
      <c r="MP186" s="12"/>
      <c r="MW186" s="12"/>
      <c r="ND186" s="12"/>
      <c r="NK186" s="12"/>
      <c r="NR186" s="12"/>
      <c r="NY186" s="12"/>
      <c r="OF186" s="12"/>
      <c r="OM186" s="12"/>
      <c r="OT186" s="12"/>
      <c r="PA186" s="12"/>
      <c r="PH186" s="12"/>
      <c r="PO186" s="12"/>
      <c r="PV186" s="12"/>
      <c r="QC186" s="12"/>
      <c r="QJ186" s="12"/>
      <c r="QQ186" s="12"/>
      <c r="QX186" s="12"/>
      <c r="RE186" s="12"/>
      <c r="RL186" s="12"/>
      <c r="RS186" s="12"/>
      <c r="RZ186" s="12"/>
      <c r="SG186" s="12"/>
      <c r="SN186" s="12"/>
      <c r="SU186" s="12"/>
      <c r="TB186" s="12"/>
      <c r="TI186" s="12"/>
      <c r="TP186" s="12"/>
      <c r="TW186" s="12"/>
      <c r="UD186" s="12"/>
      <c r="UK186" s="12"/>
      <c r="UR186" s="12"/>
      <c r="UY186" s="12"/>
      <c r="VF186" s="12"/>
      <c r="VM186" s="12"/>
      <c r="VT186" s="12"/>
      <c r="WA186" s="12"/>
      <c r="WH186" s="12"/>
      <c r="WO186" s="12"/>
      <c r="WV186" s="12"/>
      <c r="XC186" s="12"/>
      <c r="XJ186" s="12"/>
      <c r="XQ186" s="12"/>
      <c r="XX186" s="12"/>
      <c r="YE186" s="12"/>
      <c r="YL186" s="12"/>
      <c r="YS186" s="12"/>
      <c r="YZ186" s="12"/>
      <c r="ZG186" s="12"/>
      <c r="ZN186" s="12"/>
      <c r="ZU186" s="12"/>
    </row>
    <row r="187" spans="4:697" x14ac:dyDescent="0.2">
      <c r="D187" s="12"/>
      <c r="G187" s="12"/>
      <c r="K187" s="12"/>
      <c r="R187" s="12"/>
      <c r="Y187" s="12"/>
      <c r="AF187" s="12"/>
      <c r="AM187" s="12"/>
      <c r="AT187" s="12"/>
      <c r="BA187" s="12"/>
      <c r="BH187" s="12"/>
      <c r="BO187" s="12"/>
      <c r="BV187" s="12"/>
      <c r="CC187" s="12"/>
      <c r="CJ187" s="12"/>
      <c r="CQ187" s="12"/>
      <c r="CX187" s="12"/>
      <c r="DE187" s="12"/>
      <c r="DL187" s="12"/>
      <c r="DS187" s="12"/>
      <c r="DZ187" s="12"/>
      <c r="EG187" s="12"/>
      <c r="EN187" s="12"/>
      <c r="EU187" s="12"/>
      <c r="FB187" s="12"/>
      <c r="FI187" s="12"/>
      <c r="FP187" s="12"/>
      <c r="FW187" s="12"/>
      <c r="GD187" s="12"/>
      <c r="GK187" s="12"/>
      <c r="GR187" s="12"/>
      <c r="GY187" s="12"/>
      <c r="HF187" s="12"/>
      <c r="HM187" s="12"/>
      <c r="HT187" s="12"/>
      <c r="IA187" s="12"/>
      <c r="IH187" s="12"/>
      <c r="IO187" s="12"/>
      <c r="IV187" s="12"/>
      <c r="JC187" s="12"/>
      <c r="JJ187" s="12"/>
      <c r="JQ187" s="12"/>
      <c r="JX187" s="12"/>
      <c r="KE187" s="12"/>
      <c r="KL187" s="12"/>
      <c r="KS187" s="12"/>
      <c r="KZ187" s="12"/>
      <c r="LG187" s="12"/>
      <c r="LN187" s="12"/>
      <c r="LU187" s="12"/>
      <c r="MB187" s="12"/>
      <c r="MI187" s="12"/>
      <c r="MP187" s="12"/>
      <c r="MW187" s="12"/>
      <c r="ND187" s="12"/>
      <c r="NK187" s="12"/>
      <c r="NR187" s="12"/>
      <c r="NY187" s="12"/>
      <c r="OF187" s="12"/>
      <c r="OM187" s="12"/>
      <c r="OT187" s="12"/>
      <c r="PA187" s="12"/>
      <c r="PH187" s="12"/>
      <c r="PO187" s="12"/>
      <c r="PV187" s="12"/>
      <c r="QC187" s="12"/>
      <c r="QJ187" s="12"/>
      <c r="QQ187" s="12"/>
      <c r="QX187" s="12"/>
      <c r="RE187" s="12"/>
      <c r="RL187" s="12"/>
      <c r="RS187" s="12"/>
      <c r="RZ187" s="12"/>
      <c r="SG187" s="12"/>
      <c r="SN187" s="12"/>
      <c r="SU187" s="12"/>
      <c r="TB187" s="12"/>
      <c r="TI187" s="12"/>
      <c r="TP187" s="12"/>
      <c r="TW187" s="12"/>
      <c r="UD187" s="12"/>
      <c r="UK187" s="12"/>
      <c r="UR187" s="12"/>
      <c r="UY187" s="12"/>
      <c r="VF187" s="12"/>
      <c r="VM187" s="12"/>
      <c r="VT187" s="12"/>
      <c r="WA187" s="12"/>
      <c r="WH187" s="12"/>
      <c r="WO187" s="12"/>
      <c r="WV187" s="12"/>
      <c r="XC187" s="12"/>
      <c r="XJ187" s="12"/>
      <c r="XQ187" s="12"/>
      <c r="XX187" s="12"/>
      <c r="YE187" s="12"/>
      <c r="YL187" s="12"/>
      <c r="YS187" s="12"/>
      <c r="YZ187" s="12"/>
      <c r="ZG187" s="12"/>
      <c r="ZN187" s="12"/>
      <c r="ZU187" s="12"/>
    </row>
    <row r="188" spans="4:697" x14ac:dyDescent="0.2">
      <c r="D188" s="12"/>
      <c r="G188" s="12"/>
      <c r="K188" s="12"/>
      <c r="R188" s="12"/>
      <c r="Y188" s="12"/>
      <c r="AF188" s="12"/>
      <c r="AM188" s="12"/>
      <c r="AT188" s="12"/>
      <c r="BA188" s="12"/>
      <c r="BH188" s="12"/>
      <c r="BO188" s="12"/>
      <c r="BV188" s="12"/>
      <c r="CC188" s="12"/>
      <c r="CJ188" s="12"/>
      <c r="CQ188" s="12"/>
      <c r="CX188" s="12"/>
      <c r="DE188" s="12"/>
      <c r="DL188" s="12"/>
      <c r="DS188" s="12"/>
      <c r="DZ188" s="12"/>
      <c r="EG188" s="12"/>
      <c r="EN188" s="12"/>
      <c r="EU188" s="12"/>
      <c r="FB188" s="12"/>
      <c r="FI188" s="12"/>
      <c r="FP188" s="12"/>
      <c r="FW188" s="12"/>
      <c r="GD188" s="12"/>
      <c r="GK188" s="12"/>
      <c r="GR188" s="12"/>
      <c r="GY188" s="12"/>
      <c r="HF188" s="12"/>
      <c r="HM188" s="12"/>
      <c r="HT188" s="12"/>
      <c r="IA188" s="12"/>
      <c r="IH188" s="12"/>
      <c r="IO188" s="12"/>
      <c r="IV188" s="12"/>
      <c r="JC188" s="12"/>
      <c r="JJ188" s="12"/>
      <c r="JQ188" s="12"/>
      <c r="JX188" s="12"/>
      <c r="KE188" s="12"/>
      <c r="KL188" s="12"/>
      <c r="KS188" s="12"/>
      <c r="KZ188" s="12"/>
      <c r="LG188" s="12"/>
      <c r="LN188" s="12"/>
      <c r="LU188" s="12"/>
      <c r="MB188" s="12"/>
      <c r="MI188" s="12"/>
      <c r="MP188" s="12"/>
      <c r="MW188" s="12"/>
      <c r="ND188" s="12"/>
      <c r="NK188" s="12"/>
      <c r="NR188" s="12"/>
      <c r="NY188" s="12"/>
      <c r="OF188" s="12"/>
      <c r="OM188" s="12"/>
      <c r="OT188" s="12"/>
      <c r="PA188" s="12"/>
      <c r="PH188" s="12"/>
      <c r="PO188" s="12"/>
      <c r="PV188" s="12"/>
      <c r="QC188" s="12"/>
      <c r="QJ188" s="12"/>
      <c r="QQ188" s="12"/>
      <c r="QX188" s="12"/>
      <c r="RE188" s="12"/>
      <c r="RL188" s="12"/>
      <c r="RS188" s="12"/>
      <c r="RZ188" s="12"/>
      <c r="SG188" s="12"/>
      <c r="SN188" s="12"/>
      <c r="SU188" s="12"/>
      <c r="TB188" s="12"/>
      <c r="TI188" s="12"/>
      <c r="TP188" s="12"/>
      <c r="TW188" s="12"/>
      <c r="UD188" s="12"/>
      <c r="UK188" s="12"/>
      <c r="UR188" s="12"/>
      <c r="UY188" s="12"/>
      <c r="VF188" s="12"/>
      <c r="VM188" s="12"/>
      <c r="VT188" s="12"/>
      <c r="WA188" s="12"/>
      <c r="WH188" s="12"/>
      <c r="WO188" s="12"/>
      <c r="WV188" s="12"/>
      <c r="XC188" s="12"/>
      <c r="XJ188" s="12"/>
      <c r="XQ188" s="12"/>
      <c r="XX188" s="12"/>
      <c r="YE188" s="12"/>
      <c r="YL188" s="12"/>
      <c r="YS188" s="12"/>
      <c r="YZ188" s="12"/>
      <c r="ZG188" s="12"/>
      <c r="ZN188" s="12"/>
      <c r="ZU188" s="12"/>
    </row>
    <row r="189" spans="4:697" x14ac:dyDescent="0.2">
      <c r="D189" s="12"/>
      <c r="G189" s="12"/>
      <c r="K189" s="12"/>
      <c r="R189" s="12"/>
      <c r="Y189" s="12"/>
      <c r="AF189" s="12"/>
      <c r="AM189" s="12"/>
      <c r="AT189" s="12"/>
      <c r="BA189" s="12"/>
      <c r="BH189" s="12"/>
      <c r="BO189" s="12"/>
      <c r="BV189" s="12"/>
      <c r="CC189" s="12"/>
      <c r="CJ189" s="12"/>
      <c r="CQ189" s="12"/>
      <c r="CX189" s="12"/>
      <c r="DE189" s="12"/>
      <c r="DL189" s="12"/>
      <c r="DS189" s="12"/>
      <c r="DZ189" s="12"/>
      <c r="EG189" s="12"/>
      <c r="EN189" s="12"/>
      <c r="EU189" s="12"/>
      <c r="FB189" s="12"/>
      <c r="FI189" s="12"/>
      <c r="FP189" s="12"/>
      <c r="FW189" s="12"/>
      <c r="GD189" s="12"/>
      <c r="GK189" s="12"/>
      <c r="GR189" s="12"/>
      <c r="GY189" s="12"/>
      <c r="HF189" s="12"/>
      <c r="HM189" s="12"/>
      <c r="HT189" s="12"/>
      <c r="IA189" s="12"/>
      <c r="IH189" s="12"/>
      <c r="IO189" s="12"/>
      <c r="IV189" s="12"/>
      <c r="JC189" s="12"/>
      <c r="JJ189" s="12"/>
      <c r="JQ189" s="12"/>
      <c r="JX189" s="12"/>
      <c r="KE189" s="12"/>
      <c r="KL189" s="12"/>
      <c r="KS189" s="12"/>
      <c r="KZ189" s="12"/>
      <c r="LG189" s="12"/>
      <c r="LN189" s="12"/>
      <c r="LU189" s="12"/>
      <c r="MB189" s="12"/>
      <c r="MI189" s="12"/>
      <c r="MP189" s="12"/>
      <c r="MW189" s="12"/>
      <c r="ND189" s="12"/>
      <c r="NK189" s="12"/>
      <c r="NR189" s="12"/>
      <c r="NY189" s="12"/>
      <c r="OF189" s="12"/>
      <c r="OM189" s="12"/>
      <c r="OT189" s="12"/>
      <c r="PA189" s="12"/>
      <c r="PH189" s="12"/>
      <c r="PO189" s="12"/>
      <c r="PV189" s="12"/>
      <c r="QC189" s="12"/>
      <c r="QJ189" s="12"/>
      <c r="QQ189" s="12"/>
      <c r="QX189" s="12"/>
      <c r="RE189" s="12"/>
      <c r="RL189" s="12"/>
      <c r="RS189" s="12"/>
      <c r="RZ189" s="12"/>
      <c r="SG189" s="12"/>
      <c r="SN189" s="12"/>
      <c r="SU189" s="12"/>
      <c r="TB189" s="12"/>
      <c r="TI189" s="12"/>
      <c r="TP189" s="12"/>
      <c r="TW189" s="12"/>
      <c r="UD189" s="12"/>
      <c r="UK189" s="12"/>
      <c r="UR189" s="12"/>
      <c r="UY189" s="12"/>
      <c r="VF189" s="12"/>
      <c r="VM189" s="12"/>
      <c r="VT189" s="12"/>
      <c r="WA189" s="12"/>
      <c r="WH189" s="12"/>
      <c r="WO189" s="12"/>
      <c r="WV189" s="12"/>
      <c r="XC189" s="12"/>
      <c r="XJ189" s="12"/>
      <c r="XQ189" s="12"/>
      <c r="XX189" s="12"/>
      <c r="YE189" s="12"/>
      <c r="YL189" s="12"/>
      <c r="YS189" s="12"/>
      <c r="YZ189" s="12"/>
      <c r="ZG189" s="12"/>
      <c r="ZN189" s="12"/>
      <c r="ZU189" s="12"/>
    </row>
    <row r="190" spans="4:697" x14ac:dyDescent="0.2">
      <c r="D190" s="12"/>
      <c r="G190" s="12"/>
      <c r="K190" s="12"/>
      <c r="R190" s="12"/>
      <c r="Y190" s="12"/>
      <c r="AF190" s="12"/>
      <c r="AM190" s="12"/>
      <c r="AT190" s="12"/>
      <c r="BA190" s="12"/>
      <c r="BH190" s="12"/>
      <c r="BO190" s="12"/>
      <c r="BV190" s="12"/>
      <c r="CC190" s="12"/>
      <c r="CJ190" s="12"/>
      <c r="CQ190" s="12"/>
      <c r="CX190" s="12"/>
      <c r="DE190" s="12"/>
      <c r="DL190" s="12"/>
      <c r="DS190" s="12"/>
      <c r="DZ190" s="12"/>
      <c r="EG190" s="12"/>
      <c r="EN190" s="12"/>
      <c r="EU190" s="12"/>
      <c r="FB190" s="12"/>
      <c r="FI190" s="12"/>
      <c r="FP190" s="12"/>
      <c r="FW190" s="12"/>
      <c r="GD190" s="12"/>
      <c r="GK190" s="12"/>
      <c r="GR190" s="12"/>
      <c r="GY190" s="12"/>
      <c r="HF190" s="12"/>
      <c r="HM190" s="12"/>
      <c r="HT190" s="12"/>
      <c r="IA190" s="12"/>
      <c r="IH190" s="12"/>
      <c r="IO190" s="12"/>
      <c r="IV190" s="12"/>
      <c r="JC190" s="12"/>
      <c r="JJ190" s="12"/>
      <c r="JQ190" s="12"/>
      <c r="JX190" s="12"/>
      <c r="KE190" s="12"/>
      <c r="KL190" s="12"/>
      <c r="KS190" s="12"/>
      <c r="KZ190" s="12"/>
      <c r="LG190" s="12"/>
      <c r="LN190" s="12"/>
      <c r="LU190" s="12"/>
      <c r="MB190" s="12"/>
      <c r="MI190" s="12"/>
      <c r="MP190" s="12"/>
      <c r="MW190" s="12"/>
      <c r="ND190" s="12"/>
      <c r="NK190" s="12"/>
      <c r="NR190" s="12"/>
      <c r="NY190" s="12"/>
      <c r="OF190" s="12"/>
      <c r="OM190" s="12"/>
      <c r="OT190" s="12"/>
      <c r="PA190" s="12"/>
      <c r="PH190" s="12"/>
      <c r="PO190" s="12"/>
      <c r="PV190" s="12"/>
      <c r="QC190" s="12"/>
      <c r="QJ190" s="12"/>
      <c r="QQ190" s="12"/>
      <c r="QX190" s="12"/>
      <c r="RE190" s="12"/>
      <c r="RL190" s="12"/>
      <c r="RS190" s="12"/>
      <c r="RZ190" s="12"/>
      <c r="SG190" s="12"/>
      <c r="SN190" s="12"/>
      <c r="SU190" s="12"/>
      <c r="TB190" s="12"/>
      <c r="TI190" s="12"/>
      <c r="TP190" s="12"/>
      <c r="TW190" s="12"/>
      <c r="UD190" s="12"/>
      <c r="UK190" s="12"/>
      <c r="UR190" s="12"/>
      <c r="UY190" s="12"/>
      <c r="VF190" s="12"/>
      <c r="VM190" s="12"/>
      <c r="VT190" s="12"/>
      <c r="WA190" s="12"/>
      <c r="WH190" s="12"/>
      <c r="WO190" s="12"/>
      <c r="WV190" s="12"/>
      <c r="XC190" s="12"/>
      <c r="XJ190" s="12"/>
      <c r="XQ190" s="12"/>
      <c r="XX190" s="12"/>
      <c r="YE190" s="12"/>
      <c r="YL190" s="12"/>
      <c r="YS190" s="12"/>
      <c r="YZ190" s="12"/>
      <c r="ZG190" s="12"/>
      <c r="ZN190" s="12"/>
      <c r="ZU190" s="12"/>
    </row>
    <row r="191" spans="4:697" x14ac:dyDescent="0.2">
      <c r="D191" s="12"/>
      <c r="G191" s="12"/>
      <c r="K191" s="12"/>
      <c r="R191" s="12"/>
      <c r="Y191" s="12"/>
      <c r="AF191" s="12"/>
      <c r="AM191" s="12"/>
      <c r="AT191" s="12"/>
      <c r="BA191" s="12"/>
      <c r="BH191" s="12"/>
      <c r="BO191" s="12"/>
      <c r="BV191" s="12"/>
      <c r="CC191" s="12"/>
      <c r="CJ191" s="12"/>
      <c r="CQ191" s="12"/>
      <c r="CX191" s="12"/>
      <c r="DE191" s="12"/>
      <c r="DL191" s="12"/>
      <c r="DS191" s="12"/>
      <c r="DZ191" s="12"/>
      <c r="EG191" s="12"/>
      <c r="EN191" s="12"/>
      <c r="EU191" s="12"/>
      <c r="FB191" s="12"/>
      <c r="FI191" s="12"/>
      <c r="FP191" s="12"/>
      <c r="FW191" s="12"/>
      <c r="GD191" s="12"/>
      <c r="GK191" s="12"/>
      <c r="GR191" s="12"/>
      <c r="GY191" s="12"/>
      <c r="HF191" s="12"/>
      <c r="HM191" s="12"/>
      <c r="HT191" s="12"/>
      <c r="IA191" s="12"/>
      <c r="IH191" s="12"/>
      <c r="IO191" s="12"/>
      <c r="IV191" s="12"/>
      <c r="JC191" s="12"/>
      <c r="JJ191" s="12"/>
      <c r="JQ191" s="12"/>
      <c r="JX191" s="12"/>
      <c r="KE191" s="12"/>
      <c r="KL191" s="12"/>
      <c r="KS191" s="12"/>
      <c r="KZ191" s="12"/>
      <c r="LG191" s="12"/>
      <c r="LN191" s="12"/>
      <c r="LU191" s="12"/>
      <c r="MB191" s="12"/>
      <c r="MI191" s="12"/>
      <c r="MP191" s="12"/>
      <c r="MW191" s="12"/>
      <c r="ND191" s="12"/>
      <c r="NK191" s="12"/>
      <c r="NR191" s="12"/>
      <c r="NY191" s="12"/>
      <c r="OF191" s="12"/>
      <c r="OM191" s="12"/>
      <c r="OT191" s="12"/>
      <c r="PA191" s="12"/>
      <c r="PH191" s="12"/>
      <c r="PO191" s="12"/>
      <c r="PV191" s="12"/>
      <c r="QC191" s="12"/>
      <c r="QJ191" s="12"/>
      <c r="QQ191" s="12"/>
      <c r="QX191" s="12"/>
      <c r="RE191" s="12"/>
      <c r="RL191" s="12"/>
      <c r="RS191" s="12"/>
      <c r="RZ191" s="12"/>
      <c r="SG191" s="12"/>
      <c r="SN191" s="12"/>
      <c r="SU191" s="12"/>
      <c r="TB191" s="12"/>
      <c r="TI191" s="12"/>
      <c r="TP191" s="12"/>
      <c r="TW191" s="12"/>
      <c r="UD191" s="12"/>
      <c r="UK191" s="12"/>
      <c r="UR191" s="12"/>
      <c r="UY191" s="12"/>
      <c r="VF191" s="12"/>
      <c r="VM191" s="12"/>
      <c r="VT191" s="12"/>
      <c r="WA191" s="12"/>
      <c r="WH191" s="12"/>
      <c r="WO191" s="12"/>
      <c r="WV191" s="12"/>
      <c r="XC191" s="12"/>
      <c r="XJ191" s="12"/>
      <c r="XQ191" s="12"/>
      <c r="XX191" s="12"/>
      <c r="YE191" s="12"/>
      <c r="YL191" s="12"/>
      <c r="YS191" s="12"/>
      <c r="YZ191" s="12"/>
      <c r="ZG191" s="12"/>
      <c r="ZN191" s="12"/>
      <c r="ZU191" s="12"/>
    </row>
    <row r="192" spans="4:697" x14ac:dyDescent="0.2">
      <c r="D192" s="12"/>
      <c r="G192" s="12"/>
      <c r="K192" s="12"/>
      <c r="R192" s="12"/>
      <c r="Y192" s="12"/>
      <c r="AF192" s="12"/>
      <c r="AM192" s="12"/>
      <c r="AT192" s="12"/>
      <c r="BA192" s="12"/>
      <c r="BH192" s="12"/>
      <c r="BO192" s="12"/>
      <c r="BV192" s="12"/>
      <c r="CC192" s="12"/>
      <c r="CJ192" s="12"/>
      <c r="CQ192" s="12"/>
      <c r="CX192" s="12"/>
      <c r="DE192" s="12"/>
      <c r="DL192" s="12"/>
      <c r="DS192" s="12"/>
      <c r="DZ192" s="12"/>
      <c r="EG192" s="12"/>
      <c r="EN192" s="12"/>
      <c r="EU192" s="12"/>
      <c r="FB192" s="12"/>
      <c r="FI192" s="12"/>
      <c r="FP192" s="12"/>
      <c r="FW192" s="12"/>
      <c r="GD192" s="12"/>
      <c r="GK192" s="12"/>
      <c r="GR192" s="12"/>
      <c r="GY192" s="12"/>
      <c r="HF192" s="12"/>
      <c r="HM192" s="12"/>
      <c r="HT192" s="12"/>
      <c r="IA192" s="12"/>
      <c r="IH192" s="12"/>
      <c r="IO192" s="12"/>
      <c r="IV192" s="12"/>
      <c r="JC192" s="12"/>
      <c r="JJ192" s="12"/>
      <c r="JQ192" s="12"/>
      <c r="JX192" s="12"/>
      <c r="KE192" s="12"/>
      <c r="KL192" s="12"/>
      <c r="KS192" s="12"/>
      <c r="KZ192" s="12"/>
      <c r="LG192" s="12"/>
      <c r="LN192" s="12"/>
      <c r="LU192" s="12"/>
      <c r="MB192" s="12"/>
      <c r="MI192" s="12"/>
      <c r="MP192" s="12"/>
      <c r="MW192" s="12"/>
      <c r="ND192" s="12"/>
      <c r="NK192" s="12"/>
      <c r="NR192" s="12"/>
      <c r="NY192" s="12"/>
      <c r="OF192" s="12"/>
      <c r="OM192" s="12"/>
      <c r="OT192" s="12"/>
      <c r="PA192" s="12"/>
      <c r="PH192" s="12"/>
      <c r="PO192" s="12"/>
      <c r="PV192" s="12"/>
      <c r="QC192" s="12"/>
      <c r="QJ192" s="12"/>
      <c r="QQ192" s="12"/>
      <c r="QX192" s="12"/>
      <c r="RE192" s="12"/>
      <c r="RL192" s="12"/>
      <c r="RS192" s="12"/>
      <c r="RZ192" s="12"/>
      <c r="SG192" s="12"/>
      <c r="SN192" s="12"/>
      <c r="SU192" s="12"/>
      <c r="TB192" s="12"/>
      <c r="TI192" s="12"/>
      <c r="TP192" s="12"/>
      <c r="TW192" s="12"/>
      <c r="UD192" s="12"/>
      <c r="UK192" s="12"/>
      <c r="UR192" s="12"/>
      <c r="UY192" s="12"/>
      <c r="VF192" s="12"/>
      <c r="VM192" s="12"/>
      <c r="VT192" s="12"/>
      <c r="WA192" s="12"/>
      <c r="WH192" s="12"/>
      <c r="WO192" s="12"/>
      <c r="WV192" s="12"/>
      <c r="XC192" s="12"/>
      <c r="XJ192" s="12"/>
      <c r="XQ192" s="12"/>
      <c r="XX192" s="12"/>
      <c r="YE192" s="12"/>
      <c r="YL192" s="12"/>
      <c r="YS192" s="12"/>
      <c r="YZ192" s="12"/>
      <c r="ZG192" s="12"/>
      <c r="ZN192" s="12"/>
      <c r="ZU192" s="12"/>
    </row>
    <row r="193" spans="4:697" x14ac:dyDescent="0.2">
      <c r="D193" s="12"/>
      <c r="G193" s="12"/>
      <c r="K193" s="12"/>
      <c r="R193" s="12"/>
      <c r="Y193" s="12"/>
      <c r="AF193" s="12"/>
      <c r="AM193" s="12"/>
      <c r="AT193" s="12"/>
      <c r="BA193" s="12"/>
      <c r="BH193" s="12"/>
      <c r="BO193" s="12"/>
      <c r="BV193" s="12"/>
      <c r="CC193" s="12"/>
      <c r="CJ193" s="12"/>
      <c r="CQ193" s="12"/>
      <c r="CX193" s="12"/>
      <c r="DE193" s="12"/>
      <c r="DL193" s="12"/>
      <c r="DS193" s="12"/>
      <c r="DZ193" s="12"/>
      <c r="EG193" s="12"/>
      <c r="EN193" s="12"/>
      <c r="EU193" s="12"/>
      <c r="FB193" s="12"/>
      <c r="FI193" s="12"/>
      <c r="FP193" s="12"/>
      <c r="FW193" s="12"/>
      <c r="GD193" s="12"/>
      <c r="GK193" s="12"/>
      <c r="GR193" s="12"/>
      <c r="GY193" s="12"/>
      <c r="HF193" s="12"/>
      <c r="HM193" s="12"/>
      <c r="HT193" s="12"/>
      <c r="IA193" s="12"/>
      <c r="IH193" s="12"/>
      <c r="IO193" s="12"/>
      <c r="IV193" s="12"/>
      <c r="JC193" s="12"/>
      <c r="JJ193" s="12"/>
      <c r="JQ193" s="12"/>
      <c r="JX193" s="12"/>
      <c r="KE193" s="12"/>
      <c r="KL193" s="12"/>
      <c r="KS193" s="12"/>
      <c r="KZ193" s="12"/>
      <c r="LG193" s="12"/>
      <c r="LN193" s="12"/>
      <c r="LU193" s="12"/>
      <c r="MB193" s="12"/>
      <c r="MI193" s="12"/>
      <c r="MP193" s="12"/>
      <c r="MW193" s="12"/>
      <c r="ND193" s="12"/>
      <c r="NK193" s="12"/>
      <c r="NR193" s="12"/>
      <c r="NY193" s="12"/>
      <c r="OF193" s="12"/>
      <c r="OM193" s="12"/>
      <c r="OT193" s="12"/>
      <c r="PA193" s="12"/>
      <c r="PH193" s="12"/>
      <c r="PO193" s="12"/>
      <c r="PV193" s="12"/>
      <c r="QC193" s="12"/>
      <c r="QJ193" s="12"/>
      <c r="QQ193" s="12"/>
      <c r="QX193" s="12"/>
      <c r="RE193" s="12"/>
      <c r="RL193" s="12"/>
      <c r="RS193" s="12"/>
      <c r="RZ193" s="12"/>
      <c r="SG193" s="12"/>
      <c r="SN193" s="12"/>
      <c r="SU193" s="12"/>
      <c r="TB193" s="12"/>
      <c r="TI193" s="12"/>
      <c r="TP193" s="12"/>
      <c r="TW193" s="12"/>
      <c r="UD193" s="12"/>
      <c r="UK193" s="12"/>
      <c r="UR193" s="12"/>
      <c r="UY193" s="12"/>
      <c r="VF193" s="12"/>
      <c r="VM193" s="12"/>
      <c r="VT193" s="12"/>
      <c r="WA193" s="12"/>
      <c r="WH193" s="12"/>
      <c r="WO193" s="12"/>
      <c r="WV193" s="12"/>
      <c r="XC193" s="12"/>
      <c r="XJ193" s="12"/>
      <c r="XQ193" s="12"/>
      <c r="XX193" s="12"/>
      <c r="YE193" s="12"/>
      <c r="YL193" s="12"/>
      <c r="YS193" s="12"/>
      <c r="YZ193" s="12"/>
      <c r="ZG193" s="12"/>
      <c r="ZN193" s="12"/>
      <c r="ZU193" s="12"/>
    </row>
    <row r="194" spans="4:697" x14ac:dyDescent="0.2">
      <c r="D194" s="12"/>
      <c r="G194" s="12"/>
      <c r="K194" s="12"/>
      <c r="R194" s="12"/>
      <c r="Y194" s="12"/>
      <c r="AF194" s="12"/>
      <c r="AM194" s="12"/>
      <c r="AT194" s="12"/>
      <c r="BA194" s="12"/>
      <c r="BH194" s="12"/>
      <c r="BO194" s="12"/>
      <c r="BV194" s="12"/>
      <c r="CC194" s="12"/>
      <c r="CJ194" s="12"/>
      <c r="CQ194" s="12"/>
      <c r="CX194" s="12"/>
      <c r="DE194" s="12"/>
      <c r="DL194" s="12"/>
      <c r="DS194" s="12"/>
      <c r="DZ194" s="12"/>
      <c r="EG194" s="12"/>
      <c r="EN194" s="12"/>
      <c r="EU194" s="12"/>
      <c r="FB194" s="12"/>
      <c r="FI194" s="12"/>
      <c r="FP194" s="12"/>
      <c r="FW194" s="12"/>
      <c r="GD194" s="12"/>
      <c r="GK194" s="12"/>
      <c r="GR194" s="12"/>
      <c r="GY194" s="12"/>
      <c r="HF194" s="12"/>
      <c r="HM194" s="12"/>
      <c r="HT194" s="12"/>
      <c r="IA194" s="12"/>
      <c r="IH194" s="12"/>
      <c r="IO194" s="12"/>
      <c r="IV194" s="12"/>
      <c r="JC194" s="12"/>
      <c r="JJ194" s="12"/>
      <c r="JQ194" s="12"/>
      <c r="JX194" s="12"/>
      <c r="KE194" s="12"/>
      <c r="KL194" s="12"/>
      <c r="KS194" s="12"/>
      <c r="KZ194" s="12"/>
      <c r="LG194" s="12"/>
      <c r="LN194" s="12"/>
      <c r="LU194" s="12"/>
      <c r="MB194" s="12"/>
      <c r="MI194" s="12"/>
      <c r="MP194" s="12"/>
      <c r="MW194" s="12"/>
      <c r="ND194" s="12"/>
      <c r="NK194" s="12"/>
      <c r="NR194" s="12"/>
      <c r="NY194" s="12"/>
      <c r="OF194" s="12"/>
      <c r="OM194" s="12"/>
      <c r="OT194" s="12"/>
      <c r="PA194" s="12"/>
      <c r="PH194" s="12"/>
      <c r="PO194" s="12"/>
      <c r="PV194" s="12"/>
      <c r="QC194" s="12"/>
      <c r="QJ194" s="12"/>
      <c r="QQ194" s="12"/>
      <c r="QX194" s="12"/>
      <c r="RE194" s="12"/>
      <c r="RL194" s="12"/>
      <c r="RS194" s="12"/>
      <c r="RZ194" s="12"/>
      <c r="SG194" s="12"/>
      <c r="SN194" s="12"/>
      <c r="SU194" s="12"/>
      <c r="TB194" s="12"/>
      <c r="TI194" s="12"/>
      <c r="TP194" s="12"/>
      <c r="TW194" s="12"/>
      <c r="UD194" s="12"/>
      <c r="UK194" s="12"/>
      <c r="UR194" s="12"/>
      <c r="UY194" s="12"/>
      <c r="VF194" s="12"/>
      <c r="VM194" s="12"/>
      <c r="VT194" s="12"/>
      <c r="WA194" s="12"/>
      <c r="WH194" s="12"/>
      <c r="WO194" s="12"/>
      <c r="WV194" s="12"/>
      <c r="XC194" s="12"/>
      <c r="XJ194" s="12"/>
      <c r="XQ194" s="12"/>
      <c r="XX194" s="12"/>
      <c r="YE194" s="12"/>
      <c r="YL194" s="12"/>
      <c r="YS194" s="12"/>
      <c r="YZ194" s="12"/>
      <c r="ZG194" s="12"/>
      <c r="ZN194" s="12"/>
      <c r="ZU194" s="12"/>
    </row>
    <row r="195" spans="4:697" x14ac:dyDescent="0.2">
      <c r="D195" s="12"/>
      <c r="G195" s="12"/>
      <c r="K195" s="12"/>
      <c r="R195" s="12"/>
      <c r="Y195" s="12"/>
      <c r="AF195" s="12"/>
      <c r="AM195" s="12"/>
      <c r="AT195" s="12"/>
      <c r="BA195" s="12"/>
      <c r="BH195" s="12"/>
      <c r="BO195" s="12"/>
      <c r="BV195" s="12"/>
      <c r="CC195" s="12"/>
      <c r="CJ195" s="12"/>
      <c r="CQ195" s="12"/>
      <c r="CX195" s="12"/>
      <c r="DE195" s="12"/>
      <c r="DL195" s="12"/>
      <c r="DS195" s="12"/>
      <c r="DZ195" s="12"/>
      <c r="EG195" s="12"/>
      <c r="EN195" s="12"/>
      <c r="EU195" s="12"/>
      <c r="FB195" s="12"/>
      <c r="FI195" s="12"/>
      <c r="FP195" s="12"/>
      <c r="FW195" s="12"/>
      <c r="GD195" s="12"/>
      <c r="GK195" s="12"/>
      <c r="GR195" s="12"/>
      <c r="GY195" s="12"/>
      <c r="HF195" s="12"/>
      <c r="HM195" s="12"/>
      <c r="HT195" s="12"/>
      <c r="IA195" s="12"/>
      <c r="IH195" s="12"/>
      <c r="IO195" s="12"/>
      <c r="IV195" s="12"/>
      <c r="JC195" s="12"/>
      <c r="JJ195" s="12"/>
      <c r="JQ195" s="12"/>
      <c r="JX195" s="12"/>
      <c r="KE195" s="12"/>
      <c r="KL195" s="12"/>
      <c r="KS195" s="12"/>
      <c r="KZ195" s="12"/>
      <c r="LG195" s="12"/>
      <c r="LN195" s="12"/>
      <c r="LU195" s="12"/>
      <c r="MB195" s="12"/>
      <c r="MI195" s="12"/>
      <c r="MP195" s="12"/>
      <c r="MW195" s="12"/>
      <c r="ND195" s="12"/>
      <c r="NK195" s="12"/>
      <c r="NR195" s="12"/>
      <c r="NY195" s="12"/>
      <c r="OF195" s="12"/>
      <c r="OM195" s="12"/>
      <c r="OT195" s="12"/>
      <c r="PA195" s="12"/>
      <c r="PH195" s="12"/>
      <c r="PO195" s="12"/>
      <c r="PV195" s="12"/>
      <c r="QC195" s="12"/>
      <c r="QJ195" s="12"/>
      <c r="QQ195" s="12"/>
      <c r="QX195" s="12"/>
      <c r="RE195" s="12"/>
      <c r="RL195" s="12"/>
      <c r="RS195" s="12"/>
      <c r="RZ195" s="12"/>
      <c r="SG195" s="12"/>
      <c r="SN195" s="12"/>
      <c r="SU195" s="12"/>
      <c r="TB195" s="12"/>
      <c r="TI195" s="12"/>
      <c r="TP195" s="12"/>
      <c r="TW195" s="12"/>
      <c r="UD195" s="12"/>
      <c r="UK195" s="12"/>
      <c r="UR195" s="12"/>
      <c r="UY195" s="12"/>
      <c r="VF195" s="12"/>
      <c r="VM195" s="12"/>
      <c r="VT195" s="12"/>
      <c r="WA195" s="12"/>
      <c r="WH195" s="12"/>
      <c r="WO195" s="12"/>
      <c r="WV195" s="12"/>
      <c r="XC195" s="12"/>
      <c r="XJ195" s="12"/>
      <c r="XQ195" s="12"/>
      <c r="XX195" s="12"/>
      <c r="YE195" s="12"/>
      <c r="YL195" s="12"/>
      <c r="YS195" s="12"/>
      <c r="YZ195" s="12"/>
      <c r="ZG195" s="12"/>
      <c r="ZN195" s="12"/>
      <c r="ZU195" s="12"/>
    </row>
    <row r="196" spans="4:697" x14ac:dyDescent="0.2">
      <c r="D196" s="12"/>
      <c r="G196" s="12"/>
      <c r="K196" s="12"/>
      <c r="R196" s="12"/>
      <c r="Y196" s="12"/>
      <c r="AF196" s="12"/>
      <c r="AM196" s="12"/>
      <c r="AT196" s="12"/>
      <c r="BA196" s="12"/>
      <c r="BH196" s="12"/>
      <c r="BO196" s="12"/>
      <c r="BV196" s="12"/>
      <c r="CC196" s="12"/>
      <c r="CJ196" s="12"/>
      <c r="CQ196" s="12"/>
      <c r="CX196" s="12"/>
      <c r="DE196" s="12"/>
      <c r="DL196" s="12"/>
      <c r="DS196" s="12"/>
      <c r="DZ196" s="12"/>
      <c r="EG196" s="12"/>
      <c r="EN196" s="12"/>
      <c r="EU196" s="12"/>
      <c r="FB196" s="12"/>
      <c r="FI196" s="12"/>
      <c r="FP196" s="12"/>
      <c r="FW196" s="12"/>
      <c r="GD196" s="12"/>
      <c r="GK196" s="12"/>
      <c r="GR196" s="12"/>
      <c r="GY196" s="12"/>
      <c r="HF196" s="12"/>
      <c r="HM196" s="12"/>
      <c r="HT196" s="12"/>
      <c r="IA196" s="12"/>
      <c r="IH196" s="12"/>
      <c r="IO196" s="12"/>
      <c r="IV196" s="12"/>
      <c r="JC196" s="12"/>
      <c r="JJ196" s="12"/>
      <c r="JQ196" s="12"/>
      <c r="JX196" s="12"/>
      <c r="KE196" s="12"/>
      <c r="KL196" s="12"/>
      <c r="KS196" s="12"/>
      <c r="KZ196" s="12"/>
      <c r="LG196" s="12"/>
      <c r="LN196" s="12"/>
      <c r="LU196" s="12"/>
      <c r="MB196" s="12"/>
      <c r="MI196" s="12"/>
      <c r="MP196" s="12"/>
      <c r="MW196" s="12"/>
      <c r="ND196" s="12"/>
      <c r="NK196" s="12"/>
      <c r="NR196" s="12"/>
      <c r="NY196" s="12"/>
      <c r="OF196" s="12"/>
      <c r="OM196" s="12"/>
      <c r="OT196" s="12"/>
      <c r="PA196" s="12"/>
      <c r="PH196" s="12"/>
      <c r="PO196" s="12"/>
      <c r="PV196" s="12"/>
      <c r="QC196" s="12"/>
      <c r="QJ196" s="12"/>
      <c r="QQ196" s="12"/>
      <c r="QX196" s="12"/>
      <c r="RE196" s="12"/>
      <c r="RL196" s="12"/>
      <c r="RS196" s="12"/>
      <c r="RZ196" s="12"/>
      <c r="SG196" s="12"/>
      <c r="SN196" s="12"/>
      <c r="SU196" s="12"/>
      <c r="TB196" s="12"/>
      <c r="TI196" s="12"/>
      <c r="TP196" s="12"/>
      <c r="TW196" s="12"/>
      <c r="UD196" s="12"/>
      <c r="UK196" s="12"/>
      <c r="UR196" s="12"/>
      <c r="UY196" s="12"/>
      <c r="VF196" s="12"/>
      <c r="VM196" s="12"/>
      <c r="VT196" s="12"/>
      <c r="WA196" s="12"/>
      <c r="WH196" s="12"/>
      <c r="WO196" s="12"/>
      <c r="WV196" s="12"/>
      <c r="XC196" s="12"/>
      <c r="XJ196" s="12"/>
      <c r="XQ196" s="12"/>
      <c r="XX196" s="12"/>
      <c r="YE196" s="12"/>
      <c r="YL196" s="12"/>
      <c r="YS196" s="12"/>
      <c r="YZ196" s="12"/>
      <c r="ZG196" s="12"/>
      <c r="ZN196" s="12"/>
      <c r="ZU196" s="12"/>
    </row>
    <row r="197" spans="4:697" x14ac:dyDescent="0.2">
      <c r="D197" s="12"/>
      <c r="G197" s="12"/>
      <c r="K197" s="12"/>
      <c r="R197" s="12"/>
      <c r="Y197" s="12"/>
      <c r="AF197" s="12"/>
      <c r="AM197" s="12"/>
      <c r="AT197" s="12"/>
      <c r="BA197" s="12"/>
      <c r="BH197" s="12"/>
      <c r="BO197" s="12"/>
      <c r="BV197" s="12"/>
      <c r="CC197" s="12"/>
      <c r="CJ197" s="12"/>
      <c r="CQ197" s="12"/>
      <c r="CX197" s="12"/>
      <c r="DE197" s="12"/>
      <c r="DL197" s="12"/>
      <c r="DS197" s="12"/>
      <c r="DZ197" s="12"/>
      <c r="EG197" s="12"/>
      <c r="EN197" s="12"/>
      <c r="EU197" s="12"/>
      <c r="FB197" s="12"/>
      <c r="FI197" s="12"/>
      <c r="FP197" s="12"/>
      <c r="FW197" s="12"/>
      <c r="GD197" s="12"/>
      <c r="GK197" s="12"/>
      <c r="GR197" s="12"/>
      <c r="GY197" s="12"/>
      <c r="HF197" s="12"/>
      <c r="HM197" s="12"/>
      <c r="HT197" s="12"/>
      <c r="IA197" s="12"/>
      <c r="IH197" s="12"/>
      <c r="IO197" s="12"/>
      <c r="IV197" s="12"/>
      <c r="JC197" s="12"/>
      <c r="JJ197" s="12"/>
      <c r="JQ197" s="12"/>
      <c r="JX197" s="12"/>
      <c r="KE197" s="12"/>
      <c r="KL197" s="12"/>
      <c r="KS197" s="12"/>
      <c r="KZ197" s="12"/>
      <c r="LG197" s="12"/>
      <c r="LN197" s="12"/>
      <c r="LU197" s="12"/>
      <c r="MB197" s="12"/>
      <c r="MI197" s="12"/>
      <c r="MP197" s="12"/>
      <c r="MW197" s="12"/>
      <c r="ND197" s="12"/>
      <c r="NK197" s="12"/>
      <c r="NR197" s="12"/>
      <c r="NY197" s="12"/>
      <c r="OF197" s="12"/>
      <c r="OM197" s="12"/>
      <c r="OT197" s="12"/>
      <c r="PA197" s="12"/>
      <c r="PH197" s="12"/>
      <c r="PO197" s="12"/>
      <c r="PV197" s="12"/>
      <c r="QC197" s="12"/>
      <c r="QJ197" s="12"/>
      <c r="QQ197" s="12"/>
      <c r="QX197" s="12"/>
      <c r="RE197" s="12"/>
      <c r="RL197" s="12"/>
      <c r="RS197" s="12"/>
      <c r="RZ197" s="12"/>
      <c r="SG197" s="12"/>
      <c r="SN197" s="12"/>
      <c r="SU197" s="12"/>
      <c r="TB197" s="12"/>
      <c r="TI197" s="12"/>
      <c r="TP197" s="12"/>
      <c r="TW197" s="12"/>
      <c r="UD197" s="12"/>
      <c r="UK197" s="12"/>
      <c r="UR197" s="12"/>
      <c r="UY197" s="12"/>
      <c r="VF197" s="12"/>
      <c r="VM197" s="12"/>
      <c r="VT197" s="12"/>
      <c r="WA197" s="12"/>
      <c r="WH197" s="12"/>
      <c r="WO197" s="12"/>
      <c r="WV197" s="12"/>
      <c r="XC197" s="12"/>
      <c r="XJ197" s="12"/>
      <c r="XQ197" s="12"/>
      <c r="XX197" s="12"/>
      <c r="YE197" s="12"/>
      <c r="YL197" s="12"/>
      <c r="YS197" s="12"/>
      <c r="YZ197" s="12"/>
      <c r="ZG197" s="12"/>
      <c r="ZN197" s="12"/>
      <c r="ZU197" s="12"/>
    </row>
    <row r="198" spans="4:697" x14ac:dyDescent="0.2">
      <c r="D198" s="12"/>
      <c r="G198" s="12"/>
      <c r="K198" s="12"/>
      <c r="R198" s="12"/>
      <c r="Y198" s="12"/>
      <c r="AF198" s="12"/>
      <c r="AM198" s="12"/>
      <c r="AT198" s="12"/>
      <c r="BA198" s="12"/>
      <c r="BH198" s="12"/>
      <c r="BO198" s="12"/>
      <c r="BV198" s="12"/>
      <c r="CC198" s="12"/>
      <c r="CJ198" s="12"/>
      <c r="CQ198" s="12"/>
      <c r="CX198" s="12"/>
      <c r="DE198" s="12"/>
      <c r="DL198" s="12"/>
      <c r="DS198" s="12"/>
      <c r="DZ198" s="12"/>
      <c r="EG198" s="12"/>
      <c r="EN198" s="12"/>
      <c r="EU198" s="12"/>
      <c r="FB198" s="12"/>
      <c r="FI198" s="12"/>
      <c r="FP198" s="12"/>
      <c r="FW198" s="12"/>
      <c r="GD198" s="12"/>
      <c r="GK198" s="12"/>
      <c r="GR198" s="12"/>
      <c r="GY198" s="12"/>
      <c r="HF198" s="12"/>
      <c r="HM198" s="12"/>
      <c r="HT198" s="12"/>
      <c r="IA198" s="12"/>
      <c r="IH198" s="12"/>
      <c r="IO198" s="12"/>
      <c r="IV198" s="12"/>
      <c r="JC198" s="12"/>
      <c r="JJ198" s="12"/>
      <c r="JQ198" s="12"/>
      <c r="JX198" s="12"/>
      <c r="KE198" s="12"/>
      <c r="KL198" s="12"/>
      <c r="KS198" s="12"/>
      <c r="KZ198" s="12"/>
      <c r="LG198" s="12"/>
      <c r="LN198" s="12"/>
      <c r="LU198" s="12"/>
      <c r="MB198" s="12"/>
      <c r="MI198" s="12"/>
      <c r="MP198" s="12"/>
      <c r="MW198" s="12"/>
      <c r="ND198" s="12"/>
      <c r="NK198" s="12"/>
      <c r="NR198" s="12"/>
      <c r="NY198" s="12"/>
      <c r="OF198" s="12"/>
      <c r="OM198" s="12"/>
      <c r="OT198" s="12"/>
      <c r="PA198" s="12"/>
      <c r="PH198" s="12"/>
      <c r="PO198" s="12"/>
      <c r="PV198" s="12"/>
      <c r="QC198" s="12"/>
      <c r="QJ198" s="12"/>
      <c r="QQ198" s="12"/>
      <c r="QX198" s="12"/>
      <c r="RE198" s="12"/>
      <c r="RL198" s="12"/>
      <c r="RS198" s="12"/>
      <c r="RZ198" s="12"/>
      <c r="SG198" s="12"/>
      <c r="SN198" s="12"/>
      <c r="SU198" s="12"/>
      <c r="TB198" s="12"/>
      <c r="TI198" s="12"/>
      <c r="TP198" s="12"/>
      <c r="TW198" s="12"/>
      <c r="UD198" s="12"/>
      <c r="UK198" s="12"/>
      <c r="UR198" s="12"/>
      <c r="UY198" s="12"/>
      <c r="VF198" s="12"/>
      <c r="VM198" s="12"/>
      <c r="VT198" s="12"/>
      <c r="WA198" s="12"/>
      <c r="WH198" s="12"/>
      <c r="WO198" s="12"/>
      <c r="WV198" s="12"/>
      <c r="XC198" s="12"/>
      <c r="XJ198" s="12"/>
      <c r="XQ198" s="12"/>
      <c r="XX198" s="12"/>
      <c r="YE198" s="12"/>
      <c r="YL198" s="12"/>
      <c r="YS198" s="12"/>
      <c r="YZ198" s="12"/>
      <c r="ZG198" s="12"/>
      <c r="ZN198" s="12"/>
      <c r="ZU198" s="12"/>
    </row>
    <row r="199" spans="4:697" x14ac:dyDescent="0.2">
      <c r="D199" s="12"/>
      <c r="G199" s="12"/>
      <c r="K199" s="12"/>
      <c r="R199" s="12"/>
      <c r="Y199" s="12"/>
      <c r="AF199" s="12"/>
      <c r="AM199" s="12"/>
      <c r="AT199" s="12"/>
      <c r="BA199" s="12"/>
      <c r="BH199" s="12"/>
      <c r="BO199" s="12"/>
      <c r="BV199" s="12"/>
      <c r="CC199" s="12"/>
      <c r="CJ199" s="12"/>
      <c r="CQ199" s="12"/>
      <c r="CX199" s="12"/>
      <c r="DE199" s="12"/>
      <c r="DL199" s="12"/>
      <c r="DS199" s="12"/>
      <c r="DZ199" s="12"/>
      <c r="EG199" s="12"/>
      <c r="EN199" s="12"/>
      <c r="EU199" s="12"/>
      <c r="FB199" s="12"/>
      <c r="FI199" s="12"/>
      <c r="FP199" s="12"/>
      <c r="FW199" s="12"/>
      <c r="GD199" s="12"/>
      <c r="GK199" s="12"/>
      <c r="GR199" s="12"/>
      <c r="GY199" s="12"/>
      <c r="HF199" s="12"/>
      <c r="HM199" s="12"/>
      <c r="HT199" s="12"/>
      <c r="IA199" s="12"/>
      <c r="IH199" s="12"/>
      <c r="IO199" s="12"/>
      <c r="IV199" s="12"/>
      <c r="JC199" s="12"/>
      <c r="JJ199" s="12"/>
      <c r="JQ199" s="12"/>
      <c r="JX199" s="12"/>
      <c r="KE199" s="12"/>
      <c r="KL199" s="12"/>
      <c r="KS199" s="12"/>
      <c r="KZ199" s="12"/>
      <c r="LG199" s="12"/>
      <c r="LN199" s="12"/>
      <c r="LU199" s="12"/>
      <c r="MB199" s="12"/>
      <c r="MI199" s="12"/>
      <c r="MP199" s="12"/>
      <c r="MW199" s="12"/>
      <c r="ND199" s="12"/>
      <c r="NK199" s="12"/>
      <c r="NR199" s="12"/>
      <c r="NY199" s="12"/>
      <c r="OF199" s="12"/>
      <c r="OM199" s="12"/>
      <c r="OT199" s="12"/>
      <c r="PA199" s="12"/>
      <c r="PH199" s="12"/>
      <c r="PO199" s="12"/>
      <c r="PV199" s="12"/>
      <c r="QC199" s="12"/>
      <c r="QJ199" s="12"/>
      <c r="QQ199" s="12"/>
      <c r="QX199" s="12"/>
      <c r="RE199" s="12"/>
      <c r="RL199" s="12"/>
      <c r="RS199" s="12"/>
      <c r="RZ199" s="12"/>
      <c r="SG199" s="12"/>
      <c r="SN199" s="12"/>
      <c r="SU199" s="12"/>
      <c r="TB199" s="12"/>
      <c r="TI199" s="12"/>
      <c r="TP199" s="12"/>
      <c r="TW199" s="12"/>
      <c r="UD199" s="12"/>
      <c r="UK199" s="12"/>
      <c r="UR199" s="12"/>
      <c r="UY199" s="12"/>
      <c r="VF199" s="12"/>
      <c r="VM199" s="12"/>
      <c r="VT199" s="12"/>
      <c r="WA199" s="12"/>
      <c r="WH199" s="12"/>
      <c r="WO199" s="12"/>
      <c r="WV199" s="12"/>
      <c r="XC199" s="12"/>
      <c r="XJ199" s="12"/>
      <c r="XQ199" s="12"/>
      <c r="XX199" s="12"/>
      <c r="YE199" s="12"/>
      <c r="YL199" s="12"/>
      <c r="YS199" s="12"/>
      <c r="YZ199" s="12"/>
      <c r="ZG199" s="12"/>
      <c r="ZN199" s="12"/>
      <c r="ZU199" s="12"/>
    </row>
    <row r="200" spans="4:697" x14ac:dyDescent="0.2">
      <c r="D200" s="12"/>
      <c r="G200" s="12"/>
      <c r="K200" s="12"/>
      <c r="R200" s="12"/>
      <c r="Y200" s="12"/>
      <c r="AF200" s="12"/>
      <c r="AM200" s="12"/>
      <c r="AT200" s="12"/>
      <c r="BA200" s="12"/>
      <c r="BH200" s="12"/>
      <c r="BO200" s="12"/>
      <c r="BV200" s="12"/>
      <c r="CC200" s="12"/>
      <c r="CJ200" s="12"/>
      <c r="CQ200" s="12"/>
      <c r="CX200" s="12"/>
      <c r="DE200" s="12"/>
      <c r="DL200" s="12"/>
      <c r="DS200" s="12"/>
      <c r="DZ200" s="12"/>
      <c r="EG200" s="12"/>
      <c r="EN200" s="12"/>
      <c r="EU200" s="12"/>
      <c r="FB200" s="12"/>
      <c r="FI200" s="12"/>
      <c r="FP200" s="12"/>
      <c r="FW200" s="12"/>
      <c r="GD200" s="12"/>
      <c r="GK200" s="12"/>
      <c r="GR200" s="12"/>
      <c r="GY200" s="12"/>
      <c r="HF200" s="12"/>
      <c r="HM200" s="12"/>
      <c r="HT200" s="12"/>
      <c r="IA200" s="12"/>
      <c r="IH200" s="12"/>
      <c r="IO200" s="12"/>
      <c r="IV200" s="12"/>
      <c r="JC200" s="12"/>
      <c r="JJ200" s="12"/>
      <c r="JQ200" s="12"/>
      <c r="JX200" s="12"/>
      <c r="KE200" s="12"/>
      <c r="KL200" s="12"/>
      <c r="KS200" s="12"/>
      <c r="KZ200" s="12"/>
      <c r="LG200" s="12"/>
      <c r="LN200" s="12"/>
      <c r="LU200" s="12"/>
      <c r="MB200" s="12"/>
      <c r="MI200" s="12"/>
      <c r="MP200" s="12"/>
      <c r="MW200" s="12"/>
      <c r="ND200" s="12"/>
      <c r="NK200" s="12"/>
      <c r="NR200" s="12"/>
      <c r="NY200" s="12"/>
      <c r="OF200" s="12"/>
      <c r="OM200" s="12"/>
      <c r="OT200" s="12"/>
      <c r="PA200" s="12"/>
      <c r="PH200" s="12"/>
      <c r="PO200" s="12"/>
      <c r="PV200" s="12"/>
      <c r="QC200" s="12"/>
      <c r="QJ200" s="12"/>
      <c r="QQ200" s="12"/>
      <c r="QX200" s="12"/>
      <c r="RE200" s="12"/>
      <c r="RL200" s="12"/>
      <c r="RS200" s="12"/>
      <c r="RZ200" s="12"/>
      <c r="SG200" s="12"/>
      <c r="SN200" s="12"/>
      <c r="SU200" s="12"/>
      <c r="TB200" s="12"/>
      <c r="TI200" s="12"/>
      <c r="TP200" s="12"/>
      <c r="TW200" s="12"/>
      <c r="UD200" s="12"/>
      <c r="UK200" s="12"/>
      <c r="UR200" s="12"/>
      <c r="UY200" s="12"/>
      <c r="VF200" s="12"/>
      <c r="VM200" s="12"/>
      <c r="VT200" s="12"/>
      <c r="WA200" s="12"/>
      <c r="WH200" s="12"/>
      <c r="WO200" s="12"/>
      <c r="WV200" s="12"/>
      <c r="XC200" s="12"/>
      <c r="XJ200" s="12"/>
      <c r="XQ200" s="12"/>
      <c r="XX200" s="12"/>
      <c r="YE200" s="12"/>
      <c r="YL200" s="12"/>
      <c r="YS200" s="12"/>
      <c r="YZ200" s="12"/>
      <c r="ZG200" s="12"/>
      <c r="ZN200" s="12"/>
      <c r="ZU200" s="12"/>
    </row>
    <row r="201" spans="4:697" x14ac:dyDescent="0.2">
      <c r="D201" s="12"/>
      <c r="G201" s="12"/>
      <c r="K201" s="12"/>
      <c r="R201" s="12"/>
      <c r="Y201" s="12"/>
      <c r="AF201" s="12"/>
      <c r="AM201" s="12"/>
      <c r="AT201" s="12"/>
      <c r="BA201" s="12"/>
      <c r="BH201" s="12"/>
      <c r="BO201" s="12"/>
      <c r="BV201" s="12"/>
      <c r="CC201" s="12"/>
      <c r="CJ201" s="12"/>
      <c r="CQ201" s="12"/>
      <c r="CX201" s="12"/>
      <c r="DE201" s="12"/>
      <c r="DL201" s="12"/>
      <c r="DS201" s="12"/>
      <c r="DZ201" s="12"/>
      <c r="EG201" s="12"/>
      <c r="EN201" s="12"/>
      <c r="EU201" s="12"/>
      <c r="FB201" s="12"/>
      <c r="FI201" s="12"/>
      <c r="FP201" s="12"/>
      <c r="FW201" s="12"/>
      <c r="GD201" s="12"/>
      <c r="GK201" s="12"/>
      <c r="GR201" s="12"/>
      <c r="GY201" s="12"/>
      <c r="HF201" s="12"/>
      <c r="HM201" s="12"/>
      <c r="HT201" s="12"/>
      <c r="IA201" s="12"/>
      <c r="IH201" s="12"/>
      <c r="IO201" s="12"/>
      <c r="IV201" s="12"/>
      <c r="JC201" s="12"/>
      <c r="JJ201" s="12"/>
      <c r="JQ201" s="12"/>
      <c r="JX201" s="12"/>
      <c r="KE201" s="12"/>
      <c r="KL201" s="12"/>
      <c r="KS201" s="12"/>
      <c r="KZ201" s="12"/>
      <c r="LG201" s="12"/>
      <c r="LN201" s="12"/>
      <c r="LU201" s="12"/>
      <c r="MB201" s="12"/>
      <c r="MI201" s="12"/>
      <c r="MP201" s="12"/>
      <c r="MW201" s="12"/>
      <c r="ND201" s="12"/>
      <c r="NK201" s="12"/>
      <c r="NR201" s="12"/>
      <c r="NY201" s="12"/>
      <c r="OF201" s="12"/>
      <c r="OM201" s="12"/>
      <c r="OT201" s="12"/>
      <c r="PA201" s="12"/>
      <c r="PH201" s="12"/>
      <c r="PO201" s="12"/>
      <c r="PV201" s="12"/>
      <c r="QC201" s="12"/>
      <c r="QJ201" s="12"/>
      <c r="QQ201" s="12"/>
      <c r="QX201" s="12"/>
      <c r="RE201" s="12"/>
      <c r="RL201" s="12"/>
      <c r="RS201" s="12"/>
      <c r="RZ201" s="12"/>
      <c r="SG201" s="12"/>
      <c r="SN201" s="12"/>
      <c r="SU201" s="12"/>
      <c r="TB201" s="12"/>
      <c r="TI201" s="12"/>
      <c r="TP201" s="12"/>
      <c r="TW201" s="12"/>
      <c r="UD201" s="12"/>
      <c r="UK201" s="12"/>
      <c r="UR201" s="12"/>
      <c r="UY201" s="12"/>
      <c r="VF201" s="12"/>
      <c r="VM201" s="12"/>
      <c r="VT201" s="12"/>
      <c r="WA201" s="12"/>
      <c r="WH201" s="12"/>
      <c r="WO201" s="12"/>
      <c r="WV201" s="12"/>
      <c r="XC201" s="12"/>
      <c r="XJ201" s="12"/>
      <c r="XQ201" s="12"/>
      <c r="XX201" s="12"/>
      <c r="YE201" s="12"/>
      <c r="YL201" s="12"/>
      <c r="YS201" s="12"/>
      <c r="YZ201" s="12"/>
      <c r="ZG201" s="12"/>
      <c r="ZN201" s="12"/>
      <c r="ZU201" s="12"/>
    </row>
    <row r="202" spans="4:697" x14ac:dyDescent="0.2">
      <c r="D202" s="12"/>
      <c r="G202" s="12"/>
      <c r="K202" s="12"/>
      <c r="R202" s="12"/>
      <c r="Y202" s="12"/>
      <c r="AF202" s="12"/>
      <c r="AM202" s="12"/>
      <c r="AT202" s="12"/>
      <c r="BA202" s="12"/>
      <c r="BH202" s="12"/>
      <c r="BO202" s="12"/>
      <c r="BV202" s="12"/>
      <c r="CC202" s="12"/>
      <c r="CJ202" s="12"/>
      <c r="CQ202" s="12"/>
      <c r="CX202" s="12"/>
      <c r="DE202" s="12"/>
      <c r="DL202" s="12"/>
      <c r="DS202" s="12"/>
      <c r="DZ202" s="12"/>
      <c r="EG202" s="12"/>
      <c r="EN202" s="12"/>
      <c r="EU202" s="12"/>
      <c r="FB202" s="12"/>
      <c r="FI202" s="12"/>
      <c r="FP202" s="12"/>
      <c r="FW202" s="12"/>
      <c r="GD202" s="12"/>
      <c r="GK202" s="12"/>
      <c r="GR202" s="12"/>
      <c r="GY202" s="12"/>
      <c r="HF202" s="12"/>
      <c r="HM202" s="12"/>
      <c r="HT202" s="12"/>
      <c r="IA202" s="12"/>
      <c r="IH202" s="12"/>
      <c r="IO202" s="12"/>
      <c r="IV202" s="12"/>
      <c r="JC202" s="12"/>
      <c r="JJ202" s="12"/>
      <c r="JQ202" s="12"/>
      <c r="JX202" s="12"/>
      <c r="KE202" s="12"/>
      <c r="KL202" s="12"/>
      <c r="KS202" s="12"/>
      <c r="KZ202" s="12"/>
      <c r="LG202" s="12"/>
      <c r="LN202" s="12"/>
      <c r="LU202" s="12"/>
      <c r="MB202" s="12"/>
      <c r="MI202" s="12"/>
      <c r="MP202" s="12"/>
      <c r="MW202" s="12"/>
      <c r="ND202" s="12"/>
      <c r="NK202" s="12"/>
      <c r="NR202" s="12"/>
      <c r="NY202" s="12"/>
      <c r="OF202" s="12"/>
      <c r="OM202" s="12"/>
      <c r="OT202" s="12"/>
      <c r="PA202" s="12"/>
      <c r="PH202" s="12"/>
      <c r="PO202" s="12"/>
      <c r="PV202" s="12"/>
      <c r="QC202" s="12"/>
      <c r="QJ202" s="12"/>
      <c r="QQ202" s="12"/>
      <c r="QX202" s="12"/>
      <c r="RE202" s="12"/>
      <c r="RL202" s="12"/>
      <c r="RS202" s="12"/>
      <c r="RZ202" s="12"/>
      <c r="SG202" s="12"/>
      <c r="SN202" s="12"/>
      <c r="SU202" s="12"/>
      <c r="TB202" s="12"/>
      <c r="TI202" s="12"/>
      <c r="TP202" s="12"/>
      <c r="TW202" s="12"/>
      <c r="UD202" s="12"/>
      <c r="UK202" s="12"/>
      <c r="UR202" s="12"/>
      <c r="UY202" s="12"/>
      <c r="VF202" s="12"/>
      <c r="VM202" s="12"/>
      <c r="VT202" s="12"/>
      <c r="WA202" s="12"/>
      <c r="WH202" s="12"/>
      <c r="WO202" s="12"/>
      <c r="WV202" s="12"/>
      <c r="XC202" s="12"/>
      <c r="XJ202" s="12"/>
      <c r="XQ202" s="12"/>
      <c r="XX202" s="12"/>
      <c r="YE202" s="12"/>
      <c r="YL202" s="12"/>
      <c r="YS202" s="12"/>
      <c r="YZ202" s="12"/>
      <c r="ZG202" s="12"/>
      <c r="ZN202" s="12"/>
      <c r="ZU202" s="12"/>
    </row>
    <row r="203" spans="4:697" x14ac:dyDescent="0.2">
      <c r="D203" s="12"/>
      <c r="G203" s="12"/>
      <c r="K203" s="12"/>
      <c r="R203" s="12"/>
      <c r="Y203" s="12"/>
      <c r="AF203" s="12"/>
      <c r="AM203" s="12"/>
      <c r="AT203" s="12"/>
      <c r="BA203" s="12"/>
      <c r="BH203" s="12"/>
      <c r="BO203" s="12"/>
      <c r="BV203" s="12"/>
      <c r="CC203" s="12"/>
      <c r="CJ203" s="12"/>
      <c r="CQ203" s="12"/>
      <c r="CX203" s="12"/>
      <c r="DE203" s="12"/>
      <c r="DL203" s="12"/>
      <c r="DS203" s="12"/>
      <c r="DZ203" s="12"/>
      <c r="EG203" s="12"/>
      <c r="EN203" s="12"/>
      <c r="EU203" s="12"/>
      <c r="FB203" s="12"/>
      <c r="FI203" s="12"/>
      <c r="FP203" s="12"/>
      <c r="FW203" s="12"/>
      <c r="GD203" s="12"/>
      <c r="GK203" s="12"/>
      <c r="GR203" s="12"/>
      <c r="GY203" s="12"/>
      <c r="HF203" s="12"/>
      <c r="HM203" s="12"/>
      <c r="HT203" s="12"/>
      <c r="IA203" s="12"/>
      <c r="IH203" s="12"/>
      <c r="IO203" s="12"/>
      <c r="IV203" s="12"/>
      <c r="JC203" s="12"/>
      <c r="JJ203" s="12"/>
      <c r="JQ203" s="12"/>
      <c r="JX203" s="12"/>
      <c r="KE203" s="12"/>
      <c r="KL203" s="12"/>
      <c r="KS203" s="12"/>
      <c r="KZ203" s="12"/>
      <c r="LG203" s="12"/>
      <c r="LN203" s="12"/>
      <c r="LU203" s="12"/>
      <c r="MB203" s="12"/>
      <c r="MI203" s="12"/>
      <c r="MP203" s="12"/>
      <c r="MW203" s="12"/>
      <c r="ND203" s="12"/>
      <c r="NK203" s="12"/>
      <c r="NR203" s="12"/>
      <c r="NY203" s="12"/>
      <c r="OF203" s="12"/>
      <c r="OM203" s="12"/>
      <c r="OT203" s="12"/>
      <c r="PA203" s="12"/>
      <c r="PH203" s="12"/>
      <c r="PO203" s="12"/>
      <c r="PV203" s="12"/>
      <c r="QC203" s="12"/>
      <c r="QJ203" s="12"/>
      <c r="QQ203" s="12"/>
      <c r="QX203" s="12"/>
      <c r="RE203" s="12"/>
      <c r="RL203" s="12"/>
      <c r="RS203" s="12"/>
      <c r="RZ203" s="12"/>
      <c r="SG203" s="12"/>
      <c r="SN203" s="12"/>
      <c r="SU203" s="12"/>
      <c r="TB203" s="12"/>
      <c r="TI203" s="12"/>
      <c r="TP203" s="12"/>
      <c r="TW203" s="12"/>
      <c r="UD203" s="12"/>
      <c r="UK203" s="12"/>
      <c r="UR203" s="12"/>
      <c r="UY203" s="12"/>
      <c r="VF203" s="12"/>
      <c r="VM203" s="12"/>
      <c r="VT203" s="12"/>
      <c r="WA203" s="12"/>
      <c r="WH203" s="12"/>
      <c r="WO203" s="12"/>
      <c r="WV203" s="12"/>
      <c r="XC203" s="12"/>
      <c r="XJ203" s="12"/>
      <c r="XQ203" s="12"/>
      <c r="XX203" s="12"/>
      <c r="YE203" s="12"/>
      <c r="YL203" s="12"/>
      <c r="YS203" s="12"/>
      <c r="YZ203" s="12"/>
      <c r="ZG203" s="12"/>
      <c r="ZN203" s="12"/>
      <c r="ZU203" s="12"/>
    </row>
    <row r="204" spans="4:697" x14ac:dyDescent="0.2">
      <c r="D204" s="12"/>
      <c r="G204" s="12"/>
      <c r="K204" s="12"/>
      <c r="R204" s="12"/>
      <c r="Y204" s="12"/>
      <c r="AF204" s="12"/>
      <c r="AM204" s="12"/>
      <c r="AT204" s="12"/>
      <c r="BA204" s="12"/>
      <c r="BH204" s="12"/>
      <c r="BO204" s="12"/>
      <c r="BV204" s="12"/>
      <c r="CC204" s="12"/>
      <c r="CJ204" s="12"/>
      <c r="CQ204" s="12"/>
      <c r="CX204" s="12"/>
      <c r="DE204" s="12"/>
      <c r="DL204" s="12"/>
      <c r="DS204" s="12"/>
      <c r="DZ204" s="12"/>
      <c r="EG204" s="12"/>
      <c r="EN204" s="12"/>
      <c r="EU204" s="12"/>
      <c r="FB204" s="12"/>
      <c r="FI204" s="12"/>
      <c r="FP204" s="12"/>
      <c r="FW204" s="12"/>
      <c r="GD204" s="12"/>
      <c r="GK204" s="12"/>
      <c r="GR204" s="12"/>
      <c r="GY204" s="12"/>
      <c r="HF204" s="12"/>
      <c r="HM204" s="12"/>
      <c r="HT204" s="12"/>
      <c r="IA204" s="12"/>
      <c r="IH204" s="12"/>
      <c r="IO204" s="12"/>
      <c r="IV204" s="12"/>
      <c r="JC204" s="12"/>
      <c r="JJ204" s="12"/>
      <c r="JQ204" s="12"/>
      <c r="JX204" s="12"/>
      <c r="KE204" s="12"/>
      <c r="KL204" s="12"/>
      <c r="KS204" s="12"/>
      <c r="KZ204" s="12"/>
      <c r="LG204" s="12"/>
      <c r="LN204" s="12"/>
      <c r="LU204" s="12"/>
      <c r="MB204" s="12"/>
      <c r="MI204" s="12"/>
      <c r="MP204" s="12"/>
      <c r="MW204" s="12"/>
      <c r="ND204" s="12"/>
      <c r="NK204" s="12"/>
      <c r="NR204" s="12"/>
      <c r="NY204" s="12"/>
      <c r="OF204" s="12"/>
      <c r="OM204" s="12"/>
      <c r="OT204" s="12"/>
      <c r="PA204" s="12"/>
      <c r="PH204" s="12"/>
      <c r="PO204" s="12"/>
      <c r="PV204" s="12"/>
      <c r="QC204" s="12"/>
      <c r="QJ204" s="12"/>
      <c r="QQ204" s="12"/>
      <c r="QX204" s="12"/>
      <c r="RE204" s="12"/>
      <c r="RL204" s="12"/>
      <c r="RS204" s="12"/>
      <c r="RZ204" s="12"/>
      <c r="SG204" s="12"/>
      <c r="SN204" s="12"/>
      <c r="SU204" s="12"/>
      <c r="TB204" s="12"/>
      <c r="TI204" s="12"/>
      <c r="TP204" s="12"/>
      <c r="TW204" s="12"/>
      <c r="UD204" s="12"/>
      <c r="UK204" s="12"/>
      <c r="UR204" s="12"/>
      <c r="UY204" s="12"/>
      <c r="VF204" s="12"/>
      <c r="VM204" s="12"/>
      <c r="VT204" s="12"/>
      <c r="WA204" s="12"/>
      <c r="WH204" s="12"/>
      <c r="WO204" s="12"/>
      <c r="WV204" s="12"/>
      <c r="XC204" s="12"/>
      <c r="XJ204" s="12"/>
      <c r="XQ204" s="12"/>
      <c r="XX204" s="12"/>
      <c r="YE204" s="12"/>
      <c r="YL204" s="12"/>
      <c r="YS204" s="12"/>
      <c r="YZ204" s="12"/>
      <c r="ZG204" s="12"/>
      <c r="ZN204" s="12"/>
      <c r="ZU204" s="12"/>
    </row>
    <row r="205" spans="4:697" x14ac:dyDescent="0.2">
      <c r="D205" s="12"/>
      <c r="G205" s="12"/>
      <c r="K205" s="12"/>
      <c r="R205" s="12"/>
      <c r="Y205" s="12"/>
      <c r="AF205" s="12"/>
      <c r="AM205" s="12"/>
      <c r="AT205" s="12"/>
      <c r="BA205" s="12"/>
      <c r="BH205" s="12"/>
      <c r="BO205" s="12"/>
      <c r="BV205" s="12"/>
      <c r="CC205" s="12"/>
      <c r="CJ205" s="12"/>
      <c r="CQ205" s="12"/>
      <c r="CX205" s="12"/>
      <c r="DE205" s="12"/>
      <c r="DL205" s="12"/>
      <c r="DS205" s="12"/>
      <c r="DZ205" s="12"/>
      <c r="EG205" s="12"/>
      <c r="EN205" s="12"/>
      <c r="EU205" s="12"/>
      <c r="FB205" s="12"/>
      <c r="FI205" s="12"/>
      <c r="FP205" s="12"/>
      <c r="FW205" s="12"/>
      <c r="GD205" s="12"/>
      <c r="GK205" s="12"/>
      <c r="GR205" s="12"/>
      <c r="GY205" s="12"/>
      <c r="HF205" s="12"/>
      <c r="HM205" s="12"/>
      <c r="HT205" s="12"/>
      <c r="IA205" s="12"/>
      <c r="IH205" s="12"/>
      <c r="IO205" s="12"/>
      <c r="IV205" s="12"/>
      <c r="JC205" s="12"/>
      <c r="JJ205" s="12"/>
      <c r="JQ205" s="12"/>
      <c r="JX205" s="12"/>
      <c r="KE205" s="12"/>
      <c r="KL205" s="12"/>
      <c r="KS205" s="12"/>
      <c r="KZ205" s="12"/>
      <c r="LG205" s="12"/>
      <c r="LN205" s="12"/>
      <c r="LU205" s="12"/>
      <c r="MB205" s="12"/>
      <c r="MI205" s="12"/>
      <c r="MP205" s="12"/>
      <c r="MW205" s="12"/>
      <c r="ND205" s="12"/>
      <c r="NK205" s="12"/>
      <c r="NR205" s="12"/>
      <c r="NY205" s="12"/>
      <c r="OF205" s="12"/>
      <c r="OM205" s="12"/>
      <c r="OT205" s="12"/>
      <c r="PA205" s="12"/>
      <c r="PH205" s="12"/>
      <c r="PO205" s="12"/>
      <c r="PV205" s="12"/>
      <c r="QC205" s="12"/>
      <c r="QJ205" s="12"/>
      <c r="QQ205" s="12"/>
      <c r="QX205" s="12"/>
      <c r="RE205" s="12"/>
      <c r="RL205" s="12"/>
      <c r="RS205" s="12"/>
      <c r="RZ205" s="12"/>
      <c r="SG205" s="12"/>
      <c r="SN205" s="12"/>
      <c r="SU205" s="12"/>
      <c r="TB205" s="12"/>
      <c r="TI205" s="12"/>
      <c r="TP205" s="12"/>
      <c r="TW205" s="12"/>
      <c r="UD205" s="12"/>
      <c r="UK205" s="12"/>
      <c r="UR205" s="12"/>
      <c r="UY205" s="12"/>
      <c r="VF205" s="12"/>
      <c r="VM205" s="12"/>
      <c r="VT205" s="12"/>
      <c r="WA205" s="12"/>
      <c r="WH205" s="12"/>
      <c r="WO205" s="12"/>
      <c r="WV205" s="12"/>
      <c r="XC205" s="12"/>
      <c r="XJ205" s="12"/>
      <c r="XQ205" s="12"/>
      <c r="XX205" s="12"/>
      <c r="YE205" s="12"/>
      <c r="YL205" s="12"/>
      <c r="YS205" s="12"/>
      <c r="YZ205" s="12"/>
      <c r="ZG205" s="12"/>
      <c r="ZN205" s="12"/>
      <c r="ZU205" s="12"/>
    </row>
    <row r="206" spans="4:697" x14ac:dyDescent="0.2">
      <c r="D206" s="12"/>
      <c r="G206" s="12"/>
      <c r="K206" s="12"/>
      <c r="R206" s="12"/>
      <c r="Y206" s="12"/>
      <c r="AF206" s="12"/>
      <c r="AM206" s="12"/>
      <c r="AT206" s="12"/>
      <c r="BA206" s="12"/>
      <c r="BH206" s="12"/>
      <c r="BO206" s="12"/>
      <c r="BV206" s="12"/>
      <c r="CC206" s="12"/>
      <c r="CJ206" s="12"/>
      <c r="CQ206" s="12"/>
      <c r="CX206" s="12"/>
      <c r="DE206" s="12"/>
      <c r="DL206" s="12"/>
      <c r="DS206" s="12"/>
      <c r="DZ206" s="12"/>
      <c r="EG206" s="12"/>
      <c r="EN206" s="12"/>
      <c r="EU206" s="12"/>
      <c r="FB206" s="12"/>
      <c r="FI206" s="12"/>
      <c r="FP206" s="12"/>
      <c r="FW206" s="12"/>
      <c r="GD206" s="12"/>
      <c r="GK206" s="12"/>
      <c r="GR206" s="12"/>
      <c r="GY206" s="12"/>
      <c r="HF206" s="12"/>
      <c r="HM206" s="12"/>
      <c r="HT206" s="12"/>
      <c r="IA206" s="12"/>
      <c r="IH206" s="12"/>
      <c r="IO206" s="12"/>
      <c r="IV206" s="12"/>
      <c r="JC206" s="12"/>
      <c r="JJ206" s="12"/>
      <c r="JQ206" s="12"/>
      <c r="JX206" s="12"/>
      <c r="KE206" s="12"/>
      <c r="KL206" s="12"/>
      <c r="KS206" s="12"/>
      <c r="KZ206" s="12"/>
      <c r="LG206" s="12"/>
      <c r="LN206" s="12"/>
      <c r="LU206" s="12"/>
      <c r="MB206" s="12"/>
      <c r="MI206" s="12"/>
      <c r="MP206" s="12"/>
      <c r="MW206" s="12"/>
      <c r="ND206" s="12"/>
      <c r="NK206" s="12"/>
      <c r="NR206" s="12"/>
      <c r="NY206" s="12"/>
      <c r="OF206" s="12"/>
      <c r="OM206" s="12"/>
      <c r="OT206" s="12"/>
      <c r="PA206" s="12"/>
      <c r="PH206" s="12"/>
      <c r="PO206" s="12"/>
      <c r="PV206" s="12"/>
      <c r="QC206" s="12"/>
      <c r="QJ206" s="12"/>
      <c r="QQ206" s="12"/>
      <c r="QX206" s="12"/>
      <c r="RE206" s="12"/>
      <c r="RL206" s="12"/>
      <c r="RS206" s="12"/>
      <c r="RZ206" s="12"/>
      <c r="SG206" s="12"/>
      <c r="SN206" s="12"/>
      <c r="SU206" s="12"/>
      <c r="TB206" s="12"/>
      <c r="TI206" s="12"/>
      <c r="TP206" s="12"/>
      <c r="TW206" s="12"/>
      <c r="UD206" s="12"/>
      <c r="UK206" s="12"/>
      <c r="UR206" s="12"/>
      <c r="UY206" s="12"/>
      <c r="VF206" s="12"/>
      <c r="VM206" s="12"/>
      <c r="VT206" s="12"/>
      <c r="WA206" s="12"/>
      <c r="WH206" s="12"/>
      <c r="WO206" s="12"/>
      <c r="WV206" s="12"/>
      <c r="XC206" s="12"/>
      <c r="XJ206" s="12"/>
      <c r="XQ206" s="12"/>
      <c r="XX206" s="12"/>
      <c r="YE206" s="12"/>
      <c r="YL206" s="12"/>
      <c r="YS206" s="12"/>
      <c r="YZ206" s="12"/>
      <c r="ZG206" s="12"/>
      <c r="ZN206" s="12"/>
      <c r="ZU206" s="12"/>
    </row>
    <row r="207" spans="4:697" x14ac:dyDescent="0.2">
      <c r="D207" s="12"/>
      <c r="G207" s="12"/>
      <c r="K207" s="12"/>
      <c r="R207" s="12"/>
      <c r="Y207" s="12"/>
      <c r="AF207" s="12"/>
      <c r="AM207" s="12"/>
      <c r="AT207" s="12"/>
      <c r="BA207" s="12"/>
      <c r="BH207" s="12"/>
      <c r="BO207" s="12"/>
      <c r="BV207" s="12"/>
      <c r="CC207" s="12"/>
      <c r="CJ207" s="12"/>
      <c r="CQ207" s="12"/>
      <c r="CX207" s="12"/>
      <c r="DE207" s="12"/>
      <c r="DL207" s="12"/>
      <c r="DS207" s="12"/>
      <c r="DZ207" s="12"/>
      <c r="EG207" s="12"/>
      <c r="EN207" s="12"/>
      <c r="EU207" s="12"/>
      <c r="FB207" s="12"/>
      <c r="FI207" s="12"/>
      <c r="FP207" s="12"/>
      <c r="FW207" s="12"/>
      <c r="GD207" s="12"/>
      <c r="GK207" s="12"/>
      <c r="GR207" s="12"/>
      <c r="GY207" s="12"/>
      <c r="HF207" s="12"/>
      <c r="HM207" s="12"/>
      <c r="HT207" s="12"/>
      <c r="IA207" s="12"/>
      <c r="IH207" s="12"/>
      <c r="IO207" s="12"/>
      <c r="IV207" s="12"/>
      <c r="JC207" s="12"/>
      <c r="JJ207" s="12"/>
      <c r="JQ207" s="12"/>
      <c r="JX207" s="12"/>
      <c r="KE207" s="12"/>
      <c r="KL207" s="12"/>
      <c r="KS207" s="12"/>
      <c r="KZ207" s="12"/>
      <c r="LG207" s="12"/>
      <c r="LN207" s="12"/>
      <c r="LU207" s="12"/>
      <c r="MB207" s="12"/>
      <c r="MI207" s="12"/>
      <c r="MP207" s="12"/>
      <c r="MW207" s="12"/>
      <c r="ND207" s="12"/>
      <c r="NK207" s="12"/>
      <c r="NR207" s="12"/>
      <c r="NY207" s="12"/>
      <c r="OF207" s="12"/>
      <c r="OM207" s="12"/>
      <c r="OT207" s="12"/>
      <c r="PA207" s="12"/>
      <c r="PH207" s="12"/>
      <c r="PO207" s="12"/>
      <c r="PV207" s="12"/>
      <c r="QC207" s="12"/>
      <c r="QJ207" s="12"/>
      <c r="QQ207" s="12"/>
      <c r="QX207" s="12"/>
      <c r="RE207" s="12"/>
      <c r="RL207" s="12"/>
      <c r="RS207" s="12"/>
      <c r="RZ207" s="12"/>
      <c r="SG207" s="12"/>
      <c r="SN207" s="12"/>
      <c r="SU207" s="12"/>
      <c r="TB207" s="12"/>
      <c r="TI207" s="12"/>
      <c r="TP207" s="12"/>
      <c r="TW207" s="12"/>
      <c r="UD207" s="12"/>
      <c r="UK207" s="12"/>
      <c r="UR207" s="12"/>
      <c r="UY207" s="12"/>
      <c r="VF207" s="12"/>
      <c r="VM207" s="12"/>
      <c r="VT207" s="12"/>
      <c r="WA207" s="12"/>
      <c r="WH207" s="12"/>
      <c r="WO207" s="12"/>
      <c r="WV207" s="12"/>
      <c r="XC207" s="12"/>
      <c r="XJ207" s="12"/>
      <c r="XQ207" s="12"/>
      <c r="XX207" s="12"/>
      <c r="YE207" s="12"/>
      <c r="YL207" s="12"/>
      <c r="YS207" s="12"/>
      <c r="YZ207" s="12"/>
      <c r="ZG207" s="12"/>
      <c r="ZN207" s="12"/>
      <c r="ZU207" s="12"/>
    </row>
    <row r="208" spans="4:697" x14ac:dyDescent="0.2">
      <c r="D208" s="12"/>
      <c r="G208" s="12"/>
      <c r="K208" s="12"/>
      <c r="R208" s="12"/>
      <c r="Y208" s="12"/>
      <c r="AF208" s="12"/>
      <c r="AM208" s="12"/>
      <c r="AT208" s="12"/>
      <c r="BA208" s="12"/>
      <c r="BH208" s="12"/>
      <c r="BO208" s="12"/>
      <c r="BV208" s="12"/>
      <c r="CC208" s="12"/>
      <c r="CJ208" s="12"/>
      <c r="CQ208" s="12"/>
      <c r="CX208" s="12"/>
      <c r="DE208" s="12"/>
      <c r="DL208" s="12"/>
      <c r="DS208" s="12"/>
      <c r="DZ208" s="12"/>
      <c r="EG208" s="12"/>
      <c r="EN208" s="12"/>
      <c r="EU208" s="12"/>
      <c r="FB208" s="12"/>
      <c r="FI208" s="12"/>
      <c r="FP208" s="12"/>
      <c r="FW208" s="12"/>
      <c r="GD208" s="12"/>
      <c r="GK208" s="12"/>
      <c r="GR208" s="12"/>
      <c r="GY208" s="12"/>
      <c r="HF208" s="12"/>
      <c r="HM208" s="12"/>
      <c r="HT208" s="12"/>
      <c r="IA208" s="12"/>
      <c r="IH208" s="12"/>
      <c r="IO208" s="12"/>
      <c r="IV208" s="12"/>
      <c r="JC208" s="12"/>
      <c r="JJ208" s="12"/>
      <c r="JQ208" s="12"/>
      <c r="JX208" s="12"/>
      <c r="KE208" s="12"/>
      <c r="KL208" s="12"/>
      <c r="KS208" s="12"/>
      <c r="KZ208" s="12"/>
      <c r="LG208" s="12"/>
      <c r="LN208" s="12"/>
      <c r="LU208" s="12"/>
      <c r="MB208" s="12"/>
      <c r="MI208" s="12"/>
      <c r="MP208" s="12"/>
      <c r="MW208" s="12"/>
      <c r="ND208" s="12"/>
      <c r="NK208" s="12"/>
      <c r="NR208" s="12"/>
      <c r="NY208" s="12"/>
      <c r="OF208" s="12"/>
      <c r="OM208" s="12"/>
      <c r="OT208" s="12"/>
      <c r="PA208" s="12"/>
      <c r="PH208" s="12"/>
      <c r="PO208" s="12"/>
      <c r="PV208" s="12"/>
      <c r="QC208" s="12"/>
      <c r="QJ208" s="12"/>
      <c r="QQ208" s="12"/>
      <c r="QX208" s="12"/>
      <c r="RE208" s="12"/>
      <c r="RL208" s="12"/>
      <c r="RS208" s="12"/>
      <c r="RZ208" s="12"/>
      <c r="SG208" s="12"/>
      <c r="SN208" s="12"/>
      <c r="SU208" s="12"/>
      <c r="TB208" s="12"/>
      <c r="TI208" s="12"/>
      <c r="TP208" s="12"/>
      <c r="TW208" s="12"/>
      <c r="UD208" s="12"/>
      <c r="UK208" s="12"/>
      <c r="UR208" s="12"/>
      <c r="UY208" s="12"/>
      <c r="VF208" s="12"/>
      <c r="VM208" s="12"/>
      <c r="VT208" s="12"/>
      <c r="WA208" s="12"/>
      <c r="WH208" s="12"/>
      <c r="WO208" s="12"/>
      <c r="WV208" s="12"/>
      <c r="XC208" s="12"/>
      <c r="XJ208" s="12"/>
      <c r="XQ208" s="12"/>
      <c r="XX208" s="12"/>
      <c r="YE208" s="12"/>
      <c r="YL208" s="12"/>
      <c r="YS208" s="12"/>
      <c r="YZ208" s="12"/>
      <c r="ZG208" s="12"/>
      <c r="ZN208" s="12"/>
      <c r="ZU208" s="12"/>
    </row>
    <row r="209" spans="4:697" x14ac:dyDescent="0.2">
      <c r="D209" s="12"/>
      <c r="G209" s="12"/>
      <c r="K209" s="12"/>
      <c r="R209" s="12"/>
      <c r="Y209" s="12"/>
      <c r="AF209" s="12"/>
      <c r="AM209" s="12"/>
      <c r="AT209" s="12"/>
      <c r="BA209" s="12"/>
      <c r="BH209" s="12"/>
      <c r="BO209" s="12"/>
      <c r="BV209" s="12"/>
      <c r="CC209" s="12"/>
      <c r="CJ209" s="12"/>
      <c r="CQ209" s="12"/>
      <c r="CX209" s="12"/>
      <c r="DE209" s="12"/>
      <c r="DL209" s="12"/>
      <c r="DS209" s="12"/>
      <c r="DZ209" s="12"/>
      <c r="EG209" s="12"/>
      <c r="EN209" s="12"/>
      <c r="EU209" s="12"/>
      <c r="FB209" s="12"/>
      <c r="FI209" s="12"/>
      <c r="FP209" s="12"/>
      <c r="FW209" s="12"/>
      <c r="GD209" s="12"/>
      <c r="GK209" s="12"/>
      <c r="GR209" s="12"/>
      <c r="GY209" s="12"/>
      <c r="HF209" s="12"/>
      <c r="HM209" s="12"/>
      <c r="HT209" s="12"/>
      <c r="IA209" s="12"/>
      <c r="IH209" s="12"/>
      <c r="IO209" s="12"/>
      <c r="IV209" s="12"/>
      <c r="JC209" s="12"/>
      <c r="JJ209" s="12"/>
      <c r="JQ209" s="12"/>
      <c r="JX209" s="12"/>
      <c r="KE209" s="12"/>
      <c r="KL209" s="12"/>
      <c r="KS209" s="12"/>
      <c r="KZ209" s="12"/>
      <c r="LG209" s="12"/>
      <c r="LN209" s="12"/>
      <c r="LU209" s="12"/>
      <c r="MB209" s="12"/>
      <c r="MI209" s="12"/>
      <c r="MP209" s="12"/>
      <c r="MW209" s="12"/>
      <c r="ND209" s="12"/>
      <c r="NK209" s="12"/>
      <c r="NR209" s="12"/>
      <c r="NY209" s="12"/>
      <c r="OF209" s="12"/>
      <c r="OM209" s="12"/>
      <c r="OT209" s="12"/>
      <c r="PA209" s="12"/>
      <c r="PH209" s="12"/>
      <c r="PO209" s="12"/>
      <c r="PV209" s="12"/>
      <c r="QC209" s="12"/>
      <c r="QJ209" s="12"/>
      <c r="QQ209" s="12"/>
      <c r="QX209" s="12"/>
      <c r="RE209" s="12"/>
      <c r="RL209" s="12"/>
      <c r="RS209" s="12"/>
      <c r="RZ209" s="12"/>
      <c r="SG209" s="12"/>
      <c r="SN209" s="12"/>
      <c r="SU209" s="12"/>
      <c r="TB209" s="12"/>
      <c r="TI209" s="12"/>
      <c r="TP209" s="12"/>
      <c r="TW209" s="12"/>
      <c r="UD209" s="12"/>
      <c r="UK209" s="12"/>
      <c r="UR209" s="12"/>
      <c r="UY209" s="12"/>
      <c r="VF209" s="12"/>
      <c r="VM209" s="12"/>
      <c r="VT209" s="12"/>
      <c r="WA209" s="12"/>
      <c r="WH209" s="12"/>
      <c r="WO209" s="12"/>
      <c r="WV209" s="12"/>
      <c r="XC209" s="12"/>
      <c r="XJ209" s="12"/>
      <c r="XQ209" s="12"/>
      <c r="XX209" s="12"/>
      <c r="YE209" s="12"/>
      <c r="YL209" s="12"/>
      <c r="YS209" s="12"/>
      <c r="YZ209" s="12"/>
      <c r="ZG209" s="12"/>
      <c r="ZN209" s="12"/>
      <c r="ZU209" s="12"/>
    </row>
    <row r="210" spans="4:697" x14ac:dyDescent="0.2">
      <c r="D210" s="12"/>
      <c r="G210" s="12"/>
      <c r="K210" s="12"/>
      <c r="R210" s="12"/>
      <c r="Y210" s="12"/>
      <c r="AF210" s="12"/>
      <c r="AM210" s="12"/>
      <c r="AT210" s="12"/>
      <c r="BA210" s="12"/>
      <c r="BH210" s="12"/>
      <c r="BO210" s="12"/>
      <c r="BV210" s="12"/>
      <c r="CC210" s="12"/>
      <c r="CJ210" s="12"/>
      <c r="CQ210" s="12"/>
      <c r="CX210" s="12"/>
      <c r="DE210" s="12"/>
      <c r="DL210" s="12"/>
      <c r="DS210" s="12"/>
      <c r="DZ210" s="12"/>
      <c r="EG210" s="12"/>
      <c r="EN210" s="12"/>
      <c r="EU210" s="12"/>
      <c r="FB210" s="12"/>
      <c r="FI210" s="12"/>
      <c r="FP210" s="12"/>
      <c r="FW210" s="12"/>
      <c r="GD210" s="12"/>
      <c r="GK210" s="12"/>
      <c r="GR210" s="12"/>
      <c r="GY210" s="12"/>
      <c r="HF210" s="12"/>
      <c r="HM210" s="12"/>
      <c r="HT210" s="12"/>
      <c r="IA210" s="12"/>
      <c r="IH210" s="12"/>
      <c r="IO210" s="12"/>
      <c r="IV210" s="12"/>
      <c r="JC210" s="12"/>
      <c r="JJ210" s="12"/>
      <c r="JQ210" s="12"/>
      <c r="JX210" s="12"/>
      <c r="KE210" s="12"/>
      <c r="KL210" s="12"/>
      <c r="KS210" s="12"/>
      <c r="KZ210" s="12"/>
      <c r="LG210" s="12"/>
      <c r="LN210" s="12"/>
      <c r="LU210" s="12"/>
      <c r="MB210" s="12"/>
      <c r="MI210" s="12"/>
      <c r="MP210" s="12"/>
      <c r="MW210" s="12"/>
      <c r="ND210" s="12"/>
      <c r="NK210" s="12"/>
      <c r="NR210" s="12"/>
      <c r="NY210" s="12"/>
      <c r="OF210" s="12"/>
      <c r="OM210" s="12"/>
      <c r="OT210" s="12"/>
      <c r="PA210" s="12"/>
      <c r="PH210" s="12"/>
      <c r="PO210" s="12"/>
      <c r="PV210" s="12"/>
      <c r="QC210" s="12"/>
      <c r="QJ210" s="12"/>
      <c r="QQ210" s="12"/>
      <c r="QX210" s="12"/>
      <c r="RE210" s="12"/>
      <c r="RL210" s="12"/>
      <c r="RS210" s="12"/>
      <c r="RZ210" s="12"/>
      <c r="SG210" s="12"/>
      <c r="SN210" s="12"/>
      <c r="SU210" s="12"/>
      <c r="TB210" s="12"/>
      <c r="TI210" s="12"/>
      <c r="TP210" s="12"/>
      <c r="TW210" s="12"/>
      <c r="UD210" s="12"/>
      <c r="UK210" s="12"/>
      <c r="UR210" s="12"/>
      <c r="UY210" s="12"/>
      <c r="VF210" s="12"/>
      <c r="VM210" s="12"/>
      <c r="VT210" s="12"/>
      <c r="WA210" s="12"/>
      <c r="WH210" s="12"/>
      <c r="WO210" s="12"/>
      <c r="WV210" s="12"/>
      <c r="XC210" s="12"/>
      <c r="XJ210" s="12"/>
      <c r="XQ210" s="12"/>
      <c r="XX210" s="12"/>
      <c r="YE210" s="12"/>
      <c r="YL210" s="12"/>
      <c r="YS210" s="12"/>
      <c r="YZ210" s="12"/>
      <c r="ZG210" s="12"/>
      <c r="ZN210" s="12"/>
      <c r="ZU210" s="12"/>
    </row>
    <row r="211" spans="4:697" x14ac:dyDescent="0.2">
      <c r="D211" s="12"/>
      <c r="G211" s="12"/>
      <c r="K211" s="12"/>
      <c r="R211" s="12"/>
      <c r="Y211" s="12"/>
      <c r="AF211" s="12"/>
      <c r="AM211" s="12"/>
      <c r="AT211" s="12"/>
      <c r="BA211" s="12"/>
      <c r="BH211" s="12"/>
      <c r="BO211" s="12"/>
      <c r="BV211" s="12"/>
      <c r="CC211" s="12"/>
      <c r="CJ211" s="12"/>
      <c r="CQ211" s="12"/>
      <c r="CX211" s="12"/>
      <c r="DE211" s="12"/>
      <c r="DL211" s="12"/>
      <c r="DS211" s="12"/>
      <c r="DZ211" s="12"/>
      <c r="EG211" s="12"/>
      <c r="EN211" s="12"/>
      <c r="EU211" s="12"/>
      <c r="FB211" s="12"/>
      <c r="FI211" s="12"/>
      <c r="FP211" s="12"/>
      <c r="FW211" s="12"/>
      <c r="GD211" s="12"/>
      <c r="GK211" s="12"/>
      <c r="GR211" s="12"/>
      <c r="GY211" s="12"/>
      <c r="HF211" s="12"/>
      <c r="HM211" s="12"/>
      <c r="HT211" s="12"/>
      <c r="IA211" s="12"/>
      <c r="IH211" s="12"/>
      <c r="IO211" s="12"/>
      <c r="IV211" s="12"/>
      <c r="JC211" s="12"/>
      <c r="JJ211" s="12"/>
      <c r="JQ211" s="12"/>
      <c r="JX211" s="12"/>
      <c r="KE211" s="12"/>
      <c r="KL211" s="12"/>
      <c r="KS211" s="12"/>
      <c r="KZ211" s="12"/>
      <c r="LG211" s="12"/>
      <c r="LN211" s="12"/>
      <c r="LU211" s="12"/>
      <c r="MB211" s="12"/>
      <c r="MI211" s="12"/>
      <c r="MP211" s="12"/>
      <c r="MW211" s="12"/>
      <c r="ND211" s="12"/>
      <c r="NK211" s="12"/>
      <c r="NR211" s="12"/>
      <c r="NY211" s="12"/>
      <c r="OF211" s="12"/>
      <c r="OM211" s="12"/>
      <c r="OT211" s="12"/>
      <c r="PA211" s="12"/>
      <c r="PH211" s="12"/>
      <c r="PO211" s="12"/>
      <c r="PV211" s="12"/>
      <c r="QC211" s="12"/>
      <c r="QJ211" s="12"/>
      <c r="QQ211" s="12"/>
      <c r="QX211" s="12"/>
      <c r="RE211" s="12"/>
      <c r="RL211" s="12"/>
      <c r="RS211" s="12"/>
      <c r="RZ211" s="12"/>
      <c r="SG211" s="12"/>
      <c r="SN211" s="12"/>
      <c r="SU211" s="12"/>
      <c r="TB211" s="12"/>
      <c r="TI211" s="12"/>
      <c r="TP211" s="12"/>
      <c r="TW211" s="12"/>
      <c r="UD211" s="12"/>
      <c r="UK211" s="12"/>
      <c r="UR211" s="12"/>
      <c r="UY211" s="12"/>
      <c r="VF211" s="12"/>
      <c r="VM211" s="12"/>
      <c r="VT211" s="12"/>
      <c r="WA211" s="12"/>
      <c r="WH211" s="12"/>
      <c r="WO211" s="12"/>
      <c r="WV211" s="12"/>
      <c r="XC211" s="12"/>
      <c r="XJ211" s="12"/>
      <c r="XQ211" s="12"/>
      <c r="XX211" s="12"/>
      <c r="YE211" s="12"/>
      <c r="YL211" s="12"/>
      <c r="YS211" s="12"/>
      <c r="YZ211" s="12"/>
      <c r="ZG211" s="12"/>
      <c r="ZN211" s="12"/>
      <c r="ZU211" s="12"/>
    </row>
    <row r="212" spans="4:697" x14ac:dyDescent="0.2">
      <c r="D212" s="12"/>
      <c r="G212" s="12"/>
      <c r="K212" s="12"/>
      <c r="R212" s="12"/>
      <c r="Y212" s="12"/>
      <c r="AF212" s="12"/>
      <c r="AM212" s="12"/>
      <c r="AT212" s="12"/>
      <c r="BA212" s="12"/>
      <c r="BH212" s="12"/>
      <c r="BO212" s="12"/>
      <c r="BV212" s="12"/>
      <c r="CC212" s="12"/>
      <c r="CJ212" s="12"/>
      <c r="CQ212" s="12"/>
      <c r="CX212" s="12"/>
      <c r="DE212" s="12"/>
      <c r="DL212" s="12"/>
      <c r="DS212" s="12"/>
      <c r="DZ212" s="12"/>
      <c r="EG212" s="12"/>
      <c r="EN212" s="12"/>
      <c r="EU212" s="12"/>
      <c r="FB212" s="12"/>
      <c r="FI212" s="12"/>
      <c r="FP212" s="12"/>
      <c r="FW212" s="12"/>
      <c r="GD212" s="12"/>
      <c r="GK212" s="12"/>
      <c r="GR212" s="12"/>
      <c r="GY212" s="12"/>
      <c r="HF212" s="12"/>
      <c r="HM212" s="12"/>
      <c r="HT212" s="12"/>
      <c r="IA212" s="12"/>
      <c r="IH212" s="12"/>
      <c r="IO212" s="12"/>
      <c r="IV212" s="12"/>
      <c r="JC212" s="12"/>
      <c r="JJ212" s="12"/>
      <c r="JQ212" s="12"/>
      <c r="JX212" s="12"/>
      <c r="KE212" s="12"/>
      <c r="KL212" s="12"/>
      <c r="KS212" s="12"/>
      <c r="KZ212" s="12"/>
      <c r="LG212" s="12"/>
      <c r="LN212" s="12"/>
      <c r="LU212" s="12"/>
      <c r="MB212" s="12"/>
      <c r="MI212" s="12"/>
      <c r="MP212" s="12"/>
      <c r="MW212" s="12"/>
      <c r="ND212" s="12"/>
      <c r="NK212" s="12"/>
      <c r="NR212" s="12"/>
      <c r="NY212" s="12"/>
      <c r="OF212" s="12"/>
      <c r="OM212" s="12"/>
      <c r="OT212" s="12"/>
      <c r="PA212" s="12"/>
      <c r="PH212" s="12"/>
      <c r="PO212" s="12"/>
      <c r="PV212" s="12"/>
      <c r="QC212" s="12"/>
      <c r="QJ212" s="12"/>
      <c r="QQ212" s="12"/>
      <c r="QX212" s="12"/>
      <c r="RE212" s="12"/>
      <c r="RL212" s="12"/>
      <c r="RS212" s="12"/>
      <c r="RZ212" s="12"/>
      <c r="SG212" s="12"/>
      <c r="SN212" s="12"/>
      <c r="SU212" s="12"/>
      <c r="TB212" s="12"/>
      <c r="TI212" s="12"/>
      <c r="TP212" s="12"/>
      <c r="TW212" s="12"/>
      <c r="UD212" s="12"/>
      <c r="UK212" s="12"/>
      <c r="UR212" s="12"/>
      <c r="UY212" s="12"/>
      <c r="VF212" s="12"/>
      <c r="VM212" s="12"/>
      <c r="VT212" s="12"/>
      <c r="WA212" s="12"/>
      <c r="WH212" s="12"/>
      <c r="WO212" s="12"/>
      <c r="WV212" s="12"/>
      <c r="XC212" s="12"/>
      <c r="XJ212" s="12"/>
      <c r="XQ212" s="12"/>
      <c r="XX212" s="12"/>
      <c r="YE212" s="12"/>
      <c r="YL212" s="12"/>
      <c r="YS212" s="12"/>
      <c r="YZ212" s="12"/>
      <c r="ZG212" s="12"/>
      <c r="ZN212" s="12"/>
      <c r="ZU212" s="12"/>
    </row>
    <row r="213" spans="4:697" x14ac:dyDescent="0.2">
      <c r="D213" s="12"/>
      <c r="G213" s="12"/>
      <c r="K213" s="12"/>
      <c r="R213" s="12"/>
      <c r="Y213" s="12"/>
      <c r="AF213" s="12"/>
      <c r="AM213" s="12"/>
      <c r="AT213" s="12"/>
      <c r="BA213" s="12"/>
      <c r="BH213" s="12"/>
      <c r="BO213" s="12"/>
      <c r="BV213" s="12"/>
      <c r="CC213" s="12"/>
      <c r="CJ213" s="12"/>
      <c r="CQ213" s="12"/>
      <c r="CX213" s="12"/>
      <c r="DE213" s="12"/>
      <c r="DL213" s="12"/>
      <c r="DS213" s="12"/>
      <c r="DZ213" s="12"/>
      <c r="EG213" s="12"/>
      <c r="EN213" s="12"/>
      <c r="EU213" s="12"/>
      <c r="FB213" s="12"/>
      <c r="FI213" s="12"/>
      <c r="FP213" s="12"/>
      <c r="FW213" s="12"/>
      <c r="GD213" s="12"/>
      <c r="GK213" s="12"/>
      <c r="GR213" s="12"/>
      <c r="GY213" s="12"/>
      <c r="HF213" s="12"/>
      <c r="HM213" s="12"/>
      <c r="HT213" s="12"/>
      <c r="IA213" s="12"/>
      <c r="IH213" s="12"/>
      <c r="IO213" s="12"/>
      <c r="IV213" s="12"/>
      <c r="JC213" s="12"/>
      <c r="JJ213" s="12"/>
      <c r="JQ213" s="12"/>
      <c r="JX213" s="12"/>
      <c r="KE213" s="12"/>
      <c r="KL213" s="12"/>
      <c r="KS213" s="12"/>
      <c r="KZ213" s="12"/>
      <c r="LG213" s="12"/>
      <c r="LN213" s="12"/>
      <c r="LU213" s="12"/>
      <c r="MB213" s="12"/>
      <c r="MI213" s="12"/>
      <c r="MP213" s="12"/>
      <c r="MW213" s="12"/>
      <c r="ND213" s="12"/>
      <c r="NK213" s="12"/>
      <c r="NR213" s="12"/>
      <c r="NY213" s="12"/>
      <c r="OF213" s="12"/>
      <c r="OM213" s="12"/>
      <c r="OT213" s="12"/>
      <c r="PA213" s="12"/>
      <c r="PH213" s="12"/>
      <c r="PO213" s="12"/>
      <c r="PV213" s="12"/>
      <c r="QC213" s="12"/>
      <c r="QJ213" s="12"/>
      <c r="QQ213" s="12"/>
      <c r="QX213" s="12"/>
      <c r="RE213" s="12"/>
      <c r="RL213" s="12"/>
      <c r="RS213" s="12"/>
      <c r="RZ213" s="12"/>
      <c r="SG213" s="12"/>
      <c r="SN213" s="12"/>
      <c r="SU213" s="12"/>
      <c r="TB213" s="12"/>
      <c r="TI213" s="12"/>
      <c r="TP213" s="12"/>
      <c r="TW213" s="12"/>
      <c r="UD213" s="12"/>
      <c r="UK213" s="12"/>
      <c r="UR213" s="12"/>
      <c r="UY213" s="12"/>
      <c r="VF213" s="12"/>
      <c r="VM213" s="12"/>
      <c r="VT213" s="12"/>
      <c r="WA213" s="12"/>
      <c r="WH213" s="12"/>
      <c r="WO213" s="12"/>
      <c r="WV213" s="12"/>
      <c r="XC213" s="12"/>
      <c r="XJ213" s="12"/>
      <c r="XQ213" s="12"/>
      <c r="XX213" s="12"/>
      <c r="YE213" s="12"/>
      <c r="YL213" s="12"/>
      <c r="YS213" s="12"/>
      <c r="YZ213" s="12"/>
      <c r="ZG213" s="12"/>
      <c r="ZN213" s="12"/>
      <c r="ZU213" s="12"/>
    </row>
    <row r="214" spans="4:697" x14ac:dyDescent="0.2">
      <c r="D214" s="12"/>
      <c r="G214" s="12"/>
      <c r="K214" s="12"/>
      <c r="R214" s="12"/>
      <c r="Y214" s="12"/>
      <c r="AF214" s="12"/>
      <c r="AM214" s="12"/>
      <c r="AT214" s="12"/>
      <c r="BA214" s="12"/>
      <c r="BH214" s="12"/>
      <c r="BO214" s="12"/>
      <c r="BV214" s="12"/>
      <c r="CC214" s="12"/>
      <c r="CJ214" s="12"/>
      <c r="CQ214" s="12"/>
      <c r="CX214" s="12"/>
      <c r="DE214" s="12"/>
      <c r="DL214" s="12"/>
      <c r="DS214" s="12"/>
      <c r="DZ214" s="12"/>
      <c r="EG214" s="12"/>
      <c r="EN214" s="12"/>
      <c r="EU214" s="12"/>
      <c r="FB214" s="12"/>
      <c r="FI214" s="12"/>
      <c r="FP214" s="12"/>
      <c r="FW214" s="12"/>
      <c r="GD214" s="12"/>
      <c r="GK214" s="12"/>
      <c r="GR214" s="12"/>
      <c r="GY214" s="12"/>
      <c r="HF214" s="12"/>
      <c r="HM214" s="12"/>
      <c r="HT214" s="12"/>
      <c r="IA214" s="12"/>
      <c r="IH214" s="12"/>
      <c r="IO214" s="12"/>
      <c r="IV214" s="12"/>
      <c r="JC214" s="12"/>
      <c r="JJ214" s="12"/>
      <c r="JQ214" s="12"/>
      <c r="JX214" s="12"/>
      <c r="KE214" s="12"/>
      <c r="KL214" s="12"/>
      <c r="KS214" s="12"/>
      <c r="KZ214" s="12"/>
      <c r="LG214" s="12"/>
      <c r="LN214" s="12"/>
      <c r="LU214" s="12"/>
      <c r="MB214" s="12"/>
      <c r="MI214" s="12"/>
      <c r="MP214" s="12"/>
      <c r="MW214" s="12"/>
      <c r="ND214" s="12"/>
      <c r="NK214" s="12"/>
      <c r="NR214" s="12"/>
      <c r="NY214" s="12"/>
      <c r="OF214" s="12"/>
      <c r="OM214" s="12"/>
      <c r="OT214" s="12"/>
      <c r="PA214" s="12"/>
      <c r="PH214" s="12"/>
      <c r="PO214" s="12"/>
      <c r="PV214" s="12"/>
      <c r="QC214" s="12"/>
      <c r="QJ214" s="12"/>
      <c r="QQ214" s="12"/>
      <c r="QX214" s="12"/>
      <c r="RE214" s="12"/>
      <c r="RL214" s="12"/>
      <c r="RS214" s="12"/>
      <c r="RZ214" s="12"/>
      <c r="SG214" s="12"/>
      <c r="SN214" s="12"/>
      <c r="SU214" s="12"/>
      <c r="TB214" s="12"/>
      <c r="TI214" s="12"/>
      <c r="TP214" s="12"/>
      <c r="TW214" s="12"/>
      <c r="UD214" s="12"/>
      <c r="UK214" s="12"/>
      <c r="UR214" s="12"/>
      <c r="UY214" s="12"/>
      <c r="VF214" s="12"/>
      <c r="VM214" s="12"/>
      <c r="VT214" s="12"/>
      <c r="WA214" s="12"/>
      <c r="WH214" s="12"/>
      <c r="WO214" s="12"/>
      <c r="WV214" s="12"/>
      <c r="XC214" s="12"/>
      <c r="XJ214" s="12"/>
      <c r="XQ214" s="12"/>
      <c r="XX214" s="12"/>
      <c r="YE214" s="12"/>
      <c r="YL214" s="12"/>
      <c r="YS214" s="12"/>
      <c r="YZ214" s="12"/>
      <c r="ZG214" s="12"/>
      <c r="ZN214" s="12"/>
      <c r="ZU214" s="12"/>
    </row>
    <row r="215" spans="4:697" x14ac:dyDescent="0.2">
      <c r="D215" s="12"/>
      <c r="G215" s="12"/>
      <c r="K215" s="12"/>
      <c r="R215" s="12"/>
      <c r="Y215" s="12"/>
      <c r="AF215" s="12"/>
      <c r="AM215" s="12"/>
      <c r="AT215" s="12"/>
      <c r="BA215" s="12"/>
      <c r="BH215" s="12"/>
      <c r="BO215" s="12"/>
      <c r="BV215" s="12"/>
      <c r="CC215" s="12"/>
      <c r="CJ215" s="12"/>
      <c r="CQ215" s="12"/>
      <c r="CX215" s="12"/>
      <c r="DE215" s="12"/>
      <c r="DL215" s="12"/>
      <c r="DS215" s="12"/>
      <c r="DZ215" s="12"/>
      <c r="EG215" s="12"/>
      <c r="EN215" s="12"/>
      <c r="EU215" s="12"/>
      <c r="FB215" s="12"/>
      <c r="FI215" s="12"/>
      <c r="FP215" s="12"/>
      <c r="FW215" s="12"/>
      <c r="GD215" s="12"/>
      <c r="GK215" s="12"/>
      <c r="GR215" s="12"/>
      <c r="GY215" s="12"/>
      <c r="HF215" s="12"/>
      <c r="HM215" s="12"/>
      <c r="HT215" s="12"/>
      <c r="IA215" s="12"/>
      <c r="IH215" s="12"/>
      <c r="IO215" s="12"/>
      <c r="IV215" s="12"/>
      <c r="JC215" s="12"/>
      <c r="JJ215" s="12"/>
      <c r="JQ215" s="12"/>
      <c r="JX215" s="12"/>
      <c r="KE215" s="12"/>
      <c r="KL215" s="12"/>
      <c r="KS215" s="12"/>
      <c r="KZ215" s="12"/>
      <c r="LG215" s="12"/>
      <c r="LN215" s="12"/>
      <c r="LU215" s="12"/>
      <c r="MB215" s="12"/>
      <c r="MI215" s="12"/>
      <c r="MP215" s="12"/>
      <c r="MW215" s="12"/>
      <c r="ND215" s="12"/>
      <c r="NK215" s="12"/>
      <c r="NR215" s="12"/>
      <c r="NY215" s="12"/>
      <c r="OF215" s="12"/>
      <c r="OM215" s="12"/>
      <c r="OT215" s="12"/>
      <c r="PA215" s="12"/>
      <c r="PH215" s="12"/>
      <c r="PO215" s="12"/>
      <c r="PV215" s="12"/>
      <c r="QC215" s="12"/>
      <c r="QJ215" s="12"/>
      <c r="QQ215" s="12"/>
      <c r="QX215" s="12"/>
      <c r="RE215" s="12"/>
      <c r="RL215" s="12"/>
      <c r="RS215" s="12"/>
      <c r="RZ215" s="12"/>
      <c r="SG215" s="12"/>
      <c r="SN215" s="12"/>
      <c r="SU215" s="12"/>
      <c r="TB215" s="12"/>
      <c r="TI215" s="12"/>
      <c r="TP215" s="12"/>
      <c r="TW215" s="12"/>
      <c r="UD215" s="12"/>
      <c r="UK215" s="12"/>
      <c r="UR215" s="12"/>
      <c r="UY215" s="12"/>
      <c r="VF215" s="12"/>
      <c r="VM215" s="12"/>
      <c r="VT215" s="12"/>
      <c r="WA215" s="12"/>
      <c r="WH215" s="12"/>
      <c r="WO215" s="12"/>
      <c r="WV215" s="12"/>
      <c r="XC215" s="12"/>
      <c r="XJ215" s="12"/>
      <c r="XQ215" s="12"/>
      <c r="XX215" s="12"/>
      <c r="YE215" s="12"/>
      <c r="YL215" s="12"/>
      <c r="YS215" s="12"/>
      <c r="YZ215" s="12"/>
      <c r="ZG215" s="12"/>
      <c r="ZN215" s="12"/>
      <c r="ZU215" s="12"/>
    </row>
    <row r="216" spans="4:697" x14ac:dyDescent="0.2">
      <c r="D216" s="12"/>
      <c r="G216" s="12"/>
      <c r="K216" s="12"/>
      <c r="R216" s="12"/>
      <c r="Y216" s="12"/>
      <c r="AF216" s="12"/>
      <c r="AM216" s="12"/>
      <c r="AT216" s="12"/>
      <c r="BA216" s="12"/>
      <c r="BH216" s="12"/>
      <c r="BO216" s="12"/>
      <c r="BV216" s="12"/>
      <c r="CC216" s="12"/>
      <c r="CJ216" s="12"/>
      <c r="CQ216" s="12"/>
      <c r="CX216" s="12"/>
      <c r="DE216" s="12"/>
      <c r="DL216" s="12"/>
      <c r="DS216" s="12"/>
      <c r="DZ216" s="12"/>
      <c r="EG216" s="12"/>
      <c r="EN216" s="12"/>
      <c r="EU216" s="12"/>
      <c r="FB216" s="12"/>
      <c r="FI216" s="12"/>
      <c r="FP216" s="12"/>
      <c r="FW216" s="12"/>
      <c r="GD216" s="12"/>
      <c r="GK216" s="12"/>
      <c r="GR216" s="12"/>
      <c r="GY216" s="12"/>
      <c r="HF216" s="12"/>
      <c r="HM216" s="12"/>
      <c r="HT216" s="12"/>
      <c r="IA216" s="12"/>
      <c r="IH216" s="12"/>
      <c r="IO216" s="12"/>
      <c r="IV216" s="12"/>
      <c r="JC216" s="12"/>
      <c r="JJ216" s="12"/>
      <c r="JQ216" s="12"/>
      <c r="JX216" s="12"/>
      <c r="KE216" s="12"/>
      <c r="KL216" s="12"/>
      <c r="KS216" s="12"/>
      <c r="KZ216" s="12"/>
      <c r="LG216" s="12"/>
      <c r="LN216" s="12"/>
      <c r="LU216" s="12"/>
      <c r="MB216" s="12"/>
      <c r="MI216" s="12"/>
      <c r="MP216" s="12"/>
      <c r="MW216" s="12"/>
      <c r="ND216" s="12"/>
      <c r="NK216" s="12"/>
      <c r="NR216" s="12"/>
      <c r="NY216" s="12"/>
      <c r="OF216" s="12"/>
      <c r="OM216" s="12"/>
      <c r="OT216" s="12"/>
      <c r="PA216" s="12"/>
      <c r="PH216" s="12"/>
      <c r="PO216" s="12"/>
      <c r="PV216" s="12"/>
      <c r="QC216" s="12"/>
      <c r="QJ216" s="12"/>
      <c r="QQ216" s="12"/>
      <c r="QX216" s="12"/>
      <c r="RE216" s="12"/>
      <c r="RL216" s="12"/>
      <c r="RS216" s="12"/>
      <c r="RZ216" s="12"/>
      <c r="SG216" s="12"/>
      <c r="SN216" s="12"/>
      <c r="SU216" s="12"/>
      <c r="TB216" s="12"/>
      <c r="TI216" s="12"/>
      <c r="TP216" s="12"/>
      <c r="TW216" s="12"/>
      <c r="UD216" s="12"/>
      <c r="UK216" s="12"/>
      <c r="UR216" s="12"/>
      <c r="UY216" s="12"/>
      <c r="VF216" s="12"/>
      <c r="VM216" s="12"/>
      <c r="VT216" s="12"/>
      <c r="WA216" s="12"/>
      <c r="WH216" s="12"/>
      <c r="WO216" s="12"/>
      <c r="WV216" s="12"/>
      <c r="XC216" s="12"/>
      <c r="XJ216" s="12"/>
      <c r="XQ216" s="12"/>
      <c r="XX216" s="12"/>
      <c r="YE216" s="12"/>
      <c r="YL216" s="12"/>
      <c r="YS216" s="12"/>
      <c r="YZ216" s="12"/>
      <c r="ZG216" s="12"/>
      <c r="ZN216" s="12"/>
      <c r="ZU216" s="12"/>
    </row>
    <row r="217" spans="4:697" x14ac:dyDescent="0.2">
      <c r="D217" s="12"/>
      <c r="G217" s="12"/>
      <c r="K217" s="12"/>
      <c r="R217" s="12"/>
      <c r="Y217" s="12"/>
      <c r="AF217" s="12"/>
      <c r="AM217" s="12"/>
      <c r="AT217" s="12"/>
      <c r="BA217" s="12"/>
      <c r="BH217" s="12"/>
      <c r="BO217" s="12"/>
      <c r="BV217" s="12"/>
      <c r="CC217" s="12"/>
      <c r="CJ217" s="12"/>
      <c r="CQ217" s="12"/>
      <c r="CX217" s="12"/>
      <c r="DE217" s="12"/>
      <c r="DL217" s="12"/>
      <c r="DS217" s="12"/>
      <c r="DZ217" s="12"/>
      <c r="EG217" s="12"/>
      <c r="EN217" s="12"/>
      <c r="EU217" s="12"/>
      <c r="FB217" s="12"/>
      <c r="FI217" s="12"/>
      <c r="FP217" s="12"/>
      <c r="FW217" s="12"/>
      <c r="GD217" s="12"/>
      <c r="GK217" s="12"/>
      <c r="GR217" s="12"/>
      <c r="GY217" s="12"/>
      <c r="HF217" s="12"/>
      <c r="HM217" s="12"/>
      <c r="HT217" s="12"/>
      <c r="IA217" s="12"/>
      <c r="IH217" s="12"/>
      <c r="IO217" s="12"/>
      <c r="IV217" s="12"/>
      <c r="JC217" s="12"/>
      <c r="JJ217" s="12"/>
      <c r="JQ217" s="12"/>
      <c r="JX217" s="12"/>
      <c r="KE217" s="12"/>
      <c r="KL217" s="12"/>
      <c r="KS217" s="12"/>
      <c r="KZ217" s="12"/>
      <c r="LG217" s="12"/>
      <c r="LN217" s="12"/>
      <c r="LU217" s="12"/>
      <c r="MB217" s="12"/>
      <c r="MI217" s="12"/>
      <c r="MP217" s="12"/>
      <c r="MW217" s="12"/>
      <c r="ND217" s="12"/>
      <c r="NK217" s="12"/>
      <c r="NR217" s="12"/>
      <c r="NY217" s="12"/>
      <c r="OF217" s="12"/>
      <c r="OM217" s="12"/>
      <c r="OT217" s="12"/>
      <c r="PA217" s="12"/>
      <c r="PH217" s="12"/>
      <c r="PO217" s="12"/>
      <c r="PV217" s="12"/>
      <c r="QC217" s="12"/>
      <c r="QJ217" s="12"/>
      <c r="QQ217" s="12"/>
      <c r="QX217" s="12"/>
      <c r="RE217" s="12"/>
      <c r="RL217" s="12"/>
      <c r="RS217" s="12"/>
      <c r="RZ217" s="12"/>
      <c r="SG217" s="12"/>
      <c r="SN217" s="12"/>
      <c r="SU217" s="12"/>
      <c r="TB217" s="12"/>
      <c r="TI217" s="12"/>
      <c r="TP217" s="12"/>
      <c r="TW217" s="12"/>
      <c r="UD217" s="12"/>
      <c r="UK217" s="12"/>
      <c r="UR217" s="12"/>
      <c r="UY217" s="12"/>
      <c r="VF217" s="12"/>
      <c r="VM217" s="12"/>
      <c r="VT217" s="12"/>
      <c r="WA217" s="12"/>
      <c r="WH217" s="12"/>
      <c r="WO217" s="12"/>
      <c r="WV217" s="12"/>
      <c r="XC217" s="12"/>
      <c r="XJ217" s="12"/>
      <c r="XQ217" s="12"/>
      <c r="XX217" s="12"/>
      <c r="YE217" s="12"/>
      <c r="YL217" s="12"/>
      <c r="YS217" s="12"/>
      <c r="YZ217" s="12"/>
      <c r="ZG217" s="12"/>
      <c r="ZN217" s="12"/>
      <c r="ZU217" s="12"/>
    </row>
    <row r="218" spans="4:697" x14ac:dyDescent="0.2">
      <c r="D218" s="12"/>
      <c r="G218" s="12"/>
      <c r="K218" s="12"/>
      <c r="R218" s="12"/>
      <c r="Y218" s="12"/>
      <c r="AF218" s="12"/>
      <c r="AM218" s="12"/>
      <c r="AT218" s="12"/>
      <c r="BA218" s="12"/>
      <c r="BH218" s="12"/>
      <c r="BO218" s="12"/>
      <c r="BV218" s="12"/>
      <c r="CC218" s="12"/>
      <c r="CJ218" s="12"/>
      <c r="CQ218" s="12"/>
      <c r="CX218" s="12"/>
      <c r="DE218" s="12"/>
      <c r="DL218" s="12"/>
      <c r="DS218" s="12"/>
      <c r="DZ218" s="12"/>
      <c r="EG218" s="12"/>
      <c r="EN218" s="12"/>
      <c r="EU218" s="12"/>
      <c r="FB218" s="12"/>
      <c r="FI218" s="12"/>
      <c r="FP218" s="12"/>
      <c r="FW218" s="12"/>
      <c r="GD218" s="12"/>
      <c r="GK218" s="12"/>
      <c r="GR218" s="12"/>
      <c r="GY218" s="12"/>
      <c r="HF218" s="12"/>
      <c r="HM218" s="12"/>
      <c r="HT218" s="12"/>
      <c r="IA218" s="12"/>
      <c r="IH218" s="12"/>
      <c r="IO218" s="12"/>
      <c r="IV218" s="12"/>
      <c r="JC218" s="12"/>
      <c r="JJ218" s="12"/>
      <c r="JQ218" s="12"/>
      <c r="JX218" s="12"/>
      <c r="KE218" s="12"/>
      <c r="KL218" s="12"/>
      <c r="KS218" s="12"/>
      <c r="KZ218" s="12"/>
      <c r="LG218" s="12"/>
      <c r="LN218" s="12"/>
      <c r="LU218" s="12"/>
      <c r="MB218" s="12"/>
      <c r="MI218" s="12"/>
      <c r="MP218" s="12"/>
      <c r="MW218" s="12"/>
      <c r="ND218" s="12"/>
      <c r="NK218" s="12"/>
      <c r="NR218" s="12"/>
      <c r="NY218" s="12"/>
      <c r="OF218" s="12"/>
      <c r="OM218" s="12"/>
      <c r="OT218" s="12"/>
      <c r="PA218" s="12"/>
      <c r="PH218" s="12"/>
      <c r="PO218" s="12"/>
      <c r="PV218" s="12"/>
      <c r="QC218" s="12"/>
      <c r="QJ218" s="12"/>
      <c r="QQ218" s="12"/>
      <c r="QX218" s="12"/>
      <c r="RE218" s="12"/>
      <c r="RL218" s="12"/>
      <c r="RS218" s="12"/>
      <c r="RZ218" s="12"/>
      <c r="SG218" s="12"/>
      <c r="SN218" s="12"/>
      <c r="SU218" s="12"/>
      <c r="TB218" s="12"/>
      <c r="TI218" s="12"/>
      <c r="TP218" s="12"/>
      <c r="TW218" s="12"/>
      <c r="UD218" s="12"/>
      <c r="UK218" s="12"/>
      <c r="UR218" s="12"/>
      <c r="UY218" s="12"/>
      <c r="VF218" s="12"/>
      <c r="VM218" s="12"/>
      <c r="VT218" s="12"/>
      <c r="WA218" s="12"/>
      <c r="WH218" s="12"/>
      <c r="WO218" s="12"/>
      <c r="WV218" s="12"/>
      <c r="XC218" s="12"/>
      <c r="XJ218" s="12"/>
      <c r="XQ218" s="12"/>
      <c r="XX218" s="12"/>
      <c r="YE218" s="12"/>
      <c r="YL218" s="12"/>
      <c r="YS218" s="12"/>
      <c r="YZ218" s="12"/>
      <c r="ZG218" s="12"/>
      <c r="ZN218" s="12"/>
      <c r="ZU218" s="12"/>
    </row>
    <row r="219" spans="4:697" x14ac:dyDescent="0.2">
      <c r="D219" s="12"/>
      <c r="G219" s="12"/>
      <c r="K219" s="12"/>
      <c r="R219" s="12"/>
      <c r="Y219" s="12"/>
      <c r="AF219" s="12"/>
      <c r="AM219" s="12"/>
      <c r="AT219" s="12"/>
      <c r="BA219" s="12"/>
      <c r="BH219" s="12"/>
      <c r="BO219" s="12"/>
      <c r="BV219" s="12"/>
      <c r="CC219" s="12"/>
      <c r="CJ219" s="12"/>
      <c r="CQ219" s="12"/>
      <c r="CX219" s="12"/>
      <c r="DE219" s="12"/>
      <c r="DL219" s="12"/>
      <c r="DS219" s="12"/>
      <c r="DZ219" s="12"/>
      <c r="EG219" s="12"/>
      <c r="EN219" s="12"/>
      <c r="EU219" s="12"/>
      <c r="FB219" s="12"/>
      <c r="FI219" s="12"/>
      <c r="FP219" s="12"/>
      <c r="FW219" s="12"/>
      <c r="GD219" s="12"/>
      <c r="GK219" s="12"/>
      <c r="GR219" s="12"/>
      <c r="GY219" s="12"/>
      <c r="HF219" s="12"/>
      <c r="HM219" s="12"/>
      <c r="HT219" s="12"/>
      <c r="IA219" s="12"/>
      <c r="IH219" s="12"/>
      <c r="IO219" s="12"/>
      <c r="IV219" s="12"/>
      <c r="JC219" s="12"/>
      <c r="JJ219" s="12"/>
      <c r="JQ219" s="12"/>
      <c r="JX219" s="12"/>
      <c r="KE219" s="12"/>
      <c r="KL219" s="12"/>
      <c r="KS219" s="12"/>
      <c r="KZ219" s="12"/>
      <c r="LG219" s="12"/>
      <c r="LN219" s="12"/>
      <c r="LU219" s="12"/>
      <c r="MB219" s="12"/>
      <c r="MI219" s="12"/>
      <c r="MP219" s="12"/>
      <c r="MW219" s="12"/>
      <c r="ND219" s="12"/>
      <c r="NK219" s="12"/>
      <c r="NR219" s="12"/>
      <c r="NY219" s="12"/>
      <c r="OF219" s="12"/>
      <c r="OM219" s="12"/>
      <c r="OT219" s="12"/>
      <c r="PA219" s="12"/>
      <c r="PH219" s="12"/>
      <c r="PO219" s="12"/>
      <c r="PV219" s="12"/>
      <c r="QC219" s="12"/>
      <c r="QJ219" s="12"/>
      <c r="QQ219" s="12"/>
      <c r="QX219" s="12"/>
      <c r="RE219" s="12"/>
      <c r="RL219" s="12"/>
      <c r="RS219" s="12"/>
      <c r="RZ219" s="12"/>
      <c r="SG219" s="12"/>
      <c r="SN219" s="12"/>
      <c r="SU219" s="12"/>
      <c r="TB219" s="12"/>
      <c r="TI219" s="12"/>
      <c r="TP219" s="12"/>
      <c r="TW219" s="12"/>
      <c r="UD219" s="12"/>
      <c r="UK219" s="12"/>
      <c r="UR219" s="12"/>
      <c r="UY219" s="12"/>
      <c r="VF219" s="12"/>
      <c r="VM219" s="12"/>
      <c r="VT219" s="12"/>
      <c r="WA219" s="12"/>
      <c r="WH219" s="12"/>
      <c r="WO219" s="12"/>
      <c r="WV219" s="12"/>
      <c r="XC219" s="12"/>
      <c r="XJ219" s="12"/>
      <c r="XQ219" s="12"/>
      <c r="XX219" s="12"/>
      <c r="YE219" s="12"/>
      <c r="YL219" s="12"/>
      <c r="YS219" s="12"/>
      <c r="YZ219" s="12"/>
      <c r="ZG219" s="12"/>
      <c r="ZN219" s="12"/>
      <c r="ZU219" s="12"/>
    </row>
    <row r="220" spans="4:697" x14ac:dyDescent="0.2">
      <c r="D220" s="12"/>
      <c r="G220" s="12"/>
      <c r="K220" s="12"/>
      <c r="R220" s="12"/>
      <c r="Y220" s="12"/>
      <c r="AF220" s="12"/>
      <c r="AM220" s="12"/>
      <c r="AT220" s="12"/>
      <c r="BA220" s="12"/>
      <c r="BH220" s="12"/>
      <c r="BO220" s="12"/>
      <c r="BV220" s="12"/>
      <c r="CC220" s="12"/>
      <c r="CJ220" s="12"/>
      <c r="CQ220" s="12"/>
      <c r="CX220" s="12"/>
      <c r="DE220" s="12"/>
      <c r="DL220" s="12"/>
      <c r="DS220" s="12"/>
      <c r="DZ220" s="12"/>
      <c r="EG220" s="12"/>
      <c r="EN220" s="12"/>
      <c r="EU220" s="12"/>
      <c r="FB220" s="12"/>
      <c r="FI220" s="12"/>
      <c r="FP220" s="12"/>
      <c r="FW220" s="12"/>
      <c r="GD220" s="12"/>
      <c r="GK220" s="12"/>
      <c r="GR220" s="12"/>
      <c r="GY220" s="12"/>
      <c r="HF220" s="12"/>
      <c r="HM220" s="12"/>
      <c r="HT220" s="12"/>
      <c r="IA220" s="12"/>
      <c r="IH220" s="12"/>
      <c r="IO220" s="12"/>
      <c r="IV220" s="12"/>
      <c r="JC220" s="12"/>
      <c r="JJ220" s="12"/>
      <c r="JQ220" s="12"/>
      <c r="JX220" s="12"/>
      <c r="KE220" s="12"/>
      <c r="KL220" s="12"/>
      <c r="KS220" s="12"/>
      <c r="KZ220" s="12"/>
      <c r="LG220" s="12"/>
      <c r="LN220" s="12"/>
      <c r="LU220" s="12"/>
      <c r="MB220" s="12"/>
      <c r="MI220" s="12"/>
      <c r="MP220" s="12"/>
      <c r="MW220" s="12"/>
      <c r="ND220" s="12"/>
      <c r="NK220" s="12"/>
      <c r="NR220" s="12"/>
      <c r="NY220" s="12"/>
      <c r="OF220" s="12"/>
      <c r="OM220" s="12"/>
      <c r="OT220" s="12"/>
      <c r="PA220" s="12"/>
      <c r="PH220" s="12"/>
      <c r="PO220" s="12"/>
      <c r="PV220" s="12"/>
      <c r="QC220" s="12"/>
      <c r="QJ220" s="12"/>
      <c r="QQ220" s="12"/>
      <c r="QX220" s="12"/>
      <c r="RE220" s="12"/>
      <c r="RL220" s="12"/>
      <c r="RS220" s="12"/>
      <c r="RZ220" s="12"/>
      <c r="SG220" s="12"/>
      <c r="SN220" s="12"/>
      <c r="SU220" s="12"/>
      <c r="TB220" s="12"/>
      <c r="TI220" s="12"/>
      <c r="TP220" s="12"/>
      <c r="TW220" s="12"/>
      <c r="UD220" s="12"/>
      <c r="UK220" s="12"/>
      <c r="UR220" s="12"/>
      <c r="UY220" s="12"/>
      <c r="VF220" s="12"/>
      <c r="VM220" s="12"/>
      <c r="VT220" s="12"/>
      <c r="WA220" s="12"/>
      <c r="WH220" s="12"/>
      <c r="WO220" s="12"/>
      <c r="WV220" s="12"/>
      <c r="XC220" s="12"/>
      <c r="XJ220" s="12"/>
      <c r="XQ220" s="12"/>
      <c r="XX220" s="12"/>
      <c r="YE220" s="12"/>
      <c r="YL220" s="12"/>
      <c r="YS220" s="12"/>
      <c r="YZ220" s="12"/>
      <c r="ZG220" s="12"/>
      <c r="ZN220" s="12"/>
      <c r="ZU220" s="12"/>
    </row>
    <row r="221" spans="4:697" x14ac:dyDescent="0.2">
      <c r="D221" s="12"/>
      <c r="G221" s="12"/>
      <c r="K221" s="12"/>
      <c r="R221" s="12"/>
      <c r="Y221" s="12"/>
      <c r="AF221" s="12"/>
      <c r="AM221" s="12"/>
      <c r="AT221" s="12"/>
      <c r="BA221" s="12"/>
      <c r="BH221" s="12"/>
      <c r="BO221" s="12"/>
      <c r="BV221" s="12"/>
      <c r="CC221" s="12"/>
      <c r="CJ221" s="12"/>
      <c r="CQ221" s="12"/>
      <c r="CX221" s="12"/>
      <c r="DE221" s="12"/>
      <c r="DL221" s="12"/>
      <c r="DS221" s="12"/>
      <c r="DZ221" s="12"/>
      <c r="EG221" s="12"/>
      <c r="EN221" s="12"/>
      <c r="EU221" s="12"/>
      <c r="FB221" s="12"/>
      <c r="FI221" s="12"/>
      <c r="FP221" s="12"/>
      <c r="FW221" s="12"/>
      <c r="GD221" s="12"/>
      <c r="GK221" s="12"/>
      <c r="GR221" s="12"/>
      <c r="GY221" s="12"/>
      <c r="HF221" s="12"/>
      <c r="HM221" s="12"/>
      <c r="HT221" s="12"/>
      <c r="IA221" s="12"/>
      <c r="IH221" s="12"/>
      <c r="IO221" s="12"/>
      <c r="IV221" s="12"/>
      <c r="JC221" s="12"/>
      <c r="JJ221" s="12"/>
      <c r="JQ221" s="12"/>
      <c r="JX221" s="12"/>
      <c r="KE221" s="12"/>
      <c r="KL221" s="12"/>
      <c r="KS221" s="12"/>
      <c r="KZ221" s="12"/>
      <c r="LG221" s="12"/>
      <c r="LN221" s="12"/>
      <c r="LU221" s="12"/>
      <c r="MB221" s="12"/>
      <c r="MI221" s="12"/>
      <c r="MP221" s="12"/>
      <c r="MW221" s="12"/>
      <c r="ND221" s="12"/>
      <c r="NK221" s="12"/>
      <c r="NR221" s="12"/>
      <c r="NY221" s="12"/>
      <c r="OF221" s="12"/>
      <c r="OM221" s="12"/>
      <c r="OT221" s="12"/>
      <c r="PA221" s="12"/>
      <c r="PH221" s="12"/>
      <c r="PO221" s="12"/>
      <c r="PV221" s="12"/>
      <c r="QC221" s="12"/>
      <c r="QJ221" s="12"/>
      <c r="QQ221" s="12"/>
      <c r="QX221" s="12"/>
      <c r="RE221" s="12"/>
      <c r="RL221" s="12"/>
      <c r="RS221" s="12"/>
      <c r="RZ221" s="12"/>
      <c r="SG221" s="12"/>
      <c r="SN221" s="12"/>
      <c r="SU221" s="12"/>
      <c r="TB221" s="12"/>
      <c r="TI221" s="12"/>
      <c r="TP221" s="12"/>
      <c r="TW221" s="12"/>
      <c r="UD221" s="12"/>
      <c r="UK221" s="12"/>
      <c r="UR221" s="12"/>
      <c r="UY221" s="12"/>
      <c r="VF221" s="12"/>
      <c r="VM221" s="12"/>
      <c r="VT221" s="12"/>
      <c r="WA221" s="12"/>
      <c r="WH221" s="12"/>
      <c r="WO221" s="12"/>
      <c r="WV221" s="12"/>
      <c r="XC221" s="12"/>
      <c r="XJ221" s="12"/>
      <c r="XQ221" s="12"/>
      <c r="XX221" s="12"/>
      <c r="YE221" s="12"/>
      <c r="YL221" s="12"/>
      <c r="YS221" s="12"/>
      <c r="YZ221" s="12"/>
      <c r="ZG221" s="12"/>
      <c r="ZN221" s="12"/>
      <c r="ZU221" s="12"/>
    </row>
    <row r="222" spans="4:697" x14ac:dyDescent="0.2">
      <c r="D222" s="12"/>
      <c r="G222" s="12"/>
      <c r="K222" s="12"/>
      <c r="R222" s="12"/>
      <c r="Y222" s="12"/>
      <c r="AF222" s="12"/>
      <c r="AM222" s="12"/>
      <c r="AT222" s="12"/>
      <c r="BA222" s="12"/>
      <c r="BH222" s="12"/>
      <c r="BO222" s="12"/>
      <c r="BV222" s="12"/>
      <c r="CC222" s="12"/>
      <c r="CJ222" s="12"/>
      <c r="CQ222" s="12"/>
      <c r="CX222" s="12"/>
      <c r="DE222" s="12"/>
      <c r="DL222" s="12"/>
      <c r="DS222" s="12"/>
      <c r="DZ222" s="12"/>
      <c r="EG222" s="12"/>
      <c r="EN222" s="12"/>
      <c r="EU222" s="12"/>
      <c r="FB222" s="12"/>
      <c r="FI222" s="12"/>
      <c r="FP222" s="12"/>
      <c r="FW222" s="12"/>
      <c r="GD222" s="12"/>
      <c r="GK222" s="12"/>
      <c r="GR222" s="12"/>
      <c r="GY222" s="12"/>
      <c r="HF222" s="12"/>
      <c r="HM222" s="12"/>
      <c r="HT222" s="12"/>
      <c r="IA222" s="12"/>
      <c r="IH222" s="12"/>
      <c r="IO222" s="12"/>
      <c r="IV222" s="12"/>
      <c r="JC222" s="12"/>
      <c r="JJ222" s="12"/>
      <c r="JQ222" s="12"/>
      <c r="JX222" s="12"/>
      <c r="KE222" s="12"/>
      <c r="KL222" s="12"/>
      <c r="KS222" s="12"/>
      <c r="KZ222" s="12"/>
      <c r="LG222" s="12"/>
      <c r="LN222" s="12"/>
      <c r="LU222" s="12"/>
      <c r="MB222" s="12"/>
      <c r="MI222" s="12"/>
      <c r="MP222" s="12"/>
      <c r="MW222" s="12"/>
      <c r="ND222" s="12"/>
      <c r="NK222" s="12"/>
      <c r="NR222" s="12"/>
      <c r="NY222" s="12"/>
      <c r="OF222" s="12"/>
      <c r="OM222" s="12"/>
      <c r="OT222" s="12"/>
      <c r="PA222" s="12"/>
      <c r="PH222" s="12"/>
      <c r="PO222" s="12"/>
      <c r="PV222" s="12"/>
      <c r="QC222" s="12"/>
      <c r="QJ222" s="12"/>
      <c r="QQ222" s="12"/>
      <c r="QX222" s="12"/>
      <c r="RE222" s="12"/>
      <c r="RL222" s="12"/>
      <c r="RS222" s="12"/>
      <c r="RZ222" s="12"/>
      <c r="SG222" s="12"/>
      <c r="SN222" s="12"/>
      <c r="SU222" s="12"/>
      <c r="TB222" s="12"/>
      <c r="TI222" s="12"/>
      <c r="TP222" s="12"/>
      <c r="TW222" s="12"/>
      <c r="UD222" s="12"/>
      <c r="UK222" s="12"/>
      <c r="UR222" s="12"/>
      <c r="UY222" s="12"/>
      <c r="VF222" s="12"/>
      <c r="VM222" s="12"/>
      <c r="VT222" s="12"/>
      <c r="WA222" s="12"/>
      <c r="WH222" s="12"/>
      <c r="WO222" s="12"/>
      <c r="WV222" s="12"/>
      <c r="XC222" s="12"/>
      <c r="XJ222" s="12"/>
      <c r="XQ222" s="12"/>
      <c r="XX222" s="12"/>
      <c r="YE222" s="12"/>
      <c r="YL222" s="12"/>
      <c r="YS222" s="12"/>
      <c r="YZ222" s="12"/>
      <c r="ZG222" s="12"/>
      <c r="ZN222" s="12"/>
      <c r="ZU222" s="12"/>
    </row>
    <row r="223" spans="4:697" x14ac:dyDescent="0.2">
      <c r="D223" s="12"/>
      <c r="G223" s="12"/>
      <c r="K223" s="12"/>
      <c r="R223" s="12"/>
      <c r="Y223" s="12"/>
      <c r="AF223" s="12"/>
      <c r="AM223" s="12"/>
      <c r="AT223" s="12"/>
      <c r="BA223" s="12"/>
      <c r="BH223" s="12"/>
      <c r="BO223" s="12"/>
      <c r="BV223" s="12"/>
      <c r="CC223" s="12"/>
      <c r="CJ223" s="12"/>
      <c r="CQ223" s="12"/>
      <c r="CX223" s="12"/>
      <c r="DE223" s="12"/>
      <c r="DL223" s="12"/>
      <c r="DS223" s="12"/>
      <c r="DZ223" s="12"/>
      <c r="EG223" s="12"/>
      <c r="EN223" s="12"/>
      <c r="EU223" s="12"/>
      <c r="FB223" s="12"/>
      <c r="FI223" s="12"/>
      <c r="FP223" s="12"/>
      <c r="FW223" s="12"/>
      <c r="GD223" s="12"/>
      <c r="GK223" s="12"/>
      <c r="GR223" s="12"/>
      <c r="GY223" s="12"/>
      <c r="HF223" s="12"/>
      <c r="HM223" s="12"/>
      <c r="HT223" s="12"/>
      <c r="IA223" s="12"/>
      <c r="IH223" s="12"/>
      <c r="IO223" s="12"/>
      <c r="IV223" s="12"/>
      <c r="JC223" s="12"/>
      <c r="JJ223" s="12"/>
      <c r="JQ223" s="12"/>
      <c r="JX223" s="12"/>
      <c r="KE223" s="12"/>
      <c r="KL223" s="12"/>
      <c r="KS223" s="12"/>
      <c r="KZ223" s="12"/>
      <c r="LG223" s="12"/>
      <c r="LN223" s="12"/>
      <c r="LU223" s="12"/>
      <c r="MB223" s="12"/>
      <c r="MI223" s="12"/>
      <c r="MP223" s="12"/>
      <c r="MW223" s="12"/>
      <c r="ND223" s="12"/>
      <c r="NK223" s="12"/>
      <c r="NR223" s="12"/>
      <c r="NY223" s="12"/>
      <c r="OF223" s="12"/>
      <c r="OM223" s="12"/>
      <c r="OT223" s="12"/>
      <c r="PA223" s="12"/>
      <c r="PH223" s="12"/>
      <c r="PO223" s="12"/>
      <c r="PV223" s="12"/>
      <c r="QC223" s="12"/>
      <c r="QJ223" s="12"/>
      <c r="QQ223" s="12"/>
      <c r="QX223" s="12"/>
      <c r="RE223" s="12"/>
      <c r="RL223" s="12"/>
      <c r="RS223" s="12"/>
      <c r="RZ223" s="12"/>
      <c r="SG223" s="12"/>
      <c r="SN223" s="12"/>
      <c r="SU223" s="12"/>
      <c r="TB223" s="12"/>
      <c r="TI223" s="12"/>
      <c r="TP223" s="12"/>
      <c r="TW223" s="12"/>
      <c r="UD223" s="12"/>
      <c r="UK223" s="12"/>
      <c r="UR223" s="12"/>
      <c r="UY223" s="12"/>
      <c r="VF223" s="12"/>
      <c r="VM223" s="12"/>
      <c r="VT223" s="12"/>
      <c r="WA223" s="12"/>
      <c r="WH223" s="12"/>
      <c r="WO223" s="12"/>
      <c r="WV223" s="12"/>
      <c r="XC223" s="12"/>
      <c r="XJ223" s="12"/>
      <c r="XQ223" s="12"/>
      <c r="XX223" s="12"/>
      <c r="YE223" s="12"/>
      <c r="YL223" s="12"/>
      <c r="YS223" s="12"/>
      <c r="YZ223" s="12"/>
      <c r="ZG223" s="12"/>
      <c r="ZN223" s="12"/>
      <c r="ZU223" s="12"/>
    </row>
    <row r="224" spans="4:697" x14ac:dyDescent="0.2">
      <c r="D224" s="12"/>
      <c r="G224" s="12"/>
      <c r="K224" s="12"/>
      <c r="R224" s="12"/>
      <c r="Y224" s="12"/>
      <c r="AF224" s="12"/>
      <c r="AM224" s="12"/>
      <c r="AT224" s="12"/>
      <c r="BA224" s="12"/>
      <c r="BH224" s="12"/>
      <c r="BO224" s="12"/>
      <c r="BV224" s="12"/>
      <c r="CC224" s="12"/>
      <c r="CJ224" s="12"/>
      <c r="CQ224" s="12"/>
      <c r="CX224" s="12"/>
      <c r="DE224" s="12"/>
      <c r="DL224" s="12"/>
      <c r="DS224" s="12"/>
      <c r="DZ224" s="12"/>
      <c r="EG224" s="12"/>
      <c r="EN224" s="12"/>
      <c r="EU224" s="12"/>
      <c r="FB224" s="12"/>
      <c r="FI224" s="12"/>
      <c r="FP224" s="12"/>
      <c r="FW224" s="12"/>
      <c r="GD224" s="12"/>
      <c r="GK224" s="12"/>
      <c r="GR224" s="12"/>
      <c r="GY224" s="12"/>
      <c r="HF224" s="12"/>
      <c r="HM224" s="12"/>
      <c r="HT224" s="12"/>
      <c r="IA224" s="12"/>
      <c r="IH224" s="12"/>
      <c r="IO224" s="12"/>
      <c r="IV224" s="12"/>
      <c r="JC224" s="12"/>
      <c r="JJ224" s="12"/>
      <c r="JQ224" s="12"/>
      <c r="JX224" s="12"/>
      <c r="KE224" s="12"/>
      <c r="KL224" s="12"/>
      <c r="KS224" s="12"/>
      <c r="KZ224" s="12"/>
      <c r="LG224" s="12"/>
      <c r="LN224" s="12"/>
      <c r="LU224" s="12"/>
      <c r="MB224" s="12"/>
      <c r="MI224" s="12"/>
      <c r="MP224" s="12"/>
      <c r="MW224" s="12"/>
      <c r="ND224" s="12"/>
      <c r="NK224" s="12"/>
      <c r="NR224" s="12"/>
      <c r="NY224" s="12"/>
      <c r="OF224" s="12"/>
      <c r="OM224" s="12"/>
      <c r="OT224" s="12"/>
      <c r="PA224" s="12"/>
      <c r="PH224" s="12"/>
      <c r="PO224" s="12"/>
      <c r="PV224" s="12"/>
      <c r="QC224" s="12"/>
      <c r="QJ224" s="12"/>
      <c r="QQ224" s="12"/>
      <c r="QX224" s="12"/>
      <c r="RE224" s="12"/>
      <c r="RL224" s="12"/>
      <c r="RS224" s="12"/>
      <c r="RZ224" s="12"/>
      <c r="SG224" s="12"/>
      <c r="SN224" s="12"/>
      <c r="SU224" s="12"/>
      <c r="TB224" s="12"/>
      <c r="TI224" s="12"/>
      <c r="TP224" s="12"/>
      <c r="TW224" s="12"/>
      <c r="UD224" s="12"/>
      <c r="UK224" s="12"/>
      <c r="UR224" s="12"/>
      <c r="UY224" s="12"/>
      <c r="VF224" s="12"/>
      <c r="VM224" s="12"/>
      <c r="VT224" s="12"/>
      <c r="WA224" s="12"/>
      <c r="WH224" s="12"/>
      <c r="WO224" s="12"/>
      <c r="WV224" s="12"/>
      <c r="XC224" s="12"/>
      <c r="XJ224" s="12"/>
      <c r="XQ224" s="12"/>
      <c r="XX224" s="12"/>
      <c r="YE224" s="12"/>
      <c r="YL224" s="12"/>
      <c r="YS224" s="12"/>
      <c r="YZ224" s="12"/>
      <c r="ZG224" s="12"/>
      <c r="ZN224" s="12"/>
      <c r="ZU224" s="12"/>
    </row>
    <row r="225" spans="4:697" x14ac:dyDescent="0.2">
      <c r="D225" s="12"/>
      <c r="G225" s="12"/>
      <c r="K225" s="12"/>
      <c r="R225" s="12"/>
      <c r="Y225" s="12"/>
      <c r="AF225" s="12"/>
      <c r="AM225" s="12"/>
      <c r="AT225" s="12"/>
      <c r="BA225" s="12"/>
      <c r="BH225" s="12"/>
      <c r="BO225" s="12"/>
      <c r="BV225" s="12"/>
      <c r="CC225" s="12"/>
      <c r="CJ225" s="12"/>
      <c r="CQ225" s="12"/>
      <c r="CX225" s="12"/>
      <c r="DE225" s="12"/>
      <c r="DL225" s="12"/>
      <c r="DS225" s="12"/>
      <c r="DZ225" s="12"/>
      <c r="EG225" s="12"/>
      <c r="EN225" s="12"/>
      <c r="EU225" s="12"/>
      <c r="FB225" s="12"/>
      <c r="FI225" s="12"/>
      <c r="FP225" s="12"/>
      <c r="FW225" s="12"/>
      <c r="GD225" s="12"/>
      <c r="GK225" s="12"/>
      <c r="GR225" s="12"/>
      <c r="GY225" s="12"/>
      <c r="HF225" s="12"/>
      <c r="HM225" s="12"/>
      <c r="HT225" s="12"/>
      <c r="IA225" s="12"/>
      <c r="IH225" s="12"/>
      <c r="IO225" s="12"/>
      <c r="IV225" s="12"/>
      <c r="JC225" s="12"/>
      <c r="JJ225" s="12"/>
      <c r="JQ225" s="12"/>
      <c r="JX225" s="12"/>
      <c r="KE225" s="12"/>
      <c r="KL225" s="12"/>
      <c r="KS225" s="12"/>
      <c r="KZ225" s="12"/>
      <c r="LG225" s="12"/>
      <c r="LN225" s="12"/>
      <c r="LU225" s="12"/>
      <c r="MB225" s="12"/>
      <c r="MI225" s="12"/>
      <c r="MP225" s="12"/>
      <c r="MW225" s="12"/>
      <c r="ND225" s="12"/>
      <c r="NK225" s="12"/>
      <c r="NR225" s="12"/>
      <c r="NY225" s="12"/>
      <c r="OF225" s="12"/>
      <c r="OM225" s="12"/>
      <c r="OT225" s="12"/>
      <c r="PA225" s="12"/>
      <c r="PH225" s="12"/>
      <c r="PO225" s="12"/>
      <c r="PV225" s="12"/>
      <c r="QC225" s="12"/>
      <c r="QJ225" s="12"/>
      <c r="QQ225" s="12"/>
      <c r="QX225" s="12"/>
      <c r="RE225" s="12"/>
      <c r="RL225" s="12"/>
      <c r="RS225" s="12"/>
      <c r="RZ225" s="12"/>
      <c r="SG225" s="12"/>
      <c r="SN225" s="12"/>
      <c r="SU225" s="12"/>
      <c r="TB225" s="12"/>
      <c r="TI225" s="12"/>
      <c r="TP225" s="12"/>
      <c r="TW225" s="12"/>
      <c r="UD225" s="12"/>
      <c r="UK225" s="12"/>
      <c r="UR225" s="12"/>
      <c r="UY225" s="12"/>
      <c r="VF225" s="12"/>
      <c r="VM225" s="12"/>
      <c r="VT225" s="12"/>
      <c r="WA225" s="12"/>
      <c r="WH225" s="12"/>
      <c r="WO225" s="12"/>
      <c r="WV225" s="12"/>
      <c r="XC225" s="12"/>
      <c r="XJ225" s="12"/>
      <c r="XQ225" s="12"/>
      <c r="XX225" s="12"/>
      <c r="YE225" s="12"/>
      <c r="YL225" s="12"/>
      <c r="YS225" s="12"/>
      <c r="YZ225" s="12"/>
      <c r="ZG225" s="12"/>
      <c r="ZN225" s="12"/>
      <c r="ZU225" s="12"/>
    </row>
    <row r="226" spans="4:697" x14ac:dyDescent="0.2">
      <c r="D226" s="12"/>
      <c r="G226" s="12"/>
      <c r="K226" s="12"/>
      <c r="R226" s="12"/>
      <c r="Y226" s="12"/>
      <c r="AF226" s="12"/>
      <c r="AM226" s="12"/>
      <c r="AT226" s="12"/>
      <c r="BA226" s="12"/>
      <c r="BH226" s="12"/>
      <c r="BO226" s="12"/>
      <c r="BV226" s="12"/>
      <c r="CC226" s="12"/>
      <c r="CJ226" s="12"/>
      <c r="CQ226" s="12"/>
      <c r="CX226" s="12"/>
      <c r="DE226" s="12"/>
      <c r="DL226" s="12"/>
      <c r="DS226" s="12"/>
      <c r="DZ226" s="12"/>
      <c r="EG226" s="12"/>
      <c r="EN226" s="12"/>
      <c r="EU226" s="12"/>
      <c r="FB226" s="12"/>
      <c r="FI226" s="12"/>
      <c r="FP226" s="12"/>
      <c r="FW226" s="12"/>
      <c r="GD226" s="12"/>
      <c r="GK226" s="12"/>
      <c r="GR226" s="12"/>
      <c r="GY226" s="12"/>
      <c r="HF226" s="12"/>
      <c r="HM226" s="12"/>
      <c r="HT226" s="12"/>
      <c r="IA226" s="12"/>
      <c r="IH226" s="12"/>
      <c r="IO226" s="12"/>
      <c r="IV226" s="12"/>
      <c r="JC226" s="12"/>
      <c r="JJ226" s="12"/>
      <c r="JQ226" s="12"/>
      <c r="JX226" s="12"/>
      <c r="KE226" s="12"/>
      <c r="KL226" s="12"/>
      <c r="KS226" s="12"/>
      <c r="KZ226" s="12"/>
      <c r="LG226" s="12"/>
      <c r="LN226" s="12"/>
      <c r="LU226" s="12"/>
      <c r="MB226" s="12"/>
      <c r="MI226" s="12"/>
      <c r="MP226" s="12"/>
      <c r="MW226" s="12"/>
      <c r="ND226" s="12"/>
      <c r="NK226" s="12"/>
      <c r="NR226" s="12"/>
      <c r="NY226" s="12"/>
      <c r="OF226" s="12"/>
      <c r="OM226" s="12"/>
      <c r="OT226" s="12"/>
      <c r="PA226" s="12"/>
      <c r="PH226" s="12"/>
      <c r="PO226" s="12"/>
      <c r="PV226" s="12"/>
      <c r="QC226" s="12"/>
      <c r="QJ226" s="12"/>
      <c r="QQ226" s="12"/>
      <c r="QX226" s="12"/>
      <c r="RE226" s="12"/>
      <c r="RL226" s="12"/>
      <c r="RS226" s="12"/>
      <c r="RZ226" s="12"/>
      <c r="SG226" s="12"/>
      <c r="SN226" s="12"/>
      <c r="SU226" s="12"/>
      <c r="TB226" s="12"/>
      <c r="TI226" s="12"/>
      <c r="TP226" s="12"/>
      <c r="TW226" s="12"/>
      <c r="UD226" s="12"/>
      <c r="UK226" s="12"/>
      <c r="UR226" s="12"/>
      <c r="UY226" s="12"/>
      <c r="VF226" s="12"/>
      <c r="VM226" s="12"/>
      <c r="VT226" s="12"/>
      <c r="WA226" s="12"/>
      <c r="WH226" s="12"/>
      <c r="WO226" s="12"/>
      <c r="WV226" s="12"/>
      <c r="XC226" s="12"/>
      <c r="XJ226" s="12"/>
      <c r="XQ226" s="12"/>
      <c r="XX226" s="12"/>
      <c r="YE226" s="12"/>
      <c r="YL226" s="12"/>
      <c r="YS226" s="12"/>
      <c r="YZ226" s="12"/>
      <c r="ZG226" s="12"/>
      <c r="ZN226" s="12"/>
      <c r="ZU226" s="12"/>
    </row>
    <row r="227" spans="4:697" x14ac:dyDescent="0.2">
      <c r="D227" s="12"/>
      <c r="G227" s="12"/>
      <c r="K227" s="12"/>
      <c r="R227" s="12"/>
      <c r="Y227" s="12"/>
      <c r="AF227" s="12"/>
      <c r="AM227" s="12"/>
      <c r="AT227" s="12"/>
      <c r="BA227" s="12"/>
      <c r="BH227" s="12"/>
      <c r="BO227" s="12"/>
      <c r="BV227" s="12"/>
      <c r="CC227" s="12"/>
      <c r="CJ227" s="12"/>
      <c r="CQ227" s="12"/>
      <c r="CX227" s="12"/>
      <c r="DE227" s="12"/>
      <c r="DL227" s="12"/>
      <c r="DS227" s="12"/>
      <c r="DZ227" s="12"/>
      <c r="EG227" s="12"/>
      <c r="EN227" s="12"/>
      <c r="EU227" s="12"/>
      <c r="FB227" s="12"/>
      <c r="FI227" s="12"/>
      <c r="FP227" s="12"/>
      <c r="FW227" s="12"/>
      <c r="GD227" s="12"/>
      <c r="GK227" s="12"/>
      <c r="GR227" s="12"/>
      <c r="GY227" s="12"/>
      <c r="HF227" s="12"/>
      <c r="HM227" s="12"/>
      <c r="HT227" s="12"/>
      <c r="IA227" s="12"/>
      <c r="IH227" s="12"/>
      <c r="IO227" s="12"/>
      <c r="IV227" s="12"/>
      <c r="JC227" s="12"/>
      <c r="JJ227" s="12"/>
      <c r="JQ227" s="12"/>
      <c r="JX227" s="12"/>
      <c r="KE227" s="12"/>
      <c r="KL227" s="12"/>
      <c r="KS227" s="12"/>
      <c r="KZ227" s="12"/>
      <c r="LG227" s="12"/>
      <c r="LN227" s="12"/>
      <c r="LU227" s="12"/>
      <c r="MB227" s="12"/>
      <c r="MI227" s="12"/>
      <c r="MP227" s="12"/>
      <c r="MW227" s="12"/>
      <c r="ND227" s="12"/>
      <c r="NK227" s="12"/>
      <c r="NR227" s="12"/>
      <c r="NY227" s="12"/>
      <c r="OF227" s="12"/>
      <c r="OM227" s="12"/>
      <c r="OT227" s="12"/>
      <c r="PA227" s="12"/>
      <c r="PH227" s="12"/>
      <c r="PO227" s="12"/>
      <c r="PV227" s="12"/>
      <c r="QC227" s="12"/>
      <c r="QJ227" s="12"/>
      <c r="QQ227" s="12"/>
      <c r="QX227" s="12"/>
      <c r="RE227" s="12"/>
      <c r="RL227" s="12"/>
      <c r="RS227" s="12"/>
      <c r="RZ227" s="12"/>
      <c r="SG227" s="12"/>
      <c r="SN227" s="12"/>
      <c r="SU227" s="12"/>
      <c r="TB227" s="12"/>
      <c r="TI227" s="12"/>
      <c r="TP227" s="12"/>
      <c r="TW227" s="12"/>
      <c r="UD227" s="12"/>
      <c r="UK227" s="12"/>
      <c r="UR227" s="12"/>
      <c r="UY227" s="12"/>
      <c r="VF227" s="12"/>
      <c r="VM227" s="12"/>
      <c r="VT227" s="12"/>
      <c r="WA227" s="12"/>
      <c r="WH227" s="12"/>
      <c r="WO227" s="12"/>
      <c r="WV227" s="12"/>
      <c r="XC227" s="12"/>
      <c r="XJ227" s="12"/>
      <c r="XQ227" s="12"/>
      <c r="XX227" s="12"/>
      <c r="YE227" s="12"/>
      <c r="YL227" s="12"/>
      <c r="YS227" s="12"/>
      <c r="YZ227" s="12"/>
      <c r="ZG227" s="12"/>
      <c r="ZN227" s="12"/>
      <c r="ZU227" s="12"/>
    </row>
    <row r="228" spans="4:697" x14ac:dyDescent="0.2">
      <c r="D228" s="12"/>
      <c r="G228" s="12"/>
      <c r="K228" s="12"/>
      <c r="R228" s="12"/>
      <c r="Y228" s="12"/>
      <c r="AF228" s="12"/>
      <c r="AM228" s="12"/>
      <c r="AT228" s="12"/>
      <c r="BA228" s="12"/>
      <c r="BH228" s="12"/>
      <c r="BO228" s="12"/>
      <c r="BV228" s="12"/>
      <c r="CC228" s="12"/>
      <c r="CJ228" s="12"/>
      <c r="CQ228" s="12"/>
      <c r="CX228" s="12"/>
      <c r="DE228" s="12"/>
      <c r="DL228" s="12"/>
      <c r="DS228" s="12"/>
      <c r="DZ228" s="12"/>
      <c r="EG228" s="12"/>
      <c r="EN228" s="12"/>
      <c r="EU228" s="12"/>
      <c r="FB228" s="12"/>
      <c r="FI228" s="12"/>
      <c r="FP228" s="12"/>
      <c r="FW228" s="12"/>
      <c r="GD228" s="12"/>
      <c r="GK228" s="12"/>
      <c r="GR228" s="12"/>
      <c r="GY228" s="12"/>
      <c r="HF228" s="12"/>
      <c r="HM228" s="12"/>
      <c r="HT228" s="12"/>
      <c r="IA228" s="12"/>
      <c r="IH228" s="12"/>
      <c r="IO228" s="12"/>
      <c r="IV228" s="12"/>
      <c r="JC228" s="12"/>
      <c r="JJ228" s="12"/>
      <c r="JQ228" s="12"/>
      <c r="JX228" s="12"/>
      <c r="KE228" s="12"/>
      <c r="KL228" s="12"/>
      <c r="KS228" s="12"/>
      <c r="KZ228" s="12"/>
      <c r="LG228" s="12"/>
      <c r="LN228" s="12"/>
      <c r="LU228" s="12"/>
      <c r="MB228" s="12"/>
      <c r="MI228" s="12"/>
      <c r="MP228" s="12"/>
      <c r="MW228" s="12"/>
      <c r="ND228" s="12"/>
      <c r="NK228" s="12"/>
      <c r="NR228" s="12"/>
      <c r="NY228" s="12"/>
      <c r="OF228" s="12"/>
      <c r="OM228" s="12"/>
      <c r="OT228" s="12"/>
      <c r="PA228" s="12"/>
      <c r="PH228" s="12"/>
      <c r="PO228" s="12"/>
      <c r="PV228" s="12"/>
      <c r="QC228" s="12"/>
      <c r="QJ228" s="12"/>
      <c r="QQ228" s="12"/>
      <c r="QX228" s="12"/>
      <c r="RE228" s="12"/>
      <c r="RL228" s="12"/>
      <c r="RS228" s="12"/>
      <c r="RZ228" s="12"/>
      <c r="SG228" s="12"/>
      <c r="SN228" s="12"/>
      <c r="SU228" s="12"/>
      <c r="TB228" s="12"/>
      <c r="TI228" s="12"/>
      <c r="TP228" s="12"/>
      <c r="TW228" s="12"/>
      <c r="UD228" s="12"/>
      <c r="UK228" s="12"/>
      <c r="UR228" s="12"/>
      <c r="UY228" s="12"/>
      <c r="VF228" s="12"/>
      <c r="VM228" s="12"/>
      <c r="VT228" s="12"/>
      <c r="WA228" s="12"/>
      <c r="WH228" s="12"/>
      <c r="WO228" s="12"/>
      <c r="WV228" s="12"/>
      <c r="XC228" s="12"/>
      <c r="XJ228" s="12"/>
      <c r="XQ228" s="12"/>
      <c r="XX228" s="12"/>
      <c r="YE228" s="12"/>
      <c r="YL228" s="12"/>
      <c r="YS228" s="12"/>
      <c r="YZ228" s="12"/>
      <c r="ZG228" s="12"/>
      <c r="ZN228" s="12"/>
      <c r="ZU228" s="12"/>
    </row>
    <row r="229" spans="4:697" x14ac:dyDescent="0.2">
      <c r="D229" s="12"/>
      <c r="G229" s="12"/>
      <c r="K229" s="12"/>
      <c r="R229" s="12"/>
      <c r="Y229" s="12"/>
      <c r="AF229" s="12"/>
      <c r="AM229" s="12"/>
      <c r="AT229" s="12"/>
      <c r="BA229" s="12"/>
      <c r="BH229" s="12"/>
      <c r="BO229" s="12"/>
      <c r="BV229" s="12"/>
      <c r="CC229" s="12"/>
      <c r="CJ229" s="12"/>
      <c r="CQ229" s="12"/>
      <c r="CX229" s="12"/>
      <c r="DE229" s="12"/>
      <c r="DL229" s="12"/>
      <c r="DS229" s="12"/>
      <c r="DZ229" s="12"/>
      <c r="EG229" s="12"/>
      <c r="EN229" s="12"/>
      <c r="EU229" s="12"/>
      <c r="FB229" s="12"/>
      <c r="FI229" s="12"/>
      <c r="FP229" s="12"/>
      <c r="FW229" s="12"/>
      <c r="GD229" s="12"/>
      <c r="GK229" s="12"/>
      <c r="GR229" s="12"/>
      <c r="GY229" s="12"/>
      <c r="HF229" s="12"/>
      <c r="HM229" s="12"/>
      <c r="HT229" s="12"/>
      <c r="IA229" s="12"/>
      <c r="IH229" s="12"/>
      <c r="IO229" s="12"/>
      <c r="IV229" s="12"/>
      <c r="JC229" s="12"/>
      <c r="JJ229" s="12"/>
      <c r="JQ229" s="12"/>
      <c r="JX229" s="12"/>
      <c r="KE229" s="12"/>
      <c r="KL229" s="12"/>
      <c r="KS229" s="12"/>
      <c r="KZ229" s="12"/>
      <c r="LG229" s="12"/>
      <c r="LN229" s="12"/>
      <c r="LU229" s="12"/>
      <c r="MB229" s="12"/>
      <c r="MI229" s="12"/>
      <c r="MP229" s="12"/>
      <c r="MW229" s="12"/>
      <c r="ND229" s="12"/>
      <c r="NK229" s="12"/>
      <c r="NR229" s="12"/>
      <c r="NY229" s="12"/>
      <c r="OF229" s="12"/>
      <c r="OM229" s="12"/>
      <c r="OT229" s="12"/>
      <c r="PA229" s="12"/>
      <c r="PH229" s="12"/>
      <c r="PO229" s="12"/>
      <c r="PV229" s="12"/>
      <c r="QC229" s="12"/>
      <c r="QJ229" s="12"/>
      <c r="QQ229" s="12"/>
      <c r="QX229" s="12"/>
      <c r="RE229" s="12"/>
      <c r="RL229" s="12"/>
      <c r="RS229" s="12"/>
      <c r="RZ229" s="12"/>
      <c r="SG229" s="12"/>
      <c r="SN229" s="12"/>
      <c r="SU229" s="12"/>
      <c r="TB229" s="12"/>
      <c r="TI229" s="12"/>
      <c r="TP229" s="12"/>
      <c r="TW229" s="12"/>
      <c r="UD229" s="12"/>
      <c r="UK229" s="12"/>
      <c r="UR229" s="12"/>
      <c r="UY229" s="12"/>
      <c r="VF229" s="12"/>
      <c r="VM229" s="12"/>
      <c r="VT229" s="12"/>
      <c r="WA229" s="12"/>
      <c r="WH229" s="12"/>
      <c r="WO229" s="12"/>
      <c r="WV229" s="12"/>
      <c r="XC229" s="12"/>
      <c r="XJ229" s="12"/>
      <c r="XQ229" s="12"/>
      <c r="XX229" s="12"/>
      <c r="YE229" s="12"/>
      <c r="YL229" s="12"/>
      <c r="YS229" s="12"/>
      <c r="YZ229" s="12"/>
      <c r="ZG229" s="12"/>
      <c r="ZN229" s="12"/>
      <c r="ZU229" s="12"/>
    </row>
    <row r="230" spans="4:697" x14ac:dyDescent="0.2">
      <c r="D230" s="12"/>
      <c r="G230" s="12"/>
      <c r="K230" s="12"/>
      <c r="R230" s="12"/>
      <c r="Y230" s="12"/>
      <c r="AF230" s="12"/>
      <c r="AM230" s="12"/>
      <c r="AT230" s="12"/>
      <c r="BA230" s="12"/>
      <c r="BH230" s="12"/>
      <c r="BO230" s="12"/>
      <c r="BV230" s="12"/>
      <c r="CC230" s="12"/>
      <c r="CJ230" s="12"/>
      <c r="CQ230" s="12"/>
      <c r="CX230" s="12"/>
      <c r="DE230" s="12"/>
      <c r="DL230" s="12"/>
      <c r="DS230" s="12"/>
      <c r="DZ230" s="12"/>
      <c r="EG230" s="12"/>
      <c r="EN230" s="12"/>
      <c r="EU230" s="12"/>
      <c r="FB230" s="12"/>
      <c r="FI230" s="12"/>
      <c r="FP230" s="12"/>
      <c r="FW230" s="12"/>
      <c r="GD230" s="12"/>
      <c r="GK230" s="12"/>
      <c r="GR230" s="12"/>
      <c r="GY230" s="12"/>
      <c r="HF230" s="12"/>
      <c r="HM230" s="12"/>
      <c r="HT230" s="12"/>
      <c r="IA230" s="12"/>
      <c r="IH230" s="12"/>
      <c r="IO230" s="12"/>
      <c r="IV230" s="12"/>
      <c r="JC230" s="12"/>
      <c r="JJ230" s="12"/>
      <c r="JQ230" s="12"/>
      <c r="JX230" s="12"/>
      <c r="KE230" s="12"/>
      <c r="KL230" s="12"/>
      <c r="KS230" s="12"/>
      <c r="KZ230" s="12"/>
      <c r="LG230" s="12"/>
      <c r="LN230" s="12"/>
      <c r="LU230" s="12"/>
      <c r="MB230" s="12"/>
      <c r="MI230" s="12"/>
      <c r="MP230" s="12"/>
      <c r="MW230" s="12"/>
      <c r="ND230" s="12"/>
      <c r="NK230" s="12"/>
      <c r="NR230" s="12"/>
      <c r="NY230" s="12"/>
      <c r="OF230" s="12"/>
      <c r="OM230" s="12"/>
      <c r="OT230" s="12"/>
      <c r="PA230" s="12"/>
      <c r="PH230" s="12"/>
      <c r="PO230" s="12"/>
      <c r="PV230" s="12"/>
      <c r="QC230" s="12"/>
      <c r="QJ230" s="12"/>
      <c r="QQ230" s="12"/>
      <c r="QX230" s="12"/>
      <c r="RE230" s="12"/>
      <c r="RL230" s="12"/>
      <c r="RS230" s="12"/>
      <c r="RZ230" s="12"/>
      <c r="SG230" s="12"/>
      <c r="SN230" s="12"/>
      <c r="SU230" s="12"/>
      <c r="TB230" s="12"/>
      <c r="TI230" s="12"/>
      <c r="TP230" s="12"/>
      <c r="TW230" s="12"/>
      <c r="UD230" s="12"/>
      <c r="UK230" s="12"/>
      <c r="UR230" s="12"/>
      <c r="UY230" s="12"/>
      <c r="VF230" s="12"/>
      <c r="VM230" s="12"/>
      <c r="VT230" s="12"/>
      <c r="WA230" s="12"/>
      <c r="WH230" s="12"/>
      <c r="WO230" s="12"/>
      <c r="WV230" s="12"/>
      <c r="XC230" s="12"/>
      <c r="XJ230" s="12"/>
      <c r="XQ230" s="12"/>
      <c r="XX230" s="12"/>
      <c r="YE230" s="12"/>
      <c r="YL230" s="12"/>
      <c r="YS230" s="12"/>
      <c r="YZ230" s="12"/>
      <c r="ZG230" s="12"/>
      <c r="ZN230" s="12"/>
      <c r="ZU230" s="12"/>
    </row>
    <row r="231" spans="4:697" x14ac:dyDescent="0.2">
      <c r="D231" s="12"/>
      <c r="G231" s="12"/>
      <c r="K231" s="12"/>
      <c r="R231" s="12"/>
      <c r="Y231" s="12"/>
      <c r="AF231" s="12"/>
      <c r="AM231" s="12"/>
      <c r="AT231" s="12"/>
      <c r="BA231" s="12"/>
      <c r="BH231" s="12"/>
      <c r="BO231" s="12"/>
      <c r="BV231" s="12"/>
      <c r="CC231" s="12"/>
      <c r="CJ231" s="12"/>
      <c r="CQ231" s="12"/>
      <c r="CX231" s="12"/>
      <c r="DE231" s="12"/>
      <c r="DL231" s="12"/>
      <c r="DS231" s="12"/>
      <c r="DZ231" s="12"/>
      <c r="EG231" s="12"/>
      <c r="EN231" s="12"/>
      <c r="EU231" s="12"/>
      <c r="FB231" s="12"/>
      <c r="FI231" s="12"/>
      <c r="FP231" s="12"/>
      <c r="FW231" s="12"/>
      <c r="GD231" s="12"/>
      <c r="GK231" s="12"/>
      <c r="GR231" s="12"/>
      <c r="GY231" s="12"/>
      <c r="HF231" s="12"/>
      <c r="HM231" s="12"/>
      <c r="HT231" s="12"/>
      <c r="IA231" s="12"/>
      <c r="IH231" s="12"/>
      <c r="IO231" s="12"/>
      <c r="IV231" s="12"/>
      <c r="JC231" s="12"/>
      <c r="JJ231" s="12"/>
      <c r="JQ231" s="12"/>
      <c r="JX231" s="12"/>
      <c r="KE231" s="12"/>
      <c r="KL231" s="12"/>
      <c r="KS231" s="12"/>
      <c r="KZ231" s="12"/>
      <c r="LG231" s="12"/>
      <c r="LN231" s="12"/>
      <c r="LU231" s="12"/>
      <c r="MB231" s="12"/>
      <c r="MI231" s="12"/>
      <c r="MP231" s="12"/>
      <c r="MW231" s="12"/>
      <c r="ND231" s="12"/>
      <c r="NK231" s="12"/>
      <c r="NR231" s="12"/>
      <c r="NY231" s="12"/>
      <c r="OF231" s="12"/>
      <c r="OM231" s="12"/>
      <c r="OT231" s="12"/>
      <c r="PA231" s="12"/>
      <c r="PH231" s="12"/>
      <c r="PO231" s="12"/>
      <c r="PV231" s="12"/>
      <c r="QC231" s="12"/>
      <c r="QJ231" s="12"/>
      <c r="QQ231" s="12"/>
      <c r="QX231" s="12"/>
      <c r="RE231" s="12"/>
      <c r="RL231" s="12"/>
      <c r="RS231" s="12"/>
      <c r="RZ231" s="12"/>
      <c r="SG231" s="12"/>
      <c r="SN231" s="12"/>
      <c r="SU231" s="12"/>
      <c r="TB231" s="12"/>
      <c r="TI231" s="12"/>
      <c r="TP231" s="12"/>
      <c r="TW231" s="12"/>
      <c r="UD231" s="12"/>
      <c r="UK231" s="12"/>
      <c r="UR231" s="12"/>
      <c r="UY231" s="12"/>
      <c r="VF231" s="12"/>
      <c r="VM231" s="12"/>
      <c r="VT231" s="12"/>
      <c r="WA231" s="12"/>
      <c r="WH231" s="12"/>
      <c r="WO231" s="12"/>
      <c r="WV231" s="12"/>
      <c r="XC231" s="12"/>
      <c r="XJ231" s="12"/>
      <c r="XQ231" s="12"/>
      <c r="XX231" s="12"/>
      <c r="YE231" s="12"/>
      <c r="YL231" s="12"/>
      <c r="YS231" s="12"/>
      <c r="YZ231" s="12"/>
      <c r="ZG231" s="12"/>
      <c r="ZN231" s="12"/>
      <c r="ZU231" s="12"/>
    </row>
    <row r="232" spans="4:697" x14ac:dyDescent="0.2">
      <c r="D232" s="12"/>
      <c r="G232" s="12"/>
      <c r="K232" s="12"/>
      <c r="R232" s="12"/>
      <c r="Y232" s="12"/>
      <c r="AF232" s="12"/>
      <c r="AM232" s="12"/>
      <c r="AT232" s="12"/>
      <c r="BA232" s="12"/>
      <c r="BH232" s="12"/>
      <c r="BO232" s="12"/>
      <c r="BV232" s="12"/>
      <c r="CC232" s="12"/>
      <c r="CJ232" s="12"/>
      <c r="CQ232" s="12"/>
      <c r="CX232" s="12"/>
      <c r="DE232" s="12"/>
      <c r="DL232" s="12"/>
      <c r="DS232" s="12"/>
      <c r="DZ232" s="12"/>
      <c r="EG232" s="12"/>
      <c r="EN232" s="12"/>
      <c r="EU232" s="12"/>
      <c r="FB232" s="12"/>
      <c r="FI232" s="12"/>
      <c r="FP232" s="12"/>
      <c r="FW232" s="12"/>
      <c r="GD232" s="12"/>
      <c r="GK232" s="12"/>
      <c r="GR232" s="12"/>
      <c r="GY232" s="12"/>
      <c r="HF232" s="12"/>
      <c r="HM232" s="12"/>
      <c r="HT232" s="12"/>
      <c r="IA232" s="12"/>
      <c r="IH232" s="12"/>
      <c r="IO232" s="12"/>
      <c r="IV232" s="12"/>
      <c r="JC232" s="12"/>
      <c r="JJ232" s="12"/>
      <c r="JQ232" s="12"/>
      <c r="JX232" s="12"/>
      <c r="KE232" s="12"/>
      <c r="KL232" s="12"/>
      <c r="KS232" s="12"/>
      <c r="KZ232" s="12"/>
      <c r="LG232" s="12"/>
      <c r="LN232" s="12"/>
      <c r="LU232" s="12"/>
      <c r="MB232" s="12"/>
      <c r="MI232" s="12"/>
      <c r="MP232" s="12"/>
      <c r="MW232" s="12"/>
      <c r="ND232" s="12"/>
      <c r="NK232" s="12"/>
      <c r="NR232" s="12"/>
      <c r="NY232" s="12"/>
      <c r="OF232" s="12"/>
      <c r="OM232" s="12"/>
      <c r="OT232" s="12"/>
      <c r="PA232" s="12"/>
      <c r="PH232" s="12"/>
      <c r="PO232" s="12"/>
      <c r="PV232" s="12"/>
      <c r="QC232" s="12"/>
      <c r="QJ232" s="12"/>
      <c r="QQ232" s="12"/>
      <c r="QX232" s="12"/>
      <c r="RE232" s="12"/>
      <c r="RL232" s="12"/>
      <c r="RS232" s="12"/>
      <c r="RZ232" s="12"/>
      <c r="SG232" s="12"/>
      <c r="SN232" s="12"/>
      <c r="SU232" s="12"/>
      <c r="TB232" s="12"/>
      <c r="TI232" s="12"/>
      <c r="TP232" s="12"/>
      <c r="TW232" s="12"/>
      <c r="UD232" s="12"/>
      <c r="UK232" s="12"/>
      <c r="UR232" s="12"/>
      <c r="UY232" s="12"/>
      <c r="VF232" s="12"/>
      <c r="VM232" s="12"/>
      <c r="VT232" s="12"/>
      <c r="WA232" s="12"/>
      <c r="WH232" s="12"/>
      <c r="WO232" s="12"/>
      <c r="WV232" s="12"/>
      <c r="XC232" s="12"/>
      <c r="XJ232" s="12"/>
      <c r="XQ232" s="12"/>
      <c r="XX232" s="12"/>
      <c r="YE232" s="12"/>
      <c r="YL232" s="12"/>
      <c r="YS232" s="12"/>
      <c r="YZ232" s="12"/>
      <c r="ZG232" s="12"/>
      <c r="ZN232" s="12"/>
      <c r="ZU232" s="12"/>
    </row>
    <row r="233" spans="4:697" x14ac:dyDescent="0.2">
      <c r="D233" s="12"/>
      <c r="G233" s="12"/>
      <c r="K233" s="12"/>
      <c r="R233" s="12"/>
      <c r="Y233" s="12"/>
      <c r="AF233" s="12"/>
      <c r="AM233" s="12"/>
      <c r="AT233" s="12"/>
      <c r="BA233" s="12"/>
      <c r="BH233" s="12"/>
      <c r="BO233" s="12"/>
      <c r="BV233" s="12"/>
      <c r="CC233" s="12"/>
      <c r="CJ233" s="12"/>
      <c r="CQ233" s="12"/>
      <c r="CX233" s="12"/>
      <c r="DE233" s="12"/>
      <c r="DL233" s="12"/>
      <c r="DS233" s="12"/>
      <c r="DZ233" s="12"/>
      <c r="EG233" s="12"/>
      <c r="EN233" s="12"/>
      <c r="EU233" s="12"/>
      <c r="FB233" s="12"/>
      <c r="FI233" s="12"/>
      <c r="FP233" s="12"/>
      <c r="FW233" s="12"/>
      <c r="GD233" s="12"/>
      <c r="GK233" s="12"/>
      <c r="GR233" s="12"/>
      <c r="GY233" s="12"/>
      <c r="HF233" s="12"/>
      <c r="HM233" s="12"/>
      <c r="HT233" s="12"/>
      <c r="IA233" s="12"/>
      <c r="IH233" s="12"/>
      <c r="IO233" s="12"/>
      <c r="IV233" s="12"/>
      <c r="JC233" s="12"/>
      <c r="JJ233" s="12"/>
      <c r="JQ233" s="12"/>
      <c r="JX233" s="12"/>
      <c r="KE233" s="12"/>
      <c r="KL233" s="12"/>
      <c r="KS233" s="12"/>
      <c r="KZ233" s="12"/>
      <c r="LG233" s="12"/>
      <c r="LN233" s="12"/>
      <c r="LU233" s="12"/>
      <c r="MB233" s="12"/>
      <c r="MI233" s="12"/>
      <c r="MP233" s="12"/>
      <c r="MW233" s="12"/>
      <c r="ND233" s="12"/>
      <c r="NK233" s="12"/>
      <c r="NR233" s="12"/>
      <c r="NY233" s="12"/>
      <c r="OF233" s="12"/>
      <c r="OM233" s="12"/>
      <c r="OT233" s="12"/>
      <c r="PA233" s="12"/>
      <c r="PH233" s="12"/>
      <c r="PO233" s="12"/>
      <c r="PV233" s="12"/>
      <c r="QC233" s="12"/>
      <c r="QJ233" s="12"/>
      <c r="QQ233" s="12"/>
      <c r="QX233" s="12"/>
      <c r="RE233" s="12"/>
      <c r="RL233" s="12"/>
      <c r="RS233" s="12"/>
      <c r="RZ233" s="12"/>
      <c r="SG233" s="12"/>
      <c r="SN233" s="12"/>
      <c r="SU233" s="12"/>
      <c r="TB233" s="12"/>
      <c r="TI233" s="12"/>
      <c r="TP233" s="12"/>
      <c r="TW233" s="12"/>
      <c r="UD233" s="12"/>
      <c r="UK233" s="12"/>
      <c r="UR233" s="12"/>
      <c r="UY233" s="12"/>
      <c r="VF233" s="12"/>
      <c r="VM233" s="12"/>
      <c r="VT233" s="12"/>
      <c r="WA233" s="12"/>
      <c r="WH233" s="12"/>
      <c r="WO233" s="12"/>
      <c r="WV233" s="12"/>
      <c r="XC233" s="12"/>
      <c r="XJ233" s="12"/>
      <c r="XQ233" s="12"/>
      <c r="XX233" s="12"/>
      <c r="YE233" s="12"/>
      <c r="YL233" s="12"/>
      <c r="YS233" s="12"/>
      <c r="YZ233" s="12"/>
      <c r="ZG233" s="12"/>
      <c r="ZN233" s="12"/>
      <c r="ZU233" s="12"/>
    </row>
    <row r="234" spans="4:697" x14ac:dyDescent="0.2">
      <c r="D234" s="12"/>
      <c r="G234" s="12"/>
      <c r="K234" s="12"/>
      <c r="R234" s="12"/>
      <c r="Y234" s="12"/>
      <c r="AF234" s="12"/>
      <c r="AM234" s="12"/>
      <c r="AT234" s="12"/>
      <c r="BA234" s="12"/>
      <c r="BH234" s="12"/>
      <c r="BO234" s="12"/>
      <c r="BV234" s="12"/>
      <c r="CC234" s="12"/>
      <c r="CJ234" s="12"/>
      <c r="CQ234" s="12"/>
      <c r="CX234" s="12"/>
      <c r="DE234" s="12"/>
      <c r="DL234" s="12"/>
      <c r="DS234" s="12"/>
      <c r="DZ234" s="12"/>
      <c r="EG234" s="12"/>
      <c r="EN234" s="12"/>
      <c r="EU234" s="12"/>
      <c r="FB234" s="12"/>
      <c r="FI234" s="12"/>
      <c r="FP234" s="12"/>
      <c r="FW234" s="12"/>
      <c r="GD234" s="12"/>
      <c r="GK234" s="12"/>
      <c r="GR234" s="12"/>
      <c r="GY234" s="12"/>
      <c r="HF234" s="12"/>
      <c r="HM234" s="12"/>
      <c r="HT234" s="12"/>
      <c r="IA234" s="12"/>
      <c r="IH234" s="12"/>
      <c r="IO234" s="12"/>
      <c r="IV234" s="12"/>
      <c r="JC234" s="12"/>
      <c r="JJ234" s="12"/>
      <c r="JQ234" s="12"/>
      <c r="JX234" s="12"/>
      <c r="KE234" s="12"/>
      <c r="KL234" s="12"/>
      <c r="KS234" s="12"/>
      <c r="KZ234" s="12"/>
      <c r="LG234" s="12"/>
      <c r="LN234" s="12"/>
      <c r="LU234" s="12"/>
      <c r="MB234" s="12"/>
      <c r="MI234" s="12"/>
      <c r="MP234" s="12"/>
      <c r="MW234" s="12"/>
      <c r="ND234" s="12"/>
      <c r="NK234" s="12"/>
      <c r="NR234" s="12"/>
      <c r="NY234" s="12"/>
      <c r="OF234" s="12"/>
      <c r="OM234" s="12"/>
      <c r="OT234" s="12"/>
      <c r="PA234" s="12"/>
      <c r="PH234" s="12"/>
      <c r="PO234" s="12"/>
      <c r="PV234" s="12"/>
      <c r="QC234" s="12"/>
      <c r="QJ234" s="12"/>
      <c r="QQ234" s="12"/>
      <c r="QX234" s="12"/>
      <c r="RE234" s="12"/>
      <c r="RL234" s="12"/>
      <c r="RS234" s="12"/>
      <c r="RZ234" s="12"/>
      <c r="SG234" s="12"/>
      <c r="SN234" s="12"/>
      <c r="SU234" s="12"/>
      <c r="TB234" s="12"/>
      <c r="TI234" s="12"/>
      <c r="TP234" s="12"/>
      <c r="TW234" s="12"/>
      <c r="UD234" s="12"/>
      <c r="UK234" s="12"/>
      <c r="UR234" s="12"/>
      <c r="UY234" s="12"/>
      <c r="VF234" s="12"/>
      <c r="VM234" s="12"/>
      <c r="VT234" s="12"/>
      <c r="WA234" s="12"/>
      <c r="WH234" s="12"/>
      <c r="WO234" s="12"/>
      <c r="WV234" s="12"/>
      <c r="XC234" s="12"/>
      <c r="XJ234" s="12"/>
      <c r="XQ234" s="12"/>
      <c r="XX234" s="12"/>
      <c r="YE234" s="12"/>
      <c r="YL234" s="12"/>
      <c r="YS234" s="12"/>
      <c r="YZ234" s="12"/>
      <c r="ZG234" s="12"/>
      <c r="ZN234" s="12"/>
      <c r="ZU234" s="12"/>
    </row>
    <row r="235" spans="4:697" x14ac:dyDescent="0.2">
      <c r="D235" s="12"/>
      <c r="G235" s="12"/>
      <c r="K235" s="12"/>
      <c r="R235" s="12"/>
      <c r="Y235" s="12"/>
      <c r="AF235" s="12"/>
      <c r="AM235" s="12"/>
      <c r="AT235" s="12"/>
      <c r="BA235" s="12"/>
      <c r="BH235" s="12"/>
      <c r="BO235" s="12"/>
      <c r="BV235" s="12"/>
      <c r="CC235" s="12"/>
      <c r="CJ235" s="12"/>
      <c r="CQ235" s="12"/>
      <c r="CX235" s="12"/>
      <c r="DE235" s="12"/>
      <c r="DL235" s="12"/>
      <c r="DS235" s="12"/>
      <c r="DZ235" s="12"/>
      <c r="EG235" s="12"/>
      <c r="EN235" s="12"/>
      <c r="EU235" s="12"/>
      <c r="FB235" s="12"/>
      <c r="FI235" s="12"/>
      <c r="FP235" s="12"/>
      <c r="FW235" s="12"/>
      <c r="GD235" s="12"/>
      <c r="GK235" s="12"/>
      <c r="GR235" s="12"/>
      <c r="GY235" s="12"/>
      <c r="HF235" s="12"/>
      <c r="HM235" s="12"/>
      <c r="HT235" s="12"/>
      <c r="IA235" s="12"/>
      <c r="IH235" s="12"/>
      <c r="IO235" s="12"/>
      <c r="IV235" s="12"/>
      <c r="JC235" s="12"/>
      <c r="JJ235" s="12"/>
      <c r="JQ235" s="12"/>
      <c r="JX235" s="12"/>
      <c r="KE235" s="12"/>
      <c r="KL235" s="12"/>
      <c r="KS235" s="12"/>
      <c r="KZ235" s="12"/>
      <c r="LG235" s="12"/>
      <c r="LN235" s="12"/>
      <c r="LU235" s="12"/>
      <c r="MB235" s="12"/>
      <c r="MI235" s="12"/>
      <c r="MP235" s="12"/>
      <c r="MW235" s="12"/>
      <c r="ND235" s="12"/>
      <c r="NK235" s="12"/>
      <c r="NR235" s="12"/>
      <c r="NY235" s="12"/>
      <c r="OF235" s="12"/>
      <c r="OM235" s="12"/>
      <c r="OT235" s="12"/>
      <c r="PA235" s="12"/>
      <c r="PH235" s="12"/>
      <c r="PO235" s="12"/>
      <c r="PV235" s="12"/>
      <c r="QC235" s="12"/>
      <c r="QJ235" s="12"/>
      <c r="QQ235" s="12"/>
      <c r="QX235" s="12"/>
      <c r="RE235" s="12"/>
      <c r="RL235" s="12"/>
      <c r="RS235" s="12"/>
      <c r="RZ235" s="12"/>
      <c r="SG235" s="12"/>
      <c r="SN235" s="12"/>
      <c r="SU235" s="12"/>
      <c r="TB235" s="12"/>
      <c r="TI235" s="12"/>
      <c r="TP235" s="12"/>
      <c r="TW235" s="12"/>
      <c r="UD235" s="12"/>
      <c r="UK235" s="12"/>
      <c r="UR235" s="12"/>
      <c r="UY235" s="12"/>
      <c r="VF235" s="12"/>
      <c r="VM235" s="12"/>
      <c r="VT235" s="12"/>
      <c r="WA235" s="12"/>
      <c r="WH235" s="12"/>
      <c r="WO235" s="12"/>
      <c r="WV235" s="12"/>
      <c r="XC235" s="12"/>
      <c r="XJ235" s="12"/>
      <c r="XQ235" s="12"/>
      <c r="XX235" s="12"/>
      <c r="YE235" s="12"/>
      <c r="YL235" s="12"/>
      <c r="YS235" s="12"/>
      <c r="YZ235" s="12"/>
      <c r="ZG235" s="12"/>
      <c r="ZN235" s="12"/>
      <c r="ZU235" s="12"/>
    </row>
    <row r="236" spans="4:697" x14ac:dyDescent="0.2">
      <c r="D236" s="12"/>
      <c r="G236" s="12"/>
      <c r="K236" s="12"/>
      <c r="R236" s="12"/>
      <c r="Y236" s="12"/>
      <c r="AF236" s="12"/>
      <c r="AM236" s="12"/>
      <c r="AT236" s="12"/>
      <c r="BA236" s="12"/>
      <c r="BH236" s="12"/>
      <c r="BO236" s="12"/>
      <c r="BV236" s="12"/>
      <c r="CC236" s="12"/>
      <c r="CJ236" s="12"/>
      <c r="CQ236" s="12"/>
      <c r="CX236" s="12"/>
      <c r="DE236" s="12"/>
      <c r="DL236" s="12"/>
      <c r="DS236" s="12"/>
      <c r="DZ236" s="12"/>
      <c r="EG236" s="12"/>
      <c r="EN236" s="12"/>
      <c r="EU236" s="12"/>
      <c r="FB236" s="12"/>
      <c r="FI236" s="12"/>
      <c r="FP236" s="12"/>
      <c r="FW236" s="12"/>
      <c r="GD236" s="12"/>
      <c r="GK236" s="12"/>
      <c r="GR236" s="12"/>
      <c r="GY236" s="12"/>
      <c r="HF236" s="12"/>
      <c r="HM236" s="12"/>
      <c r="HT236" s="12"/>
      <c r="IA236" s="12"/>
      <c r="IH236" s="12"/>
      <c r="IO236" s="12"/>
      <c r="IV236" s="12"/>
      <c r="JC236" s="12"/>
      <c r="JJ236" s="12"/>
      <c r="JQ236" s="12"/>
      <c r="JX236" s="12"/>
      <c r="KE236" s="12"/>
      <c r="KL236" s="12"/>
      <c r="KS236" s="12"/>
      <c r="KZ236" s="12"/>
      <c r="LG236" s="12"/>
      <c r="LN236" s="12"/>
      <c r="LU236" s="12"/>
      <c r="MB236" s="12"/>
      <c r="MI236" s="12"/>
      <c r="MP236" s="12"/>
      <c r="MW236" s="12"/>
      <c r="ND236" s="12"/>
      <c r="NK236" s="12"/>
      <c r="NR236" s="12"/>
      <c r="NY236" s="12"/>
      <c r="OF236" s="12"/>
      <c r="OM236" s="12"/>
      <c r="OT236" s="12"/>
      <c r="PA236" s="12"/>
      <c r="PH236" s="12"/>
      <c r="PO236" s="12"/>
      <c r="PV236" s="12"/>
      <c r="QC236" s="12"/>
      <c r="QJ236" s="12"/>
      <c r="QQ236" s="12"/>
      <c r="QX236" s="12"/>
      <c r="RE236" s="12"/>
      <c r="RL236" s="12"/>
      <c r="RS236" s="12"/>
      <c r="RZ236" s="12"/>
      <c r="SG236" s="12"/>
      <c r="SN236" s="12"/>
      <c r="SU236" s="12"/>
      <c r="TB236" s="12"/>
      <c r="TI236" s="12"/>
      <c r="TP236" s="12"/>
      <c r="TW236" s="12"/>
      <c r="UD236" s="12"/>
      <c r="UK236" s="12"/>
      <c r="UR236" s="12"/>
      <c r="UY236" s="12"/>
      <c r="VF236" s="12"/>
      <c r="VM236" s="12"/>
      <c r="VT236" s="12"/>
      <c r="WA236" s="12"/>
      <c r="WH236" s="12"/>
      <c r="WO236" s="12"/>
      <c r="WV236" s="12"/>
      <c r="XC236" s="12"/>
      <c r="XJ236" s="12"/>
      <c r="XQ236" s="12"/>
      <c r="XX236" s="12"/>
      <c r="YE236" s="12"/>
      <c r="YL236" s="12"/>
      <c r="YS236" s="12"/>
      <c r="YZ236" s="12"/>
      <c r="ZG236" s="12"/>
      <c r="ZN236" s="12"/>
      <c r="ZU236" s="12"/>
    </row>
    <row r="237" spans="4:697" x14ac:dyDescent="0.2">
      <c r="D237" s="12"/>
      <c r="G237" s="12"/>
      <c r="K237" s="12"/>
      <c r="R237" s="12"/>
      <c r="Y237" s="12"/>
      <c r="AF237" s="12"/>
      <c r="AM237" s="12"/>
      <c r="AT237" s="12"/>
      <c r="BA237" s="12"/>
      <c r="BH237" s="12"/>
      <c r="BO237" s="12"/>
      <c r="BV237" s="12"/>
      <c r="CC237" s="12"/>
      <c r="CJ237" s="12"/>
      <c r="CQ237" s="12"/>
      <c r="CX237" s="12"/>
      <c r="DE237" s="12"/>
      <c r="DL237" s="12"/>
      <c r="DS237" s="12"/>
      <c r="DZ237" s="12"/>
      <c r="EG237" s="12"/>
      <c r="EN237" s="12"/>
      <c r="EU237" s="12"/>
      <c r="FB237" s="12"/>
      <c r="FI237" s="12"/>
      <c r="FP237" s="12"/>
      <c r="FW237" s="12"/>
      <c r="GD237" s="12"/>
      <c r="GK237" s="12"/>
      <c r="GR237" s="12"/>
      <c r="GY237" s="12"/>
      <c r="HF237" s="12"/>
      <c r="HM237" s="12"/>
      <c r="HT237" s="12"/>
      <c r="IA237" s="12"/>
      <c r="IH237" s="12"/>
      <c r="IO237" s="12"/>
      <c r="IV237" s="12"/>
      <c r="JC237" s="12"/>
      <c r="JJ237" s="12"/>
      <c r="JQ237" s="12"/>
      <c r="JX237" s="12"/>
      <c r="KE237" s="12"/>
      <c r="KL237" s="12"/>
      <c r="KS237" s="12"/>
      <c r="KZ237" s="12"/>
      <c r="LG237" s="12"/>
      <c r="LN237" s="12"/>
      <c r="LU237" s="12"/>
      <c r="MB237" s="12"/>
      <c r="MI237" s="12"/>
      <c r="MP237" s="12"/>
      <c r="MW237" s="12"/>
      <c r="ND237" s="12"/>
      <c r="NK237" s="12"/>
      <c r="NR237" s="12"/>
      <c r="NY237" s="12"/>
      <c r="OF237" s="12"/>
      <c r="OM237" s="12"/>
      <c r="OT237" s="12"/>
      <c r="PA237" s="12"/>
      <c r="PH237" s="12"/>
      <c r="PO237" s="12"/>
      <c r="PV237" s="12"/>
      <c r="QC237" s="12"/>
      <c r="QJ237" s="12"/>
      <c r="QQ237" s="12"/>
      <c r="QX237" s="12"/>
      <c r="RE237" s="12"/>
      <c r="RL237" s="12"/>
      <c r="RS237" s="12"/>
      <c r="RZ237" s="12"/>
      <c r="SG237" s="12"/>
      <c r="SN237" s="12"/>
      <c r="SU237" s="12"/>
      <c r="TB237" s="12"/>
      <c r="TI237" s="12"/>
      <c r="TP237" s="12"/>
      <c r="TW237" s="12"/>
      <c r="UD237" s="12"/>
      <c r="UK237" s="12"/>
      <c r="UR237" s="12"/>
      <c r="UY237" s="12"/>
      <c r="VF237" s="12"/>
      <c r="VM237" s="12"/>
      <c r="VT237" s="12"/>
      <c r="WA237" s="12"/>
      <c r="WH237" s="12"/>
      <c r="WO237" s="12"/>
      <c r="WV237" s="12"/>
      <c r="XC237" s="12"/>
      <c r="XJ237" s="12"/>
      <c r="XQ237" s="12"/>
      <c r="XX237" s="12"/>
      <c r="YE237" s="12"/>
      <c r="YL237" s="12"/>
      <c r="YS237" s="12"/>
      <c r="YZ237" s="12"/>
      <c r="ZG237" s="12"/>
      <c r="ZN237" s="12"/>
      <c r="ZU237" s="12"/>
    </row>
    <row r="238" spans="4:697" x14ac:dyDescent="0.2">
      <c r="D238" s="12"/>
      <c r="G238" s="12"/>
      <c r="K238" s="12"/>
      <c r="R238" s="12"/>
      <c r="Y238" s="12"/>
      <c r="AF238" s="12"/>
      <c r="AM238" s="12"/>
      <c r="AT238" s="12"/>
      <c r="BA238" s="12"/>
      <c r="BH238" s="12"/>
      <c r="BO238" s="12"/>
      <c r="BV238" s="12"/>
      <c r="CC238" s="12"/>
      <c r="CJ238" s="12"/>
      <c r="CQ238" s="12"/>
      <c r="CX238" s="12"/>
      <c r="DE238" s="12"/>
      <c r="DL238" s="12"/>
      <c r="DS238" s="12"/>
      <c r="DZ238" s="12"/>
      <c r="EG238" s="12"/>
      <c r="EN238" s="12"/>
      <c r="EU238" s="12"/>
      <c r="FB238" s="12"/>
      <c r="FI238" s="12"/>
      <c r="FP238" s="12"/>
      <c r="FW238" s="12"/>
      <c r="GD238" s="12"/>
      <c r="GK238" s="12"/>
      <c r="GR238" s="12"/>
      <c r="GY238" s="12"/>
      <c r="HF238" s="12"/>
      <c r="HM238" s="12"/>
      <c r="HT238" s="12"/>
      <c r="IA238" s="12"/>
      <c r="IH238" s="12"/>
      <c r="IO238" s="12"/>
      <c r="IV238" s="12"/>
      <c r="JC238" s="12"/>
      <c r="JJ238" s="12"/>
      <c r="JQ238" s="12"/>
      <c r="JX238" s="12"/>
      <c r="KE238" s="12"/>
      <c r="KL238" s="12"/>
      <c r="KS238" s="12"/>
      <c r="KZ238" s="12"/>
      <c r="LG238" s="12"/>
      <c r="LN238" s="12"/>
      <c r="LU238" s="12"/>
      <c r="MB238" s="12"/>
      <c r="MI238" s="12"/>
      <c r="MP238" s="12"/>
      <c r="MW238" s="12"/>
      <c r="ND238" s="12"/>
      <c r="NK238" s="12"/>
      <c r="NR238" s="12"/>
      <c r="NY238" s="12"/>
      <c r="OF238" s="12"/>
      <c r="OM238" s="12"/>
      <c r="OT238" s="12"/>
      <c r="PA238" s="12"/>
      <c r="PH238" s="12"/>
      <c r="PO238" s="12"/>
      <c r="PV238" s="12"/>
      <c r="QC238" s="12"/>
      <c r="QJ238" s="12"/>
      <c r="QQ238" s="12"/>
      <c r="QX238" s="12"/>
      <c r="RE238" s="12"/>
      <c r="RL238" s="12"/>
      <c r="RS238" s="12"/>
      <c r="RZ238" s="12"/>
      <c r="SG238" s="12"/>
      <c r="SN238" s="12"/>
      <c r="SU238" s="12"/>
      <c r="TB238" s="12"/>
      <c r="TI238" s="12"/>
      <c r="TP238" s="12"/>
      <c r="TW238" s="12"/>
      <c r="UD238" s="12"/>
      <c r="UK238" s="12"/>
      <c r="UR238" s="12"/>
      <c r="UY238" s="12"/>
      <c r="VF238" s="12"/>
      <c r="VM238" s="12"/>
      <c r="VT238" s="12"/>
      <c r="WA238" s="12"/>
      <c r="WH238" s="12"/>
      <c r="WO238" s="12"/>
      <c r="WV238" s="12"/>
      <c r="XC238" s="12"/>
      <c r="XJ238" s="12"/>
      <c r="XQ238" s="12"/>
      <c r="XX238" s="12"/>
      <c r="YE238" s="12"/>
      <c r="YL238" s="12"/>
      <c r="YS238" s="12"/>
      <c r="YZ238" s="12"/>
      <c r="ZG238" s="12"/>
      <c r="ZN238" s="12"/>
      <c r="ZU238" s="12"/>
    </row>
    <row r="239" spans="4:697" x14ac:dyDescent="0.2">
      <c r="D239" s="12"/>
      <c r="G239" s="12"/>
      <c r="K239" s="12"/>
      <c r="R239" s="12"/>
      <c r="Y239" s="12"/>
      <c r="AF239" s="12"/>
      <c r="AM239" s="12"/>
      <c r="AT239" s="12"/>
      <c r="BA239" s="12"/>
      <c r="BH239" s="12"/>
      <c r="BO239" s="12"/>
      <c r="BV239" s="12"/>
      <c r="CC239" s="12"/>
      <c r="CJ239" s="12"/>
      <c r="CQ239" s="12"/>
      <c r="CX239" s="12"/>
      <c r="DE239" s="12"/>
      <c r="DL239" s="12"/>
      <c r="DS239" s="12"/>
      <c r="DZ239" s="12"/>
      <c r="EG239" s="12"/>
      <c r="EN239" s="12"/>
      <c r="EU239" s="12"/>
      <c r="FB239" s="12"/>
      <c r="FI239" s="12"/>
      <c r="FP239" s="12"/>
      <c r="FW239" s="12"/>
      <c r="GD239" s="12"/>
      <c r="GK239" s="12"/>
      <c r="GR239" s="12"/>
      <c r="GY239" s="12"/>
      <c r="HF239" s="12"/>
      <c r="HM239" s="12"/>
      <c r="HT239" s="12"/>
      <c r="IA239" s="12"/>
      <c r="IH239" s="12"/>
      <c r="IO239" s="12"/>
      <c r="IV239" s="12"/>
      <c r="JC239" s="12"/>
      <c r="JJ239" s="12"/>
      <c r="JQ239" s="12"/>
      <c r="JX239" s="12"/>
      <c r="KE239" s="12"/>
      <c r="KL239" s="12"/>
      <c r="KS239" s="12"/>
      <c r="KZ239" s="12"/>
      <c r="LG239" s="12"/>
      <c r="LN239" s="12"/>
      <c r="LU239" s="12"/>
      <c r="MB239" s="12"/>
      <c r="MI239" s="12"/>
      <c r="MP239" s="12"/>
      <c r="MW239" s="12"/>
      <c r="ND239" s="12"/>
      <c r="NK239" s="12"/>
      <c r="NR239" s="12"/>
      <c r="NY239" s="12"/>
      <c r="OF239" s="12"/>
      <c r="OM239" s="12"/>
      <c r="OT239" s="12"/>
      <c r="PA239" s="12"/>
      <c r="PH239" s="12"/>
      <c r="PO239" s="12"/>
      <c r="PV239" s="12"/>
      <c r="QC239" s="12"/>
      <c r="QJ239" s="12"/>
      <c r="QQ239" s="12"/>
      <c r="QX239" s="12"/>
      <c r="RE239" s="12"/>
      <c r="RL239" s="12"/>
      <c r="RS239" s="12"/>
      <c r="RZ239" s="12"/>
      <c r="SG239" s="12"/>
      <c r="SN239" s="12"/>
      <c r="SU239" s="12"/>
      <c r="TB239" s="12"/>
      <c r="TI239" s="12"/>
      <c r="TP239" s="12"/>
      <c r="TW239" s="12"/>
      <c r="UD239" s="12"/>
      <c r="UK239" s="12"/>
      <c r="UR239" s="12"/>
      <c r="UY239" s="12"/>
      <c r="VF239" s="12"/>
      <c r="VM239" s="12"/>
      <c r="VT239" s="12"/>
      <c r="WA239" s="12"/>
      <c r="WH239" s="12"/>
      <c r="WO239" s="12"/>
      <c r="WV239" s="12"/>
      <c r="XC239" s="12"/>
      <c r="XJ239" s="12"/>
      <c r="XQ239" s="12"/>
      <c r="XX239" s="12"/>
      <c r="YE239" s="12"/>
      <c r="YL239" s="12"/>
      <c r="YS239" s="12"/>
      <c r="YZ239" s="12"/>
      <c r="ZG239" s="12"/>
      <c r="ZN239" s="12"/>
      <c r="ZU239" s="12"/>
    </row>
    <row r="240" spans="4:697" x14ac:dyDescent="0.2">
      <c r="D240" s="12"/>
      <c r="G240" s="12"/>
      <c r="K240" s="12"/>
      <c r="R240" s="12"/>
      <c r="Y240" s="12"/>
      <c r="AF240" s="12"/>
      <c r="AM240" s="12"/>
      <c r="AT240" s="12"/>
      <c r="BA240" s="12"/>
      <c r="BH240" s="12"/>
      <c r="BO240" s="12"/>
      <c r="BV240" s="12"/>
      <c r="CC240" s="12"/>
      <c r="CJ240" s="12"/>
      <c r="CQ240" s="12"/>
      <c r="CX240" s="12"/>
      <c r="DE240" s="12"/>
      <c r="DL240" s="12"/>
      <c r="DS240" s="12"/>
      <c r="DZ240" s="12"/>
      <c r="EG240" s="12"/>
      <c r="EN240" s="12"/>
      <c r="EU240" s="12"/>
      <c r="FB240" s="12"/>
      <c r="FI240" s="12"/>
      <c r="FP240" s="12"/>
      <c r="FW240" s="12"/>
      <c r="GD240" s="12"/>
      <c r="GK240" s="12"/>
      <c r="GR240" s="12"/>
      <c r="GY240" s="12"/>
      <c r="HF240" s="12"/>
      <c r="HM240" s="12"/>
      <c r="HT240" s="12"/>
      <c r="IA240" s="12"/>
      <c r="IH240" s="12"/>
      <c r="IO240" s="12"/>
      <c r="IV240" s="12"/>
      <c r="JC240" s="12"/>
      <c r="JJ240" s="12"/>
      <c r="JQ240" s="12"/>
      <c r="JX240" s="12"/>
      <c r="KE240" s="12"/>
      <c r="KL240" s="12"/>
      <c r="KS240" s="12"/>
      <c r="KZ240" s="12"/>
      <c r="LG240" s="12"/>
      <c r="LN240" s="12"/>
      <c r="LU240" s="12"/>
      <c r="MB240" s="12"/>
      <c r="MI240" s="12"/>
      <c r="MP240" s="12"/>
      <c r="MW240" s="12"/>
      <c r="ND240" s="12"/>
      <c r="NK240" s="12"/>
      <c r="NR240" s="12"/>
      <c r="NY240" s="12"/>
      <c r="OF240" s="12"/>
      <c r="OM240" s="12"/>
      <c r="OT240" s="12"/>
      <c r="PA240" s="12"/>
      <c r="PH240" s="12"/>
      <c r="PO240" s="12"/>
      <c r="PV240" s="12"/>
      <c r="QC240" s="12"/>
      <c r="QJ240" s="12"/>
      <c r="QQ240" s="12"/>
      <c r="QX240" s="12"/>
      <c r="RE240" s="12"/>
      <c r="RL240" s="12"/>
      <c r="RS240" s="12"/>
      <c r="RZ240" s="12"/>
      <c r="SG240" s="12"/>
      <c r="SN240" s="12"/>
      <c r="SU240" s="12"/>
      <c r="TB240" s="12"/>
      <c r="TI240" s="12"/>
      <c r="TP240" s="12"/>
      <c r="TW240" s="12"/>
      <c r="UD240" s="12"/>
      <c r="UK240" s="12"/>
      <c r="UR240" s="12"/>
      <c r="UY240" s="12"/>
      <c r="VF240" s="12"/>
      <c r="VM240" s="12"/>
      <c r="VT240" s="12"/>
      <c r="WA240" s="12"/>
      <c r="WH240" s="12"/>
      <c r="WO240" s="12"/>
      <c r="WV240" s="12"/>
      <c r="XC240" s="12"/>
      <c r="XJ240" s="12"/>
      <c r="XQ240" s="12"/>
      <c r="XX240" s="12"/>
      <c r="YE240" s="12"/>
      <c r="YL240" s="12"/>
      <c r="YS240" s="12"/>
      <c r="YZ240" s="12"/>
      <c r="ZG240" s="12"/>
      <c r="ZN240" s="12"/>
      <c r="ZU240" s="12"/>
    </row>
    <row r="241" spans="4:697" x14ac:dyDescent="0.2">
      <c r="D241" s="12"/>
      <c r="G241" s="12"/>
      <c r="K241" s="12"/>
      <c r="R241" s="12"/>
      <c r="Y241" s="12"/>
      <c r="AF241" s="12"/>
      <c r="AM241" s="12"/>
      <c r="AT241" s="12"/>
      <c r="BA241" s="12"/>
      <c r="BH241" s="12"/>
      <c r="BO241" s="12"/>
      <c r="BV241" s="12"/>
      <c r="CC241" s="12"/>
      <c r="CJ241" s="12"/>
      <c r="CQ241" s="12"/>
      <c r="CX241" s="12"/>
      <c r="DE241" s="12"/>
      <c r="DL241" s="12"/>
      <c r="DS241" s="12"/>
      <c r="DZ241" s="12"/>
      <c r="EG241" s="12"/>
      <c r="EN241" s="12"/>
      <c r="EU241" s="12"/>
      <c r="FB241" s="12"/>
      <c r="FI241" s="12"/>
      <c r="FP241" s="12"/>
      <c r="FW241" s="12"/>
      <c r="GD241" s="12"/>
      <c r="GK241" s="12"/>
      <c r="GR241" s="12"/>
      <c r="GY241" s="12"/>
      <c r="HF241" s="12"/>
      <c r="HM241" s="12"/>
      <c r="HT241" s="12"/>
      <c r="IA241" s="12"/>
      <c r="IH241" s="12"/>
      <c r="IO241" s="12"/>
      <c r="IV241" s="12"/>
      <c r="JC241" s="12"/>
      <c r="JJ241" s="12"/>
      <c r="JQ241" s="12"/>
      <c r="JX241" s="12"/>
      <c r="KE241" s="12"/>
      <c r="KL241" s="12"/>
      <c r="KS241" s="12"/>
      <c r="KZ241" s="12"/>
      <c r="LG241" s="12"/>
      <c r="LN241" s="12"/>
      <c r="LU241" s="12"/>
      <c r="MB241" s="12"/>
      <c r="MI241" s="12"/>
      <c r="MP241" s="12"/>
      <c r="MW241" s="12"/>
      <c r="ND241" s="12"/>
      <c r="NK241" s="12"/>
      <c r="NR241" s="12"/>
      <c r="NY241" s="12"/>
      <c r="OF241" s="12"/>
      <c r="OM241" s="12"/>
      <c r="OT241" s="12"/>
      <c r="PA241" s="12"/>
      <c r="PH241" s="12"/>
      <c r="PO241" s="12"/>
      <c r="PV241" s="12"/>
      <c r="QC241" s="12"/>
      <c r="QJ241" s="12"/>
      <c r="QQ241" s="12"/>
      <c r="QX241" s="12"/>
      <c r="RE241" s="12"/>
      <c r="RL241" s="12"/>
      <c r="RS241" s="12"/>
      <c r="RZ241" s="12"/>
      <c r="SG241" s="12"/>
      <c r="SN241" s="12"/>
      <c r="SU241" s="12"/>
      <c r="TB241" s="12"/>
      <c r="TI241" s="12"/>
      <c r="TP241" s="12"/>
      <c r="TW241" s="12"/>
      <c r="UD241" s="12"/>
      <c r="UK241" s="12"/>
      <c r="UR241" s="12"/>
      <c r="UY241" s="12"/>
      <c r="VF241" s="12"/>
      <c r="VM241" s="12"/>
      <c r="VT241" s="12"/>
      <c r="WA241" s="12"/>
      <c r="WH241" s="12"/>
      <c r="WO241" s="12"/>
      <c r="WV241" s="12"/>
      <c r="XC241" s="12"/>
      <c r="XJ241" s="12"/>
      <c r="XQ241" s="12"/>
      <c r="XX241" s="12"/>
      <c r="YE241" s="12"/>
      <c r="YL241" s="12"/>
      <c r="YS241" s="12"/>
      <c r="YZ241" s="12"/>
      <c r="ZG241" s="12"/>
      <c r="ZN241" s="12"/>
      <c r="ZU241" s="12"/>
    </row>
    <row r="242" spans="4:697" x14ac:dyDescent="0.2">
      <c r="D242" s="12"/>
      <c r="G242" s="12"/>
      <c r="K242" s="12"/>
      <c r="R242" s="12"/>
      <c r="Y242" s="12"/>
      <c r="AF242" s="12"/>
      <c r="AM242" s="12"/>
      <c r="AT242" s="12"/>
      <c r="BA242" s="12"/>
      <c r="BH242" s="12"/>
      <c r="BO242" s="12"/>
      <c r="BV242" s="12"/>
      <c r="CC242" s="12"/>
      <c r="CJ242" s="12"/>
      <c r="CQ242" s="12"/>
      <c r="CX242" s="12"/>
      <c r="DE242" s="12"/>
      <c r="DL242" s="12"/>
      <c r="DS242" s="12"/>
      <c r="DZ242" s="12"/>
      <c r="EG242" s="12"/>
      <c r="EN242" s="12"/>
      <c r="EU242" s="12"/>
      <c r="FB242" s="12"/>
      <c r="FI242" s="12"/>
      <c r="FP242" s="12"/>
      <c r="FW242" s="12"/>
      <c r="GD242" s="12"/>
      <c r="GK242" s="12"/>
      <c r="GR242" s="12"/>
      <c r="GY242" s="12"/>
      <c r="HF242" s="12"/>
      <c r="HM242" s="12"/>
      <c r="HT242" s="12"/>
      <c r="IA242" s="12"/>
      <c r="IH242" s="12"/>
      <c r="IO242" s="12"/>
      <c r="IV242" s="12"/>
      <c r="JC242" s="12"/>
      <c r="JJ242" s="12"/>
      <c r="JQ242" s="12"/>
      <c r="JX242" s="12"/>
      <c r="KE242" s="12"/>
      <c r="KL242" s="12"/>
      <c r="KS242" s="12"/>
      <c r="KZ242" s="12"/>
      <c r="LG242" s="12"/>
      <c r="LN242" s="12"/>
      <c r="LU242" s="12"/>
      <c r="MB242" s="12"/>
      <c r="MI242" s="12"/>
      <c r="MP242" s="12"/>
      <c r="MW242" s="12"/>
      <c r="ND242" s="12"/>
      <c r="NK242" s="12"/>
      <c r="NR242" s="12"/>
      <c r="NY242" s="12"/>
      <c r="OF242" s="12"/>
      <c r="OM242" s="12"/>
      <c r="OT242" s="12"/>
      <c r="PA242" s="12"/>
      <c r="PH242" s="12"/>
      <c r="PO242" s="12"/>
      <c r="PV242" s="12"/>
      <c r="QC242" s="12"/>
      <c r="QJ242" s="12"/>
      <c r="QQ242" s="12"/>
      <c r="QX242" s="12"/>
      <c r="RE242" s="12"/>
      <c r="RL242" s="12"/>
      <c r="RS242" s="12"/>
      <c r="RZ242" s="12"/>
      <c r="SG242" s="12"/>
      <c r="SN242" s="12"/>
      <c r="SU242" s="12"/>
      <c r="TB242" s="12"/>
      <c r="TI242" s="12"/>
      <c r="TP242" s="12"/>
      <c r="TW242" s="12"/>
      <c r="UD242" s="12"/>
      <c r="UK242" s="12"/>
      <c r="UR242" s="12"/>
      <c r="UY242" s="12"/>
      <c r="VF242" s="12"/>
      <c r="VM242" s="12"/>
      <c r="VT242" s="12"/>
      <c r="WA242" s="12"/>
      <c r="WH242" s="12"/>
      <c r="WO242" s="12"/>
      <c r="WV242" s="12"/>
      <c r="XC242" s="12"/>
      <c r="XJ242" s="12"/>
      <c r="XQ242" s="12"/>
      <c r="XX242" s="12"/>
      <c r="YE242" s="12"/>
      <c r="YL242" s="12"/>
      <c r="YS242" s="12"/>
      <c r="YZ242" s="12"/>
      <c r="ZG242" s="12"/>
      <c r="ZN242" s="12"/>
      <c r="ZU242" s="12"/>
    </row>
    <row r="243" spans="4:697" x14ac:dyDescent="0.2">
      <c r="D243" s="12"/>
      <c r="G243" s="12"/>
      <c r="K243" s="12"/>
      <c r="R243" s="12"/>
      <c r="Y243" s="12"/>
      <c r="AF243" s="12"/>
      <c r="AM243" s="12"/>
      <c r="AT243" s="12"/>
      <c r="BA243" s="12"/>
      <c r="BH243" s="12"/>
      <c r="BO243" s="12"/>
      <c r="BV243" s="12"/>
      <c r="CC243" s="12"/>
      <c r="CJ243" s="12"/>
      <c r="CQ243" s="12"/>
      <c r="CX243" s="12"/>
      <c r="DE243" s="12"/>
      <c r="DL243" s="12"/>
      <c r="DS243" s="12"/>
      <c r="DZ243" s="12"/>
      <c r="EG243" s="12"/>
      <c r="EN243" s="12"/>
      <c r="EU243" s="12"/>
      <c r="FB243" s="12"/>
      <c r="FI243" s="12"/>
      <c r="FP243" s="12"/>
      <c r="FW243" s="12"/>
      <c r="GD243" s="12"/>
      <c r="GK243" s="12"/>
      <c r="GR243" s="12"/>
      <c r="GY243" s="12"/>
      <c r="HF243" s="12"/>
      <c r="HM243" s="12"/>
      <c r="HT243" s="12"/>
      <c r="IA243" s="12"/>
      <c r="IH243" s="12"/>
      <c r="IO243" s="12"/>
      <c r="IV243" s="12"/>
      <c r="JC243" s="12"/>
      <c r="JJ243" s="12"/>
      <c r="JQ243" s="12"/>
      <c r="JX243" s="12"/>
      <c r="KE243" s="12"/>
      <c r="KL243" s="12"/>
      <c r="KS243" s="12"/>
      <c r="KZ243" s="12"/>
      <c r="LG243" s="12"/>
      <c r="LN243" s="12"/>
      <c r="LU243" s="12"/>
      <c r="MB243" s="12"/>
      <c r="MI243" s="12"/>
      <c r="MP243" s="12"/>
      <c r="MW243" s="12"/>
      <c r="ND243" s="12"/>
      <c r="NK243" s="12"/>
      <c r="NR243" s="12"/>
      <c r="NY243" s="12"/>
      <c r="OF243" s="12"/>
      <c r="OM243" s="12"/>
      <c r="OT243" s="12"/>
      <c r="PA243" s="12"/>
      <c r="PH243" s="12"/>
      <c r="PO243" s="12"/>
      <c r="PV243" s="12"/>
      <c r="QC243" s="12"/>
      <c r="QJ243" s="12"/>
      <c r="QQ243" s="12"/>
      <c r="QX243" s="12"/>
      <c r="RE243" s="12"/>
      <c r="RL243" s="12"/>
      <c r="RS243" s="12"/>
      <c r="RZ243" s="12"/>
      <c r="SG243" s="12"/>
      <c r="SN243" s="12"/>
      <c r="SU243" s="12"/>
      <c r="TB243" s="12"/>
      <c r="TI243" s="12"/>
      <c r="TP243" s="12"/>
      <c r="TW243" s="12"/>
      <c r="UD243" s="12"/>
      <c r="UK243" s="12"/>
      <c r="UR243" s="12"/>
      <c r="UY243" s="12"/>
      <c r="VF243" s="12"/>
      <c r="VM243" s="12"/>
      <c r="VT243" s="12"/>
      <c r="WA243" s="12"/>
      <c r="WH243" s="12"/>
      <c r="WO243" s="12"/>
      <c r="WV243" s="12"/>
      <c r="XC243" s="12"/>
      <c r="XJ243" s="12"/>
      <c r="XQ243" s="12"/>
      <c r="XX243" s="12"/>
      <c r="YE243" s="12"/>
      <c r="YL243" s="12"/>
      <c r="YS243" s="12"/>
      <c r="YZ243" s="12"/>
      <c r="ZG243" s="12"/>
      <c r="ZN243" s="12"/>
      <c r="ZU243" s="12"/>
    </row>
    <row r="244" spans="4:697" x14ac:dyDescent="0.2">
      <c r="D244" s="12"/>
      <c r="G244" s="12"/>
      <c r="K244" s="12"/>
      <c r="R244" s="12"/>
      <c r="Y244" s="12"/>
      <c r="AF244" s="12"/>
      <c r="AM244" s="12"/>
      <c r="AT244" s="12"/>
      <c r="BA244" s="12"/>
      <c r="BH244" s="12"/>
      <c r="BO244" s="12"/>
      <c r="BV244" s="12"/>
      <c r="CC244" s="12"/>
      <c r="CJ244" s="12"/>
      <c r="CQ244" s="12"/>
      <c r="CX244" s="12"/>
      <c r="DE244" s="12"/>
      <c r="DL244" s="12"/>
      <c r="DS244" s="12"/>
      <c r="DZ244" s="12"/>
      <c r="EG244" s="12"/>
      <c r="EN244" s="12"/>
      <c r="EU244" s="12"/>
      <c r="FB244" s="12"/>
      <c r="FI244" s="12"/>
      <c r="FP244" s="12"/>
      <c r="FW244" s="12"/>
      <c r="GD244" s="12"/>
      <c r="GK244" s="12"/>
      <c r="GR244" s="12"/>
      <c r="GY244" s="12"/>
      <c r="HF244" s="12"/>
      <c r="HM244" s="12"/>
      <c r="HT244" s="12"/>
      <c r="IA244" s="12"/>
      <c r="IH244" s="12"/>
      <c r="IO244" s="12"/>
      <c r="IV244" s="12"/>
      <c r="JC244" s="12"/>
      <c r="JJ244" s="12"/>
      <c r="JQ244" s="12"/>
      <c r="JX244" s="12"/>
      <c r="KE244" s="12"/>
      <c r="KL244" s="12"/>
      <c r="KS244" s="12"/>
      <c r="KZ244" s="12"/>
      <c r="LG244" s="12"/>
      <c r="LN244" s="12"/>
      <c r="LU244" s="12"/>
      <c r="MB244" s="12"/>
      <c r="MI244" s="12"/>
      <c r="MP244" s="12"/>
      <c r="MW244" s="12"/>
      <c r="ND244" s="12"/>
      <c r="NK244" s="12"/>
      <c r="NR244" s="12"/>
      <c r="NY244" s="12"/>
      <c r="OF244" s="12"/>
      <c r="OM244" s="12"/>
      <c r="OT244" s="12"/>
      <c r="PA244" s="12"/>
      <c r="PH244" s="12"/>
      <c r="PO244" s="12"/>
      <c r="PV244" s="12"/>
      <c r="QC244" s="12"/>
      <c r="QJ244" s="12"/>
      <c r="QQ244" s="12"/>
      <c r="QX244" s="12"/>
      <c r="RE244" s="12"/>
      <c r="RL244" s="12"/>
      <c r="RS244" s="12"/>
      <c r="RZ244" s="12"/>
      <c r="SG244" s="12"/>
      <c r="SN244" s="12"/>
      <c r="SU244" s="12"/>
      <c r="TB244" s="12"/>
      <c r="TI244" s="12"/>
      <c r="TP244" s="12"/>
      <c r="TW244" s="12"/>
      <c r="UD244" s="12"/>
      <c r="UK244" s="12"/>
      <c r="UR244" s="12"/>
      <c r="UY244" s="12"/>
      <c r="VF244" s="12"/>
      <c r="VM244" s="12"/>
      <c r="VT244" s="12"/>
      <c r="WA244" s="12"/>
      <c r="WH244" s="12"/>
      <c r="WO244" s="12"/>
      <c r="WV244" s="12"/>
      <c r="XC244" s="12"/>
      <c r="XJ244" s="12"/>
      <c r="XQ244" s="12"/>
      <c r="XX244" s="12"/>
      <c r="YE244" s="12"/>
      <c r="YL244" s="12"/>
      <c r="YS244" s="12"/>
      <c r="YZ244" s="12"/>
      <c r="ZG244" s="12"/>
      <c r="ZN244" s="12"/>
      <c r="ZU244" s="12"/>
    </row>
    <row r="245" spans="4:697" x14ac:dyDescent="0.2">
      <c r="D245" s="12"/>
      <c r="G245" s="12"/>
      <c r="K245" s="12"/>
      <c r="R245" s="12"/>
      <c r="Y245" s="12"/>
      <c r="AF245" s="12"/>
      <c r="AM245" s="12"/>
      <c r="AT245" s="12"/>
      <c r="BA245" s="12"/>
      <c r="BH245" s="12"/>
      <c r="BO245" s="12"/>
      <c r="BV245" s="12"/>
      <c r="CC245" s="12"/>
      <c r="CJ245" s="12"/>
      <c r="CQ245" s="12"/>
      <c r="CX245" s="12"/>
      <c r="DE245" s="12"/>
      <c r="DL245" s="12"/>
      <c r="DS245" s="12"/>
      <c r="DZ245" s="12"/>
      <c r="EG245" s="12"/>
      <c r="EN245" s="12"/>
      <c r="EU245" s="12"/>
      <c r="FB245" s="12"/>
      <c r="FI245" s="12"/>
      <c r="FP245" s="12"/>
      <c r="FW245" s="12"/>
      <c r="GD245" s="12"/>
      <c r="GK245" s="12"/>
      <c r="GR245" s="12"/>
      <c r="GY245" s="12"/>
      <c r="HF245" s="12"/>
      <c r="HM245" s="12"/>
      <c r="HT245" s="12"/>
      <c r="IA245" s="12"/>
      <c r="IH245" s="12"/>
      <c r="IO245" s="12"/>
      <c r="IV245" s="12"/>
      <c r="JC245" s="12"/>
      <c r="JJ245" s="12"/>
      <c r="JQ245" s="12"/>
      <c r="JX245" s="12"/>
      <c r="KE245" s="12"/>
      <c r="KL245" s="12"/>
      <c r="KS245" s="12"/>
      <c r="KZ245" s="12"/>
      <c r="LG245" s="12"/>
      <c r="LN245" s="12"/>
      <c r="LU245" s="12"/>
      <c r="MB245" s="12"/>
      <c r="MI245" s="12"/>
      <c r="MP245" s="12"/>
      <c r="MW245" s="12"/>
      <c r="ND245" s="12"/>
      <c r="NK245" s="12"/>
      <c r="NR245" s="12"/>
      <c r="NY245" s="12"/>
      <c r="OF245" s="12"/>
      <c r="OM245" s="12"/>
      <c r="OT245" s="12"/>
      <c r="PA245" s="12"/>
      <c r="PH245" s="12"/>
      <c r="PO245" s="12"/>
      <c r="PV245" s="12"/>
      <c r="QC245" s="12"/>
      <c r="QJ245" s="12"/>
      <c r="QQ245" s="12"/>
      <c r="QX245" s="12"/>
      <c r="RE245" s="12"/>
      <c r="RL245" s="12"/>
      <c r="RS245" s="12"/>
      <c r="RZ245" s="12"/>
      <c r="SG245" s="12"/>
      <c r="SN245" s="12"/>
      <c r="SU245" s="12"/>
      <c r="TB245" s="12"/>
      <c r="TI245" s="12"/>
      <c r="TP245" s="12"/>
      <c r="TW245" s="12"/>
      <c r="UD245" s="12"/>
      <c r="UK245" s="12"/>
      <c r="UR245" s="12"/>
      <c r="UY245" s="12"/>
      <c r="VF245" s="12"/>
      <c r="VM245" s="12"/>
      <c r="VT245" s="12"/>
      <c r="WA245" s="12"/>
      <c r="WH245" s="12"/>
      <c r="WO245" s="12"/>
      <c r="WV245" s="12"/>
      <c r="XC245" s="12"/>
      <c r="XJ245" s="12"/>
      <c r="XQ245" s="12"/>
      <c r="XX245" s="12"/>
      <c r="YE245" s="12"/>
      <c r="YL245" s="12"/>
      <c r="YS245" s="12"/>
      <c r="YZ245" s="12"/>
      <c r="ZG245" s="12"/>
      <c r="ZN245" s="12"/>
      <c r="ZU245" s="12"/>
    </row>
  </sheetData>
  <sheetProtection formatCells="0" formatColumns="0" insertColumns="0" insertRows="0" insertHyperlinks="0" selectLockedCells="1" sort="0" selectUnlockedCells="1"/>
  <mergeCells count="2800">
    <mergeCell ref="DX74:EA74"/>
    <mergeCell ref="DX75:EA75"/>
    <mergeCell ref="DJ74:DM74"/>
    <mergeCell ref="DJ75:DM75"/>
    <mergeCell ref="ER1:EW1"/>
    <mergeCell ref="ES30:EV30"/>
    <mergeCell ref="ES31:EV31"/>
    <mergeCell ref="ES37:EV37"/>
    <mergeCell ref="ES38:EV38"/>
    <mergeCell ref="ES71:EV71"/>
    <mergeCell ref="ES72:EV72"/>
    <mergeCell ref="ES73:EV73"/>
    <mergeCell ref="ES74:EV74"/>
    <mergeCell ref="ES75:EV75"/>
    <mergeCell ref="ES54:EV54"/>
    <mergeCell ref="ES55:EV55"/>
    <mergeCell ref="DP1:DU1"/>
    <mergeCell ref="DQ30:DT30"/>
    <mergeCell ref="DQ31:DT31"/>
    <mergeCell ref="DQ37:DT37"/>
    <mergeCell ref="DQ38:DT38"/>
    <mergeCell ref="DQ71:DT71"/>
    <mergeCell ref="DQ72:DT72"/>
    <mergeCell ref="DQ73:DT73"/>
    <mergeCell ref="DQ74:DT74"/>
    <mergeCell ref="DQ75:DT75"/>
    <mergeCell ref="DW1:EB1"/>
    <mergeCell ref="DX30:EA30"/>
    <mergeCell ref="DX31:EA31"/>
    <mergeCell ref="DX37:EA37"/>
    <mergeCell ref="DX38:EA38"/>
    <mergeCell ref="DX71:EA71"/>
    <mergeCell ref="DX72:EA72"/>
    <mergeCell ref="DX73:EA73"/>
    <mergeCell ref="CU1:CZ1"/>
    <mergeCell ref="CV30:CY30"/>
    <mergeCell ref="CV31:CY31"/>
    <mergeCell ref="CV37:CY37"/>
    <mergeCell ref="CV38:CY38"/>
    <mergeCell ref="CV71:CY71"/>
    <mergeCell ref="CV72:CY72"/>
    <mergeCell ref="CV73:CY73"/>
    <mergeCell ref="CV74:CY74"/>
    <mergeCell ref="CV75:CY75"/>
    <mergeCell ref="DQ54:DT54"/>
    <mergeCell ref="DQ55:DT55"/>
    <mergeCell ref="DB1:DG1"/>
    <mergeCell ref="DC30:DF30"/>
    <mergeCell ref="DC31:DF31"/>
    <mergeCell ref="DC37:DF37"/>
    <mergeCell ref="DC38:DF38"/>
    <mergeCell ref="DC71:DF71"/>
    <mergeCell ref="DC72:DF72"/>
    <mergeCell ref="DC73:DF73"/>
    <mergeCell ref="DC74:DF74"/>
    <mergeCell ref="DC75:DF75"/>
    <mergeCell ref="DC54:DF54"/>
    <mergeCell ref="DC55:DF55"/>
    <mergeCell ref="DI1:DN1"/>
    <mergeCell ref="DJ30:DM30"/>
    <mergeCell ref="DJ31:DM31"/>
    <mergeCell ref="DJ37:DM37"/>
    <mergeCell ref="DJ38:DM38"/>
    <mergeCell ref="DJ71:DM71"/>
    <mergeCell ref="DJ72:DM72"/>
    <mergeCell ref="DJ73:DM73"/>
    <mergeCell ref="P31:S31"/>
    <mergeCell ref="CH74:CK74"/>
    <mergeCell ref="CH75:CK75"/>
    <mergeCell ref="CA54:CD54"/>
    <mergeCell ref="CA55:CD55"/>
    <mergeCell ref="CN1:CS1"/>
    <mergeCell ref="CO30:CR30"/>
    <mergeCell ref="CO31:CR31"/>
    <mergeCell ref="CO37:CR37"/>
    <mergeCell ref="CO38:CR38"/>
    <mergeCell ref="CO54:CR54"/>
    <mergeCell ref="CO55:CR55"/>
    <mergeCell ref="CO71:CR71"/>
    <mergeCell ref="CO72:CR72"/>
    <mergeCell ref="CO73:CR73"/>
    <mergeCell ref="CO74:CR74"/>
    <mergeCell ref="CO75:CR75"/>
    <mergeCell ref="P74:S74"/>
    <mergeCell ref="W73:Z73"/>
    <mergeCell ref="W74:Z74"/>
    <mergeCell ref="AK73:AN73"/>
    <mergeCell ref="AK74:AN74"/>
    <mergeCell ref="AK71:AN71"/>
    <mergeCell ref="AK72:AN72"/>
    <mergeCell ref="W54:Z54"/>
    <mergeCell ref="W55:Z55"/>
    <mergeCell ref="AK54:AN54"/>
    <mergeCell ref="AK55:AN55"/>
    <mergeCell ref="AD72:AG72"/>
    <mergeCell ref="AD73:AG73"/>
    <mergeCell ref="B76:E76"/>
    <mergeCell ref="B77:E77"/>
    <mergeCell ref="BS1:BX1"/>
    <mergeCell ref="BT30:BW30"/>
    <mergeCell ref="BT31:BW31"/>
    <mergeCell ref="BT37:BW37"/>
    <mergeCell ref="BT38:BW38"/>
    <mergeCell ref="BT71:BW71"/>
    <mergeCell ref="BT72:BW72"/>
    <mergeCell ref="BT73:BW73"/>
    <mergeCell ref="BT74:BW74"/>
    <mergeCell ref="BT75:BW75"/>
    <mergeCell ref="BZ1:CE1"/>
    <mergeCell ref="CA30:CD30"/>
    <mergeCell ref="CA31:CD31"/>
    <mergeCell ref="CA37:CD37"/>
    <mergeCell ref="CA38:CD38"/>
    <mergeCell ref="CA71:CD71"/>
    <mergeCell ref="CA72:CD72"/>
    <mergeCell ref="CA73:CD73"/>
    <mergeCell ref="CA74:CD74"/>
    <mergeCell ref="CA75:CD75"/>
    <mergeCell ref="I37:L37"/>
    <mergeCell ref="I38:L38"/>
    <mergeCell ref="B75:E75"/>
    <mergeCell ref="A1:F1"/>
    <mergeCell ref="B30:E30"/>
    <mergeCell ref="B31:E31"/>
    <mergeCell ref="I75:L75"/>
    <mergeCell ref="O1:T1"/>
    <mergeCell ref="P30:S30"/>
    <mergeCell ref="I71:L71"/>
    <mergeCell ref="I72:L72"/>
    <mergeCell ref="I73:L73"/>
    <mergeCell ref="I74:L74"/>
    <mergeCell ref="H1:M1"/>
    <mergeCell ref="I30:L30"/>
    <mergeCell ref="I31:L31"/>
    <mergeCell ref="B37:E37"/>
    <mergeCell ref="B38:E38"/>
    <mergeCell ref="B54:E54"/>
    <mergeCell ref="B55:E55"/>
    <mergeCell ref="B71:E71"/>
    <mergeCell ref="B72:E72"/>
    <mergeCell ref="B73:E73"/>
    <mergeCell ref="B74:E74"/>
    <mergeCell ref="I54:L54"/>
    <mergeCell ref="I55:L55"/>
    <mergeCell ref="P75:S75"/>
    <mergeCell ref="AD74:AG74"/>
    <mergeCell ref="AD71:AG71"/>
    <mergeCell ref="AC1:AH1"/>
    <mergeCell ref="AD30:AG30"/>
    <mergeCell ref="AD31:AG31"/>
    <mergeCell ref="AD37:AG37"/>
    <mergeCell ref="AD38:AG38"/>
    <mergeCell ref="V1:AA1"/>
    <mergeCell ref="W30:Z30"/>
    <mergeCell ref="W31:Z31"/>
    <mergeCell ref="W37:Z37"/>
    <mergeCell ref="W38:Z38"/>
    <mergeCell ref="W71:Z71"/>
    <mergeCell ref="W72:Z72"/>
    <mergeCell ref="P37:S37"/>
    <mergeCell ref="P38:S38"/>
    <mergeCell ref="P71:S71"/>
    <mergeCell ref="P72:S72"/>
    <mergeCell ref="P73:S73"/>
    <mergeCell ref="W76:Z76"/>
    <mergeCell ref="W77:Z77"/>
    <mergeCell ref="AD54:AG54"/>
    <mergeCell ref="AD55:AG55"/>
    <mergeCell ref="AD76:AG76"/>
    <mergeCell ref="AD77:AG77"/>
    <mergeCell ref="AK75:AN75"/>
    <mergeCell ref="AD75:AG75"/>
    <mergeCell ref="I76:L76"/>
    <mergeCell ref="I77:L77"/>
    <mergeCell ref="P54:S54"/>
    <mergeCell ref="P55:S55"/>
    <mergeCell ref="P76:S76"/>
    <mergeCell ref="P77:S77"/>
    <mergeCell ref="BF72:BI72"/>
    <mergeCell ref="BF73:BI73"/>
    <mergeCell ref="BF74:BI74"/>
    <mergeCell ref="BF75:BI75"/>
    <mergeCell ref="BF71:BI71"/>
    <mergeCell ref="AR74:AU74"/>
    <mergeCell ref="AR75:AU75"/>
    <mergeCell ref="AY71:BB71"/>
    <mergeCell ref="AY72:BB72"/>
    <mergeCell ref="AY73:BB73"/>
    <mergeCell ref="AY74:BB74"/>
    <mergeCell ref="AY75:BB75"/>
    <mergeCell ref="AY54:BB54"/>
    <mergeCell ref="AY55:BB55"/>
    <mergeCell ref="AR71:AU71"/>
    <mergeCell ref="AR72:AU72"/>
    <mergeCell ref="AR73:AU73"/>
    <mergeCell ref="W75:Z75"/>
    <mergeCell ref="AY76:BB76"/>
    <mergeCell ref="AY77:BB77"/>
    <mergeCell ref="BF54:BI54"/>
    <mergeCell ref="BF55:BI55"/>
    <mergeCell ref="BF76:BI76"/>
    <mergeCell ref="BF77:BI77"/>
    <mergeCell ref="AX1:BC1"/>
    <mergeCell ref="AY30:BB30"/>
    <mergeCell ref="AY31:BB31"/>
    <mergeCell ref="AY37:BB37"/>
    <mergeCell ref="AY38:BB38"/>
    <mergeCell ref="AK76:AN76"/>
    <mergeCell ref="AK77:AN77"/>
    <mergeCell ref="AR54:AU54"/>
    <mergeCell ref="AR55:AU55"/>
    <mergeCell ref="AR76:AU76"/>
    <mergeCell ref="AR77:AU77"/>
    <mergeCell ref="AJ1:AO1"/>
    <mergeCell ref="AK30:AN30"/>
    <mergeCell ref="AK31:AN31"/>
    <mergeCell ref="AK37:AN37"/>
    <mergeCell ref="AK38:AN38"/>
    <mergeCell ref="BE1:BJ1"/>
    <mergeCell ref="BF30:BI30"/>
    <mergeCell ref="BF31:BI31"/>
    <mergeCell ref="BF37:BI37"/>
    <mergeCell ref="BF38:BI38"/>
    <mergeCell ref="AQ1:AV1"/>
    <mergeCell ref="AR30:AU30"/>
    <mergeCell ref="AR31:AU31"/>
    <mergeCell ref="AR37:AU37"/>
    <mergeCell ref="AR38:AU38"/>
    <mergeCell ref="CA76:CD76"/>
    <mergeCell ref="CA77:CD77"/>
    <mergeCell ref="CH54:CK54"/>
    <mergeCell ref="CH55:CK55"/>
    <mergeCell ref="CH76:CK76"/>
    <mergeCell ref="CH77:CK77"/>
    <mergeCell ref="BM73:BP73"/>
    <mergeCell ref="BM74:BP74"/>
    <mergeCell ref="BM75:BP75"/>
    <mergeCell ref="BM76:BP76"/>
    <mergeCell ref="BM77:BP77"/>
    <mergeCell ref="BT54:BW54"/>
    <mergeCell ref="BT55:BW55"/>
    <mergeCell ref="BT76:BW76"/>
    <mergeCell ref="BT77:BW77"/>
    <mergeCell ref="BL1:BQ1"/>
    <mergeCell ref="BM30:BP30"/>
    <mergeCell ref="BM31:BP31"/>
    <mergeCell ref="BM37:BP37"/>
    <mergeCell ref="BM38:BP38"/>
    <mergeCell ref="BM54:BP54"/>
    <mergeCell ref="BM55:BP55"/>
    <mergeCell ref="BM71:BP71"/>
    <mergeCell ref="BM72:BP72"/>
    <mergeCell ref="CG1:CL1"/>
    <mergeCell ref="CH30:CK30"/>
    <mergeCell ref="CH31:CK31"/>
    <mergeCell ref="CH37:CK37"/>
    <mergeCell ref="CH38:CK38"/>
    <mergeCell ref="CH71:CK71"/>
    <mergeCell ref="CH72:CK72"/>
    <mergeCell ref="CH73:CK73"/>
    <mergeCell ref="DQ76:DT76"/>
    <mergeCell ref="DQ77:DT77"/>
    <mergeCell ref="DX54:EA54"/>
    <mergeCell ref="DX55:EA55"/>
    <mergeCell ref="DX76:EA76"/>
    <mergeCell ref="DX77:EA77"/>
    <mergeCell ref="ES76:EV76"/>
    <mergeCell ref="ES77:EV77"/>
    <mergeCell ref="DC76:DF76"/>
    <mergeCell ref="DC77:DF77"/>
    <mergeCell ref="DJ54:DM54"/>
    <mergeCell ref="DJ55:DM55"/>
    <mergeCell ref="DJ76:DM76"/>
    <mergeCell ref="DJ77:DM77"/>
    <mergeCell ref="CO76:CR76"/>
    <mergeCell ref="CO77:CR77"/>
    <mergeCell ref="CV54:CY54"/>
    <mergeCell ref="CV55:CY55"/>
    <mergeCell ref="CV76:CY76"/>
    <mergeCell ref="CV77:CY77"/>
    <mergeCell ref="EE54:EH54"/>
    <mergeCell ref="EE55:EH55"/>
    <mergeCell ref="EE71:EH71"/>
    <mergeCell ref="EE72:EH72"/>
    <mergeCell ref="EE73:EH73"/>
    <mergeCell ref="EE74:EH74"/>
    <mergeCell ref="EE75:EH75"/>
    <mergeCell ref="EL71:EO71"/>
    <mergeCell ref="EL72:EO72"/>
    <mergeCell ref="EL73:EO73"/>
    <mergeCell ref="EL74:EO74"/>
    <mergeCell ref="EL75:EO75"/>
    <mergeCell ref="EY1:FD1"/>
    <mergeCell ref="EZ30:FC30"/>
    <mergeCell ref="EZ31:FC31"/>
    <mergeCell ref="EZ37:FC37"/>
    <mergeCell ref="EZ38:FC38"/>
    <mergeCell ref="EZ54:FC54"/>
    <mergeCell ref="EZ55:FC55"/>
    <mergeCell ref="EZ71:FC71"/>
    <mergeCell ref="EZ72:FC72"/>
    <mergeCell ref="EZ73:FC73"/>
    <mergeCell ref="EZ74:FC74"/>
    <mergeCell ref="EZ75:FC75"/>
    <mergeCell ref="EZ76:FC76"/>
    <mergeCell ref="EZ77:FC77"/>
    <mergeCell ref="FG76:FJ76"/>
    <mergeCell ref="FG77:FJ77"/>
    <mergeCell ref="EE76:EH76"/>
    <mergeCell ref="EE77:EH77"/>
    <mergeCell ref="EL54:EO54"/>
    <mergeCell ref="EL55:EO55"/>
    <mergeCell ref="EL76:EO76"/>
    <mergeCell ref="EL77:EO77"/>
    <mergeCell ref="ED1:EI1"/>
    <mergeCell ref="EE30:EH30"/>
    <mergeCell ref="EE31:EH31"/>
    <mergeCell ref="EE37:EH37"/>
    <mergeCell ref="EE38:EH38"/>
    <mergeCell ref="EK1:EP1"/>
    <mergeCell ref="EL30:EO30"/>
    <mergeCell ref="EL31:EO31"/>
    <mergeCell ref="EL37:EO37"/>
    <mergeCell ref="EL38:EO38"/>
    <mergeCell ref="FF1:FK1"/>
    <mergeCell ref="FG30:FJ30"/>
    <mergeCell ref="FG31:FJ31"/>
    <mergeCell ref="FG37:FJ37"/>
    <mergeCell ref="FG38:FJ38"/>
    <mergeCell ref="FG54:FJ54"/>
    <mergeCell ref="FG55:FJ55"/>
    <mergeCell ref="FG71:FJ71"/>
    <mergeCell ref="FG72:FJ72"/>
    <mergeCell ref="FG73:FJ73"/>
    <mergeCell ref="FG74:FJ74"/>
    <mergeCell ref="FG75:FJ75"/>
    <mergeCell ref="FM1:FR1"/>
    <mergeCell ref="FN30:FQ30"/>
    <mergeCell ref="FN31:FQ31"/>
    <mergeCell ref="FN37:FQ37"/>
    <mergeCell ref="FN38:FQ38"/>
    <mergeCell ref="FN54:FQ54"/>
    <mergeCell ref="FN55:FQ55"/>
    <mergeCell ref="FN71:FQ71"/>
    <mergeCell ref="GA1:GF1"/>
    <mergeCell ref="GB30:GE30"/>
    <mergeCell ref="GB31:GE31"/>
    <mergeCell ref="GB37:GE37"/>
    <mergeCell ref="GB38:GE38"/>
    <mergeCell ref="GB54:GE54"/>
    <mergeCell ref="GB55:GE55"/>
    <mergeCell ref="GB71:GE71"/>
    <mergeCell ref="GB72:GE72"/>
    <mergeCell ref="GB73:GE73"/>
    <mergeCell ref="GB74:GE74"/>
    <mergeCell ref="GB75:GE75"/>
    <mergeCell ref="GB76:GE76"/>
    <mergeCell ref="GB77:GE77"/>
    <mergeCell ref="FN72:FQ72"/>
    <mergeCell ref="FN73:FQ73"/>
    <mergeCell ref="FN74:FQ74"/>
    <mergeCell ref="FN75:FQ75"/>
    <mergeCell ref="FN76:FQ76"/>
    <mergeCell ref="FN77:FQ77"/>
    <mergeCell ref="FU76:FX76"/>
    <mergeCell ref="FU77:FX77"/>
    <mergeCell ref="FU38:FX38"/>
    <mergeCell ref="FU54:FX54"/>
    <mergeCell ref="FU55:FX55"/>
    <mergeCell ref="FU71:FX71"/>
    <mergeCell ref="FU72:FX72"/>
    <mergeCell ref="FU73:FX73"/>
    <mergeCell ref="FU74:FX74"/>
    <mergeCell ref="FU75:FX75"/>
    <mergeCell ref="HD77:HG77"/>
    <mergeCell ref="GW73:GZ73"/>
    <mergeCell ref="GW74:GZ74"/>
    <mergeCell ref="GW75:GZ75"/>
    <mergeCell ref="GW76:GZ76"/>
    <mergeCell ref="GW77:GZ77"/>
    <mergeCell ref="FT1:FY1"/>
    <mergeCell ref="FU30:FX30"/>
    <mergeCell ref="FU31:FX31"/>
    <mergeCell ref="FU37:FX37"/>
    <mergeCell ref="GW37:GZ37"/>
    <mergeCell ref="GW38:GZ38"/>
    <mergeCell ref="GW54:GZ54"/>
    <mergeCell ref="GW55:GZ55"/>
    <mergeCell ref="GW71:GZ71"/>
    <mergeCell ref="GW72:GZ72"/>
    <mergeCell ref="GI77:GL77"/>
    <mergeCell ref="GO1:GT1"/>
    <mergeCell ref="GP30:GS30"/>
    <mergeCell ref="GP31:GS31"/>
    <mergeCell ref="GP37:GS37"/>
    <mergeCell ref="GP38:GS38"/>
    <mergeCell ref="GP54:GS54"/>
    <mergeCell ref="GP55:GS55"/>
    <mergeCell ref="GP71:GS71"/>
    <mergeCell ref="GP72:GS72"/>
    <mergeCell ref="GP73:GS73"/>
    <mergeCell ref="GP74:GS74"/>
    <mergeCell ref="GP75:GS75"/>
    <mergeCell ref="GP76:GS76"/>
    <mergeCell ref="GP77:GS77"/>
    <mergeCell ref="GH1:GM1"/>
    <mergeCell ref="HC1:HH1"/>
    <mergeCell ref="HD30:HG30"/>
    <mergeCell ref="HD31:HG31"/>
    <mergeCell ref="HD37:HG37"/>
    <mergeCell ref="HD38:HG38"/>
    <mergeCell ref="HD54:HG54"/>
    <mergeCell ref="HD55:HG55"/>
    <mergeCell ref="HD71:HG71"/>
    <mergeCell ref="HD72:HG72"/>
    <mergeCell ref="HD73:HG73"/>
    <mergeCell ref="HD74:HG74"/>
    <mergeCell ref="HD75:HG75"/>
    <mergeCell ref="HD76:HG76"/>
    <mergeCell ref="GV1:HA1"/>
    <mergeCell ref="GW30:GZ30"/>
    <mergeCell ref="GW31:GZ31"/>
    <mergeCell ref="GI38:GL38"/>
    <mergeCell ref="GI54:GL54"/>
    <mergeCell ref="GI55:GL55"/>
    <mergeCell ref="GI71:GL71"/>
    <mergeCell ref="GI30:GL30"/>
    <mergeCell ref="GI31:GL31"/>
    <mergeCell ref="GI37:GL37"/>
    <mergeCell ref="GI72:GL72"/>
    <mergeCell ref="GI73:GL73"/>
    <mergeCell ref="GI74:GL74"/>
    <mergeCell ref="GI75:GL75"/>
    <mergeCell ref="GI76:GL76"/>
    <mergeCell ref="HK73:HN73"/>
    <mergeCell ref="HK74:HN74"/>
    <mergeCell ref="HK75:HN75"/>
    <mergeCell ref="HK76:HN76"/>
    <mergeCell ref="HK77:HN77"/>
    <mergeCell ref="HQ1:HV1"/>
    <mergeCell ref="HR30:HU30"/>
    <mergeCell ref="HR31:HU31"/>
    <mergeCell ref="HR37:HU37"/>
    <mergeCell ref="HR38:HU38"/>
    <mergeCell ref="HR54:HU54"/>
    <mergeCell ref="HR55:HU55"/>
    <mergeCell ref="HR71:HU71"/>
    <mergeCell ref="HR72:HU72"/>
    <mergeCell ref="HR73:HU73"/>
    <mergeCell ref="HR74:HU74"/>
    <mergeCell ref="HR75:HU75"/>
    <mergeCell ref="HR76:HU76"/>
    <mergeCell ref="HJ1:HO1"/>
    <mergeCell ref="HK30:HN30"/>
    <mergeCell ref="HK31:HN31"/>
    <mergeCell ref="HK37:HN37"/>
    <mergeCell ref="HK38:HN38"/>
    <mergeCell ref="HK54:HN54"/>
    <mergeCell ref="HK55:HN55"/>
    <mergeCell ref="HK71:HN71"/>
    <mergeCell ref="HK72:HN72"/>
    <mergeCell ref="HR77:HU77"/>
    <mergeCell ref="HX1:IC1"/>
    <mergeCell ref="HY30:IB30"/>
    <mergeCell ref="HY31:IB31"/>
    <mergeCell ref="HY37:IB37"/>
    <mergeCell ref="HY38:IB38"/>
    <mergeCell ref="HY54:IB54"/>
    <mergeCell ref="HY55:IB55"/>
    <mergeCell ref="HY71:IB71"/>
    <mergeCell ref="HY72:IB72"/>
    <mergeCell ref="HY73:IB73"/>
    <mergeCell ref="HY74:IB74"/>
    <mergeCell ref="HY75:IB75"/>
    <mergeCell ref="HY76:IB76"/>
    <mergeCell ref="HY77:IB77"/>
    <mergeCell ref="IF76:II76"/>
    <mergeCell ref="IF77:II77"/>
    <mergeCell ref="IT55:IW55"/>
    <mergeCell ref="IT71:IW71"/>
    <mergeCell ref="IT72:IW72"/>
    <mergeCell ref="IT73:IW73"/>
    <mergeCell ref="IT74:IW74"/>
    <mergeCell ref="IT75:IW75"/>
    <mergeCell ref="IE1:IJ1"/>
    <mergeCell ref="IF30:II30"/>
    <mergeCell ref="IF31:II31"/>
    <mergeCell ref="IF37:II37"/>
    <mergeCell ref="IF38:II38"/>
    <mergeCell ref="IF54:II54"/>
    <mergeCell ref="IF55:II55"/>
    <mergeCell ref="IF71:II71"/>
    <mergeCell ref="IF72:II72"/>
    <mergeCell ref="IF73:II73"/>
    <mergeCell ref="IF74:II74"/>
    <mergeCell ref="IF75:II75"/>
    <mergeCell ref="IL1:IQ1"/>
    <mergeCell ref="IM30:IP30"/>
    <mergeCell ref="IM31:IP31"/>
    <mergeCell ref="IM37:IP37"/>
    <mergeCell ref="IZ1:JE1"/>
    <mergeCell ref="JA30:JD30"/>
    <mergeCell ref="JA31:JD31"/>
    <mergeCell ref="JA37:JD37"/>
    <mergeCell ref="JA38:JD38"/>
    <mergeCell ref="JA54:JD54"/>
    <mergeCell ref="JA55:JD55"/>
    <mergeCell ref="JA71:JD71"/>
    <mergeCell ref="JA72:JD72"/>
    <mergeCell ref="JA73:JD73"/>
    <mergeCell ref="JA74:JD74"/>
    <mergeCell ref="JA75:JD75"/>
    <mergeCell ref="JA76:JD76"/>
    <mergeCell ref="JA77:JD77"/>
    <mergeCell ref="IM38:IP38"/>
    <mergeCell ref="IM54:IP54"/>
    <mergeCell ref="IM55:IP55"/>
    <mergeCell ref="IM71:IP71"/>
    <mergeCell ref="IM72:IP72"/>
    <mergeCell ref="IM73:IP73"/>
    <mergeCell ref="IM74:IP74"/>
    <mergeCell ref="IM75:IP75"/>
    <mergeCell ref="IM76:IP76"/>
    <mergeCell ref="IM77:IP77"/>
    <mergeCell ref="IT76:IW76"/>
    <mergeCell ref="IT77:IW77"/>
    <mergeCell ref="IS1:IX1"/>
    <mergeCell ref="IT30:IW30"/>
    <mergeCell ref="IT31:IW31"/>
    <mergeCell ref="IT37:IW37"/>
    <mergeCell ref="IT38:IW38"/>
    <mergeCell ref="IT54:IW54"/>
    <mergeCell ref="JH77:JK77"/>
    <mergeCell ref="JN1:JS1"/>
    <mergeCell ref="JO30:JR30"/>
    <mergeCell ref="JO31:JR31"/>
    <mergeCell ref="JO37:JR37"/>
    <mergeCell ref="JO38:JR38"/>
    <mergeCell ref="JO54:JR54"/>
    <mergeCell ref="JO55:JR55"/>
    <mergeCell ref="JO71:JR71"/>
    <mergeCell ref="JO72:JR72"/>
    <mergeCell ref="JO73:JR73"/>
    <mergeCell ref="JO74:JR74"/>
    <mergeCell ref="JO75:JR75"/>
    <mergeCell ref="JO76:JR76"/>
    <mergeCell ref="JO77:JR77"/>
    <mergeCell ref="JG1:JL1"/>
    <mergeCell ref="JH30:JK30"/>
    <mergeCell ref="JH31:JK31"/>
    <mergeCell ref="JH37:JK37"/>
    <mergeCell ref="JH38:JK38"/>
    <mergeCell ref="JH54:JK54"/>
    <mergeCell ref="JH55:JK55"/>
    <mergeCell ref="JH71:JK71"/>
    <mergeCell ref="JH72:JK72"/>
    <mergeCell ref="JH73:JK73"/>
    <mergeCell ref="JH74:JK74"/>
    <mergeCell ref="JH75:JK75"/>
    <mergeCell ref="JH76:JK76"/>
    <mergeCell ref="JV77:JY77"/>
    <mergeCell ref="KB1:KG1"/>
    <mergeCell ref="KC30:KF30"/>
    <mergeCell ref="KC31:KF31"/>
    <mergeCell ref="KC37:KF37"/>
    <mergeCell ref="KC38:KF38"/>
    <mergeCell ref="KC54:KF54"/>
    <mergeCell ref="KC55:KF55"/>
    <mergeCell ref="KC71:KF71"/>
    <mergeCell ref="KC72:KF72"/>
    <mergeCell ref="KC73:KF73"/>
    <mergeCell ref="KC74:KF74"/>
    <mergeCell ref="KC75:KF75"/>
    <mergeCell ref="KC76:KF76"/>
    <mergeCell ref="KC77:KF77"/>
    <mergeCell ref="JU1:JZ1"/>
    <mergeCell ref="JV30:JY30"/>
    <mergeCell ref="JV31:JY31"/>
    <mergeCell ref="JV37:JY37"/>
    <mergeCell ref="JV38:JY38"/>
    <mergeCell ref="JV54:JY54"/>
    <mergeCell ref="JV55:JY55"/>
    <mergeCell ref="JV71:JY71"/>
    <mergeCell ref="JV72:JY72"/>
    <mergeCell ref="JV73:JY73"/>
    <mergeCell ref="JV74:JY74"/>
    <mergeCell ref="JV75:JY75"/>
    <mergeCell ref="JV76:JY76"/>
    <mergeCell ref="LE77:LH77"/>
    <mergeCell ref="KJ73:KM73"/>
    <mergeCell ref="KJ74:KM74"/>
    <mergeCell ref="KJ75:KM75"/>
    <mergeCell ref="KJ76:KM76"/>
    <mergeCell ref="KJ77:KM77"/>
    <mergeCell ref="KP1:KU1"/>
    <mergeCell ref="KQ30:KT30"/>
    <mergeCell ref="KQ31:KT31"/>
    <mergeCell ref="KQ37:KT37"/>
    <mergeCell ref="KQ38:KT38"/>
    <mergeCell ref="KQ54:KT54"/>
    <mergeCell ref="KQ55:KT55"/>
    <mergeCell ref="KQ71:KT71"/>
    <mergeCell ref="KQ72:KT72"/>
    <mergeCell ref="KQ73:KT73"/>
    <mergeCell ref="KQ74:KT74"/>
    <mergeCell ref="KQ75:KT75"/>
    <mergeCell ref="KQ76:KT76"/>
    <mergeCell ref="KI1:KN1"/>
    <mergeCell ref="KJ30:KM30"/>
    <mergeCell ref="KJ31:KM31"/>
    <mergeCell ref="KJ37:KM37"/>
    <mergeCell ref="KJ38:KM38"/>
    <mergeCell ref="KJ54:KM54"/>
    <mergeCell ref="KJ55:KM55"/>
    <mergeCell ref="KJ71:KM71"/>
    <mergeCell ref="KJ72:KM72"/>
    <mergeCell ref="LL77:LO77"/>
    <mergeCell ref="LR1:LW1"/>
    <mergeCell ref="LS30:LV30"/>
    <mergeCell ref="LS31:LV31"/>
    <mergeCell ref="LD1:LI1"/>
    <mergeCell ref="LE30:LH30"/>
    <mergeCell ref="LE31:LH31"/>
    <mergeCell ref="LE37:LH37"/>
    <mergeCell ref="LE38:LH38"/>
    <mergeCell ref="LE54:LH54"/>
    <mergeCell ref="LE55:LH55"/>
    <mergeCell ref="LE71:LH71"/>
    <mergeCell ref="LE72:LH72"/>
    <mergeCell ref="KQ77:KT77"/>
    <mergeCell ref="KW1:LB1"/>
    <mergeCell ref="KX30:LA30"/>
    <mergeCell ref="KX31:LA31"/>
    <mergeCell ref="KX37:LA37"/>
    <mergeCell ref="KX38:LA38"/>
    <mergeCell ref="KX54:LA54"/>
    <mergeCell ref="KX55:LA55"/>
    <mergeCell ref="KX71:LA71"/>
    <mergeCell ref="KX72:LA72"/>
    <mergeCell ref="KX73:LA73"/>
    <mergeCell ref="KX74:LA74"/>
    <mergeCell ref="KX75:LA75"/>
    <mergeCell ref="KX76:LA76"/>
    <mergeCell ref="KX77:LA77"/>
    <mergeCell ref="LE73:LH73"/>
    <mergeCell ref="LE74:LH74"/>
    <mergeCell ref="LE75:LH75"/>
    <mergeCell ref="LE76:LH76"/>
    <mergeCell ref="LK1:LP1"/>
    <mergeCell ref="LL30:LO30"/>
    <mergeCell ref="LL31:LO31"/>
    <mergeCell ref="LL37:LO37"/>
    <mergeCell ref="LL38:LO38"/>
    <mergeCell ref="LL54:LO54"/>
    <mergeCell ref="LL55:LO55"/>
    <mergeCell ref="LL71:LO71"/>
    <mergeCell ref="LL72:LO72"/>
    <mergeCell ref="LL73:LO73"/>
    <mergeCell ref="LL74:LO74"/>
    <mergeCell ref="LL75:LO75"/>
    <mergeCell ref="LL76:LO76"/>
    <mergeCell ref="LY1:MD1"/>
    <mergeCell ref="LZ30:MC30"/>
    <mergeCell ref="LZ31:MC31"/>
    <mergeCell ref="LZ37:MC37"/>
    <mergeCell ref="LZ38:MC38"/>
    <mergeCell ref="LZ54:MC54"/>
    <mergeCell ref="LZ55:MC55"/>
    <mergeCell ref="LZ71:MC71"/>
    <mergeCell ref="LZ72:MC72"/>
    <mergeCell ref="LS37:LV37"/>
    <mergeCell ref="LS38:LV38"/>
    <mergeCell ref="LS54:LV54"/>
    <mergeCell ref="LS55:LV55"/>
    <mergeCell ref="LS71:LV71"/>
    <mergeCell ref="LS72:LV72"/>
    <mergeCell ref="LS73:LV73"/>
    <mergeCell ref="LS74:LV74"/>
    <mergeCell ref="LS75:LV75"/>
    <mergeCell ref="LS76:LV76"/>
    <mergeCell ref="LS77:LV77"/>
    <mergeCell ref="LZ73:MC73"/>
    <mergeCell ref="LZ74:MC74"/>
    <mergeCell ref="LZ75:MC75"/>
    <mergeCell ref="LZ76:MC76"/>
    <mergeCell ref="LZ77:MC77"/>
    <mergeCell ref="MF1:MK1"/>
    <mergeCell ref="MG30:MJ30"/>
    <mergeCell ref="MG31:MJ31"/>
    <mergeCell ref="MG37:MJ37"/>
    <mergeCell ref="MG38:MJ38"/>
    <mergeCell ref="MG54:MJ54"/>
    <mergeCell ref="MG55:MJ55"/>
    <mergeCell ref="MG71:MJ71"/>
    <mergeCell ref="MG72:MJ72"/>
    <mergeCell ref="MG73:MJ73"/>
    <mergeCell ref="MG74:MJ74"/>
    <mergeCell ref="MG75:MJ75"/>
    <mergeCell ref="MG76:MJ76"/>
    <mergeCell ref="MG77:MJ77"/>
    <mergeCell ref="MM1:MR1"/>
    <mergeCell ref="MN30:MQ30"/>
    <mergeCell ref="MN31:MQ31"/>
    <mergeCell ref="MN37:MQ37"/>
    <mergeCell ref="MN38:MQ38"/>
    <mergeCell ref="MN54:MQ54"/>
    <mergeCell ref="MN55:MQ55"/>
    <mergeCell ref="MN71:MQ71"/>
    <mergeCell ref="MN72:MQ72"/>
    <mergeCell ref="MN73:MQ73"/>
    <mergeCell ref="MN74:MQ74"/>
    <mergeCell ref="MN75:MQ75"/>
    <mergeCell ref="MN76:MQ76"/>
    <mergeCell ref="MN77:MQ77"/>
    <mergeCell ref="MU73:MX73"/>
    <mergeCell ref="MU74:MX74"/>
    <mergeCell ref="MU75:MX75"/>
    <mergeCell ref="MU76:MX76"/>
    <mergeCell ref="MU77:MX77"/>
    <mergeCell ref="NB76:NE76"/>
    <mergeCell ref="NO1:NT1"/>
    <mergeCell ref="NP30:NS30"/>
    <mergeCell ref="NP31:NS31"/>
    <mergeCell ref="NP37:NS37"/>
    <mergeCell ref="NP38:NS38"/>
    <mergeCell ref="NP54:NS54"/>
    <mergeCell ref="NP55:NS55"/>
    <mergeCell ref="NP71:NS71"/>
    <mergeCell ref="NP72:NS72"/>
    <mergeCell ref="MT1:MY1"/>
    <mergeCell ref="MU30:MX30"/>
    <mergeCell ref="MU31:MX31"/>
    <mergeCell ref="MU37:MX37"/>
    <mergeCell ref="MU38:MX38"/>
    <mergeCell ref="MU54:MX54"/>
    <mergeCell ref="MU55:MX55"/>
    <mergeCell ref="MU71:MX71"/>
    <mergeCell ref="MU72:MX72"/>
    <mergeCell ref="NB77:NE77"/>
    <mergeCell ref="NH1:NM1"/>
    <mergeCell ref="NI30:NL30"/>
    <mergeCell ref="NI31:NL31"/>
    <mergeCell ref="NI37:NL37"/>
    <mergeCell ref="NI38:NL38"/>
    <mergeCell ref="NI54:NL54"/>
    <mergeCell ref="NI55:NL55"/>
    <mergeCell ref="NI71:NL71"/>
    <mergeCell ref="NI72:NL72"/>
    <mergeCell ref="NI73:NL73"/>
    <mergeCell ref="NI74:NL74"/>
    <mergeCell ref="NI75:NL75"/>
    <mergeCell ref="NI76:NL76"/>
    <mergeCell ref="NI77:NL77"/>
    <mergeCell ref="NP73:NS73"/>
    <mergeCell ref="NP74:NS74"/>
    <mergeCell ref="NP75:NS75"/>
    <mergeCell ref="NP76:NS76"/>
    <mergeCell ref="NP77:NS77"/>
    <mergeCell ref="NA1:NF1"/>
    <mergeCell ref="NB30:NE30"/>
    <mergeCell ref="NB31:NE31"/>
    <mergeCell ref="NB37:NE37"/>
    <mergeCell ref="NB38:NE38"/>
    <mergeCell ref="NB54:NE54"/>
    <mergeCell ref="NB55:NE55"/>
    <mergeCell ref="NB71:NE71"/>
    <mergeCell ref="NB72:NE72"/>
    <mergeCell ref="NB73:NE73"/>
    <mergeCell ref="NB74:NE74"/>
    <mergeCell ref="NB75:NE75"/>
    <mergeCell ref="NW31:NZ31"/>
    <mergeCell ref="NW37:NZ37"/>
    <mergeCell ref="NW38:NZ38"/>
    <mergeCell ref="NW54:NZ54"/>
    <mergeCell ref="NW55:NZ55"/>
    <mergeCell ref="NW71:NZ71"/>
    <mergeCell ref="NW72:NZ72"/>
    <mergeCell ref="NW73:NZ73"/>
    <mergeCell ref="NW74:NZ74"/>
    <mergeCell ref="NW75:NZ75"/>
    <mergeCell ref="NW76:NZ76"/>
    <mergeCell ref="OJ1:OO1"/>
    <mergeCell ref="OK30:ON30"/>
    <mergeCell ref="OK31:ON31"/>
    <mergeCell ref="OK37:ON37"/>
    <mergeCell ref="OK38:ON38"/>
    <mergeCell ref="OK54:ON54"/>
    <mergeCell ref="OK55:ON55"/>
    <mergeCell ref="OK71:ON71"/>
    <mergeCell ref="OK72:ON72"/>
    <mergeCell ref="OR76:OU76"/>
    <mergeCell ref="PE1:PJ1"/>
    <mergeCell ref="PF30:PI30"/>
    <mergeCell ref="PF31:PI31"/>
    <mergeCell ref="PF37:PI37"/>
    <mergeCell ref="PF38:PI38"/>
    <mergeCell ref="PF54:PI54"/>
    <mergeCell ref="PF55:PI55"/>
    <mergeCell ref="PF71:PI71"/>
    <mergeCell ref="PF72:PI72"/>
    <mergeCell ref="NW77:NZ77"/>
    <mergeCell ref="OC1:OH1"/>
    <mergeCell ref="OD30:OG30"/>
    <mergeCell ref="OD31:OG31"/>
    <mergeCell ref="OD37:OG37"/>
    <mergeCell ref="OD38:OG38"/>
    <mergeCell ref="OD54:OG54"/>
    <mergeCell ref="OD55:OG55"/>
    <mergeCell ref="OD71:OG71"/>
    <mergeCell ref="OD72:OG72"/>
    <mergeCell ref="OD73:OG73"/>
    <mergeCell ref="OD74:OG74"/>
    <mergeCell ref="OD75:OG75"/>
    <mergeCell ref="OD76:OG76"/>
    <mergeCell ref="OD77:OG77"/>
    <mergeCell ref="OK73:ON73"/>
    <mergeCell ref="OK74:ON74"/>
    <mergeCell ref="OK75:ON75"/>
    <mergeCell ref="OK76:ON76"/>
    <mergeCell ref="OK77:ON77"/>
    <mergeCell ref="NV1:OA1"/>
    <mergeCell ref="NW30:NZ30"/>
    <mergeCell ref="OR77:OU77"/>
    <mergeCell ref="OX1:PC1"/>
    <mergeCell ref="OY30:PB30"/>
    <mergeCell ref="OY31:PB31"/>
    <mergeCell ref="OY37:PB37"/>
    <mergeCell ref="OY38:PB38"/>
    <mergeCell ref="OY54:PB54"/>
    <mergeCell ref="OY55:PB55"/>
    <mergeCell ref="OY71:PB71"/>
    <mergeCell ref="OY72:PB72"/>
    <mergeCell ref="OY73:PB73"/>
    <mergeCell ref="OY74:PB74"/>
    <mergeCell ref="OY75:PB75"/>
    <mergeCell ref="OY76:PB76"/>
    <mergeCell ref="OY77:PB77"/>
    <mergeCell ref="PF73:PI73"/>
    <mergeCell ref="PF74:PI74"/>
    <mergeCell ref="PF75:PI75"/>
    <mergeCell ref="PF76:PI76"/>
    <mergeCell ref="PF77:PI77"/>
    <mergeCell ref="OQ1:OV1"/>
    <mergeCell ref="OR30:OU30"/>
    <mergeCell ref="OR31:OU31"/>
    <mergeCell ref="OR37:OU37"/>
    <mergeCell ref="OR38:OU38"/>
    <mergeCell ref="OR54:OU54"/>
    <mergeCell ref="OR55:OU55"/>
    <mergeCell ref="OR71:OU71"/>
    <mergeCell ref="OR72:OU72"/>
    <mergeCell ref="OR73:OU73"/>
    <mergeCell ref="OR74:OU74"/>
    <mergeCell ref="OR75:OU75"/>
    <mergeCell ref="PM31:PP31"/>
    <mergeCell ref="PM37:PP37"/>
    <mergeCell ref="PM38:PP38"/>
    <mergeCell ref="PM54:PP54"/>
    <mergeCell ref="PM55:PP55"/>
    <mergeCell ref="PM71:PP71"/>
    <mergeCell ref="PM72:PP72"/>
    <mergeCell ref="PM73:PP73"/>
    <mergeCell ref="PM74:PP74"/>
    <mergeCell ref="PM75:PP75"/>
    <mergeCell ref="PM76:PP76"/>
    <mergeCell ref="PZ1:QE1"/>
    <mergeCell ref="QA30:QD30"/>
    <mergeCell ref="QA31:QD31"/>
    <mergeCell ref="QA37:QD37"/>
    <mergeCell ref="QA38:QD38"/>
    <mergeCell ref="QA54:QD54"/>
    <mergeCell ref="QA55:QD55"/>
    <mergeCell ref="QA71:QD71"/>
    <mergeCell ref="QA72:QD72"/>
    <mergeCell ref="QH76:QK76"/>
    <mergeCell ref="QU1:QZ1"/>
    <mergeCell ref="QV30:QY30"/>
    <mergeCell ref="QV31:QY31"/>
    <mergeCell ref="QV37:QY37"/>
    <mergeCell ref="QV38:QY38"/>
    <mergeCell ref="QV54:QY54"/>
    <mergeCell ref="QV55:QY55"/>
    <mergeCell ref="QV71:QY71"/>
    <mergeCell ref="QV72:QY72"/>
    <mergeCell ref="PM77:PP77"/>
    <mergeCell ref="PS1:PX1"/>
    <mergeCell ref="PT30:PW30"/>
    <mergeCell ref="PT31:PW31"/>
    <mergeCell ref="PT37:PW37"/>
    <mergeCell ref="PT38:PW38"/>
    <mergeCell ref="PT54:PW54"/>
    <mergeCell ref="PT55:PW55"/>
    <mergeCell ref="PT71:PW71"/>
    <mergeCell ref="PT72:PW72"/>
    <mergeCell ref="PT73:PW73"/>
    <mergeCell ref="PT74:PW74"/>
    <mergeCell ref="PT75:PW75"/>
    <mergeCell ref="PT76:PW76"/>
    <mergeCell ref="PT77:PW77"/>
    <mergeCell ref="QA73:QD73"/>
    <mergeCell ref="QA74:QD74"/>
    <mergeCell ref="QA75:QD75"/>
    <mergeCell ref="QA76:QD76"/>
    <mergeCell ref="QA77:QD77"/>
    <mergeCell ref="PL1:PQ1"/>
    <mergeCell ref="PM30:PP30"/>
    <mergeCell ref="QH77:QK77"/>
    <mergeCell ref="QN1:QS1"/>
    <mergeCell ref="QO30:QR30"/>
    <mergeCell ref="QO31:QR31"/>
    <mergeCell ref="QO37:QR37"/>
    <mergeCell ref="QO38:QR38"/>
    <mergeCell ref="QO54:QR54"/>
    <mergeCell ref="QO55:QR55"/>
    <mergeCell ref="QO71:QR71"/>
    <mergeCell ref="QO72:QR72"/>
    <mergeCell ref="QO73:QR73"/>
    <mergeCell ref="QO74:QR74"/>
    <mergeCell ref="QO75:QR75"/>
    <mergeCell ref="QO76:QR76"/>
    <mergeCell ref="QO77:QR77"/>
    <mergeCell ref="QV73:QY73"/>
    <mergeCell ref="QV74:QY74"/>
    <mergeCell ref="QV75:QY75"/>
    <mergeCell ref="QV76:QY76"/>
    <mergeCell ref="QV77:QY77"/>
    <mergeCell ref="QG1:QL1"/>
    <mergeCell ref="QH30:QK30"/>
    <mergeCell ref="QH31:QK31"/>
    <mergeCell ref="QH37:QK37"/>
    <mergeCell ref="QH38:QK38"/>
    <mergeCell ref="QH54:QK54"/>
    <mergeCell ref="QH55:QK55"/>
    <mergeCell ref="QH71:QK71"/>
    <mergeCell ref="QH72:QK72"/>
    <mergeCell ref="QH73:QK73"/>
    <mergeCell ref="QH74:QK74"/>
    <mergeCell ref="QH75:QK75"/>
    <mergeCell ref="RC31:RF31"/>
    <mergeCell ref="RC37:RF37"/>
    <mergeCell ref="RC38:RF38"/>
    <mergeCell ref="RC54:RF54"/>
    <mergeCell ref="RC55:RF55"/>
    <mergeCell ref="RC71:RF71"/>
    <mergeCell ref="RC72:RF72"/>
    <mergeCell ref="RC73:RF73"/>
    <mergeCell ref="RC74:RF74"/>
    <mergeCell ref="RC75:RF75"/>
    <mergeCell ref="RC76:RF76"/>
    <mergeCell ref="RP1:RU1"/>
    <mergeCell ref="RQ30:RT30"/>
    <mergeCell ref="RQ31:RT31"/>
    <mergeCell ref="RQ37:RT37"/>
    <mergeCell ref="RQ38:RT38"/>
    <mergeCell ref="RQ54:RT54"/>
    <mergeCell ref="RQ55:RT55"/>
    <mergeCell ref="RQ71:RT71"/>
    <mergeCell ref="RQ72:RT72"/>
    <mergeCell ref="RX76:SA76"/>
    <mergeCell ref="SK1:SP1"/>
    <mergeCell ref="SL30:SO30"/>
    <mergeCell ref="SL31:SO31"/>
    <mergeCell ref="SL37:SO37"/>
    <mergeCell ref="SL38:SO38"/>
    <mergeCell ref="SL54:SO54"/>
    <mergeCell ref="SL55:SO55"/>
    <mergeCell ref="SL71:SO71"/>
    <mergeCell ref="SL72:SO72"/>
    <mergeCell ref="RC77:RF77"/>
    <mergeCell ref="RI1:RN1"/>
    <mergeCell ref="RJ30:RM30"/>
    <mergeCell ref="RJ31:RM31"/>
    <mergeCell ref="RJ37:RM37"/>
    <mergeCell ref="RJ38:RM38"/>
    <mergeCell ref="RJ54:RM54"/>
    <mergeCell ref="RJ55:RM55"/>
    <mergeCell ref="RJ71:RM71"/>
    <mergeCell ref="RJ72:RM72"/>
    <mergeCell ref="RJ73:RM73"/>
    <mergeCell ref="RJ74:RM74"/>
    <mergeCell ref="RJ75:RM75"/>
    <mergeCell ref="RJ76:RM76"/>
    <mergeCell ref="RJ77:RM77"/>
    <mergeCell ref="RQ73:RT73"/>
    <mergeCell ref="RQ74:RT74"/>
    <mergeCell ref="RQ75:RT75"/>
    <mergeCell ref="RQ76:RT76"/>
    <mergeCell ref="RQ77:RT77"/>
    <mergeCell ref="RB1:RG1"/>
    <mergeCell ref="RC30:RF30"/>
    <mergeCell ref="RX77:SA77"/>
    <mergeCell ref="SD1:SI1"/>
    <mergeCell ref="SE30:SH30"/>
    <mergeCell ref="SE31:SH31"/>
    <mergeCell ref="SE37:SH37"/>
    <mergeCell ref="SE38:SH38"/>
    <mergeCell ref="SE54:SH54"/>
    <mergeCell ref="SE55:SH55"/>
    <mergeCell ref="SE71:SH71"/>
    <mergeCell ref="SE72:SH72"/>
    <mergeCell ref="SE73:SH73"/>
    <mergeCell ref="SE74:SH74"/>
    <mergeCell ref="SE75:SH75"/>
    <mergeCell ref="SE76:SH76"/>
    <mergeCell ref="SE77:SH77"/>
    <mergeCell ref="SL73:SO73"/>
    <mergeCell ref="SL74:SO74"/>
    <mergeCell ref="SL75:SO75"/>
    <mergeCell ref="SL76:SO76"/>
    <mergeCell ref="SL77:SO77"/>
    <mergeCell ref="RW1:SB1"/>
    <mergeCell ref="RX30:SA30"/>
    <mergeCell ref="RX31:SA31"/>
    <mergeCell ref="RX37:SA37"/>
    <mergeCell ref="RX38:SA38"/>
    <mergeCell ref="RX54:SA54"/>
    <mergeCell ref="RX55:SA55"/>
    <mergeCell ref="RX71:SA71"/>
    <mergeCell ref="RX72:SA72"/>
    <mergeCell ref="RX73:SA73"/>
    <mergeCell ref="RX74:SA74"/>
    <mergeCell ref="RX75:SA75"/>
    <mergeCell ref="SS31:SV31"/>
    <mergeCell ref="SS37:SV37"/>
    <mergeCell ref="SS38:SV38"/>
    <mergeCell ref="SS54:SV54"/>
    <mergeCell ref="SS55:SV55"/>
    <mergeCell ref="SS71:SV71"/>
    <mergeCell ref="SS72:SV72"/>
    <mergeCell ref="SS73:SV73"/>
    <mergeCell ref="SS74:SV74"/>
    <mergeCell ref="SS75:SV75"/>
    <mergeCell ref="SS76:SV76"/>
    <mergeCell ref="TF1:TK1"/>
    <mergeCell ref="TG30:TJ30"/>
    <mergeCell ref="TG31:TJ31"/>
    <mergeCell ref="TG37:TJ37"/>
    <mergeCell ref="TG38:TJ38"/>
    <mergeCell ref="TG54:TJ54"/>
    <mergeCell ref="TG55:TJ55"/>
    <mergeCell ref="TG71:TJ71"/>
    <mergeCell ref="TG72:TJ72"/>
    <mergeCell ref="TN76:TQ76"/>
    <mergeCell ref="UA1:UF1"/>
    <mergeCell ref="UB30:UE30"/>
    <mergeCell ref="UB31:UE31"/>
    <mergeCell ref="UB37:UE37"/>
    <mergeCell ref="UB38:UE38"/>
    <mergeCell ref="UB54:UE54"/>
    <mergeCell ref="UB55:UE55"/>
    <mergeCell ref="UB71:UE71"/>
    <mergeCell ref="UB72:UE72"/>
    <mergeCell ref="SS77:SV77"/>
    <mergeCell ref="SY1:TD1"/>
    <mergeCell ref="SZ30:TC30"/>
    <mergeCell ref="SZ31:TC31"/>
    <mergeCell ref="SZ37:TC37"/>
    <mergeCell ref="SZ38:TC38"/>
    <mergeCell ref="SZ54:TC54"/>
    <mergeCell ref="SZ55:TC55"/>
    <mergeCell ref="SZ71:TC71"/>
    <mergeCell ref="SZ72:TC72"/>
    <mergeCell ref="SZ73:TC73"/>
    <mergeCell ref="SZ74:TC74"/>
    <mergeCell ref="SZ75:TC75"/>
    <mergeCell ref="SZ76:TC76"/>
    <mergeCell ref="SZ77:TC77"/>
    <mergeCell ref="TG73:TJ73"/>
    <mergeCell ref="TG74:TJ74"/>
    <mergeCell ref="TG75:TJ75"/>
    <mergeCell ref="TG76:TJ76"/>
    <mergeCell ref="TG77:TJ77"/>
    <mergeCell ref="SR1:SW1"/>
    <mergeCell ref="SS30:SV30"/>
    <mergeCell ref="TN77:TQ77"/>
    <mergeCell ref="TT1:TY1"/>
    <mergeCell ref="TU30:TX30"/>
    <mergeCell ref="TU31:TX31"/>
    <mergeCell ref="TU37:TX37"/>
    <mergeCell ref="TU38:TX38"/>
    <mergeCell ref="TU54:TX54"/>
    <mergeCell ref="TU55:TX55"/>
    <mergeCell ref="TU71:TX71"/>
    <mergeCell ref="TU72:TX72"/>
    <mergeCell ref="TU73:TX73"/>
    <mergeCell ref="TU74:TX74"/>
    <mergeCell ref="TU75:TX75"/>
    <mergeCell ref="TU76:TX76"/>
    <mergeCell ref="TU77:TX77"/>
    <mergeCell ref="UB73:UE73"/>
    <mergeCell ref="UB74:UE74"/>
    <mergeCell ref="UB75:UE75"/>
    <mergeCell ref="UB76:UE76"/>
    <mergeCell ref="UB77:UE77"/>
    <mergeCell ref="TM1:TR1"/>
    <mergeCell ref="TN30:TQ30"/>
    <mergeCell ref="TN31:TQ31"/>
    <mergeCell ref="TN37:TQ37"/>
    <mergeCell ref="TN38:TQ38"/>
    <mergeCell ref="TN54:TQ54"/>
    <mergeCell ref="TN55:TQ55"/>
    <mergeCell ref="TN71:TQ71"/>
    <mergeCell ref="TN72:TQ72"/>
    <mergeCell ref="TN73:TQ73"/>
    <mergeCell ref="TN74:TQ74"/>
    <mergeCell ref="TN75:TQ75"/>
    <mergeCell ref="UI31:UL31"/>
    <mergeCell ref="UI37:UL37"/>
    <mergeCell ref="UI38:UL38"/>
    <mergeCell ref="UI54:UL54"/>
    <mergeCell ref="UI55:UL55"/>
    <mergeCell ref="UI71:UL71"/>
    <mergeCell ref="UI72:UL72"/>
    <mergeCell ref="UI73:UL73"/>
    <mergeCell ref="UI74:UL74"/>
    <mergeCell ref="UI75:UL75"/>
    <mergeCell ref="UI76:UL76"/>
    <mergeCell ref="UV1:VA1"/>
    <mergeCell ref="UW30:UZ30"/>
    <mergeCell ref="UW31:UZ31"/>
    <mergeCell ref="UW37:UZ37"/>
    <mergeCell ref="UW38:UZ38"/>
    <mergeCell ref="UW54:UZ54"/>
    <mergeCell ref="UW55:UZ55"/>
    <mergeCell ref="UW71:UZ71"/>
    <mergeCell ref="UW72:UZ72"/>
    <mergeCell ref="UI77:UL77"/>
    <mergeCell ref="UO1:UT1"/>
    <mergeCell ref="UP30:US30"/>
    <mergeCell ref="UP31:US31"/>
    <mergeCell ref="VD77:VG77"/>
    <mergeCell ref="VJ1:VO1"/>
    <mergeCell ref="VK30:VN30"/>
    <mergeCell ref="VK31:VN31"/>
    <mergeCell ref="UP37:US37"/>
    <mergeCell ref="UP38:US38"/>
    <mergeCell ref="UP54:US54"/>
    <mergeCell ref="UP55:US55"/>
    <mergeCell ref="UP71:US71"/>
    <mergeCell ref="UP72:US72"/>
    <mergeCell ref="UP73:US73"/>
    <mergeCell ref="UP74:US74"/>
    <mergeCell ref="UP75:US75"/>
    <mergeCell ref="UP76:US76"/>
    <mergeCell ref="UP77:US77"/>
    <mergeCell ref="UW73:UZ73"/>
    <mergeCell ref="UW74:UZ74"/>
    <mergeCell ref="UW75:UZ75"/>
    <mergeCell ref="UW76:UZ76"/>
    <mergeCell ref="UW77:UZ77"/>
    <mergeCell ref="VC1:VH1"/>
    <mergeCell ref="VD30:VG30"/>
    <mergeCell ref="VD31:VG31"/>
    <mergeCell ref="VD37:VG37"/>
    <mergeCell ref="VD38:VG38"/>
    <mergeCell ref="VD54:VG54"/>
    <mergeCell ref="UH1:UM1"/>
    <mergeCell ref="UI30:UL30"/>
    <mergeCell ref="VY31:WB31"/>
    <mergeCell ref="VY37:WB37"/>
    <mergeCell ref="VY38:WB38"/>
    <mergeCell ref="VY54:WB54"/>
    <mergeCell ref="VD55:VG55"/>
    <mergeCell ref="VD71:VG71"/>
    <mergeCell ref="VD72:VG72"/>
    <mergeCell ref="VD73:VG73"/>
    <mergeCell ref="VD74:VG74"/>
    <mergeCell ref="VD75:VG75"/>
    <mergeCell ref="VD76:VG76"/>
    <mergeCell ref="VQ1:VV1"/>
    <mergeCell ref="VR30:VU30"/>
    <mergeCell ref="VR31:VU31"/>
    <mergeCell ref="VR37:VU37"/>
    <mergeCell ref="VR38:VU38"/>
    <mergeCell ref="VR54:VU54"/>
    <mergeCell ref="VR55:VU55"/>
    <mergeCell ref="VR71:VU71"/>
    <mergeCell ref="VR72:VU72"/>
    <mergeCell ref="WF37:WI37"/>
    <mergeCell ref="WF38:WI38"/>
    <mergeCell ref="WF54:WI54"/>
    <mergeCell ref="WF55:WI55"/>
    <mergeCell ref="WF71:WI71"/>
    <mergeCell ref="WF72:WI72"/>
    <mergeCell ref="WF73:WI73"/>
    <mergeCell ref="WF74:WI74"/>
    <mergeCell ref="WF75:WI75"/>
    <mergeCell ref="WF76:WI76"/>
    <mergeCell ref="VY77:WB77"/>
    <mergeCell ref="WE1:WJ1"/>
    <mergeCell ref="WF30:WI30"/>
    <mergeCell ref="WF31:WI31"/>
    <mergeCell ref="VK37:VN37"/>
    <mergeCell ref="VK38:VN38"/>
    <mergeCell ref="VK54:VN54"/>
    <mergeCell ref="VK55:VN55"/>
    <mergeCell ref="VK71:VN71"/>
    <mergeCell ref="VK72:VN72"/>
    <mergeCell ref="VK73:VN73"/>
    <mergeCell ref="VK74:VN74"/>
    <mergeCell ref="VK75:VN75"/>
    <mergeCell ref="VK76:VN76"/>
    <mergeCell ref="VK77:VN77"/>
    <mergeCell ref="VR73:VU73"/>
    <mergeCell ref="VR74:VU74"/>
    <mergeCell ref="VR75:VU75"/>
    <mergeCell ref="VR76:VU76"/>
    <mergeCell ref="VR77:VU77"/>
    <mergeCell ref="VX1:WC1"/>
    <mergeCell ref="VY30:WB30"/>
    <mergeCell ref="WM77:WP77"/>
    <mergeCell ref="XH76:XK76"/>
    <mergeCell ref="XH77:XK77"/>
    <mergeCell ref="WS1:WX1"/>
    <mergeCell ref="WT30:WW30"/>
    <mergeCell ref="WT31:WW31"/>
    <mergeCell ref="WT37:WW37"/>
    <mergeCell ref="WT38:WW38"/>
    <mergeCell ref="WT54:WW54"/>
    <mergeCell ref="WT55:WW55"/>
    <mergeCell ref="WT71:WW71"/>
    <mergeCell ref="WT72:WW72"/>
    <mergeCell ref="WT73:WW73"/>
    <mergeCell ref="WT74:WW74"/>
    <mergeCell ref="WT75:WW75"/>
    <mergeCell ref="WT76:WW76"/>
    <mergeCell ref="VY55:WB55"/>
    <mergeCell ref="VY71:WB71"/>
    <mergeCell ref="VY72:WB72"/>
    <mergeCell ref="VY73:WB73"/>
    <mergeCell ref="VY74:WB74"/>
    <mergeCell ref="VY75:WB75"/>
    <mergeCell ref="VY76:WB76"/>
    <mergeCell ref="WL1:WQ1"/>
    <mergeCell ref="WM30:WP30"/>
    <mergeCell ref="WM31:WP31"/>
    <mergeCell ref="WM37:WP37"/>
    <mergeCell ref="WM38:WP38"/>
    <mergeCell ref="WM54:WP54"/>
    <mergeCell ref="WM55:WP55"/>
    <mergeCell ref="WM71:WP71"/>
    <mergeCell ref="WM72:WP72"/>
    <mergeCell ref="XG1:XL1"/>
    <mergeCell ref="XH30:XK30"/>
    <mergeCell ref="XH31:XK31"/>
    <mergeCell ref="XH37:XK37"/>
    <mergeCell ref="XH38:XK38"/>
    <mergeCell ref="XH54:XK54"/>
    <mergeCell ref="XH55:XK55"/>
    <mergeCell ref="XH71:XK71"/>
    <mergeCell ref="XH72:XK72"/>
    <mergeCell ref="WT77:WW77"/>
    <mergeCell ref="WZ1:XE1"/>
    <mergeCell ref="XA30:XD30"/>
    <mergeCell ref="XA31:XD31"/>
    <mergeCell ref="XA37:XD37"/>
    <mergeCell ref="XA38:XD38"/>
    <mergeCell ref="XA54:XD54"/>
    <mergeCell ref="XA55:XD55"/>
    <mergeCell ref="XA71:XD71"/>
    <mergeCell ref="XA72:XD72"/>
    <mergeCell ref="XA73:XD73"/>
    <mergeCell ref="XA74:XD74"/>
    <mergeCell ref="XA75:XD75"/>
    <mergeCell ref="XA76:XD76"/>
    <mergeCell ref="XA77:XD77"/>
    <mergeCell ref="XH73:XK73"/>
    <mergeCell ref="XH74:XK74"/>
    <mergeCell ref="XH75:XK75"/>
    <mergeCell ref="XV73:XY73"/>
    <mergeCell ref="XV74:XY74"/>
    <mergeCell ref="XV75:XY75"/>
    <mergeCell ref="XV76:XY76"/>
    <mergeCell ref="XV77:XY77"/>
    <mergeCell ref="XN1:XS1"/>
    <mergeCell ref="XO30:XR30"/>
    <mergeCell ref="XO31:XR31"/>
    <mergeCell ref="XO37:XR37"/>
    <mergeCell ref="XO38:XR38"/>
    <mergeCell ref="XO54:XR54"/>
    <mergeCell ref="XO55:XR55"/>
    <mergeCell ref="XO71:XR71"/>
    <mergeCell ref="XO72:XR72"/>
    <mergeCell ref="XO73:XR73"/>
    <mergeCell ref="XO74:XR74"/>
    <mergeCell ref="XO75:XR75"/>
    <mergeCell ref="XO76:XR76"/>
    <mergeCell ref="XO77:XR77"/>
    <mergeCell ref="YB1:YG1"/>
    <mergeCell ref="YC30:YF30"/>
    <mergeCell ref="YC31:YF31"/>
    <mergeCell ref="YC37:YF37"/>
    <mergeCell ref="YC38:YF38"/>
    <mergeCell ref="YC54:YF54"/>
    <mergeCell ref="YC55:YF55"/>
    <mergeCell ref="YC71:YF71"/>
    <mergeCell ref="YC72:YF72"/>
    <mergeCell ref="XU1:XZ1"/>
    <mergeCell ref="XV30:XY30"/>
    <mergeCell ref="XV31:XY31"/>
    <mergeCell ref="XV37:XY37"/>
    <mergeCell ref="XV38:XY38"/>
    <mergeCell ref="XV54:XY54"/>
    <mergeCell ref="XV55:XY55"/>
    <mergeCell ref="XV71:XY71"/>
    <mergeCell ref="XV72:XY72"/>
    <mergeCell ref="YP1:YU1"/>
    <mergeCell ref="YQ30:YT30"/>
    <mergeCell ref="YQ31:YT31"/>
    <mergeCell ref="YQ37:YT37"/>
    <mergeCell ref="YQ38:YT38"/>
    <mergeCell ref="YQ54:YT54"/>
    <mergeCell ref="YQ55:YT55"/>
    <mergeCell ref="YQ71:YT71"/>
    <mergeCell ref="YQ72:YT72"/>
    <mergeCell ref="YQ73:YT73"/>
    <mergeCell ref="YQ74:YT74"/>
    <mergeCell ref="YQ75:YT75"/>
    <mergeCell ref="YQ76:YT76"/>
    <mergeCell ref="YI1:YN1"/>
    <mergeCell ref="YJ30:YM30"/>
    <mergeCell ref="YJ31:YM31"/>
    <mergeCell ref="YJ37:YM37"/>
    <mergeCell ref="YJ38:YM38"/>
    <mergeCell ref="YJ54:YM54"/>
    <mergeCell ref="YJ55:YM55"/>
    <mergeCell ref="YJ71:YM71"/>
    <mergeCell ref="YJ72:YM72"/>
    <mergeCell ref="YJ73:YM73"/>
    <mergeCell ref="YJ74:YM74"/>
    <mergeCell ref="YJ75:YM75"/>
    <mergeCell ref="YJ76:YM76"/>
    <mergeCell ref="ZE31:ZH31"/>
    <mergeCell ref="ZE37:ZH37"/>
    <mergeCell ref="ZE38:ZH38"/>
    <mergeCell ref="ZE54:ZH54"/>
    <mergeCell ref="ZE55:ZH55"/>
    <mergeCell ref="ZE71:ZH71"/>
    <mergeCell ref="ZE72:ZH72"/>
    <mergeCell ref="ZE73:ZH73"/>
    <mergeCell ref="ZE74:ZH74"/>
    <mergeCell ref="ZE75:ZH75"/>
    <mergeCell ref="ZE76:ZH76"/>
    <mergeCell ref="YW1:ZB1"/>
    <mergeCell ref="YX30:ZA30"/>
    <mergeCell ref="YX31:ZA31"/>
    <mergeCell ref="YX37:ZA37"/>
    <mergeCell ref="YX38:ZA38"/>
    <mergeCell ref="YX54:ZA54"/>
    <mergeCell ref="YX55:ZA55"/>
    <mergeCell ref="YX71:ZA71"/>
    <mergeCell ref="YX72:ZA72"/>
    <mergeCell ref="WF77:WI77"/>
    <mergeCell ref="WM73:WP73"/>
    <mergeCell ref="WM74:WP74"/>
    <mergeCell ref="WM75:WP75"/>
    <mergeCell ref="WM76:WP76"/>
    <mergeCell ref="ZR1:ZW1"/>
    <mergeCell ref="ZS30:ZV30"/>
    <mergeCell ref="ZS31:ZV31"/>
    <mergeCell ref="ZS37:ZV37"/>
    <mergeCell ref="ZS38:ZV38"/>
    <mergeCell ref="ZS54:ZV54"/>
    <mergeCell ref="ZS55:ZV55"/>
    <mergeCell ref="ZS71:ZV71"/>
    <mergeCell ref="ZS72:ZV72"/>
    <mergeCell ref="ZE77:ZH77"/>
    <mergeCell ref="ZK1:ZP1"/>
    <mergeCell ref="ZL30:ZO30"/>
    <mergeCell ref="ZL31:ZO31"/>
    <mergeCell ref="ZL37:ZO37"/>
    <mergeCell ref="ZL38:ZO38"/>
    <mergeCell ref="ZL54:ZO54"/>
    <mergeCell ref="ZL55:ZO55"/>
    <mergeCell ref="ZL71:ZO71"/>
    <mergeCell ref="ZL72:ZO72"/>
    <mergeCell ref="ZL73:ZO73"/>
    <mergeCell ref="ZL74:ZO74"/>
    <mergeCell ref="ZL75:ZO75"/>
    <mergeCell ref="ZL76:ZO76"/>
    <mergeCell ref="ZL77:ZO77"/>
    <mergeCell ref="ZD1:ZI1"/>
    <mergeCell ref="ZE30:ZH30"/>
    <mergeCell ref="ZS73:ZV73"/>
    <mergeCell ref="ZS74:ZV74"/>
    <mergeCell ref="ZS75:ZV75"/>
    <mergeCell ref="ZS76:ZV76"/>
    <mergeCell ref="ZS77:ZV77"/>
    <mergeCell ref="YX73:ZA73"/>
    <mergeCell ref="YX74:ZA74"/>
    <mergeCell ref="YX75:ZA75"/>
    <mergeCell ref="YX76:ZA76"/>
    <mergeCell ref="YX77:ZA77"/>
    <mergeCell ref="YJ77:YM77"/>
    <mergeCell ref="YC73:YF73"/>
    <mergeCell ref="YC74:YF74"/>
    <mergeCell ref="YC75:YF75"/>
    <mergeCell ref="YQ77:YT77"/>
    <mergeCell ref="YC76:YF76"/>
    <mergeCell ref="YC77:YF77"/>
    <mergeCell ref="BL79:BQ79"/>
    <mergeCell ref="BS79:BX79"/>
    <mergeCell ref="BZ79:CE79"/>
    <mergeCell ref="CG79:CL79"/>
    <mergeCell ref="CN79:CS79"/>
    <mergeCell ref="CU79:CZ79"/>
    <mergeCell ref="DB79:DG79"/>
    <mergeCell ref="DI79:DN79"/>
    <mergeCell ref="DP79:DU79"/>
    <mergeCell ref="KW79:LB79"/>
    <mergeCell ref="LD79:LI79"/>
    <mergeCell ref="LK79:LP79"/>
    <mergeCell ref="LR79:LW79"/>
    <mergeCell ref="LY79:MD79"/>
    <mergeCell ref="MF79:MK79"/>
    <mergeCell ref="MM79:MR79"/>
    <mergeCell ref="A79:F79"/>
    <mergeCell ref="H79:M79"/>
    <mergeCell ref="O79:T79"/>
    <mergeCell ref="V79:AA79"/>
    <mergeCell ref="AC79:AH79"/>
    <mergeCell ref="AJ79:AO79"/>
    <mergeCell ref="AQ79:AV79"/>
    <mergeCell ref="AX79:BC79"/>
    <mergeCell ref="BE79:BJ79"/>
    <mergeCell ref="GH79:GM79"/>
    <mergeCell ref="GO79:GT79"/>
    <mergeCell ref="GV79:HA79"/>
    <mergeCell ref="HC79:HH79"/>
    <mergeCell ref="HJ79:HO79"/>
    <mergeCell ref="HQ79:HV79"/>
    <mergeCell ref="HX79:IC79"/>
    <mergeCell ref="IE79:IJ79"/>
    <mergeCell ref="DW79:EB79"/>
    <mergeCell ref="ED79:EI79"/>
    <mergeCell ref="EK79:EP79"/>
    <mergeCell ref="ER79:EW79"/>
    <mergeCell ref="EY79:FD79"/>
    <mergeCell ref="FF79:FK79"/>
    <mergeCell ref="FM79:FR79"/>
    <mergeCell ref="FT79:FY79"/>
    <mergeCell ref="GA79:GF79"/>
    <mergeCell ref="MT79:MY79"/>
    <mergeCell ref="NA79:NF79"/>
    <mergeCell ref="IL79:IQ79"/>
    <mergeCell ref="IS79:IX79"/>
    <mergeCell ref="IZ79:JE79"/>
    <mergeCell ref="JG79:JL79"/>
    <mergeCell ref="JN79:JS79"/>
    <mergeCell ref="JU79:JZ79"/>
    <mergeCell ref="KB79:KG79"/>
    <mergeCell ref="KI79:KN79"/>
    <mergeCell ref="KP79:KU79"/>
    <mergeCell ref="PS79:PX79"/>
    <mergeCell ref="PZ79:QE79"/>
    <mergeCell ref="QG79:QL79"/>
    <mergeCell ref="QN79:QS79"/>
    <mergeCell ref="QU79:QZ79"/>
    <mergeCell ref="RB79:RG79"/>
    <mergeCell ref="RI79:RN79"/>
    <mergeCell ref="RP79:RU79"/>
    <mergeCell ref="RW79:SB79"/>
    <mergeCell ref="NH79:NM79"/>
    <mergeCell ref="NO79:NT79"/>
    <mergeCell ref="NV79:OA79"/>
    <mergeCell ref="OC79:OH79"/>
    <mergeCell ref="OJ79:OO79"/>
    <mergeCell ref="OQ79:OV79"/>
    <mergeCell ref="OX79:PC79"/>
    <mergeCell ref="PE79:PJ79"/>
    <mergeCell ref="PL79:PQ79"/>
    <mergeCell ref="ZD79:ZI79"/>
    <mergeCell ref="UO79:UT79"/>
    <mergeCell ref="UV79:VA79"/>
    <mergeCell ref="VC79:VH79"/>
    <mergeCell ref="VJ79:VO79"/>
    <mergeCell ref="VQ79:VV79"/>
    <mergeCell ref="VX79:WC79"/>
    <mergeCell ref="WE79:WJ79"/>
    <mergeCell ref="WL79:WQ79"/>
    <mergeCell ref="WS79:WX79"/>
    <mergeCell ref="SD79:SI79"/>
    <mergeCell ref="SK79:SP79"/>
    <mergeCell ref="SR79:SW79"/>
    <mergeCell ref="SY79:TD79"/>
    <mergeCell ref="TF79:TK79"/>
    <mergeCell ref="TM79:TR79"/>
    <mergeCell ref="TT79:TY79"/>
    <mergeCell ref="UA79:UF79"/>
    <mergeCell ref="UH79:UM79"/>
    <mergeCell ref="ZK79:ZP79"/>
    <mergeCell ref="ZR79:ZW79"/>
    <mergeCell ref="B108:E108"/>
    <mergeCell ref="I108:L108"/>
    <mergeCell ref="P108:S108"/>
    <mergeCell ref="W108:Z108"/>
    <mergeCell ref="AD108:AG108"/>
    <mergeCell ref="AK108:AN108"/>
    <mergeCell ref="AR108:AU108"/>
    <mergeCell ref="AY108:BB108"/>
    <mergeCell ref="BF108:BI108"/>
    <mergeCell ref="BM108:BP108"/>
    <mergeCell ref="BT108:BW108"/>
    <mergeCell ref="CA108:CD108"/>
    <mergeCell ref="CH108:CK108"/>
    <mergeCell ref="CO108:CR108"/>
    <mergeCell ref="CV108:CY108"/>
    <mergeCell ref="DC108:DF108"/>
    <mergeCell ref="DJ108:DM108"/>
    <mergeCell ref="DQ108:DT108"/>
    <mergeCell ref="DX108:EA108"/>
    <mergeCell ref="EE108:EH108"/>
    <mergeCell ref="EL108:EO108"/>
    <mergeCell ref="ES108:EV108"/>
    <mergeCell ref="WZ79:XE79"/>
    <mergeCell ref="XG79:XL79"/>
    <mergeCell ref="XN79:XS79"/>
    <mergeCell ref="XU79:XZ79"/>
    <mergeCell ref="YB79:YG79"/>
    <mergeCell ref="YI79:YN79"/>
    <mergeCell ref="YP79:YU79"/>
    <mergeCell ref="YW79:ZB79"/>
    <mergeCell ref="HK108:HN108"/>
    <mergeCell ref="HR108:HU108"/>
    <mergeCell ref="HY108:IB108"/>
    <mergeCell ref="IF108:II108"/>
    <mergeCell ref="IM108:IP108"/>
    <mergeCell ref="IT108:IW108"/>
    <mergeCell ref="JA108:JD108"/>
    <mergeCell ref="JH108:JK108"/>
    <mergeCell ref="EZ108:FC108"/>
    <mergeCell ref="FG108:FJ108"/>
    <mergeCell ref="FN108:FQ108"/>
    <mergeCell ref="FU108:FX108"/>
    <mergeCell ref="GB108:GE108"/>
    <mergeCell ref="GI108:GL108"/>
    <mergeCell ref="GP108:GS108"/>
    <mergeCell ref="GW108:GZ108"/>
    <mergeCell ref="HD108:HG108"/>
    <mergeCell ref="PM108:PP108"/>
    <mergeCell ref="PT108:PW108"/>
    <mergeCell ref="QA108:QD108"/>
    <mergeCell ref="QH108:QK108"/>
    <mergeCell ref="QO108:QR108"/>
    <mergeCell ref="LZ108:MC108"/>
    <mergeCell ref="MG108:MJ108"/>
    <mergeCell ref="MN108:MQ108"/>
    <mergeCell ref="MU108:MX108"/>
    <mergeCell ref="NB108:NE108"/>
    <mergeCell ref="NI108:NL108"/>
    <mergeCell ref="NP108:NS108"/>
    <mergeCell ref="NW108:NZ108"/>
    <mergeCell ref="OD108:OG108"/>
    <mergeCell ref="JO108:JR108"/>
    <mergeCell ref="JV108:JY108"/>
    <mergeCell ref="KC108:KF108"/>
    <mergeCell ref="KJ108:KM108"/>
    <mergeCell ref="KQ108:KT108"/>
    <mergeCell ref="KX108:LA108"/>
    <mergeCell ref="LE108:LH108"/>
    <mergeCell ref="LL108:LO108"/>
    <mergeCell ref="LS108:LV108"/>
    <mergeCell ref="DJ109:DM109"/>
    <mergeCell ref="VR108:VU108"/>
    <mergeCell ref="VY108:WB108"/>
    <mergeCell ref="WF108:WI108"/>
    <mergeCell ref="WM108:WP108"/>
    <mergeCell ref="WT108:WW108"/>
    <mergeCell ref="XA108:XD108"/>
    <mergeCell ref="XH108:XK108"/>
    <mergeCell ref="XO108:XR108"/>
    <mergeCell ref="XV108:XY108"/>
    <mergeCell ref="TG108:TJ108"/>
    <mergeCell ref="TN108:TQ108"/>
    <mergeCell ref="TU108:TX108"/>
    <mergeCell ref="UB108:UE108"/>
    <mergeCell ref="UI108:UL108"/>
    <mergeCell ref="UP108:US108"/>
    <mergeCell ref="UW108:UZ108"/>
    <mergeCell ref="VD108:VG108"/>
    <mergeCell ref="VK108:VN108"/>
    <mergeCell ref="QV108:QY108"/>
    <mergeCell ref="RC108:RF108"/>
    <mergeCell ref="RJ108:RM108"/>
    <mergeCell ref="RQ108:RT108"/>
    <mergeCell ref="RX108:SA108"/>
    <mergeCell ref="SE108:SH108"/>
    <mergeCell ref="SL108:SO108"/>
    <mergeCell ref="SS108:SV108"/>
    <mergeCell ref="SZ108:TC108"/>
    <mergeCell ref="OK108:ON108"/>
    <mergeCell ref="OR108:OU108"/>
    <mergeCell ref="OY108:PB108"/>
    <mergeCell ref="PF108:PI108"/>
    <mergeCell ref="DQ109:DT109"/>
    <mergeCell ref="DX109:EA109"/>
    <mergeCell ref="EE109:EH109"/>
    <mergeCell ref="EL109:EO109"/>
    <mergeCell ref="ES109:EV109"/>
    <mergeCell ref="EZ109:FC109"/>
    <mergeCell ref="FG109:FJ109"/>
    <mergeCell ref="FN109:FQ109"/>
    <mergeCell ref="FU109:FX109"/>
    <mergeCell ref="YC108:YF108"/>
    <mergeCell ref="YJ108:YM108"/>
    <mergeCell ref="YQ108:YT108"/>
    <mergeCell ref="YX108:ZA108"/>
    <mergeCell ref="ZE108:ZH108"/>
    <mergeCell ref="ZL108:ZO108"/>
    <mergeCell ref="ZS108:ZV108"/>
    <mergeCell ref="B109:E109"/>
    <mergeCell ref="I109:L109"/>
    <mergeCell ref="P109:S109"/>
    <mergeCell ref="W109:Z109"/>
    <mergeCell ref="AD109:AG109"/>
    <mergeCell ref="AK109:AN109"/>
    <mergeCell ref="AR109:AU109"/>
    <mergeCell ref="AY109:BB109"/>
    <mergeCell ref="BF109:BI109"/>
    <mergeCell ref="BM109:BP109"/>
    <mergeCell ref="BT109:BW109"/>
    <mergeCell ref="CA109:CD109"/>
    <mergeCell ref="CH109:CK109"/>
    <mergeCell ref="CO109:CR109"/>
    <mergeCell ref="CV109:CY109"/>
    <mergeCell ref="DC109:DF109"/>
    <mergeCell ref="MG109:MJ109"/>
    <mergeCell ref="MN109:MQ109"/>
    <mergeCell ref="MU109:MX109"/>
    <mergeCell ref="IF109:II109"/>
    <mergeCell ref="IM109:IP109"/>
    <mergeCell ref="IT109:IW109"/>
    <mergeCell ref="JA109:JD109"/>
    <mergeCell ref="JH109:JK109"/>
    <mergeCell ref="JO109:JR109"/>
    <mergeCell ref="JV109:JY109"/>
    <mergeCell ref="KC109:KF109"/>
    <mergeCell ref="KJ109:KM109"/>
    <mergeCell ref="GB109:GE109"/>
    <mergeCell ref="GI109:GL109"/>
    <mergeCell ref="GP109:GS109"/>
    <mergeCell ref="GW109:GZ109"/>
    <mergeCell ref="HD109:HG109"/>
    <mergeCell ref="HK109:HN109"/>
    <mergeCell ref="HR109:HU109"/>
    <mergeCell ref="HY109:IB109"/>
    <mergeCell ref="DQ115:DT115"/>
    <mergeCell ref="DX115:EA115"/>
    <mergeCell ref="EE115:EH115"/>
    <mergeCell ref="EL115:EO115"/>
    <mergeCell ref="WT109:WW109"/>
    <mergeCell ref="XA109:XD109"/>
    <mergeCell ref="XH109:XK109"/>
    <mergeCell ref="XO109:XR109"/>
    <mergeCell ref="XV109:XY109"/>
    <mergeCell ref="YC109:YF109"/>
    <mergeCell ref="YJ109:YM109"/>
    <mergeCell ref="YQ109:YT109"/>
    <mergeCell ref="YX109:ZA109"/>
    <mergeCell ref="UI109:UL109"/>
    <mergeCell ref="UP109:US109"/>
    <mergeCell ref="UW109:UZ109"/>
    <mergeCell ref="VD109:VG109"/>
    <mergeCell ref="VK109:VN109"/>
    <mergeCell ref="VR109:VU109"/>
    <mergeCell ref="VY109:WB109"/>
    <mergeCell ref="WF109:WI109"/>
    <mergeCell ref="WM109:WP109"/>
    <mergeCell ref="RX109:SA109"/>
    <mergeCell ref="SE109:SH109"/>
    <mergeCell ref="SL109:SO109"/>
    <mergeCell ref="SS109:SV109"/>
    <mergeCell ref="SZ109:TC109"/>
    <mergeCell ref="TG109:TJ109"/>
    <mergeCell ref="TN109:TQ109"/>
    <mergeCell ref="TU109:TX109"/>
    <mergeCell ref="UB109:UE109"/>
    <mergeCell ref="PM109:PP109"/>
    <mergeCell ref="B115:E115"/>
    <mergeCell ref="I115:L115"/>
    <mergeCell ref="P115:S115"/>
    <mergeCell ref="W115:Z115"/>
    <mergeCell ref="AD115:AG115"/>
    <mergeCell ref="AK115:AN115"/>
    <mergeCell ref="AR115:AU115"/>
    <mergeCell ref="AY115:BB115"/>
    <mergeCell ref="BF115:BI115"/>
    <mergeCell ref="BM115:BP115"/>
    <mergeCell ref="BT115:BW115"/>
    <mergeCell ref="CA115:CD115"/>
    <mergeCell ref="CH115:CK115"/>
    <mergeCell ref="CO115:CR115"/>
    <mergeCell ref="CV115:CY115"/>
    <mergeCell ref="DC115:DF115"/>
    <mergeCell ref="DJ115:DM115"/>
    <mergeCell ref="KJ115:KM115"/>
    <mergeCell ref="KQ115:KT115"/>
    <mergeCell ref="KX115:LA115"/>
    <mergeCell ref="LE115:LH115"/>
    <mergeCell ref="LL115:LO115"/>
    <mergeCell ref="HD115:HG115"/>
    <mergeCell ref="ZE109:ZH109"/>
    <mergeCell ref="ZL109:ZO109"/>
    <mergeCell ref="ZS109:ZV109"/>
    <mergeCell ref="PT109:PW109"/>
    <mergeCell ref="QA109:QD109"/>
    <mergeCell ref="QH109:QK109"/>
    <mergeCell ref="QO109:QR109"/>
    <mergeCell ref="QV109:QY109"/>
    <mergeCell ref="RC109:RF109"/>
    <mergeCell ref="RJ109:RM109"/>
    <mergeCell ref="RQ109:RT109"/>
    <mergeCell ref="NB109:NE109"/>
    <mergeCell ref="NI109:NL109"/>
    <mergeCell ref="NP109:NS109"/>
    <mergeCell ref="NW109:NZ109"/>
    <mergeCell ref="OD109:OG109"/>
    <mergeCell ref="OK109:ON109"/>
    <mergeCell ref="OR109:OU109"/>
    <mergeCell ref="OY109:PB109"/>
    <mergeCell ref="PF109:PI109"/>
    <mergeCell ref="KQ109:KT109"/>
    <mergeCell ref="KX109:LA109"/>
    <mergeCell ref="LE109:LH109"/>
    <mergeCell ref="LL109:LO109"/>
    <mergeCell ref="LS109:LV109"/>
    <mergeCell ref="LZ109:MC109"/>
    <mergeCell ref="HY115:IB115"/>
    <mergeCell ref="IF115:II115"/>
    <mergeCell ref="IM115:IP115"/>
    <mergeCell ref="IT115:IW115"/>
    <mergeCell ref="JA115:JD115"/>
    <mergeCell ref="ES115:EV115"/>
    <mergeCell ref="EZ115:FC115"/>
    <mergeCell ref="FG115:FJ115"/>
    <mergeCell ref="FN115:FQ115"/>
    <mergeCell ref="FU115:FX115"/>
    <mergeCell ref="GB115:GE115"/>
    <mergeCell ref="GI115:GL115"/>
    <mergeCell ref="GP115:GS115"/>
    <mergeCell ref="GW115:GZ115"/>
    <mergeCell ref="JO115:JR115"/>
    <mergeCell ref="JV115:JY115"/>
    <mergeCell ref="KC115:KF115"/>
    <mergeCell ref="HK115:HN115"/>
    <mergeCell ref="HR115:HU115"/>
    <mergeCell ref="B116:E116"/>
    <mergeCell ref="I116:L116"/>
    <mergeCell ref="P116:S116"/>
    <mergeCell ref="W116:Z116"/>
    <mergeCell ref="AD116:AG116"/>
    <mergeCell ref="AK116:AN116"/>
    <mergeCell ref="AR116:AU116"/>
    <mergeCell ref="AY116:BB116"/>
    <mergeCell ref="BF116:BI116"/>
    <mergeCell ref="BM116:BP116"/>
    <mergeCell ref="BT116:BW116"/>
    <mergeCell ref="CA116:CD116"/>
    <mergeCell ref="CH116:CK116"/>
    <mergeCell ref="CO116:CR116"/>
    <mergeCell ref="CV116:CY116"/>
    <mergeCell ref="DC116:DF116"/>
    <mergeCell ref="JH115:JK115"/>
    <mergeCell ref="FU116:FX116"/>
    <mergeCell ref="GB116:GE116"/>
    <mergeCell ref="GI116:GL116"/>
    <mergeCell ref="GP116:GS116"/>
    <mergeCell ref="GW116:GZ116"/>
    <mergeCell ref="HD116:HG116"/>
    <mergeCell ref="HK116:HN116"/>
    <mergeCell ref="HR116:HU116"/>
    <mergeCell ref="DJ116:DM116"/>
    <mergeCell ref="DQ116:DT116"/>
    <mergeCell ref="DX116:EA116"/>
    <mergeCell ref="EE116:EH116"/>
    <mergeCell ref="EL116:EO116"/>
    <mergeCell ref="ES116:EV116"/>
    <mergeCell ref="EZ116:FC116"/>
    <mergeCell ref="XV115:XY115"/>
    <mergeCell ref="YC115:YF115"/>
    <mergeCell ref="YJ115:YM115"/>
    <mergeCell ref="YQ115:YT115"/>
    <mergeCell ref="YX115:ZA115"/>
    <mergeCell ref="ZE115:ZH115"/>
    <mergeCell ref="QO115:QR115"/>
    <mergeCell ref="QV115:QY115"/>
    <mergeCell ref="RC115:RF115"/>
    <mergeCell ref="RJ115:RM115"/>
    <mergeCell ref="RQ115:RT115"/>
    <mergeCell ref="RX115:SA115"/>
    <mergeCell ref="PF115:PI115"/>
    <mergeCell ref="PM115:PP115"/>
    <mergeCell ref="PT115:PW115"/>
    <mergeCell ref="QA115:QD115"/>
    <mergeCell ref="QH115:QK115"/>
    <mergeCell ref="UI115:UL115"/>
    <mergeCell ref="UP115:US115"/>
    <mergeCell ref="UW115:UZ115"/>
    <mergeCell ref="VD115:VG115"/>
    <mergeCell ref="LS115:LV115"/>
    <mergeCell ref="LZ115:MC115"/>
    <mergeCell ref="MG115:MJ115"/>
    <mergeCell ref="MN115:MQ115"/>
    <mergeCell ref="MU115:MX115"/>
    <mergeCell ref="NB115:NE115"/>
    <mergeCell ref="NI115:NL115"/>
    <mergeCell ref="NP115:NS115"/>
    <mergeCell ref="NW115:NZ115"/>
    <mergeCell ref="OD115:OG115"/>
    <mergeCell ref="OK115:ON115"/>
    <mergeCell ref="OR115:OU115"/>
    <mergeCell ref="OY115:PB115"/>
    <mergeCell ref="ZL115:ZO115"/>
    <mergeCell ref="ZS115:ZV115"/>
    <mergeCell ref="VR115:VU115"/>
    <mergeCell ref="VY115:WB115"/>
    <mergeCell ref="WF115:WI115"/>
    <mergeCell ref="WM115:WP115"/>
    <mergeCell ref="WT115:WW115"/>
    <mergeCell ref="XA115:XD115"/>
    <mergeCell ref="XH115:XK115"/>
    <mergeCell ref="XO115:XR115"/>
    <mergeCell ref="SE115:SH115"/>
    <mergeCell ref="SL115:SO115"/>
    <mergeCell ref="SS115:SV115"/>
    <mergeCell ref="VK115:VN115"/>
    <mergeCell ref="SZ115:TC115"/>
    <mergeCell ref="TG115:TJ115"/>
    <mergeCell ref="TN115:TQ115"/>
    <mergeCell ref="TU115:TX115"/>
    <mergeCell ref="UB115:UE115"/>
    <mergeCell ref="FG116:FJ116"/>
    <mergeCell ref="FN116:FQ116"/>
    <mergeCell ref="KJ116:KM116"/>
    <mergeCell ref="KQ116:KT116"/>
    <mergeCell ref="KX116:LA116"/>
    <mergeCell ref="LE116:LH116"/>
    <mergeCell ref="LL116:LO116"/>
    <mergeCell ref="LS116:LV116"/>
    <mergeCell ref="LZ116:MC116"/>
    <mergeCell ref="MG116:MJ116"/>
    <mergeCell ref="MN116:MQ116"/>
    <mergeCell ref="HY116:IB116"/>
    <mergeCell ref="IF116:II116"/>
    <mergeCell ref="IM116:IP116"/>
    <mergeCell ref="IT116:IW116"/>
    <mergeCell ref="JA116:JD116"/>
    <mergeCell ref="JH116:JK116"/>
    <mergeCell ref="JO116:JR116"/>
    <mergeCell ref="JV116:JY116"/>
    <mergeCell ref="KC116:KF116"/>
    <mergeCell ref="PF116:PI116"/>
    <mergeCell ref="PM116:PP116"/>
    <mergeCell ref="PT116:PW116"/>
    <mergeCell ref="QA116:QD116"/>
    <mergeCell ref="QH116:QK116"/>
    <mergeCell ref="QO116:QR116"/>
    <mergeCell ref="QV116:QY116"/>
    <mergeCell ref="RC116:RF116"/>
    <mergeCell ref="RJ116:RM116"/>
    <mergeCell ref="MU116:MX116"/>
    <mergeCell ref="NB116:NE116"/>
    <mergeCell ref="NI116:NL116"/>
    <mergeCell ref="NP116:NS116"/>
    <mergeCell ref="NW116:NZ116"/>
    <mergeCell ref="OD116:OG116"/>
    <mergeCell ref="OK116:ON116"/>
    <mergeCell ref="OR116:OU116"/>
    <mergeCell ref="OY116:PB116"/>
    <mergeCell ref="YQ116:YT116"/>
    <mergeCell ref="UB116:UE116"/>
    <mergeCell ref="UI116:UL116"/>
    <mergeCell ref="UP116:US116"/>
    <mergeCell ref="UW116:UZ116"/>
    <mergeCell ref="VD116:VG116"/>
    <mergeCell ref="VK116:VN116"/>
    <mergeCell ref="VR116:VU116"/>
    <mergeCell ref="VY116:WB116"/>
    <mergeCell ref="WF116:WI116"/>
    <mergeCell ref="RQ116:RT116"/>
    <mergeCell ref="RX116:SA116"/>
    <mergeCell ref="SE116:SH116"/>
    <mergeCell ref="SL116:SO116"/>
    <mergeCell ref="SS116:SV116"/>
    <mergeCell ref="SZ116:TC116"/>
    <mergeCell ref="TG116:TJ116"/>
    <mergeCell ref="TN116:TQ116"/>
    <mergeCell ref="TU116:TX116"/>
    <mergeCell ref="YX116:ZA116"/>
    <mergeCell ref="ZE116:ZH116"/>
    <mergeCell ref="ZL116:ZO116"/>
    <mergeCell ref="ZS116:ZV116"/>
    <mergeCell ref="B132:E132"/>
    <mergeCell ref="I132:L132"/>
    <mergeCell ref="P132:S132"/>
    <mergeCell ref="W132:Z132"/>
    <mergeCell ref="AD132:AG132"/>
    <mergeCell ref="AK132:AN132"/>
    <mergeCell ref="AR132:AU132"/>
    <mergeCell ref="AY132:BB132"/>
    <mergeCell ref="BF132:BI132"/>
    <mergeCell ref="BM132:BP132"/>
    <mergeCell ref="BT132:BW132"/>
    <mergeCell ref="CA132:CD132"/>
    <mergeCell ref="CH132:CK132"/>
    <mergeCell ref="CO132:CR132"/>
    <mergeCell ref="CV132:CY132"/>
    <mergeCell ref="DC132:DF132"/>
    <mergeCell ref="DJ132:DM132"/>
    <mergeCell ref="DQ132:DT132"/>
    <mergeCell ref="DX132:EA132"/>
    <mergeCell ref="EE132:EH132"/>
    <mergeCell ref="WM116:WP116"/>
    <mergeCell ref="WT116:WW116"/>
    <mergeCell ref="XA116:XD116"/>
    <mergeCell ref="XH116:XK116"/>
    <mergeCell ref="XO116:XR116"/>
    <mergeCell ref="XV116:XY116"/>
    <mergeCell ref="YC116:YF116"/>
    <mergeCell ref="YJ116:YM116"/>
    <mergeCell ref="GW132:GZ132"/>
    <mergeCell ref="HD132:HG132"/>
    <mergeCell ref="HK132:HN132"/>
    <mergeCell ref="HR132:HU132"/>
    <mergeCell ref="HY132:IB132"/>
    <mergeCell ref="IF132:II132"/>
    <mergeCell ref="IM132:IP132"/>
    <mergeCell ref="IT132:IW132"/>
    <mergeCell ref="EL132:EO132"/>
    <mergeCell ref="ES132:EV132"/>
    <mergeCell ref="EZ132:FC132"/>
    <mergeCell ref="FG132:FJ132"/>
    <mergeCell ref="FN132:FQ132"/>
    <mergeCell ref="FU132:FX132"/>
    <mergeCell ref="GB132:GE132"/>
    <mergeCell ref="GI132:GL132"/>
    <mergeCell ref="GP132:GS132"/>
    <mergeCell ref="PM132:PP132"/>
    <mergeCell ref="PT132:PW132"/>
    <mergeCell ref="QA132:QD132"/>
    <mergeCell ref="LL132:LO132"/>
    <mergeCell ref="LS132:LV132"/>
    <mergeCell ref="LZ132:MC132"/>
    <mergeCell ref="MG132:MJ132"/>
    <mergeCell ref="MN132:MQ132"/>
    <mergeCell ref="MU132:MX132"/>
    <mergeCell ref="NB132:NE132"/>
    <mergeCell ref="NI132:NL132"/>
    <mergeCell ref="NP132:NS132"/>
    <mergeCell ref="JA132:JD132"/>
    <mergeCell ref="JH132:JK132"/>
    <mergeCell ref="JO132:JR132"/>
    <mergeCell ref="JV132:JY132"/>
    <mergeCell ref="KC132:KF132"/>
    <mergeCell ref="KJ132:KM132"/>
    <mergeCell ref="KQ132:KT132"/>
    <mergeCell ref="KX132:LA132"/>
    <mergeCell ref="LE132:LH132"/>
    <mergeCell ref="ZS132:ZV132"/>
    <mergeCell ref="VD132:VG132"/>
    <mergeCell ref="VK132:VN132"/>
    <mergeCell ref="VR132:VU132"/>
    <mergeCell ref="VY132:WB132"/>
    <mergeCell ref="WF132:WI132"/>
    <mergeCell ref="WM132:WP132"/>
    <mergeCell ref="WT132:WW132"/>
    <mergeCell ref="XA132:XD132"/>
    <mergeCell ref="XH132:XK132"/>
    <mergeCell ref="SS132:SV132"/>
    <mergeCell ref="SZ132:TC132"/>
    <mergeCell ref="TG132:TJ132"/>
    <mergeCell ref="TN132:TQ132"/>
    <mergeCell ref="TU132:TX132"/>
    <mergeCell ref="UB132:UE132"/>
    <mergeCell ref="UI132:UL132"/>
    <mergeCell ref="UP132:US132"/>
    <mergeCell ref="UW132:UZ132"/>
    <mergeCell ref="B133:E133"/>
    <mergeCell ref="I133:L133"/>
    <mergeCell ref="P133:S133"/>
    <mergeCell ref="W133:Z133"/>
    <mergeCell ref="AD133:AG133"/>
    <mergeCell ref="AK133:AN133"/>
    <mergeCell ref="AR133:AU133"/>
    <mergeCell ref="AY133:BB133"/>
    <mergeCell ref="BF133:BI133"/>
    <mergeCell ref="XO132:XR132"/>
    <mergeCell ref="XV132:XY132"/>
    <mergeCell ref="YC132:YF132"/>
    <mergeCell ref="YJ132:YM132"/>
    <mergeCell ref="YQ132:YT132"/>
    <mergeCell ref="YX132:ZA132"/>
    <mergeCell ref="ZE132:ZH132"/>
    <mergeCell ref="ZL132:ZO132"/>
    <mergeCell ref="QH132:QK132"/>
    <mergeCell ref="QO132:QR132"/>
    <mergeCell ref="QV132:QY132"/>
    <mergeCell ref="RC132:RF132"/>
    <mergeCell ref="RJ132:RM132"/>
    <mergeCell ref="RQ132:RT132"/>
    <mergeCell ref="RX132:SA132"/>
    <mergeCell ref="SE132:SH132"/>
    <mergeCell ref="SL132:SO132"/>
    <mergeCell ref="NW132:NZ132"/>
    <mergeCell ref="OD132:OG132"/>
    <mergeCell ref="OK132:ON132"/>
    <mergeCell ref="OR132:OU132"/>
    <mergeCell ref="OY132:PB132"/>
    <mergeCell ref="PF132:PI132"/>
    <mergeCell ref="DX133:EA133"/>
    <mergeCell ref="EE133:EH133"/>
    <mergeCell ref="EL133:EO133"/>
    <mergeCell ref="ES133:EV133"/>
    <mergeCell ref="EZ133:FC133"/>
    <mergeCell ref="FG133:FJ133"/>
    <mergeCell ref="FN133:FQ133"/>
    <mergeCell ref="FU133:FX133"/>
    <mergeCell ref="GB133:GE133"/>
    <mergeCell ref="BM133:BP133"/>
    <mergeCell ref="BT133:BW133"/>
    <mergeCell ref="CA133:CD133"/>
    <mergeCell ref="CH133:CK133"/>
    <mergeCell ref="CO133:CR133"/>
    <mergeCell ref="CV133:CY133"/>
    <mergeCell ref="DC133:DF133"/>
    <mergeCell ref="DJ133:DM133"/>
    <mergeCell ref="DQ133:DT133"/>
    <mergeCell ref="IM133:IP133"/>
    <mergeCell ref="IT133:IW133"/>
    <mergeCell ref="JA133:JD133"/>
    <mergeCell ref="JH133:JK133"/>
    <mergeCell ref="JO133:JR133"/>
    <mergeCell ref="JV133:JY133"/>
    <mergeCell ref="KC133:KF133"/>
    <mergeCell ref="KJ133:KM133"/>
    <mergeCell ref="KQ133:KT133"/>
    <mergeCell ref="GI133:GL133"/>
    <mergeCell ref="GP133:GS133"/>
    <mergeCell ref="GW133:GZ133"/>
    <mergeCell ref="HD133:HG133"/>
    <mergeCell ref="HK133:HN133"/>
    <mergeCell ref="HR133:HU133"/>
    <mergeCell ref="HY133:IB133"/>
    <mergeCell ref="IF133:II133"/>
    <mergeCell ref="QV133:QY133"/>
    <mergeCell ref="RC133:RF133"/>
    <mergeCell ref="RJ133:RM133"/>
    <mergeCell ref="RQ133:RT133"/>
    <mergeCell ref="RX133:SA133"/>
    <mergeCell ref="NI133:NL133"/>
    <mergeCell ref="NP133:NS133"/>
    <mergeCell ref="NW133:NZ133"/>
    <mergeCell ref="OD133:OG133"/>
    <mergeCell ref="OK133:ON133"/>
    <mergeCell ref="OR133:OU133"/>
    <mergeCell ref="OY133:PB133"/>
    <mergeCell ref="PF133:PI133"/>
    <mergeCell ref="PM133:PP133"/>
    <mergeCell ref="KX133:LA133"/>
    <mergeCell ref="LE133:LH133"/>
    <mergeCell ref="LL133:LO133"/>
    <mergeCell ref="LS133:LV133"/>
    <mergeCell ref="LZ133:MC133"/>
    <mergeCell ref="MG133:MJ133"/>
    <mergeCell ref="MN133:MQ133"/>
    <mergeCell ref="MU133:MX133"/>
    <mergeCell ref="NB133:NE133"/>
    <mergeCell ref="ES149:EV149"/>
    <mergeCell ref="XA133:XD133"/>
    <mergeCell ref="XH133:XK133"/>
    <mergeCell ref="XO133:XR133"/>
    <mergeCell ref="XV133:XY133"/>
    <mergeCell ref="YC133:YF133"/>
    <mergeCell ref="YJ133:YM133"/>
    <mergeCell ref="YQ133:YT133"/>
    <mergeCell ref="YX133:ZA133"/>
    <mergeCell ref="ZE133:ZH133"/>
    <mergeCell ref="UP133:US133"/>
    <mergeCell ref="UW133:UZ133"/>
    <mergeCell ref="VD133:VG133"/>
    <mergeCell ref="VK133:VN133"/>
    <mergeCell ref="VR133:VU133"/>
    <mergeCell ref="VY133:WB133"/>
    <mergeCell ref="WF133:WI133"/>
    <mergeCell ref="WM133:WP133"/>
    <mergeCell ref="WT133:WW133"/>
    <mergeCell ref="SE133:SH133"/>
    <mergeCell ref="SL133:SO133"/>
    <mergeCell ref="SS133:SV133"/>
    <mergeCell ref="SZ133:TC133"/>
    <mergeCell ref="TG133:TJ133"/>
    <mergeCell ref="TN133:TQ133"/>
    <mergeCell ref="TU133:TX133"/>
    <mergeCell ref="UB133:UE133"/>
    <mergeCell ref="UI133:UL133"/>
    <mergeCell ref="PT133:PW133"/>
    <mergeCell ref="QA133:QD133"/>
    <mergeCell ref="QH133:QK133"/>
    <mergeCell ref="QO133:QR133"/>
    <mergeCell ref="EZ149:FC149"/>
    <mergeCell ref="FG149:FJ149"/>
    <mergeCell ref="FN149:FQ149"/>
    <mergeCell ref="FU149:FX149"/>
    <mergeCell ref="GB149:GE149"/>
    <mergeCell ref="GI149:GL149"/>
    <mergeCell ref="GP149:GS149"/>
    <mergeCell ref="GW149:GZ149"/>
    <mergeCell ref="HD149:HG149"/>
    <mergeCell ref="ZL133:ZO133"/>
    <mergeCell ref="ZS133:ZV133"/>
    <mergeCell ref="B149:E149"/>
    <mergeCell ref="I149:L149"/>
    <mergeCell ref="P149:S149"/>
    <mergeCell ref="W149:Z149"/>
    <mergeCell ref="AD149:AG149"/>
    <mergeCell ref="AK149:AN149"/>
    <mergeCell ref="AR149:AU149"/>
    <mergeCell ref="AY149:BB149"/>
    <mergeCell ref="BF149:BI149"/>
    <mergeCell ref="BM149:BP149"/>
    <mergeCell ref="BT149:BW149"/>
    <mergeCell ref="CA149:CD149"/>
    <mergeCell ref="CH149:CK149"/>
    <mergeCell ref="CO149:CR149"/>
    <mergeCell ref="CV149:CY149"/>
    <mergeCell ref="DC149:DF149"/>
    <mergeCell ref="DJ149:DM149"/>
    <mergeCell ref="DQ149:DT149"/>
    <mergeCell ref="DX149:EA149"/>
    <mergeCell ref="EE149:EH149"/>
    <mergeCell ref="EL149:EO149"/>
    <mergeCell ref="JO149:JR149"/>
    <mergeCell ref="JV149:JY149"/>
    <mergeCell ref="KC149:KF149"/>
    <mergeCell ref="KJ149:KM149"/>
    <mergeCell ref="KQ149:KT149"/>
    <mergeCell ref="KX149:LA149"/>
    <mergeCell ref="LE149:LH149"/>
    <mergeCell ref="LL149:LO149"/>
    <mergeCell ref="LS149:LV149"/>
    <mergeCell ref="HK149:HN149"/>
    <mergeCell ref="HR149:HU149"/>
    <mergeCell ref="HY149:IB149"/>
    <mergeCell ref="IF149:II149"/>
    <mergeCell ref="IM149:IP149"/>
    <mergeCell ref="IT149:IW149"/>
    <mergeCell ref="JA149:JD149"/>
    <mergeCell ref="JH149:JK149"/>
    <mergeCell ref="OK149:ON149"/>
    <mergeCell ref="OR149:OU149"/>
    <mergeCell ref="OY149:PB149"/>
    <mergeCell ref="PF149:PI149"/>
    <mergeCell ref="PM149:PP149"/>
    <mergeCell ref="PT149:PW149"/>
    <mergeCell ref="QA149:QD149"/>
    <mergeCell ref="QH149:QK149"/>
    <mergeCell ref="QO149:QR149"/>
    <mergeCell ref="LZ149:MC149"/>
    <mergeCell ref="MG149:MJ149"/>
    <mergeCell ref="MN149:MQ149"/>
    <mergeCell ref="MU149:MX149"/>
    <mergeCell ref="NB149:NE149"/>
    <mergeCell ref="NI149:NL149"/>
    <mergeCell ref="NP149:NS149"/>
    <mergeCell ref="NW149:NZ149"/>
    <mergeCell ref="OD149:OG149"/>
    <mergeCell ref="XV149:XY149"/>
    <mergeCell ref="TG149:TJ149"/>
    <mergeCell ref="TN149:TQ149"/>
    <mergeCell ref="TU149:TX149"/>
    <mergeCell ref="UB149:UE149"/>
    <mergeCell ref="UI149:UL149"/>
    <mergeCell ref="UP149:US149"/>
    <mergeCell ref="UW149:UZ149"/>
    <mergeCell ref="VD149:VG149"/>
    <mergeCell ref="VK149:VN149"/>
    <mergeCell ref="QV149:QY149"/>
    <mergeCell ref="RC149:RF149"/>
    <mergeCell ref="RJ149:RM149"/>
    <mergeCell ref="RQ149:RT149"/>
    <mergeCell ref="RX149:SA149"/>
    <mergeCell ref="SE149:SH149"/>
    <mergeCell ref="SL149:SO149"/>
    <mergeCell ref="SS149:SV149"/>
    <mergeCell ref="SZ149:TC149"/>
    <mergeCell ref="YC149:YF149"/>
    <mergeCell ref="YJ149:YM149"/>
    <mergeCell ref="YQ149:YT149"/>
    <mergeCell ref="YX149:ZA149"/>
    <mergeCell ref="ZE149:ZH149"/>
    <mergeCell ref="ZL149:ZO149"/>
    <mergeCell ref="ZS149:ZV149"/>
    <mergeCell ref="B150:E150"/>
    <mergeCell ref="I150:L150"/>
    <mergeCell ref="P150:S150"/>
    <mergeCell ref="W150:Z150"/>
    <mergeCell ref="AD150:AG150"/>
    <mergeCell ref="AK150:AN150"/>
    <mergeCell ref="AR150:AU150"/>
    <mergeCell ref="AY150:BB150"/>
    <mergeCell ref="BF150:BI150"/>
    <mergeCell ref="BM150:BP150"/>
    <mergeCell ref="BT150:BW150"/>
    <mergeCell ref="CA150:CD150"/>
    <mergeCell ref="CH150:CK150"/>
    <mergeCell ref="CO150:CR150"/>
    <mergeCell ref="CV150:CY150"/>
    <mergeCell ref="DC150:DF150"/>
    <mergeCell ref="DJ150:DM150"/>
    <mergeCell ref="VR149:VU149"/>
    <mergeCell ref="VY149:WB149"/>
    <mergeCell ref="WF149:WI149"/>
    <mergeCell ref="WM149:WP149"/>
    <mergeCell ref="WT149:WW149"/>
    <mergeCell ref="XA149:XD149"/>
    <mergeCell ref="XH149:XK149"/>
    <mergeCell ref="XO149:XR149"/>
    <mergeCell ref="GB150:GE150"/>
    <mergeCell ref="GI150:GL150"/>
    <mergeCell ref="GP150:GS150"/>
    <mergeCell ref="GW150:GZ150"/>
    <mergeCell ref="HD150:HG150"/>
    <mergeCell ref="HK150:HN150"/>
    <mergeCell ref="HR150:HU150"/>
    <mergeCell ref="HY150:IB150"/>
    <mergeCell ref="DQ150:DT150"/>
    <mergeCell ref="DX150:EA150"/>
    <mergeCell ref="EE150:EH150"/>
    <mergeCell ref="EL150:EO150"/>
    <mergeCell ref="ES150:EV150"/>
    <mergeCell ref="EZ150:FC150"/>
    <mergeCell ref="FG150:FJ150"/>
    <mergeCell ref="FN150:FQ150"/>
    <mergeCell ref="FU150:FX150"/>
    <mergeCell ref="KQ150:KT150"/>
    <mergeCell ref="KX150:LA150"/>
    <mergeCell ref="LE150:LH150"/>
    <mergeCell ref="LL150:LO150"/>
    <mergeCell ref="LS150:LV150"/>
    <mergeCell ref="LZ150:MC150"/>
    <mergeCell ref="MG150:MJ150"/>
    <mergeCell ref="MN150:MQ150"/>
    <mergeCell ref="MU150:MX150"/>
    <mergeCell ref="IF150:II150"/>
    <mergeCell ref="IM150:IP150"/>
    <mergeCell ref="IT150:IW150"/>
    <mergeCell ref="JA150:JD150"/>
    <mergeCell ref="JH150:JK150"/>
    <mergeCell ref="JO150:JR150"/>
    <mergeCell ref="JV150:JY150"/>
    <mergeCell ref="KC150:KF150"/>
    <mergeCell ref="KJ150:KM150"/>
    <mergeCell ref="PM150:PP150"/>
    <mergeCell ref="PT150:PW150"/>
    <mergeCell ref="QA150:QD150"/>
    <mergeCell ref="QH150:QK150"/>
    <mergeCell ref="QO150:QR150"/>
    <mergeCell ref="QV150:QY150"/>
    <mergeCell ref="RC150:RF150"/>
    <mergeCell ref="RJ150:RM150"/>
    <mergeCell ref="RQ150:RT150"/>
    <mergeCell ref="NB150:NE150"/>
    <mergeCell ref="NI150:NL150"/>
    <mergeCell ref="NP150:NS150"/>
    <mergeCell ref="NW150:NZ150"/>
    <mergeCell ref="OD150:OG150"/>
    <mergeCell ref="OK150:ON150"/>
    <mergeCell ref="OR150:OU150"/>
    <mergeCell ref="OY150:PB150"/>
    <mergeCell ref="PF150:PI150"/>
    <mergeCell ref="YX150:ZA150"/>
    <mergeCell ref="UI150:UL150"/>
    <mergeCell ref="UP150:US150"/>
    <mergeCell ref="UW150:UZ150"/>
    <mergeCell ref="VD150:VG150"/>
    <mergeCell ref="VK150:VN150"/>
    <mergeCell ref="VR150:VU150"/>
    <mergeCell ref="VY150:WB150"/>
    <mergeCell ref="WF150:WI150"/>
    <mergeCell ref="WM150:WP150"/>
    <mergeCell ref="RX150:SA150"/>
    <mergeCell ref="SE150:SH150"/>
    <mergeCell ref="SL150:SO150"/>
    <mergeCell ref="SS150:SV150"/>
    <mergeCell ref="SZ150:TC150"/>
    <mergeCell ref="TG150:TJ150"/>
    <mergeCell ref="TN150:TQ150"/>
    <mergeCell ref="TU150:TX150"/>
    <mergeCell ref="UB150:UE150"/>
    <mergeCell ref="ZE150:ZH150"/>
    <mergeCell ref="ZL150:ZO150"/>
    <mergeCell ref="ZS150:ZV150"/>
    <mergeCell ref="B151:E151"/>
    <mergeCell ref="I151:L151"/>
    <mergeCell ref="P151:S151"/>
    <mergeCell ref="W151:Z151"/>
    <mergeCell ref="AD151:AG151"/>
    <mergeCell ref="AK151:AN151"/>
    <mergeCell ref="AR151:AU151"/>
    <mergeCell ref="AY151:BB151"/>
    <mergeCell ref="BF151:BI151"/>
    <mergeCell ref="BM151:BP151"/>
    <mergeCell ref="BT151:BW151"/>
    <mergeCell ref="CA151:CD151"/>
    <mergeCell ref="CH151:CK151"/>
    <mergeCell ref="CO151:CR151"/>
    <mergeCell ref="CV151:CY151"/>
    <mergeCell ref="DC151:DF151"/>
    <mergeCell ref="DJ151:DM151"/>
    <mergeCell ref="DQ151:DT151"/>
    <mergeCell ref="DX151:EA151"/>
    <mergeCell ref="EE151:EH151"/>
    <mergeCell ref="EL151:EO151"/>
    <mergeCell ref="WT150:WW150"/>
    <mergeCell ref="XA150:XD150"/>
    <mergeCell ref="XH150:XK150"/>
    <mergeCell ref="XO150:XR150"/>
    <mergeCell ref="XV150:XY150"/>
    <mergeCell ref="YC150:YF150"/>
    <mergeCell ref="YJ150:YM150"/>
    <mergeCell ref="YQ150:YT150"/>
    <mergeCell ref="HD151:HG151"/>
    <mergeCell ref="HK151:HN151"/>
    <mergeCell ref="HR151:HU151"/>
    <mergeCell ref="HY151:IB151"/>
    <mergeCell ref="IF151:II151"/>
    <mergeCell ref="IM151:IP151"/>
    <mergeCell ref="IT151:IW151"/>
    <mergeCell ref="JA151:JD151"/>
    <mergeCell ref="ES151:EV151"/>
    <mergeCell ref="EZ151:FC151"/>
    <mergeCell ref="FG151:FJ151"/>
    <mergeCell ref="FN151:FQ151"/>
    <mergeCell ref="FU151:FX151"/>
    <mergeCell ref="GB151:GE151"/>
    <mergeCell ref="GI151:GL151"/>
    <mergeCell ref="GP151:GS151"/>
    <mergeCell ref="GW151:GZ151"/>
    <mergeCell ref="PF151:PI151"/>
    <mergeCell ref="PM151:PP151"/>
    <mergeCell ref="PT151:PW151"/>
    <mergeCell ref="QA151:QD151"/>
    <mergeCell ref="QH151:QK151"/>
    <mergeCell ref="LS151:LV151"/>
    <mergeCell ref="LZ151:MC151"/>
    <mergeCell ref="MG151:MJ151"/>
    <mergeCell ref="MN151:MQ151"/>
    <mergeCell ref="MU151:MX151"/>
    <mergeCell ref="NB151:NE151"/>
    <mergeCell ref="NI151:NL151"/>
    <mergeCell ref="NP151:NS151"/>
    <mergeCell ref="NW151:NZ151"/>
    <mergeCell ref="JH151:JK151"/>
    <mergeCell ref="JO151:JR151"/>
    <mergeCell ref="JV151:JY151"/>
    <mergeCell ref="KC151:KF151"/>
    <mergeCell ref="KJ151:KM151"/>
    <mergeCell ref="KQ151:KT151"/>
    <mergeCell ref="KX151:LA151"/>
    <mergeCell ref="LE151:LH151"/>
    <mergeCell ref="LL151:LO151"/>
    <mergeCell ref="B152:E152"/>
    <mergeCell ref="I152:L152"/>
    <mergeCell ref="P152:S152"/>
    <mergeCell ref="W152:Z152"/>
    <mergeCell ref="AD152:AG152"/>
    <mergeCell ref="AK152:AN152"/>
    <mergeCell ref="AR152:AU152"/>
    <mergeCell ref="AY152:BB152"/>
    <mergeCell ref="BF152:BI152"/>
    <mergeCell ref="BM152:BP152"/>
    <mergeCell ref="BT152:BW152"/>
    <mergeCell ref="CA152:CD152"/>
    <mergeCell ref="CH152:CK152"/>
    <mergeCell ref="CO152:CR152"/>
    <mergeCell ref="CV152:CY152"/>
    <mergeCell ref="DC152:DF152"/>
    <mergeCell ref="VK151:VN151"/>
    <mergeCell ref="SZ151:TC151"/>
    <mergeCell ref="TG151:TJ151"/>
    <mergeCell ref="TN151:TQ151"/>
    <mergeCell ref="TU151:TX151"/>
    <mergeCell ref="UB151:UE151"/>
    <mergeCell ref="UI151:UL151"/>
    <mergeCell ref="UP151:US151"/>
    <mergeCell ref="UW151:UZ151"/>
    <mergeCell ref="VD151:VG151"/>
    <mergeCell ref="QO151:QR151"/>
    <mergeCell ref="QV151:QY151"/>
    <mergeCell ref="RC151:RF151"/>
    <mergeCell ref="RJ151:RM151"/>
    <mergeCell ref="RQ151:RT151"/>
    <mergeCell ref="RX151:SA151"/>
    <mergeCell ref="DJ152:DM152"/>
    <mergeCell ref="DQ152:DT152"/>
    <mergeCell ref="DX152:EA152"/>
    <mergeCell ref="EE152:EH152"/>
    <mergeCell ref="EL152:EO152"/>
    <mergeCell ref="ES152:EV152"/>
    <mergeCell ref="EZ152:FC152"/>
    <mergeCell ref="FG152:FJ152"/>
    <mergeCell ref="FN152:FQ152"/>
    <mergeCell ref="XV151:XY151"/>
    <mergeCell ref="YC151:YF151"/>
    <mergeCell ref="YJ151:YM151"/>
    <mergeCell ref="YQ151:YT151"/>
    <mergeCell ref="YX151:ZA151"/>
    <mergeCell ref="ZE151:ZH151"/>
    <mergeCell ref="ZL151:ZO151"/>
    <mergeCell ref="ZS151:ZV151"/>
    <mergeCell ref="VR151:VU151"/>
    <mergeCell ref="VY151:WB151"/>
    <mergeCell ref="WF151:WI151"/>
    <mergeCell ref="WM151:WP151"/>
    <mergeCell ref="WT151:WW151"/>
    <mergeCell ref="XA151:XD151"/>
    <mergeCell ref="XH151:XK151"/>
    <mergeCell ref="XO151:XR151"/>
    <mergeCell ref="SE151:SH151"/>
    <mergeCell ref="SL151:SO151"/>
    <mergeCell ref="SS151:SV151"/>
    <mergeCell ref="OD151:OG151"/>
    <mergeCell ref="OK151:ON151"/>
    <mergeCell ref="OR151:OU151"/>
    <mergeCell ref="OY151:PB151"/>
    <mergeCell ref="HY152:IB152"/>
    <mergeCell ref="IF152:II152"/>
    <mergeCell ref="IM152:IP152"/>
    <mergeCell ref="IT152:IW152"/>
    <mergeCell ref="JA152:JD152"/>
    <mergeCell ref="JH152:JK152"/>
    <mergeCell ref="JO152:JR152"/>
    <mergeCell ref="JV152:JY152"/>
    <mergeCell ref="KC152:KF152"/>
    <mergeCell ref="FU152:FX152"/>
    <mergeCell ref="GB152:GE152"/>
    <mergeCell ref="GI152:GL152"/>
    <mergeCell ref="GP152:GS152"/>
    <mergeCell ref="GW152:GZ152"/>
    <mergeCell ref="HD152:HG152"/>
    <mergeCell ref="HK152:HN152"/>
    <mergeCell ref="HR152:HU152"/>
    <mergeCell ref="QH152:QK152"/>
    <mergeCell ref="QO152:QR152"/>
    <mergeCell ref="QV152:QY152"/>
    <mergeCell ref="RC152:RF152"/>
    <mergeCell ref="RJ152:RM152"/>
    <mergeCell ref="MU152:MX152"/>
    <mergeCell ref="NB152:NE152"/>
    <mergeCell ref="NI152:NL152"/>
    <mergeCell ref="NP152:NS152"/>
    <mergeCell ref="NW152:NZ152"/>
    <mergeCell ref="OD152:OG152"/>
    <mergeCell ref="OK152:ON152"/>
    <mergeCell ref="OR152:OU152"/>
    <mergeCell ref="OY152:PB152"/>
    <mergeCell ref="KJ152:KM152"/>
    <mergeCell ref="KQ152:KT152"/>
    <mergeCell ref="KX152:LA152"/>
    <mergeCell ref="LE152:LH152"/>
    <mergeCell ref="LL152:LO152"/>
    <mergeCell ref="LS152:LV152"/>
    <mergeCell ref="LZ152:MC152"/>
    <mergeCell ref="MG152:MJ152"/>
    <mergeCell ref="MN152:MQ152"/>
    <mergeCell ref="EE153:EH153"/>
    <mergeCell ref="WM152:WP152"/>
    <mergeCell ref="WT152:WW152"/>
    <mergeCell ref="XA152:XD152"/>
    <mergeCell ref="XH152:XK152"/>
    <mergeCell ref="XO152:XR152"/>
    <mergeCell ref="XV152:XY152"/>
    <mergeCell ref="YC152:YF152"/>
    <mergeCell ref="YJ152:YM152"/>
    <mergeCell ref="YQ152:YT152"/>
    <mergeCell ref="UB152:UE152"/>
    <mergeCell ref="UI152:UL152"/>
    <mergeCell ref="UP152:US152"/>
    <mergeCell ref="UW152:UZ152"/>
    <mergeCell ref="VD152:VG152"/>
    <mergeCell ref="VK152:VN152"/>
    <mergeCell ref="VR152:VU152"/>
    <mergeCell ref="VY152:WB152"/>
    <mergeCell ref="WF152:WI152"/>
    <mergeCell ref="RQ152:RT152"/>
    <mergeCell ref="RX152:SA152"/>
    <mergeCell ref="SE152:SH152"/>
    <mergeCell ref="SL152:SO152"/>
    <mergeCell ref="SS152:SV152"/>
    <mergeCell ref="SZ152:TC152"/>
    <mergeCell ref="TG152:TJ152"/>
    <mergeCell ref="TN152:TQ152"/>
    <mergeCell ref="TU152:TX152"/>
    <mergeCell ref="PF152:PI152"/>
    <mergeCell ref="PM152:PP152"/>
    <mergeCell ref="PT152:PW152"/>
    <mergeCell ref="QA152:QD152"/>
    <mergeCell ref="EL153:EO153"/>
    <mergeCell ref="ES153:EV153"/>
    <mergeCell ref="EZ153:FC153"/>
    <mergeCell ref="FG153:FJ153"/>
    <mergeCell ref="FN153:FQ153"/>
    <mergeCell ref="FU153:FX153"/>
    <mergeCell ref="GB153:GE153"/>
    <mergeCell ref="GI153:GL153"/>
    <mergeCell ref="GP153:GS153"/>
    <mergeCell ref="YX152:ZA152"/>
    <mergeCell ref="ZE152:ZH152"/>
    <mergeCell ref="ZL152:ZO152"/>
    <mergeCell ref="ZS152:ZV152"/>
    <mergeCell ref="B153:E153"/>
    <mergeCell ref="I153:L153"/>
    <mergeCell ref="P153:S153"/>
    <mergeCell ref="W153:Z153"/>
    <mergeCell ref="AD153:AG153"/>
    <mergeCell ref="AK153:AN153"/>
    <mergeCell ref="AR153:AU153"/>
    <mergeCell ref="AY153:BB153"/>
    <mergeCell ref="BF153:BI153"/>
    <mergeCell ref="BM153:BP153"/>
    <mergeCell ref="BT153:BW153"/>
    <mergeCell ref="CA153:CD153"/>
    <mergeCell ref="CH153:CK153"/>
    <mergeCell ref="CO153:CR153"/>
    <mergeCell ref="CV153:CY153"/>
    <mergeCell ref="DC153:DF153"/>
    <mergeCell ref="DJ153:DM153"/>
    <mergeCell ref="DQ153:DT153"/>
    <mergeCell ref="DX153:EA153"/>
    <mergeCell ref="LZ153:MC153"/>
    <mergeCell ref="MG153:MJ153"/>
    <mergeCell ref="MN153:MQ153"/>
    <mergeCell ref="MU153:MX153"/>
    <mergeCell ref="NB153:NE153"/>
    <mergeCell ref="NI153:NL153"/>
    <mergeCell ref="NP153:NS153"/>
    <mergeCell ref="JA153:JD153"/>
    <mergeCell ref="JH153:JK153"/>
    <mergeCell ref="JO153:JR153"/>
    <mergeCell ref="JV153:JY153"/>
    <mergeCell ref="KC153:KF153"/>
    <mergeCell ref="KJ153:KM153"/>
    <mergeCell ref="KQ153:KT153"/>
    <mergeCell ref="KX153:LA153"/>
    <mergeCell ref="LE153:LH153"/>
    <mergeCell ref="GW153:GZ153"/>
    <mergeCell ref="HD153:HG153"/>
    <mergeCell ref="HK153:HN153"/>
    <mergeCell ref="HR153:HU153"/>
    <mergeCell ref="HY153:IB153"/>
    <mergeCell ref="IF153:II153"/>
    <mergeCell ref="IM153:IP153"/>
    <mergeCell ref="IT153:IW153"/>
    <mergeCell ref="ZS153:ZV153"/>
    <mergeCell ref="VD153:VG153"/>
    <mergeCell ref="VK153:VN153"/>
    <mergeCell ref="VR153:VU153"/>
    <mergeCell ref="VY153:WB153"/>
    <mergeCell ref="WF153:WI153"/>
    <mergeCell ref="WM153:WP153"/>
    <mergeCell ref="WT153:WW153"/>
    <mergeCell ref="XA153:XD153"/>
    <mergeCell ref="XH153:XK153"/>
    <mergeCell ref="SS153:SV153"/>
    <mergeCell ref="SZ153:TC153"/>
    <mergeCell ref="TG153:TJ153"/>
    <mergeCell ref="TN153:TQ153"/>
    <mergeCell ref="TU153:TX153"/>
    <mergeCell ref="UB153:UE153"/>
    <mergeCell ref="UI153:UL153"/>
    <mergeCell ref="UP153:US153"/>
    <mergeCell ref="UW153:UZ153"/>
    <mergeCell ref="DQ154:DT154"/>
    <mergeCell ref="DX154:EA154"/>
    <mergeCell ref="EE154:EH154"/>
    <mergeCell ref="EL154:EO154"/>
    <mergeCell ref="XO153:XR153"/>
    <mergeCell ref="XV153:XY153"/>
    <mergeCell ref="YC153:YF153"/>
    <mergeCell ref="YJ153:YM153"/>
    <mergeCell ref="YQ153:YT153"/>
    <mergeCell ref="YX153:ZA153"/>
    <mergeCell ref="ZE153:ZH153"/>
    <mergeCell ref="ZL153:ZO153"/>
    <mergeCell ref="QH153:QK153"/>
    <mergeCell ref="QO153:QR153"/>
    <mergeCell ref="QV153:QY153"/>
    <mergeCell ref="RC153:RF153"/>
    <mergeCell ref="RJ153:RM153"/>
    <mergeCell ref="RQ153:RT153"/>
    <mergeCell ref="RX153:SA153"/>
    <mergeCell ref="SE153:SH153"/>
    <mergeCell ref="SL153:SO153"/>
    <mergeCell ref="NW153:NZ153"/>
    <mergeCell ref="OD153:OG153"/>
    <mergeCell ref="OK153:ON153"/>
    <mergeCell ref="OR153:OU153"/>
    <mergeCell ref="OY153:PB153"/>
    <mergeCell ref="PF153:PI153"/>
    <mergeCell ref="PM153:PP153"/>
    <mergeCell ref="PT153:PW153"/>
    <mergeCell ref="QA153:QD153"/>
    <mergeCell ref="LL153:LO153"/>
    <mergeCell ref="LS153:LV153"/>
    <mergeCell ref="B154:E154"/>
    <mergeCell ref="I154:L154"/>
    <mergeCell ref="P154:S154"/>
    <mergeCell ref="W154:Z154"/>
    <mergeCell ref="AD154:AG154"/>
    <mergeCell ref="AK154:AN154"/>
    <mergeCell ref="AR154:AU154"/>
    <mergeCell ref="AY154:BB154"/>
    <mergeCell ref="BF154:BI154"/>
    <mergeCell ref="BM154:BP154"/>
    <mergeCell ref="BT154:BW154"/>
    <mergeCell ref="CA154:CD154"/>
    <mergeCell ref="CH154:CK154"/>
    <mergeCell ref="CO154:CR154"/>
    <mergeCell ref="CV154:CY154"/>
    <mergeCell ref="DC154:DF154"/>
    <mergeCell ref="DJ154:DM154"/>
    <mergeCell ref="HD154:HG154"/>
    <mergeCell ref="HK154:HN154"/>
    <mergeCell ref="HR154:HU154"/>
    <mergeCell ref="HY154:IB154"/>
    <mergeCell ref="IF154:II154"/>
    <mergeCell ref="IM154:IP154"/>
    <mergeCell ref="IT154:IW154"/>
    <mergeCell ref="JA154:JD154"/>
    <mergeCell ref="ES154:EV154"/>
    <mergeCell ref="EZ154:FC154"/>
    <mergeCell ref="FG154:FJ154"/>
    <mergeCell ref="FN154:FQ154"/>
    <mergeCell ref="FU154:FX154"/>
    <mergeCell ref="GB154:GE154"/>
    <mergeCell ref="GI154:GL154"/>
    <mergeCell ref="GP154:GS154"/>
    <mergeCell ref="GW154:GZ154"/>
    <mergeCell ref="PF154:PI154"/>
    <mergeCell ref="PM154:PP154"/>
    <mergeCell ref="PT154:PW154"/>
    <mergeCell ref="QA154:QD154"/>
    <mergeCell ref="QH154:QK154"/>
    <mergeCell ref="LS154:LV154"/>
    <mergeCell ref="LZ154:MC154"/>
    <mergeCell ref="MG154:MJ154"/>
    <mergeCell ref="MN154:MQ154"/>
    <mergeCell ref="MU154:MX154"/>
    <mergeCell ref="NB154:NE154"/>
    <mergeCell ref="NI154:NL154"/>
    <mergeCell ref="NP154:NS154"/>
    <mergeCell ref="NW154:NZ154"/>
    <mergeCell ref="JH154:JK154"/>
    <mergeCell ref="JO154:JR154"/>
    <mergeCell ref="JV154:JY154"/>
    <mergeCell ref="KC154:KF154"/>
    <mergeCell ref="KJ154:KM154"/>
    <mergeCell ref="KQ154:KT154"/>
    <mergeCell ref="KX154:LA154"/>
    <mergeCell ref="LE154:LH154"/>
    <mergeCell ref="LL154:LO154"/>
    <mergeCell ref="B155:E155"/>
    <mergeCell ref="I155:L155"/>
    <mergeCell ref="P155:S155"/>
    <mergeCell ref="W155:Z155"/>
    <mergeCell ref="AD155:AG155"/>
    <mergeCell ref="AK155:AN155"/>
    <mergeCell ref="AR155:AU155"/>
    <mergeCell ref="AY155:BB155"/>
    <mergeCell ref="BF155:BI155"/>
    <mergeCell ref="BM155:BP155"/>
    <mergeCell ref="BT155:BW155"/>
    <mergeCell ref="CA155:CD155"/>
    <mergeCell ref="CH155:CK155"/>
    <mergeCell ref="CO155:CR155"/>
    <mergeCell ref="CV155:CY155"/>
    <mergeCell ref="DC155:DF155"/>
    <mergeCell ref="VK154:VN154"/>
    <mergeCell ref="SZ154:TC154"/>
    <mergeCell ref="TG154:TJ154"/>
    <mergeCell ref="TN154:TQ154"/>
    <mergeCell ref="TU154:TX154"/>
    <mergeCell ref="UB154:UE154"/>
    <mergeCell ref="UI154:UL154"/>
    <mergeCell ref="UP154:US154"/>
    <mergeCell ref="UW154:UZ154"/>
    <mergeCell ref="VD154:VG154"/>
    <mergeCell ref="QO154:QR154"/>
    <mergeCell ref="QV154:QY154"/>
    <mergeCell ref="RC154:RF154"/>
    <mergeCell ref="RJ154:RM154"/>
    <mergeCell ref="RQ154:RT154"/>
    <mergeCell ref="RX154:SA154"/>
    <mergeCell ref="DJ155:DM155"/>
    <mergeCell ref="DQ155:DT155"/>
    <mergeCell ref="DX155:EA155"/>
    <mergeCell ref="EE155:EH155"/>
    <mergeCell ref="EL155:EO155"/>
    <mergeCell ref="ES155:EV155"/>
    <mergeCell ref="EZ155:FC155"/>
    <mergeCell ref="FG155:FJ155"/>
    <mergeCell ref="FN155:FQ155"/>
    <mergeCell ref="XV154:XY154"/>
    <mergeCell ref="YC154:YF154"/>
    <mergeCell ref="YJ154:YM154"/>
    <mergeCell ref="YQ154:YT154"/>
    <mergeCell ref="YX154:ZA154"/>
    <mergeCell ref="ZE154:ZH154"/>
    <mergeCell ref="ZL154:ZO154"/>
    <mergeCell ref="ZS154:ZV154"/>
    <mergeCell ref="VR154:VU154"/>
    <mergeCell ref="VY154:WB154"/>
    <mergeCell ref="WF154:WI154"/>
    <mergeCell ref="WM154:WP154"/>
    <mergeCell ref="WT154:WW154"/>
    <mergeCell ref="XA154:XD154"/>
    <mergeCell ref="XH154:XK154"/>
    <mergeCell ref="XO154:XR154"/>
    <mergeCell ref="SE154:SH154"/>
    <mergeCell ref="SL154:SO154"/>
    <mergeCell ref="SS154:SV154"/>
    <mergeCell ref="OD154:OG154"/>
    <mergeCell ref="OK154:ON154"/>
    <mergeCell ref="OR154:OU154"/>
    <mergeCell ref="OY154:PB154"/>
    <mergeCell ref="HY155:IB155"/>
    <mergeCell ref="IF155:II155"/>
    <mergeCell ref="IM155:IP155"/>
    <mergeCell ref="IT155:IW155"/>
    <mergeCell ref="JA155:JD155"/>
    <mergeCell ref="JH155:JK155"/>
    <mergeCell ref="JO155:JR155"/>
    <mergeCell ref="JV155:JY155"/>
    <mergeCell ref="KC155:KF155"/>
    <mergeCell ref="FU155:FX155"/>
    <mergeCell ref="GB155:GE155"/>
    <mergeCell ref="GI155:GL155"/>
    <mergeCell ref="GP155:GS155"/>
    <mergeCell ref="GW155:GZ155"/>
    <mergeCell ref="HD155:HG155"/>
    <mergeCell ref="HK155:HN155"/>
    <mergeCell ref="HR155:HU155"/>
    <mergeCell ref="MU155:MX155"/>
    <mergeCell ref="NB155:NE155"/>
    <mergeCell ref="NI155:NL155"/>
    <mergeCell ref="NP155:NS155"/>
    <mergeCell ref="NW155:NZ155"/>
    <mergeCell ref="OD155:OG155"/>
    <mergeCell ref="OK155:ON155"/>
    <mergeCell ref="OR155:OU155"/>
    <mergeCell ref="OY155:PB155"/>
    <mergeCell ref="KJ155:KM155"/>
    <mergeCell ref="KQ155:KT155"/>
    <mergeCell ref="KX155:LA155"/>
    <mergeCell ref="LE155:LH155"/>
    <mergeCell ref="LL155:LO155"/>
    <mergeCell ref="LS155:LV155"/>
    <mergeCell ref="LZ155:MC155"/>
    <mergeCell ref="MG155:MJ155"/>
    <mergeCell ref="MN155:MQ155"/>
    <mergeCell ref="RQ155:RT155"/>
    <mergeCell ref="RX155:SA155"/>
    <mergeCell ref="SE155:SH155"/>
    <mergeCell ref="SL155:SO155"/>
    <mergeCell ref="SS155:SV155"/>
    <mergeCell ref="SZ155:TC155"/>
    <mergeCell ref="TG155:TJ155"/>
    <mergeCell ref="TN155:TQ155"/>
    <mergeCell ref="TU155:TX155"/>
    <mergeCell ref="PF155:PI155"/>
    <mergeCell ref="PM155:PP155"/>
    <mergeCell ref="PT155:PW155"/>
    <mergeCell ref="QA155:QD155"/>
    <mergeCell ref="QH155:QK155"/>
    <mergeCell ref="QO155:QR155"/>
    <mergeCell ref="QV155:QY155"/>
    <mergeCell ref="RC155:RF155"/>
    <mergeCell ref="RJ155:RM155"/>
    <mergeCell ref="YX155:ZA155"/>
    <mergeCell ref="ZE155:ZH155"/>
    <mergeCell ref="ZL155:ZO155"/>
    <mergeCell ref="ZS155:ZV155"/>
    <mergeCell ref="WM155:WP155"/>
    <mergeCell ref="WT155:WW155"/>
    <mergeCell ref="XA155:XD155"/>
    <mergeCell ref="XH155:XK155"/>
    <mergeCell ref="XO155:XR155"/>
    <mergeCell ref="XV155:XY155"/>
    <mergeCell ref="YC155:YF155"/>
    <mergeCell ref="YJ155:YM155"/>
    <mergeCell ref="YQ155:YT155"/>
    <mergeCell ref="UB155:UE155"/>
    <mergeCell ref="UI155:UL155"/>
    <mergeCell ref="UP155:US155"/>
    <mergeCell ref="UW155:UZ155"/>
    <mergeCell ref="VD155:VG155"/>
    <mergeCell ref="VK155:VN155"/>
    <mergeCell ref="VR155:VU155"/>
    <mergeCell ref="VY155:WB155"/>
    <mergeCell ref="WF155:WI155"/>
  </mergeCells>
  <printOptions horizontalCentered="1"/>
  <pageMargins left="0" right="0" top="0" bottom="0" header="0" footer="0"/>
  <pageSetup paperSize="9" scale="1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3"/>
  <sheetViews>
    <sheetView rightToLeft="1" zoomScale="70" zoomScaleNormal="70" workbookViewId="0">
      <pane ySplit="1" topLeftCell="A2" activePane="bottomLeft" state="frozen"/>
      <selection pane="bottomLeft" activeCell="C218" sqref="C218"/>
    </sheetView>
  </sheetViews>
  <sheetFormatPr defaultRowHeight="15" x14ac:dyDescent="0.25"/>
  <cols>
    <col min="1" max="1" width="8.375" style="3" bestFit="1" customWidth="1"/>
    <col min="2" max="2" width="7.75" style="3" customWidth="1"/>
    <col min="3" max="3" width="9" style="3"/>
    <col min="4" max="4" width="10.875" style="18" bestFit="1" customWidth="1"/>
    <col min="5" max="5" width="7.25" style="3" bestFit="1" customWidth="1"/>
    <col min="6" max="6" width="13.625" style="3" customWidth="1"/>
    <col min="7" max="7" width="7.25" style="67" customWidth="1"/>
    <col min="8" max="8" width="7.25" style="3" customWidth="1"/>
    <col min="9" max="10" width="6.625" style="3" customWidth="1"/>
    <col min="11" max="11" width="7.375" style="3" bestFit="1" customWidth="1"/>
    <col min="12" max="13" width="6.625" style="3" customWidth="1"/>
    <col min="14" max="14" width="5.875" style="3" customWidth="1"/>
    <col min="15" max="15" width="9.25" style="3" customWidth="1"/>
    <col min="16" max="16" width="6.25" style="3" customWidth="1"/>
    <col min="17" max="17" width="9.25" style="3" customWidth="1"/>
    <col min="18" max="18" width="7.375" style="3" bestFit="1" customWidth="1"/>
    <col min="19" max="19" width="6.375" style="3" customWidth="1"/>
    <col min="20" max="20" width="5.125" style="3" customWidth="1"/>
    <col min="21" max="21" width="5.75" style="3" customWidth="1"/>
    <col min="22" max="22" width="9.25" style="3" customWidth="1"/>
    <col min="23" max="23" width="0.75" style="3" hidden="1" customWidth="1"/>
  </cols>
  <sheetData>
    <row r="1" spans="1:23" s="12" customFormat="1" ht="30" x14ac:dyDescent="0.2">
      <c r="A1" s="10" t="s">
        <v>87</v>
      </c>
      <c r="B1" s="10" t="str">
        <f>'تكالبف الطباعه'!A2</f>
        <v>رقم الرساله</v>
      </c>
      <c r="C1" s="10" t="str">
        <f>'تكالبف الطباعه'!C2</f>
        <v>رقم أمر الشغل</v>
      </c>
      <c r="D1" s="15" t="str">
        <f>'تكالبف الطباعه'!E2</f>
        <v>التاريخ</v>
      </c>
      <c r="E1" s="10" t="str">
        <f>'تكالبف الطباعه'!A3</f>
        <v>كود العميل</v>
      </c>
      <c r="F1" s="10" t="str">
        <f>'تكالبف الطباعه'!A4</f>
        <v>نوع الخام</v>
      </c>
      <c r="G1" s="65" t="str">
        <f>'تكالبف الطباعه'!C4</f>
        <v>رقم الرسمة</v>
      </c>
      <c r="H1" s="10" t="str">
        <f>'تكالبف الطباعه'!C3</f>
        <v>اللون</v>
      </c>
      <c r="I1" s="10" t="str">
        <f>'تكالبف الطباعه'!E3</f>
        <v>الوزن</v>
      </c>
      <c r="J1" s="10" t="str">
        <f>'تكالبف الطباعه'!E4</f>
        <v>المتر</v>
      </c>
      <c r="K1" s="10" t="s">
        <v>114</v>
      </c>
      <c r="L1" s="11" t="s">
        <v>116</v>
      </c>
      <c r="M1" s="11" t="s">
        <v>91</v>
      </c>
      <c r="N1" s="11" t="s">
        <v>116</v>
      </c>
      <c r="O1" s="11" t="s">
        <v>115</v>
      </c>
      <c r="P1" s="11" t="s">
        <v>116</v>
      </c>
      <c r="Q1" s="11" t="s">
        <v>117</v>
      </c>
      <c r="R1" s="11" t="s">
        <v>118</v>
      </c>
      <c r="S1" s="11" t="s">
        <v>116</v>
      </c>
      <c r="T1" s="11" t="s">
        <v>89</v>
      </c>
      <c r="U1" s="11" t="s">
        <v>88</v>
      </c>
      <c r="V1" s="100" t="s">
        <v>90</v>
      </c>
      <c r="W1" s="100"/>
    </row>
    <row r="2" spans="1:23" x14ac:dyDescent="0.25">
      <c r="A2" s="13">
        <v>1</v>
      </c>
      <c r="B2" s="13">
        <f>'تكالبف الطباعه'!B2</f>
        <v>3207</v>
      </c>
      <c r="C2" s="13">
        <f>'تكالبف الطباعه'!D2</f>
        <v>12104</v>
      </c>
      <c r="D2" s="16">
        <f>'تكالبف الطباعه'!F2</f>
        <v>43983</v>
      </c>
      <c r="E2" s="13">
        <f>'تكالبف الطباعه'!B3</f>
        <v>786</v>
      </c>
      <c r="F2" s="13" t="str">
        <f>'تكالبف الطباعه'!B4</f>
        <v xml:space="preserve">ميتلون شتوى </v>
      </c>
      <c r="G2" s="55" t="str">
        <f>'تكالبف الطباعه'!D4</f>
        <v>2301/3</v>
      </c>
      <c r="H2" s="13" t="str">
        <f>'تكالبف الطباعه'!D3</f>
        <v>زهرى*انديجو</v>
      </c>
      <c r="I2" s="13">
        <f>'تكالبف الطباعه'!F3</f>
        <v>392</v>
      </c>
      <c r="J2" s="13">
        <f>'تكالبف الطباعه'!F4</f>
        <v>1764</v>
      </c>
      <c r="K2" s="19">
        <f>'تكالبف الطباعه'!F30</f>
        <v>1126.9379999999999</v>
      </c>
      <c r="L2" s="19">
        <f>'تكالبف الطباعه'!F31</f>
        <v>2.8748418367346935</v>
      </c>
      <c r="M2" s="19">
        <f>'تكالبف الطباعه'!F37</f>
        <v>275.97500000000002</v>
      </c>
      <c r="N2" s="19">
        <f>'تكالبف الطباعه'!F38</f>
        <v>0.70401785714285725</v>
      </c>
      <c r="O2" s="19">
        <f>'تكالبف الطباعه'!F54</f>
        <v>0</v>
      </c>
      <c r="P2" s="19">
        <f>'تكالبف الطباعه'!F55</f>
        <v>0</v>
      </c>
      <c r="Q2" s="55">
        <f>'تكالبف الطباعه'!A71</f>
        <v>2.7417137188208618</v>
      </c>
      <c r="R2" s="19">
        <f>'تكالبف الطباعه'!F71</f>
        <v>297.47000000000003</v>
      </c>
      <c r="S2" s="19">
        <f>'تكالبف الطباعه'!F72</f>
        <v>0.75885204081632662</v>
      </c>
      <c r="T2" s="19">
        <f>'تكالبف الطباعه'!F73</f>
        <v>4.3377117346938778</v>
      </c>
      <c r="U2" s="19">
        <f>'تكالبف الطباعه'!F76</f>
        <v>8</v>
      </c>
      <c r="V2" s="19">
        <f>'تكالبف الطباعه'!F77</f>
        <v>12.337711734693878</v>
      </c>
      <c r="W2" s="13"/>
    </row>
    <row r="3" spans="1:23" x14ac:dyDescent="0.25">
      <c r="A3" s="13">
        <v>2</v>
      </c>
      <c r="B3" s="13">
        <f>'تكالبف الطباعه'!I2</f>
        <v>3207</v>
      </c>
      <c r="C3" s="13">
        <f>'تكالبف الطباعه'!K2</f>
        <v>12100</v>
      </c>
      <c r="D3" s="16">
        <f>'تكالبف الطباعه'!M2</f>
        <v>43983</v>
      </c>
      <c r="E3" s="13">
        <f>'تكالبف الطباعه'!I3</f>
        <v>786</v>
      </c>
      <c r="F3" s="13" t="str">
        <f>'تكالبف الطباعه'!I4</f>
        <v xml:space="preserve">ميتلون شتوى </v>
      </c>
      <c r="G3" s="55" t="str">
        <f>'تكالبف الطباعه'!K4</f>
        <v>2301/3</v>
      </c>
      <c r="H3" s="13" t="str">
        <f>'تكالبف الطباعه'!K3</f>
        <v>زيتى*كافية*اسود</v>
      </c>
      <c r="I3" s="13">
        <f>'تكالبف الطباعه'!M3</f>
        <v>383</v>
      </c>
      <c r="J3" s="13">
        <f>'تكالبف الطباعه'!M4</f>
        <v>1244.75</v>
      </c>
      <c r="K3" s="19">
        <f>'تكالبف الطباعه'!M30</f>
        <v>1429.9375</v>
      </c>
      <c r="L3" s="19">
        <f>'تكالبف الطباعه'!M31</f>
        <v>3.733518276762402</v>
      </c>
      <c r="M3" s="19">
        <f>'تكالبف الطباعه'!M37</f>
        <v>275.60624999999999</v>
      </c>
      <c r="N3" s="19">
        <f>'تكالبف الطباعه'!M38</f>
        <v>0.71959856396866839</v>
      </c>
      <c r="O3" s="19">
        <f>'تكالبف الطباعه'!M54</f>
        <v>0</v>
      </c>
      <c r="P3" s="19">
        <f>'تكالبف الطباعه'!M55</f>
        <v>0</v>
      </c>
      <c r="Q3" s="13">
        <f>'تكالبف الطباعه'!H71</f>
        <v>4.0574281984334197</v>
      </c>
      <c r="R3" s="19">
        <f>'تكالبف الطباعه'!M71</f>
        <v>280.94</v>
      </c>
      <c r="S3" s="19">
        <f>'تكالبف الطباعه'!M72</f>
        <v>0.73352480417754573</v>
      </c>
      <c r="T3" s="19">
        <f>'تكالبف الطباعه'!M73</f>
        <v>5.1866416449086161</v>
      </c>
      <c r="U3" s="19">
        <f>'تكالبف الطباعه'!M76</f>
        <v>8</v>
      </c>
      <c r="V3" s="19">
        <f>'تكالبف الطباعه'!M77</f>
        <v>13.186641644908615</v>
      </c>
      <c r="W3" s="13"/>
    </row>
    <row r="4" spans="1:23" x14ac:dyDescent="0.25">
      <c r="A4" s="13">
        <v>3</v>
      </c>
      <c r="B4" s="13">
        <f>'تكالبف الطباعه'!P2</f>
        <v>3207</v>
      </c>
      <c r="C4" s="13">
        <f>'تكالبف الطباعه'!R2</f>
        <v>12101</v>
      </c>
      <c r="D4" s="16">
        <f>'تكالبف الطباعه'!T2</f>
        <v>43983</v>
      </c>
      <c r="E4" s="13">
        <f>'تكالبف الطباعه'!P3</f>
        <v>786</v>
      </c>
      <c r="F4" s="13" t="str">
        <f>'تكالبف الطباعه'!P4</f>
        <v xml:space="preserve">ميتلون شتوى </v>
      </c>
      <c r="G4" s="55" t="str">
        <f>'تكالبف الطباعه'!R4</f>
        <v>2301/3</v>
      </c>
      <c r="H4" s="13" t="str">
        <f>'تكالبف الطباعه'!R3</f>
        <v>اخضر*رمادى*اسود</v>
      </c>
      <c r="I4" s="13">
        <f>'تكالبف الطباعه'!T3</f>
        <v>378</v>
      </c>
      <c r="J4" s="13">
        <f>'تكالبف الطباعه'!T4</f>
        <v>1228.5</v>
      </c>
      <c r="K4" s="19">
        <f>'تكالبف الطباعه'!T30</f>
        <v>2109.9675000000002</v>
      </c>
      <c r="L4" s="19">
        <f>'تكالبف الطباعه'!T31</f>
        <v>5.5819246031746035</v>
      </c>
      <c r="M4" s="19">
        <f>'تكالبف الطباعه'!T37</f>
        <v>275.97500000000002</v>
      </c>
      <c r="N4" s="19">
        <f>'تكالبف الطباعه'!T38</f>
        <v>0.73009259259259263</v>
      </c>
      <c r="O4" s="19">
        <f>'تكالبف الطباعه'!T54</f>
        <v>0</v>
      </c>
      <c r="P4" s="19">
        <f>'تكالبف الطباعه'!T55</f>
        <v>0</v>
      </c>
      <c r="Q4" s="13">
        <f>'تكالبف الطباعه'!O71</f>
        <v>4.6234778184778182</v>
      </c>
      <c r="R4" s="19">
        <f>'تكالبف الطباعه'!T71</f>
        <v>270</v>
      </c>
      <c r="S4" s="19">
        <f>'تكالبف الطباعه'!T72</f>
        <v>0.7142857142857143</v>
      </c>
      <c r="T4" s="19">
        <f>'تكالبف الطباعه'!T73</f>
        <v>7.0263029100529106</v>
      </c>
      <c r="U4" s="19">
        <f>'تكالبف الطباعه'!T76</f>
        <v>8</v>
      </c>
      <c r="V4" s="19">
        <f>'تكالبف الطباعه'!T77</f>
        <v>15.026302910052911</v>
      </c>
      <c r="W4" s="13"/>
    </row>
    <row r="5" spans="1:23" x14ac:dyDescent="0.25">
      <c r="A5" s="13">
        <v>4</v>
      </c>
      <c r="B5" s="13">
        <f>'تكالبف الطباعه'!W2</f>
        <v>3207</v>
      </c>
      <c r="C5" s="13">
        <f>'تكالبف الطباعه'!Y2</f>
        <v>12102</v>
      </c>
      <c r="D5" s="16">
        <f>'تكالبف الطباعه'!AA2</f>
        <v>43983</v>
      </c>
      <c r="E5" s="13">
        <f>'تكالبف الطباعه'!W3</f>
        <v>786</v>
      </c>
      <c r="F5" s="13" t="str">
        <f>'تكالبف الطباعه'!W4</f>
        <v xml:space="preserve">ميتلون شتوى </v>
      </c>
      <c r="G5" s="55" t="str">
        <f>'تكالبف الطباعه'!Y4</f>
        <v>2301/3</v>
      </c>
      <c r="H5" s="13" t="str">
        <f>'تكالبف الطباعه'!Y3</f>
        <v>رمادى ف*رمادى غ*اسود</v>
      </c>
      <c r="I5" s="13">
        <f>'تكالبف الطباعه'!AA3</f>
        <v>390</v>
      </c>
      <c r="J5" s="13">
        <f>'تكالبف الطباعه'!AA4</f>
        <v>1267.5</v>
      </c>
      <c r="K5" s="19">
        <f>'تكالبف الطباعه'!AA30</f>
        <v>1102.3335</v>
      </c>
      <c r="L5" s="19">
        <f>'تكالبف الطباعه'!AA31</f>
        <v>2.8264961538461537</v>
      </c>
      <c r="M5" s="19">
        <f>'تكالبف الطباعه'!AA37</f>
        <v>275.60624999999999</v>
      </c>
      <c r="N5" s="19">
        <f>'تكالبف الطباعه'!AA38</f>
        <v>0.70668269230769232</v>
      </c>
      <c r="O5" s="19">
        <f>'تكالبف الطباعه'!AA54</f>
        <v>0</v>
      </c>
      <c r="P5" s="19">
        <f>'تكالبف الطباعه'!AA55</f>
        <v>0</v>
      </c>
      <c r="Q5" s="13">
        <f>'تكالبف الطباعه'!V71</f>
        <v>3.8425560157790928</v>
      </c>
      <c r="R5" s="19">
        <f>'تكالبف الطباعه'!AA71</f>
        <v>372.5</v>
      </c>
      <c r="S5" s="19">
        <f>'تكالبف الطباعه'!AA72</f>
        <v>0.95512820512820518</v>
      </c>
      <c r="T5" s="19">
        <f>'تكالبف الطباعه'!AA73</f>
        <v>4.4883070512820513</v>
      </c>
      <c r="U5" s="19">
        <f>'تكالبف الطباعه'!AA76</f>
        <v>8</v>
      </c>
      <c r="V5" s="19">
        <f>'تكالبف الطباعه'!AA77</f>
        <v>12.488307051282051</v>
      </c>
      <c r="W5" s="13"/>
    </row>
    <row r="6" spans="1:23" x14ac:dyDescent="0.25">
      <c r="A6" s="13">
        <v>5</v>
      </c>
      <c r="B6" s="13">
        <f>'تكالبف الطباعه'!AD2</f>
        <v>3207</v>
      </c>
      <c r="C6" s="13">
        <f>'تكالبف الطباعه'!AF2</f>
        <v>12102</v>
      </c>
      <c r="D6" s="16">
        <f>'تكالبف الطباعه'!AH2</f>
        <v>43983</v>
      </c>
      <c r="E6" s="13">
        <f>'تكالبف الطباعه'!AD3</f>
        <v>786</v>
      </c>
      <c r="F6" s="13" t="str">
        <f>'تكالبف الطباعه'!AD4</f>
        <v xml:space="preserve">ميتلون شتوى </v>
      </c>
      <c r="G6" s="55" t="str">
        <f>'تكالبف الطباعه'!AF4</f>
        <v>2301/3</v>
      </c>
      <c r="H6" s="13" t="str">
        <f>'تكالبف الطباعه'!AF3</f>
        <v>كافية*فضى*اسود</v>
      </c>
      <c r="I6" s="13">
        <f>'تكالبف الطباعه'!AH3</f>
        <v>395</v>
      </c>
      <c r="J6" s="13">
        <f>'تكالبف الطباعه'!AH4</f>
        <v>1283.75</v>
      </c>
      <c r="K6" s="19">
        <f>'تكالبف الطباعه'!AH30</f>
        <v>1059.7785000000001</v>
      </c>
      <c r="L6" s="19">
        <f>'تكالبف الطباعه'!AH31</f>
        <v>2.6829835443037977</v>
      </c>
      <c r="M6" s="19">
        <f>'تكالبف الطباعه'!AH37</f>
        <v>275.97500000000002</v>
      </c>
      <c r="N6" s="19">
        <f>'تكالبف الطباعه'!AH38</f>
        <v>0.6986708860759494</v>
      </c>
      <c r="O6" s="19">
        <f>'تكالبف الطباعه'!AH54</f>
        <v>0</v>
      </c>
      <c r="P6" s="19">
        <f>'تكالبف الطباعه'!AH55</f>
        <v>0</v>
      </c>
      <c r="Q6" s="13">
        <f>'تكالبف الطباعه'!AC71</f>
        <v>3.7337670886075949</v>
      </c>
      <c r="R6" s="19">
        <f>'تكالبف الطباعه'!AH71</f>
        <v>297.47000000000003</v>
      </c>
      <c r="S6" s="19">
        <f>'تكالبف الطباعه'!AH72</f>
        <v>0.75308860759493679</v>
      </c>
      <c r="T6" s="19">
        <f>'تكالبف الطباعه'!AH73</f>
        <v>4.1347430379746841</v>
      </c>
      <c r="U6" s="19">
        <f>'تكالبف الطباعه'!AH76</f>
        <v>8</v>
      </c>
      <c r="V6" s="19">
        <f>'تكالبف الطباعه'!AH77</f>
        <v>12.134743037974683</v>
      </c>
      <c r="W6" s="13"/>
    </row>
    <row r="7" spans="1:23" x14ac:dyDescent="0.25">
      <c r="A7" s="13">
        <v>6</v>
      </c>
      <c r="B7" s="13">
        <f>'تكالبف الطباعه'!AK2</f>
        <v>3207</v>
      </c>
      <c r="C7" s="13">
        <f>'تكالبف الطباعه'!AM2</f>
        <v>12105</v>
      </c>
      <c r="D7" s="16">
        <f>'تكالبف الطباعه'!AO2</f>
        <v>43983</v>
      </c>
      <c r="E7" s="13">
        <f>'تكالبف الطباعه'!AK3</f>
        <v>786</v>
      </c>
      <c r="F7" s="13" t="str">
        <f>'تكالبف الطباعه'!AK4</f>
        <v xml:space="preserve">ميتلون شتوى </v>
      </c>
      <c r="G7" s="55" t="str">
        <f>'تكالبف الطباعه'!AM4</f>
        <v>2301/3</v>
      </c>
      <c r="H7" s="13" t="str">
        <f>'تكالبف الطباعه'!AM3</f>
        <v>كاكى*احمر*اسود</v>
      </c>
      <c r="I7" s="13">
        <f>'تكالبف الطباعه'!AO3</f>
        <v>384</v>
      </c>
      <c r="J7" s="13">
        <f>'تكالبف الطباعه'!AO4</f>
        <v>1248</v>
      </c>
      <c r="K7" s="19">
        <f>'تكالبف الطباعه'!AO30</f>
        <v>1877.2985000000001</v>
      </c>
      <c r="L7" s="19">
        <f>'تكالبف الطباعه'!AO31</f>
        <v>4.8887981770833333</v>
      </c>
      <c r="M7" s="19">
        <f>'تكالبف الطباعه'!AO37</f>
        <v>29.487500000000001</v>
      </c>
      <c r="N7" s="19">
        <f>'تكالبف الطباعه'!AO38</f>
        <v>7.679036458333334E-2</v>
      </c>
      <c r="O7" s="19">
        <f>'تكالبف الطباعه'!AO54</f>
        <v>0</v>
      </c>
      <c r="P7" s="19">
        <f>'تكالبف الطباعه'!AO55</f>
        <v>0</v>
      </c>
      <c r="Q7" s="13">
        <f>'تكالبف الطباعه'!AJ71</f>
        <v>4.3287548076923077</v>
      </c>
      <c r="R7" s="19">
        <f>'تكالبف الطباعه'!AO71</f>
        <v>423.5</v>
      </c>
      <c r="S7" s="19">
        <f>'تكالبف الطباعه'!AO72</f>
        <v>1.1028645833333333</v>
      </c>
      <c r="T7" s="19">
        <f>'تكالبف الطباعه'!AO73</f>
        <v>6.0684531249999996</v>
      </c>
      <c r="U7" s="19">
        <f>'تكالبف الطباعه'!AO76</f>
        <v>8</v>
      </c>
      <c r="V7" s="19">
        <f>'تكالبف الطباعه'!AO77</f>
        <v>14.068453125</v>
      </c>
      <c r="W7" s="13"/>
    </row>
    <row r="8" spans="1:23" x14ac:dyDescent="0.25">
      <c r="A8" s="13">
        <v>7</v>
      </c>
      <c r="B8" s="13">
        <f>'تكالبف الطباعه'!AR2</f>
        <v>3200</v>
      </c>
      <c r="C8" s="13">
        <f>'تكالبف الطباعه'!AT2</f>
        <v>12073</v>
      </c>
      <c r="D8" s="16">
        <f>'تكالبف الطباعه'!AV2</f>
        <v>43983</v>
      </c>
      <c r="E8" s="13">
        <f>'تكالبف الطباعه'!AR3</f>
        <v>751</v>
      </c>
      <c r="F8" s="13" t="str">
        <f>'تكالبف الطباعه'!AR4</f>
        <v>سنجل ليكرا اسبن</v>
      </c>
      <c r="G8" s="55" t="str">
        <f>'تكالبف الطباعه'!AT4</f>
        <v>2/707</v>
      </c>
      <c r="H8" s="13" t="str">
        <f>'تكالبف الطباعه'!AT3</f>
        <v>فيروزى*كحلي</v>
      </c>
      <c r="I8" s="13">
        <f>'تكالبف الطباعه'!AV3</f>
        <v>407</v>
      </c>
      <c r="J8" s="13">
        <f>'تكالبف الطباعه'!AV4</f>
        <v>1322.75</v>
      </c>
      <c r="K8" s="19">
        <f>'تكالبف الطباعه'!AV30</f>
        <v>4038.027</v>
      </c>
      <c r="L8" s="19">
        <f>'تكالبف الطباعه'!AV31</f>
        <v>9.9214422604422605</v>
      </c>
      <c r="M8" s="19">
        <f>'تكالبف الطباعه'!AV37</f>
        <v>300.26250000000005</v>
      </c>
      <c r="N8" s="19">
        <f>'تكالبف الطباعه'!AV38</f>
        <v>0.73774570024570041</v>
      </c>
      <c r="O8" s="19">
        <f>'تكالبف الطباعه'!AV54</f>
        <v>0</v>
      </c>
      <c r="P8" s="19">
        <f>'تكالبف الطباعه'!AV55</f>
        <v>0</v>
      </c>
      <c r="Q8" s="13">
        <f>'تكالبف الطباعه'!AQ71</f>
        <v>5.9759814779814784</v>
      </c>
      <c r="R8" s="19">
        <f>'تكالبف الطباعه'!AV71</f>
        <v>310.44</v>
      </c>
      <c r="S8" s="19">
        <f>'تكالبف الطباعه'!AV72</f>
        <v>0.76275184275184271</v>
      </c>
      <c r="T8" s="19">
        <f>'تكالبف الطباعه'!AV73</f>
        <v>11.421939803439804</v>
      </c>
      <c r="U8" s="19">
        <f>'تكالبف الطباعه'!AV76</f>
        <v>8</v>
      </c>
      <c r="V8" s="19">
        <f>'تكالبف الطباعه'!AV77</f>
        <v>19.421939803439805</v>
      </c>
      <c r="W8" s="13"/>
    </row>
    <row r="9" spans="1:23" x14ac:dyDescent="0.25">
      <c r="A9" s="13">
        <v>8</v>
      </c>
      <c r="B9" s="13">
        <f>'تكالبف الطباعه'!AY2</f>
        <v>3200</v>
      </c>
      <c r="C9" s="13">
        <f>'تكالبف الطباعه'!BA2</f>
        <v>12074</v>
      </c>
      <c r="D9" s="16">
        <f>'تكالبف الطباعه'!BC2</f>
        <v>43983</v>
      </c>
      <c r="E9" s="13">
        <f>'تكالبف الطباعه'!AY3</f>
        <v>751</v>
      </c>
      <c r="F9" s="13" t="str">
        <f>'تكالبف الطباعه'!AY4</f>
        <v>سنجل ليكرا اسبن</v>
      </c>
      <c r="G9" s="55" t="str">
        <f>'تكالبف الطباعه'!BA4</f>
        <v>2/707</v>
      </c>
      <c r="H9" s="13" t="str">
        <f>'تكالبف الطباعه'!BA3</f>
        <v>كافية*كحلي</v>
      </c>
      <c r="I9" s="13">
        <f>'تكالبف الطباعه'!BC3</f>
        <v>405</v>
      </c>
      <c r="J9" s="13">
        <f>'تكالبف الطباعه'!BC4</f>
        <v>1316.25</v>
      </c>
      <c r="K9" s="19">
        <f>'تكالبف الطباعه'!BC30</f>
        <v>930.45949999999993</v>
      </c>
      <c r="L9" s="19">
        <f>'تكالبف الطباعه'!BC31</f>
        <v>2.2974308641975307</v>
      </c>
      <c r="M9" s="19">
        <f>'تكالبف الطباعه'!BC37</f>
        <v>344.45749999999998</v>
      </c>
      <c r="N9" s="19">
        <f>'تكالبف الطباعه'!BC38</f>
        <v>0.85051234567901235</v>
      </c>
      <c r="O9" s="19">
        <f>'تكالبف الطباعه'!BC54</f>
        <v>0</v>
      </c>
      <c r="P9" s="19">
        <f>'تكالبف الطباعه'!BC55</f>
        <v>0</v>
      </c>
      <c r="Q9" s="13">
        <f>'تكالبف الطباعه'!AX71</f>
        <v>3.6561344729344727</v>
      </c>
      <c r="R9" s="19">
        <f>'تكالبف الطباعه'!BC71</f>
        <v>297.47000000000003</v>
      </c>
      <c r="S9" s="19">
        <f>'تكالبف الطباعه'!BC72</f>
        <v>0.73449382716049394</v>
      </c>
      <c r="T9" s="19">
        <f>'تكالبف الطباعه'!BC73</f>
        <v>3.8824370370370369</v>
      </c>
      <c r="U9" s="19">
        <f>'تكالبف الطباعه'!BC76</f>
        <v>8</v>
      </c>
      <c r="V9" s="19">
        <f>'تكالبف الطباعه'!BC77</f>
        <v>11.882437037037036</v>
      </c>
      <c r="W9" s="13"/>
    </row>
    <row r="10" spans="1:23" x14ac:dyDescent="0.25">
      <c r="A10" s="13">
        <v>9</v>
      </c>
      <c r="B10" s="13">
        <f>'تكالبف الطباعه'!BF2</f>
        <v>3200</v>
      </c>
      <c r="C10" s="13">
        <f>'تكالبف الطباعه'!BH2</f>
        <v>12075</v>
      </c>
      <c r="D10" s="16">
        <f>'تكالبف الطباعه'!BJ2</f>
        <v>43983</v>
      </c>
      <c r="E10" s="13">
        <f>'تكالبف الطباعه'!BF3</f>
        <v>751</v>
      </c>
      <c r="F10" s="13" t="str">
        <f>'تكالبف الطباعه'!BF4</f>
        <v>سنجل ليكرا اسبن</v>
      </c>
      <c r="G10" s="55" t="str">
        <f>'تكالبف الطباعه'!BH4</f>
        <v>2/707</v>
      </c>
      <c r="H10" s="13" t="str">
        <f>'تكالبف الطباعه'!BH3</f>
        <v>كشمير*كحلي</v>
      </c>
      <c r="I10" s="13">
        <f>'تكالبف الطباعه'!BJ3</f>
        <v>396</v>
      </c>
      <c r="J10" s="13">
        <f>'تكالبف الطباعه'!BJ4</f>
        <v>1287</v>
      </c>
      <c r="K10" s="19">
        <f>'تكالبف الطباعه'!BJ30</f>
        <v>936.19349999999997</v>
      </c>
      <c r="L10" s="19">
        <f>'تكالبف الطباعه'!BJ31</f>
        <v>2.364125</v>
      </c>
      <c r="M10" s="19">
        <f>'تكالبف الطباعه'!BJ37</f>
        <v>163.76249999999999</v>
      </c>
      <c r="N10" s="19">
        <f>'تكالبف الطباعه'!BJ38</f>
        <v>0.41354166666666664</v>
      </c>
      <c r="O10" s="19">
        <f>'تكالبف الطباعه'!BJ54</f>
        <v>0</v>
      </c>
      <c r="P10" s="19">
        <f>'تكالبف الطباعه'!BJ55</f>
        <v>0</v>
      </c>
      <c r="Q10" s="13">
        <f>'تكالبف الطباعه'!BE71</f>
        <v>3.5302455322455324</v>
      </c>
      <c r="R10" s="19">
        <f>'تكالبف الطباعه'!BJ71</f>
        <v>275.47000000000003</v>
      </c>
      <c r="S10" s="19">
        <f>'تكالبف الطباعه'!BJ72</f>
        <v>0.69563131313131321</v>
      </c>
      <c r="T10" s="19">
        <f>'تكالبف الطباعه'!BJ73</f>
        <v>3.4732979797979802</v>
      </c>
      <c r="U10" s="19">
        <f>'تكالبف الطباعه'!BJ76</f>
        <v>8</v>
      </c>
      <c r="V10" s="19">
        <f>'تكالبف الطباعه'!BJ77</f>
        <v>11.47329797979798</v>
      </c>
      <c r="W10" s="13"/>
    </row>
    <row r="11" spans="1:23" x14ac:dyDescent="0.25">
      <c r="A11" s="13">
        <v>10</v>
      </c>
      <c r="B11" s="13">
        <f>'تكالبف الطباعه'!BM2</f>
        <v>3200</v>
      </c>
      <c r="C11" s="13">
        <f>'تكالبف الطباعه'!BO2</f>
        <v>12076</v>
      </c>
      <c r="D11" s="16">
        <f>'تكالبف الطباعه'!BQ2</f>
        <v>43983</v>
      </c>
      <c r="E11" s="13">
        <f>'تكالبف الطباعه'!BM3</f>
        <v>751</v>
      </c>
      <c r="F11" s="13" t="str">
        <f>'تكالبف الطباعه'!BM4</f>
        <v>سنجل ليكرا اسبن</v>
      </c>
      <c r="G11" s="55" t="str">
        <f>'تكالبف الطباعه'!BO4</f>
        <v>2/707</v>
      </c>
      <c r="H11" s="13" t="str">
        <f>'تكالبف الطباعه'!BO3</f>
        <v>كحلي *فوشيا</v>
      </c>
      <c r="I11" s="13">
        <f>'تكالبف الطباعه'!BQ3</f>
        <v>392</v>
      </c>
      <c r="J11" s="13">
        <f>'تكالبف الطباعه'!BQ4</f>
        <v>1274</v>
      </c>
      <c r="K11" s="19">
        <f>'تكالبف الطباعه'!BQ30</f>
        <v>1766.607</v>
      </c>
      <c r="L11" s="19">
        <f>'تكالبف الطباعه'!BQ31</f>
        <v>4.5066505102040813</v>
      </c>
      <c r="M11" s="19">
        <f>'تكالبف الطباعه'!BQ37</f>
        <v>227.45749999999998</v>
      </c>
      <c r="N11" s="19">
        <f>'تكالبف الطباعه'!BQ38</f>
        <v>0.58024872448979592</v>
      </c>
      <c r="O11" s="19">
        <f>'تكالبف الطباعه'!BQ54</f>
        <v>0</v>
      </c>
      <c r="P11" s="19">
        <f>'تكالبف الطباعه'!BQ55</f>
        <v>0</v>
      </c>
      <c r="Q11" s="13">
        <f>'تكالبف الطباعه'!BL71</f>
        <v>4.2429627158555725</v>
      </c>
      <c r="R11" s="19">
        <f>'تكالبف الطباعه'!BQ71</f>
        <v>275.47000000000003</v>
      </c>
      <c r="S11" s="19">
        <f>'تكالبف الطباعه'!BQ72</f>
        <v>0.70272959183673478</v>
      </c>
      <c r="T11" s="19">
        <f>'تكالبف الطباعه'!BQ73</f>
        <v>5.7896288265306115</v>
      </c>
      <c r="U11" s="19">
        <f>'تكالبف الطباعه'!BQ76</f>
        <v>8</v>
      </c>
      <c r="V11" s="19">
        <f>'تكالبف الطباعه'!BQ77</f>
        <v>13.789628826530612</v>
      </c>
      <c r="W11" s="13"/>
    </row>
    <row r="12" spans="1:23" x14ac:dyDescent="0.25">
      <c r="A12" s="13">
        <v>11</v>
      </c>
      <c r="B12" s="13">
        <f>'تكالبف الطباعه'!BT2</f>
        <v>3197</v>
      </c>
      <c r="C12" s="13">
        <f>'تكالبف الطباعه'!BV2</f>
        <v>12050</v>
      </c>
      <c r="D12" s="16">
        <f>'تكالبف الطباعه'!BX2</f>
        <v>43983</v>
      </c>
      <c r="E12" s="13">
        <f>'تكالبف الطباعه'!BT3</f>
        <v>842</v>
      </c>
      <c r="F12" s="13" t="str">
        <f>'تكالبف الطباعه'!BT4</f>
        <v>شعيرات اسبن</v>
      </c>
      <c r="G12" s="55" t="str">
        <f>'تكالبف الطباعه'!BV4</f>
        <v>2/713</v>
      </c>
      <c r="H12" s="13" t="str">
        <f>'تكالبف الطباعه'!BV3</f>
        <v>اسود *فوشيا</v>
      </c>
      <c r="I12" s="13">
        <f>'تكالبف الطباعه'!BX3</f>
        <v>530</v>
      </c>
      <c r="J12" s="13">
        <f>'تكالبف الطباعه'!BX4</f>
        <v>2252.5</v>
      </c>
      <c r="K12" s="19">
        <f>'تكالبف الطباعه'!BX30</f>
        <v>3524.5199999999995</v>
      </c>
      <c r="L12" s="19">
        <f>'تكالبف الطباعه'!BX31</f>
        <v>6.6500377358490557</v>
      </c>
      <c r="M12" s="19">
        <f>'تكالبف الطباعه'!BX37</f>
        <v>367.47500000000002</v>
      </c>
      <c r="N12" s="19">
        <f>'تكالبف الطباعه'!BX38</f>
        <v>0.69334905660377366</v>
      </c>
      <c r="O12" s="19">
        <f>'تكالبف الطباعه'!BX54</f>
        <v>0</v>
      </c>
      <c r="P12" s="19">
        <f>'تكالبف الطباعه'!BX55</f>
        <v>0</v>
      </c>
      <c r="Q12" s="13">
        <f>'تكالبف الطباعه'!BS71</f>
        <v>3.8547991120976688</v>
      </c>
      <c r="R12" s="19">
        <f>'تكالبف الطباعه'!BX71</f>
        <v>550.94000000000005</v>
      </c>
      <c r="S12" s="19">
        <f>'تكالبف الطباعه'!BX72</f>
        <v>1.0395094339622644</v>
      </c>
      <c r="T12" s="19">
        <f>'تكالبف الطباعه'!BX73</f>
        <v>8.3828962264150935</v>
      </c>
      <c r="U12" s="19">
        <f>'تكالبف الطباعه'!BX76</f>
        <v>8</v>
      </c>
      <c r="V12" s="19">
        <f>'تكالبف الطباعه'!BX77</f>
        <v>16.382896226415092</v>
      </c>
      <c r="W12" s="13"/>
    </row>
    <row r="13" spans="1:23" x14ac:dyDescent="0.25">
      <c r="A13" s="13">
        <v>12</v>
      </c>
      <c r="B13" s="13">
        <f>'تكالبف الطباعه'!CA2</f>
        <v>3197</v>
      </c>
      <c r="C13" s="13">
        <f>'تكالبف الطباعه'!CC2</f>
        <v>12053</v>
      </c>
      <c r="D13" s="16">
        <f>'تكالبف الطباعه'!CE2</f>
        <v>43983</v>
      </c>
      <c r="E13" s="13">
        <f>'تكالبف الطباعه'!CA3</f>
        <v>842</v>
      </c>
      <c r="F13" s="13" t="str">
        <f>'تكالبف الطباعه'!CA4</f>
        <v>شعيرات اسبن</v>
      </c>
      <c r="G13" s="55" t="str">
        <f>'تكالبف الطباعه'!CC4</f>
        <v>2/713</v>
      </c>
      <c r="H13" s="13" t="str">
        <f>'تكالبف الطباعه'!CC3</f>
        <v>اسود *احمر</v>
      </c>
      <c r="I13" s="13">
        <f>'تكالبف الطباعه'!CE3</f>
        <v>519</v>
      </c>
      <c r="J13" s="13">
        <f>'تكالبف الطباعه'!CE4</f>
        <v>2205.75</v>
      </c>
      <c r="K13" s="19">
        <f>'تكالبف الطباعه'!CE30</f>
        <v>3225.3059999999996</v>
      </c>
      <c r="L13" s="19">
        <f>'تكالبف الطباعه'!CE31</f>
        <v>6.2144624277456639</v>
      </c>
      <c r="M13" s="19">
        <f>'تكالبف الطباعه'!CE37</f>
        <v>333.19499999999999</v>
      </c>
      <c r="N13" s="19">
        <f>'تكالبف الطباعه'!CE38</f>
        <v>0.64199421965317915</v>
      </c>
      <c r="O13" s="19">
        <f>'تكالبف الطباعه'!CE54</f>
        <v>0</v>
      </c>
      <c r="P13" s="19">
        <f>'تكالبف الطباعه'!CE55</f>
        <v>0</v>
      </c>
      <c r="Q13" s="13">
        <f>'تكالبف الطباعه'!BZ71</f>
        <v>3.8016280176810606</v>
      </c>
      <c r="R13" s="19">
        <f>'تكالبف الطباعه'!CE71</f>
        <v>674.94</v>
      </c>
      <c r="S13" s="19">
        <f>'تكالبف الطباعه'!CE72</f>
        <v>1.3004624277456649</v>
      </c>
      <c r="T13" s="19">
        <f>'تكالبف الطباعه'!CE73</f>
        <v>8.1569190751445078</v>
      </c>
      <c r="U13" s="19">
        <f>'تكالبف الطباعه'!CE76</f>
        <v>8</v>
      </c>
      <c r="V13" s="19">
        <f>'تكالبف الطباعه'!CE77</f>
        <v>16.156919075144508</v>
      </c>
      <c r="W13" s="13"/>
    </row>
    <row r="14" spans="1:23" x14ac:dyDescent="0.25">
      <c r="A14" s="13">
        <v>13</v>
      </c>
      <c r="B14" s="13">
        <f>'تكالبف الطباعه'!CH2</f>
        <v>3197</v>
      </c>
      <c r="C14" s="13">
        <f>'تكالبف الطباعه'!CJ2</f>
        <v>12048</v>
      </c>
      <c r="D14" s="16">
        <f>'تكالبف الطباعه'!CL2</f>
        <v>43983</v>
      </c>
      <c r="E14" s="13">
        <f>'تكالبف الطباعه'!CH3</f>
        <v>842</v>
      </c>
      <c r="F14" s="13" t="str">
        <f>'تكالبف الطباعه'!CH4</f>
        <v>شعيرات اسبن</v>
      </c>
      <c r="G14" s="55" t="str">
        <f>'تكالبف الطباعه'!CJ4</f>
        <v>2/713</v>
      </c>
      <c r="H14" s="13" t="str">
        <f>'تكالبف الطباعه'!CJ3</f>
        <v>اسود *موف</v>
      </c>
      <c r="I14" s="13">
        <f>'تكالبف الطباعه'!CL3</f>
        <v>525</v>
      </c>
      <c r="J14" s="13">
        <f>'تكالبف الطباعه'!CL4</f>
        <v>2231.25</v>
      </c>
      <c r="K14" s="19">
        <f>'تكالبف الطباعه'!CL30</f>
        <v>3051.174</v>
      </c>
      <c r="L14" s="19">
        <f>'تكالبف الطباعه'!CL31</f>
        <v>5.8117599999999996</v>
      </c>
      <c r="M14" s="19">
        <f>'تكالبف الطباعه'!CL37</f>
        <v>458.97500000000002</v>
      </c>
      <c r="N14" s="19">
        <f>'تكالبف الطباعه'!CL38</f>
        <v>0.87423809523809526</v>
      </c>
      <c r="O14" s="19">
        <f>'تكالبف الطباعه'!CL54</f>
        <v>0</v>
      </c>
      <c r="P14" s="19">
        <f>'تكالبف الطباعه'!CL55</f>
        <v>0</v>
      </c>
      <c r="Q14" s="13">
        <f>'تكالبف الطباعه'!CG71</f>
        <v>3.7703345658263308</v>
      </c>
      <c r="R14" s="19">
        <f>'تكالبف الطباعه'!CL71</f>
        <v>702.41</v>
      </c>
      <c r="S14" s="19">
        <f>'تكالبف الطباعه'!CL72</f>
        <v>1.3379238095238095</v>
      </c>
      <c r="T14" s="19">
        <f>'تكالبف الطباعه'!CL73</f>
        <v>8.0239219047619041</v>
      </c>
      <c r="U14" s="19">
        <f>'تكالبف الطباعه'!CL76</f>
        <v>8</v>
      </c>
      <c r="V14" s="19">
        <f>'تكالبف الطباعه'!CL77</f>
        <v>16.023921904761906</v>
      </c>
      <c r="W14" s="13"/>
    </row>
    <row r="15" spans="1:23" x14ac:dyDescent="0.25">
      <c r="A15" s="13">
        <v>14</v>
      </c>
      <c r="B15" s="13">
        <f>'تكالبف الطباعه'!CO2</f>
        <v>3197</v>
      </c>
      <c r="C15" s="13">
        <f>'تكالبف الطباعه'!CQ2</f>
        <v>12049</v>
      </c>
      <c r="D15" s="16">
        <f>'تكالبف الطباعه'!CS2</f>
        <v>43983</v>
      </c>
      <c r="E15" s="13">
        <f>'تكالبف الطباعه'!CO3</f>
        <v>842</v>
      </c>
      <c r="F15" s="13" t="str">
        <f>'تكالبف الطباعه'!CO4</f>
        <v>شعيرات اسبن</v>
      </c>
      <c r="G15" s="55" t="str">
        <f>'تكالبف الطباعه'!CQ4</f>
        <v>2/713</v>
      </c>
      <c r="H15" s="13" t="str">
        <f>'تكالبف الطباعه'!CQ3</f>
        <v>اسود *كافية</v>
      </c>
      <c r="I15" s="13">
        <f>'تكالبف الطباعه'!CS3</f>
        <v>530</v>
      </c>
      <c r="J15" s="13">
        <f>'تكالبف الطباعه'!CS4</f>
        <v>2252.5</v>
      </c>
      <c r="K15" s="19">
        <f>'تكالبف الطباعه'!CS30</f>
        <v>2271.3059999999996</v>
      </c>
      <c r="L15" s="19">
        <f>'تكالبف الطباعه'!CS31</f>
        <v>4.2854830188679234</v>
      </c>
      <c r="M15" s="19">
        <f>'تكالبف الطباعه'!CS37</f>
        <v>333.19499999999999</v>
      </c>
      <c r="N15" s="19">
        <f>'تكالبف الطباعه'!CS38</f>
        <v>0.62866981132075472</v>
      </c>
      <c r="O15" s="19">
        <f>'تكالبف الطباعه'!CS54</f>
        <v>0</v>
      </c>
      <c r="P15" s="19">
        <f>'تكالبف الطباعه'!CS55</f>
        <v>0</v>
      </c>
      <c r="Q15" s="13">
        <f>'تكالبف الطباعه'!CN71</f>
        <v>3.1933278579356266</v>
      </c>
      <c r="R15" s="19">
        <f>'تكالبف الطباعه'!CS71</f>
        <v>348.47</v>
      </c>
      <c r="S15" s="19">
        <f>'تكالبف الطباعه'!CS72</f>
        <v>0.65749056603773592</v>
      </c>
      <c r="T15" s="19">
        <f>'تكالبف الطباعه'!CS73</f>
        <v>5.5716433962264142</v>
      </c>
      <c r="U15" s="19">
        <f>'تكالبف الطباعه'!CS76</f>
        <v>8</v>
      </c>
      <c r="V15" s="19">
        <f>'تكالبف الطباعه'!CS77</f>
        <v>13.571643396226413</v>
      </c>
      <c r="W15" s="13"/>
    </row>
    <row r="16" spans="1:23" x14ac:dyDescent="0.25">
      <c r="A16" s="13">
        <v>15</v>
      </c>
      <c r="B16" s="13">
        <f>'تكالبف الطباعه'!CV2</f>
        <v>3183</v>
      </c>
      <c r="C16" s="13" t="str">
        <f>'تكالبف الطباعه'!CX2</f>
        <v>12062+12069</v>
      </c>
      <c r="D16" s="16">
        <f>'تكالبف الطباعه'!CZ2</f>
        <v>43984</v>
      </c>
      <c r="E16" s="13">
        <f>'تكالبف الطباعه'!CV3</f>
        <v>751</v>
      </c>
      <c r="F16" s="13" t="str">
        <f>'تكالبف الطباعه'!CV4</f>
        <v>سنجل ليكرا اسبن</v>
      </c>
      <c r="G16" s="55" t="str">
        <f>'تكالبف الطباعه'!CX4</f>
        <v>3/712</v>
      </c>
      <c r="H16" s="13" t="str">
        <f>'تكالبف الطباعه'!CX3</f>
        <v>اسود *فيروزى *فيروزى غ</v>
      </c>
      <c r="I16" s="13">
        <f>'تكالبف الطباعه'!CZ3</f>
        <v>505</v>
      </c>
      <c r="J16" s="13">
        <f>'تكالبف الطباعه'!CZ4</f>
        <v>1641.25</v>
      </c>
      <c r="K16" s="19">
        <f>'تكالبف الطباعه'!CZ30</f>
        <v>2509.3150000000001</v>
      </c>
      <c r="L16" s="19">
        <f>'تكالبف الطباعه'!CZ31</f>
        <v>4.968940594059406</v>
      </c>
      <c r="M16" s="19">
        <f>'تكالبف الطباعه'!CZ37</f>
        <v>299.65250000000003</v>
      </c>
      <c r="N16" s="19">
        <f>'تكالبف الطباعه'!CZ38</f>
        <v>0.5933712871287129</v>
      </c>
      <c r="O16" s="19">
        <f>'تكالبف الطباعه'!CZ54</f>
        <v>58.79</v>
      </c>
      <c r="P16" s="19">
        <f>'تكالبف الطباعه'!CZ55</f>
        <v>0.11641584158415841</v>
      </c>
      <c r="Q16" s="13">
        <f>'تكالبف الطباعه'!CU71</f>
        <v>4.4811744097486672</v>
      </c>
      <c r="R16" s="19">
        <f>'تكالبف الطباعه'!CZ71</f>
        <v>446.97</v>
      </c>
      <c r="S16" s="19">
        <f>'تكالبف الطباعه'!CZ72</f>
        <v>0.8850891089108911</v>
      </c>
      <c r="T16" s="19">
        <f>'تكالبف الطباعه'!CZ73</f>
        <v>6.5638168316831687</v>
      </c>
      <c r="U16" s="19">
        <f>'تكالبف الطباعه'!CZ76</f>
        <v>8</v>
      </c>
      <c r="V16" s="19">
        <f>'تكالبف الطباعه'!CZ77</f>
        <v>14.56381683168317</v>
      </c>
      <c r="W16" s="13"/>
    </row>
    <row r="17" spans="1:23" x14ac:dyDescent="0.25">
      <c r="A17" s="13">
        <v>16</v>
      </c>
      <c r="B17" s="13">
        <f>'تكالبف الطباعه'!DC2</f>
        <v>3183</v>
      </c>
      <c r="C17" s="13" t="str">
        <f>'تكالبف الطباعه'!DE2</f>
        <v>12061+12068</v>
      </c>
      <c r="D17" s="16">
        <f>'تكالبف الطباعه'!DG2</f>
        <v>43984</v>
      </c>
      <c r="E17" s="13">
        <f>'تكالبف الطباعه'!DC3</f>
        <v>751</v>
      </c>
      <c r="F17" s="13" t="str">
        <f>'تكالبف الطباعه'!DC4</f>
        <v>سنجل ليكرا اسبن</v>
      </c>
      <c r="G17" s="55" t="str">
        <f>'تكالبف الطباعه'!DE4</f>
        <v>3/712</v>
      </c>
      <c r="H17" s="13" t="str">
        <f>'تكالبف الطباعه'!DE3</f>
        <v>اسود *عنابى *عنابى غ</v>
      </c>
      <c r="I17" s="13">
        <f>'تكالبف الطباعه'!DG3</f>
        <v>505</v>
      </c>
      <c r="J17" s="13">
        <f>'تكالبف الطباعه'!DG4</f>
        <v>1641.25</v>
      </c>
      <c r="K17" s="19">
        <f>'تكالبف الطباعه'!DG30</f>
        <v>1323.125</v>
      </c>
      <c r="L17" s="19">
        <f>'تكالبف الطباعه'!DG31</f>
        <v>2.620049504950495</v>
      </c>
      <c r="M17" s="19">
        <f>'تكالبف الطباعه'!DG37</f>
        <v>309.20125000000002</v>
      </c>
      <c r="N17" s="19">
        <f>'تكالبف الطباعه'!DG38</f>
        <v>0.6122797029702971</v>
      </c>
      <c r="O17" s="19">
        <f>'تكالبف الطباعه'!DG54</f>
        <v>72.12</v>
      </c>
      <c r="P17" s="19">
        <f>'تكالبف الطباعه'!DG55</f>
        <v>0.14281188118811883</v>
      </c>
      <c r="Q17" s="13">
        <f>'تكالبف الطباعه'!DB71</f>
        <v>3.7446374714394515</v>
      </c>
      <c r="R17" s="19">
        <f>'تكالبف الطباعه'!DG71</f>
        <v>401.44</v>
      </c>
      <c r="S17" s="19">
        <f>'تكالبف الطباعه'!DG72</f>
        <v>0.79493069306930697</v>
      </c>
      <c r="T17" s="19">
        <f>'تكالبف الطباعه'!DG73</f>
        <v>4.1700717821782174</v>
      </c>
      <c r="U17" s="19">
        <f>'تكالبف الطباعه'!DG76</f>
        <v>8</v>
      </c>
      <c r="V17" s="19">
        <f>'تكالبف الطباعه'!DG77</f>
        <v>12.170071782178217</v>
      </c>
      <c r="W17" s="13"/>
    </row>
    <row r="18" spans="1:23" x14ac:dyDescent="0.25">
      <c r="A18" s="13">
        <v>17</v>
      </c>
      <c r="B18" s="13">
        <f>'تكالبف الطباعه'!DJ2</f>
        <v>3183</v>
      </c>
      <c r="C18" s="13" t="str">
        <f>'تكالبف الطباعه'!DL2</f>
        <v>12064+12066</v>
      </c>
      <c r="D18" s="16">
        <f>'تكالبف الطباعه'!DN2</f>
        <v>43984</v>
      </c>
      <c r="E18" s="13">
        <f>'تكالبف الطباعه'!DJ3</f>
        <v>751</v>
      </c>
      <c r="F18" s="13" t="str">
        <f>'تكالبف الطباعه'!DJ4</f>
        <v>سنجل ليكرا اسبن</v>
      </c>
      <c r="G18" s="55" t="str">
        <f>'تكالبف الطباعه'!DL4</f>
        <v>3/712</v>
      </c>
      <c r="H18" s="13" t="str">
        <f>'تكالبف الطباعه'!DL3</f>
        <v>اسود *فوشيا *فوشيا غ</v>
      </c>
      <c r="I18" s="13">
        <f>'تكالبف الطباعه'!DN3</f>
        <v>499</v>
      </c>
      <c r="J18" s="13">
        <f>'تكالبف الطباعه'!DN4</f>
        <v>1621.75</v>
      </c>
      <c r="K18" s="19">
        <f>'تكالبف الطباعه'!DN30</f>
        <v>1018.275</v>
      </c>
      <c r="L18" s="19">
        <f>'تكالبف الطباعه'!DN31</f>
        <v>2.04063126252505</v>
      </c>
      <c r="M18" s="19">
        <f>'تكالبف الطباعه'!DN37</f>
        <v>344.66500000000002</v>
      </c>
      <c r="N18" s="19">
        <f>'تكالبف الطباعه'!DN38</f>
        <v>0.69071142284569143</v>
      </c>
      <c r="O18" s="19">
        <f>'تكالبف الطباعه'!DN54</f>
        <v>58.79</v>
      </c>
      <c r="P18" s="19">
        <f>'تكالبف الطباعه'!DN55</f>
        <v>0.11781563126252505</v>
      </c>
      <c r="Q18" s="13">
        <f>'تكالبف الطباعه'!DI71</f>
        <v>3.6138122398643442</v>
      </c>
      <c r="R18" s="19">
        <f>'تكالبف الطباعه'!DN71</f>
        <v>446.97</v>
      </c>
      <c r="S18" s="19">
        <f>'تكالبف الطباعه'!DN72</f>
        <v>0.89573146292585171</v>
      </c>
      <c r="T18" s="19">
        <f>'تكالبف الطباعه'!DN73</f>
        <v>3.7448897795591183</v>
      </c>
      <c r="U18" s="19">
        <f>'تكالبف الطباعه'!DN76</f>
        <v>8</v>
      </c>
      <c r="V18" s="19">
        <f>'تكالبف الطباعه'!DN77</f>
        <v>11.744889779559118</v>
      </c>
      <c r="W18" s="13"/>
    </row>
    <row r="19" spans="1:23" x14ac:dyDescent="0.25">
      <c r="A19" s="13">
        <v>18</v>
      </c>
      <c r="B19" s="13">
        <f>'تكالبف الطباعه'!DQ2</f>
        <v>3183</v>
      </c>
      <c r="C19" s="13" t="str">
        <f>'تكالبف الطباعه'!DS2</f>
        <v>12063+12067</v>
      </c>
      <c r="D19" s="16">
        <f>'تكالبف الطباعه'!DU2</f>
        <v>43984</v>
      </c>
      <c r="E19" s="13">
        <f>'تكالبف الطباعه'!DQ3</f>
        <v>751</v>
      </c>
      <c r="F19" s="13" t="str">
        <f>'تكالبف الطباعه'!DQ4</f>
        <v>سنجل ليكرا اسبن</v>
      </c>
      <c r="G19" s="55" t="str">
        <f>'تكالبف الطباعه'!DS4</f>
        <v>3/712</v>
      </c>
      <c r="H19" s="13" t="str">
        <f>'تكالبف الطباعه'!DS3</f>
        <v>اسود *كافية*كافية غ</v>
      </c>
      <c r="I19" s="13">
        <f>'تكالبف الطباعه'!DU3</f>
        <v>508</v>
      </c>
      <c r="J19" s="13">
        <f>'تكالبف الطباعه'!DU4</f>
        <v>1651</v>
      </c>
      <c r="K19" s="19">
        <f>'تكالبف الطباعه'!DU30</f>
        <v>1022.595</v>
      </c>
      <c r="L19" s="19">
        <f>'تكالبف الطباعه'!DU31</f>
        <v>2.012982283464567</v>
      </c>
      <c r="M19" s="19">
        <f>'تكالبف الطباعه'!DU37</f>
        <v>149.45749999999998</v>
      </c>
      <c r="N19" s="19">
        <f>'تكالبف الطباعه'!DU38</f>
        <v>0.29420767716535429</v>
      </c>
      <c r="O19" s="19">
        <f>'تكالبف الطباعه'!DU54</f>
        <v>58.79</v>
      </c>
      <c r="P19" s="19">
        <f>'تكالبف الطباعه'!DU55</f>
        <v>0.11572834645669292</v>
      </c>
      <c r="Q19" s="13">
        <f>'تكالبف الطباعه'!DP71</f>
        <v>3.4744654754694126</v>
      </c>
      <c r="R19" s="19">
        <f>'تكالبف الطباعه'!DU71</f>
        <v>441.5</v>
      </c>
      <c r="S19" s="19">
        <f>'تكالبف الطباعه'!DU72</f>
        <v>0.86909448818897639</v>
      </c>
      <c r="T19" s="19">
        <f>'تكالبف الطباعه'!DU73</f>
        <v>3.2920127952755909</v>
      </c>
      <c r="U19" s="19">
        <f>'تكالبف الطباعه'!DU76</f>
        <v>8</v>
      </c>
      <c r="V19" s="19">
        <f>'تكالبف الطباعه'!DU77</f>
        <v>11.292012795275591</v>
      </c>
      <c r="W19" s="13"/>
    </row>
    <row r="20" spans="1:23" x14ac:dyDescent="0.25">
      <c r="A20" s="13">
        <v>19</v>
      </c>
      <c r="B20" s="13">
        <f>'تكالبف الطباعه'!DX2</f>
        <v>3183</v>
      </c>
      <c r="C20" s="13" t="str">
        <f>'تكالبف الطباعه'!DZ2</f>
        <v>12060+12065</v>
      </c>
      <c r="D20" s="16">
        <f>'تكالبف الطباعه'!EB2</f>
        <v>43984</v>
      </c>
      <c r="E20" s="13">
        <f>'تكالبف الطباعه'!DX3</f>
        <v>751</v>
      </c>
      <c r="F20" s="13" t="str">
        <f>'تكالبف الطباعه'!DX4</f>
        <v>سنجل ليكرا اسبن</v>
      </c>
      <c r="G20" s="55" t="str">
        <f>'تكالبف الطباعه'!DZ4</f>
        <v>3/712</v>
      </c>
      <c r="H20" s="13" t="str">
        <f>'تكالبف الطباعه'!DZ3</f>
        <v>اسود *بطيخى*بطيخى غ</v>
      </c>
      <c r="I20" s="13">
        <f>'تكالبف الطباعه'!EB3</f>
        <v>499</v>
      </c>
      <c r="J20" s="13">
        <f>'تكالبف الطباعه'!EB4</f>
        <v>1621.75</v>
      </c>
      <c r="K20" s="19">
        <f>'تكالبف الطباعه'!EB30</f>
        <v>1019.341</v>
      </c>
      <c r="L20" s="19">
        <f>'تكالبف الطباعه'!EB31</f>
        <v>2.0427675350701402</v>
      </c>
      <c r="M20" s="19">
        <f>'تكالبف الطباعه'!EB37</f>
        <v>300.39</v>
      </c>
      <c r="N20" s="19">
        <f>'تكالبف الطباعه'!EB38</f>
        <v>0.60198396793587172</v>
      </c>
      <c r="O20" s="19">
        <f>'تكالبف الطباعه'!EB54</f>
        <v>58.79</v>
      </c>
      <c r="P20" s="19">
        <f>'تكالبف الطباعه'!EB55</f>
        <v>0.11781563126252505</v>
      </c>
      <c r="Q20" s="13">
        <f>'تكالبف الطباعه'!DW71</f>
        <v>3.604107291506089</v>
      </c>
      <c r="R20" s="19">
        <f>'تكالبف الطباعه'!EB71</f>
        <v>474.44</v>
      </c>
      <c r="S20" s="19">
        <f>'تكالبف الطباعه'!EB72</f>
        <v>0.9507815631262525</v>
      </c>
      <c r="T20" s="19">
        <f>'تكالبف الطباعه'!EB73</f>
        <v>3.7133486973947893</v>
      </c>
      <c r="U20" s="19">
        <f>'تكالبف الطباعه'!EB76</f>
        <v>8</v>
      </c>
      <c r="V20" s="19">
        <f>'تكالبف الطباعه'!EB77</f>
        <v>11.713348697394789</v>
      </c>
      <c r="W20" s="13"/>
    </row>
    <row r="21" spans="1:23" x14ac:dyDescent="0.25">
      <c r="A21" s="13">
        <v>20</v>
      </c>
      <c r="B21" s="13">
        <f>'تكالبف الطباعه'!EE2</f>
        <v>3206</v>
      </c>
      <c r="C21" s="13">
        <f>'تكالبف الطباعه'!EG2</f>
        <v>12094</v>
      </c>
      <c r="D21" s="16">
        <f>'تكالبف الطباعه'!EI2</f>
        <v>43985</v>
      </c>
      <c r="E21" s="13">
        <f>'تكالبف الطباعه'!EE3</f>
        <v>668</v>
      </c>
      <c r="F21" s="13" t="str">
        <f>'تكالبف الطباعه'!EE4</f>
        <v>شعيرات بيتش</v>
      </c>
      <c r="G21" s="55" t="str">
        <f>'تكالبف الطباعه'!EG4</f>
        <v>6/690</v>
      </c>
      <c r="H21" s="13" t="str">
        <f>'تكالبف الطباعه'!EG3</f>
        <v>اسود *احمر*نبيتي*كريمي*تركواز*كافية</v>
      </c>
      <c r="I21" s="13">
        <f>'تكالبف الطباعه'!EI3</f>
        <v>496</v>
      </c>
      <c r="J21" s="13">
        <f>'تكالبف الطباعه'!EI4</f>
        <v>2108</v>
      </c>
      <c r="K21" s="19">
        <f>'تكالبف الطباعه'!EI30</f>
        <v>2766.9005999999999</v>
      </c>
      <c r="L21" s="19">
        <f>'تكالبف الطباعه'!EI31</f>
        <v>5.578428629032258</v>
      </c>
      <c r="M21" s="19">
        <f>'تكالبف الطباعه'!EI37</f>
        <v>367.47500000000002</v>
      </c>
      <c r="N21" s="19">
        <f>'تكالبف الطباعه'!EI38</f>
        <v>0.74087701612903234</v>
      </c>
      <c r="O21" s="19">
        <f>'تكالبف الطباعه'!EI54</f>
        <v>0</v>
      </c>
      <c r="P21" s="19">
        <f>'تكالبف الطباعه'!EI55</f>
        <v>0</v>
      </c>
      <c r="Q21" s="13">
        <f>'تكالبف الطباعه'!ED71</f>
        <v>3.5371516129032261</v>
      </c>
      <c r="R21" s="19">
        <f>'تكالبف الطباعه'!EI71</f>
        <v>353.94</v>
      </c>
      <c r="S21" s="19">
        <f>'تكالبف الطباعه'!EI72</f>
        <v>0.71358870967741939</v>
      </c>
      <c r="T21" s="19">
        <f>'تكالبف الطباعه'!EI73</f>
        <v>7.0328943548387102</v>
      </c>
      <c r="U21" s="19">
        <f>'تكالبف الطباعه'!EI76</f>
        <v>8</v>
      </c>
      <c r="V21" s="19">
        <f>'تكالبف الطباعه'!EI77</f>
        <v>15.03289435483871</v>
      </c>
      <c r="W21" s="13"/>
    </row>
    <row r="22" spans="1:23" x14ac:dyDescent="0.25">
      <c r="A22" s="13">
        <v>21</v>
      </c>
      <c r="B22" s="13">
        <f>'تكالبف الطباعه'!EL2</f>
        <v>3206</v>
      </c>
      <c r="C22" s="13">
        <f>'تكالبف الطباعه'!EN2</f>
        <v>12096</v>
      </c>
      <c r="D22" s="16">
        <f>'تكالبف الطباعه'!EP2</f>
        <v>43985</v>
      </c>
      <c r="E22" s="13">
        <f>'تكالبف الطباعه'!EL3</f>
        <v>668</v>
      </c>
      <c r="F22" s="13" t="str">
        <f>'تكالبف الطباعه'!EL4</f>
        <v>شعيرات بيتش</v>
      </c>
      <c r="G22" s="55" t="str">
        <f>'تكالبف الطباعه'!EN4</f>
        <v>6/690</v>
      </c>
      <c r="H22" s="13" t="str">
        <f>'تكالبف الطباعه'!EN3</f>
        <v>اسود *زهرى*اصفر*كريمي*زهري ف*كافية</v>
      </c>
      <c r="I22" s="13">
        <f>'تكالبف الطباعه'!EP3</f>
        <v>496</v>
      </c>
      <c r="J22" s="13">
        <f>'تكالبف الطباعه'!EP4</f>
        <v>2108</v>
      </c>
      <c r="K22" s="19">
        <f>'تكالبف الطباعه'!EP30</f>
        <v>2504.2684999999997</v>
      </c>
      <c r="L22" s="19">
        <f>'تكالبف الطباعه'!EP31</f>
        <v>5.0489284274193542</v>
      </c>
      <c r="M22" s="19">
        <f>'تكالبف الطباعه'!EP37</f>
        <v>333.19499999999999</v>
      </c>
      <c r="N22" s="19">
        <f>'تكالبف الطباعه'!EP38</f>
        <v>0.6717641129032258</v>
      </c>
      <c r="O22" s="19">
        <f>'تكالبف الطباعه'!EP54</f>
        <v>0</v>
      </c>
      <c r="P22" s="19">
        <f>'تكالبف الطباعه'!EP55</f>
        <v>0</v>
      </c>
      <c r="Q22" s="13">
        <f>'تكالبف الطباعه'!EK71</f>
        <v>3.3911117172675525</v>
      </c>
      <c r="R22" s="19">
        <f>'تكالبف الطباعه'!EP71</f>
        <v>343</v>
      </c>
      <c r="S22" s="19">
        <f>'تكالبف الطباعه'!EP72</f>
        <v>0.69153225806451613</v>
      </c>
      <c r="T22" s="19">
        <f>'تكالبف الطباعه'!EP73</f>
        <v>6.4122247983870961</v>
      </c>
      <c r="U22" s="19">
        <f>'تكالبف الطباعه'!EP76</f>
        <v>8</v>
      </c>
      <c r="V22" s="19">
        <f>'تكالبف الطباعه'!EP77</f>
        <v>14.412224798387097</v>
      </c>
      <c r="W22" s="13"/>
    </row>
    <row r="23" spans="1:23" x14ac:dyDescent="0.25">
      <c r="A23" s="13">
        <v>22</v>
      </c>
      <c r="B23" s="13">
        <f>'تكالبف الطباعه'!ES2</f>
        <v>3206</v>
      </c>
      <c r="C23" s="13">
        <f>'تكالبف الطباعه'!EU2</f>
        <v>12098</v>
      </c>
      <c r="D23" s="16">
        <f>'تكالبف الطباعه'!EW2</f>
        <v>43985</v>
      </c>
      <c r="E23" s="13">
        <f>'تكالبف الطباعه'!ES3</f>
        <v>668</v>
      </c>
      <c r="F23" s="13" t="str">
        <f>'تكالبف الطباعه'!ES4</f>
        <v>شعيرات بيتش</v>
      </c>
      <c r="G23" s="55" t="str">
        <f>'تكالبف الطباعه'!EU4</f>
        <v>6/690</v>
      </c>
      <c r="H23" s="13" t="str">
        <f>'تكالبف الطباعه'!EU3</f>
        <v>موف *موف ف*اصفر*كريمي*كحلى*كافية</v>
      </c>
      <c r="I23" s="13">
        <f>'تكالبف الطباعه'!EW3</f>
        <v>496</v>
      </c>
      <c r="J23" s="13">
        <f>'تكالبف الطباعه'!EW4</f>
        <v>2108</v>
      </c>
      <c r="K23" s="19">
        <f>'تكالبف الطباعه'!EW30</f>
        <v>1700.7245</v>
      </c>
      <c r="L23" s="19">
        <f>'تكالبف الطباعه'!EW31</f>
        <v>3.4288800403225808</v>
      </c>
      <c r="M23" s="19">
        <f>'تكالبف الطباعه'!EW37</f>
        <v>333.19499999999999</v>
      </c>
      <c r="N23" s="19">
        <f>'تكالبف الطباعه'!EW38</f>
        <v>0.6717641129032258</v>
      </c>
      <c r="O23" s="19">
        <f>'تكالبف الطباعه'!EW54</f>
        <v>0</v>
      </c>
      <c r="P23" s="19">
        <f>'تكالبف الطباعه'!EW55</f>
        <v>0</v>
      </c>
      <c r="Q23" s="13">
        <f>'تكالبف الطباعه'!ER71</f>
        <v>3.0049143738140418</v>
      </c>
      <c r="R23" s="19">
        <f>'تكالبف الطباعه'!EW71</f>
        <v>332.44</v>
      </c>
      <c r="S23" s="19">
        <f>'تكالبف الطباعه'!EW72</f>
        <v>0.67024193548387101</v>
      </c>
      <c r="T23" s="19">
        <f>'تكالبف الطباعه'!EW73</f>
        <v>4.7708860887096778</v>
      </c>
      <c r="U23" s="19">
        <f>'تكالبف الطباعه'!EW76</f>
        <v>8</v>
      </c>
      <c r="V23" s="19">
        <f>'تكالبف الطباعه'!EW77</f>
        <v>12.770886088709677</v>
      </c>
      <c r="W23" s="13"/>
    </row>
    <row r="24" spans="1:23" x14ac:dyDescent="0.25">
      <c r="A24" s="13">
        <v>23</v>
      </c>
      <c r="B24" s="13">
        <f>'تكالبف الطباعه'!EZ2</f>
        <v>3206</v>
      </c>
      <c r="C24" s="13">
        <f>'تكالبف الطباعه'!FB2</f>
        <v>12097</v>
      </c>
      <c r="D24" s="16">
        <f>'تكالبف الطباعه'!FD2</f>
        <v>43985</v>
      </c>
      <c r="E24" s="13">
        <f>'تكالبف الطباعه'!EZ3</f>
        <v>668</v>
      </c>
      <c r="F24" s="13" t="str">
        <f>'تكالبف الطباعه'!EZ4</f>
        <v>شعيرات بيتش</v>
      </c>
      <c r="G24" s="55" t="str">
        <f>'تكالبف الطباعه'!FB4</f>
        <v>6/690</v>
      </c>
      <c r="H24" s="13" t="str">
        <f>'تكالبف الطباعه'!FB3</f>
        <v>فيروزى*فيروزى ف*اصفر*كريمي*كحلى*كافية</v>
      </c>
      <c r="I24" s="13">
        <f>'تكالبف الطباعه'!FD3</f>
        <v>495</v>
      </c>
      <c r="J24" s="13">
        <f>'تكالبف الطباعه'!FD4</f>
        <v>2103.75</v>
      </c>
      <c r="K24" s="19">
        <f>'تكالبف الطباعه'!FD30</f>
        <v>3152.6794999999997</v>
      </c>
      <c r="L24" s="19">
        <f>'تكالبف الطباعه'!FD31</f>
        <v>6.3690494949494942</v>
      </c>
      <c r="M24" s="19">
        <f>'تكالبف الطباعه'!FD37</f>
        <v>299.65250000000003</v>
      </c>
      <c r="N24" s="19">
        <f>'تكالبف الطباعه'!FD38</f>
        <v>0.60535858585858593</v>
      </c>
      <c r="O24" s="19">
        <f>'تكالبف الطباعه'!FD54</f>
        <v>0</v>
      </c>
      <c r="P24" s="19">
        <f>'تكالبف الطباعه'!FD55</f>
        <v>0</v>
      </c>
      <c r="Q24" s="13">
        <f>'تكالبف الطباعه'!EY71</f>
        <v>3.7933128936423053</v>
      </c>
      <c r="R24" s="19">
        <f>'تكالبف الطباعه'!FD71</f>
        <v>567.85</v>
      </c>
      <c r="S24" s="19">
        <f>'تكالبف الطباعه'!FD72</f>
        <v>1.1471717171717173</v>
      </c>
      <c r="T24" s="19">
        <f>'تكالبف الطباعه'!FD73</f>
        <v>8.1215797979797983</v>
      </c>
      <c r="U24" s="19">
        <f>'تكالبف الطباعه'!FD76</f>
        <v>8</v>
      </c>
      <c r="V24" s="19">
        <f>'تكالبف الطباعه'!FD77</f>
        <v>16.121579797979798</v>
      </c>
      <c r="W24" s="13"/>
    </row>
    <row r="25" spans="1:23" x14ac:dyDescent="0.25">
      <c r="A25" s="13">
        <v>24</v>
      </c>
      <c r="B25" s="13">
        <f>'تكالبف الطباعه'!FG2</f>
        <v>3206</v>
      </c>
      <c r="C25" s="13">
        <f>'تكالبف الطباعه'!FI2</f>
        <v>12099</v>
      </c>
      <c r="D25" s="16">
        <f>'تكالبف الطباعه'!FK2</f>
        <v>43985</v>
      </c>
      <c r="E25" s="13">
        <f>'تكالبف الطباعه'!FG3</f>
        <v>668</v>
      </c>
      <c r="F25" s="13" t="str">
        <f>'تكالبف الطباعه'!FG4</f>
        <v>شعيرات بيتش</v>
      </c>
      <c r="G25" s="55" t="str">
        <f>'تكالبف الطباعه'!FI4</f>
        <v>6/690</v>
      </c>
      <c r="H25" s="13" t="str">
        <f>'تكالبف الطباعه'!FI3</f>
        <v>فوشيا*فوشيا ف*اصفر*كريمي*كحلى*كافية</v>
      </c>
      <c r="I25" s="13">
        <f>'تكالبف الطباعه'!FK3</f>
        <v>495</v>
      </c>
      <c r="J25" s="13">
        <f>'تكالبف الطباعه'!FK4</f>
        <v>2103.75</v>
      </c>
      <c r="K25" s="19">
        <f>'تكالبف الطباعه'!FK30</f>
        <v>1940.7845</v>
      </c>
      <c r="L25" s="19">
        <f>'تكالبف الطباعه'!FK31</f>
        <v>3.9207767676767675</v>
      </c>
      <c r="M25" s="19">
        <f>'تكالبف الطباعه'!FK37</f>
        <v>368.21249999999998</v>
      </c>
      <c r="N25" s="19">
        <f>'تكالبف الطباعه'!FK38</f>
        <v>0.74386363636363628</v>
      </c>
      <c r="O25" s="19">
        <f>'تكالبف الطباعه'!FK54</f>
        <v>0</v>
      </c>
      <c r="P25" s="19">
        <f>'تكالبف الطباعه'!FK55</f>
        <v>0</v>
      </c>
      <c r="Q25" s="13">
        <f>'تكالبف الطباعه'!FF71</f>
        <v>3.1327377302436124</v>
      </c>
      <c r="R25" s="19">
        <f>'تكالبف الطباعه'!FK71</f>
        <v>321.5</v>
      </c>
      <c r="S25" s="19">
        <f>'تكالبف الطباعه'!FK72</f>
        <v>0.64949494949494946</v>
      </c>
      <c r="T25" s="19">
        <f>'تكالبف الطباعه'!FK73</f>
        <v>5.3141353535353533</v>
      </c>
      <c r="U25" s="19">
        <f>'تكالبف الطباعه'!FK76</f>
        <v>8</v>
      </c>
      <c r="V25" s="19">
        <f>'تكالبف الطباعه'!FK77</f>
        <v>13.314135353535352</v>
      </c>
      <c r="W25" s="13"/>
    </row>
    <row r="26" spans="1:23" x14ac:dyDescent="0.25">
      <c r="A26" s="13">
        <v>25</v>
      </c>
      <c r="B26" s="13">
        <f>'تكالبف الطباعه'!FN2</f>
        <v>3206</v>
      </c>
      <c r="C26" s="13">
        <f>'تكالبف الطباعه'!FP2</f>
        <v>12095</v>
      </c>
      <c r="D26" s="16">
        <f>'تكالبف الطباعه'!FR2</f>
        <v>43985</v>
      </c>
      <c r="E26" s="13">
        <f>'تكالبف الطباعه'!FN3</f>
        <v>668</v>
      </c>
      <c r="F26" s="13" t="str">
        <f>'تكالبف الطباعه'!FN4</f>
        <v>شعيرات بيتش</v>
      </c>
      <c r="G26" s="55" t="str">
        <f>'تكالبف الطباعه'!FP4</f>
        <v>6/690</v>
      </c>
      <c r="H26" s="13" t="str">
        <f>'تكالبف الطباعه'!FP3</f>
        <v>عنابى ف*عنابى غ*تركواز*كريمي*اسود*كافية</v>
      </c>
      <c r="I26" s="13">
        <f>'تكالبف الطباعه'!FR3</f>
        <v>496</v>
      </c>
      <c r="J26" s="13">
        <f>'تكالبف الطباعه'!FR4</f>
        <v>2108</v>
      </c>
      <c r="K26" s="19">
        <f>'تكالبف الطباعه'!FR30</f>
        <v>2515.4006000000004</v>
      </c>
      <c r="L26" s="19">
        <f>'تكالبف الطباعه'!FR31</f>
        <v>5.0713721774193559</v>
      </c>
      <c r="M26" s="19">
        <f>'تكالبف الطباعه'!FR37</f>
        <v>332.82624999999996</v>
      </c>
      <c r="N26" s="19">
        <f>'تكالبف الطباعه'!FR38</f>
        <v>0.67102066532258053</v>
      </c>
      <c r="O26" s="19">
        <f>'تكالبف الطباعه'!FR54</f>
        <v>0</v>
      </c>
      <c r="P26" s="19">
        <f>'تكالبف الطباعه'!FR55</f>
        <v>0</v>
      </c>
      <c r="Q26" s="13">
        <f>'تكالبف الطباعه'!FM71</f>
        <v>3.4256009724857686</v>
      </c>
      <c r="R26" s="19">
        <f>'تكالبف الطباعه'!FR71</f>
        <v>404.94</v>
      </c>
      <c r="S26" s="19">
        <f>'تكالبف الطباعه'!FR72</f>
        <v>0.81641129032258064</v>
      </c>
      <c r="T26" s="19">
        <f>'تكالبف الطباعه'!FR73</f>
        <v>6.558804133064517</v>
      </c>
      <c r="U26" s="19">
        <f>'تكالبف الطباعه'!FR76</f>
        <v>8</v>
      </c>
      <c r="V26" s="19">
        <f>'تكالبف الطباعه'!FR77</f>
        <v>14.558804133064516</v>
      </c>
      <c r="W26" s="13"/>
    </row>
    <row r="27" spans="1:23" x14ac:dyDescent="0.25">
      <c r="A27" s="13">
        <v>26</v>
      </c>
      <c r="B27" s="13">
        <f>'تكالبف الطباعه'!FU2</f>
        <v>3216</v>
      </c>
      <c r="C27" s="13">
        <f>'تكالبف الطباعه'!FW2</f>
        <v>12134</v>
      </c>
      <c r="D27" s="16">
        <f>'تكالبف الطباعه'!FY2</f>
        <v>43985</v>
      </c>
      <c r="E27" s="13">
        <f>'تكالبف الطباعه'!FU3</f>
        <v>732</v>
      </c>
      <c r="F27" s="13" t="str">
        <f>'تكالبف الطباعه'!FU4</f>
        <v xml:space="preserve">شعيرات </v>
      </c>
      <c r="G27" s="55" t="str">
        <f>'تكالبف الطباعه'!FW4</f>
        <v>1/520</v>
      </c>
      <c r="H27" s="13" t="str">
        <f>'تكالبف الطباعه'!FW3</f>
        <v>نبيتى</v>
      </c>
      <c r="I27" s="13">
        <f>'تكالبف الطباعه'!FY3</f>
        <v>507</v>
      </c>
      <c r="J27" s="13">
        <f>'تكالبف الطباعه'!FY4</f>
        <v>2154.75</v>
      </c>
      <c r="K27" s="19">
        <f>'تكالبف الطباعه'!FY30</f>
        <v>1952.46</v>
      </c>
      <c r="L27" s="19">
        <f>'تكالبف الطباعه'!FY31</f>
        <v>3.8510059171597635</v>
      </c>
      <c r="M27" s="19">
        <f>'تكالبف الطباعه'!FY37</f>
        <v>458.97500000000002</v>
      </c>
      <c r="N27" s="19">
        <f>'تكالبف الطباعه'!FY38</f>
        <v>0.90527613412228802</v>
      </c>
      <c r="O27" s="19">
        <f>'تكالبف الطباعه'!FY54</f>
        <v>0</v>
      </c>
      <c r="P27" s="19">
        <f>'تكالبف الطباعه'!FY55</f>
        <v>0</v>
      </c>
      <c r="Q27" s="13">
        <f>'تكالبف الطباعه'!FT71</f>
        <v>3.2005592296090035</v>
      </c>
      <c r="R27" s="19">
        <f>'تكالبف الطباعه'!FY71</f>
        <v>428.97</v>
      </c>
      <c r="S27" s="19">
        <f>'تكالبف الطباعه'!FY72</f>
        <v>0.84609467455621312</v>
      </c>
      <c r="T27" s="19">
        <f>'تكالبف الطباعه'!FY73</f>
        <v>5.6023767258382646</v>
      </c>
      <c r="U27" s="19">
        <f>'تكالبف الطباعه'!FY76</f>
        <v>8</v>
      </c>
      <c r="V27" s="19">
        <f>'تكالبف الطباعه'!FY77</f>
        <v>13.602376725838266</v>
      </c>
      <c r="W27" s="13"/>
    </row>
    <row r="28" spans="1:23" x14ac:dyDescent="0.25">
      <c r="A28" s="13">
        <v>27</v>
      </c>
      <c r="B28" s="13">
        <f>'تكالبف الطباعه'!GB2</f>
        <v>3216</v>
      </c>
      <c r="C28" s="13">
        <f>'تكالبف الطباعه'!GD2</f>
        <v>12132</v>
      </c>
      <c r="D28" s="16">
        <f>'تكالبف الطباعه'!GF2</f>
        <v>43985</v>
      </c>
      <c r="E28" s="13">
        <f>'تكالبف الطباعه'!GB3</f>
        <v>732</v>
      </c>
      <c r="F28" s="13" t="str">
        <f>'تكالبف الطباعه'!GB4</f>
        <v xml:space="preserve">شعيرات </v>
      </c>
      <c r="G28" s="55" t="str">
        <f>'تكالبف الطباعه'!GD4</f>
        <v>3/310</v>
      </c>
      <c r="H28" s="13" t="str">
        <f>'تكالبف الطباعه'!GD3</f>
        <v>نبيتى*كافية*فوشيا</v>
      </c>
      <c r="I28" s="13">
        <f>'تكالبف الطباعه'!GF3</f>
        <v>508</v>
      </c>
      <c r="J28" s="13">
        <f>'تكالبف الطباعه'!GF4</f>
        <v>2159</v>
      </c>
      <c r="K28" s="19">
        <f>'تكالبف الطباعه'!GF30</f>
        <v>2149.1059999999998</v>
      </c>
      <c r="L28" s="19">
        <f>'تكالبف الطباعه'!GF31</f>
        <v>4.2305236220472437</v>
      </c>
      <c r="M28" s="19">
        <f>'تكالبف الطباعه'!GF37</f>
        <v>458.97500000000002</v>
      </c>
      <c r="N28" s="19">
        <f>'تكالبف الطباعه'!GF38</f>
        <v>0.90349409448818907</v>
      </c>
      <c r="O28" s="19">
        <f>'تكالبف الطباعه'!GF54</f>
        <v>0</v>
      </c>
      <c r="P28" s="19">
        <f>'تكالبف الطباعه'!GF55</f>
        <v>0</v>
      </c>
      <c r="Q28" s="13">
        <f>'تكالبف الطباعه'!GA71</f>
        <v>3.2112047244094488</v>
      </c>
      <c r="R28" s="19">
        <f>'تكالبف الطباعه'!GF71</f>
        <v>260.91000000000003</v>
      </c>
      <c r="S28" s="19">
        <f>'تكالبف الطباعه'!GF72</f>
        <v>0.51360236220472444</v>
      </c>
      <c r="T28" s="19">
        <f>'تكالبف الطباعه'!GF73</f>
        <v>5.6476200787401574</v>
      </c>
      <c r="U28" s="19">
        <f>'تكالبف الطباعه'!GF76</f>
        <v>8</v>
      </c>
      <c r="V28" s="19">
        <f>'تكالبف الطباعه'!GF77</f>
        <v>13.647620078740157</v>
      </c>
      <c r="W28" s="13"/>
    </row>
    <row r="29" spans="1:23" x14ac:dyDescent="0.25">
      <c r="A29" s="13">
        <v>28</v>
      </c>
      <c r="B29" s="13">
        <f>'تكالبف الطباعه'!GI2</f>
        <v>3216</v>
      </c>
      <c r="C29" s="13">
        <f>'تكالبف الطباعه'!GK2</f>
        <v>12129</v>
      </c>
      <c r="D29" s="16">
        <f>'تكالبف الطباعه'!GM2</f>
        <v>43985</v>
      </c>
      <c r="E29" s="13">
        <f>'تكالبف الطباعه'!GI3</f>
        <v>732</v>
      </c>
      <c r="F29" s="13" t="str">
        <f>'تكالبف الطباعه'!GI4</f>
        <v xml:space="preserve">شعيرات </v>
      </c>
      <c r="G29" s="55" t="str">
        <f>'تكالبف الطباعه'!GK4</f>
        <v>5/485</v>
      </c>
      <c r="H29" s="13" t="str">
        <f>'تكالبف الطباعه'!GK3</f>
        <v>بيج*كافية*فيروزى*رمادى</v>
      </c>
      <c r="I29" s="13">
        <f>'تكالبف الطباعه'!GM3</f>
        <v>508</v>
      </c>
      <c r="J29" s="13">
        <f>'تكالبف الطباعه'!GM4</f>
        <v>2159</v>
      </c>
      <c r="K29" s="19">
        <f>'تكالبف الطباعه'!GM30</f>
        <v>3256.8834000000002</v>
      </c>
      <c r="L29" s="19">
        <f>'تكالبف الطباعه'!GM31</f>
        <v>6.4111877952755911</v>
      </c>
      <c r="M29" s="19">
        <f>'تكالبف الطباعه'!GM37</f>
        <v>458.97500000000002</v>
      </c>
      <c r="N29" s="19">
        <f>'تكالبف الطباعه'!GM38</f>
        <v>0.90349409448818907</v>
      </c>
      <c r="O29" s="19">
        <f>'تكالبف الطباعه'!GM54</f>
        <v>0</v>
      </c>
      <c r="P29" s="19">
        <f>'تكالبف الطباعه'!GM55</f>
        <v>0</v>
      </c>
      <c r="Q29" s="13">
        <f>'تكالبف الطباعه'!GH71</f>
        <v>3.7623244094488193</v>
      </c>
      <c r="R29" s="19">
        <f>'تكالبف الطباعه'!GM71</f>
        <v>343</v>
      </c>
      <c r="S29" s="19">
        <f>'تكالبف الطباعه'!GM72</f>
        <v>0.67519685039370081</v>
      </c>
      <c r="T29" s="19">
        <f>'تكالبف الطباعه'!GM73</f>
        <v>7.9898787401574811</v>
      </c>
      <c r="U29" s="19">
        <f>'تكالبف الطباعه'!GM76</f>
        <v>8</v>
      </c>
      <c r="V29" s="19">
        <f>'تكالبف الطباعه'!GM77</f>
        <v>15.989878740157481</v>
      </c>
      <c r="W29" s="13"/>
    </row>
    <row r="30" spans="1:23" x14ac:dyDescent="0.25">
      <c r="A30" s="13">
        <v>29</v>
      </c>
      <c r="B30" s="13">
        <f>'تكالبف الطباعه'!GP2</f>
        <v>3216</v>
      </c>
      <c r="C30" s="13">
        <f>'تكالبف الطباعه'!GR2</f>
        <v>12130</v>
      </c>
      <c r="D30" s="16">
        <f>'تكالبف الطباعه'!GT2</f>
        <v>43985</v>
      </c>
      <c r="E30" s="13">
        <f>'تكالبف الطباعه'!GP3</f>
        <v>732</v>
      </c>
      <c r="F30" s="13" t="str">
        <f>'تكالبف الطباعه'!GP4</f>
        <v xml:space="preserve">شعيرات </v>
      </c>
      <c r="G30" s="55" t="str">
        <f>'تكالبف الطباعه'!GR4</f>
        <v>3/321</v>
      </c>
      <c r="H30" s="13" t="str">
        <f>'تكالبف الطباعه'!GR3</f>
        <v>كريمى*كافية*اسود</v>
      </c>
      <c r="I30" s="13">
        <f>'تكالبف الطباعه'!GT3</f>
        <v>508</v>
      </c>
      <c r="J30" s="13">
        <f>'تكالبف الطباعه'!GT4</f>
        <v>2159</v>
      </c>
      <c r="K30" s="19">
        <f>'تكالبف الطباعه'!GT30</f>
        <v>1470.1029999999998</v>
      </c>
      <c r="L30" s="19">
        <f>'تكالبف الطباعه'!GT31</f>
        <v>2.8939035433070863</v>
      </c>
      <c r="M30" s="19">
        <f>'تكالبف الطباعه'!GT37</f>
        <v>466.98750000000001</v>
      </c>
      <c r="N30" s="19">
        <f>'تكالبف الطباعه'!GT38</f>
        <v>0.91926673228346456</v>
      </c>
      <c r="O30" s="19">
        <f>'تكالبف الطباعه'!GT54</f>
        <v>0</v>
      </c>
      <c r="P30" s="19">
        <f>'تكالبف الطباعه'!GT55</f>
        <v>0</v>
      </c>
      <c r="Q30" s="13">
        <f>'تكالبف الطباعه'!GO71</f>
        <v>2.9335481704492818</v>
      </c>
      <c r="R30" s="19">
        <f>'تكالبف الطباعه'!GT71</f>
        <v>332.44</v>
      </c>
      <c r="S30" s="19">
        <f>'تكالبف الطباعه'!GT72</f>
        <v>0.65440944881889762</v>
      </c>
      <c r="T30" s="19">
        <f>'تكالبف الطباعه'!GT73</f>
        <v>4.4675797244094486</v>
      </c>
      <c r="U30" s="19">
        <f>'تكالبف الطباعه'!GT76</f>
        <v>8</v>
      </c>
      <c r="V30" s="19">
        <f>'تكالبف الطباعه'!GT77</f>
        <v>12.467579724409449</v>
      </c>
      <c r="W30" s="13"/>
    </row>
    <row r="31" spans="1:23" x14ac:dyDescent="0.25">
      <c r="A31" s="13">
        <v>30</v>
      </c>
      <c r="B31" s="13">
        <f>'تكالبف الطباعه'!GW2</f>
        <v>3216</v>
      </c>
      <c r="C31" s="13">
        <f>'تكالبف الطباعه'!GY2</f>
        <v>12133</v>
      </c>
      <c r="D31" s="16">
        <f>'تكالبف الطباعه'!HA2</f>
        <v>43985</v>
      </c>
      <c r="E31" s="13">
        <f>'تكالبف الطباعه'!GW3</f>
        <v>732</v>
      </c>
      <c r="F31" s="13" t="str">
        <f>'تكالبف الطباعه'!GW4</f>
        <v xml:space="preserve">شعيرات </v>
      </c>
      <c r="G31" s="55" t="str">
        <f>'تكالبف الطباعه'!GY4</f>
        <v>2/342</v>
      </c>
      <c r="H31" s="13" t="str">
        <f>'تكالبف الطباعه'!GY3</f>
        <v>اسود*احمر</v>
      </c>
      <c r="I31" s="13">
        <f>'تكالبف الطباعه'!HA3</f>
        <v>508</v>
      </c>
      <c r="J31" s="13">
        <f>'تكالبف الطباعه'!HA4</f>
        <v>2159</v>
      </c>
      <c r="K31" s="19">
        <f>'تكالبف الطباعه'!HA30</f>
        <v>3375.114</v>
      </c>
      <c r="L31" s="19">
        <f>'تكالبف الطباعه'!HA31</f>
        <v>6.6439251968503941</v>
      </c>
      <c r="M31" s="19">
        <f>'تكالبف الطباعه'!HA37</f>
        <v>438.38749999999999</v>
      </c>
      <c r="N31" s="19">
        <f>'تكالبف الطباعه'!HA38</f>
        <v>0.86296751968503937</v>
      </c>
      <c r="O31" s="19">
        <f>'تكالبف الطباعه'!HA54</f>
        <v>0</v>
      </c>
      <c r="P31" s="19">
        <f>'تكالبف الطباعه'!HA55</f>
        <v>0</v>
      </c>
      <c r="Q31" s="13">
        <f>'تكالبف الطباعه'!GV71</f>
        <v>3.8778839740620659</v>
      </c>
      <c r="R31" s="19">
        <f>'تكالبف الطباعه'!HA71</f>
        <v>494.85</v>
      </c>
      <c r="S31" s="19">
        <f>'تكالبف الطباعه'!HA72</f>
        <v>0.97411417322834648</v>
      </c>
      <c r="T31" s="19">
        <f>'تكالبف الطباعه'!HA73</f>
        <v>8.4810068897637798</v>
      </c>
      <c r="U31" s="19">
        <f>'تكالبف الطباعه'!HA76</f>
        <v>8</v>
      </c>
      <c r="V31" s="19">
        <f>'تكالبف الطباعه'!HA77</f>
        <v>16.48100688976378</v>
      </c>
      <c r="W31" s="13"/>
    </row>
    <row r="32" spans="1:23" x14ac:dyDescent="0.25">
      <c r="A32" s="13">
        <v>31</v>
      </c>
      <c r="B32" s="13">
        <f>'تكالبف الطباعه'!HD2</f>
        <v>3216</v>
      </c>
      <c r="C32" s="13">
        <f>'تكالبف الطباعه'!HF2</f>
        <v>12131</v>
      </c>
      <c r="D32" s="16">
        <f>'تكالبف الطباعه'!HH2</f>
        <v>43985</v>
      </c>
      <c r="E32" s="13">
        <f>'تكالبف الطباعه'!HD3</f>
        <v>732</v>
      </c>
      <c r="F32" s="13" t="str">
        <f>'تكالبف الطباعه'!HD4</f>
        <v xml:space="preserve">شعيرات </v>
      </c>
      <c r="G32" s="55" t="str">
        <f>'تكالبف الطباعه'!HF4</f>
        <v>1/478</v>
      </c>
      <c r="H32" s="13" t="str">
        <f>'تكالبف الطباعه'!HF3</f>
        <v>نبيتى</v>
      </c>
      <c r="I32" s="13">
        <f>'تكالبف الطباعه'!HH3</f>
        <v>508</v>
      </c>
      <c r="J32" s="13">
        <f>'تكالبف الطباعه'!HH4</f>
        <v>2159</v>
      </c>
      <c r="K32" s="19">
        <f>'تكالبف الطباعه'!HH30</f>
        <v>607.50400000000002</v>
      </c>
      <c r="L32" s="19">
        <f>'تكالبف الطباعه'!HH31</f>
        <v>1.1958740157480314</v>
      </c>
      <c r="M32" s="19">
        <f>'تكالبف الطباعه'!HH37</f>
        <v>391.15250000000003</v>
      </c>
      <c r="N32" s="19">
        <f>'تكالبف الطباعه'!HH38</f>
        <v>0.76998523622047255</v>
      </c>
      <c r="O32" s="19">
        <f>'تكالبف الطباعه'!HH54</f>
        <v>0</v>
      </c>
      <c r="P32" s="19">
        <f>'تكالبف الطباعه'!HH55</f>
        <v>0</v>
      </c>
      <c r="Q32" s="13">
        <f>'تكالبف الطباعه'!HC71</f>
        <v>2.5461308476146365</v>
      </c>
      <c r="R32" s="19">
        <f>'تكالبف الطباعه'!HH71</f>
        <v>434.44</v>
      </c>
      <c r="S32" s="19">
        <f>'تكالبف الطباعه'!HH72</f>
        <v>0.85519685039370075</v>
      </c>
      <c r="T32" s="19">
        <f>'تكالبف الطباعه'!HH73</f>
        <v>2.8210561023622045</v>
      </c>
      <c r="U32" s="19">
        <f>'تكالبف الطباعه'!HH76</f>
        <v>8</v>
      </c>
      <c r="V32" s="19">
        <f>'تكالبف الطباعه'!HH77</f>
        <v>10.821056102362204</v>
      </c>
      <c r="W32" s="13"/>
    </row>
    <row r="33" spans="1:23" x14ac:dyDescent="0.25">
      <c r="A33" s="13">
        <v>32</v>
      </c>
      <c r="B33" s="13">
        <f>'تكالبف الطباعه'!HK2</f>
        <v>3216</v>
      </c>
      <c r="C33" s="13">
        <f>'تكالبف الطباعه'!HM2</f>
        <v>12128</v>
      </c>
      <c r="D33" s="16">
        <f>'تكالبف الطباعه'!HO2</f>
        <v>43986</v>
      </c>
      <c r="E33" s="13">
        <f>'تكالبف الطباعه'!HK3</f>
        <v>732</v>
      </c>
      <c r="F33" s="13" t="str">
        <f>'تكالبف الطباعه'!HK4</f>
        <v xml:space="preserve">شعيرات </v>
      </c>
      <c r="G33" s="55" t="str">
        <f>'تكالبف الطباعه'!HM4</f>
        <v>6/558</v>
      </c>
      <c r="H33" s="13" t="str">
        <f>'تكالبف الطباعه'!HM3</f>
        <v>اسود*فوشيا ف*فوشيا غ*برتقالى *اصفر*رمادى</v>
      </c>
      <c r="I33" s="13">
        <f>'تكالبف الطباعه'!HO3</f>
        <v>508</v>
      </c>
      <c r="J33" s="13">
        <f>'تكالبف الطباعه'!HO4</f>
        <v>2159</v>
      </c>
      <c r="K33" s="19">
        <f>'تكالبف الطباعه'!HO30</f>
        <v>2530.9939999999997</v>
      </c>
      <c r="L33" s="19">
        <f>'تكالبف الطباعه'!HO31</f>
        <v>4.9822716535433065</v>
      </c>
      <c r="M33" s="19">
        <f>'تكالبف الطباعه'!HO37</f>
        <v>391.15250000000003</v>
      </c>
      <c r="N33" s="19">
        <f>'تكالبف الطباعه'!HO38</f>
        <v>0.76998523622047255</v>
      </c>
      <c r="O33" s="19">
        <f>'تكالبف الطباعه'!HO54:HO54</f>
        <v>0</v>
      </c>
      <c r="P33" s="19">
        <f>'تكالبف الطباعه'!HO55</f>
        <v>0</v>
      </c>
      <c r="Q33" s="13">
        <f>'تكالبف الطباعه'!HJ71</f>
        <v>3.39976215840667</v>
      </c>
      <c r="R33" s="19">
        <f>'تكالبف الطباعه'!HO71</f>
        <v>353.94</v>
      </c>
      <c r="S33" s="19">
        <f>'تكالبف الطباعه'!HO72</f>
        <v>0.69673228346456695</v>
      </c>
      <c r="T33" s="19">
        <f>'تكالبف الطباعه'!HO73</f>
        <v>6.4489891732283464</v>
      </c>
      <c r="U33" s="19">
        <f>'تكالبف الطباعه'!HO76</f>
        <v>8</v>
      </c>
      <c r="V33" s="19">
        <f>'تكالبف الطباعه'!HO77</f>
        <v>14.448989173228346</v>
      </c>
      <c r="W33" s="13"/>
    </row>
    <row r="34" spans="1:23" x14ac:dyDescent="0.25">
      <c r="A34" s="13">
        <v>33</v>
      </c>
      <c r="B34" s="13">
        <f>'تكالبف الطباعه'!HR2</f>
        <v>3176</v>
      </c>
      <c r="C34" s="13">
        <f>'تكالبف الطباعه'!HT2</f>
        <v>12058</v>
      </c>
      <c r="D34" s="16">
        <f>'تكالبف الطباعه'!HV2</f>
        <v>43986</v>
      </c>
      <c r="E34" s="13">
        <f>'تكالبف الطباعه'!HR3</f>
        <v>694</v>
      </c>
      <c r="F34" s="13" t="str">
        <f>'تكالبف الطباعه'!HR4</f>
        <v>شعيرات بيتش</v>
      </c>
      <c r="G34" s="55" t="str">
        <f>'تكالبف الطباعه'!HT4</f>
        <v>2/715</v>
      </c>
      <c r="H34" s="13" t="str">
        <f>'تكالبف الطباعه'!HT3</f>
        <v>احمر*اسود</v>
      </c>
      <c r="I34" s="13">
        <f>'تكالبف الطباعه'!HV3</f>
        <v>514</v>
      </c>
      <c r="J34" s="13">
        <f>'تكالبف الطباعه'!HV4</f>
        <v>2184.5</v>
      </c>
      <c r="K34" s="19">
        <f>'تكالبف الطباعه'!HV30</f>
        <v>3497.6550000000002</v>
      </c>
      <c r="L34" s="19">
        <f>'تكالبف الطباعه'!HV31</f>
        <v>6.8047762645914398</v>
      </c>
      <c r="M34" s="19">
        <f>'تكالبف الطباعه'!HV37</f>
        <v>458.97500000000002</v>
      </c>
      <c r="N34" s="19">
        <f>'تكالبف الطباعه'!HV38</f>
        <v>0.89294747081712067</v>
      </c>
      <c r="O34" s="19">
        <f>'تكالبف الطباعه'!HV54</f>
        <v>0</v>
      </c>
      <c r="P34" s="19">
        <f>'تكالبف الطباعه'!HV55</f>
        <v>0</v>
      </c>
      <c r="Q34" s="13">
        <f>'تكالبف الطباعه'!HQ71</f>
        <v>3.8789517051956968</v>
      </c>
      <c r="R34" s="19">
        <f>'تكالبف الطباعه'!HV71</f>
        <v>404.94</v>
      </c>
      <c r="S34" s="19">
        <f>'تكالبف الطباعه'!HV72</f>
        <v>0.78782101167315177</v>
      </c>
      <c r="T34" s="19">
        <f>'تكالبف الطباعه'!HV73</f>
        <v>8.4855447470817129</v>
      </c>
      <c r="U34" s="19">
        <f>'تكالبف الطباعه'!HV76</f>
        <v>8</v>
      </c>
      <c r="V34" s="19">
        <f>'تكالبف الطباعه'!HV77</f>
        <v>16.485544747081711</v>
      </c>
      <c r="W34" s="13"/>
    </row>
    <row r="35" spans="1:23" x14ac:dyDescent="0.25">
      <c r="A35" s="13">
        <v>34</v>
      </c>
      <c r="B35" s="13">
        <f>'تكالبف الطباعه'!HY2</f>
        <v>3176</v>
      </c>
      <c r="C35" s="13">
        <f>'تكالبف الطباعه'!IA2</f>
        <v>12059</v>
      </c>
      <c r="D35" s="16">
        <f>'تكالبف الطباعه'!IC2</f>
        <v>43986</v>
      </c>
      <c r="E35" s="13">
        <f>'تكالبف الطباعه'!HY3</f>
        <v>694</v>
      </c>
      <c r="F35" s="13" t="str">
        <f>'تكالبف الطباعه'!HY4</f>
        <v>شعيرات بيتش</v>
      </c>
      <c r="G35" s="55" t="str">
        <f>'تكالبف الطباعه'!IA4</f>
        <v>2/715</v>
      </c>
      <c r="H35" s="13" t="str">
        <f>'تكالبف الطباعه'!IA3</f>
        <v>مسطردة*اسود</v>
      </c>
      <c r="I35" s="13">
        <f>'تكالبف الطباعه'!IC3</f>
        <v>516</v>
      </c>
      <c r="J35" s="13">
        <f>'تكالبف الطباعه'!IC4</f>
        <v>2193</v>
      </c>
      <c r="K35" s="19">
        <f>'تكالبف الطباعه'!IC30</f>
        <v>2794.8250000000003</v>
      </c>
      <c r="L35" s="19">
        <f>'تكالبف الطباعه'!IC31</f>
        <v>5.4163275193798457</v>
      </c>
      <c r="M35" s="19">
        <f>'تكالبف الطباعه'!IC37</f>
        <v>332.82624999999996</v>
      </c>
      <c r="N35" s="19">
        <f>'تكالبف الطباعه'!IC38</f>
        <v>0.64501211240310075</v>
      </c>
      <c r="O35" s="19">
        <f>'تكالبف الطباعه'!IC54</f>
        <v>0</v>
      </c>
      <c r="P35" s="19">
        <f>'تكالبف الطباعه'!IC55</f>
        <v>0</v>
      </c>
      <c r="Q35" s="13">
        <f>'تكالبف الطباعه'!HX71</f>
        <v>3.4649572503419974</v>
      </c>
      <c r="R35" s="19">
        <f>'تكالبف الطباعه'!IC71</f>
        <v>343</v>
      </c>
      <c r="S35" s="19">
        <f>'تكالبف الطباعه'!IC72</f>
        <v>0.6647286821705426</v>
      </c>
      <c r="T35" s="19">
        <f>'تكالبف الطباعه'!IC73</f>
        <v>6.7260683139534887</v>
      </c>
      <c r="U35" s="19">
        <f>'تكالبف الطباعه'!IC76</f>
        <v>8</v>
      </c>
      <c r="V35" s="19">
        <f>'تكالبف الطباعه'!IC77</f>
        <v>14.726068313953489</v>
      </c>
      <c r="W35" s="13"/>
    </row>
    <row r="36" spans="1:23" x14ac:dyDescent="0.25">
      <c r="A36" s="13">
        <v>35</v>
      </c>
      <c r="B36" s="13">
        <f>'تكالبف الطباعه'!IF2</f>
        <v>3176</v>
      </c>
      <c r="C36" s="13">
        <f>'تكالبف الطباعه'!IH2</f>
        <v>12056</v>
      </c>
      <c r="D36" s="16">
        <f>'تكالبف الطباعه'!IJ2</f>
        <v>43986</v>
      </c>
      <c r="E36" s="13">
        <f>'تكالبف الطباعه'!IF3</f>
        <v>694</v>
      </c>
      <c r="F36" s="13" t="str">
        <f>'تكالبف الطباعه'!IF4</f>
        <v>شعيرات</v>
      </c>
      <c r="G36" s="55" t="str">
        <f>'تكالبف الطباعه'!IH4</f>
        <v>2/715</v>
      </c>
      <c r="H36" s="13" t="str">
        <f>'تكالبف الطباعه'!IH3</f>
        <v>كافية*اسود</v>
      </c>
      <c r="I36" s="13">
        <f>'تكالبف الطباعه'!IJ3</f>
        <v>513</v>
      </c>
      <c r="J36" s="13">
        <f>'تكالبف الطباعه'!IJ4</f>
        <v>2180.25</v>
      </c>
      <c r="K36" s="19">
        <f>'تكالبف الطباعه'!IJ30</f>
        <v>2968.569</v>
      </c>
      <c r="L36" s="19">
        <f>'تكالبف الطباعه'!IJ31</f>
        <v>5.7866842105263157</v>
      </c>
      <c r="M36" s="19">
        <f>'تكالبف الطباعه'!IJ37</f>
        <v>458.97500000000002</v>
      </c>
      <c r="N36" s="19">
        <f>'تكالبف الطباعه'!IJ38</f>
        <v>0.89468810916179342</v>
      </c>
      <c r="O36" s="19">
        <f>'تكالبف الطباعه'!IJ54</f>
        <v>0</v>
      </c>
      <c r="P36" s="19">
        <f>'تكالبف الطباعه'!IJ55</f>
        <v>0</v>
      </c>
      <c r="Q36" s="13">
        <f>'تكالبف الطباعه'!IE71</f>
        <v>3.7172269235179449</v>
      </c>
      <c r="R36" s="19">
        <f>'تكالبف الطباعه'!IJ71</f>
        <v>572.94000000000005</v>
      </c>
      <c r="S36" s="19">
        <f>'تكالبف الطباعه'!IJ72</f>
        <v>1.1168421052631581</v>
      </c>
      <c r="T36" s="19">
        <f>'تكالبف الطباعه'!IJ73</f>
        <v>7.7982144249512668</v>
      </c>
      <c r="U36" s="19">
        <f>'تكالبف الطباعه'!IJ76</f>
        <v>8</v>
      </c>
      <c r="V36" s="19">
        <f>'تكالبف الطباعه'!IJ77</f>
        <v>15.798214424951267</v>
      </c>
      <c r="W36" s="13"/>
    </row>
    <row r="37" spans="1:23" x14ac:dyDescent="0.25">
      <c r="A37" s="13">
        <v>36</v>
      </c>
      <c r="B37" s="13">
        <f>'تكالبف الطباعه'!IM2</f>
        <v>3219</v>
      </c>
      <c r="C37" s="13">
        <f>'تكالبف الطباعه'!IO2</f>
        <v>12168</v>
      </c>
      <c r="D37" s="16">
        <f>'تكالبف الطباعه'!IQ2</f>
        <v>43988</v>
      </c>
      <c r="E37" s="13">
        <f>'تكالبف الطباعه'!IM3</f>
        <v>833</v>
      </c>
      <c r="F37" s="13" t="str">
        <f>'تكالبف الطباعه'!IM4</f>
        <v>شعيرات بيتش</v>
      </c>
      <c r="G37" s="55" t="str">
        <f>'تكالبف الطباعه'!IO4</f>
        <v>2/664</v>
      </c>
      <c r="H37" s="13" t="str">
        <f>'تكالبف الطباعه'!IO3</f>
        <v>اسود</v>
      </c>
      <c r="I37" s="13">
        <f>'تكالبف الطباعه'!IQ3</f>
        <v>671</v>
      </c>
      <c r="J37" s="13">
        <f>'تكالبف الطباعه'!IQ4</f>
        <v>2851.75</v>
      </c>
      <c r="K37" s="19">
        <f>'تكالبف الطباعه'!IQ30</f>
        <v>3301.2</v>
      </c>
      <c r="L37" s="19">
        <f>'تكالبف الطباعه'!IQ31</f>
        <v>4.919821162444113</v>
      </c>
      <c r="M37" s="19">
        <f>'تكالبف الطباعه'!IQ37</f>
        <v>391.89</v>
      </c>
      <c r="N37" s="19">
        <f>'تكالبف الطباعه'!IQ38</f>
        <v>0.58403874813710877</v>
      </c>
      <c r="O37" s="19">
        <f>'تكالبف الطباعه'!IQ54</f>
        <v>0</v>
      </c>
      <c r="P37" s="19">
        <f>'تكالبف الطباعه'!IQ55</f>
        <v>0</v>
      </c>
      <c r="Q37" s="13">
        <f>'تكالبف الطباعه'!IL71</f>
        <v>3.3887858332602785</v>
      </c>
      <c r="R37" s="19">
        <f>'تكالبف الطباعه'!IQ71</f>
        <v>602.88</v>
      </c>
      <c r="S37" s="19">
        <f>'تكالبف الطباعه'!IQ72</f>
        <v>0.89847988077496277</v>
      </c>
      <c r="T37" s="19">
        <f>'تكالبف الطباعه'!IQ73</f>
        <v>6.4023397913561846</v>
      </c>
      <c r="U37" s="19">
        <f>'تكالبف الطباعه'!IQ76</f>
        <v>8</v>
      </c>
      <c r="V37" s="19">
        <f>'تكالبف الطباعه'!IQ77</f>
        <v>14.402339791356184</v>
      </c>
      <c r="W37" s="13"/>
    </row>
    <row r="38" spans="1:23" x14ac:dyDescent="0.25">
      <c r="A38" s="13">
        <v>37</v>
      </c>
      <c r="B38" s="13">
        <f>'تكالبف الطباعه'!IT2</f>
        <v>3211</v>
      </c>
      <c r="C38" s="13">
        <f>'تكالبف الطباعه'!IV2</f>
        <v>12136</v>
      </c>
      <c r="D38" s="16">
        <f>'تكالبف الطباعه'!IX2</f>
        <v>43988</v>
      </c>
      <c r="E38" s="13">
        <f>'تكالبف الطباعه'!IT3</f>
        <v>833</v>
      </c>
      <c r="F38" s="13" t="str">
        <f>'تكالبف الطباعه'!IT4</f>
        <v>شعيرات بيتش</v>
      </c>
      <c r="G38" s="55" t="str">
        <f>'تكالبف الطباعه'!IV4</f>
        <v>2/664</v>
      </c>
      <c r="H38" s="13" t="str">
        <f>'تكالبف الطباعه'!IV3</f>
        <v>اسود*احمر</v>
      </c>
      <c r="I38" s="13">
        <f>'تكالبف الطباعه'!IX3</f>
        <v>672</v>
      </c>
      <c r="J38" s="13">
        <f>'تكالبف الطباعه'!IX4</f>
        <v>2856</v>
      </c>
      <c r="K38" s="19">
        <f>'تكالبف الطباعه'!IX30</f>
        <v>5015.6400000000003</v>
      </c>
      <c r="L38" s="19">
        <f>'تكالبف الطباعه'!IX31</f>
        <v>7.4637500000000001</v>
      </c>
      <c r="M38" s="19">
        <f>'تكالبف الطباعه'!IX37</f>
        <v>333.19499999999999</v>
      </c>
      <c r="N38" s="19">
        <f>'تكالبف الطباعه'!IX38</f>
        <v>0.49582589285714285</v>
      </c>
      <c r="O38" s="19">
        <f>'تكالبف الطباعه'!IX54</f>
        <v>0</v>
      </c>
      <c r="P38" s="19">
        <f>'تكالبف الطباعه'!IX55</f>
        <v>0</v>
      </c>
      <c r="Q38" s="13">
        <f>'تكالبف الطباعه'!IS71</f>
        <v>3.9519310224089632</v>
      </c>
      <c r="R38" s="19">
        <f>'تكالبف الطباعه'!IX71</f>
        <v>561.88</v>
      </c>
      <c r="S38" s="19">
        <f>'تكالبف الطباعه'!IX72</f>
        <v>0.83613095238095236</v>
      </c>
      <c r="T38" s="19">
        <f>'تكالبف الطباعه'!IX73</f>
        <v>8.7957068452380955</v>
      </c>
      <c r="U38" s="19">
        <f>'تكالبف الطباعه'!IX76</f>
        <v>8</v>
      </c>
      <c r="V38" s="19">
        <f>'تكالبف الطباعه'!IX77</f>
        <v>16.795706845238094</v>
      </c>
      <c r="W38" s="13"/>
    </row>
    <row r="39" spans="1:23" x14ac:dyDescent="0.25">
      <c r="A39" s="13">
        <v>38</v>
      </c>
      <c r="B39" s="13">
        <f>'تكالبف الطباعه'!JA2</f>
        <v>3222</v>
      </c>
      <c r="C39" s="13">
        <f>'تكالبف الطباعه'!JC2</f>
        <v>12152</v>
      </c>
      <c r="D39" s="16">
        <f>'تكالبف الطباعه'!JE2</f>
        <v>43988</v>
      </c>
      <c r="E39" s="13">
        <f>'تكالبف الطباعه'!JA3</f>
        <v>707</v>
      </c>
      <c r="F39" s="13" t="str">
        <f>'تكالبف الطباعه'!JA4</f>
        <v xml:space="preserve">شعيرات </v>
      </c>
      <c r="G39" s="55" t="str">
        <f>'تكالبف الطباعه'!JC4</f>
        <v>2/664</v>
      </c>
      <c r="H39" s="13" t="str">
        <f>'تكالبف الطباعه'!JC3</f>
        <v>اسود*مسطردة</v>
      </c>
      <c r="I39" s="13">
        <f>'تكالبف الطباعه'!JE3</f>
        <v>501</v>
      </c>
      <c r="J39" s="13">
        <f>'تكالبف الطباعه'!JE4</f>
        <v>2129.25</v>
      </c>
      <c r="K39" s="19">
        <f>'تكالبف الطباعه'!JE30</f>
        <v>2918.5349999999999</v>
      </c>
      <c r="L39" s="19">
        <f>'تكالبف الطباعه'!JE31</f>
        <v>5.8254191616766464</v>
      </c>
      <c r="M39" s="19">
        <f>'تكالبف الطباعه'!JE37</f>
        <v>367.47500000000002</v>
      </c>
      <c r="N39" s="19">
        <f>'تكالبف الطباعه'!JE38</f>
        <v>0.73348303393213576</v>
      </c>
      <c r="O39" s="19">
        <f>'تكالبف الطباعه'!JE54</f>
        <v>0</v>
      </c>
      <c r="P39" s="19">
        <f>'تكالبف الطباعه'!JE55</f>
        <v>0</v>
      </c>
      <c r="Q39" s="13">
        <f>'تكالبف الطباعه'!IZ71</f>
        <v>3.6296583303980272</v>
      </c>
      <c r="R39" s="19">
        <f>'تكالبف الطباعه'!JE71</f>
        <v>434.44</v>
      </c>
      <c r="S39" s="19">
        <f>'تكالبف الطباعه'!JE72</f>
        <v>0.86714570858283435</v>
      </c>
      <c r="T39" s="19">
        <f>'تكالبف الطباعه'!JE73</f>
        <v>7.4260479041916163</v>
      </c>
      <c r="U39" s="19">
        <f>'تكالبف الطباعه'!JE76</f>
        <v>8</v>
      </c>
      <c r="V39" s="19">
        <f>'تكالبف الطباعه'!JE77</f>
        <v>15.426047904191616</v>
      </c>
      <c r="W39" s="13"/>
    </row>
    <row r="40" spans="1:23" x14ac:dyDescent="0.25">
      <c r="A40" s="13">
        <v>39</v>
      </c>
      <c r="B40" s="13">
        <f>'تكالبف الطباعه'!JH2</f>
        <v>3219</v>
      </c>
      <c r="C40" s="13">
        <f>'تكالبف الطباعه'!JJ2</f>
        <v>12167</v>
      </c>
      <c r="D40" s="16">
        <f>'تكالبف الطباعه'!JL2</f>
        <v>43988</v>
      </c>
      <c r="E40" s="13">
        <f>'تكالبف الطباعه'!JH3</f>
        <v>833</v>
      </c>
      <c r="F40" s="13" t="str">
        <f>'تكالبف الطباعه'!JH4</f>
        <v>شعيرات بيتش</v>
      </c>
      <c r="G40" s="55" t="str">
        <f>'تكالبف الطباعه'!JJ4</f>
        <v>2/664</v>
      </c>
      <c r="H40" s="13" t="str">
        <f>'تكالبف الطباعه'!JJ3</f>
        <v>اسود* فيروزى</v>
      </c>
      <c r="I40" s="13">
        <f>'تكالبف الطباعه'!JL3</f>
        <v>682</v>
      </c>
      <c r="J40" s="13">
        <f>'تكالبف الطباعه'!JL4</f>
        <v>2898.5</v>
      </c>
      <c r="K40" s="19">
        <f>'تكالبف الطباعه'!JL30</f>
        <v>6696.5160000000005</v>
      </c>
      <c r="L40" s="19">
        <f>'تكالبف الطباعه'!JL31</f>
        <v>9.8189384164222879</v>
      </c>
      <c r="M40" s="19">
        <f>'تكالبف الطباعه'!JL37</f>
        <v>391.89</v>
      </c>
      <c r="N40" s="19">
        <f>'تكالبف الطباعه'!JL38</f>
        <v>0.57461876832844572</v>
      </c>
      <c r="O40" s="19">
        <f>'تكالبف الطباعه'!JL54</f>
        <v>0</v>
      </c>
      <c r="P40" s="19">
        <f>'تكالبف الطباعه'!JL55</f>
        <v>0</v>
      </c>
      <c r="Q40" s="13">
        <f>'تكالبف الطباعه'!JG71</f>
        <v>4.549693289632569</v>
      </c>
      <c r="R40" s="19">
        <f>'تكالبف الطباعه'!JL71</f>
        <v>642.88</v>
      </c>
      <c r="S40" s="19">
        <f>'تكالبف الطباعه'!JL72</f>
        <v>0.94263929618768327</v>
      </c>
      <c r="T40" s="19">
        <f>'تكالبف الطباعه'!JL73</f>
        <v>11.336196480938417</v>
      </c>
      <c r="U40" s="19">
        <f>'تكالبف الطباعه'!JL76</f>
        <v>8</v>
      </c>
      <c r="V40" s="19">
        <f>'تكالبف الطباعه'!JL77</f>
        <v>19.336196480938419</v>
      </c>
      <c r="W40" s="13"/>
    </row>
    <row r="41" spans="1:23" x14ac:dyDescent="0.25">
      <c r="A41" s="13">
        <v>40</v>
      </c>
      <c r="B41" s="13">
        <f>'تكالبف الطباعه'!JO2</f>
        <v>3250</v>
      </c>
      <c r="C41" s="13">
        <f>'تكالبف الطباعه'!JQ2</f>
        <v>11237</v>
      </c>
      <c r="D41" s="16">
        <f>'تكالبف الطباعه'!JS2</f>
        <v>43988</v>
      </c>
      <c r="E41" s="13">
        <f>'تكالبف الطباعه'!JO3</f>
        <v>833</v>
      </c>
      <c r="F41" s="13" t="str">
        <f>'تكالبف الطباعه'!JO4</f>
        <v>سنجل ليكرا اسبن</v>
      </c>
      <c r="G41" s="55" t="str">
        <f>'تكالبف الطباعه'!JQ4</f>
        <v>2/664</v>
      </c>
      <c r="H41" s="13" t="str">
        <f>'تكالبف الطباعه'!JQ3</f>
        <v>اسود* اصفر</v>
      </c>
      <c r="I41" s="13">
        <f>'تكالبف الطباعه'!JS3</f>
        <v>690</v>
      </c>
      <c r="J41" s="13">
        <f>'تكالبف الطباعه'!JS4</f>
        <v>2932.5</v>
      </c>
      <c r="K41" s="19">
        <f>'تكالبف الطباعه'!JS30</f>
        <v>4170.4800000000005</v>
      </c>
      <c r="L41" s="19">
        <f>'تكالبف الطباعه'!JS31</f>
        <v>6.0441739130434788</v>
      </c>
      <c r="M41" s="19">
        <f>'تكالبف الطباعه'!JS37</f>
        <v>391.15250000000003</v>
      </c>
      <c r="N41" s="19">
        <f>'تكالبف الطباعه'!JS38</f>
        <v>0.56688768115942034</v>
      </c>
      <c r="O41" s="19">
        <f>'تكالبف الطباعه'!JS54</f>
        <v>0</v>
      </c>
      <c r="P41" s="19">
        <f>'تكالبف الطباعه'!JS55</f>
        <v>0</v>
      </c>
      <c r="Q41" s="13">
        <f>'تكالبف الطباعه'!JN71</f>
        <v>3.6295012787723788</v>
      </c>
      <c r="R41" s="19">
        <f>'تكالبف الطباعه'!JS71</f>
        <v>561.88</v>
      </c>
      <c r="S41" s="19">
        <f>'تكالبف الطباعه'!JS72</f>
        <v>0.81431884057971016</v>
      </c>
      <c r="T41" s="19">
        <f>'تكالبف الطباعه'!JS73</f>
        <v>7.4253804347826096</v>
      </c>
      <c r="U41" s="19">
        <f>'تكالبف الطباعه'!JS76</f>
        <v>8</v>
      </c>
      <c r="V41" s="19">
        <f>'تكالبف الطباعه'!JS77</f>
        <v>15.42538043478261</v>
      </c>
      <c r="W41" s="13"/>
    </row>
    <row r="42" spans="1:23" x14ac:dyDescent="0.25">
      <c r="A42" s="13">
        <v>41</v>
      </c>
      <c r="B42" s="13">
        <f>'تكالبف الطباعه'!JV2</f>
        <v>3211</v>
      </c>
      <c r="C42" s="13">
        <f>'تكالبف الطباعه'!JX2</f>
        <v>12135</v>
      </c>
      <c r="D42" s="16">
        <f>'تكالبف الطباعه'!JZ2</f>
        <v>43988</v>
      </c>
      <c r="E42" s="13">
        <f>'تكالبف الطباعه'!JV3</f>
        <v>833</v>
      </c>
      <c r="F42" s="13" t="str">
        <f>'تكالبف الطباعه'!JV4</f>
        <v>شعيرات بيتش</v>
      </c>
      <c r="G42" s="55" t="str">
        <f>'تكالبف الطباعه'!JX4</f>
        <v>2/664</v>
      </c>
      <c r="H42" s="13" t="str">
        <f>'تكالبف الطباعه'!JX3</f>
        <v>اسود* كشمير</v>
      </c>
      <c r="I42" s="13">
        <f>'تكالبف الطباعه'!JZ3</f>
        <v>671</v>
      </c>
      <c r="J42" s="13">
        <f>'تكالبف الطباعه'!JZ4</f>
        <v>2851.75</v>
      </c>
      <c r="K42" s="19">
        <f>'تكالبف الطباعه'!JZ30</f>
        <v>3724.7540000000004</v>
      </c>
      <c r="L42" s="19">
        <f>'تكالبف الطباعه'!JZ31</f>
        <v>5.551049180327869</v>
      </c>
      <c r="M42" s="19">
        <f>'تكالبف الطباعه'!JZ37</f>
        <v>391.89</v>
      </c>
      <c r="N42" s="19">
        <f>'تكالبف الطباعه'!JZ38</f>
        <v>0.58403874813710877</v>
      </c>
      <c r="O42" s="19">
        <f>'تكالبف الطباعه'!JZ54</f>
        <v>0</v>
      </c>
      <c r="P42" s="19">
        <f>'تكالبف الطباعه'!JZ55</f>
        <v>0</v>
      </c>
      <c r="Q42" s="13">
        <f>'تكالبف الطباعه'!JU71</f>
        <v>3.5229329359165424</v>
      </c>
      <c r="R42" s="19">
        <f>'تكالبف الطباعه'!JZ71</f>
        <v>561.88</v>
      </c>
      <c r="S42" s="19">
        <f>'تكالبف الطباعه'!JZ72</f>
        <v>0.83737704918032785</v>
      </c>
      <c r="T42" s="19">
        <f>'تكالبف الطباعه'!JZ73</f>
        <v>6.9724649776453056</v>
      </c>
      <c r="U42" s="19">
        <f>'تكالبف الطباعه'!JZ76</f>
        <v>8</v>
      </c>
      <c r="V42" s="19">
        <f>'تكالبف الطباعه'!JZ77</f>
        <v>14.972464977645306</v>
      </c>
      <c r="W42" s="13"/>
    </row>
    <row r="43" spans="1:23" x14ac:dyDescent="0.25">
      <c r="A43" s="13">
        <v>42</v>
      </c>
      <c r="B43" s="13">
        <f>'تكالبف الطباعه'!KC2</f>
        <v>3219</v>
      </c>
      <c r="C43" s="13">
        <f>'تكالبف الطباعه'!KE2</f>
        <v>12166</v>
      </c>
      <c r="D43" s="16">
        <f>'تكالبف الطباعه'!KG2</f>
        <v>43988</v>
      </c>
      <c r="E43" s="13">
        <f>'تكالبف الطباعه'!KC3</f>
        <v>833</v>
      </c>
      <c r="F43" s="13" t="str">
        <f>'تكالبف الطباعه'!KC4</f>
        <v>شعيرات بيتش</v>
      </c>
      <c r="G43" s="55" t="str">
        <f>'تكالبف الطباعه'!KE4</f>
        <v>2/664</v>
      </c>
      <c r="H43" s="13" t="str">
        <f>'تكالبف الطباعه'!KE3</f>
        <v>اسود* فوشيا</v>
      </c>
      <c r="I43" s="13">
        <f>'تكالبف الطباعه'!KG3</f>
        <v>668</v>
      </c>
      <c r="J43" s="13">
        <f>'تكالبف الطباعه'!KG4</f>
        <v>2839</v>
      </c>
      <c r="K43" s="19">
        <f>'تكالبف الطباعه'!KG30</f>
        <v>4472.04</v>
      </c>
      <c r="L43" s="19">
        <f>'تكالبف الطباعه'!KG31</f>
        <v>6.694670658682635</v>
      </c>
      <c r="M43" s="19">
        <f>'تكالبف الطباعه'!KG37</f>
        <v>333.19499999999999</v>
      </c>
      <c r="N43" s="19">
        <f>'تكالبف الطباعه'!KG38</f>
        <v>0.49879491017964073</v>
      </c>
      <c r="O43" s="19">
        <f>'تكالبف الطباعه'!KG54</f>
        <v>0</v>
      </c>
      <c r="P43" s="19">
        <f>'تكالبف الطباعه'!KG55</f>
        <v>0</v>
      </c>
      <c r="Q43" s="13">
        <f>'تكالبف الطباعه'!KB71</f>
        <v>3.7099947164494544</v>
      </c>
      <c r="R43" s="19">
        <f>'تكالبف الطباعه'!KG71</f>
        <v>383.44</v>
      </c>
      <c r="S43" s="19">
        <f>'تكالبف الطباعه'!KG72</f>
        <v>0.57401197604790422</v>
      </c>
      <c r="T43" s="19">
        <f>'تكالبف الطباعه'!KG73</f>
        <v>7.7674775449101805</v>
      </c>
      <c r="U43" s="19">
        <f>'تكالبف الطباعه'!KG76</f>
        <v>8</v>
      </c>
      <c r="V43" s="19">
        <f>'تكالبف الطباعه'!KG77</f>
        <v>15.76747754491018</v>
      </c>
      <c r="W43" s="13"/>
    </row>
    <row r="44" spans="1:23" x14ac:dyDescent="0.25">
      <c r="A44" s="13">
        <v>43</v>
      </c>
      <c r="B44" s="13">
        <f>'تكالبف الطباعه'!KJ2</f>
        <v>3176</v>
      </c>
      <c r="C44" s="13">
        <f>'تكالبف الطباعه'!KL2</f>
        <v>12054</v>
      </c>
      <c r="D44" s="16">
        <f>'تكالبف الطباعه'!KN2</f>
        <v>43988</v>
      </c>
      <c r="E44" s="13">
        <f>'تكالبف الطباعه'!KJ3</f>
        <v>694</v>
      </c>
      <c r="F44" s="13" t="str">
        <f>'تكالبف الطباعه'!KJ4</f>
        <v>شعيرات بيتش</v>
      </c>
      <c r="G44" s="55" t="str">
        <f>'تكالبف الطباعه'!KL4</f>
        <v>2/715</v>
      </c>
      <c r="H44" s="13" t="str">
        <f>'تكالبف الطباعه'!KL3</f>
        <v>فيروزى*كحلي</v>
      </c>
      <c r="I44" s="13">
        <f>'تكالبف الطباعه'!KN3</f>
        <v>509</v>
      </c>
      <c r="J44" s="13">
        <f>'تكالبف الطباعه'!KN4</f>
        <v>2163.25</v>
      </c>
      <c r="K44" s="19">
        <f>'تكالبف الطباعه'!KN30</f>
        <v>4450.71</v>
      </c>
      <c r="L44" s="19">
        <f>'تكالبف الطباعه'!KN31</f>
        <v>8.7440275049115908</v>
      </c>
      <c r="M44" s="19">
        <f>'تكالبف الطباعه'!KN37</f>
        <v>332.82624999999996</v>
      </c>
      <c r="N44" s="19">
        <f>'تكالبف الطباعه'!KN38</f>
        <v>0.65388261296660111</v>
      </c>
      <c r="O44" s="19">
        <f>'تكالبف الطباعه'!KN54</f>
        <v>0</v>
      </c>
      <c r="P44" s="19">
        <f>'تكالبف الطباعه'!KN55</f>
        <v>0</v>
      </c>
      <c r="Q44" s="13">
        <f>'تكالبف الطباعه'!KI71</f>
        <v>4.2572408413267073</v>
      </c>
      <c r="R44" s="19">
        <f>'تكالبف الطباعه'!KN71</f>
        <v>353.94</v>
      </c>
      <c r="S44" s="19">
        <f>'تكالبف الطباعه'!KN72</f>
        <v>0.69536345776031439</v>
      </c>
      <c r="T44" s="19">
        <f>'تكالبف الطباعه'!KN73</f>
        <v>10.093273575638506</v>
      </c>
      <c r="U44" s="19">
        <f>'تكالبف الطباعه'!KN76</f>
        <v>8</v>
      </c>
      <c r="V44" s="19">
        <f>'تكالبف الطباعه'!KN77</f>
        <v>18.093273575638506</v>
      </c>
      <c r="W44" s="13"/>
    </row>
    <row r="45" spans="1:23" x14ac:dyDescent="0.25">
      <c r="A45" s="13">
        <v>44</v>
      </c>
      <c r="B45" s="13">
        <f>'تكالبف الطباعه'!KQ2</f>
        <v>3176</v>
      </c>
      <c r="C45" s="13">
        <f>'تكالبف الطباعه'!KS2</f>
        <v>12057</v>
      </c>
      <c r="D45" s="16">
        <f>'تكالبف الطباعه'!KU2</f>
        <v>43988</v>
      </c>
      <c r="E45" s="13">
        <f>'تكالبف الطباعه'!KQ3</f>
        <v>694</v>
      </c>
      <c r="F45" s="13" t="str">
        <f>'تكالبف الطباعه'!KQ4</f>
        <v>شعيرات بيتش</v>
      </c>
      <c r="G45" s="55" t="str">
        <f>'تكالبف الطباعه'!KS4</f>
        <v>2/715</v>
      </c>
      <c r="H45" s="13" t="str">
        <f>'تكالبف الطباعه'!KS3</f>
        <v>موف*كحلي</v>
      </c>
      <c r="I45" s="13">
        <f>'تكالبف الطباعه'!KU3</f>
        <v>510</v>
      </c>
      <c r="J45" s="13">
        <f>'تكالبف الطباعه'!KU4</f>
        <v>2167.5</v>
      </c>
      <c r="K45" s="19">
        <f>'تكالبف الطباعه'!KU30</f>
        <v>2429.9499999999998</v>
      </c>
      <c r="L45" s="19">
        <f>'تكالبف الطباعه'!KU31</f>
        <v>4.7646078431372549</v>
      </c>
      <c r="M45" s="19">
        <f>'تكالبف الطباعه'!KU37</f>
        <v>332.82624999999996</v>
      </c>
      <c r="N45" s="19">
        <f>'تكالبف الطباعه'!KU38</f>
        <v>0.65260049019607835</v>
      </c>
      <c r="O45" s="19">
        <f>'تكالبف الطباعه'!KU54</f>
        <v>0</v>
      </c>
      <c r="P45" s="19">
        <f>'تكالبف الطباعه'!KU55</f>
        <v>0</v>
      </c>
      <c r="Q45" s="13">
        <f>'تكالبف الطباعه'!KP71</f>
        <v>3.3202843137254905</v>
      </c>
      <c r="R45" s="19">
        <f>'تكالبف الطباعه'!KU71</f>
        <v>353.94</v>
      </c>
      <c r="S45" s="19">
        <f>'تكالبف الطباعه'!KU72</f>
        <v>0.69399999999999995</v>
      </c>
      <c r="T45" s="19">
        <f>'تكالبف الطباعه'!KU73</f>
        <v>6.1112083333333338</v>
      </c>
      <c r="U45" s="19">
        <f>'تكالبف الطباعه'!KU76</f>
        <v>8</v>
      </c>
      <c r="V45" s="19">
        <f>'تكالبف الطباعه'!KU77</f>
        <v>14.111208333333334</v>
      </c>
      <c r="W45" s="13"/>
    </row>
    <row r="46" spans="1:23" x14ac:dyDescent="0.25">
      <c r="A46" s="13">
        <v>45</v>
      </c>
      <c r="B46" s="13">
        <f>'تكالبف الطباعه'!KX2</f>
        <v>3176</v>
      </c>
      <c r="C46" s="13">
        <f>'تكالبف الطباعه'!KZ2</f>
        <v>12055</v>
      </c>
      <c r="D46" s="16">
        <f>'تكالبف الطباعه'!LB2</f>
        <v>43988</v>
      </c>
      <c r="E46" s="13">
        <f>'تكالبف الطباعه'!KX3</f>
        <v>694</v>
      </c>
      <c r="F46" s="13" t="str">
        <f>'تكالبف الطباعه'!KX4</f>
        <v>شعيرات بيتش</v>
      </c>
      <c r="G46" s="55" t="str">
        <f>'تكالبف الطباعه'!KZ4</f>
        <v>2/715</v>
      </c>
      <c r="H46" s="13" t="str">
        <f>'تكالبف الطباعه'!KZ3</f>
        <v>فوشيا*كحلي</v>
      </c>
      <c r="I46" s="13">
        <f>'تكالبف الطباعه'!LB3</f>
        <v>508</v>
      </c>
      <c r="J46" s="13">
        <f>'تكالبف الطباعه'!LB4</f>
        <v>2159</v>
      </c>
      <c r="K46" s="19">
        <f>'تكالبف الطباعه'!LB30</f>
        <v>2588.86</v>
      </c>
      <c r="L46" s="19">
        <f>'تكالبف الطباعه'!LB31</f>
        <v>5.0961811023622046</v>
      </c>
      <c r="M46" s="19">
        <f>'تكالبف الطباعه'!LB37</f>
        <v>458.97500000000002</v>
      </c>
      <c r="N46" s="19">
        <f>'تكالبف الطباعه'!LB38</f>
        <v>0.90349409448818907</v>
      </c>
      <c r="O46" s="19">
        <f>'تكالبف الطباعه'!LB54</f>
        <v>0</v>
      </c>
      <c r="P46" s="19">
        <f>'تكالبف الطباعه'!LB55</f>
        <v>0</v>
      </c>
      <c r="Q46" s="13">
        <f>'تكالبف الطباعه'!KW71</f>
        <v>3.4579782306623437</v>
      </c>
      <c r="R46" s="19">
        <f>'تكالبف الطباعه'!LB71</f>
        <v>353.94</v>
      </c>
      <c r="S46" s="19">
        <f>'تكالبف الطباعه'!LB72</f>
        <v>0.69673228346456695</v>
      </c>
      <c r="T46" s="19">
        <f>'تكالبف الطباعه'!LB73</f>
        <v>6.69640748031496</v>
      </c>
      <c r="U46" s="19">
        <f>'تكالبف الطباعه'!LB76</f>
        <v>8</v>
      </c>
      <c r="V46" s="19">
        <f>'تكالبف الطباعه'!LB77</f>
        <v>14.69640748031496</v>
      </c>
      <c r="W46" s="13"/>
    </row>
    <row r="47" spans="1:23" x14ac:dyDescent="0.25">
      <c r="A47" s="13">
        <v>46</v>
      </c>
      <c r="B47" s="13">
        <f>'تكالبف الطباعه'!LE3</f>
        <v>707</v>
      </c>
      <c r="C47" s="13">
        <f>'تكالبف الطباعه'!LG2</f>
        <v>12153</v>
      </c>
      <c r="D47" s="16">
        <f>'تكالبف الطباعه'!LI2</f>
        <v>43988</v>
      </c>
      <c r="E47" s="13">
        <f>'تكالبف الطباعه'!LE3</f>
        <v>707</v>
      </c>
      <c r="F47" s="13" t="str">
        <f>'تكالبف الطباعه'!LE4</f>
        <v xml:space="preserve">شعيرات </v>
      </c>
      <c r="G47" s="55" t="str">
        <f>'تكالبف الطباعه'!LG4</f>
        <v>1/252</v>
      </c>
      <c r="H47" s="13" t="str">
        <f>'تكالبف الطباعه'!LG3</f>
        <v>اسود</v>
      </c>
      <c r="I47" s="13">
        <f>'تكالبف الطباعه'!LI3</f>
        <v>501</v>
      </c>
      <c r="J47" s="13">
        <f>'تكالبف الطباعه'!LI4</f>
        <v>2129.25</v>
      </c>
      <c r="K47" s="19">
        <f>'تكالبف الطباعه'!LI30</f>
        <v>2475.9</v>
      </c>
      <c r="L47" s="19">
        <f>'تكالبف الطباعه'!LI31</f>
        <v>4.9419161676646706</v>
      </c>
      <c r="M47" s="19">
        <f>'تكالبف الطباعه'!LI37</f>
        <v>367.47500000000002</v>
      </c>
      <c r="N47" s="19">
        <f>'تكالبف الطباعه'!LI38</f>
        <v>0.73348303393213576</v>
      </c>
      <c r="O47" s="19">
        <f>'تكالبف الطباعه'!LI54</f>
        <v>0</v>
      </c>
      <c r="P47" s="19">
        <f>'تكالبف الطباعه'!LI55</f>
        <v>0</v>
      </c>
      <c r="Q47" s="13">
        <f>'تكالبف الطباعه'!LD71</f>
        <v>3.4269132323588116</v>
      </c>
      <c r="R47" s="19">
        <f>'تكالبف الطباعه'!LI71</f>
        <v>445.38</v>
      </c>
      <c r="S47" s="19">
        <f>'تكالبف الطباعه'!LI72</f>
        <v>0.88898203592814373</v>
      </c>
      <c r="T47" s="19">
        <f>'تكالبف الطباعه'!LI73</f>
        <v>6.56438123752495</v>
      </c>
      <c r="U47" s="19">
        <f>'تكالبف الطباعه'!LI76</f>
        <v>8</v>
      </c>
      <c r="V47" s="19">
        <f>'تكالبف الطباعه'!LI77</f>
        <v>14.56438123752495</v>
      </c>
      <c r="W47" s="13"/>
    </row>
    <row r="48" spans="1:23" x14ac:dyDescent="0.25">
      <c r="A48" s="13">
        <v>47</v>
      </c>
      <c r="B48" s="13">
        <f>'تكالبف الطباعه'!LL2</f>
        <v>3222</v>
      </c>
      <c r="C48" s="13">
        <f>'تكالبف الطباعه'!LN2</f>
        <v>12148</v>
      </c>
      <c r="D48" s="16">
        <f>'تكالبف الطباعه'!LP2</f>
        <v>43988</v>
      </c>
      <c r="E48" s="13">
        <f>'تكالبف الطباعه'!LL3</f>
        <v>707</v>
      </c>
      <c r="F48" s="13" t="str">
        <f>'تكالبف الطباعه'!LL4</f>
        <v xml:space="preserve">شعيرات </v>
      </c>
      <c r="G48" s="55" t="str">
        <f>'تكالبف الطباعه'!LN4</f>
        <v>1/615</v>
      </c>
      <c r="H48" s="13" t="str">
        <f>'تكالبف الطباعه'!LN3</f>
        <v>اسود</v>
      </c>
      <c r="I48" s="13">
        <f>'تكالبف الطباعه'!LP3</f>
        <v>502</v>
      </c>
      <c r="J48" s="13">
        <f>'تكالبف الطباعه'!LP4</f>
        <v>2133.5</v>
      </c>
      <c r="K48" s="19">
        <f>'تكالبف الطباعه'!LP30</f>
        <v>2475.9</v>
      </c>
      <c r="L48" s="19">
        <f>'تكالبف الطباعه'!LP31</f>
        <v>4.9320717131474101</v>
      </c>
      <c r="M48" s="19">
        <f>'تكالبف الطباعه'!LP37</f>
        <v>367.47500000000002</v>
      </c>
      <c r="N48" s="19">
        <f>'تكالبف الطباعه'!LP38</f>
        <v>0.73202191235059766</v>
      </c>
      <c r="O48" s="19">
        <f>'تكالبف الطباعه'!LP54</f>
        <v>0</v>
      </c>
      <c r="P48" s="19">
        <f>'تكالبف الطباعه'!LP55</f>
        <v>0</v>
      </c>
      <c r="Q48" s="13">
        <f>'تكالبف الطباعه'!LK71</f>
        <v>3.4187086946332319</v>
      </c>
      <c r="R48" s="19">
        <f>'تكالبف الطباعه'!LP71</f>
        <v>434.44</v>
      </c>
      <c r="S48" s="19">
        <f>'تكالبف الطباعه'!LP72</f>
        <v>0.86541832669322705</v>
      </c>
      <c r="T48" s="19">
        <f>'تكالبف الطباعه'!LP73</f>
        <v>6.5295119521912346</v>
      </c>
      <c r="U48" s="19">
        <f>'تكالبف الطباعه'!LP76</f>
        <v>8</v>
      </c>
      <c r="V48" s="19">
        <f>'تكالبف الطباعه'!LP77</f>
        <v>14.529511952191235</v>
      </c>
      <c r="W48" s="13"/>
    </row>
    <row r="49" spans="1:23" x14ac:dyDescent="0.25">
      <c r="A49" s="13">
        <v>48</v>
      </c>
      <c r="B49" s="13">
        <f>'تكالبف الطباعه'!LS2</f>
        <v>3222</v>
      </c>
      <c r="C49" s="13">
        <f>'تكالبف الطباعه'!LU2</f>
        <v>12149</v>
      </c>
      <c r="D49" s="16">
        <f>'تكالبف الطباعه'!LW2</f>
        <v>43988</v>
      </c>
      <c r="E49" s="13">
        <f>'تكالبف الطباعه'!LS3</f>
        <v>707</v>
      </c>
      <c r="F49" s="13" t="str">
        <f>'تكالبف الطباعه'!LS4</f>
        <v xml:space="preserve">شعيرات </v>
      </c>
      <c r="G49" s="55" t="str">
        <f>'تكالبف الطباعه'!LU4</f>
        <v>1/647</v>
      </c>
      <c r="H49" s="13" t="str">
        <f>'تكالبف الطباعه'!LU3</f>
        <v>اسود</v>
      </c>
      <c r="I49" s="13">
        <f>'تكالبف الطباعه'!LW3</f>
        <v>502</v>
      </c>
      <c r="J49" s="13">
        <f>'تكالبف الطباعه'!LW4</f>
        <v>2133.5</v>
      </c>
      <c r="K49" s="19">
        <f>'تكالبف الطباعه'!LW30</f>
        <v>1561.95</v>
      </c>
      <c r="L49" s="19">
        <f>'تكالبف الطباعه'!LW31</f>
        <v>3.1114541832669325</v>
      </c>
      <c r="M49" s="19">
        <f>'تكالبف الطباعه'!LW37</f>
        <v>367.47500000000002</v>
      </c>
      <c r="N49" s="19">
        <f>'تكالبف الطباعه'!LW38</f>
        <v>0.73202191235059766</v>
      </c>
      <c r="O49" s="19">
        <f>'تكالبف الطباعه'!LW54</f>
        <v>0</v>
      </c>
      <c r="P49" s="19">
        <f>'تكالبف الطباعه'!LW55</f>
        <v>0</v>
      </c>
      <c r="Q49" s="13">
        <f>'تكالبف الطباعه'!LR71</f>
        <v>2.9903280993672365</v>
      </c>
      <c r="R49" s="19">
        <f>'تكالبف الطباعه'!LW71</f>
        <v>434.44</v>
      </c>
      <c r="S49" s="19">
        <f>'تكالبف الطباعه'!LW72</f>
        <v>0.86541832669322705</v>
      </c>
      <c r="T49" s="19">
        <f>'تكالبف الطباعه'!LW73</f>
        <v>4.7088944223107569</v>
      </c>
      <c r="U49" s="19">
        <f>'تكالبف الطباعه'!LW76</f>
        <v>8</v>
      </c>
      <c r="V49" s="19">
        <f>'تكالبف الطباعه'!LW77</f>
        <v>12.708894422310756</v>
      </c>
      <c r="W49" s="13"/>
    </row>
    <row r="50" spans="1:23" x14ac:dyDescent="0.25">
      <c r="A50" s="13">
        <v>49</v>
      </c>
      <c r="B50" s="13">
        <f>'تكالبف الطباعه'!LZ2</f>
        <v>3227</v>
      </c>
      <c r="C50" s="13">
        <f>'تكالبف الطباعه'!MB2</f>
        <v>12182</v>
      </c>
      <c r="D50" s="16">
        <f>'تكالبف الطباعه'!MD2</f>
        <v>43989</v>
      </c>
      <c r="E50" s="13">
        <f>'تكالبف الطباعه'!LZ3</f>
        <v>732</v>
      </c>
      <c r="F50" s="13" t="str">
        <f>'تكالبف الطباعه'!LZ4</f>
        <v xml:space="preserve">شعيرات </v>
      </c>
      <c r="G50" s="55" t="str">
        <f>'تكالبف الطباعه'!MB4</f>
        <v>3/310</v>
      </c>
      <c r="H50" s="13" t="str">
        <f>'تكالبف الطباعه'!MB3</f>
        <v>اسود*.زيتونى*فوشيا</v>
      </c>
      <c r="I50" s="13">
        <f>'تكالبف الطباعه'!MD3</f>
        <v>531</v>
      </c>
      <c r="J50" s="13">
        <f>'تكالبف الطباعه'!MD4</f>
        <v>2256.75</v>
      </c>
      <c r="K50" s="19">
        <f>'تكالبف الطباعه'!MD30</f>
        <v>1093.2089999999998</v>
      </c>
      <c r="L50" s="19">
        <f>'تكالبف الطباعه'!MD31</f>
        <v>2.0587740112994348</v>
      </c>
      <c r="M50" s="19">
        <f>'تكالبف الطباعه'!MD37</f>
        <v>458.97500000000002</v>
      </c>
      <c r="N50" s="19">
        <f>'تكالبف الطباعه'!MD38</f>
        <v>0.86435969868173257</v>
      </c>
      <c r="O50" s="19">
        <f>'تكالبف الطباعه'!MD54</f>
        <v>0</v>
      </c>
      <c r="P50" s="19">
        <f>'تكالبف الطباعه'!MD55</f>
        <v>0</v>
      </c>
      <c r="Q50" s="13">
        <f>'تكالبف الطباعه'!LY71</f>
        <v>2.7352094826631217</v>
      </c>
      <c r="R50" s="19">
        <f>'تكالبف الطباعه'!MD71</f>
        <v>372.5</v>
      </c>
      <c r="S50" s="19">
        <f>'تكالبف الطباعه'!MD72</f>
        <v>0.70150659133709981</v>
      </c>
      <c r="T50" s="19">
        <f>'تكالبف الطباعه'!MD73</f>
        <v>3.6246403013182671</v>
      </c>
      <c r="U50" s="19">
        <f>'تكالبف الطباعه'!MD76</f>
        <v>8</v>
      </c>
      <c r="V50" s="19">
        <f>'تكالبف الطباعه'!MD77</f>
        <v>11.624640301318268</v>
      </c>
      <c r="W50" s="13"/>
    </row>
    <row r="51" spans="1:23" x14ac:dyDescent="0.25">
      <c r="A51" s="13">
        <v>50</v>
      </c>
      <c r="B51" s="13">
        <f>'تكالبف الطباعه'!MG2</f>
        <v>3227</v>
      </c>
      <c r="C51" s="13">
        <f>'تكالبف الطباعه'!MI2</f>
        <v>12184</v>
      </c>
      <c r="D51" s="16">
        <f>'تكالبف الطباعه'!MK2</f>
        <v>43989</v>
      </c>
      <c r="E51" s="13">
        <f>'تكالبف الطباعه'!MG3</f>
        <v>732</v>
      </c>
      <c r="F51" s="13" t="str">
        <f>'تكالبف الطباعه'!MG4</f>
        <v xml:space="preserve">شعيرات </v>
      </c>
      <c r="G51" s="55" t="str">
        <f>'تكالبف الطباعه'!MI4</f>
        <v>2/354</v>
      </c>
      <c r="H51" s="13" t="str">
        <f>'تكالبف الطباعه'!MI3</f>
        <v>بيج*بني</v>
      </c>
      <c r="I51" s="13">
        <f>'تكالبف الطباعه'!MK3</f>
        <v>534</v>
      </c>
      <c r="J51" s="13">
        <f>'تكالبف الطباعه'!MK4</f>
        <v>2269.5</v>
      </c>
      <c r="K51" s="19">
        <f>'تكالبف الطباعه'!MK30</f>
        <v>1315.7269999999999</v>
      </c>
      <c r="L51" s="19">
        <f>'تكالبف الطباعه'!MK31</f>
        <v>2.4639082397003742</v>
      </c>
      <c r="M51" s="19">
        <f>'تكالبف الطباعه'!MK37</f>
        <v>332.82624999999996</v>
      </c>
      <c r="N51" s="19">
        <f>'تكالبف الطباعه'!MK38</f>
        <v>0.62327013108614226</v>
      </c>
      <c r="O51" s="19">
        <f>'تكالبف الطباعه'!MK54</f>
        <v>0</v>
      </c>
      <c r="P51" s="19">
        <f>'تكالبف الطباعه'!MK55</f>
        <v>0</v>
      </c>
      <c r="Q51" s="13">
        <f>'تكالبف الطباعه'!MF71</f>
        <v>2.8001732760519937</v>
      </c>
      <c r="R51" s="19">
        <f>'تكالبف الطباعه'!MK71</f>
        <v>434.44</v>
      </c>
      <c r="S51" s="19">
        <f>'تكالبف الطباعه'!MK72</f>
        <v>0.81355805243445689</v>
      </c>
      <c r="T51" s="19">
        <f>'تكالبف الطباعه'!MK73</f>
        <v>3.9007364232209731</v>
      </c>
      <c r="U51" s="19">
        <f>'تكالبف الطباعه'!MK76</f>
        <v>8</v>
      </c>
      <c r="V51" s="19">
        <f>'تكالبف الطباعه'!MK77</f>
        <v>11.900736423220973</v>
      </c>
      <c r="W51" s="13"/>
    </row>
    <row r="52" spans="1:23" x14ac:dyDescent="0.25">
      <c r="A52" s="13">
        <v>51</v>
      </c>
      <c r="B52" s="13">
        <f>'تكالبف الطباعه'!MN2</f>
        <v>3222</v>
      </c>
      <c r="C52" s="13">
        <f>'تكالبف الطباعه'!MP2</f>
        <v>12151</v>
      </c>
      <c r="D52" s="16">
        <f>'تكالبف الطباعه'!MR2</f>
        <v>43989</v>
      </c>
      <c r="E52" s="13">
        <f>'تكالبف الطباعه'!MN3</f>
        <v>707</v>
      </c>
      <c r="F52" s="13" t="str">
        <f>'تكالبف الطباعه'!MN4</f>
        <v xml:space="preserve">شعيرات </v>
      </c>
      <c r="G52" s="55" t="str">
        <f>'تكالبف الطباعه'!MP4</f>
        <v>3/632</v>
      </c>
      <c r="H52" s="13" t="str">
        <f>'تكالبف الطباعه'!MP3</f>
        <v>اسود*رمادى غ* رمادى ف</v>
      </c>
      <c r="I52" s="13">
        <f>'تكالبف الطباعه'!MR3</f>
        <v>502</v>
      </c>
      <c r="J52" s="13">
        <f>'تكالبف الطباعه'!MR4</f>
        <v>2133.5</v>
      </c>
      <c r="K52" s="19">
        <f>'تكالبف الطباعه'!MR30</f>
        <v>1227.9749999999999</v>
      </c>
      <c r="L52" s="19">
        <f>'تكالبف الطباعه'!MR31</f>
        <v>2.4461653386454181</v>
      </c>
      <c r="M52" s="19">
        <f>'تكالبف الطباعه'!MR37</f>
        <v>299.65250000000003</v>
      </c>
      <c r="N52" s="19">
        <f>'تكالبف الطباعه'!MR38</f>
        <v>0.59691733067729091</v>
      </c>
      <c r="O52" s="19">
        <f>'تكالبف الطباعه'!MR54</f>
        <v>0</v>
      </c>
      <c r="P52" s="19">
        <f>'تكالبف الطباعه'!MR55</f>
        <v>0</v>
      </c>
      <c r="Q52" s="13">
        <f>'تكالبف الطباعه'!MM71</f>
        <v>2.7780958518865715</v>
      </c>
      <c r="R52" s="19">
        <f>'تكالبف الطباعه'!MR71</f>
        <v>383.44</v>
      </c>
      <c r="S52" s="19">
        <f>'تكالبف الطباعه'!MR72</f>
        <v>0.76382470119521917</v>
      </c>
      <c r="T52" s="19">
        <f>'تكالبف الطباعه'!MR73</f>
        <v>3.8069073705179282</v>
      </c>
      <c r="U52" s="19">
        <f>'تكالبف الطباعه'!MR76</f>
        <v>8</v>
      </c>
      <c r="V52" s="19">
        <f>'تكالبف الطباعه'!MR77</f>
        <v>11.806907370517928</v>
      </c>
      <c r="W52" s="13"/>
    </row>
    <row r="53" spans="1:23" x14ac:dyDescent="0.25">
      <c r="A53" s="13">
        <v>52</v>
      </c>
      <c r="B53" s="13">
        <f>'تكالبف الطباعه'!MU2</f>
        <v>3227</v>
      </c>
      <c r="C53" s="13">
        <f>'تكالبف الطباعه'!MW2</f>
        <v>12186</v>
      </c>
      <c r="D53" s="16">
        <f>'تكالبف الطباعه'!MY2</f>
        <v>43989</v>
      </c>
      <c r="E53" s="13">
        <f>'تكالبف الطباعه'!MU3</f>
        <v>732</v>
      </c>
      <c r="F53" s="13" t="str">
        <f>'تكالبف الطباعه'!MU4</f>
        <v xml:space="preserve">شعيرات </v>
      </c>
      <c r="G53" s="55" t="str">
        <f>'تكالبف الطباعه'!MW4</f>
        <v>2/393</v>
      </c>
      <c r="H53" s="13" t="str">
        <f>'تكالبف الطباعه'!MW3</f>
        <v xml:space="preserve">اسود*رمادى </v>
      </c>
      <c r="I53" s="13">
        <f>'تكالبف الطباعه'!MY3</f>
        <v>541</v>
      </c>
      <c r="J53" s="13">
        <f>'تكالبف الطباعه'!MY4</f>
        <v>2299.25</v>
      </c>
      <c r="K53" s="19">
        <f>'تكالبف الطباعه'!MY30</f>
        <v>944.6110000000001</v>
      </c>
      <c r="L53" s="19">
        <f>'تكالبف الطباعه'!MY31</f>
        <v>1.7460462107208874</v>
      </c>
      <c r="M53" s="19">
        <f>'تكالبف الطباعه'!MY37</f>
        <v>333.19499999999999</v>
      </c>
      <c r="N53" s="19">
        <f>'تكالبف الطباعه'!MY38</f>
        <v>0.61588724584103516</v>
      </c>
      <c r="O53" s="19">
        <f>'تكالبف الطباعه'!MY54</f>
        <v>0</v>
      </c>
      <c r="P53" s="19">
        <f>'تكالبف الطباعه'!MY55</f>
        <v>0</v>
      </c>
      <c r="Q53" s="13">
        <f>'تكالبف الطباعه'!MT71</f>
        <v>2.6270505599652059</v>
      </c>
      <c r="R53" s="19">
        <f>'تكالبف الطباعه'!MY71</f>
        <v>434.44</v>
      </c>
      <c r="S53" s="19">
        <f>'تكالبف الطباعه'!MY72</f>
        <v>0.80303142329020327</v>
      </c>
      <c r="T53" s="19">
        <f>'تكالبف الطباعه'!MY73</f>
        <v>3.1649648798521257</v>
      </c>
      <c r="U53" s="19">
        <f>'تكالبف الطباعه'!MY76</f>
        <v>8</v>
      </c>
      <c r="V53" s="19">
        <f>'تكالبف الطباعه'!MY77</f>
        <v>11.164964879852125</v>
      </c>
      <c r="W53" s="13"/>
    </row>
    <row r="54" spans="1:23" x14ac:dyDescent="0.25">
      <c r="A54" s="13">
        <v>53</v>
      </c>
      <c r="B54" s="13">
        <f>'تكالبف الطباعه'!NB2</f>
        <v>3222</v>
      </c>
      <c r="C54" s="13">
        <f>'تكالبف الطباعه'!ND2</f>
        <v>12150</v>
      </c>
      <c r="D54" s="16">
        <f>'تكالبف الطباعه'!NF2</f>
        <v>43989</v>
      </c>
      <c r="E54" s="13">
        <f>'تكالبف الطباعه'!NB3</f>
        <v>707</v>
      </c>
      <c r="F54" s="13" t="str">
        <f>'تكالبف الطباعه'!NB4</f>
        <v xml:space="preserve">شعيرات </v>
      </c>
      <c r="G54" s="55" t="str">
        <f>'تكالبف الطباعه'!ND4</f>
        <v>2/685</v>
      </c>
      <c r="H54" s="13" t="str">
        <f>'تكالبف الطباعه'!ND3</f>
        <v>اصفر*كحلي</v>
      </c>
      <c r="I54" s="13">
        <f>'تكالبف الطباعه'!NF3</f>
        <v>502</v>
      </c>
      <c r="J54" s="13">
        <f>'تكالبف الطباعه'!NF4</f>
        <v>2133.5</v>
      </c>
      <c r="K54" s="19">
        <f>'تكالبف الطباعه'!NF30</f>
        <v>1162.3980000000001</v>
      </c>
      <c r="L54" s="19">
        <f>'تكالبف الطباعه'!NF31</f>
        <v>2.3155338645418331</v>
      </c>
      <c r="M54" s="19">
        <f>'تكالبف الطباعه'!NF37</f>
        <v>367.47500000000002</v>
      </c>
      <c r="N54" s="19">
        <f>'تكالبف الطباعه'!NF38</f>
        <v>0.73202191235059766</v>
      </c>
      <c r="O54" s="19">
        <f>'تكالبف الطباعه'!NF54</f>
        <v>0</v>
      </c>
      <c r="P54" s="19">
        <f>'تكالبف الطباعه'!NF55</f>
        <v>0</v>
      </c>
      <c r="Q54" s="13">
        <f>'تكالبف الطباعه'!NA71</f>
        <v>2.8030527302554487</v>
      </c>
      <c r="R54" s="19">
        <f>'تكالبف الطباعه'!NF71</f>
        <v>434.44</v>
      </c>
      <c r="S54" s="19">
        <f>'تكالبف الطباعه'!NF72</f>
        <v>0.86541832669322705</v>
      </c>
      <c r="T54" s="19">
        <f>'تكالبف الطباعه'!NF73</f>
        <v>3.9129741035856576</v>
      </c>
      <c r="U54" s="19">
        <f>'تكالبف الطباعه'!NF76</f>
        <v>8</v>
      </c>
      <c r="V54" s="19">
        <f>'تكالبف الطباعه'!NF77</f>
        <v>11.912974103585658</v>
      </c>
      <c r="W54" s="13"/>
    </row>
    <row r="55" spans="1:23" x14ac:dyDescent="0.25">
      <c r="A55" s="13">
        <v>54</v>
      </c>
      <c r="B55" s="13">
        <f>'تكالبف الطباعه'!NI2</f>
        <v>3212</v>
      </c>
      <c r="C55" s="13">
        <f>'تكالبف الطباعه'!NK2</f>
        <v>12174</v>
      </c>
      <c r="D55" s="16">
        <f>'تكالبف الطباعه'!NM2</f>
        <v>43990</v>
      </c>
      <c r="E55" s="13">
        <f>'تكالبف الطباعه'!NI3</f>
        <v>668</v>
      </c>
      <c r="F55" s="13" t="str">
        <f>'تكالبف الطباعه'!NI4</f>
        <v>شعيرات  بيتش</v>
      </c>
      <c r="G55" s="55" t="str">
        <f>'تكالبف الطباعه'!NK4</f>
        <v>2/700</v>
      </c>
      <c r="H55" s="13" t="str">
        <f>'تكالبف الطباعه'!NK3</f>
        <v>بطيخى*رمادى</v>
      </c>
      <c r="I55" s="13">
        <f>'تكالبف الطباعه'!NM3</f>
        <v>604</v>
      </c>
      <c r="J55" s="13">
        <f>'تكالبف الطباعه'!NM4</f>
        <v>2506.6000000000004</v>
      </c>
      <c r="K55" s="19">
        <f>'تكالبف الطباعه'!NM30</f>
        <v>681.67699999999991</v>
      </c>
      <c r="L55" s="19">
        <f>'تكالبف الطباعه'!NM31</f>
        <v>1.1286043046357614</v>
      </c>
      <c r="M55" s="19">
        <f>'تكالبف الطباعه'!NM37</f>
        <v>550.47500000000002</v>
      </c>
      <c r="N55" s="19">
        <f>'تكالبف الطباعه'!NM38</f>
        <v>0.91138245033112586</v>
      </c>
      <c r="O55" s="19">
        <f>'تكالبف الطباعه'!NM54</f>
        <v>0</v>
      </c>
      <c r="P55" s="19">
        <f>'تكالبف الطباعه'!NM55</f>
        <v>0</v>
      </c>
      <c r="Q55" s="13">
        <f>'تكالبف الطباعه'!NH71</f>
        <v>2.5313300885661851</v>
      </c>
      <c r="R55" s="19">
        <f>'تكالبف الطباعه'!NM71</f>
        <v>280.88</v>
      </c>
      <c r="S55" s="19">
        <f>'تكالبف الطباعه'!NM72</f>
        <v>0.46503311258278146</v>
      </c>
      <c r="T55" s="19">
        <f>'تكالبف الطباعه'!NM73</f>
        <v>2.5050198675496684</v>
      </c>
      <c r="U55" s="19">
        <f>'تكالبف الطباعه'!NM76</f>
        <v>8</v>
      </c>
      <c r="V55" s="19">
        <f>'تكالبف الطباعه'!NM77</f>
        <v>10.505019867549668</v>
      </c>
      <c r="W55" s="13"/>
    </row>
    <row r="56" spans="1:23" x14ac:dyDescent="0.25">
      <c r="A56" s="13">
        <v>55</v>
      </c>
      <c r="B56" s="13">
        <f>'تكالبف الطباعه'!NP2</f>
        <v>3212</v>
      </c>
      <c r="C56" s="13">
        <f>'تكالبف الطباعه'!NR2</f>
        <v>12173</v>
      </c>
      <c r="D56" s="16">
        <f>'تكالبف الطباعه'!NT2</f>
        <v>43990</v>
      </c>
      <c r="E56" s="13">
        <f>'تكالبف الطباعه'!NP3</f>
        <v>668</v>
      </c>
      <c r="F56" s="13" t="str">
        <f>'تكالبف الطباعه'!NP4</f>
        <v>شعيرات  بيتش</v>
      </c>
      <c r="G56" s="55" t="str">
        <f>'تكالبف الطباعه'!NR4</f>
        <v>2/700</v>
      </c>
      <c r="H56" s="13" t="str">
        <f>'تكالبف الطباعه'!NR3</f>
        <v>اصفر*رمادى</v>
      </c>
      <c r="I56" s="13">
        <f>'تكالبف الطباعه'!NT3</f>
        <v>605</v>
      </c>
      <c r="J56" s="13">
        <f>'تكالبف الطباعه'!NT4</f>
        <v>2510.75</v>
      </c>
      <c r="K56" s="19">
        <f>'تكالبف الطباعه'!NT30</f>
        <v>908.529</v>
      </c>
      <c r="L56" s="19">
        <f>'تكالبف الطباعه'!NT31</f>
        <v>1.501700826446281</v>
      </c>
      <c r="M56" s="19">
        <f>'تكالبف الطباعه'!NT37</f>
        <v>391.15250000000003</v>
      </c>
      <c r="N56" s="19">
        <f>'تكالبف الطباعه'!NT38</f>
        <v>0.64653305785123971</v>
      </c>
      <c r="O56" s="19">
        <f>'تكالبف الطباعه'!NT54</f>
        <v>0</v>
      </c>
      <c r="P56" s="19">
        <f>'تكالبف الطباعه'!NT55</f>
        <v>0</v>
      </c>
      <c r="Q56" s="13">
        <f>'تكالبف الطباعه'!NO71</f>
        <v>2.5863273922134815</v>
      </c>
      <c r="R56" s="19">
        <f>'تكالبف الطباعه'!NT71</f>
        <v>353.94</v>
      </c>
      <c r="S56" s="19">
        <f>'تكالبف الطباعه'!NT72</f>
        <v>0.58502479338842972</v>
      </c>
      <c r="T56" s="19">
        <f>'تكالبف الطباعه'!NT73</f>
        <v>2.7332586776859502</v>
      </c>
      <c r="U56" s="19">
        <f>'تكالبف الطباعه'!NT76</f>
        <v>8</v>
      </c>
      <c r="V56" s="19">
        <f>'تكالبف الطباعه'!NT77</f>
        <v>10.733258677685949</v>
      </c>
      <c r="W56" s="13"/>
    </row>
    <row r="57" spans="1:23" x14ac:dyDescent="0.25">
      <c r="A57" s="13">
        <v>56</v>
      </c>
      <c r="B57" s="13">
        <f>'تكالبف الطباعه'!NW2</f>
        <v>3212</v>
      </c>
      <c r="C57" s="13">
        <f>'تكالبف الطباعه'!NY2</f>
        <v>12172</v>
      </c>
      <c r="D57" s="16">
        <f>'تكالبف الطباعه'!OA2</f>
        <v>43990</v>
      </c>
      <c r="E57" s="13">
        <f>'تكالبف الطباعه'!NW3</f>
        <v>668</v>
      </c>
      <c r="F57" s="13" t="str">
        <f>'تكالبف الطباعه'!NW4</f>
        <v>شعيرات  بيتش</v>
      </c>
      <c r="G57" s="55" t="str">
        <f>'تكالبف الطباعه'!NY4</f>
        <v>2/700</v>
      </c>
      <c r="H57" s="13" t="str">
        <f>'تكالبف الطباعه'!NY3</f>
        <v>احمر*رمادى</v>
      </c>
      <c r="I57" s="13">
        <f>'تكالبف الطباعه'!OA3</f>
        <v>605</v>
      </c>
      <c r="J57" s="13">
        <f>'تكالبف الطباعه'!OA4</f>
        <v>2510.75</v>
      </c>
      <c r="K57" s="19">
        <f>'تكالبف الطباعه'!OA30</f>
        <v>1115.1990000000001</v>
      </c>
      <c r="L57" s="19">
        <f>'تكالبف الطباعه'!OA31</f>
        <v>1.843304132231405</v>
      </c>
      <c r="M57" s="19">
        <f>'تكالبف الطباعه'!OA37</f>
        <v>458.97500000000002</v>
      </c>
      <c r="N57" s="19">
        <f>'تكالبف الطباعه'!OA38</f>
        <v>0.75863636363636366</v>
      </c>
      <c r="O57" s="19">
        <f>'تكالبف الطباعه'!OA54</f>
        <v>0</v>
      </c>
      <c r="P57" s="19">
        <f>'تكالبف الطباعه'!OA55</f>
        <v>0</v>
      </c>
      <c r="Q57" s="13">
        <f>'تكالبف الطباعه'!NV71</f>
        <v>2.7277164193965944</v>
      </c>
      <c r="R57" s="19">
        <f>'تكالبف الطباعه'!OA71</f>
        <v>434.44</v>
      </c>
      <c r="S57" s="19">
        <f>'تكالبف الطباعه'!OA72</f>
        <v>0.71808264462809912</v>
      </c>
      <c r="T57" s="19">
        <f>'تكالبف الطباعه'!OA73</f>
        <v>3.3200231404958678</v>
      </c>
      <c r="U57" s="19">
        <f>'تكالبف الطباعه'!OA76</f>
        <v>8</v>
      </c>
      <c r="V57" s="19">
        <f>'تكالبف الطباعه'!OA77</f>
        <v>11.320023140495868</v>
      </c>
      <c r="W57" s="13"/>
    </row>
    <row r="58" spans="1:23" x14ac:dyDescent="0.25">
      <c r="A58" s="13">
        <v>57</v>
      </c>
      <c r="B58" s="13">
        <f>'تكالبف الطباعه'!OD2</f>
        <v>3212</v>
      </c>
      <c r="C58" s="13">
        <f>'تكالبف الطباعه'!OF2</f>
        <v>12170</v>
      </c>
      <c r="D58" s="16">
        <f>'تكالبف الطباعه'!OH2</f>
        <v>43990</v>
      </c>
      <c r="E58" s="13">
        <f>'تكالبف الطباعه'!OD3</f>
        <v>668</v>
      </c>
      <c r="F58" s="13" t="str">
        <f>'تكالبف الطباعه'!OD4</f>
        <v>شعيرات  بيتش</v>
      </c>
      <c r="G58" s="55" t="str">
        <f>'تكالبف الطباعه'!OF4</f>
        <v>2/700</v>
      </c>
      <c r="H58" s="13" t="str">
        <f>'تكالبف الطباعه'!OF3</f>
        <v>فوشيا*رمادى</v>
      </c>
      <c r="I58" s="13">
        <f>'تكالبف الطباعه'!OH3</f>
        <v>593</v>
      </c>
      <c r="J58" s="13">
        <f>'تكالبف الطباعه'!OH4</f>
        <v>2460.9500000000003</v>
      </c>
      <c r="K58" s="19">
        <f>'تكالبف الطباعه'!OH30</f>
        <v>998.64499999999998</v>
      </c>
      <c r="L58" s="19">
        <f>'تكالبف الطباعه'!OH31</f>
        <v>1.6840556492411467</v>
      </c>
      <c r="M58" s="19">
        <f>'تكالبف الطباعه'!OH37</f>
        <v>299.65250000000003</v>
      </c>
      <c r="N58" s="19">
        <f>'تكالبف الطباعه'!OH38</f>
        <v>0.50531618887015184</v>
      </c>
      <c r="O58" s="19">
        <f>'تكالبف الطباعه'!OH54</f>
        <v>0</v>
      </c>
      <c r="P58" s="19">
        <f>'تكالبف الطباعه'!OH55</f>
        <v>0</v>
      </c>
      <c r="Q58" s="13">
        <f>'تكالبف الطباعه'!OC71</f>
        <v>2.6318037749649528</v>
      </c>
      <c r="R58" s="19">
        <f>'تكالبف الطباعه'!OH71</f>
        <v>434.44</v>
      </c>
      <c r="S58" s="19">
        <f>'تكالبف الطباعه'!OH72</f>
        <v>0.73261382799325458</v>
      </c>
      <c r="T58" s="19">
        <f>'تكالبف الطباعه'!OH73</f>
        <v>2.9219856661045531</v>
      </c>
      <c r="U58" s="19">
        <f>'تكالبف الطباعه'!OH76</f>
        <v>8</v>
      </c>
      <c r="V58" s="19">
        <f>'تكالبف الطباعه'!OH77</f>
        <v>10.921985666104554</v>
      </c>
      <c r="W58" s="13"/>
    </row>
    <row r="59" spans="1:23" x14ac:dyDescent="0.25">
      <c r="A59" s="13">
        <v>58</v>
      </c>
      <c r="B59" s="13">
        <f>'تكالبف الطباعه'!OK2</f>
        <v>3212</v>
      </c>
      <c r="C59" s="13">
        <f>'تكالبف الطباعه'!OM2</f>
        <v>12169</v>
      </c>
      <c r="D59" s="16">
        <f>'تكالبف الطباعه'!OO2</f>
        <v>43990</v>
      </c>
      <c r="E59" s="13">
        <f>'تكالبف الطباعه'!OK3</f>
        <v>668</v>
      </c>
      <c r="F59" s="13" t="str">
        <f>'تكالبف الطباعه'!OK4</f>
        <v>شعيرات  بيتش</v>
      </c>
      <c r="G59" s="55" t="str">
        <f>'تكالبف الطباعه'!OM4</f>
        <v>2/700</v>
      </c>
      <c r="H59" s="13" t="str">
        <f>'تكالبف الطباعه'!OM3</f>
        <v>تركواز*رمادى</v>
      </c>
      <c r="I59" s="13">
        <f>'تكالبف الطباعه'!OO3</f>
        <v>595</v>
      </c>
      <c r="J59" s="13">
        <f>'تكالبف الطباعه'!OO4</f>
        <v>2469.25</v>
      </c>
      <c r="K59" s="19">
        <f>'تكالبف الطباعه'!OO30</f>
        <v>1551.7470000000001</v>
      </c>
      <c r="L59" s="19">
        <f>'تكالبف الطباعه'!OO31</f>
        <v>2.6079781512605043</v>
      </c>
      <c r="M59" s="19">
        <f>'تكالبف الطباعه'!OO37</f>
        <v>299.65250000000003</v>
      </c>
      <c r="N59" s="19">
        <f>'تكالبف الطباعه'!OO38</f>
        <v>0.50361764705882361</v>
      </c>
      <c r="O59" s="19">
        <f>'تكالبف الطباعه'!OO54</f>
        <v>0</v>
      </c>
      <c r="P59" s="19">
        <f>'تكالبف الطباعه'!OO55</f>
        <v>0</v>
      </c>
      <c r="Q59" s="13">
        <f>'تكالبف الطباعه'!OJ71</f>
        <v>2.8327789814721065</v>
      </c>
      <c r="R59" s="19">
        <f>'تكالبف الطباعه'!OO71</f>
        <v>383.44</v>
      </c>
      <c r="S59" s="19">
        <f>'تكالبف الطباعه'!OO72</f>
        <v>0.64443697478991602</v>
      </c>
      <c r="T59" s="19">
        <f>'تكالبف الطباعه'!OO73</f>
        <v>3.756032773109244</v>
      </c>
      <c r="U59" s="19">
        <f>'تكالبف الطباعه'!OO76</f>
        <v>8</v>
      </c>
      <c r="V59" s="19">
        <f>'تكالبف الطباعه'!OO77</f>
        <v>11.756032773109244</v>
      </c>
      <c r="W59" s="13"/>
    </row>
    <row r="60" spans="1:23" x14ac:dyDescent="0.25">
      <c r="A60" s="13">
        <v>59</v>
      </c>
      <c r="B60" s="13">
        <f>'تكالبف الطباعه'!OR2</f>
        <v>3212</v>
      </c>
      <c r="C60" s="13">
        <f>'تكالبف الطباعه'!OT2</f>
        <v>12171</v>
      </c>
      <c r="D60" s="16">
        <f>'تكالبف الطباعه'!OV2</f>
        <v>43990</v>
      </c>
      <c r="E60" s="13">
        <f>'تكالبف الطباعه'!OR3</f>
        <v>668</v>
      </c>
      <c r="F60" s="13" t="str">
        <f>'تكالبف الطباعه'!OR4</f>
        <v>شعيرات  بيتش</v>
      </c>
      <c r="G60" s="55" t="str">
        <f>'تكالبف الطباعه'!OT4</f>
        <v>2/700</v>
      </c>
      <c r="H60" s="13" t="str">
        <f>'تكالبف الطباعه'!OT3</f>
        <v>فيروزى*رمادى</v>
      </c>
      <c r="I60" s="13">
        <f>'تكالبف الطباعه'!OV3</f>
        <v>611</v>
      </c>
      <c r="J60" s="13">
        <f>'تكالبف الطباعه'!OV4</f>
        <v>2535.65</v>
      </c>
      <c r="K60" s="19">
        <f>'تكالبف الطباعه'!OV30</f>
        <v>1892.749</v>
      </c>
      <c r="L60" s="19">
        <f>'تكالبف الطباعه'!OV31</f>
        <v>3.0977888707037642</v>
      </c>
      <c r="M60" s="19">
        <f>'تكالبف الطباعه'!OV37</f>
        <v>333.19499999999999</v>
      </c>
      <c r="N60" s="19">
        <f>'تكالبف الطباعه'!OV38</f>
        <v>0.54532733224222585</v>
      </c>
      <c r="O60" s="19">
        <f>'تكالبف الطباعه'!OV54</f>
        <v>0</v>
      </c>
      <c r="P60" s="19">
        <f>'تكالبف الطباعه'!OV55</f>
        <v>0</v>
      </c>
      <c r="Q60" s="13">
        <f>'تكالبف الطباعه'!OQ71</f>
        <v>2.9769029637371087</v>
      </c>
      <c r="R60" s="19">
        <f>'تكالبف الطباعه'!OV71</f>
        <v>434.44</v>
      </c>
      <c r="S60" s="19">
        <f>'تكالبف الطباعه'!OV72</f>
        <v>0.71103109656301144</v>
      </c>
      <c r="T60" s="19">
        <f>'تكالبف الطباعه'!OV73</f>
        <v>4.3541472995090018</v>
      </c>
      <c r="U60" s="19">
        <f>'تكالبف الطباعه'!OV76</f>
        <v>8</v>
      </c>
      <c r="V60" s="19">
        <f>'تكالبف الطباعه'!OV77</f>
        <v>12.354147299509002</v>
      </c>
      <c r="W60" s="13"/>
    </row>
    <row r="61" spans="1:23" x14ac:dyDescent="0.25">
      <c r="A61" s="13">
        <v>60</v>
      </c>
      <c r="B61" s="13">
        <f>'تكالبف الطباعه'!OY2</f>
        <v>3227</v>
      </c>
      <c r="C61" s="13">
        <f>'تكالبف الطباعه'!PA2</f>
        <v>12183</v>
      </c>
      <c r="D61" s="16">
        <f>'تكالبف الطباعه'!PC2</f>
        <v>43990</v>
      </c>
      <c r="E61" s="13">
        <f>'تكالبف الطباعه'!OY3</f>
        <v>732</v>
      </c>
      <c r="F61" s="13" t="str">
        <f>'تكالبف الطباعه'!OY4</f>
        <v xml:space="preserve">شعيرات  </v>
      </c>
      <c r="G61" s="55" t="str">
        <f>'تكالبف الطباعه'!PA4</f>
        <v>4/371</v>
      </c>
      <c r="H61" s="13" t="str">
        <f>'تكالبف الطباعه'!PA3</f>
        <v>اصفر*رمادى غ*اسود*رمادى</v>
      </c>
      <c r="I61" s="13">
        <f>'تكالبف الطباعه'!PC3</f>
        <v>544</v>
      </c>
      <c r="J61" s="13">
        <f>'تكالبف الطباعه'!PC4</f>
        <v>2312</v>
      </c>
      <c r="K61" s="19">
        <f>'تكالبف الطباعه'!PC30</f>
        <v>890.67100000000005</v>
      </c>
      <c r="L61" s="19">
        <f>'تكالبف الطباعه'!PC31</f>
        <v>1.6372628676470589</v>
      </c>
      <c r="M61" s="19">
        <f>'تكالبف الطباعه'!PC37</f>
        <v>458.97500000000002</v>
      </c>
      <c r="N61" s="19">
        <f>'تكالبف الطباعه'!PC38</f>
        <v>0.8437040441176471</v>
      </c>
      <c r="O61" s="19">
        <f>'تكالبف الطباعه'!PC54</f>
        <v>0</v>
      </c>
      <c r="P61" s="19">
        <f>'تكالبف الطباعه'!PC55</f>
        <v>0</v>
      </c>
      <c r="Q61" s="13">
        <f>'تكالبف الطباعه'!OX71</f>
        <v>2.6319576124567474</v>
      </c>
      <c r="R61" s="19">
        <f>'تكالبف الطباعه'!PC71</f>
        <v>383.44</v>
      </c>
      <c r="S61" s="19">
        <f>'تكالبف الطباعه'!PC72</f>
        <v>0.70485294117647057</v>
      </c>
      <c r="T61" s="19">
        <f>'تكالبف الطباعه'!PC73</f>
        <v>3.1858198529411768</v>
      </c>
      <c r="U61" s="19">
        <f>'تكالبف الطباعه'!PC76</f>
        <v>8</v>
      </c>
      <c r="V61" s="19">
        <f>'تكالبف الطباعه'!PC77</f>
        <v>11.185819852941176</v>
      </c>
      <c r="W61" s="13"/>
    </row>
    <row r="62" spans="1:23" x14ac:dyDescent="0.25">
      <c r="A62" s="13">
        <v>61</v>
      </c>
      <c r="B62" s="13">
        <f>'تكالبف الطباعه'!PF2</f>
        <v>3227</v>
      </c>
      <c r="C62" s="13">
        <f>'تكالبف الطباعه'!PH2</f>
        <v>12185</v>
      </c>
      <c r="D62" s="16">
        <f>'تكالبف الطباعه'!PJ2</f>
        <v>43990</v>
      </c>
      <c r="E62" s="13">
        <f>'تكالبف الطباعه'!PF3</f>
        <v>732</v>
      </c>
      <c r="F62" s="13" t="str">
        <f>'تكالبف الطباعه'!PF4</f>
        <v xml:space="preserve">شعيرات  </v>
      </c>
      <c r="G62" s="55" t="str">
        <f>'تكالبف الطباعه'!PH4</f>
        <v>6/571</v>
      </c>
      <c r="H62" s="13" t="str">
        <f>'تكالبف الطباعه'!PH3</f>
        <v>اسود*احمر*كافية*كريمى*رمادى*تفاحى</v>
      </c>
      <c r="I62" s="13">
        <f>'تكالبف الطباعه'!PJ3</f>
        <v>537</v>
      </c>
      <c r="J62" s="13">
        <f>'تكالبف الطباعه'!PJ4</f>
        <v>2282.25</v>
      </c>
      <c r="K62" s="19">
        <f>'تكالبف الطباعه'!PJ30</f>
        <v>2504.3456999999999</v>
      </c>
      <c r="L62" s="19">
        <f>'تكالبف الطباعه'!PJ31</f>
        <v>4.6635860335195529</v>
      </c>
      <c r="M62" s="19">
        <f>'تكالبف الطباعه'!PJ37</f>
        <v>458.97500000000002</v>
      </c>
      <c r="N62" s="19">
        <f>'تكالبف الطباعه'!PJ38</f>
        <v>0.85470204841713227</v>
      </c>
      <c r="O62" s="19">
        <f>'تكالبف الطباعه'!PJ54</f>
        <v>0</v>
      </c>
      <c r="P62" s="19">
        <f>'تكالبف الطباعه'!PJ55</f>
        <v>0</v>
      </c>
      <c r="Q62" s="13">
        <f>'تكالبف الطباعه'!PE71</f>
        <v>3.3358574652207249</v>
      </c>
      <c r="R62" s="19">
        <f>'تكالبف الطباعه'!PJ71</f>
        <v>353.94</v>
      </c>
      <c r="S62" s="19">
        <f>'تكالبف الطباعه'!PJ72</f>
        <v>0.65910614525139666</v>
      </c>
      <c r="T62" s="19">
        <f>'تكالبف الطباعه'!PJ73</f>
        <v>6.1773942271880813</v>
      </c>
      <c r="U62" s="19">
        <f>'تكالبف الطباعه'!PJ76</f>
        <v>8</v>
      </c>
      <c r="V62" s="19">
        <f>'تكالبف الطباعه'!PJ77</f>
        <v>14.177394227188081</v>
      </c>
      <c r="W62" s="13"/>
    </row>
    <row r="63" spans="1:23" x14ac:dyDescent="0.25">
      <c r="A63" s="13">
        <v>62</v>
      </c>
      <c r="B63" s="13">
        <f>'تكالبف الطباعه'!PM2</f>
        <v>3235</v>
      </c>
      <c r="C63" s="13">
        <f>'تكالبف الطباعه'!PO2</f>
        <v>12203</v>
      </c>
      <c r="D63" s="16">
        <f>'تكالبف الطباعه'!PQ2</f>
        <v>43990</v>
      </c>
      <c r="E63" s="13">
        <f>'تكالبف الطباعه'!PM3</f>
        <v>732</v>
      </c>
      <c r="F63" s="13" t="str">
        <f>'تكالبف الطباعه'!PM4</f>
        <v xml:space="preserve">شعيرات  </v>
      </c>
      <c r="G63" s="55" t="str">
        <f>'تكالبف الطباعه'!PO4</f>
        <v>2/239</v>
      </c>
      <c r="H63" s="13" t="str">
        <f>'تكالبف الطباعه'!PO3</f>
        <v>كافية*بنى</v>
      </c>
      <c r="I63" s="13">
        <f>'تكالبف الطباعه'!PQ3</f>
        <v>502</v>
      </c>
      <c r="J63" s="13">
        <f>'تكالبف الطباعه'!PQ4</f>
        <v>2133.5</v>
      </c>
      <c r="K63" s="19">
        <f>'تكالبف الطباعه'!PQ30</f>
        <v>1092.0940000000001</v>
      </c>
      <c r="L63" s="19">
        <f>'تكالبف الطباعه'!PQ31</f>
        <v>2.1754860557768927</v>
      </c>
      <c r="M63" s="19">
        <f>'تكالبف الطباعه'!PQ37</f>
        <v>356.82900000000001</v>
      </c>
      <c r="N63" s="19">
        <f>'تكالبف الطباعه'!PQ38</f>
        <v>0.71081474103585662</v>
      </c>
      <c r="O63" s="19">
        <f>'تكالبف الطباعه'!PQ54</f>
        <v>0</v>
      </c>
      <c r="P63" s="19">
        <f>'تكالبف الطباعه'!PQ55</f>
        <v>0</v>
      </c>
      <c r="Q63" s="13">
        <f>'تكالبف الطباعه'!PL71</f>
        <v>2.736078275134755</v>
      </c>
      <c r="R63" s="19">
        <f>'تكالبف الطباعه'!PQ71</f>
        <v>372.5</v>
      </c>
      <c r="S63" s="19">
        <f>'تكالبف الطباعه'!PQ72</f>
        <v>0.74203187250996017</v>
      </c>
      <c r="T63" s="19">
        <f>'تكالبف الطباعه'!PQ73</f>
        <v>3.6283326693227096</v>
      </c>
      <c r="U63" s="19">
        <f>'تكالبف الطباعه'!PQ76</f>
        <v>8</v>
      </c>
      <c r="V63" s="19">
        <f>'تكالبف الطباعه'!PQ77</f>
        <v>11.62833266932271</v>
      </c>
      <c r="W63" s="13"/>
    </row>
    <row r="64" spans="1:23" x14ac:dyDescent="0.25">
      <c r="A64" s="13">
        <v>63</v>
      </c>
      <c r="B64" s="13">
        <f>'تكالبف الطباعه'!PT2</f>
        <v>3222</v>
      </c>
      <c r="C64" s="13">
        <f>'تكالبف الطباعه'!PV2</f>
        <v>12147</v>
      </c>
      <c r="D64" s="16">
        <f>'تكالبف الطباعه'!PX2</f>
        <v>43990</v>
      </c>
      <c r="E64" s="13">
        <f>'تكالبف الطباعه'!PT3</f>
        <v>707</v>
      </c>
      <c r="F64" s="13" t="str">
        <f>'تكالبف الطباعه'!PT4</f>
        <v xml:space="preserve">شعيرات  </v>
      </c>
      <c r="G64" s="55" t="str">
        <f>'تكالبف الطباعه'!PV4</f>
        <v>3/687</v>
      </c>
      <c r="H64" s="13" t="str">
        <f>'تكالبف الطباعه'!PV3</f>
        <v>بيج*احمر*اسود</v>
      </c>
      <c r="I64" s="13">
        <f>'تكالبف الطباعه'!PX3</f>
        <v>496</v>
      </c>
      <c r="J64" s="13">
        <f>'تكالبف الطباعه'!PX4</f>
        <v>2108</v>
      </c>
      <c r="K64" s="19">
        <f>'تكالبف الطباعه'!PX30</f>
        <v>1437.81</v>
      </c>
      <c r="L64" s="19">
        <f>'تكالبف الطباعه'!PX31</f>
        <v>2.8988104838709678</v>
      </c>
      <c r="M64" s="19">
        <f>'تكالبف الطباعه'!PX37</f>
        <v>390.04624999999999</v>
      </c>
      <c r="N64" s="19">
        <f>'تكالبف الطباعه'!PX38</f>
        <v>0.78638356854838709</v>
      </c>
      <c r="O64" s="19">
        <f>'تكالبف الطباعه'!PX54</f>
        <v>0</v>
      </c>
      <c r="P64" s="19">
        <f>'تكالبف الطباعه'!PX55</f>
        <v>0</v>
      </c>
      <c r="Q64" s="13">
        <f>'تكالبف الطباعه'!PS71</f>
        <v>2.9346756404174572</v>
      </c>
      <c r="R64" s="19">
        <f>'تكالبف الطباعه'!PX71</f>
        <v>390.44</v>
      </c>
      <c r="S64" s="19">
        <f>'تكالبف الطباعه'!PX72</f>
        <v>0.78717741935483876</v>
      </c>
      <c r="T64" s="19">
        <f>'تكالبف الطباعه'!PX73</f>
        <v>4.4723714717741938</v>
      </c>
      <c r="U64" s="19">
        <f>'تكالبف الطباعه'!PX76</f>
        <v>8</v>
      </c>
      <c r="V64" s="19">
        <f>'تكالبف الطباعه'!PX77</f>
        <v>12.472371471774194</v>
      </c>
      <c r="W64" s="13"/>
    </row>
    <row r="65" spans="1:23" x14ac:dyDescent="0.25">
      <c r="A65" s="13">
        <v>64</v>
      </c>
      <c r="B65" s="13">
        <f>'تكالبف الطباعه'!QA2</f>
        <v>3227</v>
      </c>
      <c r="C65" s="13">
        <f>'تكالبف الطباعه'!QC2</f>
        <v>12181</v>
      </c>
      <c r="D65" s="16">
        <f>'تكالبف الطباعه'!QE2</f>
        <v>43990</v>
      </c>
      <c r="E65" s="13">
        <f>'تكالبف الطباعه'!QA3</f>
        <v>732</v>
      </c>
      <c r="F65" s="13" t="str">
        <f>'تكالبف الطباعه'!QA4</f>
        <v xml:space="preserve">شعيرات  </v>
      </c>
      <c r="G65" s="55" t="str">
        <f>'تكالبف الطباعه'!QC4</f>
        <v>3/465</v>
      </c>
      <c r="H65" s="13" t="str">
        <f>'تكالبف الطباعه'!QC3</f>
        <v>رمادى*اسود*احمر</v>
      </c>
      <c r="I65" s="13">
        <f>'تكالبف الطباعه'!QE3</f>
        <v>541</v>
      </c>
      <c r="J65" s="13">
        <f>'تكالبف الطباعه'!QE4</f>
        <v>2299.25</v>
      </c>
      <c r="K65" s="19">
        <f>'تكالبف الطباعه'!QE30</f>
        <v>1118.7249999999999</v>
      </c>
      <c r="L65" s="19">
        <f>'تكالبف الطباعه'!QE31</f>
        <v>2.0678835489833638</v>
      </c>
      <c r="M65" s="19">
        <f>'تكالبف الطباعه'!QE37</f>
        <v>458.97500000000002</v>
      </c>
      <c r="N65" s="19">
        <f>'تكالبف الطباعه'!QE38</f>
        <v>0.84838262476894644</v>
      </c>
      <c r="O65" s="19">
        <f>'تكالبف الطباعه'!QE54</f>
        <v>0</v>
      </c>
      <c r="P65" s="19">
        <f>'تكالبف الطباعه'!QE55</f>
        <v>0</v>
      </c>
      <c r="Q65" s="13">
        <f>'تكالبف الطباعه'!PZ71</f>
        <v>2.7353006415135366</v>
      </c>
      <c r="R65" s="19">
        <f>'تكالبف الطباعه'!QE71</f>
        <v>383.44</v>
      </c>
      <c r="S65" s="19">
        <f>'تكالبف الطباعه'!QE72</f>
        <v>0.70876155268022178</v>
      </c>
      <c r="T65" s="19">
        <f>'تكالبف الطباعه'!QE73</f>
        <v>3.6250277264325321</v>
      </c>
      <c r="U65" s="19">
        <f>'تكالبف الطباعه'!QE76</f>
        <v>8</v>
      </c>
      <c r="V65" s="19">
        <f>'تكالبف الطباعه'!QE77</f>
        <v>11.625027726432531</v>
      </c>
      <c r="W65" s="13"/>
    </row>
    <row r="66" spans="1:23" x14ac:dyDescent="0.25">
      <c r="A66" s="13">
        <v>65</v>
      </c>
      <c r="B66" s="13">
        <f>'تكالبف الطباعه'!QH2</f>
        <v>3235</v>
      </c>
      <c r="C66" s="13">
        <f>'تكالبف الطباعه'!QJ2</f>
        <v>12201</v>
      </c>
      <c r="D66" s="16">
        <f>'تكالبف الطباعه'!QL2</f>
        <v>43990</v>
      </c>
      <c r="E66" s="13">
        <f>'تكالبف الطباعه'!QH3</f>
        <v>732</v>
      </c>
      <c r="F66" s="13" t="str">
        <f>'تكالبف الطباعه'!QH4</f>
        <v>شعيرات  ليكرا</v>
      </c>
      <c r="G66" s="55" t="str">
        <f>'تكالبف الطباعه'!QJ4</f>
        <v>4/472</v>
      </c>
      <c r="H66" s="13" t="str">
        <f>'تكالبف الطباعه'!QJ3</f>
        <v>رمادى*اسود*بيج*حمصى</v>
      </c>
      <c r="I66" s="13">
        <f>'تكالبف الطباعه'!QL3</f>
        <v>509</v>
      </c>
      <c r="J66" s="13">
        <f>'تكالبف الطباعه'!QL4</f>
        <v>2163.25</v>
      </c>
      <c r="K66" s="19">
        <f>'تكالبف الطباعه'!QL30</f>
        <v>1148.742</v>
      </c>
      <c r="L66" s="19">
        <f>'تكالبف الطباعه'!QL31</f>
        <v>2.2568605108055011</v>
      </c>
      <c r="M66" s="19">
        <f>'تكالبف الطباعه'!QL37</f>
        <v>391.15250000000003</v>
      </c>
      <c r="N66" s="19">
        <f>'تكالبف الطباعه'!QL38</f>
        <v>0.76847249508840876</v>
      </c>
      <c r="O66" s="19">
        <f>'تكالبف الطباعه'!QL54</f>
        <v>0</v>
      </c>
      <c r="P66" s="19">
        <f>'تكالبف الطباعه'!QL55</f>
        <v>0</v>
      </c>
      <c r="Q66" s="13">
        <f>'تكالبف الطباعه'!QG71</f>
        <v>2.7603395354212417</v>
      </c>
      <c r="R66" s="19">
        <f>'تكالبف الطباعه'!QL71</f>
        <v>359.41</v>
      </c>
      <c r="S66" s="19">
        <f>'تكالبف الطباعه'!QL72</f>
        <v>0.70611001964636544</v>
      </c>
      <c r="T66" s="19">
        <f>'تكالبف الطباعه'!QL73</f>
        <v>3.7314430255402753</v>
      </c>
      <c r="U66" s="19">
        <f>'تكالبف الطباعه'!QL76</f>
        <v>8</v>
      </c>
      <c r="V66" s="19">
        <f>'تكالبف الطباعه'!QL77</f>
        <v>11.731443025540276</v>
      </c>
      <c r="W66" s="13"/>
    </row>
    <row r="67" spans="1:23" x14ac:dyDescent="0.25">
      <c r="A67" s="13">
        <v>66</v>
      </c>
      <c r="B67" s="13" t="str">
        <f>'تكالبف الطباعه'!QO2</f>
        <v>190317+190313</v>
      </c>
      <c r="C67" s="13">
        <f>'تكالبف الطباعه'!QQ2</f>
        <v>12207</v>
      </c>
      <c r="D67" s="16">
        <f>'تكالبف الطباعه'!QS2</f>
        <v>43991</v>
      </c>
      <c r="E67" s="13">
        <f>'تكالبف الطباعه'!QO3</f>
        <v>600</v>
      </c>
      <c r="F67" s="13" t="str">
        <f>'تكالبف الطباعه'!QO4</f>
        <v>شعيرات بيتش</v>
      </c>
      <c r="G67" s="55" t="str">
        <f>'تكالبف الطباعه'!QQ4</f>
        <v>2/713</v>
      </c>
      <c r="H67" s="13" t="str">
        <f>'تكالبف الطباعه'!QQ3</f>
        <v>اصفر*اسود</v>
      </c>
      <c r="I67" s="13">
        <f>'تكالبف الطباعه'!QS3</f>
        <v>500</v>
      </c>
      <c r="J67" s="13">
        <f>'تكالبف الطباعه'!QS4</f>
        <v>2125</v>
      </c>
      <c r="K67" s="19">
        <f>'تكالبف الطباعه'!QS30</f>
        <v>2240.7375000000002</v>
      </c>
      <c r="L67" s="19">
        <f>'تكالبف الطباعه'!QS31</f>
        <v>4.4814750000000005</v>
      </c>
      <c r="M67" s="19">
        <f>'تكالبف الطباعه'!QS37</f>
        <v>458.97500000000002</v>
      </c>
      <c r="N67" s="19">
        <f>'تكالبف الطباعه'!QS38</f>
        <v>0.91795000000000004</v>
      </c>
      <c r="O67" s="19">
        <f>'تكالبف الطباعه'!QS54</f>
        <v>0</v>
      </c>
      <c r="P67" s="19">
        <f>'تكالبف الطباعه'!QS55</f>
        <v>0</v>
      </c>
      <c r="Q67" s="13">
        <f>'تكالبف الطباعه'!QN71</f>
        <v>3.3598223529411761</v>
      </c>
      <c r="R67" s="19">
        <f>'تكالبف الطباعه'!QS71</f>
        <v>439.91</v>
      </c>
      <c r="S67" s="19">
        <f>'تكالبف الطباعه'!QS72</f>
        <v>0.87982000000000005</v>
      </c>
      <c r="T67" s="19">
        <f>'تكالبف الطباعه'!QS73</f>
        <v>6.2792450000000004</v>
      </c>
      <c r="U67" s="19">
        <f>'تكالبف الطباعه'!QS76</f>
        <v>8</v>
      </c>
      <c r="V67" s="19">
        <f>'تكالبف الطباعه'!QS77</f>
        <v>14.279245</v>
      </c>
      <c r="W67" s="13"/>
    </row>
    <row r="68" spans="1:23" x14ac:dyDescent="0.25">
      <c r="A68" s="13">
        <v>67</v>
      </c>
      <c r="B68" s="13" t="str">
        <f>'تكالبف الطباعه'!QV2</f>
        <v>190317+190313</v>
      </c>
      <c r="C68" s="13">
        <f>'تكالبف الطباعه'!QX2</f>
        <v>12210</v>
      </c>
      <c r="D68" s="16">
        <f>'تكالبف الطباعه'!QZ2</f>
        <v>43991</v>
      </c>
      <c r="E68" s="13">
        <f>'تكالبف الطباعه'!QV3</f>
        <v>600</v>
      </c>
      <c r="F68" s="13" t="str">
        <f>'تكالبف الطباعه'!QV4</f>
        <v>شعيرات بيتش</v>
      </c>
      <c r="G68" s="55" t="str">
        <f>'تكالبف الطباعه'!QX4</f>
        <v>2/713</v>
      </c>
      <c r="H68" s="13" t="str">
        <f>'تكالبف الطباعه'!QX3</f>
        <v>كافية*اسود</v>
      </c>
      <c r="I68" s="13">
        <f>'تكالبف الطباعه'!QZ3</f>
        <v>497</v>
      </c>
      <c r="J68" s="13">
        <f>'تكالبف الطباعه'!QZ4</f>
        <v>2112.25</v>
      </c>
      <c r="K68" s="19">
        <f>'تكالبف الطباعه'!QZ30</f>
        <v>2069.1975000000002</v>
      </c>
      <c r="L68" s="19">
        <f>'تكالبف الطباعه'!QZ31</f>
        <v>4.1633752515090547</v>
      </c>
      <c r="M68" s="19">
        <f>'تكالبف الطباعه'!QZ37</f>
        <v>367.47500000000002</v>
      </c>
      <c r="N68" s="19">
        <f>'تكالبف الطباعه'!QZ38</f>
        <v>0.73938631790744469</v>
      </c>
      <c r="O68" s="19">
        <f>'تكالبف الطباعه'!QZ54</f>
        <v>0</v>
      </c>
      <c r="P68" s="19">
        <f>'تكالبف الطباعه'!QZ55</f>
        <v>0</v>
      </c>
      <c r="Q68" s="13">
        <f>'تكالبف الطباعه'!QU71</f>
        <v>3.6380885311871229</v>
      </c>
      <c r="R68" s="19">
        <f>'تكالبف الطباعه'!QZ71</f>
        <v>1271.8800000000001</v>
      </c>
      <c r="S68" s="19">
        <f>'تكالبف الطباعه'!QZ72</f>
        <v>2.5591146881287727</v>
      </c>
      <c r="T68" s="19">
        <f>'تكالبف الطباعه'!QZ73</f>
        <v>7.4618762575452724</v>
      </c>
      <c r="U68" s="19">
        <f>'تكالبف الطباعه'!QZ76</f>
        <v>8</v>
      </c>
      <c r="V68" s="19">
        <f>'تكالبف الطباعه'!QZ77</f>
        <v>15.461876257545272</v>
      </c>
      <c r="W68" s="13"/>
    </row>
    <row r="69" spans="1:23" x14ac:dyDescent="0.25">
      <c r="A69" s="13">
        <v>68</v>
      </c>
      <c r="B69" s="13" t="str">
        <f>'تكالبف الطباعه'!RC2</f>
        <v>190317+190313</v>
      </c>
      <c r="C69" s="13">
        <f>'تكالبف الطباعه'!RE2</f>
        <v>12209</v>
      </c>
      <c r="D69" s="16">
        <f>'تكالبف الطباعه'!RG2</f>
        <v>43991</v>
      </c>
      <c r="E69" s="13">
        <f>'تكالبف الطباعه'!RC3</f>
        <v>600</v>
      </c>
      <c r="F69" s="13" t="str">
        <f>'تكالبف الطباعه'!RC4</f>
        <v>شعيرات بيتش</v>
      </c>
      <c r="G69" s="55" t="str">
        <f>'تكالبف الطباعه'!RE4</f>
        <v>2/713</v>
      </c>
      <c r="H69" s="13" t="str">
        <f>'تكالبف الطباعه'!RE3</f>
        <v>احمر*اسود</v>
      </c>
      <c r="I69" s="13">
        <f>'تكالبف الطباعه'!RG3</f>
        <v>514</v>
      </c>
      <c r="J69" s="13">
        <f>'تكالبف الطباعه'!RG4</f>
        <v>2184.5</v>
      </c>
      <c r="K69" s="19">
        <f>'تكالبف الطباعه'!RG30</f>
        <v>2864.1975000000002</v>
      </c>
      <c r="L69" s="19">
        <f>'تكالبف الطباعه'!RG31</f>
        <v>5.5723686770428023</v>
      </c>
      <c r="M69" s="19">
        <f>'تكالبف الطباعه'!RG37</f>
        <v>458.97500000000002</v>
      </c>
      <c r="N69" s="19">
        <f>'تكالبف الطباعه'!RG38</f>
        <v>0.89294747081712067</v>
      </c>
      <c r="O69" s="19">
        <f>'تكالبف الطباعه'!RG54</f>
        <v>0</v>
      </c>
      <c r="P69" s="19">
        <f>'تكالبف الطباعه'!RG55</f>
        <v>0</v>
      </c>
      <c r="Q69" s="13">
        <f>'تكالبف الطباعه'!RB71</f>
        <v>3.5974696726939803</v>
      </c>
      <c r="R69" s="19">
        <f>'تكالبف الطباعه'!RG71</f>
        <v>423.5</v>
      </c>
      <c r="S69" s="19">
        <f>'تكالبف الطباعه'!RG72</f>
        <v>0.82392996108949412</v>
      </c>
      <c r="T69" s="19">
        <f>'تكالبف الطباعه'!RG73</f>
        <v>7.2892461089494169</v>
      </c>
      <c r="U69" s="19">
        <f>'تكالبف الطباعه'!RG76</f>
        <v>8</v>
      </c>
      <c r="V69" s="19">
        <f>'تكالبف الطباعه'!RG77</f>
        <v>15.289246108949417</v>
      </c>
      <c r="W69" s="13"/>
    </row>
    <row r="70" spans="1:23" x14ac:dyDescent="0.25">
      <c r="A70" s="13">
        <v>69</v>
      </c>
      <c r="B70" s="13">
        <f>'تكالبف الطباعه'!RJ2</f>
        <v>3235</v>
      </c>
      <c r="C70" s="13">
        <f>'تكالبف الطباعه'!RL2</f>
        <v>12203</v>
      </c>
      <c r="D70" s="16">
        <f>'تكالبف الطباعه'!RN2</f>
        <v>43991</v>
      </c>
      <c r="E70" s="13">
        <f>'تكالبف الطباعه'!RJ3</f>
        <v>732</v>
      </c>
      <c r="F70" s="13" t="str">
        <f>'تكالبف الطباعه'!RJ4</f>
        <v xml:space="preserve">شعيرات </v>
      </c>
      <c r="G70" s="55" t="str">
        <f>'تكالبف الطباعه'!RL4</f>
        <v>4/344</v>
      </c>
      <c r="H70" s="13" t="str">
        <f>'تكالبف الطباعه'!RL3</f>
        <v>احمر*كحلى*رمادى*كافية</v>
      </c>
      <c r="I70" s="13">
        <f>'تكالبف الطباعه'!RN3</f>
        <v>501</v>
      </c>
      <c r="J70" s="13">
        <f>'تكالبف الطباعه'!RN4</f>
        <v>2129.25</v>
      </c>
      <c r="K70" s="19">
        <f>'تكالبف الطباعه'!RN30</f>
        <v>1744.7719999999997</v>
      </c>
      <c r="L70" s="19">
        <f>'تكالبف الطباعه'!RN31</f>
        <v>3.4825788423153687</v>
      </c>
      <c r="M70" s="19">
        <f>'تكالبف الطباعه'!RN37</f>
        <v>470.41500000000002</v>
      </c>
      <c r="N70" s="19">
        <f>'تكالبف الطباعه'!RN38</f>
        <v>0.93895209580838324</v>
      </c>
      <c r="O70" s="19">
        <f>'تكالبف الطباعه'!RN54</f>
        <v>0</v>
      </c>
      <c r="P70" s="19">
        <f>'تكالبف الطباعه'!RN55</f>
        <v>0</v>
      </c>
      <c r="Q70" s="13">
        <f>'تكالبف الطباعه'!RI71</f>
        <v>3.1293164259715858</v>
      </c>
      <c r="R70" s="19">
        <f>'تكالبف الطباعه'!RN71</f>
        <v>439.91</v>
      </c>
      <c r="S70" s="19">
        <f>'تكالبف الطباعه'!RN72</f>
        <v>0.8780638722554891</v>
      </c>
      <c r="T70" s="19">
        <f>'تكالبف الطباعه'!RN73</f>
        <v>5.299594810379241</v>
      </c>
      <c r="U70" s="19">
        <f>'تكالبف الطباعه'!RN76</f>
        <v>8</v>
      </c>
      <c r="V70" s="19">
        <f>'تكالبف الطباعه'!RN77</f>
        <v>13.29959481037924</v>
      </c>
      <c r="W70" s="13"/>
    </row>
    <row r="71" spans="1:23" x14ac:dyDescent="0.25">
      <c r="A71" s="13">
        <v>70</v>
      </c>
      <c r="B71" s="13">
        <f>'تكالبف الطباعه'!RQ2</f>
        <v>3235</v>
      </c>
      <c r="C71" s="13">
        <f>'تكالبف الطباعه'!RS2</f>
        <v>12204</v>
      </c>
      <c r="D71" s="16">
        <f>'تكالبف الطباعه'!RU2</f>
        <v>43991</v>
      </c>
      <c r="E71" s="13">
        <f>'تكالبف الطباعه'!RQ3</f>
        <v>732</v>
      </c>
      <c r="F71" s="13" t="str">
        <f>'تكالبف الطباعه'!RQ4</f>
        <v xml:space="preserve">شعيرات </v>
      </c>
      <c r="G71" s="55" t="str">
        <f>'تكالبف الطباعه'!RS4</f>
        <v>5/566</v>
      </c>
      <c r="H71" s="13" t="str">
        <f>'تكالبف الطباعه'!RS3</f>
        <v>كافبة*بني*اصفر*كشمير*فسدقي</v>
      </c>
      <c r="I71" s="13">
        <f>'تكالبف الطباعه'!RU3</f>
        <v>511</v>
      </c>
      <c r="J71" s="13">
        <f>'تكالبف الطباعه'!RU4</f>
        <v>2171.75</v>
      </c>
      <c r="K71" s="19">
        <f>'تكالبف الطباعه'!RU30</f>
        <v>1273.7659999999998</v>
      </c>
      <c r="L71" s="19">
        <f>'تكالبف الطباعه'!RU31</f>
        <v>2.4926927592954988</v>
      </c>
      <c r="M71" s="19">
        <f>'تكالبف الطباعه'!RU37</f>
        <v>390.04624999999999</v>
      </c>
      <c r="N71" s="19">
        <f>'تكالبف الطباعه'!RU38</f>
        <v>0.76329990215264187</v>
      </c>
      <c r="O71" s="19">
        <f>'تكالبف الطباعه'!RU54</f>
        <v>0</v>
      </c>
      <c r="P71" s="19">
        <f>'تكالبف الطباعه'!RU55</f>
        <v>0</v>
      </c>
      <c r="Q71" s="13">
        <f>'تكالبف الطباعه'!RP71</f>
        <v>2.8275456429146999</v>
      </c>
      <c r="R71" s="19">
        <f>'تكالبف الطباعه'!RU71</f>
        <v>388.91</v>
      </c>
      <c r="S71" s="19">
        <f>'تكالبف الطباعه'!RU72</f>
        <v>0.76107632093933464</v>
      </c>
      <c r="T71" s="19">
        <f>'تكالبف الطباعه'!RU73</f>
        <v>4.0170689823874755</v>
      </c>
      <c r="U71" s="19">
        <f>'تكالبف الطباعه'!RU76</f>
        <v>8</v>
      </c>
      <c r="V71" s="19">
        <f>'تكالبف الطباعه'!RU77</f>
        <v>12.017068982387475</v>
      </c>
      <c r="W71" s="13"/>
    </row>
    <row r="72" spans="1:23" x14ac:dyDescent="0.25">
      <c r="A72" s="13">
        <v>71</v>
      </c>
      <c r="B72" s="13">
        <f>'تكالبف الطباعه'!RX2</f>
        <v>3234</v>
      </c>
      <c r="C72" s="13">
        <f>'تكالبف الطباعه'!RZ2</f>
        <v>12216</v>
      </c>
      <c r="D72" s="16">
        <f>'تكالبف الطباعه'!SB2</f>
        <v>43992</v>
      </c>
      <c r="E72" s="13">
        <f>'تكالبف الطباعه'!RX3</f>
        <v>833</v>
      </c>
      <c r="F72" s="13" t="str">
        <f>'تكالبف الطباعه'!RX4</f>
        <v>شعيرات بيتش</v>
      </c>
      <c r="G72" s="55" t="str">
        <f>'تكالبف الطباعه'!RZ4</f>
        <v>2/664</v>
      </c>
      <c r="H72" s="13" t="str">
        <f>'تكالبف الطباعه'!RZ3</f>
        <v>فوشيا*اسود</v>
      </c>
      <c r="I72" s="13">
        <f>'تكالبف الطباعه'!SB3</f>
        <v>471</v>
      </c>
      <c r="J72" s="13">
        <f>'تكالبف الطباعه'!SB4</f>
        <v>2001.75</v>
      </c>
      <c r="K72" s="19">
        <f>'تكالبف الطباعه'!SB30</f>
        <v>3118.91</v>
      </c>
      <c r="L72" s="19">
        <f>'تكالبف الطباعه'!SB31</f>
        <v>6.6218895966029718</v>
      </c>
      <c r="M72" s="19">
        <f>'تكالبف الطباعه'!SB37</f>
        <v>367.47500000000002</v>
      </c>
      <c r="N72" s="19">
        <f>'تكالبف الطباعه'!SB38</f>
        <v>0.7802016985138005</v>
      </c>
      <c r="O72" s="19">
        <f>'تكالبف الطباعه'!SB54</f>
        <v>0</v>
      </c>
      <c r="P72" s="19">
        <f>'تكالبف الطباعه'!SB55</f>
        <v>0</v>
      </c>
      <c r="Q72" s="13">
        <f>'تكالبف الطباعه'!RW71</f>
        <v>3.7880979143249656</v>
      </c>
      <c r="R72" s="19">
        <f>'تكالبف الطباعه'!SB71</f>
        <v>328.44</v>
      </c>
      <c r="S72" s="19">
        <f>'تكالبف الطباعه'!SB72</f>
        <v>0.69732484076433121</v>
      </c>
      <c r="T72" s="19">
        <f>'تكالبف الطباعه'!SB73</f>
        <v>8.0994161358811034</v>
      </c>
      <c r="U72" s="19">
        <f>'تكالبف الطباعه'!SB76</f>
        <v>8</v>
      </c>
      <c r="V72" s="19">
        <f>'تكالبف الطباعه'!SB77</f>
        <v>16.099416135881103</v>
      </c>
      <c r="W72" s="13"/>
    </row>
    <row r="73" spans="1:23" x14ac:dyDescent="0.25">
      <c r="A73" s="13">
        <v>72</v>
      </c>
      <c r="B73" s="13">
        <f>'تكالبف الطباعه'!SE2</f>
        <v>3234</v>
      </c>
      <c r="C73" s="13">
        <f>'تكالبف الطباعه'!SG2</f>
        <v>12218</v>
      </c>
      <c r="D73" s="16">
        <f>'تكالبف الطباعه'!SI2</f>
        <v>43992</v>
      </c>
      <c r="E73" s="13">
        <f>'تكالبف الطباعه'!SE3</f>
        <v>833</v>
      </c>
      <c r="F73" s="13" t="str">
        <f>'تكالبف الطباعه'!SE4</f>
        <v>شعيرات بيتش</v>
      </c>
      <c r="G73" s="55" t="str">
        <f>'تكالبف الطباعه'!SG4</f>
        <v>2/664</v>
      </c>
      <c r="H73" s="13" t="str">
        <f>'تكالبف الطباعه'!SG3</f>
        <v>احمر*اسود</v>
      </c>
      <c r="I73" s="13">
        <f>'تكالبف الطباعه'!SI3</f>
        <v>471</v>
      </c>
      <c r="J73" s="13">
        <f>'تكالبف الطباعه'!SI4</f>
        <v>2001.75</v>
      </c>
      <c r="K73" s="19">
        <f>'تكالبف الطباعه'!SI30</f>
        <v>3195.57</v>
      </c>
      <c r="L73" s="19">
        <f>'تكالبف الطباعه'!SI31</f>
        <v>6.7846496815286628</v>
      </c>
      <c r="M73" s="19">
        <f>'تكالبف الطباعه'!SI37</f>
        <v>367.47500000000002</v>
      </c>
      <c r="N73" s="19">
        <f>'تكالبف الطباعه'!SI38</f>
        <v>0.7802016985138005</v>
      </c>
      <c r="O73" s="19">
        <f>'تكالبف الطباعه'!SI54</f>
        <v>0</v>
      </c>
      <c r="P73" s="19">
        <f>'تكالبف الطباعه'!SI55</f>
        <v>0</v>
      </c>
      <c r="Q73" s="13">
        <f>'تكالبف الطباعه'!SD71</f>
        <v>3.8391332583989008</v>
      </c>
      <c r="R73" s="19">
        <f>'تكالبف الطباعه'!SI71</f>
        <v>353.94</v>
      </c>
      <c r="S73" s="19">
        <f>'تكالبف الطباعه'!SI72</f>
        <v>0.75146496815286623</v>
      </c>
      <c r="T73" s="19">
        <f>'تكالبف الطباعه'!SI73</f>
        <v>8.3163163481953291</v>
      </c>
      <c r="U73" s="19">
        <f>'تكالبف الطباعه'!SI76</f>
        <v>8</v>
      </c>
      <c r="V73" s="19">
        <f>'تكالبف الطباعه'!SI77</f>
        <v>16.316316348195329</v>
      </c>
      <c r="W73" s="13"/>
    </row>
    <row r="74" spans="1:23" x14ac:dyDescent="0.25">
      <c r="A74" s="13">
        <v>73</v>
      </c>
      <c r="B74" s="13">
        <f>'تكالبف الطباعه'!SL2</f>
        <v>3234</v>
      </c>
      <c r="C74" s="13">
        <f>'تكالبف الطباعه'!SN2</f>
        <v>12217</v>
      </c>
      <c r="D74" s="16">
        <f>'تكالبف الطباعه'!SP2</f>
        <v>43992</v>
      </c>
      <c r="E74" s="13">
        <f>'تكالبف الطباعه'!SL3</f>
        <v>833</v>
      </c>
      <c r="F74" s="13" t="str">
        <f>'تكالبف الطباعه'!SL4</f>
        <v>شعيرات بيتش</v>
      </c>
      <c r="G74" s="55" t="str">
        <f>'تكالبف الطباعه'!SN4</f>
        <v>2/664</v>
      </c>
      <c r="H74" s="13" t="str">
        <f>'تكالبف الطباعه'!SN3</f>
        <v>اصفر*اسود</v>
      </c>
      <c r="I74" s="13">
        <f>'تكالبف الطباعه'!SP3</f>
        <v>475</v>
      </c>
      <c r="J74" s="13">
        <f>'تكالبف الطباعه'!SP4</f>
        <v>2018.75</v>
      </c>
      <c r="K74" s="19">
        <f>'تكالبف الطباعه'!SP30</f>
        <v>2772.9900000000002</v>
      </c>
      <c r="L74" s="19">
        <f>'تكالبف الطباعه'!SP31</f>
        <v>5.8378736842105265</v>
      </c>
      <c r="M74" s="19">
        <f>'تكالبف الطباعه'!SP37</f>
        <v>332.82624999999996</v>
      </c>
      <c r="N74" s="19">
        <f>'تكالبف الطباعه'!SP38</f>
        <v>0.70068684210526311</v>
      </c>
      <c r="O74" s="19">
        <f>'تكالبف الطباعه'!SP54</f>
        <v>0</v>
      </c>
      <c r="P74" s="19">
        <f>'تكالبف الطباعه'!SP55</f>
        <v>0</v>
      </c>
      <c r="Q74" s="13">
        <f>'تكالبف الطباعه'!SK71</f>
        <v>3.7554210526315792</v>
      </c>
      <c r="R74" s="19">
        <f>'تكالبف الطباعه'!SP71</f>
        <v>675.44</v>
      </c>
      <c r="S74" s="19">
        <f>'تكالبف الطباعه'!SP72</f>
        <v>1.4219789473684212</v>
      </c>
      <c r="T74" s="19">
        <f>'تكالبف الطباعه'!SP73</f>
        <v>7.9605394736842108</v>
      </c>
      <c r="U74" s="19">
        <f>'تكالبف الطباعه'!SP76</f>
        <v>8</v>
      </c>
      <c r="V74" s="19">
        <f>'تكالبف الطباعه'!SP77</f>
        <v>15.960539473684211</v>
      </c>
      <c r="W74" s="13"/>
    </row>
    <row r="75" spans="1:23" x14ac:dyDescent="0.25">
      <c r="A75" s="13">
        <v>74</v>
      </c>
      <c r="B75" s="13">
        <f>'تكالبف الطباعه'!SS2</f>
        <v>3234</v>
      </c>
      <c r="C75" s="13">
        <f>'تكالبف الطباعه'!SU2</f>
        <v>12221</v>
      </c>
      <c r="D75" s="16">
        <f>'تكالبف الطباعه'!SW2</f>
        <v>43992</v>
      </c>
      <c r="E75" s="13">
        <f>'تكالبف الطباعه'!SS3</f>
        <v>833</v>
      </c>
      <c r="F75" s="13" t="str">
        <f>'تكالبف الطباعه'!SS4</f>
        <v>شعيرات بيتش</v>
      </c>
      <c r="G75" s="55" t="str">
        <f>'تكالبف الطباعه'!SU4</f>
        <v>2/664</v>
      </c>
      <c r="H75" s="13" t="str">
        <f>'تكالبف الطباعه'!SU3</f>
        <v>فيروزى*اسود</v>
      </c>
      <c r="I75" s="13">
        <f>'تكالبف الطباعه'!SW3</f>
        <v>471</v>
      </c>
      <c r="J75" s="13">
        <f>'تكالبف الطباعه'!SW4</f>
        <v>2001.75</v>
      </c>
      <c r="K75" s="19">
        <f>'تكالبف الطباعه'!SW30</f>
        <v>4601.8940000000002</v>
      </c>
      <c r="L75" s="19">
        <f>'تكالبف الطباعه'!SW31</f>
        <v>9.7704755838641191</v>
      </c>
      <c r="M75" s="19">
        <f>'تكالبف الطباعه'!SW37</f>
        <v>332.82624999999996</v>
      </c>
      <c r="N75" s="19">
        <f>'تكالبف الطباعه'!SW38</f>
        <v>0.70663747346072181</v>
      </c>
      <c r="O75" s="19">
        <f>'تكالبف الطباعه'!SW54</f>
        <v>0</v>
      </c>
      <c r="P75" s="19">
        <f>'تكالبف الطباعه'!SW55</f>
        <v>0</v>
      </c>
      <c r="Q75" s="13">
        <f>'تكالبف الطباعه'!SR71</f>
        <v>4.5391084051454982</v>
      </c>
      <c r="R75" s="19">
        <f>'تكالبف الطباعه'!SW71</f>
        <v>383.44</v>
      </c>
      <c r="S75" s="19">
        <f>'تكالبف الطباعه'!SW72</f>
        <v>0.81409766454352439</v>
      </c>
      <c r="T75" s="19">
        <f>'تكالبف الطباعه'!SW73</f>
        <v>11.291210721868365</v>
      </c>
      <c r="U75" s="19">
        <f>'تكالبف الطباعه'!SW76</f>
        <v>8</v>
      </c>
      <c r="V75" s="19">
        <f>'تكالبف الطباعه'!SW77</f>
        <v>19.291210721868367</v>
      </c>
      <c r="W75" s="13"/>
    </row>
    <row r="76" spans="1:23" x14ac:dyDescent="0.25">
      <c r="A76" s="13">
        <v>75</v>
      </c>
      <c r="B76" s="13">
        <f>'تكالبف الطباعه'!SZ2</f>
        <v>3234</v>
      </c>
      <c r="C76" s="13">
        <f>'تكالبف الطباعه'!TB2</f>
        <v>12219</v>
      </c>
      <c r="D76" s="16">
        <f>'تكالبف الطباعه'!TD2</f>
        <v>43992</v>
      </c>
      <c r="E76" s="13">
        <f>'تكالبف الطباعه'!SZ3</f>
        <v>833</v>
      </c>
      <c r="F76" s="13" t="str">
        <f>'تكالبف الطباعه'!SZ4</f>
        <v>شعيرات بيتش</v>
      </c>
      <c r="G76" s="55" t="str">
        <f>'تكالبف الطباعه'!TB4</f>
        <v>2/664</v>
      </c>
      <c r="H76" s="13" t="str">
        <f>'تكالبف الطباعه'!TB3</f>
        <v>كشمير*اسود</v>
      </c>
      <c r="I76" s="13">
        <f>'تكالبف الطباعه'!TD3</f>
        <v>472</v>
      </c>
      <c r="J76" s="13">
        <f>'تكالبف الطباعه'!TD4</f>
        <v>2006</v>
      </c>
      <c r="K76" s="19">
        <f>'تكالبف الطباعه'!TD30</f>
        <v>2620.62</v>
      </c>
      <c r="L76" s="19">
        <f>'تكالبف الطباعه'!TD31</f>
        <v>5.5521610169491522</v>
      </c>
      <c r="M76" s="19">
        <f>'تكالبف الطباعه'!TD37</f>
        <v>367.47500000000002</v>
      </c>
      <c r="N76" s="19">
        <f>'تكالبف الطباعه'!TD38</f>
        <v>0.77854872881355941</v>
      </c>
      <c r="O76" s="19">
        <f>'تكالبف الطباعه'!TD54</f>
        <v>0</v>
      </c>
      <c r="P76" s="19">
        <f>'تكالبف الطباعه'!TD55</f>
        <v>0</v>
      </c>
      <c r="Q76" s="13">
        <f>'تكالبف الطباعه'!SY71</f>
        <v>3.5483723828514457</v>
      </c>
      <c r="R76" s="19">
        <f>'تكالبف الطباعه'!TD71</f>
        <v>353.94</v>
      </c>
      <c r="S76" s="19">
        <f>'تكالبف الطباعه'!TD72</f>
        <v>0.74987288135593222</v>
      </c>
      <c r="T76" s="19">
        <f>'تكالبف الطباعه'!TD73</f>
        <v>7.0805826271186438</v>
      </c>
      <c r="U76" s="19">
        <f>'تكالبف الطباعه'!TD76</f>
        <v>8</v>
      </c>
      <c r="V76" s="19">
        <f>'تكالبف الطباعه'!TD77</f>
        <v>15.080582627118645</v>
      </c>
      <c r="W76" s="13"/>
    </row>
    <row r="77" spans="1:23" x14ac:dyDescent="0.25">
      <c r="A77" s="13">
        <v>76</v>
      </c>
      <c r="B77" s="13">
        <f>'تكالبف الطباعه'!TG2</f>
        <v>3234</v>
      </c>
      <c r="C77" s="13">
        <f>'تكالبف الطباعه'!TI2</f>
        <v>12220</v>
      </c>
      <c r="D77" s="16">
        <f>'تكالبف الطباعه'!TK2</f>
        <v>43992</v>
      </c>
      <c r="E77" s="13">
        <f>'تكالبف الطباعه'!TG3</f>
        <v>833</v>
      </c>
      <c r="F77" s="13" t="str">
        <f>'تكالبف الطباعه'!TG4</f>
        <v>شعيرات بيتش</v>
      </c>
      <c r="G77" s="55" t="str">
        <f>'تكالبف الطباعه'!TI4</f>
        <v>2/664</v>
      </c>
      <c r="H77" s="13" t="str">
        <f>'تكالبف الطباعه'!TI3</f>
        <v>اسود</v>
      </c>
      <c r="I77" s="13">
        <f>'تكالبف الطباعه'!TK3</f>
        <v>498</v>
      </c>
      <c r="J77" s="13">
        <f>'تكالبف الطباعه'!TK4</f>
        <v>2116.5</v>
      </c>
      <c r="K77" s="19">
        <f>'تكالبف الطباعه'!TK30</f>
        <v>2338.35</v>
      </c>
      <c r="L77" s="19">
        <f>'تكالبف الطباعه'!TK31</f>
        <v>4.6954819277108433</v>
      </c>
      <c r="M77" s="19">
        <f>'تكالبف الطباعه'!TK37</f>
        <v>332.82624999999996</v>
      </c>
      <c r="N77" s="19">
        <f>'تكالبف الطباعه'!TK38</f>
        <v>0.66832580321285129</v>
      </c>
      <c r="O77" s="19">
        <f>'تكالبف الطباعه'!TK54</f>
        <v>0</v>
      </c>
      <c r="P77" s="19">
        <f>'تكالبف الطباعه'!TK55</f>
        <v>0</v>
      </c>
      <c r="Q77" s="13">
        <f>'تكالبف الطباعه'!TF71</f>
        <v>3.3069294826364279</v>
      </c>
      <c r="R77" s="19">
        <f>'تكالبف الطباعه'!TK71</f>
        <v>343.94</v>
      </c>
      <c r="S77" s="19">
        <f>'تكالبف الطباعه'!TK72</f>
        <v>0.69064257028112452</v>
      </c>
      <c r="T77" s="19">
        <f>'تكالبف الطباعه'!TK73</f>
        <v>6.0544503012048185</v>
      </c>
      <c r="U77" s="19">
        <f>'تكالبف الطباعه'!TK76</f>
        <v>8</v>
      </c>
      <c r="V77" s="19">
        <f>'تكالبف الطباعه'!TK77</f>
        <v>14.054450301204819</v>
      </c>
      <c r="W77" s="13"/>
    </row>
    <row r="78" spans="1:23" x14ac:dyDescent="0.25">
      <c r="A78" s="13">
        <v>77</v>
      </c>
      <c r="B78" s="13" t="str">
        <f>'تكالبف الطباعه'!TN2</f>
        <v>190317+190313</v>
      </c>
      <c r="C78" s="13">
        <f>'تكالبف الطباعه'!TP2</f>
        <v>12205</v>
      </c>
      <c r="D78" s="16">
        <f>'تكالبف الطباعه'!TR2</f>
        <v>43992</v>
      </c>
      <c r="E78" s="13">
        <f>'تكالبف الطباعه'!TN3</f>
        <v>600</v>
      </c>
      <c r="F78" s="13" t="str">
        <f>'تكالبف الطباعه'!TN4</f>
        <v>شعيرات بيتش</v>
      </c>
      <c r="G78" s="55" t="str">
        <f>'تكالبف الطباعه'!TP4</f>
        <v>2/713</v>
      </c>
      <c r="H78" s="13" t="str">
        <f>'تكالبف الطباعه'!TP3</f>
        <v>اسود*فيروزى</v>
      </c>
      <c r="I78" s="13">
        <f>'تكالبف الطباعه'!TR3</f>
        <v>499</v>
      </c>
      <c r="J78" s="13">
        <f>'تكالبف الطباعه'!TR4</f>
        <v>2120.75</v>
      </c>
      <c r="K78" s="19">
        <f>'تكالبف الطباعه'!TR30</f>
        <v>5910.1425000000008</v>
      </c>
      <c r="L78" s="19">
        <f>'تكالبف الطباعه'!TR31</f>
        <v>11.843972945891785</v>
      </c>
      <c r="M78" s="19">
        <f>'تكالبف الطباعه'!TR37</f>
        <v>396.08500000000004</v>
      </c>
      <c r="N78" s="19">
        <f>'تكالبف الطباعه'!TR38</f>
        <v>0.7937575150300602</v>
      </c>
      <c r="O78" s="19">
        <f>'تكالبف الطباعه'!TR54</f>
        <v>0</v>
      </c>
      <c r="P78" s="19">
        <f>'تكالبف الطباعه'!TR55</f>
        <v>0</v>
      </c>
      <c r="Q78" s="13">
        <f>'تكالبف الطباعه'!TM71</f>
        <v>5.0228303666155849</v>
      </c>
      <c r="R78" s="19">
        <f>'تكالبف الطباعه'!TR71</f>
        <v>353.94</v>
      </c>
      <c r="S78" s="19">
        <f>'تكالبف الطباعه'!TR72</f>
        <v>0.70929859719438881</v>
      </c>
      <c r="T78" s="19">
        <f>'تكالبف الطباعه'!TR73</f>
        <v>13.347029058116235</v>
      </c>
      <c r="U78" s="19">
        <f>'تكالبف الطباعه'!TR76</f>
        <v>8</v>
      </c>
      <c r="V78" s="19">
        <f>'تكالبف الطباعه'!TR77</f>
        <v>21.347029058116235</v>
      </c>
      <c r="W78" s="13"/>
    </row>
    <row r="79" spans="1:23" x14ac:dyDescent="0.25">
      <c r="A79" s="13">
        <v>78</v>
      </c>
      <c r="B79" s="13" t="str">
        <f>'تكالبف الطباعه'!TU2</f>
        <v>190317+190313</v>
      </c>
      <c r="C79" s="13">
        <f>'تكالبف الطباعه'!TW2</f>
        <v>12206</v>
      </c>
      <c r="D79" s="16">
        <f>'تكالبف الطباعه'!TY2</f>
        <v>43992</v>
      </c>
      <c r="E79" s="13">
        <f>'تكالبف الطباعه'!TU3</f>
        <v>600</v>
      </c>
      <c r="F79" s="13" t="str">
        <f>'تكالبف الطباعه'!TU4</f>
        <v>شعيرات بيتش</v>
      </c>
      <c r="G79" s="55" t="str">
        <f>'تكالبف الطباعه'!TW4</f>
        <v>2/713</v>
      </c>
      <c r="H79" s="13" t="str">
        <f>'تكالبف الطباعه'!TW3</f>
        <v>اسود*فوشيا</v>
      </c>
      <c r="I79" s="13">
        <f>'تكالبف الطباعه'!TY3</f>
        <v>486</v>
      </c>
      <c r="J79" s="13">
        <f>'تكالبف الطباعه'!TY4</f>
        <v>2065.5</v>
      </c>
      <c r="K79" s="19">
        <f>'تكالبف الطباعه'!TY30</f>
        <v>3211.4925000000003</v>
      </c>
      <c r="L79" s="19">
        <f>'تكالبف الطباعه'!TY31</f>
        <v>6.6080092592592594</v>
      </c>
      <c r="M79" s="19">
        <f>'تكالبف الطباعه'!TY37</f>
        <v>270.30499999999995</v>
      </c>
      <c r="N79" s="19">
        <f>'تكالبف الطباعه'!TY38</f>
        <v>0.55618312757201638</v>
      </c>
      <c r="O79" s="19">
        <f>'تكالبف الطباعه'!TY54</f>
        <v>0</v>
      </c>
      <c r="P79" s="19">
        <f>'تكالبف الطباعه'!TY55</f>
        <v>0</v>
      </c>
      <c r="Q79" s="13">
        <f>'تكالبف الطباعه'!TT71</f>
        <v>3.7830053255870251</v>
      </c>
      <c r="R79" s="19">
        <f>'تكالبف الطباعه'!TY71</f>
        <v>444</v>
      </c>
      <c r="S79" s="19">
        <f>'تكالبف الطباعه'!TY72</f>
        <v>0.9135802469135802</v>
      </c>
      <c r="T79" s="19">
        <f>'تكالبف الطباعه'!TY73</f>
        <v>8.077772633744857</v>
      </c>
      <c r="U79" s="19">
        <f>'تكالبف الطباعه'!TY76</f>
        <v>8</v>
      </c>
      <c r="V79" s="19">
        <f>'تكالبف الطباعه'!TY77</f>
        <v>16.077772633744857</v>
      </c>
      <c r="W79" s="13"/>
    </row>
    <row r="80" spans="1:23" x14ac:dyDescent="0.25">
      <c r="A80" s="13">
        <v>79</v>
      </c>
      <c r="B80" s="13" t="str">
        <f>'تكالبف الطباعه'!UB2</f>
        <v>190317+190313</v>
      </c>
      <c r="C80" s="13">
        <f>'تكالبف الطباعه'!UD2</f>
        <v>12208</v>
      </c>
      <c r="D80" s="16">
        <f>'تكالبف الطباعه'!UF2</f>
        <v>43992</v>
      </c>
      <c r="E80" s="13">
        <f>'تكالبف الطباعه'!UB3</f>
        <v>600</v>
      </c>
      <c r="F80" s="13" t="str">
        <f>'تكالبف الطباعه'!UB4</f>
        <v>شعيرات بيتش</v>
      </c>
      <c r="G80" s="55" t="str">
        <f>'تكالبف الطباعه'!UD4</f>
        <v>2/713</v>
      </c>
      <c r="H80" s="13" t="str">
        <f>'تكالبف الطباعه'!UD3</f>
        <v>اسود*موف</v>
      </c>
      <c r="I80" s="13">
        <f>'تكالبف الطباعه'!UF3</f>
        <v>498</v>
      </c>
      <c r="J80" s="13">
        <f>'تكالبف الطباعه'!UF4</f>
        <v>2116.5</v>
      </c>
      <c r="K80" s="19">
        <f>'تكالبف الطباعه'!UF30</f>
        <v>2499.8085000000001</v>
      </c>
      <c r="L80" s="19">
        <f>'تكالبف الطباعه'!UF31</f>
        <v>5.01969578313253</v>
      </c>
      <c r="M80" s="19">
        <f>'تكالبف الطباعه'!UF37</f>
        <v>333.70749999999998</v>
      </c>
      <c r="N80" s="19">
        <f>'تكالبف الطباعه'!UF38</f>
        <v>0.67009538152610437</v>
      </c>
      <c r="O80" s="19">
        <f>'تكالبف الطباعه'!UF54</f>
        <v>0</v>
      </c>
      <c r="P80" s="19">
        <f>'تكالبف الطباعه'!UF55</f>
        <v>0</v>
      </c>
      <c r="Q80" s="13">
        <f>'تكالبف الطباعه'!UA71</f>
        <v>3.3883562485235057</v>
      </c>
      <c r="R80" s="19">
        <f>'تكالبف الطباعه'!UF71</f>
        <v>353.94</v>
      </c>
      <c r="S80" s="19">
        <f>'تكالبف الطباعه'!UF72</f>
        <v>0.710722891566265</v>
      </c>
      <c r="T80" s="19">
        <f>'تكالبف الطباعه'!UF73</f>
        <v>6.4005140562248997</v>
      </c>
      <c r="U80" s="19">
        <f>'تكالبف الطباعه'!UF76</f>
        <v>8</v>
      </c>
      <c r="V80" s="19">
        <f>'تكالبف الطباعه'!UF77</f>
        <v>14.4005140562249</v>
      </c>
      <c r="W80" s="13"/>
    </row>
    <row r="81" spans="1:23" x14ac:dyDescent="0.25">
      <c r="A81" s="13">
        <v>80</v>
      </c>
      <c r="B81" s="13">
        <f>'تكالبف الطباعه'!UI2</f>
        <v>3235</v>
      </c>
      <c r="C81" s="13">
        <f>'تكالبف الطباعه'!UK2</f>
        <v>12200</v>
      </c>
      <c r="D81" s="16">
        <f>'تكالبف الطباعه'!UM2</f>
        <v>43992</v>
      </c>
      <c r="E81" s="13">
        <f>'تكالبف الطباعه'!UI3</f>
        <v>732</v>
      </c>
      <c r="F81" s="13" t="str">
        <f>'تكالبف الطباعه'!UI4</f>
        <v>شعيرات</v>
      </c>
      <c r="G81" s="55" t="str">
        <f>'تكالبف الطباعه'!UK4</f>
        <v>1/478</v>
      </c>
      <c r="H81" s="13" t="str">
        <f>'تكالبف الطباعه'!UK3</f>
        <v>كافية</v>
      </c>
      <c r="I81" s="13">
        <f>'تكالبف الطباعه'!UM3</f>
        <v>379</v>
      </c>
      <c r="J81" s="13">
        <f>'تكالبف الطباعه'!UM4</f>
        <v>1610.75</v>
      </c>
      <c r="K81" s="19">
        <f>'تكالبف الطباعه'!UM30</f>
        <v>619.78499999999997</v>
      </c>
      <c r="L81" s="19">
        <f>'تكالبف الطباعه'!UM31</f>
        <v>1.6353166226912927</v>
      </c>
      <c r="M81" s="19">
        <f>'تكالبف الطباعه'!UM37</f>
        <v>275.97500000000002</v>
      </c>
      <c r="N81" s="19">
        <f>'تكالبف الطباعه'!UM38</f>
        <v>0.72816622691292887</v>
      </c>
      <c r="O81" s="19">
        <f>'تكالبف الطباعه'!UM54</f>
        <v>0</v>
      </c>
      <c r="P81" s="19">
        <f>'تكالبف الطباعه'!UM55</f>
        <v>0</v>
      </c>
      <c r="Q81" s="13">
        <f>'تكالبف الطباعه'!UH71</f>
        <v>2.659462983082415</v>
      </c>
      <c r="R81" s="19">
        <f>'تكالبف الطباعه'!UM71</f>
        <v>355.97</v>
      </c>
      <c r="S81" s="19">
        <f>'تكالبف الطباعه'!UM72</f>
        <v>0.93923482849604234</v>
      </c>
      <c r="T81" s="19">
        <f>'تكالبف الطباعه'!UM73</f>
        <v>3.3027176781002638</v>
      </c>
      <c r="U81" s="19">
        <f>'تكالبف الطباعه'!UM76</f>
        <v>8</v>
      </c>
      <c r="V81" s="19">
        <f>'تكالبف الطباعه'!UM77</f>
        <v>11.302717678100263</v>
      </c>
      <c r="W81" s="13"/>
    </row>
    <row r="82" spans="1:23" x14ac:dyDescent="0.25">
      <c r="A82" s="13">
        <v>81</v>
      </c>
      <c r="B82" s="13">
        <f>'تكالبف الطباعه'!UP2</f>
        <v>3235</v>
      </c>
      <c r="C82" s="13">
        <f>'تكالبف الطباعه'!UR2</f>
        <v>12200</v>
      </c>
      <c r="D82" s="16">
        <f>'تكالبف الطباعه'!UT2</f>
        <v>43992</v>
      </c>
      <c r="E82" s="13">
        <f>'تكالبف الطباعه'!UP3</f>
        <v>732</v>
      </c>
      <c r="F82" s="13" t="str">
        <f>'تكالبف الطباعه'!UP4</f>
        <v>شعيرات</v>
      </c>
      <c r="G82" s="55" t="str">
        <f>'تكالبف الطباعه'!UR4</f>
        <v>1/478</v>
      </c>
      <c r="H82" s="13" t="str">
        <f>'تكالبف الطباعه'!UR3</f>
        <v>بني</v>
      </c>
      <c r="I82" s="13">
        <f>'تكالبف الطباعه'!UT3</f>
        <v>379</v>
      </c>
      <c r="J82" s="13">
        <f>'تكالبف الطباعه'!UT4</f>
        <v>1610.75</v>
      </c>
      <c r="K82" s="19">
        <f>'تكالبف الطباعه'!UT30</f>
        <v>1594.056</v>
      </c>
      <c r="L82" s="19">
        <f>'تكالبف الطباعه'!UT31</f>
        <v>4.2059525065963062</v>
      </c>
      <c r="M82" s="19">
        <f>'تكالبف الطباعه'!UT37</f>
        <v>275.97500000000002</v>
      </c>
      <c r="N82" s="19">
        <f>'تكالبف الطباعه'!UT38</f>
        <v>0.72816622691292887</v>
      </c>
      <c r="O82" s="19">
        <f>'تكالبف الطباعه'!UT54</f>
        <v>0</v>
      </c>
      <c r="P82" s="19">
        <f>'تكالبف الطباعه'!UT55</f>
        <v>0</v>
      </c>
      <c r="Q82" s="13">
        <f>'تكالبف الطباعه'!UO71</f>
        <v>3.2643184851777125</v>
      </c>
      <c r="R82" s="19">
        <f>'تكالبف الطباعه'!UT71</f>
        <v>355.97</v>
      </c>
      <c r="S82" s="19">
        <f>'تكالبف الطباعه'!UT72:UT72</f>
        <v>0.93923482849604234</v>
      </c>
      <c r="T82" s="19">
        <f>'تكالبف الطباعه'!UT73</f>
        <v>5.8733535620052777</v>
      </c>
      <c r="U82" s="19">
        <f>'تكالبف الطباعه'!UT76</f>
        <v>8</v>
      </c>
      <c r="V82" s="19">
        <f>'تكالبف الطباعه'!UT77</f>
        <v>13.873353562005278</v>
      </c>
      <c r="W82" s="13"/>
    </row>
    <row r="83" spans="1:23" x14ac:dyDescent="0.25">
      <c r="A83" s="13">
        <v>82</v>
      </c>
      <c r="B83" s="13">
        <f>'تكالبف الطباعه'!UW2</f>
        <v>3242</v>
      </c>
      <c r="C83" s="13" t="str">
        <f>'تكالبف الطباعه'!UY2</f>
        <v>12255+12254</v>
      </c>
      <c r="D83" s="16">
        <f>'تكالبف الطباعه'!VA2</f>
        <v>43992</v>
      </c>
      <c r="E83" s="13">
        <f>'تكالبف الطباعه'!UW3</f>
        <v>754</v>
      </c>
      <c r="F83" s="13" t="str">
        <f>'تكالبف الطباعه'!UW4</f>
        <v>ميلتون ليكرا</v>
      </c>
      <c r="G83" s="55" t="str">
        <f>'تكالبف الطباعه'!UY4</f>
        <v>1/716</v>
      </c>
      <c r="H83" s="13" t="str">
        <f>'تكالبف الطباعه'!UY3</f>
        <v>اسود</v>
      </c>
      <c r="I83" s="13">
        <f>'تكالبف الطباعه'!VA3</f>
        <v>1008</v>
      </c>
      <c r="J83" s="13">
        <f>'تكالبف الطباعه'!VA4</f>
        <v>2620.8000000000002</v>
      </c>
      <c r="K83" s="19">
        <f>'تكالبف الطباعه'!VA30</f>
        <v>3507.5250000000001</v>
      </c>
      <c r="L83" s="19">
        <f>'تكالبف الطباعه'!VA31</f>
        <v>3.4796875000000003</v>
      </c>
      <c r="M83" s="19">
        <f>'تكالبف الطباعه'!VA37</f>
        <v>599.30500000000006</v>
      </c>
      <c r="N83" s="19">
        <f>'تكالبف الطباعه'!VA38</f>
        <v>0.59454861111111112</v>
      </c>
      <c r="O83" s="19">
        <f>'تكالبف الطباعه'!VA54</f>
        <v>0</v>
      </c>
      <c r="P83" s="19">
        <f>'تكالبف الطباعه'!VA55</f>
        <v>0</v>
      </c>
      <c r="Q83" s="13">
        <f>'تكالبف الطباعه'!UV71</f>
        <v>4.9358325702075696</v>
      </c>
      <c r="R83" s="19">
        <f>'تكالبف الطباعه'!VA71</f>
        <v>765</v>
      </c>
      <c r="S83" s="19">
        <f>'تكالبف الطباعه'!VA72</f>
        <v>0.7589285714285714</v>
      </c>
      <c r="T83" s="19">
        <f>'تكالبف الطباعه'!VA73</f>
        <v>4.8331646825396826</v>
      </c>
      <c r="U83" s="19">
        <f>'تكالبف الطباعه'!VA76</f>
        <v>8</v>
      </c>
      <c r="V83" s="19">
        <f>'تكالبف الطباعه'!VA77</f>
        <v>12.833164682539682</v>
      </c>
      <c r="W83" s="13"/>
    </row>
    <row r="84" spans="1:23" x14ac:dyDescent="0.25">
      <c r="A84" s="13">
        <v>83</v>
      </c>
      <c r="B84" s="13">
        <f>'تكالبف الطباعه'!VD2</f>
        <v>3238</v>
      </c>
      <c r="C84" s="13" t="str">
        <f>'تكالبف الطباعه'!VF2</f>
        <v>12222+12232+12223+12231</v>
      </c>
      <c r="D84" s="16">
        <f>'تكالبف الطباعه'!VH2</f>
        <v>43992</v>
      </c>
      <c r="E84" s="13">
        <f>'تكالبف الطباعه'!VD3</f>
        <v>852</v>
      </c>
      <c r="F84" s="13" t="str">
        <f>'تكالبف الطباعه'!VD4</f>
        <v>بلوش اسبن</v>
      </c>
      <c r="G84" s="55" t="str">
        <f>'تكالبف الطباعه'!VF4</f>
        <v>4/663</v>
      </c>
      <c r="H84" s="13" t="str">
        <f>'تكالبف الطباعه'!VF3</f>
        <v>اسود*رمادى ف*رمادى غ*رمادى وسط</v>
      </c>
      <c r="I84" s="13">
        <f>'تكالبف الطباعه'!VH3</f>
        <v>2052</v>
      </c>
      <c r="J84" s="13">
        <f>'تكالبف الطباعه'!VH4</f>
        <v>6361.2</v>
      </c>
      <c r="K84" s="19">
        <f>'تكالبف الطباعه'!VH30</f>
        <v>13004.3166</v>
      </c>
      <c r="L84" s="19">
        <f>'تكالبف الطباعه'!VH31</f>
        <v>6.3373862573099418</v>
      </c>
      <c r="M84" s="19">
        <f>'تكالبف الطباعه'!VH37</f>
        <v>955.03125</v>
      </c>
      <c r="N84" s="19">
        <f>'تكالبف الطباعه'!VH38</f>
        <v>0.46541483918128657</v>
      </c>
      <c r="O84" s="19">
        <f>'تكالبف الطباعه'!VH54</f>
        <v>0</v>
      </c>
      <c r="P84" s="19">
        <f>'تكالبف الطباعه'!VH55</f>
        <v>0</v>
      </c>
      <c r="Q84" s="13">
        <f>'تكالبف الطباعه'!VC71</f>
        <v>5.0012148415393316</v>
      </c>
      <c r="R84" s="19">
        <f>'تكالبف الطباعه'!VH71</f>
        <v>1438.38</v>
      </c>
      <c r="S84" s="19">
        <f>'تكالبف الطباعه'!VH72</f>
        <v>0.70096491228070179</v>
      </c>
      <c r="T84" s="19">
        <f>'تكالبف الطباعه'!VH73</f>
        <v>7.5037660087719296</v>
      </c>
      <c r="U84" s="19">
        <f>'تكالبف الطباعه'!VH76</f>
        <v>8</v>
      </c>
      <c r="V84" s="19">
        <f>'تكالبف الطباعه'!VH77</f>
        <v>15.50376600877193</v>
      </c>
      <c r="W84" s="13"/>
    </row>
    <row r="85" spans="1:23" x14ac:dyDescent="0.25">
      <c r="A85" s="13">
        <v>84</v>
      </c>
      <c r="B85" s="13">
        <f>'تكالبف الطباعه'!VK2</f>
        <v>3241</v>
      </c>
      <c r="C85" s="13">
        <f>'تكالبف الطباعه'!VM2</f>
        <v>12213</v>
      </c>
      <c r="D85" s="16">
        <f>'تكالبف الطباعه'!VO2</f>
        <v>43993</v>
      </c>
      <c r="E85" s="13">
        <f>'تكالبف الطباعه'!VK3</f>
        <v>847</v>
      </c>
      <c r="F85" s="13" t="str">
        <f>'تكالبف الطباعه'!VK4</f>
        <v>شعيرات بيتش</v>
      </c>
      <c r="G85" s="55" t="str">
        <f>'تكالبف الطباعه'!VM4</f>
        <v>2/694</v>
      </c>
      <c r="H85" s="13" t="str">
        <f>'تكالبف الطباعه'!VM3</f>
        <v>احمر*اسود</v>
      </c>
      <c r="I85" s="13">
        <f>'تكالبف الطباعه'!VO3</f>
        <v>476</v>
      </c>
      <c r="J85" s="13">
        <f>'تكالبف الطباعه'!VO4</f>
        <v>2023</v>
      </c>
      <c r="K85" s="19">
        <f>'تكالبف الطباعه'!VO30</f>
        <v>2208.0540000000001</v>
      </c>
      <c r="L85" s="19">
        <f>'تكالبف الطباعه'!VO31</f>
        <v>4.6387689075630254</v>
      </c>
      <c r="M85" s="19">
        <f>'تكالبف الطباعه'!VO37</f>
        <v>233.125</v>
      </c>
      <c r="N85" s="19">
        <f>'تكالبف الطباعه'!VO38</f>
        <v>0.48975840336134452</v>
      </c>
      <c r="O85" s="19">
        <f>'تكالبف الطباعه'!VO54</f>
        <v>0</v>
      </c>
      <c r="P85" s="19">
        <f>'تكالبف الطباعه'!VO55</f>
        <v>0</v>
      </c>
      <c r="Q85" s="13">
        <f>'تكالبف الطباعه'!VJ71</f>
        <v>3.3038156203657931</v>
      </c>
      <c r="R85" s="19">
        <f>'تكالبف الطباعه'!VO71</f>
        <v>434.44</v>
      </c>
      <c r="S85" s="19">
        <f>'تكالبف الطباعه'!VO72</f>
        <v>0.91268907563025214</v>
      </c>
      <c r="T85" s="19">
        <f>'تكالبف الطباعه'!VO73</f>
        <v>6.0412163865546216</v>
      </c>
      <c r="U85" s="19">
        <f>'تكالبف الطباعه'!VO76</f>
        <v>8</v>
      </c>
      <c r="V85" s="19">
        <f>'تكالبف الطباعه'!VO77</f>
        <v>14.041216386554622</v>
      </c>
      <c r="W85" s="13"/>
    </row>
    <row r="86" spans="1:23" x14ac:dyDescent="0.25">
      <c r="A86" s="13">
        <v>85</v>
      </c>
      <c r="B86" s="13">
        <f>'تكالبف الطباعه'!VR2</f>
        <v>3241</v>
      </c>
      <c r="C86" s="13">
        <f>'تكالبف الطباعه'!VT2</f>
        <v>12215</v>
      </c>
      <c r="D86" s="16">
        <f>'تكالبف الطباعه'!VV2</f>
        <v>43993</v>
      </c>
      <c r="E86" s="13">
        <f>'تكالبف الطباعه'!VR3</f>
        <v>874</v>
      </c>
      <c r="F86" s="13" t="str">
        <f>'تكالبف الطباعه'!VR4</f>
        <v>شعيرات بيتش</v>
      </c>
      <c r="G86" s="55" t="str">
        <f>'تكالبف الطباعه'!VT4</f>
        <v>2/694</v>
      </c>
      <c r="H86" s="13" t="str">
        <f>'تكالبف الطباعه'!VT3</f>
        <v>موف*اسود</v>
      </c>
      <c r="I86" s="13">
        <f>'تكالبف الطباعه'!VV3</f>
        <v>473</v>
      </c>
      <c r="J86" s="13">
        <f>'تكالبف الطباعه'!VV4</f>
        <v>2010.25</v>
      </c>
      <c r="K86" s="19">
        <f>'تكالبف الطباعه'!VV30</f>
        <v>2091.9659999999999</v>
      </c>
      <c r="L86" s="19">
        <f>'تكالبف الطباعه'!VV31</f>
        <v>4.4227610993657507</v>
      </c>
      <c r="M86" s="19">
        <f>'تكالبف الطباعه'!VV37</f>
        <v>270.30499999999995</v>
      </c>
      <c r="N86" s="19">
        <f>'تكالبف الطباعه'!VV38</f>
        <v>0.57146934460887944</v>
      </c>
      <c r="O86" s="19">
        <f>'تكالبف الطباعه'!VV54</f>
        <v>0</v>
      </c>
      <c r="P86" s="19">
        <f>'تكالبف الطباعه'!VV55</f>
        <v>0</v>
      </c>
      <c r="Q86" s="13">
        <f>'تكالبف الطباعه'!VQ71</f>
        <v>3.2681363014550429</v>
      </c>
      <c r="R86" s="19">
        <f>'تكالبف الطباعه'!VV71</f>
        <v>423.5</v>
      </c>
      <c r="S86" s="19">
        <f>'تكالبف الطباعه'!VV72</f>
        <v>0.89534883720930236</v>
      </c>
      <c r="T86" s="19">
        <f>'تكالبف الطباعه'!VV73</f>
        <v>5.8895792811839325</v>
      </c>
      <c r="U86" s="19">
        <f>'تكالبف الطباعه'!VV76</f>
        <v>8</v>
      </c>
      <c r="V86" s="19">
        <f>'تكالبف الطباعه'!VV77</f>
        <v>13.889579281183932</v>
      </c>
      <c r="W86" s="13"/>
    </row>
    <row r="87" spans="1:23" x14ac:dyDescent="0.25">
      <c r="A87" s="13">
        <v>86</v>
      </c>
      <c r="B87" s="13">
        <f>'تكالبف الطباعه'!VY2</f>
        <v>3320</v>
      </c>
      <c r="C87" s="13">
        <f>'تكالبف الطباعه'!WA2</f>
        <v>12164</v>
      </c>
      <c r="D87" s="16">
        <f>'تكالبف الطباعه'!WC2</f>
        <v>43993</v>
      </c>
      <c r="E87" s="13">
        <f>'تكالبف الطباعه'!VY3</f>
        <v>847</v>
      </c>
      <c r="F87" s="13" t="str">
        <f>'تكالبف الطباعه'!VY4</f>
        <v>شعيرات بيتش</v>
      </c>
      <c r="G87" s="55" t="str">
        <f>'تكالبف الطباعه'!WA4</f>
        <v>2/694</v>
      </c>
      <c r="H87" s="13" t="str">
        <f>'تكالبف الطباعه'!WA3</f>
        <v>اصفر*اسود</v>
      </c>
      <c r="I87" s="13">
        <f>'تكالبف الطباعه'!WC3</f>
        <v>408</v>
      </c>
      <c r="J87" s="13">
        <f>'تكالبف الطباعه'!WC4</f>
        <v>1734</v>
      </c>
      <c r="K87" s="19">
        <f>'تكالبف الطباعه'!WC30</f>
        <v>1647.354</v>
      </c>
      <c r="L87" s="19">
        <f>'تكالبف الطباعه'!WC31</f>
        <v>4.0376323529411762</v>
      </c>
      <c r="M87" s="19">
        <f>'تكالبف الطباعه'!WC37</f>
        <v>270.30499999999995</v>
      </c>
      <c r="N87" s="19">
        <f>'تكالبف الطباعه'!WC38</f>
        <v>0.66251225490196064</v>
      </c>
      <c r="O87" s="19">
        <f>'تكالبف الطباعه'!WC54</f>
        <v>0</v>
      </c>
      <c r="P87" s="19">
        <f>'تكالبف الطباعه'!WC55</f>
        <v>0</v>
      </c>
      <c r="Q87" s="13">
        <f>'تكالبف الطباعه'!VX71</f>
        <v>3.2093996539792387</v>
      </c>
      <c r="R87" s="19">
        <f>'تكالبف الطباعه'!WC71</f>
        <v>383.44</v>
      </c>
      <c r="S87" s="19">
        <f>'تكالبف الطباعه'!WC72</f>
        <v>0.93980392156862746</v>
      </c>
      <c r="T87" s="19">
        <f>'تكالبف الطباعه'!WC73</f>
        <v>5.6399485294117646</v>
      </c>
      <c r="U87" s="19">
        <f>'تكالبف الطباعه'!WC76</f>
        <v>8</v>
      </c>
      <c r="V87" s="19">
        <f>'تكالبف الطباعه'!WC77</f>
        <v>13.639948529411765</v>
      </c>
      <c r="W87" s="13"/>
    </row>
    <row r="88" spans="1:23" x14ac:dyDescent="0.25">
      <c r="A88" s="13">
        <v>87</v>
      </c>
      <c r="B88" s="13">
        <f>'تكالبف الطباعه'!WF2</f>
        <v>3320</v>
      </c>
      <c r="C88" s="13">
        <f>'تكالبف الطباعه'!WH2</f>
        <v>12163</v>
      </c>
      <c r="D88" s="16">
        <f>'تكالبف الطباعه'!WJ2</f>
        <v>43993</v>
      </c>
      <c r="E88" s="13">
        <f>'تكالبف الطباعه'!WF3</f>
        <v>847</v>
      </c>
      <c r="F88" s="13" t="str">
        <f>'تكالبف الطباعه'!WF4</f>
        <v>شعيرات بيتش</v>
      </c>
      <c r="G88" s="55" t="str">
        <f>'تكالبف الطباعه'!WH4</f>
        <v>2/694</v>
      </c>
      <c r="H88" s="13" t="str">
        <f>'تكالبف الطباعه'!WH3</f>
        <v>فيروزى*اسود</v>
      </c>
      <c r="I88" s="13">
        <f>'تكالبف الطباعه'!WJ3</f>
        <v>404</v>
      </c>
      <c r="J88" s="13">
        <f>'تكالبف الطباعه'!WJ4</f>
        <v>1717</v>
      </c>
      <c r="K88" s="19">
        <f>'تكالبف الطباعه'!WJ30</f>
        <v>2913.5580000000004</v>
      </c>
      <c r="L88" s="19">
        <f>'تكالبف الطباعه'!WJ31</f>
        <v>7.2117772277227736</v>
      </c>
      <c r="M88" s="19">
        <f>'تكالبف الطباعه'!WJ37</f>
        <v>233.125</v>
      </c>
      <c r="N88" s="19">
        <f>'تكالبف الطباعه'!WJ38</f>
        <v>0.57704207920792083</v>
      </c>
      <c r="O88" s="19">
        <f>'تكالبف الطباعه'!WJ54</f>
        <v>0</v>
      </c>
      <c r="P88" s="19">
        <f>'تكالبف الطباعه'!WJ55</f>
        <v>0</v>
      </c>
      <c r="Q88" s="13">
        <f>'تكالبف الطباعه'!WE71</f>
        <v>3.9648532323820622</v>
      </c>
      <c r="R88" s="19">
        <f>'تكالبف الطباعه'!WJ71</f>
        <v>428.97</v>
      </c>
      <c r="S88" s="19">
        <f>'تكالبف الطباعه'!WJ72</f>
        <v>1.0618069306930693</v>
      </c>
      <c r="T88" s="19">
        <f>'تكالبف الطباعه'!WJ73</f>
        <v>8.8506262376237643</v>
      </c>
      <c r="U88" s="19">
        <f>'تكالبف الطباعه'!WJ76</f>
        <v>8</v>
      </c>
      <c r="V88" s="19">
        <f>'تكالبف الطباعه'!WJ77</f>
        <v>16.850626237623764</v>
      </c>
      <c r="W88" s="13"/>
    </row>
    <row r="89" spans="1:23" x14ac:dyDescent="0.25">
      <c r="A89" s="13">
        <v>88</v>
      </c>
      <c r="B89" s="13">
        <f>'تكالبف الطباعه'!WM2</f>
        <v>3320</v>
      </c>
      <c r="C89" s="13">
        <f>'تكالبف الطباعه'!WO2</f>
        <v>12162</v>
      </c>
      <c r="D89" s="16">
        <f>'تكالبف الطباعه'!WQ2</f>
        <v>43993</v>
      </c>
      <c r="E89" s="13">
        <f>'تكالبف الطباعه'!WM3</f>
        <v>847</v>
      </c>
      <c r="F89" s="13" t="str">
        <f>'تكالبف الطباعه'!WM4</f>
        <v>شعيرات بيتش</v>
      </c>
      <c r="G89" s="55" t="str">
        <f>'تكالبف الطباعه'!WO4</f>
        <v>2/694</v>
      </c>
      <c r="H89" s="13" t="str">
        <f>'تكالبف الطباعه'!WO3</f>
        <v>فوشيا*اسود</v>
      </c>
      <c r="I89" s="13">
        <f>'تكالبف الطباعه'!WQ3</f>
        <v>409</v>
      </c>
      <c r="J89" s="13">
        <f>'تكالبف الطباعه'!WQ4</f>
        <v>1738.25</v>
      </c>
      <c r="K89" s="19">
        <f>'تكالبف الطباعه'!WQ30</f>
        <v>1917.0400000000002</v>
      </c>
      <c r="L89" s="19">
        <f>'تكالبف الطباعه'!WQ31</f>
        <v>4.6871393643031789</v>
      </c>
      <c r="M89" s="19">
        <f>'تكالبف الطباعه'!WQ37</f>
        <v>332.45749999999998</v>
      </c>
      <c r="N89" s="19">
        <f>'تكالبف الطباعه'!WQ38</f>
        <v>0.81285452322738383</v>
      </c>
      <c r="O89" s="19">
        <f>'تكالبف الطباعه'!WQ54</f>
        <v>0</v>
      </c>
      <c r="P89" s="19">
        <f>'تكالبف الطباعه'!WQ55</f>
        <v>0</v>
      </c>
      <c r="Q89" s="13">
        <f>'تكالبف الطباعه'!WL71</f>
        <v>3.4232518337408315</v>
      </c>
      <c r="R89" s="19">
        <f>'تكالبف الطباعه'!WQ71</f>
        <v>428.97</v>
      </c>
      <c r="S89" s="19">
        <f>'تكالبف الطباعه'!WQ72</f>
        <v>1.0488264058679708</v>
      </c>
      <c r="T89" s="19">
        <f>'تكالبف الطباعه'!WQ73</f>
        <v>6.5488202933985331</v>
      </c>
      <c r="U89" s="19">
        <f>'تكالبف الطباعه'!WQ76</f>
        <v>8</v>
      </c>
      <c r="V89" s="19">
        <f>'تكالبف الطباعه'!WQ77</f>
        <v>14.548820293398533</v>
      </c>
      <c r="W89" s="13"/>
    </row>
    <row r="90" spans="1:23" x14ac:dyDescent="0.25">
      <c r="A90" s="13">
        <v>89</v>
      </c>
      <c r="B90" s="13">
        <f>'تكالبف الطباعه'!WT2</f>
        <v>3241</v>
      </c>
      <c r="C90" s="13">
        <f>'تكالبف الطباعه'!WV2</f>
        <v>12214</v>
      </c>
      <c r="D90" s="16">
        <f>'تكالبف الطباعه'!WX2</f>
        <v>43993</v>
      </c>
      <c r="E90" s="13">
        <f>'تكالبف الطباعه'!WT3</f>
        <v>847</v>
      </c>
      <c r="F90" s="13" t="str">
        <f>'تكالبف الطباعه'!WT4</f>
        <v>شعيرات بيتش</v>
      </c>
      <c r="G90" s="55" t="str">
        <f>'تكالبف الطباعه'!WV4</f>
        <v>2/694</v>
      </c>
      <c r="H90" s="13" t="str">
        <f>'تكالبف الطباعه'!WV3</f>
        <v>كشمير*اسود</v>
      </c>
      <c r="I90" s="13">
        <f>'تكالبف الطباعه'!WX3</f>
        <v>462</v>
      </c>
      <c r="J90" s="13">
        <f>'تكالبف الطباعه'!WX4</f>
        <v>1963.5</v>
      </c>
      <c r="K90" s="19">
        <f>'تكالبف الطباعه'!WX30</f>
        <v>1047.5339999999999</v>
      </c>
      <c r="L90" s="19">
        <f>'تكالبف الطباعه'!WX31</f>
        <v>2.2673896103896101</v>
      </c>
      <c r="M90" s="19">
        <f>'تكالبف الطباعه'!WX37</f>
        <v>270.30499999999995</v>
      </c>
      <c r="N90" s="19">
        <f>'تكالبف الطباعه'!WX38</f>
        <v>0.58507575757575747</v>
      </c>
      <c r="O90" s="19">
        <f>'تكالبف الطباعه'!WX54</f>
        <v>0</v>
      </c>
      <c r="P90" s="19">
        <f>'تكالبف الطباعه'!WX55</f>
        <v>0</v>
      </c>
      <c r="Q90" s="13">
        <f>'تكالبف الطباعه'!WS71</f>
        <v>2.7747792207792203</v>
      </c>
      <c r="R90" s="19">
        <f>'تكالبف الطباعه'!WX71</f>
        <v>434.44</v>
      </c>
      <c r="S90" s="19">
        <f>'تكالبف الطباعه'!WX72</f>
        <v>0.94034632034632037</v>
      </c>
      <c r="T90" s="19">
        <f>'تكالبف الطباعه'!WX73</f>
        <v>3.792811688311688</v>
      </c>
      <c r="U90" s="19">
        <f>'تكالبف الطباعه'!WX76</f>
        <v>8</v>
      </c>
      <c r="V90" s="19">
        <f>'تكالبف الطباعه'!WX77</f>
        <v>11.792811688311687</v>
      </c>
      <c r="W90" s="13"/>
    </row>
    <row r="91" spans="1:23" x14ac:dyDescent="0.25">
      <c r="A91" s="13">
        <v>90</v>
      </c>
      <c r="B91" s="13">
        <f>'تكالبف الطباعه'!XA2</f>
        <v>3231</v>
      </c>
      <c r="C91" s="13">
        <f>'تكالبف الطباعه'!XC2</f>
        <v>12284</v>
      </c>
      <c r="D91" s="16">
        <f>'تكالبف الطباعه'!XE2</f>
        <v>43995</v>
      </c>
      <c r="E91" s="13">
        <f>'تكالبف الطباعه'!XA3</f>
        <v>694</v>
      </c>
      <c r="F91" s="13" t="str">
        <f>'تكالبف الطباعه'!XA4</f>
        <v>شعيرات بيتش</v>
      </c>
      <c r="G91" s="55" t="str">
        <f>'تكالبف الطباعه'!XC4</f>
        <v>2/700</v>
      </c>
      <c r="H91" s="13" t="str">
        <f>'تكالبف الطباعه'!XC3</f>
        <v>تركواز*اسود</v>
      </c>
      <c r="I91" s="13">
        <f>'تكالبف الطباعه'!XE3</f>
        <v>497</v>
      </c>
      <c r="J91" s="13">
        <f>'تكالبف الطباعه'!XE4</f>
        <v>2112.25</v>
      </c>
      <c r="K91" s="19">
        <f>'تكالبف الطباعه'!XE30</f>
        <v>1902.2340000000002</v>
      </c>
      <c r="L91" s="19">
        <f>'تكالبف الطباعه'!XE31</f>
        <v>3.8274325955734407</v>
      </c>
      <c r="M91" s="19">
        <f>'تكالبف الطباعه'!XE37</f>
        <v>299.65250000000003</v>
      </c>
      <c r="N91" s="19">
        <f>'تكالبف الطباعه'!XE38</f>
        <v>0.60292253521126771</v>
      </c>
      <c r="O91" s="19">
        <f>'تكالبف الطباعه'!XE54</f>
        <v>0</v>
      </c>
      <c r="P91" s="19">
        <f>'تكالبف الطباعه'!XE55</f>
        <v>0</v>
      </c>
      <c r="Q91" s="13">
        <f>'تكالبف الطباعه'!WZ71</f>
        <v>3.1304658539472126</v>
      </c>
      <c r="R91" s="19">
        <f>'تكالبف الطباعه'!XE71</f>
        <v>434.44</v>
      </c>
      <c r="S91" s="19">
        <f>'تكالبف الطباعه'!XE72</f>
        <v>0.87412474849094568</v>
      </c>
      <c r="T91" s="19">
        <f>'تكالبف الطباعه'!XE73</f>
        <v>5.3044798792756538</v>
      </c>
      <c r="U91" s="19">
        <f>'تكالبف الطباعه'!XE76</f>
        <v>8</v>
      </c>
      <c r="V91" s="19">
        <f>'تكالبف الطباعه'!XE77</f>
        <v>13.304479879275654</v>
      </c>
      <c r="W91" s="13"/>
    </row>
    <row r="92" spans="1:23" x14ac:dyDescent="0.25">
      <c r="A92" s="13">
        <v>91</v>
      </c>
      <c r="B92" s="13">
        <f>'تكالبف الطباعه'!XH2</f>
        <v>3231</v>
      </c>
      <c r="C92" s="13">
        <f>'تكالبف الطباعه'!XJ2</f>
        <v>12279</v>
      </c>
      <c r="D92" s="16">
        <f>'تكالبف الطباعه'!XL2</f>
        <v>43995</v>
      </c>
      <c r="E92" s="13">
        <f>'تكالبف الطباعه'!XH3</f>
        <v>694</v>
      </c>
      <c r="F92" s="13" t="str">
        <f>'تكالبف الطباعه'!XH4</f>
        <v>شعيرات بيتش</v>
      </c>
      <c r="G92" s="55" t="str">
        <f>'تكالبف الطباعه'!XJ4</f>
        <v>2/700</v>
      </c>
      <c r="H92" s="13" t="str">
        <f>'تكالبف الطباعه'!XJ3</f>
        <v>اصفر*اسود</v>
      </c>
      <c r="I92" s="13">
        <f>'تكالبف الطباعه'!XL3</f>
        <v>497</v>
      </c>
      <c r="J92" s="13">
        <f>'تكالبف الطباعه'!XL4</f>
        <v>2112.25</v>
      </c>
      <c r="K92" s="19">
        <f>'تكالبف الطباعه'!XL30</f>
        <v>1296.2959999999998</v>
      </c>
      <c r="L92" s="19">
        <f>'تكالبف الطباعه'!XL31</f>
        <v>2.6082414486921524</v>
      </c>
      <c r="M92" s="19">
        <f>'تكالبف الطباعه'!XL37</f>
        <v>299.65250000000003</v>
      </c>
      <c r="N92" s="19">
        <f>'تكالبف الطباعه'!XL38</f>
        <v>0.60292253521126771</v>
      </c>
      <c r="O92" s="19">
        <f>'تكالبف الطباعه'!XL54</f>
        <v>0</v>
      </c>
      <c r="P92" s="19">
        <f>'تكالبف الطباعه'!XL55</f>
        <v>0</v>
      </c>
      <c r="Q92" s="13">
        <f>'تكالبف الطباعه'!XG71</f>
        <v>2.7882345839744347</v>
      </c>
      <c r="R92" s="19">
        <f>'تكالبف الطباعه'!XL71</f>
        <v>317.5</v>
      </c>
      <c r="S92" s="19">
        <f>'تكالبف الطباعه'!XL72</f>
        <v>0.63883299798792759</v>
      </c>
      <c r="T92" s="19">
        <f>'تكالبف الطباعه'!XL73</f>
        <v>3.8499969818913478</v>
      </c>
      <c r="U92" s="19">
        <f>'تكالبف الطباعه'!XL76</f>
        <v>8</v>
      </c>
      <c r="V92" s="19">
        <f>'تكالبف الطباعه'!XL77</f>
        <v>11.849996981891348</v>
      </c>
      <c r="W92" s="13"/>
    </row>
    <row r="93" spans="1:23" x14ac:dyDescent="0.25">
      <c r="A93" s="13">
        <v>92</v>
      </c>
      <c r="B93" s="13">
        <f>'تكالبف الطباعه'!XO2</f>
        <v>3231</v>
      </c>
      <c r="C93" s="13">
        <f>'تكالبف الطباعه'!XQ2</f>
        <v>12280</v>
      </c>
      <c r="D93" s="16">
        <f>'تكالبف الطباعه'!XS2</f>
        <v>43995</v>
      </c>
      <c r="E93" s="13">
        <f>'تكالبف الطباعه'!XO3</f>
        <v>694</v>
      </c>
      <c r="F93" s="13" t="str">
        <f>'تكالبف الطباعه'!XO4</f>
        <v>شعيرات بيتش</v>
      </c>
      <c r="G93" s="55" t="str">
        <f>'تكالبف الطباعه'!XQ4</f>
        <v>2/700</v>
      </c>
      <c r="H93" s="13" t="str">
        <f>'تكالبف الطباعه'!XQ3</f>
        <v>فيروزى*اسود</v>
      </c>
      <c r="I93" s="13">
        <f>'تكالبف الطباعه'!XS3</f>
        <v>497</v>
      </c>
      <c r="J93" s="13">
        <f>'تكالبف الطباعه'!XS4</f>
        <v>2112.25</v>
      </c>
      <c r="K93" s="19">
        <f>'تكالبف الطباعه'!XS30</f>
        <v>2248.7060000000001</v>
      </c>
      <c r="L93" s="19">
        <f>'تكالبف الطباعه'!XS31</f>
        <v>4.5245593561368214</v>
      </c>
      <c r="M93" s="19">
        <f>'تكالبف الطباعه'!XS37</f>
        <v>298.91500000000002</v>
      </c>
      <c r="N93" s="19">
        <f>'تكالبف الطباعه'!XS38</f>
        <v>0.60143863179074453</v>
      </c>
      <c r="O93" s="19">
        <f>'تكالبف الطباعه'!XS54</f>
        <v>0</v>
      </c>
      <c r="P93" s="19">
        <f>'تكالبف الطباعه'!XS55</f>
        <v>0</v>
      </c>
      <c r="Q93" s="13">
        <f>'تكالبف الطباعه'!XN71</f>
        <v>3.2406774766244526</v>
      </c>
      <c r="R93" s="19">
        <f>'تكالبف الطباعه'!XS71</f>
        <v>321.5</v>
      </c>
      <c r="S93" s="19">
        <f>'تكالبف الطباعه'!XS72</f>
        <v>0.64688128772635811</v>
      </c>
      <c r="T93" s="19">
        <f>'تكالبف الطباعه'!XS73</f>
        <v>5.7728792756539242</v>
      </c>
      <c r="U93" s="19">
        <f>'تكالبف الطباعه'!XS76</f>
        <v>8</v>
      </c>
      <c r="V93" s="19">
        <f>'تكالبف الطباعه'!XS77</f>
        <v>13.772879275653924</v>
      </c>
      <c r="W93" s="13"/>
    </row>
    <row r="94" spans="1:23" x14ac:dyDescent="0.25">
      <c r="A94" s="13">
        <v>93</v>
      </c>
      <c r="B94" s="13">
        <f>'تكالبف الطباعه'!XV2</f>
        <v>3231</v>
      </c>
      <c r="C94" s="13">
        <f>'تكالبف الطباعه'!XX2</f>
        <v>12283</v>
      </c>
      <c r="D94" s="16">
        <f>'تكالبف الطباعه'!XZ2</f>
        <v>43995</v>
      </c>
      <c r="E94" s="13">
        <f>'تكالبف الطباعه'!XV3</f>
        <v>694</v>
      </c>
      <c r="F94" s="13" t="str">
        <f>'تكالبف الطباعه'!XV4</f>
        <v>شعيرات بيتش</v>
      </c>
      <c r="G94" s="55" t="str">
        <f>'تكالبف الطباعه'!XX4</f>
        <v>2/700</v>
      </c>
      <c r="H94" s="13" t="str">
        <f>'تكالبف الطباعه'!XX3</f>
        <v>فوشيا*اسود</v>
      </c>
      <c r="I94" s="13">
        <f>'تكالبف الطباعه'!XZ3</f>
        <v>497</v>
      </c>
      <c r="J94" s="13">
        <f>'تكالبف الطباعه'!XZ4</f>
        <v>2112.25</v>
      </c>
      <c r="K94" s="19">
        <f>'تكالبف الطباعه'!XZ30</f>
        <v>1466.365</v>
      </c>
      <c r="L94" s="19">
        <f>'تكالبف الطباعه'!XZ31</f>
        <v>2.9504325955734405</v>
      </c>
      <c r="M94" s="19">
        <f>'تكالبف الطباعه'!XZ37</f>
        <v>367.47500000000002</v>
      </c>
      <c r="N94" s="19">
        <f>'تكالبف الطباعه'!XZ38</f>
        <v>0.73938631790744469</v>
      </c>
      <c r="O94" s="19">
        <f>'تكالبف الطباعه'!XZ54</f>
        <v>0</v>
      </c>
      <c r="P94" s="19">
        <f>'تكالبف الطباعه'!XZ55</f>
        <v>0</v>
      </c>
      <c r="Q94" s="13">
        <f>'تكالبف الطباعه'!XU71</f>
        <v>2.9027529885193513</v>
      </c>
      <c r="R94" s="19">
        <f>'تكالبف الطباعه'!XZ71</f>
        <v>321.5</v>
      </c>
      <c r="S94" s="19">
        <f>'تكالبف الطباعه'!XZ72</f>
        <v>0.64688128772635811</v>
      </c>
      <c r="T94" s="19">
        <f>'تكالبف الطباعه'!XZ73</f>
        <v>4.3367002012072433</v>
      </c>
      <c r="U94" s="19">
        <f>'تكالبف الطباعه'!XZ76</f>
        <v>8</v>
      </c>
      <c r="V94" s="19">
        <f>'تكالبف الطباعه'!XZ77</f>
        <v>12.336700201207243</v>
      </c>
      <c r="W94" s="13"/>
    </row>
    <row r="95" spans="1:23" x14ac:dyDescent="0.25">
      <c r="A95" s="13">
        <v>94</v>
      </c>
      <c r="B95" s="13">
        <f>'تكالبف الطباعه'!YC2</f>
        <v>3231</v>
      </c>
      <c r="C95" s="13">
        <f>'تكالبف الطباعه'!YE2</f>
        <v>12282</v>
      </c>
      <c r="D95" s="16">
        <f>'تكالبف الطباعه'!YG2</f>
        <v>43995</v>
      </c>
      <c r="E95" s="13">
        <f>'تكالبف الطباعه'!YC3</f>
        <v>694</v>
      </c>
      <c r="F95" s="13" t="str">
        <f>'تكالبف الطباعه'!YC4</f>
        <v>شعيرات بيتش</v>
      </c>
      <c r="G95" s="55" t="str">
        <f>'تكالبف الطباعه'!YE4</f>
        <v>2/700</v>
      </c>
      <c r="H95" s="13" t="str">
        <f>'تكالبف الطباعه'!YE3</f>
        <v>بطيخى*اسود</v>
      </c>
      <c r="I95" s="13">
        <f>'تكالبف الطباعه'!YG3</f>
        <v>497</v>
      </c>
      <c r="J95" s="13">
        <f>'تكالبف الطباعه'!YG4</f>
        <v>2112.25</v>
      </c>
      <c r="K95" s="19">
        <f>'تكالبف الطباعه'!YG30</f>
        <v>1189.018</v>
      </c>
      <c r="L95" s="19">
        <f>'تكالبف الطباعه'!YG31</f>
        <v>2.3923903420523138</v>
      </c>
      <c r="M95" s="19">
        <f>'تكالبف الطباعه'!YG37</f>
        <v>367.47500000000002</v>
      </c>
      <c r="N95" s="19">
        <f>'تكالبف الطباعه'!YG38</f>
        <v>0.73938631790744469</v>
      </c>
      <c r="O95" s="19">
        <f>'تكالبف الطباعه'!YG54</f>
        <v>0</v>
      </c>
      <c r="P95" s="19">
        <f>'تكالبف الطباعه'!YG55</f>
        <v>0</v>
      </c>
      <c r="Q95" s="13">
        <f>'تكالبف الطباعه'!YB71</f>
        <v>2.8249179784589891</v>
      </c>
      <c r="R95" s="19">
        <f>'تكالبف الطباعه'!YG71</f>
        <v>434.44</v>
      </c>
      <c r="S95" s="19">
        <f>'تكالبف الطباعه'!YG72</f>
        <v>0.87412474849094568</v>
      </c>
      <c r="T95" s="19">
        <f>'تكالبف الطباعه'!YG73</f>
        <v>4.0059014084507041</v>
      </c>
      <c r="U95" s="19">
        <f>'تكالبف الطباعه'!YG76</f>
        <v>8</v>
      </c>
      <c r="V95" s="19">
        <f>'تكالبف الطباعه'!YG77</f>
        <v>12.005901408450704</v>
      </c>
      <c r="W95" s="13"/>
    </row>
    <row r="96" spans="1:23" x14ac:dyDescent="0.25">
      <c r="A96" s="13">
        <v>95</v>
      </c>
      <c r="B96" s="13">
        <f>'تكالبف الطباعه'!YJ2</f>
        <v>3231</v>
      </c>
      <c r="C96" s="13">
        <f>'تكالبف الطباعه'!YL2</f>
        <v>12281</v>
      </c>
      <c r="D96" s="16">
        <f>'تكالبف الطباعه'!YN2</f>
        <v>43995</v>
      </c>
      <c r="E96" s="13">
        <f>'تكالبف الطباعه'!YJ3</f>
        <v>694</v>
      </c>
      <c r="F96" s="13" t="str">
        <f>'تكالبف الطباعه'!YJ4</f>
        <v>شعيرات بيتش</v>
      </c>
      <c r="G96" s="55" t="str">
        <f>'تكالبف الطباعه'!YL4</f>
        <v>2/700</v>
      </c>
      <c r="H96" s="13" t="str">
        <f>'تكالبف الطباعه'!YL3</f>
        <v>اسود*احمر</v>
      </c>
      <c r="I96" s="13">
        <f>'تكالبف الطباعه'!YN3</f>
        <v>497</v>
      </c>
      <c r="J96" s="13">
        <f>'تكالبف الطباعه'!YN4</f>
        <v>2112.25</v>
      </c>
      <c r="K96" s="19">
        <f>'تكالبف الطباعه'!YN30</f>
        <v>1583.769</v>
      </c>
      <c r="L96" s="19">
        <f>'تكالبف الطباعه'!YN31</f>
        <v>3.1866579476861165</v>
      </c>
      <c r="M96" s="19">
        <f>'تكالبف الطباعه'!YN37</f>
        <v>298.91500000000002</v>
      </c>
      <c r="N96" s="19">
        <f>'تكالبف الطباعه'!YN38</f>
        <v>0.60143863179074453</v>
      </c>
      <c r="O96" s="19">
        <f>'تكالبف الطباعه'!YN54</f>
        <v>0</v>
      </c>
      <c r="P96" s="19">
        <f>'تكالبف الطباعه'!YN55</f>
        <v>0</v>
      </c>
      <c r="Q96" s="13">
        <f>'تكالبف الطباعه'!YI71</f>
        <v>2.9552013256006631</v>
      </c>
      <c r="R96" s="19">
        <f>'تكالبف الطباعه'!YN71</f>
        <v>383.44</v>
      </c>
      <c r="S96" s="19">
        <f>'تكالبف الطباعه'!YN72</f>
        <v>0.77150905432595573</v>
      </c>
      <c r="T96" s="19">
        <f>'تكالبف الطباعه'!YN73</f>
        <v>4.5596056338028168</v>
      </c>
      <c r="U96" s="19">
        <f>'تكالبف الطباعه'!YN76</f>
        <v>8</v>
      </c>
      <c r="V96" s="19">
        <f>'تكالبف الطباعه'!YN77</f>
        <v>12.559605633802818</v>
      </c>
      <c r="W96" s="13"/>
    </row>
    <row r="97" spans="1:23" x14ac:dyDescent="0.25">
      <c r="A97" s="13">
        <v>96</v>
      </c>
      <c r="B97" s="13">
        <f>'تكالبف الطباعه'!YQ2</f>
        <v>3248</v>
      </c>
      <c r="C97" s="13">
        <f>'تكالبف الطباعه'!YS2</f>
        <v>12252</v>
      </c>
      <c r="D97" s="16">
        <f>'تكالبف الطباعه'!YU2</f>
        <v>43995</v>
      </c>
      <c r="E97" s="13">
        <f>'تكالبف الطباعه'!YQ3</f>
        <v>599</v>
      </c>
      <c r="F97" s="13" t="str">
        <f>'تكالبف الطباعه'!YQ4</f>
        <v>ميلتون صيفي</v>
      </c>
      <c r="G97" s="55" t="str">
        <f>'تكالبف الطباعه'!YS4</f>
        <v>1/526</v>
      </c>
      <c r="H97" s="13" t="str">
        <f>'تكالبف الطباعه'!YS3</f>
        <v>بنى</v>
      </c>
      <c r="I97" s="13">
        <f>'تكالبف الطباعه'!YU3</f>
        <v>377</v>
      </c>
      <c r="J97" s="13">
        <f>'تكالبف الطباعه'!YU4</f>
        <v>1508</v>
      </c>
      <c r="K97" s="19">
        <f>'تكالبف الطباعه'!YU30</f>
        <v>2249.8200000000002</v>
      </c>
      <c r="L97" s="19">
        <f>'تكالبف الطباعه'!YU31</f>
        <v>5.9676923076923085</v>
      </c>
      <c r="M97" s="19">
        <f>'تكالبف الطباعه'!YU37</f>
        <v>367.47500000000002</v>
      </c>
      <c r="N97" s="19">
        <f>'تكالبف الطباعه'!YU38</f>
        <v>0.97473474801061011</v>
      </c>
      <c r="O97" s="19">
        <f>'تكالبف الطباعه'!YU54</f>
        <v>0</v>
      </c>
      <c r="P97" s="19">
        <f>'تكالبف الطباعه'!YU55</f>
        <v>0</v>
      </c>
      <c r="Q97" s="13">
        <f>'تكالبف الطباعه'!YP71</f>
        <v>3.9752884615384616</v>
      </c>
      <c r="R97" s="19">
        <f>'تكالبف الطباعه'!YU71</f>
        <v>361.44</v>
      </c>
      <c r="S97" s="19">
        <f>'تكالبف الطباعه'!YU72</f>
        <v>0.95872679045092835</v>
      </c>
      <c r="T97" s="19">
        <f>'تكالبف الطباعه'!YU73</f>
        <v>7.9011538461538464</v>
      </c>
      <c r="U97" s="19">
        <f>'تكالبف الطباعه'!YU76</f>
        <v>8</v>
      </c>
      <c r="V97" s="19">
        <f>'تكالبف الطباعه'!YU77</f>
        <v>15.901153846153846</v>
      </c>
      <c r="W97" s="13"/>
    </row>
    <row r="98" spans="1:23" x14ac:dyDescent="0.25">
      <c r="A98" s="13">
        <v>97</v>
      </c>
      <c r="B98" s="13">
        <f>'تكالبف الطباعه'!YX2</f>
        <v>3248</v>
      </c>
      <c r="C98" s="13">
        <f>'تكالبف الطباعه'!YZ2</f>
        <v>12250</v>
      </c>
      <c r="D98" s="16">
        <f>'تكالبف الطباعه'!ZB2</f>
        <v>43995</v>
      </c>
      <c r="E98" s="13">
        <f>'تكالبف الطباعه'!YX3</f>
        <v>599</v>
      </c>
      <c r="F98" s="13" t="str">
        <f>'تكالبف الطباعه'!YX4</f>
        <v>ميلتون صيفي</v>
      </c>
      <c r="G98" s="55" t="str">
        <f>'تكالبف الطباعه'!YZ4</f>
        <v>1/526</v>
      </c>
      <c r="H98" s="13" t="str">
        <f>'تكالبف الطباعه'!YZ3</f>
        <v>اسود</v>
      </c>
      <c r="I98" s="13">
        <f>'تكالبف الطباعه'!ZB3</f>
        <v>358</v>
      </c>
      <c r="J98" s="13">
        <f>'تكالبف الطباعه'!ZB4</f>
        <v>1432</v>
      </c>
      <c r="K98" s="19">
        <f>'تكالبف الطباعه'!ZB30</f>
        <v>2475.9</v>
      </c>
      <c r="L98" s="19">
        <f>'تكالبف الطباعه'!ZB31</f>
        <v>6.9159217877094976</v>
      </c>
      <c r="M98" s="19">
        <f>'تكالبف الطباعه'!ZB37</f>
        <v>367.47500000000002</v>
      </c>
      <c r="N98" s="19">
        <f>'تكالبف الطباعه'!ZB38</f>
        <v>1.0264664804469275</v>
      </c>
      <c r="O98" s="19">
        <f>'تكالبف الطباعه'!ZB54</f>
        <v>0</v>
      </c>
      <c r="P98" s="19">
        <f>'تكالبف الطباعه'!ZB55</f>
        <v>0</v>
      </c>
      <c r="Q98" s="13">
        <f>'تكالبف الطباعه'!YW71</f>
        <v>4.2889769553072625</v>
      </c>
      <c r="R98" s="19">
        <f>'تكالبف الطباعه'!ZB71</f>
        <v>434.44</v>
      </c>
      <c r="S98" s="19">
        <f>'تكالبف الطباعه'!ZB72</f>
        <v>1.2135195530726257</v>
      </c>
      <c r="T98" s="19">
        <f>'تكالبف الطباعه'!ZB73</f>
        <v>9.1559078212290501</v>
      </c>
      <c r="U98" s="19">
        <f>'تكالبف الطباعه'!ZB76</f>
        <v>8</v>
      </c>
      <c r="V98" s="19">
        <f>'تكالبف الطباعه'!ZB77</f>
        <v>17.15590782122905</v>
      </c>
      <c r="W98" s="13"/>
    </row>
    <row r="99" spans="1:23" x14ac:dyDescent="0.25">
      <c r="A99" s="13">
        <v>98</v>
      </c>
      <c r="B99" s="13">
        <f>'تكالبف الطباعه'!ZE2</f>
        <v>3248</v>
      </c>
      <c r="C99" s="13">
        <f>'تكالبف الطباعه'!ZG2</f>
        <v>12253</v>
      </c>
      <c r="D99" s="16">
        <f>'تكالبف الطباعه'!ZI2</f>
        <v>43995</v>
      </c>
      <c r="E99" s="13">
        <f>'تكالبف الطباعه'!ZE3</f>
        <v>599</v>
      </c>
      <c r="F99" s="13" t="str">
        <f>'تكالبف الطباعه'!ZE4</f>
        <v>ميلتون صيفي</v>
      </c>
      <c r="G99" s="55" t="str">
        <f>'تكالبف الطباعه'!ZG4</f>
        <v>1/526</v>
      </c>
      <c r="H99" s="13" t="str">
        <f>'تكالبف الطباعه'!ZG3</f>
        <v>كحلي</v>
      </c>
      <c r="I99" s="13">
        <f>'تكالبف الطباعه'!ZI3</f>
        <v>398</v>
      </c>
      <c r="J99" s="13">
        <f>'تكالبف الطباعه'!ZI4</f>
        <v>1592</v>
      </c>
      <c r="K99" s="19">
        <f>'تكالبف الطباعه'!ZI30</f>
        <v>1353.94</v>
      </c>
      <c r="L99" s="19">
        <f>'تكالبف الطباعه'!ZI31</f>
        <v>3.4018592964824124</v>
      </c>
      <c r="M99" s="19">
        <f>'تكالبف الطباعه'!ZI37</f>
        <v>367.47500000000002</v>
      </c>
      <c r="N99" s="19">
        <f>'تكالبف الطباعه'!ZI38</f>
        <v>0.92330402010050261</v>
      </c>
      <c r="O99" s="19">
        <f>'تكالبف الطباعه'!ZI54</f>
        <v>0</v>
      </c>
      <c r="P99" s="19">
        <f>'تكالبف الطباعه'!ZI55</f>
        <v>0</v>
      </c>
      <c r="Q99" s="13">
        <f>'تكالبف الطباعه'!ZD71</f>
        <v>3.3541802763819097</v>
      </c>
      <c r="R99" s="19">
        <f>'تكالبف الطباعه'!ZI71</f>
        <v>434.44</v>
      </c>
      <c r="S99" s="19">
        <f>'تكالبف الطباعه'!ZI72</f>
        <v>1.0915577889447237</v>
      </c>
      <c r="T99" s="19">
        <f>'تكالبف الطباعه'!ZI73</f>
        <v>5.416721105527639</v>
      </c>
      <c r="U99" s="19">
        <f>'تكالبف الطباعه'!ZI76</f>
        <v>8</v>
      </c>
      <c r="V99" s="19">
        <f>'تكالبف الطباعه'!ZI77</f>
        <v>13.416721105527639</v>
      </c>
      <c r="W99" s="13"/>
    </row>
    <row r="100" spans="1:23" x14ac:dyDescent="0.25">
      <c r="A100" s="13">
        <v>99</v>
      </c>
      <c r="B100" s="13">
        <f>'تكالبف الطباعه'!ZL2</f>
        <v>3248</v>
      </c>
      <c r="C100" s="13">
        <f>'تكالبف الطباعه'!ZN2</f>
        <v>12251</v>
      </c>
      <c r="D100" s="16">
        <f>'تكالبف الطباعه'!ZP2</f>
        <v>43995</v>
      </c>
      <c r="E100" s="13">
        <f>'تكالبف الطباعه'!ZL3</f>
        <v>599</v>
      </c>
      <c r="F100" s="13" t="str">
        <f>'تكالبف الطباعه'!ZL4</f>
        <v>ميلتون صيفي</v>
      </c>
      <c r="G100" s="55" t="str">
        <f>'تكالبف الطباعه'!ZN4</f>
        <v>1/526</v>
      </c>
      <c r="H100" s="13" t="str">
        <f>'تكالبف الطباعه'!ZN3</f>
        <v>نبيي</v>
      </c>
      <c r="I100" s="13">
        <f>'تكالبف الطباعه'!ZP3</f>
        <v>356</v>
      </c>
      <c r="J100" s="13">
        <f>'تكالبف الطباعه'!ZP4</f>
        <v>1424</v>
      </c>
      <c r="K100" s="19">
        <f>'تكالبف الطباعه'!ZP30</f>
        <v>1511.86</v>
      </c>
      <c r="L100" s="19">
        <f>'تكالبف الطباعه'!ZP31</f>
        <v>4.2467977528089884</v>
      </c>
      <c r="M100" s="19">
        <f>'تكالبف الطباعه'!ZP37</f>
        <v>367.47500000000002</v>
      </c>
      <c r="N100" s="19">
        <f>'تكالبف الطباعه'!ZP38</f>
        <v>1.0322331460674159</v>
      </c>
      <c r="O100" s="19">
        <f>'تكالبف الطباعه'!ZP54</f>
        <v>0</v>
      </c>
      <c r="P100" s="19">
        <f>'تكالبف الطباعه'!ZP55</f>
        <v>0</v>
      </c>
      <c r="Q100" s="13">
        <f>'تكالبف الطباعه'!ZK71</f>
        <v>3.5735779494382021</v>
      </c>
      <c r="R100" s="19">
        <f>'تكالبف الطباعه'!ZP71</f>
        <v>361.44</v>
      </c>
      <c r="S100" s="19">
        <f>'تكالبف الطباعه'!ZP72</f>
        <v>1.0152808988764044</v>
      </c>
      <c r="T100" s="19">
        <f>'تكالبف الطباعه'!ZP73</f>
        <v>6.2943117977528082</v>
      </c>
      <c r="U100" s="19">
        <f>'تكالبف الطباعه'!ZP76</f>
        <v>8</v>
      </c>
      <c r="V100" s="19">
        <f>'تكالبف الطباعه'!ZP77</f>
        <v>14.294311797752808</v>
      </c>
      <c r="W100" s="13"/>
    </row>
    <row r="101" spans="1:23" x14ac:dyDescent="0.25">
      <c r="A101" s="13">
        <v>100</v>
      </c>
      <c r="B101" s="13">
        <f>'تكالبف الطباعه'!ZS2</f>
        <v>3254</v>
      </c>
      <c r="C101" s="13">
        <f>'تكالبف الطباعه'!ZU2</f>
        <v>12292</v>
      </c>
      <c r="D101" s="16">
        <f>'تكالبف الطباعه'!ZW2</f>
        <v>43995</v>
      </c>
      <c r="E101" s="13">
        <f>'تكالبف الطباعه'!ZS3</f>
        <v>732</v>
      </c>
      <c r="F101" s="13" t="str">
        <f>'تكالبف الطباعه'!ZS4</f>
        <v>شعيرات</v>
      </c>
      <c r="G101" s="55" t="str">
        <f>'تكالبف الطباعه'!ZU4</f>
        <v>4/308</v>
      </c>
      <c r="H101" s="13" t="str">
        <f>'تكالبف الطباعه'!ZU3</f>
        <v>نبيي*كافية*اسود*اصفر</v>
      </c>
      <c r="I101" s="13">
        <f>'تكالبف الطباعه'!ZW3</f>
        <v>547</v>
      </c>
      <c r="J101" s="13">
        <f>'تكالبف الطباعه'!ZW4</f>
        <v>2324.75</v>
      </c>
      <c r="K101" s="19">
        <f>'تكالبف الطباعه'!ZW30</f>
        <v>2324.8729999999996</v>
      </c>
      <c r="L101" s="19">
        <f>'تكالبف الطباعه'!ZW31</f>
        <v>4.2502248628884818</v>
      </c>
      <c r="M101" s="19">
        <f>'تكالبف الطباعه'!ZW37</f>
        <v>458.97500000000002</v>
      </c>
      <c r="N101" s="19">
        <f>'تكالبف الطباعه'!ZW38</f>
        <v>0.83907678244972583</v>
      </c>
      <c r="O101" s="19">
        <f>'تكالبف الطباعه'!ZW54</f>
        <v>0</v>
      </c>
      <c r="P101" s="19">
        <f>'تكالبف الطباعه'!ZW55</f>
        <v>0</v>
      </c>
      <c r="Q101" s="13">
        <f>'تكالبف الطباعه'!ZR71</f>
        <v>3.2643587482525001</v>
      </c>
      <c r="R101" s="19">
        <f>'تكالبف الطباعه'!ZW71</f>
        <v>428.97</v>
      </c>
      <c r="S101" s="19">
        <f>'تكالبف الطباعه'!ZW72</f>
        <v>0.78422303473491783</v>
      </c>
      <c r="T101" s="19">
        <f>'تكالبف الطباعه'!ZW73</f>
        <v>5.8735246800731256</v>
      </c>
      <c r="U101" s="19">
        <f>'تكالبف الطباعه'!ZW76</f>
        <v>8</v>
      </c>
      <c r="V101" s="19">
        <f>'تكالبف الطباعه'!ZW77</f>
        <v>13.873524680073125</v>
      </c>
      <c r="W101" s="13"/>
    </row>
    <row r="102" spans="1:23" x14ac:dyDescent="0.25">
      <c r="A102" s="13">
        <v>101</v>
      </c>
      <c r="B102" s="13">
        <f>'تكالبف الطباعه'!B80</f>
        <v>3249</v>
      </c>
      <c r="C102" s="13" t="str">
        <f>'تكالبف الطباعه'!D80</f>
        <v>12246+12245</v>
      </c>
      <c r="D102" s="16">
        <f>'تكالبف الطباعه'!F80</f>
        <v>43995</v>
      </c>
      <c r="E102" s="13">
        <f>'تكالبف الطباعه'!B81</f>
        <v>732</v>
      </c>
      <c r="F102" s="13" t="str">
        <f>'تكالبف الطباعه'!B82</f>
        <v>شعيرات</v>
      </c>
      <c r="G102" s="55" t="str">
        <f>'تكالبف الطباعه'!D82</f>
        <v>6/717</v>
      </c>
      <c r="H102" s="13" t="str">
        <f>'تكالبف الطباعه'!D81</f>
        <v>عنابي*اسود*فوشيا*مسطردة*رمادى *تركواز</v>
      </c>
      <c r="I102" s="13">
        <f>'تكالبف الطباعه'!F81</f>
        <v>1094</v>
      </c>
      <c r="J102" s="13">
        <f>'تكالبف الطباعه'!F82</f>
        <v>4649.5</v>
      </c>
      <c r="K102" s="19">
        <f>'تكالبف الطباعه'!F108</f>
        <v>4157.0378599999995</v>
      </c>
      <c r="L102" s="19">
        <f>'تكالبف الطباعه'!F109</f>
        <v>3.799851791590493</v>
      </c>
      <c r="M102" s="19">
        <f>'تكالبف الطباعه'!F115</f>
        <v>481.54624999999999</v>
      </c>
      <c r="N102" s="19">
        <f>'تكالبف الطباعه'!F116</f>
        <v>0.44017024680073125</v>
      </c>
      <c r="O102" s="19">
        <f>'تكالبف الطباعه'!F132</f>
        <v>0</v>
      </c>
      <c r="P102" s="19">
        <f>'تكالبف الطباعه'!F133</f>
        <v>0</v>
      </c>
      <c r="Q102" s="13">
        <f>'تكالبف الطباعه'!A149</f>
        <v>3.0668811936767391</v>
      </c>
      <c r="R102" s="19">
        <f>'تكالبف الطباعه'!F149</f>
        <v>868.88</v>
      </c>
      <c r="S102" s="19">
        <f>'تكالبف الطباعه'!F150</f>
        <v>0.79422303473491773</v>
      </c>
      <c r="T102" s="19">
        <f>'تكالبف الطباعه'!F151</f>
        <v>5.0342450731261419</v>
      </c>
      <c r="U102" s="19">
        <f>'تكالبف الطباعه'!F154</f>
        <v>8</v>
      </c>
      <c r="V102" s="19">
        <f>'تكالبف الطباعه'!F155</f>
        <v>13.034245073126142</v>
      </c>
      <c r="W102" s="13"/>
    </row>
    <row r="103" spans="1:23" x14ac:dyDescent="0.25">
      <c r="A103" s="13">
        <v>102</v>
      </c>
      <c r="B103" s="13">
        <f>'تكالبف الطباعه'!I80</f>
        <v>3249</v>
      </c>
      <c r="C103" s="13">
        <f>'تكالبف الطباعه'!K80</f>
        <v>12247</v>
      </c>
      <c r="D103" s="16">
        <f>'تكالبف الطباعه'!M80</f>
        <v>43995</v>
      </c>
      <c r="E103" s="13">
        <f>'تكالبف الطباعه'!I81</f>
        <v>732</v>
      </c>
      <c r="F103" s="13" t="str">
        <f>'تكالبف الطباعه'!I82</f>
        <v>شعيرات</v>
      </c>
      <c r="G103" s="55" t="str">
        <f>'تكالبف الطباعه'!K82</f>
        <v>3/466</v>
      </c>
      <c r="H103" s="13" t="str">
        <f>'تكالبف الطباعه'!K81</f>
        <v>كحلي*احمر*نبيتي</v>
      </c>
      <c r="I103" s="13">
        <f>'تكالبف الطباعه'!M81</f>
        <v>548</v>
      </c>
      <c r="J103" s="13">
        <f>'تكالبف الطباعه'!M82</f>
        <v>2329</v>
      </c>
      <c r="K103" s="19">
        <f>'تكالبف الطباعه'!M108</f>
        <v>2478.3070000000002</v>
      </c>
      <c r="L103" s="19">
        <f>'تكالبف الطباعه'!M109</f>
        <v>4.5224580291970806</v>
      </c>
      <c r="M103" s="19">
        <f>'تكالبف الطباعه'!M115</f>
        <v>515.82624999999996</v>
      </c>
      <c r="N103" s="19">
        <f>'تكالبف الطباعه'!M116</f>
        <v>0.94128877737226269</v>
      </c>
      <c r="O103" s="19">
        <f>'تكالبف الطباعه'!M132</f>
        <v>0</v>
      </c>
      <c r="P103" s="19">
        <f>'تكالبف الطباعه'!M133</f>
        <v>0</v>
      </c>
      <c r="Q103" s="13">
        <f>'تكالبف الطباعه'!H149</f>
        <v>3.3325776084156291</v>
      </c>
      <c r="R103" s="19">
        <f>'تكالبف الطباعه'!M149</f>
        <v>383.44</v>
      </c>
      <c r="S103" s="19">
        <f>'تكالبف الطباعه'!M150</f>
        <v>0.69970802919708031</v>
      </c>
      <c r="T103" s="19">
        <f>'تكالبف الطباعه'!M151</f>
        <v>6.1634548357664238</v>
      </c>
      <c r="U103" s="19">
        <f>'تكالبف الطباعه'!M154</f>
        <v>8</v>
      </c>
      <c r="V103" s="19">
        <f>'تكالبف الطباعه'!M155</f>
        <v>14.163454835766423</v>
      </c>
      <c r="W103" s="13"/>
    </row>
    <row r="104" spans="1:23" x14ac:dyDescent="0.25">
      <c r="A104" s="13">
        <v>103</v>
      </c>
      <c r="B104" s="13">
        <f>'تكالبف الطباعه'!P80</f>
        <v>3249</v>
      </c>
      <c r="C104" s="13">
        <f>'تكالبف الطباعه'!R80</f>
        <v>12249</v>
      </c>
      <c r="D104" s="16">
        <f>'تكالبف الطباعه'!T80</f>
        <v>43995</v>
      </c>
      <c r="E104" s="13">
        <f>'تكالبف الطباعه'!P81</f>
        <v>732</v>
      </c>
      <c r="F104" s="13" t="str">
        <f>'تكالبف الطباعه'!P82</f>
        <v>شعيرات</v>
      </c>
      <c r="G104" s="55" t="str">
        <f>'تكالبف الطباعه'!R82</f>
        <v>1/520</v>
      </c>
      <c r="H104" s="13" t="str">
        <f>'تكالبف الطباعه'!R81</f>
        <v>كحلي</v>
      </c>
      <c r="I104" s="13">
        <f>'تكالبف الطباعه'!T81</f>
        <v>548</v>
      </c>
      <c r="J104" s="13">
        <f>'تكالبف الطباعه'!T82</f>
        <v>2329</v>
      </c>
      <c r="K104" s="19">
        <f>'تكالبف الطباعه'!T108</f>
        <v>2310.54</v>
      </c>
      <c r="L104" s="19">
        <f>'تكالبف الطباعه'!T109</f>
        <v>4.2163138686131383</v>
      </c>
      <c r="M104" s="19">
        <f>'تكالبف الطباعه'!T115</f>
        <v>481.54624999999999</v>
      </c>
      <c r="N104" s="19">
        <f>'تكالبف الطباعه'!T116</f>
        <v>0.87873403284671525</v>
      </c>
      <c r="O104" s="19">
        <f>'تكالبف الطباعه'!T132</f>
        <v>0</v>
      </c>
      <c r="P104" s="19">
        <f>'تكالبف الطباعه'!T133</f>
        <v>0</v>
      </c>
      <c r="Q104" s="13">
        <f>'تكالبف الطباعه'!O149</f>
        <v>3.2677227350794333</v>
      </c>
      <c r="R104" s="19">
        <f>'تكالبف الطباعه'!T149</f>
        <v>434.44</v>
      </c>
      <c r="S104" s="19">
        <f>'تكالبف الطباعه'!T150</f>
        <v>0.79277372262773727</v>
      </c>
      <c r="T104" s="19">
        <f>'تكالبف الطباعه'!T151</f>
        <v>5.8878216240875911</v>
      </c>
      <c r="U104" s="19">
        <f>'تكالبف الطباعه'!T154</f>
        <v>8</v>
      </c>
      <c r="V104" s="19">
        <f>'تكالبف الطباعه'!T155</f>
        <v>13.887821624087591</v>
      </c>
      <c r="W104" s="13"/>
    </row>
    <row r="105" spans="1:23" x14ac:dyDescent="0.25">
      <c r="A105" s="13">
        <v>104</v>
      </c>
      <c r="B105" s="13">
        <f>'تكالبف الطباعه'!W80</f>
        <v>3249</v>
      </c>
      <c r="C105" s="13">
        <f>'تكالبف الطباعه'!Y80</f>
        <v>12245</v>
      </c>
      <c r="D105" s="16">
        <f>'تكالبف الطباعه'!AA80</f>
        <v>43995</v>
      </c>
      <c r="E105" s="13">
        <f>'تكالبف الطباعه'!W81</f>
        <v>732</v>
      </c>
      <c r="F105" s="13" t="str">
        <f>'تكالبف الطباعه'!W82</f>
        <v>شعيرات</v>
      </c>
      <c r="G105" s="55" t="str">
        <f>'تكالبف الطباعه'!Y82</f>
        <v>1/338</v>
      </c>
      <c r="H105" s="13" t="str">
        <f>'تكالبف الطباعه'!Y81</f>
        <v>كافية</v>
      </c>
      <c r="I105" s="13">
        <f>'تكالبف الطباعه'!AA81</f>
        <v>545</v>
      </c>
      <c r="J105" s="13">
        <f>'تكالبف الطباعه'!AA82</f>
        <v>2316.25</v>
      </c>
      <c r="K105" s="19">
        <f>'تكالبف الطباعه'!AA108</f>
        <v>774.39499999999998</v>
      </c>
      <c r="L105" s="19">
        <f>'تكالبف الطباعه'!AA109</f>
        <v>1.4209082568807339</v>
      </c>
      <c r="M105" s="19">
        <f>'تكالبف الطباعه'!AA115</f>
        <v>481.54624999999999</v>
      </c>
      <c r="N105" s="19">
        <f>'تكالبف الطباعه'!AA116</f>
        <v>0.88357110091743118</v>
      </c>
      <c r="O105" s="19">
        <f>'تكالبف الطباعه'!AA132</f>
        <v>0</v>
      </c>
      <c r="P105" s="19">
        <f>'تكالبف الطباعه'!AA133</f>
        <v>0</v>
      </c>
      <c r="Q105" s="13">
        <f>'تكالبف الطباعه'!V149</f>
        <v>2.6121451699946032</v>
      </c>
      <c r="R105" s="19">
        <f>'تكالبف الطباعه'!AA149</f>
        <v>434.44</v>
      </c>
      <c r="S105" s="19">
        <f>'تكالبف الطباعه'!AA150</f>
        <v>0.7971376146788991</v>
      </c>
      <c r="T105" s="19">
        <f>'تكالبف الطباعه'!AA151</f>
        <v>3.1016169724770641</v>
      </c>
      <c r="U105" s="19">
        <f>'تكالبف الطباعه'!AA154</f>
        <v>8</v>
      </c>
      <c r="V105" s="19">
        <f>'تكالبف الطباعه'!AA155</f>
        <v>11.101616972477064</v>
      </c>
      <c r="W105" s="13"/>
    </row>
    <row r="106" spans="1:23" x14ac:dyDescent="0.25">
      <c r="A106" s="13">
        <v>105</v>
      </c>
      <c r="B106" s="13">
        <f>'تكالبف الطباعه'!AD80</f>
        <v>3254</v>
      </c>
      <c r="C106" s="13">
        <f>'تكالبف الطباعه'!AF80</f>
        <v>12289</v>
      </c>
      <c r="D106" s="16">
        <f>'تكالبف الطباعه'!AH80</f>
        <v>43996</v>
      </c>
      <c r="E106" s="13">
        <f>'تكالبف الطباعه'!AD81</f>
        <v>732</v>
      </c>
      <c r="F106" s="13" t="str">
        <f>'تكالبف الطباعه'!AD82</f>
        <v>شعيرات</v>
      </c>
      <c r="G106" s="55" t="str">
        <f>'تكالبف الطباعه'!AF82</f>
        <v>3/711</v>
      </c>
      <c r="H106" s="13" t="str">
        <f>'تكالبف الطباعه'!AF81</f>
        <v>اسود*مسطردة ف*مسطردةغ</v>
      </c>
      <c r="I106" s="13">
        <f>'تكالبف الطباعه'!AH81</f>
        <v>547</v>
      </c>
      <c r="J106" s="13">
        <f>'تكالبف الطباعه'!AH82</f>
        <v>2324.75</v>
      </c>
      <c r="K106" s="19">
        <f>'تكالبف الطباعه'!AH108</f>
        <v>2809.9309999999996</v>
      </c>
      <c r="L106" s="19">
        <f>'تكالبف الطباعه'!AH109</f>
        <v>5.1369853747714798</v>
      </c>
      <c r="M106" s="19">
        <f>'تكالبف الطباعه'!AH115</f>
        <v>458.97500000000002</v>
      </c>
      <c r="N106" s="19">
        <f>'تكالبف الطباعه'!AH116</f>
        <v>0.83907678244972583</v>
      </c>
      <c r="O106" s="19">
        <f>'تكالبف الطباعه'!AH132</f>
        <v>0</v>
      </c>
      <c r="P106" s="19">
        <f>'تكالبف الطباعه'!AH133</f>
        <v>0</v>
      </c>
      <c r="Q106" s="13">
        <f>'تكالبف الطباعه'!AC149</f>
        <v>3.4534233788579414</v>
      </c>
      <c r="R106" s="19">
        <f>'تكالبف الطباعه'!AH149</f>
        <v>383.44</v>
      </c>
      <c r="S106" s="19">
        <f>'تكالبف الطباعه'!AH150</f>
        <v>0.70098720292504568</v>
      </c>
      <c r="T106" s="19">
        <f>'تكالبف الطباعه'!AH151</f>
        <v>6.6770493601462508</v>
      </c>
      <c r="U106" s="19">
        <f>'تكالبف الطباعه'!AH154</f>
        <v>8</v>
      </c>
      <c r="V106" s="19">
        <f>'تكالبف الطباعه'!AH155</f>
        <v>14.677049360146251</v>
      </c>
      <c r="W106" s="13"/>
    </row>
    <row r="107" spans="1:23" x14ac:dyDescent="0.25">
      <c r="A107" s="13">
        <v>106</v>
      </c>
      <c r="B107" s="13">
        <f>'تكالبف الطباعه'!AK80</f>
        <v>3254</v>
      </c>
      <c r="C107" s="13">
        <f>'تكالبف الطباعه'!AM80</f>
        <v>12290</v>
      </c>
      <c r="D107" s="16">
        <f>'تكالبف الطباعه'!AO80</f>
        <v>43996</v>
      </c>
      <c r="E107" s="13">
        <f>'تكالبف الطباعه'!AK81</f>
        <v>732</v>
      </c>
      <c r="F107" s="13" t="str">
        <f>'تكالبف الطباعه'!AK82</f>
        <v>شعيرات</v>
      </c>
      <c r="G107" s="55" t="str">
        <f>'تكالبف الطباعه'!AM82</f>
        <v>3/322</v>
      </c>
      <c r="H107" s="13" t="str">
        <f>'تكالبف الطباعه'!AM81</f>
        <v>زيتى*اصفر*كريمي</v>
      </c>
      <c r="I107" s="13">
        <f>'تكالبف الطباعه'!AO81</f>
        <v>547</v>
      </c>
      <c r="J107" s="13">
        <f>'تكالبف الطباعه'!AO82</f>
        <v>2324.75</v>
      </c>
      <c r="K107" s="19">
        <f>'تكالبف الطباعه'!AO108</f>
        <v>2784.9540000000002</v>
      </c>
      <c r="L107" s="19">
        <f>'تكالبف الطباعه'!AO109</f>
        <v>5.0913235831809871</v>
      </c>
      <c r="M107" s="19">
        <f>'تكالبف الطباعه'!AO115</f>
        <v>458.97500000000002</v>
      </c>
      <c r="N107" s="19">
        <f>'تكالبف الطباعه'!AO116</f>
        <v>0.83907678244972583</v>
      </c>
      <c r="O107" s="19">
        <f>'تكالبف الطباعه'!AO132</f>
        <v>0</v>
      </c>
      <c r="P107" s="19">
        <f>'تكالبف الطباعه'!AO133</f>
        <v>0</v>
      </c>
      <c r="Q107" s="13">
        <f>'تكالبف الطباعه'!AJ149</f>
        <v>3.4622643294977955</v>
      </c>
      <c r="R107" s="19">
        <f>'تكالبف الطباعه'!AO149</f>
        <v>428.97</v>
      </c>
      <c r="S107" s="19">
        <f>'تكالبف الطباعه'!AO150</f>
        <v>0.78422303473491783</v>
      </c>
      <c r="T107" s="19">
        <f>'تكالبف الطباعه'!AO151</f>
        <v>6.7146234003656309</v>
      </c>
      <c r="U107" s="19">
        <f>'تكالبف الطباعه'!AO154</f>
        <v>8</v>
      </c>
      <c r="V107" s="19">
        <f>'تكالبف الطباعه'!AO155</f>
        <v>14.714623400365632</v>
      </c>
      <c r="W107" s="13"/>
    </row>
    <row r="108" spans="1:23" x14ac:dyDescent="0.25">
      <c r="A108" s="13">
        <v>107</v>
      </c>
      <c r="B108" s="13">
        <f>'تكالبف الطباعه'!AR80</f>
        <v>3254</v>
      </c>
      <c r="C108" s="13">
        <f>'تكالبف الطباعه'!AT80</f>
        <v>12288</v>
      </c>
      <c r="D108" s="16">
        <f>'تكالبف الطباعه'!AV80</f>
        <v>43996</v>
      </c>
      <c r="E108" s="13">
        <f>'تكالبف الطباعه'!AR81</f>
        <v>732</v>
      </c>
      <c r="F108" s="13" t="str">
        <f>'تكالبف الطباعه'!AR82</f>
        <v>شعيرات</v>
      </c>
      <c r="G108" s="55" t="str">
        <f>'تكالبف الطباعه'!AT82</f>
        <v>5/386</v>
      </c>
      <c r="H108" s="13" t="str">
        <f>'تكالبف الطباعه'!AT81</f>
        <v>كافية*بني*موف*سيمون*اسود</v>
      </c>
      <c r="I108" s="13">
        <f>'تكالبف الطباعه'!AV81</f>
        <v>548</v>
      </c>
      <c r="J108" s="13">
        <f>'تكالبف الطباعه'!AV82</f>
        <v>2329</v>
      </c>
      <c r="K108" s="19">
        <f>'تكالبف الطباعه'!AV108</f>
        <v>1307.3020000000001</v>
      </c>
      <c r="L108" s="19">
        <f>'تكالبف الطباعه'!AV109</f>
        <v>2.3855875912408759</v>
      </c>
      <c r="M108" s="19">
        <f>'تكالبف الطباعه'!AV115</f>
        <v>458.97500000000002</v>
      </c>
      <c r="N108" s="19">
        <f>'تكالبف الطباعه'!AV116</f>
        <v>0.83754562043795622</v>
      </c>
      <c r="O108" s="19">
        <f>'تكالبف الطباعه'!AV132</f>
        <v>0</v>
      </c>
      <c r="P108" s="19">
        <f>'تكالبف الطباعه'!AV133</f>
        <v>0</v>
      </c>
      <c r="Q108" s="13">
        <f>'تكالبف الطباعه'!AQ149</f>
        <v>2.7834765993988837</v>
      </c>
      <c r="R108" s="19">
        <f>'تكالبف الطباعه'!AV149</f>
        <v>332.44</v>
      </c>
      <c r="S108" s="19">
        <f>'تكالبف الطباعه'!AV150</f>
        <v>0.60664233576642335</v>
      </c>
      <c r="T108" s="19">
        <f>'تكالبف الطباعه'!AV151</f>
        <v>3.8297755474452555</v>
      </c>
      <c r="U108" s="19">
        <f>'تكالبف الطباعه'!AV154</f>
        <v>8</v>
      </c>
      <c r="V108" s="19">
        <f>'تكالبف الطباعه'!AV155</f>
        <v>11.829775547445255</v>
      </c>
      <c r="W108" s="13"/>
    </row>
    <row r="109" spans="1:23" x14ac:dyDescent="0.25">
      <c r="A109" s="13">
        <v>108</v>
      </c>
      <c r="B109" s="13">
        <f>'تكالبف الطباعه'!AY80</f>
        <v>3254</v>
      </c>
      <c r="C109" s="13">
        <f>'تكالبف الطباعه'!BA80</f>
        <v>12291</v>
      </c>
      <c r="D109" s="16">
        <f>'تكالبف الطباعه'!BC80</f>
        <v>43996</v>
      </c>
      <c r="E109" s="13">
        <f>'تكالبف الطباعه'!AY81</f>
        <v>732</v>
      </c>
      <c r="F109" s="13" t="str">
        <f>'تكالبف الطباعه'!AY82</f>
        <v>شعيرات</v>
      </c>
      <c r="G109" s="55" t="str">
        <f>'تكالبف الطباعه'!BA82</f>
        <v>3/320</v>
      </c>
      <c r="H109" s="13" t="str">
        <f>'تكالبف الطباعه'!BA81</f>
        <v>كحلي*تركواز*كافية</v>
      </c>
      <c r="I109" s="13">
        <f>'تكالبف الطباعه'!BC81</f>
        <v>547</v>
      </c>
      <c r="J109" s="13">
        <f>'تكالبف الطباعه'!BC82</f>
        <v>2324.75</v>
      </c>
      <c r="K109" s="19">
        <f>'تكالبف الطباعه'!BC108</f>
        <v>2307.8540000000003</v>
      </c>
      <c r="L109" s="19">
        <f>'تكالبف الطباعه'!BC109</f>
        <v>4.2191115173674589</v>
      </c>
      <c r="M109" s="19">
        <f>'تكالبف الطباعه'!BC115</f>
        <v>458.97500000000002</v>
      </c>
      <c r="N109" s="19">
        <f>'تكالبف الطباعه'!BC116</f>
        <v>0.83907678244972583</v>
      </c>
      <c r="O109" s="19">
        <f>'تكالبف الطباعه'!BC132</f>
        <v>0</v>
      </c>
      <c r="P109" s="19">
        <f>'تكالبف الطباعه'!BC133</f>
        <v>0</v>
      </c>
      <c r="Q109" s="13">
        <f>'تكالبف الطباعه'!AX149</f>
        <v>3.2593909022475533</v>
      </c>
      <c r="R109" s="19">
        <f>'تكالبف الطباعه'!BC149</f>
        <v>434.44</v>
      </c>
      <c r="S109" s="19">
        <f>'تكالبف الطباعه'!BC150</f>
        <v>0.79422303473491773</v>
      </c>
      <c r="T109" s="19">
        <f>'تكالبف الطباعه'!BC151</f>
        <v>5.8524113345521025</v>
      </c>
      <c r="U109" s="19">
        <f>'تكالبف الطباعه'!BC154</f>
        <v>8</v>
      </c>
      <c r="V109" s="19">
        <f>'تكالبف الطباعه'!BC155</f>
        <v>13.852411334552102</v>
      </c>
      <c r="W109" s="13"/>
    </row>
    <row r="110" spans="1:23" x14ac:dyDescent="0.25">
      <c r="A110" s="13">
        <v>109</v>
      </c>
      <c r="B110" s="13">
        <f>'تكالبف الطباعه'!BF80</f>
        <v>3257</v>
      </c>
      <c r="C110" s="13">
        <f>'تكالبف الطباعه'!BH80</f>
        <v>12328</v>
      </c>
      <c r="D110" s="16">
        <f>'تكالبف الطباعه'!BJ80</f>
        <v>43997</v>
      </c>
      <c r="E110" s="13">
        <f>'تكالبف الطباعه'!BF81</f>
        <v>833</v>
      </c>
      <c r="F110" s="13" t="str">
        <f>'تكالبف الطباعه'!BF82</f>
        <v>شعيرات بيتش</v>
      </c>
      <c r="G110" s="55" t="str">
        <f>'تكالبف الطباعه'!BH82</f>
        <v>2/664</v>
      </c>
      <c r="H110" s="13" t="str">
        <f>'تكالبف الطباعه'!BH81</f>
        <v>اصفر*اسود</v>
      </c>
      <c r="I110" s="13">
        <f>'تكالبف الطباعه'!BJ81</f>
        <v>562</v>
      </c>
      <c r="J110" s="13">
        <f>'تكالبف الطباعه'!BJ82</f>
        <v>2388.5</v>
      </c>
      <c r="K110" s="19">
        <f>'تكالبف الطباعه'!BJ108</f>
        <v>3431.8500000000004</v>
      </c>
      <c r="L110" s="19">
        <f>'تكالبف الطباعه'!BJ109</f>
        <v>6.1064946619217091</v>
      </c>
      <c r="M110" s="19">
        <f>'تكالبف الطباعه'!BJ115</f>
        <v>424.69499999999999</v>
      </c>
      <c r="N110" s="19">
        <f>'تكالبف الطباعه'!BJ116</f>
        <v>0.75568505338078296</v>
      </c>
      <c r="O110" s="19">
        <f>'تكالبف الطباعه'!BJ132</f>
        <v>0</v>
      </c>
      <c r="P110" s="19">
        <f>'تكالبف الطباعه'!BJ133</f>
        <v>0</v>
      </c>
      <c r="Q110" s="13">
        <f>'تكالبف الطباعه'!BE149</f>
        <v>3.6788716767845928</v>
      </c>
      <c r="R110" s="19">
        <f>'تكالبف الطباعه'!BJ149</f>
        <v>434.44</v>
      </c>
      <c r="S110" s="19">
        <f>'تكالبف الطباعه'!BJ150</f>
        <v>0.77302491103202842</v>
      </c>
      <c r="T110" s="19">
        <f>'تكالبف الطباعه'!BJ151</f>
        <v>7.6352046263345201</v>
      </c>
      <c r="U110" s="19">
        <f>'تكالبف الطباعه'!BJ154</f>
        <v>8</v>
      </c>
      <c r="V110" s="19">
        <f>'تكالبف الطباعه'!BJ155</f>
        <v>15.63520462633452</v>
      </c>
      <c r="W110" s="13"/>
    </row>
    <row r="111" spans="1:23" x14ac:dyDescent="0.25">
      <c r="A111" s="13">
        <v>110</v>
      </c>
      <c r="B111" s="13">
        <f>'تكالبف الطباعه'!BM80</f>
        <v>3257</v>
      </c>
      <c r="C111" s="13">
        <f>'تكالبف الطباعه'!BO80</f>
        <v>12332</v>
      </c>
      <c r="D111" s="16">
        <f>'تكالبف الطباعه'!BQ80</f>
        <v>43997</v>
      </c>
      <c r="E111" s="13">
        <f>'تكالبف الطباعه'!BM81</f>
        <v>833</v>
      </c>
      <c r="F111" s="13" t="str">
        <f>'تكالبف الطباعه'!BM82</f>
        <v>شعيرات بيتش</v>
      </c>
      <c r="G111" s="55" t="str">
        <f>'تكالبف الطباعه'!BO82</f>
        <v>2/664</v>
      </c>
      <c r="H111" s="13" t="str">
        <f>'تكالبف الطباعه'!BO81</f>
        <v>اسود</v>
      </c>
      <c r="I111" s="13">
        <f>'تكالبف الطباعه'!BQ81</f>
        <v>563</v>
      </c>
      <c r="J111" s="13">
        <f>'تكالبف الطباعه'!BQ82</f>
        <v>2392.75</v>
      </c>
      <c r="K111" s="19">
        <f>'تكالبف الطباعه'!BQ108</f>
        <v>2888.55</v>
      </c>
      <c r="L111" s="19">
        <f>'تكالبف الطباعه'!BQ109</f>
        <v>5.1306394316163413</v>
      </c>
      <c r="M111" s="19">
        <f>'تكالبف الطباعه'!BQ115</f>
        <v>424.69499999999999</v>
      </c>
      <c r="N111" s="19">
        <f>'تكالبف الطباعه'!BQ116</f>
        <v>0.75434280639431617</v>
      </c>
      <c r="O111" s="19">
        <f>'تكالبف الطباعه'!BQ132</f>
        <v>0</v>
      </c>
      <c r="P111" s="19">
        <f>'تكالبف الطباعه'!BQ133</f>
        <v>0</v>
      </c>
      <c r="Q111" s="13">
        <f>'تكالبف الطباعه'!BL149</f>
        <v>3.4486197889457735</v>
      </c>
      <c r="R111" s="19">
        <f>'تكالبف الطباعه'!BQ149</f>
        <v>434.44</v>
      </c>
      <c r="S111" s="19">
        <f>'تكالبف الطباعه'!BQ150</f>
        <v>0.77165186500888094</v>
      </c>
      <c r="T111" s="19">
        <f>'تكالبف الطباعه'!BQ151</f>
        <v>6.6566341030195382</v>
      </c>
      <c r="U111" s="19">
        <f>'تكالبف الطباعه'!BQ154</f>
        <v>8</v>
      </c>
      <c r="V111" s="19">
        <f>'تكالبف الطباعه'!BQ155</f>
        <v>14.656634103019538</v>
      </c>
      <c r="W111" s="13"/>
    </row>
    <row r="112" spans="1:23" x14ac:dyDescent="0.25">
      <c r="A112" s="13">
        <v>111</v>
      </c>
      <c r="B112" s="13">
        <f>'تكالبف الطباعه'!BT80</f>
        <v>3257</v>
      </c>
      <c r="C112" s="13">
        <f>'تكالبف الطباعه'!BV80</f>
        <v>12333</v>
      </c>
      <c r="D112" s="16">
        <f>'تكالبف الطباعه'!BX80</f>
        <v>43997</v>
      </c>
      <c r="E112" s="13">
        <f>'تكالبف الطباعه'!BT81</f>
        <v>833</v>
      </c>
      <c r="F112" s="13" t="str">
        <f>'تكالبف الطباعه'!BT82</f>
        <v>شعيرات بيتش</v>
      </c>
      <c r="G112" s="55" t="str">
        <f>'تكالبف الطباعه'!BV82</f>
        <v>2/664</v>
      </c>
      <c r="H112" s="13" t="str">
        <f>'تكالبف الطباعه'!BV81</f>
        <v>اسود*احمر</v>
      </c>
      <c r="I112" s="13">
        <f>'تكالبف الطباعه'!BX81</f>
        <v>563</v>
      </c>
      <c r="J112" s="13">
        <f>'تكالبف الطباعه'!BX82</f>
        <v>2392.75</v>
      </c>
      <c r="K112" s="19">
        <f>'تكالبف الطباعه'!BX108</f>
        <v>3978.6</v>
      </c>
      <c r="L112" s="19">
        <f>'تكالبف الطباعه'!BX109</f>
        <v>7.0667850799289518</v>
      </c>
      <c r="M112" s="19">
        <f>'تكالبف الطباعه'!BX115</f>
        <v>367.47500000000002</v>
      </c>
      <c r="N112" s="19">
        <f>'تكالبف الطباعه'!BX116</f>
        <v>0.65270870337477804</v>
      </c>
      <c r="O112" s="19">
        <f>'تكالبف الطباعه'!BX132</f>
        <v>0</v>
      </c>
      <c r="P112" s="19">
        <f>'تكالبف الطباعه'!BX133</f>
        <v>0</v>
      </c>
      <c r="Q112" s="13">
        <f>'تكالبف الطباعه'!BS149</f>
        <v>3.9628105736077734</v>
      </c>
      <c r="R112" s="19">
        <f>'تكالبف الطباعه'!BX149</f>
        <v>631.94000000000005</v>
      </c>
      <c r="S112" s="19">
        <f>'تكالبف الطباعه'!BX150</f>
        <v>1.1224511545293074</v>
      </c>
      <c r="T112" s="19">
        <f>'تكالبف الطباعه'!BX151</f>
        <v>8.8419449378330377</v>
      </c>
      <c r="U112" s="19">
        <f>'تكالبف الطباعه'!BX154</f>
        <v>8</v>
      </c>
      <c r="V112" s="19">
        <f>'تكالبف الطباعه'!BX155</f>
        <v>16.841944937833038</v>
      </c>
      <c r="W112" s="13"/>
    </row>
    <row r="113" spans="1:23" x14ac:dyDescent="0.25">
      <c r="A113" s="13">
        <v>112</v>
      </c>
      <c r="B113" s="13">
        <f>'تكالبف الطباعه'!CA80</f>
        <v>3257</v>
      </c>
      <c r="C113" s="13">
        <f>'تكالبف الطباعه'!CC80</f>
        <v>12329</v>
      </c>
      <c r="D113" s="16">
        <f>'تكالبف الطباعه'!CE80</f>
        <v>43997</v>
      </c>
      <c r="E113" s="13">
        <f>'تكالبف الطباعه'!CA81</f>
        <v>833</v>
      </c>
      <c r="F113" s="13" t="str">
        <f>'تكالبف الطباعه'!CA82</f>
        <v>شعيرات بيتش</v>
      </c>
      <c r="G113" s="55" t="str">
        <f>'تكالبف الطباعه'!CC82</f>
        <v>2/664</v>
      </c>
      <c r="H113" s="13" t="str">
        <f>'تكالبف الطباعه'!CC81</f>
        <v>اسود*فيروزى</v>
      </c>
      <c r="I113" s="13">
        <f>'تكالبف الطباعه'!CE81</f>
        <v>562</v>
      </c>
      <c r="J113" s="13">
        <f>'تكالبف الطباعه'!CE82</f>
        <v>2388.5</v>
      </c>
      <c r="K113" s="19">
        <f>'تكالبف الطباعه'!CE108</f>
        <v>5010.71</v>
      </c>
      <c r="L113" s="19">
        <f>'تكالبف الطباعه'!CE109</f>
        <v>8.9158540925266898</v>
      </c>
      <c r="M113" s="19">
        <f>'تكالبف الطباعه'!CE115</f>
        <v>367.47500000000002</v>
      </c>
      <c r="N113" s="19">
        <f>'تكالبف الطباعه'!CE116</f>
        <v>0.65387010676156587</v>
      </c>
      <c r="O113" s="19">
        <f>'تكالبف الطباعه'!CE132</f>
        <v>0</v>
      </c>
      <c r="P113" s="19">
        <f>'تكالبف الطباعه'!CE133</f>
        <v>0</v>
      </c>
      <c r="Q113" s="13">
        <f>'تكالبف الطباعه'!BZ149</f>
        <v>4.296878794222315</v>
      </c>
      <c r="R113" s="19">
        <f>'تكالبف الطباعه'!CE149</f>
        <v>388.91</v>
      </c>
      <c r="S113" s="19">
        <f>'تكالبف الطباعه'!CE150</f>
        <v>0.69201067615658363</v>
      </c>
      <c r="T113" s="19">
        <f>'تكالبف الطباعه'!CE151</f>
        <v>10.261734875444839</v>
      </c>
      <c r="U113" s="19">
        <f>'تكالبف الطباعه'!CE154</f>
        <v>8</v>
      </c>
      <c r="V113" s="19">
        <f>'تكالبف الطباعه'!CE155</f>
        <v>18.261734875444837</v>
      </c>
      <c r="W113" s="13"/>
    </row>
    <row r="114" spans="1:23" x14ac:dyDescent="0.25">
      <c r="A114" s="13">
        <v>113</v>
      </c>
      <c r="B114" s="13">
        <f>'تكالبف الطباعه'!CH80</f>
        <v>3257</v>
      </c>
      <c r="C114" s="13">
        <f>'تكالبف الطباعه'!CJ80</f>
        <v>12330</v>
      </c>
      <c r="D114" s="16">
        <f>'تكالبف الطباعه'!CL80</f>
        <v>43997</v>
      </c>
      <c r="E114" s="13">
        <f>'تكالبف الطباعه'!CH81</f>
        <v>833</v>
      </c>
      <c r="F114" s="13" t="str">
        <f>'تكالبف الطباعه'!CH82</f>
        <v>شعيرات بيتش</v>
      </c>
      <c r="G114" s="55" t="str">
        <f>'تكالبف الطباعه'!CJ82</f>
        <v>2/664</v>
      </c>
      <c r="H114" s="13" t="str">
        <f>'تكالبف الطباعه'!CJ81</f>
        <v>اسود*كشمير</v>
      </c>
      <c r="I114" s="13">
        <f>'تكالبف الطباعه'!CL81</f>
        <v>662</v>
      </c>
      <c r="J114" s="13">
        <f>'تكالبف الطباعه'!CL82</f>
        <v>2813.5</v>
      </c>
      <c r="K114" s="19">
        <f>'تكالبف الطباعه'!CL108</f>
        <v>3153.2340000000004</v>
      </c>
      <c r="L114" s="19">
        <f>'تكالبف الطباعه'!CL109</f>
        <v>4.7631933534743212</v>
      </c>
      <c r="M114" s="19">
        <f>'تكالبف الطباعه'!CL115</f>
        <v>367.47500000000002</v>
      </c>
      <c r="N114" s="19">
        <f>'تكالبف الطباعه'!CL116</f>
        <v>0.55509818731117833</v>
      </c>
      <c r="O114" s="19">
        <f>'تكالبف الطباعه'!CL132</f>
        <v>0</v>
      </c>
      <c r="P114" s="19">
        <f>'تكالبف الطباعه'!CL133</f>
        <v>0</v>
      </c>
      <c r="Q114" s="13">
        <f>'تكالبف الطباعه'!CG149</f>
        <v>3.2881283099342462</v>
      </c>
      <c r="R114" s="19">
        <f>'تكالبف الطباعه'!CL149</f>
        <v>434.44</v>
      </c>
      <c r="S114" s="19">
        <f>'تكالبف الطباعه'!CL150</f>
        <v>0.65625377643504534</v>
      </c>
      <c r="T114" s="19">
        <f>'تكالبف الطباعه'!CL151</f>
        <v>5.9745453172205449</v>
      </c>
      <c r="U114" s="19">
        <f>'تكالبف الطباعه'!CL154</f>
        <v>8</v>
      </c>
      <c r="V114" s="19">
        <f>'تكالبف الطباعه'!CL155</f>
        <v>13.974545317220546</v>
      </c>
      <c r="W114" s="13"/>
    </row>
    <row r="115" spans="1:23" x14ac:dyDescent="0.25">
      <c r="A115" s="13">
        <v>114</v>
      </c>
      <c r="B115" s="13">
        <f>'تكالبف الطباعه'!CO80</f>
        <v>3257</v>
      </c>
      <c r="C115" s="13">
        <f>'تكالبف الطباعه'!CQ80</f>
        <v>12331</v>
      </c>
      <c r="D115" s="16">
        <f>'تكالبف الطباعه'!CS80</f>
        <v>43997</v>
      </c>
      <c r="E115" s="13">
        <f>'تكالبف الطباعه'!CO81</f>
        <v>833</v>
      </c>
      <c r="F115" s="13" t="str">
        <f>'تكالبف الطباعه'!CO82</f>
        <v>شعيرات بيتش</v>
      </c>
      <c r="G115" s="55" t="str">
        <f>'تكالبف الطباعه'!CQ82</f>
        <v>2/664</v>
      </c>
      <c r="H115" s="13" t="str">
        <f>'تكالبف الطباعه'!CQ81</f>
        <v>اسود*فوشيا</v>
      </c>
      <c r="I115" s="13">
        <f>'تكالبف الطباعه'!CS81</f>
        <v>563</v>
      </c>
      <c r="J115" s="13">
        <f>'تكالبف الطباعه'!CS82</f>
        <v>2392.75</v>
      </c>
      <c r="K115" s="19">
        <f>'تكالبف الطباعه'!CS108</f>
        <v>3473.97</v>
      </c>
      <c r="L115" s="19">
        <f>'تكالبف الطباعه'!CS109</f>
        <v>6.1704618117229124</v>
      </c>
      <c r="M115" s="19">
        <f>'تكالبف الطباعه'!CS115</f>
        <v>424.69500000000005</v>
      </c>
      <c r="N115" s="19">
        <f>'تكالبف الطباعه'!CS116</f>
        <v>0.75434280639431628</v>
      </c>
      <c r="O115" s="19">
        <f>'تكالبف الطباعه'!CS132</f>
        <v>0</v>
      </c>
      <c r="P115" s="19">
        <f>'تكالبف الطباعه'!CS133</f>
        <v>0</v>
      </c>
      <c r="Q115" s="13">
        <f>'تكالبف الطباعه'!CN149</f>
        <v>3.6644467662731168</v>
      </c>
      <c r="R115" s="19">
        <f>'تكالبف الطباعه'!CS149</f>
        <v>365.44</v>
      </c>
      <c r="S115" s="19">
        <f>'تكالبف الطباعه'!CS150</f>
        <v>0.64909413854351683</v>
      </c>
      <c r="T115" s="19">
        <f>'تكالبف الطباعه'!CS151</f>
        <v>7.5738987566607454</v>
      </c>
      <c r="U115" s="19">
        <f>'تكالبف الطباعه'!CS154</f>
        <v>8</v>
      </c>
      <c r="V115" s="19">
        <f>'تكالبف الطباعه'!CS155</f>
        <v>15.573898756660746</v>
      </c>
      <c r="W115" s="13"/>
    </row>
    <row r="116" spans="1:23" x14ac:dyDescent="0.25">
      <c r="A116" s="13">
        <v>115</v>
      </c>
      <c r="B116" s="13">
        <f>'تكالبف الطباعه'!CV80</f>
        <v>3254</v>
      </c>
      <c r="C116" s="13" t="str">
        <f>'تكالبف الطباعه'!CX80</f>
        <v>12286+12287</v>
      </c>
      <c r="D116" s="16">
        <f>'تكالبف الطباعه'!CZ80</f>
        <v>43997</v>
      </c>
      <c r="E116" s="13">
        <f>'تكالبف الطباعه'!CV81</f>
        <v>732</v>
      </c>
      <c r="F116" s="13" t="str">
        <f>'تكالبف الطباعه'!CV82</f>
        <v>شعيرات</v>
      </c>
      <c r="G116" s="55" t="str">
        <f>'تكالبف الطباعه'!CX82</f>
        <v>6/714</v>
      </c>
      <c r="H116" s="13" t="str">
        <f>'تكالبف الطباعه'!CX81</f>
        <v>كافية*كريمي*فيروزى*بطيخى*جنزارى*اسود</v>
      </c>
      <c r="I116" s="13">
        <f>'تكالبف الطباعه'!CZ81</f>
        <v>1096</v>
      </c>
      <c r="J116" s="13">
        <f>'تكالبف الطباعه'!CZ82</f>
        <v>4658</v>
      </c>
      <c r="K116" s="19">
        <f>'تكالبف الطباعه'!CZ108</f>
        <v>6765.28</v>
      </c>
      <c r="L116" s="19">
        <f>'تكالبف الطباعه'!CZ109</f>
        <v>6.1727007299270067</v>
      </c>
      <c r="M116" s="19">
        <f>'تكالبف الطباعه'!CZ115</f>
        <v>458.97500000000002</v>
      </c>
      <c r="N116" s="19">
        <f>'تكالبف الطباعه'!CZ116</f>
        <v>0.41877281021897811</v>
      </c>
      <c r="O116" s="19">
        <f>'تكالبف الطباعه'!CZ132</f>
        <v>0</v>
      </c>
      <c r="P116" s="19">
        <f>'تكالبف الطباعه'!CZ133</f>
        <v>0</v>
      </c>
      <c r="Q116" s="13">
        <f>'تكالبف الطباعه'!CU149</f>
        <v>3.619822885358523</v>
      </c>
      <c r="R116" s="19">
        <f>'تكالبف الطباعه'!CZ149</f>
        <v>868.88</v>
      </c>
      <c r="S116" s="19">
        <f>'تكالبف الطباعه'!CZ150</f>
        <v>0.79277372262773727</v>
      </c>
      <c r="T116" s="19">
        <f>'تكالبف الطباعه'!CZ151</f>
        <v>7.3842472627737221</v>
      </c>
      <c r="U116" s="19">
        <f>'تكالبف الطباعه'!CZ154</f>
        <v>8</v>
      </c>
      <c r="V116" s="19">
        <f>'تكالبف الطباعه'!CZ155</f>
        <v>15.384247262773723</v>
      </c>
      <c r="W116" s="13"/>
    </row>
    <row r="117" spans="1:23" x14ac:dyDescent="0.25">
      <c r="A117" s="13">
        <v>116</v>
      </c>
      <c r="B117" s="13">
        <f>'تكالبف الطباعه'!DC80</f>
        <v>3264</v>
      </c>
      <c r="C117" s="13">
        <f>'تكالبف الطباعه'!DE80</f>
        <v>12320</v>
      </c>
      <c r="D117" s="16">
        <f>'تكالبف الطباعه'!DG80</f>
        <v>43997</v>
      </c>
      <c r="E117" s="13">
        <f>'تكالبف الطباعه'!DC81</f>
        <v>707</v>
      </c>
      <c r="F117" s="13" t="str">
        <f>'تكالبف الطباعه'!DC82</f>
        <v>شعيرات</v>
      </c>
      <c r="G117" s="55" t="str">
        <f>'تكالبف الطباعه'!DE82</f>
        <v>1/613</v>
      </c>
      <c r="H117" s="13" t="str">
        <f>'تكالبف الطباعه'!DE81</f>
        <v>كحلي</v>
      </c>
      <c r="I117" s="13">
        <f>'تكالبف الطباعه'!DG81</f>
        <v>501</v>
      </c>
      <c r="J117" s="13">
        <f>'تكالبف الطباعه'!DG82</f>
        <v>2129.25</v>
      </c>
      <c r="K117" s="19">
        <f>'تكالبف الطباعه'!DG108</f>
        <v>1740.7800000000002</v>
      </c>
      <c r="L117" s="19">
        <f>'تكالبف الطباعه'!DG109</f>
        <v>3.4746107784431142</v>
      </c>
      <c r="M117" s="19">
        <f>'تكالبف الطباعه'!DG115</f>
        <v>367.47500000000002</v>
      </c>
      <c r="N117" s="19">
        <f>'تكالبف الطباعه'!DG116</f>
        <v>0.73348303393213576</v>
      </c>
      <c r="O117" s="19">
        <f>'تكالبف الطباعه'!DG132</f>
        <v>0</v>
      </c>
      <c r="P117" s="19">
        <f>'تكالبف الطباعه'!DG133</f>
        <v>0</v>
      </c>
      <c r="Q117" s="13">
        <f>'تكالبف الطباعه'!DB149</f>
        <v>3.1615193143125517</v>
      </c>
      <c r="R117" s="19">
        <f>'تكالبف الطباعه'!DG149</f>
        <v>615.41000000000008</v>
      </c>
      <c r="S117" s="19">
        <f>'تكالبف الطباعه'!DG150</f>
        <v>1.228363273453094</v>
      </c>
      <c r="T117" s="19">
        <f>'تكالبف الطباعه'!DG151</f>
        <v>5.4364570858283443</v>
      </c>
      <c r="U117" s="19">
        <f>'تكالبف الطباعه'!DG154</f>
        <v>8</v>
      </c>
      <c r="V117" s="19">
        <f>'تكالبف الطباعه'!DG155</f>
        <v>13.436457085828344</v>
      </c>
      <c r="W117" s="13"/>
    </row>
    <row r="118" spans="1:23" x14ac:dyDescent="0.25">
      <c r="A118" s="13">
        <v>117</v>
      </c>
      <c r="B118" s="13">
        <f>'تكالبف الطباعه'!DJ80</f>
        <v>3264</v>
      </c>
      <c r="C118" s="13">
        <f>'تكالبف الطباعه'!DL80</f>
        <v>12314</v>
      </c>
      <c r="D118" s="16">
        <f>'تكالبف الطباعه'!DN80</f>
        <v>43997</v>
      </c>
      <c r="E118" s="13">
        <f>'تكالبف الطباعه'!DJ81</f>
        <v>707</v>
      </c>
      <c r="F118" s="13" t="str">
        <f>'تكالبف الطباعه'!DJ82</f>
        <v>شعيرات</v>
      </c>
      <c r="G118" s="55" t="str">
        <f>'تكالبف الطباعه'!DL82</f>
        <v>1/419</v>
      </c>
      <c r="H118" s="13" t="str">
        <f>'تكالبف الطباعه'!DL81</f>
        <v>كحلي</v>
      </c>
      <c r="I118" s="13">
        <f>'تكالبف الطباعه'!DN81</f>
        <v>507</v>
      </c>
      <c r="J118" s="13">
        <f>'تكالبف الطباعه'!DN82</f>
        <v>2154.75</v>
      </c>
      <c r="K118" s="19">
        <f>'تكالبف الطباعه'!DN108</f>
        <v>1160.52</v>
      </c>
      <c r="L118" s="19">
        <f>'تكالبف الطباعه'!DN109</f>
        <v>2.2889940828402366</v>
      </c>
      <c r="M118" s="19">
        <f>'تكالبف الطباعه'!DN115</f>
        <v>424.32624999999996</v>
      </c>
      <c r="N118" s="19">
        <f>'تكالبف الطباعه'!DN116</f>
        <v>0.8369354043392504</v>
      </c>
      <c r="O118" s="19">
        <f>'تكالبف الطباعه'!DN132</f>
        <v>0</v>
      </c>
      <c r="P118" s="19">
        <f>'تكالبف الطباعه'!DN133</f>
        <v>0</v>
      </c>
      <c r="Q118" s="13">
        <f>'تكالبف الطباعه'!DI149</f>
        <v>2.9009334029469778</v>
      </c>
      <c r="R118" s="19">
        <f>'تكالبف الطباعه'!DN149</f>
        <v>609.94000000000005</v>
      </c>
      <c r="S118" s="19">
        <f>'تكالبف الطباعه'!DN150</f>
        <v>1.2030374753451678</v>
      </c>
      <c r="T118" s="19">
        <f>'تكالبف الطباعه'!DN151</f>
        <v>4.328966962524655</v>
      </c>
      <c r="U118" s="19">
        <f>'تكالبف الطباعه'!DN154</f>
        <v>8</v>
      </c>
      <c r="V118" s="19">
        <f>'تكالبف الطباعه'!DN155</f>
        <v>12.328966962524655</v>
      </c>
      <c r="W118" s="13"/>
    </row>
    <row r="119" spans="1:23" x14ac:dyDescent="0.25">
      <c r="A119" s="13">
        <v>118</v>
      </c>
      <c r="B119" s="13">
        <f>'تكالبف الطباعه'!DQ80</f>
        <v>3264</v>
      </c>
      <c r="C119" s="13">
        <f>'تكالبف الطباعه'!DS80</f>
        <v>12318</v>
      </c>
      <c r="D119" s="16">
        <f>'تكالبف الطباعه'!DU80</f>
        <v>43997</v>
      </c>
      <c r="E119" s="13">
        <f>'تكالبف الطباعه'!DQ81</f>
        <v>707</v>
      </c>
      <c r="F119" s="13" t="str">
        <f>'تكالبف الطباعه'!DQ82</f>
        <v>شعيرات</v>
      </c>
      <c r="G119" s="55" t="str">
        <f>'تكالبف الطباعه'!DS82</f>
        <v>1/723</v>
      </c>
      <c r="H119" s="13" t="str">
        <f>'تكالبف الطباعه'!DS81</f>
        <v>اسود</v>
      </c>
      <c r="I119" s="13">
        <f>'تكالبف الطباعه'!DU81</f>
        <v>501</v>
      </c>
      <c r="J119" s="13">
        <f>'تكالبف الطباعه'!DU82</f>
        <v>2129.25</v>
      </c>
      <c r="K119" s="19">
        <f>'تكالبف الطباعه'!DU108</f>
        <v>2063.25</v>
      </c>
      <c r="L119" s="19">
        <f>'تكالبف الطباعه'!DU109</f>
        <v>4.1182634730538918</v>
      </c>
      <c r="M119" s="19">
        <f>'تكالبف الطباعه'!DU115</f>
        <v>367.47500000000002</v>
      </c>
      <c r="N119" s="19">
        <f>'تكالبف الطباعه'!DU116</f>
        <v>0.73348303393213576</v>
      </c>
      <c r="O119" s="19">
        <f>'تكالبف الطباعه'!DU132</f>
        <v>0</v>
      </c>
      <c r="P119" s="19">
        <f>'تكالبف الطباعه'!DU133</f>
        <v>0</v>
      </c>
      <c r="Q119" s="13">
        <f>'تكالبف الطباعه'!DP149</f>
        <v>3.3103980274744629</v>
      </c>
      <c r="R119" s="19">
        <f>'تكالبف الطباعه'!DU149</f>
        <v>609.94000000000005</v>
      </c>
      <c r="S119" s="19">
        <f>'تكالبف الطباعه'!DU150</f>
        <v>1.2174451097804393</v>
      </c>
      <c r="T119" s="19">
        <f>'تكالبف الطباعه'!DU151</f>
        <v>6.0691916167664672</v>
      </c>
      <c r="U119" s="19">
        <f>'تكالبف الطباعه'!DU154</f>
        <v>8</v>
      </c>
      <c r="V119" s="19">
        <f>'تكالبف الطباعه'!DU155</f>
        <v>14.069191616766467</v>
      </c>
      <c r="W119" s="13"/>
    </row>
    <row r="120" spans="1:23" x14ac:dyDescent="0.25">
      <c r="A120" s="13">
        <v>119</v>
      </c>
      <c r="B120" s="13">
        <f>'تكالبف الطباعه'!DX80</f>
        <v>3264</v>
      </c>
      <c r="C120" s="13">
        <f>'تكالبف الطباعه'!DZ80</f>
        <v>12319</v>
      </c>
      <c r="D120" s="16">
        <f>'تكالبف الطباعه'!EB80</f>
        <v>43997</v>
      </c>
      <c r="E120" s="13">
        <f>'تكالبف الطباعه'!DX81</f>
        <v>707</v>
      </c>
      <c r="F120" s="13" t="str">
        <f>'تكالبف الطباعه'!DX82</f>
        <v>شعيرات</v>
      </c>
      <c r="G120" s="55" t="str">
        <f>'تكالبف الطباعه'!DZ82</f>
        <v>1/722</v>
      </c>
      <c r="H120" s="13" t="str">
        <f>'تكالبف الطباعه'!DZ81</f>
        <v>اسود</v>
      </c>
      <c r="I120" s="13">
        <f>'تكالبف الطباعه'!EB81</f>
        <v>501</v>
      </c>
      <c r="J120" s="13">
        <f>'تكالبف الطباعه'!EB82</f>
        <v>2129.25</v>
      </c>
      <c r="K120" s="19">
        <f>'تكالبف الطباعه'!EB108</f>
        <v>1650.6</v>
      </c>
      <c r="L120" s="19">
        <f>'تكالبف الطباعه'!EB109</f>
        <v>3.2946107784431136</v>
      </c>
      <c r="M120" s="19">
        <f>'تكالبف الطباعه'!EB115</f>
        <v>424.32624999999996</v>
      </c>
      <c r="N120" s="19">
        <f>'تكالبف الطباعه'!EB116</f>
        <v>0.84695858283433123</v>
      </c>
      <c r="O120" s="19">
        <f>'تكالبف الطباعه'!EB132</f>
        <v>0</v>
      </c>
      <c r="P120" s="19">
        <f>'تكالبف الطباعه'!EB133</f>
        <v>0</v>
      </c>
      <c r="Q120" s="13">
        <f>'تكالبف الطباعه'!DW149</f>
        <v>3.0608741340847718</v>
      </c>
      <c r="R120" s="19">
        <f>'تكالبف الطباعه'!EB149</f>
        <v>434.44</v>
      </c>
      <c r="S120" s="19">
        <f>'تكالبف الطباعه'!EB150</f>
        <v>0.86714570858283435</v>
      </c>
      <c r="T120" s="19">
        <f>'تكالبف الطباعه'!EB151</f>
        <v>5.0087150698602789</v>
      </c>
      <c r="U120" s="19">
        <f>'تكالبف الطباعه'!EB154</f>
        <v>8</v>
      </c>
      <c r="V120" s="19">
        <f>'تكالبف الطباعه'!EB155</f>
        <v>13.00871506986028</v>
      </c>
      <c r="W120" s="13"/>
    </row>
    <row r="121" spans="1:23" x14ac:dyDescent="0.25">
      <c r="A121" s="13">
        <v>120</v>
      </c>
      <c r="B121" s="13">
        <f>'تكالبف الطباعه'!EE80</f>
        <v>3243</v>
      </c>
      <c r="C121" s="13">
        <f>'تكالبف الطباعه'!EG80</f>
        <v>12323</v>
      </c>
      <c r="D121" s="16">
        <f>'تكالبف الطباعه'!EI80</f>
        <v>43997</v>
      </c>
      <c r="E121" s="13">
        <f>'تكالبف الطباعه'!EE81</f>
        <v>843</v>
      </c>
      <c r="F121" s="13" t="str">
        <f>'تكالبف الطباعه'!EE82</f>
        <v>شعيرات بيتش</v>
      </c>
      <c r="G121" s="55" t="str">
        <f>'تكالبف الطباعه'!EG82</f>
        <v>1/721</v>
      </c>
      <c r="H121" s="13" t="str">
        <f>'تكالبف الطباعه'!EG81</f>
        <v>فيروزى</v>
      </c>
      <c r="I121" s="13">
        <f>'تكالبف الطباعه'!EI81</f>
        <v>287</v>
      </c>
      <c r="J121" s="13">
        <f>'تكالبف الطباعه'!EI82</f>
        <v>1148</v>
      </c>
      <c r="K121" s="19">
        <f>'تكالبف الطباعه'!EI108</f>
        <v>3555.1600000000003</v>
      </c>
      <c r="L121" s="19">
        <f>'تكالبف الطباعه'!EI109</f>
        <v>12.387317073170733</v>
      </c>
      <c r="M121" s="19">
        <f>'تكالبف الطباعه'!EI115</f>
        <v>183.73750000000001</v>
      </c>
      <c r="N121" s="19">
        <f>'تكالبف الطباعه'!EI116</f>
        <v>0.64020034843205575</v>
      </c>
      <c r="O121" s="19">
        <f>'تكالبف الطباعه'!EI132</f>
        <v>0</v>
      </c>
      <c r="P121" s="19">
        <f>'تكالبف الطباعه'!EI133</f>
        <v>0</v>
      </c>
      <c r="Q121" s="13">
        <f>'تكالبف الطباعه'!ED149</f>
        <v>5.5669577526132406</v>
      </c>
      <c r="R121" s="19">
        <f>'تكالبف الطباعه'!EI149</f>
        <v>355.97</v>
      </c>
      <c r="S121" s="19">
        <f>'تكالبف الطباعه'!EI150</f>
        <v>1.2403135888501744</v>
      </c>
      <c r="T121" s="19">
        <f>'تكالبف الطباعه'!EI151</f>
        <v>14.267831010452962</v>
      </c>
      <c r="U121" s="19">
        <f>'تكالبف الطباعه'!EI154</f>
        <v>8</v>
      </c>
      <c r="V121" s="19">
        <f>'تكالبف الطباعه'!EI155</f>
        <v>22.267831010452962</v>
      </c>
      <c r="W121" s="13"/>
    </row>
    <row r="122" spans="1:23" x14ac:dyDescent="0.25">
      <c r="A122" s="13">
        <v>121</v>
      </c>
      <c r="B122" s="13">
        <f>'تكالبف الطباعه'!EL80</f>
        <v>3243</v>
      </c>
      <c r="C122" s="13">
        <f>'تكالبف الطباعه'!EN80</f>
        <v>12324</v>
      </c>
      <c r="D122" s="16">
        <f>'تكالبف الطباعه'!EP80</f>
        <v>43997</v>
      </c>
      <c r="E122" s="13">
        <f>'تكالبف الطباعه'!EL81</f>
        <v>843</v>
      </c>
      <c r="F122" s="13" t="str">
        <f>'تكالبف الطباعه'!EL82</f>
        <v>شعيرات بيتش</v>
      </c>
      <c r="G122" s="55" t="str">
        <f>'تكالبف الطباعه'!EN82</f>
        <v>1/721</v>
      </c>
      <c r="H122" s="13" t="str">
        <f>'تكالبف الطباعه'!EN81</f>
        <v>نبيتي</v>
      </c>
      <c r="I122" s="13">
        <f>'تكالبف الطباعه'!EP81</f>
        <v>301</v>
      </c>
      <c r="J122" s="13">
        <f>'تكالبف الطباعه'!EP82</f>
        <v>1204</v>
      </c>
      <c r="K122" s="19">
        <f>'تكالبف الطباعه'!EP108</f>
        <v>1295.8799999999999</v>
      </c>
      <c r="L122" s="19">
        <f>'تكالبف الطباعه'!EP109</f>
        <v>4.305249169435216</v>
      </c>
      <c r="M122" s="19">
        <f>'تكالبف الطباعه'!EP115</f>
        <v>229.48750000000001</v>
      </c>
      <c r="N122" s="19">
        <f>'تكالبف الطباعه'!EP116</f>
        <v>0.76241694352159473</v>
      </c>
      <c r="O122" s="19">
        <f>'تكالبف الطباعه'!EP132</f>
        <v>0</v>
      </c>
      <c r="P122" s="19">
        <f>'تكالبف الطباعه'!EP133</f>
        <v>0</v>
      </c>
      <c r="Q122" s="13">
        <f>'تكالبف الطباعه'!EK149</f>
        <v>3.5849730066445185</v>
      </c>
      <c r="R122" s="19">
        <f>'تكالبف الطباعه'!EP149</f>
        <v>382.94</v>
      </c>
      <c r="S122" s="19">
        <f>'تكالبف الطباعه'!EP150</f>
        <v>1.2722259136212624</v>
      </c>
      <c r="T122" s="19">
        <f>'تكالبف الطباعه'!EP151</f>
        <v>6.3398920265780729</v>
      </c>
      <c r="U122" s="19">
        <f>'تكالبف الطباعه'!EP154</f>
        <v>8</v>
      </c>
      <c r="V122" s="19">
        <f>'تكالبف الطباعه'!EP155</f>
        <v>14.339892026578074</v>
      </c>
      <c r="W122" s="13"/>
    </row>
    <row r="123" spans="1:23" x14ac:dyDescent="0.25">
      <c r="A123" s="13">
        <v>122</v>
      </c>
      <c r="B123" s="13">
        <f>'تكالبف الطباعه'!ES80</f>
        <v>3243</v>
      </c>
      <c r="C123" s="13">
        <f>'تكالبف الطباعه'!EU80</f>
        <v>12321</v>
      </c>
      <c r="D123" s="16">
        <f>'تكالبف الطباعه'!EW80</f>
        <v>43997</v>
      </c>
      <c r="E123" s="13">
        <f>'تكالبف الطباعه'!ES81</f>
        <v>843</v>
      </c>
      <c r="F123" s="13" t="str">
        <f>'تكالبف الطباعه'!ES82</f>
        <v>شعيرات بيتش</v>
      </c>
      <c r="G123" s="55" t="str">
        <f>'تكالبف الطباعه'!EU82</f>
        <v>1/721</v>
      </c>
      <c r="H123" s="13" t="str">
        <f>'تكالبف الطباعه'!EU81</f>
        <v>بني</v>
      </c>
      <c r="I123" s="13">
        <f>'تكالبف الطباعه'!EW81</f>
        <v>302</v>
      </c>
      <c r="J123" s="13">
        <f>'تكالبف الطباعه'!EW82</f>
        <v>1208</v>
      </c>
      <c r="K123" s="19">
        <f>'تكالبف الطباعه'!EW108</f>
        <v>1249.9000000000001</v>
      </c>
      <c r="L123" s="19">
        <f>'تكالبف الطباعه'!EW109</f>
        <v>4.1387417218543048</v>
      </c>
      <c r="M123" s="19">
        <f>'تكالبف الطباعه'!EW115</f>
        <v>229.48750000000001</v>
      </c>
      <c r="N123" s="19">
        <f>'تكالبف الطباعه'!EW116</f>
        <v>0.75989238410596027</v>
      </c>
      <c r="O123" s="19">
        <f>'تكالبف الطباعه'!EW132</f>
        <v>0</v>
      </c>
      <c r="P123" s="19">
        <f>'تكالبف الطباعه'!EW133</f>
        <v>0</v>
      </c>
      <c r="Q123" s="13">
        <f>'تكالبف الطباعه'!ER149</f>
        <v>3.5615542218543048</v>
      </c>
      <c r="R123" s="19">
        <f>'تكالبف الطباعه'!EW149</f>
        <v>406.97</v>
      </c>
      <c r="S123" s="19">
        <f>'تكالبف الطباعه'!EW150</f>
        <v>1.3475827814569536</v>
      </c>
      <c r="T123" s="19">
        <f>'تكالبف الطباعه'!EW151</f>
        <v>6.2462168874172193</v>
      </c>
      <c r="U123" s="19">
        <f>'تكالبف الطباعه'!EW154</f>
        <v>8</v>
      </c>
      <c r="V123" s="19">
        <f>'تكالبف الطباعه'!EW155</f>
        <v>14.246216887417219</v>
      </c>
      <c r="W123" s="13"/>
    </row>
    <row r="124" spans="1:23" x14ac:dyDescent="0.25">
      <c r="A124" s="13">
        <v>123</v>
      </c>
      <c r="B124" s="13">
        <f>'تكالبف الطباعه'!EZ80</f>
        <v>3243</v>
      </c>
      <c r="C124" s="13">
        <f>'تكالبف الطباعه'!FB80</f>
        <v>12322</v>
      </c>
      <c r="D124" s="16">
        <f>'تكالبف الطباعه'!FD80</f>
        <v>43997</v>
      </c>
      <c r="E124" s="13">
        <f>'تكالبف الطباعه'!EZ81</f>
        <v>843</v>
      </c>
      <c r="F124" s="13" t="str">
        <f>'تكالبف الطباعه'!EZ82</f>
        <v>شعيرات بيتش</v>
      </c>
      <c r="G124" s="55" t="str">
        <f>'تكالبف الطباعه'!FB82</f>
        <v>1/721</v>
      </c>
      <c r="H124" s="13" t="str">
        <f>'تكالبف الطباعه'!FB81</f>
        <v>اسود</v>
      </c>
      <c r="I124" s="13">
        <f>'تكالبف الطباعه'!FD81</f>
        <v>303</v>
      </c>
      <c r="J124" s="13">
        <f>'تكالبف الطباعه'!FD82</f>
        <v>1212</v>
      </c>
      <c r="K124" s="19">
        <f>'تكالبف الطباعه'!FD108</f>
        <v>1375.5</v>
      </c>
      <c r="L124" s="19">
        <f>'تكالبف الطباعه'!FD109</f>
        <v>4.5396039603960396</v>
      </c>
      <c r="M124" s="19">
        <f>'تكالبف الطباعه'!FD115</f>
        <v>230.22499999999999</v>
      </c>
      <c r="N124" s="19">
        <f>'تكالبف الطباعه'!FD116</f>
        <v>0.75981848184818479</v>
      </c>
      <c r="O124" s="19">
        <f>'تكالبف الطباعه'!FD132</f>
        <v>0</v>
      </c>
      <c r="P124" s="19">
        <f>'تكالبف الطباعه'!FD133</f>
        <v>0</v>
      </c>
      <c r="Q124" s="13">
        <f>'تكالبف الطباعه'!EY149</f>
        <v>3.6457384488448845</v>
      </c>
      <c r="R124" s="19">
        <f>'تكالبف الطباعه'!FD149</f>
        <v>388.91</v>
      </c>
      <c r="S124" s="19">
        <f>'تكالبف الطباعه'!FD150</f>
        <v>1.2835313531353136</v>
      </c>
      <c r="T124" s="19">
        <f>'تكالبف الطباعه'!FD151</f>
        <v>6.5829537953795381</v>
      </c>
      <c r="U124" s="19">
        <f>'تكالبف الطباعه'!FD154</f>
        <v>8</v>
      </c>
      <c r="V124" s="19">
        <f>'تكالبف الطباعه'!FD155</f>
        <v>14.582953795379538</v>
      </c>
      <c r="W124" s="13"/>
    </row>
    <row r="125" spans="1:23" x14ac:dyDescent="0.25">
      <c r="A125" s="13">
        <v>124</v>
      </c>
      <c r="B125" s="13">
        <f>'تكالبف الطباعه'!FG80</f>
        <v>3264</v>
      </c>
      <c r="C125" s="13">
        <f>'تكالبف الطباعه'!FI80</f>
        <v>12317</v>
      </c>
      <c r="D125" s="16">
        <f>'تكالبف الطباعه'!FK80</f>
        <v>43998</v>
      </c>
      <c r="E125" s="13">
        <f>'تكالبف الطباعه'!FG81</f>
        <v>707</v>
      </c>
      <c r="F125" s="13" t="str">
        <f>'تكالبف الطباعه'!FG82</f>
        <v xml:space="preserve">شعيرات </v>
      </c>
      <c r="G125" s="55" t="str">
        <f>'تكالبف الطباعه'!FI82</f>
        <v>2/694</v>
      </c>
      <c r="H125" s="13" t="str">
        <f>'تكالبف الطباعه'!FI81</f>
        <v>اسود*احمر</v>
      </c>
      <c r="I125" s="13">
        <f>'تكالبف الطباعه'!FK81</f>
        <v>501</v>
      </c>
      <c r="J125" s="13">
        <f>'تكالبف الطباعه'!FK82</f>
        <v>2129.25</v>
      </c>
      <c r="K125" s="19">
        <f>'تكالبف الطباعه'!FK108</f>
        <v>1703.4360000000001</v>
      </c>
      <c r="L125" s="19">
        <f>'تكالبف الطباعه'!FK109</f>
        <v>3.4000718562874255</v>
      </c>
      <c r="M125" s="19">
        <f>'تكالبف الطباعه'!FK115</f>
        <v>367.47500000000002</v>
      </c>
      <c r="N125" s="19">
        <f>'تكالبف الطباعه'!FK116</f>
        <v>0.73348303393213576</v>
      </c>
      <c r="O125" s="19">
        <f>'تكالبف الطباعه'!FK132</f>
        <v>0</v>
      </c>
      <c r="P125" s="19">
        <f>'تكالبف الطباعه'!FK133</f>
        <v>0</v>
      </c>
      <c r="Q125" s="13">
        <f>'تكالبف الطباعه'!FF149</f>
        <v>3.1414117647058823</v>
      </c>
      <c r="R125" s="19">
        <f>'تكالبف الطباعه'!FK149</f>
        <v>609.94000000000005</v>
      </c>
      <c r="S125" s="19">
        <f>'تكالبف الطباعه'!FK150</f>
        <v>1.2174451097804393</v>
      </c>
      <c r="T125" s="19">
        <f>'تكالبف الطباعه'!FK151</f>
        <v>5.3510000000000009</v>
      </c>
      <c r="U125" s="19">
        <f>'تكالبف الطباعه'!FK154</f>
        <v>8</v>
      </c>
      <c r="V125" s="19">
        <f>'تكالبف الطباعه'!FK155</f>
        <v>13.351000000000001</v>
      </c>
      <c r="W125" s="13"/>
    </row>
    <row r="126" spans="1:23" x14ac:dyDescent="0.25">
      <c r="A126" s="13">
        <v>125</v>
      </c>
      <c r="B126" s="13">
        <f>'تكالبف الطباعه'!FN80</f>
        <v>3264</v>
      </c>
      <c r="C126" s="13">
        <f>'تكالبف الطباعه'!FP80</f>
        <v>12316</v>
      </c>
      <c r="D126" s="16">
        <f>'تكالبف الطباعه'!FR80</f>
        <v>43998</v>
      </c>
      <c r="E126" s="13">
        <f>'تكالبف الطباعه'!FN81</f>
        <v>707</v>
      </c>
      <c r="F126" s="13" t="str">
        <f>'تكالبف الطباعه'!FN82</f>
        <v xml:space="preserve">شعيرات </v>
      </c>
      <c r="G126" s="55" t="str">
        <f>'تكالبف الطباعه'!FP82</f>
        <v>2/713</v>
      </c>
      <c r="H126" s="13" t="str">
        <f>'تكالبف الطباعه'!FP81</f>
        <v>اسود*اصفر</v>
      </c>
      <c r="I126" s="13">
        <f>'تكالبف الطباعه'!FR81</f>
        <v>502</v>
      </c>
      <c r="J126" s="13">
        <f>'تكالبف الطباعه'!FR82</f>
        <v>2133.5</v>
      </c>
      <c r="K126" s="19">
        <f>'تكالبف الطباعه'!FR108</f>
        <v>1535.7359999999999</v>
      </c>
      <c r="L126" s="19">
        <f>'تكالبف الطباعه'!FR109</f>
        <v>3.0592350597609559</v>
      </c>
      <c r="M126" s="19">
        <f>'تكالبف الطباعه'!FR115</f>
        <v>367.47500000000002</v>
      </c>
      <c r="N126" s="19">
        <f>'تكالبف الطباعه'!FR116</f>
        <v>0.73202191235059766</v>
      </c>
      <c r="O126" s="19">
        <f>'تكالبف الطباعه'!FR132</f>
        <v>0</v>
      </c>
      <c r="P126" s="19">
        <f>'تكالبف الطباعه'!FR133</f>
        <v>0</v>
      </c>
      <c r="Q126" s="13">
        <f>'تكالبف الطباعه'!FM149</f>
        <v>3.0603004452777127</v>
      </c>
      <c r="R126" s="19">
        <f>'تكالبف الطباعه'!FR149</f>
        <v>609.94000000000005</v>
      </c>
      <c r="S126" s="19">
        <f>'تكالبف الطباعه'!FR150</f>
        <v>1.2150199203187253</v>
      </c>
      <c r="T126" s="19">
        <f>'تكالبف الطباعه'!FR151</f>
        <v>5.0062768924302787</v>
      </c>
      <c r="U126" s="19">
        <f>'تكالبف الطباعه'!FR154</f>
        <v>8</v>
      </c>
      <c r="V126" s="19">
        <f>'تكالبف الطباعه'!FR155</f>
        <v>13.006276892430279</v>
      </c>
      <c r="W126" s="13"/>
    </row>
    <row r="127" spans="1:23" x14ac:dyDescent="0.25">
      <c r="A127" s="13">
        <v>126</v>
      </c>
      <c r="B127" s="13">
        <f>'تكالبف الطباعه'!FU80</f>
        <v>3264</v>
      </c>
      <c r="C127" s="13">
        <f>'تكالبف الطباعه'!FW80</f>
        <v>12315</v>
      </c>
      <c r="D127" s="16">
        <f>'تكالبف الطباعه'!FY80</f>
        <v>43998</v>
      </c>
      <c r="E127" s="13">
        <f>'تكالبف الطباعه'!FU81</f>
        <v>707</v>
      </c>
      <c r="F127" s="13" t="str">
        <f>'تكالبف الطباعه'!FU82</f>
        <v xml:space="preserve">شعيرات </v>
      </c>
      <c r="G127" s="55" t="str">
        <f>'تكالبف الطباعه'!FW82</f>
        <v>2/700</v>
      </c>
      <c r="H127" s="13" t="str">
        <f>'تكالبف الطباعه'!FW81</f>
        <v>اسود*اصفر</v>
      </c>
      <c r="I127" s="13">
        <f>'تكالبف الطباعه'!FY81</f>
        <v>502</v>
      </c>
      <c r="J127" s="13">
        <f>'تكالبف الطباعه'!FY82</f>
        <v>2133.5</v>
      </c>
      <c r="K127" s="19">
        <f>'تكالبف الطباعه'!FY108</f>
        <v>1411.6469999999999</v>
      </c>
      <c r="L127" s="19">
        <f>'تكالبف الطباعه'!FY109</f>
        <v>2.8120458167330677</v>
      </c>
      <c r="M127" s="19">
        <f>'تكالبف الطباعه'!FY115</f>
        <v>424.32624999999996</v>
      </c>
      <c r="N127" s="19">
        <f>'تكالبف الطباعه'!FY116</f>
        <v>0.84527141434262942</v>
      </c>
      <c r="O127" s="19">
        <f>'تكالبف الطباعه'!FY132</f>
        <v>0</v>
      </c>
      <c r="P127" s="19">
        <f>'تكالبف الطباعه'!FY133</f>
        <v>0</v>
      </c>
      <c r="Q127" s="13">
        <f>'تكالبف الطباعه'!FT149</f>
        <v>2.9134817201781109</v>
      </c>
      <c r="R127" s="19">
        <f>'تكالبف الطباعه'!FY149</f>
        <v>363.94</v>
      </c>
      <c r="S127" s="19">
        <f>'تكالبف الطباعه'!FY150</f>
        <v>0.72498007968127487</v>
      </c>
      <c r="T127" s="19">
        <f>'تكالبف الطباعه'!FY151</f>
        <v>4.3822973107569716</v>
      </c>
      <c r="U127" s="19">
        <f>'تكالبف الطباعه'!FY154</f>
        <v>8</v>
      </c>
      <c r="V127" s="19">
        <f>'تكالبف الطباعه'!FY155</f>
        <v>12.382297310756972</v>
      </c>
      <c r="W127" s="13"/>
    </row>
    <row r="128" spans="1:23" x14ac:dyDescent="0.25">
      <c r="A128" s="13">
        <v>127</v>
      </c>
      <c r="B128" s="13">
        <f>'تكالبف الطباعه'!GB80</f>
        <v>3258</v>
      </c>
      <c r="C128" s="13" t="str">
        <f>'تكالبف الطباعه'!GD80</f>
        <v>12361+12362</v>
      </c>
      <c r="D128" s="16">
        <f>'تكالبف الطباعه'!GF80</f>
        <v>43998</v>
      </c>
      <c r="E128" s="13">
        <f>'تكالبف الطباعه'!GB81</f>
        <v>442</v>
      </c>
      <c r="F128" s="13" t="str">
        <f>'تكالبف الطباعه'!GB82</f>
        <v xml:space="preserve">شعيرات </v>
      </c>
      <c r="G128" s="55" t="str">
        <f>'تكالبف الطباعه'!GD82</f>
        <v>3/635</v>
      </c>
      <c r="H128" s="13" t="str">
        <f>'تكالبف الطباعه'!GD81</f>
        <v>كافية*عسلي*اسود</v>
      </c>
      <c r="I128" s="13">
        <f>'تكالبف الطباعه'!GF81</f>
        <v>713</v>
      </c>
      <c r="J128" s="13">
        <f>'تكالبف الطباعه'!GF82</f>
        <v>3030.25</v>
      </c>
      <c r="K128" s="19">
        <f>'تكالبف الطباعه'!GF108</f>
        <v>1828.9950000000001</v>
      </c>
      <c r="L128" s="19">
        <f>'تكالبف الطباعه'!GF109</f>
        <v>2.5652103786816269</v>
      </c>
      <c r="M128" s="19">
        <f>'تكالبف الطباعه'!GF115</f>
        <v>29.487500000000001</v>
      </c>
      <c r="N128" s="19">
        <f>'تكالبف الطباعه'!GF116</f>
        <v>4.1356942496493687E-2</v>
      </c>
      <c r="O128" s="19">
        <f>'تكالبف الطباعه'!GF132</f>
        <v>0</v>
      </c>
      <c r="P128" s="19">
        <f>'تكالبف الطباعه'!GF133</f>
        <v>0</v>
      </c>
      <c r="Q128" s="13">
        <f>'تكالبف الطباعه'!GA149</f>
        <v>2.7403836317135548</v>
      </c>
      <c r="R128" s="19">
        <f>'تكالبف الطباعه'!GF149</f>
        <v>741.56500000000005</v>
      </c>
      <c r="S128" s="19">
        <f>'تكالبف الطباعه'!GF150</f>
        <v>1.0400631136044882</v>
      </c>
      <c r="T128" s="19">
        <f>'تكالبف الطباعه'!GF151</f>
        <v>3.6466304347826091</v>
      </c>
      <c r="U128" s="19">
        <f>'تكالبف الطباعه'!GF154</f>
        <v>8</v>
      </c>
      <c r="V128" s="19">
        <f>'تكالبف الطباعه'!GF155</f>
        <v>11.646630434782608</v>
      </c>
      <c r="W128" s="13"/>
    </row>
    <row r="129" spans="1:23" x14ac:dyDescent="0.25">
      <c r="A129" s="13">
        <v>128</v>
      </c>
      <c r="B129" s="13">
        <f>'تكالبف الطباعه'!GI80</f>
        <v>3247</v>
      </c>
      <c r="C129" s="13">
        <f>'تكالبف الطباعه'!GK80</f>
        <v>12240</v>
      </c>
      <c r="D129" s="16">
        <f>'تكالبف الطباعه'!GM80</f>
        <v>43999</v>
      </c>
      <c r="E129" s="13">
        <f>'تكالبف الطباعه'!GI81</f>
        <v>812</v>
      </c>
      <c r="F129" s="13" t="str">
        <f>'تكالبف الطباعه'!GI82</f>
        <v>شعيرات بيتش</v>
      </c>
      <c r="G129" s="55" t="str">
        <f>'تكالبف الطباعه'!GK82</f>
        <v>2/700</v>
      </c>
      <c r="H129" s="13" t="str">
        <f>'تكالبف الطباعه'!GK81</f>
        <v>اسود*تركواز</v>
      </c>
      <c r="I129" s="13">
        <f>'تكالبف الطباعه'!GM81</f>
        <v>394</v>
      </c>
      <c r="J129" s="13">
        <f>'تكالبف الطباعه'!GM82</f>
        <v>1497.1999999999998</v>
      </c>
      <c r="K129" s="19">
        <f>'تكالبف الطباعه'!GM108</f>
        <v>2150.6219999999998</v>
      </c>
      <c r="L129" s="19">
        <f>'تكالبف الطباعه'!GM109</f>
        <v>5.4584314720812177</v>
      </c>
      <c r="M129" s="19">
        <f>'تكالبف الطباعه'!GM115</f>
        <v>367.47500000000002</v>
      </c>
      <c r="N129" s="19">
        <f>'تكالبف الطباعه'!GM116</f>
        <v>0.93267766497461935</v>
      </c>
      <c r="O129" s="19">
        <f>'تكالبف الطباعه'!GM132</f>
        <v>0</v>
      </c>
      <c r="P129" s="19">
        <f>'تكالبف الطباعه'!GM133</f>
        <v>0</v>
      </c>
      <c r="Q129" s="13">
        <f>'تكالبف الطباعه'!GH149</f>
        <v>4.005521640395405</v>
      </c>
      <c r="R129" s="19">
        <f>'تكالبف الطباعه'!GM149</f>
        <v>326.97000000000003</v>
      </c>
      <c r="S129" s="19">
        <f>'تكالبف الطباعه'!GM150</f>
        <v>0.8298730964467006</v>
      </c>
      <c r="T129" s="19">
        <f>'تكالبف الطباعه'!GM151</f>
        <v>7.2209822335025375</v>
      </c>
      <c r="U129" s="19">
        <f>'تكالبف الطباعه'!GM154</f>
        <v>8</v>
      </c>
      <c r="V129" s="19">
        <f>'تكالبف الطباعه'!GM155</f>
        <v>15.220982233502538</v>
      </c>
      <c r="W129" s="13"/>
    </row>
    <row r="130" spans="1:23" x14ac:dyDescent="0.25">
      <c r="A130" s="13">
        <v>129</v>
      </c>
      <c r="B130" s="13">
        <f>'تكالبف الطباعه'!GP80</f>
        <v>3237</v>
      </c>
      <c r="C130" s="13">
        <f>'تكالبف الطباعه'!GR80</f>
        <v>12345</v>
      </c>
      <c r="D130" s="16">
        <f>'تكالبف الطباعه'!GT80</f>
        <v>43999</v>
      </c>
      <c r="E130" s="13">
        <f>'تكالبف الطباعه'!GP81</f>
        <v>668</v>
      </c>
      <c r="F130" s="13" t="str">
        <f>'تكالبف الطباعه'!GP82</f>
        <v>شعيرات بيتش</v>
      </c>
      <c r="G130" s="55" t="str">
        <f>'تكالبف الطباعه'!GR82</f>
        <v>2/700</v>
      </c>
      <c r="H130" s="13" t="str">
        <f>'تكالبف الطباعه'!GR81</f>
        <v>اسود*اصفر</v>
      </c>
      <c r="I130" s="13">
        <f>'تكالبف الطباعه'!GT81</f>
        <v>657</v>
      </c>
      <c r="J130" s="13">
        <f>'تكالبف الطباعه'!GT82</f>
        <v>2496.6</v>
      </c>
      <c r="K130" s="19">
        <f>'تكالبف الطباعه'!GT108</f>
        <v>1960.5329999999999</v>
      </c>
      <c r="L130" s="19">
        <f>'تكالبف الطباعه'!GT109</f>
        <v>2.9840684931506849</v>
      </c>
      <c r="M130" s="19">
        <f>'تكالبف الطباعه'!GT115</f>
        <v>458.97500000000002</v>
      </c>
      <c r="N130" s="19">
        <f>'تكالبف الطباعه'!GT116</f>
        <v>0.69859208523592087</v>
      </c>
      <c r="O130" s="19">
        <f>'تكالبف الطباعه'!GT132</f>
        <v>0</v>
      </c>
      <c r="P130" s="19">
        <f>'تكالبف الطباعه'!GT133</f>
        <v>0</v>
      </c>
      <c r="Q130" s="13">
        <f>'تكالبف الطباعه'!GO149</f>
        <v>3.3208836016983101</v>
      </c>
      <c r="R130" s="19">
        <f>'تكالبف الطباعه'!GT149</f>
        <v>615.41000000000008</v>
      </c>
      <c r="S130" s="19">
        <f>'تكالبف الطباعه'!GT150</f>
        <v>0.93669710806697115</v>
      </c>
      <c r="T130" s="19">
        <f>'تكالبف الطباعه'!GT151</f>
        <v>4.6193576864535775</v>
      </c>
      <c r="U130" s="19">
        <f>'تكالبف الطباعه'!GT154</f>
        <v>8</v>
      </c>
      <c r="V130" s="19">
        <f>'تكالبف الطباعه'!GT155</f>
        <v>12.619357686453577</v>
      </c>
      <c r="W130" s="13"/>
    </row>
    <row r="131" spans="1:23" x14ac:dyDescent="0.25">
      <c r="A131" s="13">
        <v>130</v>
      </c>
      <c r="B131" s="13">
        <f>'تكالبف الطباعه'!GW80</f>
        <v>3237</v>
      </c>
      <c r="C131" s="13">
        <f>'تكالبف الطباعه'!GY80</f>
        <v>12348</v>
      </c>
      <c r="D131" s="16">
        <f>'تكالبف الطباعه'!HA80</f>
        <v>43999</v>
      </c>
      <c r="E131" s="13">
        <f>'تكالبف الطباعه'!GW81</f>
        <v>668</v>
      </c>
      <c r="F131" s="13" t="str">
        <f>'تكالبف الطباعه'!GW82</f>
        <v>شعيرات بيتش</v>
      </c>
      <c r="G131" s="55" t="str">
        <f>'تكالبف الطباعه'!GY82</f>
        <v>2/700</v>
      </c>
      <c r="H131" s="13" t="str">
        <f>'تكالبف الطباعه'!GY81</f>
        <v>اسود*احمر</v>
      </c>
      <c r="I131" s="13">
        <f>'تكالبف الطباعه'!HA81</f>
        <v>656</v>
      </c>
      <c r="J131" s="13">
        <f>'تكالبف الطباعه'!HA82</f>
        <v>2689.6</v>
      </c>
      <c r="K131" s="19">
        <f>'تكالبف الطباعه'!HA108</f>
        <v>2377.0529999999999</v>
      </c>
      <c r="L131" s="19">
        <f>'تكالبف الطباعه'!HA109</f>
        <v>3.6235564024390241</v>
      </c>
      <c r="M131" s="19">
        <f>'تكالبف الطباعه'!HA115</f>
        <v>458.97500000000002</v>
      </c>
      <c r="N131" s="19">
        <f>'تكالبف الطباعه'!HA116</f>
        <v>0.699657012195122</v>
      </c>
      <c r="O131" s="19">
        <f>'تكالبف الطباعه'!HA132</f>
        <v>0</v>
      </c>
      <c r="P131" s="19">
        <f>'تكالبف الطباعه'!HA133</f>
        <v>0</v>
      </c>
      <c r="Q131" s="13">
        <f>'تكالبف الطباعه'!GV149</f>
        <v>3.1482257584770972</v>
      </c>
      <c r="R131" s="19">
        <f>'تكالبف الطباعه'!HA149</f>
        <v>383.44</v>
      </c>
      <c r="S131" s="19">
        <f>'تكالبف الطباعه'!HA150</f>
        <v>0.58451219512195118</v>
      </c>
      <c r="T131" s="19">
        <f>'تكالبف الطباعه'!HA151</f>
        <v>4.9077256097560973</v>
      </c>
      <c r="U131" s="19">
        <f>'تكالبف الطباعه'!HA154</f>
        <v>8</v>
      </c>
      <c r="V131" s="19">
        <f>'تكالبف الطباعه'!HA155</f>
        <v>12.907725609756097</v>
      </c>
      <c r="W131" s="13"/>
    </row>
    <row r="132" spans="1:23" x14ac:dyDescent="0.25">
      <c r="A132" s="13">
        <v>131</v>
      </c>
      <c r="B132" s="13">
        <f>'تكالبف الطباعه'!HD80</f>
        <v>3237</v>
      </c>
      <c r="C132" s="13">
        <f>'تكالبف الطباعه'!HF80</f>
        <v>12347</v>
      </c>
      <c r="D132" s="16">
        <f>'تكالبف الطباعه'!HH80</f>
        <v>43999</v>
      </c>
      <c r="E132" s="13">
        <f>'تكالبف الطباعه'!HD81</f>
        <v>668</v>
      </c>
      <c r="F132" s="13" t="str">
        <f>'تكالبف الطباعه'!HD82</f>
        <v>شعيرات بيتش</v>
      </c>
      <c r="G132" s="55" t="str">
        <f>'تكالبف الطباعه'!HF82</f>
        <v>2/700</v>
      </c>
      <c r="H132" s="13" t="str">
        <f>'تكالبف الطباعه'!HF81</f>
        <v>اسود*بطيخى</v>
      </c>
      <c r="I132" s="13">
        <f>'تكالبف الطباعه'!HH81</f>
        <v>619</v>
      </c>
      <c r="J132" s="13">
        <f>'تكالبف الطباعه'!HH82</f>
        <v>2537.8999999999996</v>
      </c>
      <c r="K132" s="19">
        <f>'تكالبف الطباعه'!HH108</f>
        <v>1869.5160000000001</v>
      </c>
      <c r="L132" s="19">
        <f>'تكالبف الطباعه'!HH109</f>
        <v>3.0202197092084009</v>
      </c>
      <c r="M132" s="19">
        <f>'تكالبف الطباعه'!HH115</f>
        <v>458.97500000000002</v>
      </c>
      <c r="N132" s="19">
        <f>'تكالبف الطباعه'!HH116</f>
        <v>0.74147819063004849</v>
      </c>
      <c r="O132" s="19">
        <f>'تكالبف الطباعه'!HH132</f>
        <v>0</v>
      </c>
      <c r="P132" s="19">
        <f>'تكالبف الطباعه'!HH133</f>
        <v>0</v>
      </c>
      <c r="Q132" s="13">
        <f>'تكالبف الطباعه'!HC149</f>
        <v>3.0304192442570628</v>
      </c>
      <c r="R132" s="19">
        <f>'تكالبف الطباعه'!HH149</f>
        <v>410.41</v>
      </c>
      <c r="S132" s="19">
        <f>'تكالبف الطباعه'!HH150</f>
        <v>0.66302100161550892</v>
      </c>
      <c r="T132" s="19">
        <f>'تكالبف الطباعه'!HH151</f>
        <v>4.4247189014539581</v>
      </c>
      <c r="U132" s="19">
        <f>'تكالبف الطباعه'!HH154</f>
        <v>8</v>
      </c>
      <c r="V132" s="19">
        <f>'تكالبف الطباعه'!HH155</f>
        <v>12.424718901453957</v>
      </c>
      <c r="W132" s="13"/>
    </row>
    <row r="133" spans="1:23" x14ac:dyDescent="0.25">
      <c r="A133" s="13">
        <v>132</v>
      </c>
      <c r="B133" s="13">
        <f>'تكالبف الطباعه'!HK80</f>
        <v>3237</v>
      </c>
      <c r="C133" s="13">
        <f>'تكالبف الطباعه'!HM80</f>
        <v>12344</v>
      </c>
      <c r="D133" s="16">
        <f>'تكالبف الطباعه'!HO80</f>
        <v>43999</v>
      </c>
      <c r="E133" s="13">
        <f>'تكالبف الطباعه'!HK81</f>
        <v>668</v>
      </c>
      <c r="F133" s="13" t="str">
        <f>'تكالبف الطباعه'!HK82</f>
        <v>شعيرات بيتش</v>
      </c>
      <c r="G133" s="55" t="str">
        <f>'تكالبف الطباعه'!HM82</f>
        <v>2/700</v>
      </c>
      <c r="H133" s="13" t="str">
        <f>'تكالبف الطباعه'!HM81</f>
        <v>اسود*فوشيا</v>
      </c>
      <c r="I133" s="13">
        <f>'تكالبف الطباعه'!HO81</f>
        <v>657</v>
      </c>
      <c r="J133" s="13">
        <f>'تكالبف الطباعه'!HO82</f>
        <v>2693.7</v>
      </c>
      <c r="K133" s="19">
        <f>'تكالبف الطباعه'!HO108</f>
        <v>2226.105</v>
      </c>
      <c r="L133" s="19">
        <f>'تكالبف الطباعه'!HO109</f>
        <v>3.3882876712328769</v>
      </c>
      <c r="M133" s="19">
        <f>'تكالبف الطباعه'!HO115</f>
        <v>458.97500000000002</v>
      </c>
      <c r="N133" s="19">
        <f>'تكالبف الطباعه'!HO116</f>
        <v>0.69859208523592087</v>
      </c>
      <c r="O133" s="19">
        <f>'تكالبف الطباعه'!HO132</f>
        <v>0</v>
      </c>
      <c r="P133" s="19">
        <f>'تكالبف الطباعه'!HO133</f>
        <v>0</v>
      </c>
      <c r="Q133" s="13">
        <f>'تكالبف الطباعه'!HJ149</f>
        <v>3.1052381482718938</v>
      </c>
      <c r="R133" s="19">
        <f>'تكالبف الطباعه'!HO149</f>
        <v>423.5</v>
      </c>
      <c r="S133" s="19">
        <f>'تكالبف الطباعه'!HO150</f>
        <v>0.64459665144596656</v>
      </c>
      <c r="T133" s="19">
        <f>'تكالبف الطباعه'!HO151</f>
        <v>4.731476407914764</v>
      </c>
      <c r="U133" s="19">
        <f>'تكالبف الطباعه'!HO154</f>
        <v>8</v>
      </c>
      <c r="V133" s="19">
        <f>'تكالبف الطباعه'!HO155</f>
        <v>12.731476407914764</v>
      </c>
      <c r="W133" s="13"/>
    </row>
    <row r="134" spans="1:23" x14ac:dyDescent="0.25">
      <c r="A134" s="13">
        <v>133</v>
      </c>
      <c r="B134" s="13">
        <f>'تكالبف الطباعه'!HR80</f>
        <v>3237</v>
      </c>
      <c r="C134" s="13">
        <f>'تكالبف الطباعه'!HT80</f>
        <v>12343</v>
      </c>
      <c r="D134" s="16">
        <f>'تكالبف الطباعه'!HV80</f>
        <v>43999</v>
      </c>
      <c r="E134" s="13">
        <f>'تكالبف الطباعه'!HR81</f>
        <v>668</v>
      </c>
      <c r="F134" s="13" t="str">
        <f>'تكالبف الطباعه'!HR82</f>
        <v>شعيرات بيتش</v>
      </c>
      <c r="G134" s="55" t="str">
        <f>'تكالبف الطباعه'!HT82</f>
        <v>2/700</v>
      </c>
      <c r="H134" s="13" t="str">
        <f>'تكالبف الطباعه'!HT81</f>
        <v>اسود*فيروزى</v>
      </c>
      <c r="I134" s="13">
        <f>'تكالبف الطباعه'!HV81</f>
        <v>657</v>
      </c>
      <c r="J134" s="13">
        <f>'تكالبف الطباعه'!HV82</f>
        <v>2693.7</v>
      </c>
      <c r="K134" s="19">
        <f>'تكالبف الطباعه'!HV108</f>
        <v>3231.9720000000002</v>
      </c>
      <c r="L134" s="19">
        <f>'تكالبف الطباعه'!HV109</f>
        <v>4.919287671232877</v>
      </c>
      <c r="M134" s="19">
        <f>'تكالبف الطباعه'!HV115</f>
        <v>391.15249999999997</v>
      </c>
      <c r="N134" s="19">
        <f>'تكالبف الطباعه'!HV116</f>
        <v>0.59536149162861485</v>
      </c>
      <c r="O134" s="19">
        <f>'تكالبف الطباعه'!HV132</f>
        <v>0</v>
      </c>
      <c r="P134" s="19">
        <f>'تكالبف الطباعه'!HV133</f>
        <v>0</v>
      </c>
      <c r="Q134" s="13">
        <f>'تكالبف الطباعه'!HQ149</f>
        <v>3.5226879385232213</v>
      </c>
      <c r="R134" s="19">
        <f>'تكالبف الطباعه'!HV149</f>
        <v>609.94000000000005</v>
      </c>
      <c r="S134" s="19">
        <f>'تكالبف الطباعه'!HV150</f>
        <v>0.92837138508371397</v>
      </c>
      <c r="T134" s="19">
        <f>'تكالبف الطباعه'!HV151</f>
        <v>6.4430205479452063</v>
      </c>
      <c r="U134" s="19">
        <f>'تكالبف الطباعه'!HV154</f>
        <v>8</v>
      </c>
      <c r="V134" s="19">
        <f>'تكالبف الطباعه'!HV155</f>
        <v>14.443020547945206</v>
      </c>
      <c r="W134" s="13"/>
    </row>
    <row r="135" spans="1:23" x14ac:dyDescent="0.25">
      <c r="A135" s="13">
        <v>134</v>
      </c>
      <c r="B135" s="13">
        <f>'تكالبف الطباعه'!HY80</f>
        <v>3237</v>
      </c>
      <c r="C135" s="13">
        <f>'تكالبف الطباعه'!IA80</f>
        <v>12346</v>
      </c>
      <c r="D135" s="16">
        <f>'تكالبف الطباعه'!IC80</f>
        <v>43999</v>
      </c>
      <c r="E135" s="13">
        <f>'تكالبف الطباعه'!HY81</f>
        <v>668</v>
      </c>
      <c r="F135" s="13" t="str">
        <f>'تكالبف الطباعه'!HY82</f>
        <v>شعيرات بيتش</v>
      </c>
      <c r="G135" s="55" t="str">
        <f>'تكالبف الطباعه'!IA82</f>
        <v>2/700</v>
      </c>
      <c r="H135" s="13" t="str">
        <f>'تكالبف الطباعه'!IA81</f>
        <v>اسود*تركواز</v>
      </c>
      <c r="I135" s="13">
        <f>'تكالبف الطباعه'!IC81</f>
        <v>657</v>
      </c>
      <c r="J135" s="13">
        <f>'تكالبف الطباعه'!IC82</f>
        <v>2693.7</v>
      </c>
      <c r="K135" s="19">
        <f>'تكالبف الطباعه'!IC108</f>
        <v>2786.5079999999998</v>
      </c>
      <c r="L135" s="19">
        <f>'تكالبف الطباعه'!IC109</f>
        <v>4.2412602739726024</v>
      </c>
      <c r="M135" s="19">
        <f>'تكالبف الطباعه'!IC115</f>
        <v>424.69499999999999</v>
      </c>
      <c r="N135" s="19">
        <f>'تكالبف الطباعه'!IC116</f>
        <v>0.64641552511415523</v>
      </c>
      <c r="O135" s="19">
        <f>'تكالبف الطباعه'!IC132</f>
        <v>0</v>
      </c>
      <c r="P135" s="19">
        <f>'تكالبف الطباعه'!IC133</f>
        <v>0</v>
      </c>
      <c r="Q135" s="13">
        <f>'تكالبف الطباعه'!HX149</f>
        <v>3.3697676058952375</v>
      </c>
      <c r="R135" s="19">
        <f>'تكالبف الطباعه'!IC149</f>
        <v>609.94000000000005</v>
      </c>
      <c r="S135" s="19">
        <f>'تكالبف الطباعه'!IC150</f>
        <v>0.92837138508371397</v>
      </c>
      <c r="T135" s="19">
        <f>'تكالبف الطباعه'!IC151</f>
        <v>5.816047184170472</v>
      </c>
      <c r="U135" s="19">
        <f>'تكالبف الطباعه'!IC154</f>
        <v>8</v>
      </c>
      <c r="V135" s="19">
        <f>'تكالبف الطباعه'!IC155</f>
        <v>13.816047184170472</v>
      </c>
      <c r="W135" s="13"/>
    </row>
    <row r="136" spans="1:23" x14ac:dyDescent="0.25">
      <c r="A136" s="13">
        <v>135</v>
      </c>
      <c r="B136" s="13">
        <f>'تكالبف الطباعه'!IF80</f>
        <v>3247</v>
      </c>
      <c r="C136" s="13">
        <f>'تكالبف الطباعه'!IH80</f>
        <v>12241</v>
      </c>
      <c r="D136" s="16">
        <f>'تكالبف الطباعه'!IJ80</f>
        <v>43999</v>
      </c>
      <c r="E136" s="13">
        <f>'تكالبف الطباعه'!IF81</f>
        <v>812</v>
      </c>
      <c r="F136" s="13" t="str">
        <f>'تكالبف الطباعه'!IF82</f>
        <v>شعيرات بيتش</v>
      </c>
      <c r="G136" s="55" t="str">
        <f>'تكالبف الطباعه'!IH82</f>
        <v>2/700</v>
      </c>
      <c r="H136" s="13" t="str">
        <f>'تكالبف الطباعه'!IH81</f>
        <v>اسود*فيروزى</v>
      </c>
      <c r="I136" s="13">
        <f>'تكالبف الطباعه'!IJ81</f>
        <v>394</v>
      </c>
      <c r="J136" s="13">
        <f>'تكالبف الطباعه'!IJ82</f>
        <v>1497.1999999999998</v>
      </c>
      <c r="K136" s="19">
        <f>'تكالبف الطباعه'!IJ108</f>
        <v>2447.598</v>
      </c>
      <c r="L136" s="19">
        <f>'تكالبف الطباعه'!IJ109</f>
        <v>6.212177664974619</v>
      </c>
      <c r="M136" s="19">
        <f>'تكالبف الطباعه'!IJ115</f>
        <v>367.47500000000002</v>
      </c>
      <c r="N136" s="19">
        <f>'تكالبف الطباعه'!IJ116</f>
        <v>0.93267766497461935</v>
      </c>
      <c r="O136" s="19">
        <f>'تكالبف الطباعه'!IJ132</f>
        <v>0</v>
      </c>
      <c r="P136" s="19">
        <f>'تكالبف الطباعه'!IJ133</f>
        <v>0</v>
      </c>
      <c r="Q136" s="13">
        <f>'تكالبف الطباعه'!IE149</f>
        <v>4.23793948704248</v>
      </c>
      <c r="R136" s="19">
        <f>'تكالبف الطباعه'!IJ149</f>
        <v>377.97</v>
      </c>
      <c r="S136" s="19">
        <f>'تكالبف الطباعه'!IJ150</f>
        <v>0.95931472081218283</v>
      </c>
      <c r="T136" s="19">
        <f>'تكالبف الطباعه'!IJ151</f>
        <v>8.1041700507614216</v>
      </c>
      <c r="U136" s="19">
        <f>'تكالبف الطباعه'!IJ154</f>
        <v>8</v>
      </c>
      <c r="V136" s="19">
        <f>'تكالبف الطباعه'!IJ155</f>
        <v>16.104170050761422</v>
      </c>
      <c r="W136" s="13"/>
    </row>
    <row r="137" spans="1:23" x14ac:dyDescent="0.25">
      <c r="A137" s="13">
        <v>136</v>
      </c>
      <c r="B137" s="13">
        <f>'تكالبف الطباعه'!IM80</f>
        <v>3247</v>
      </c>
      <c r="C137" s="13">
        <f>'تكالبف الطباعه'!IO80</f>
        <v>12243</v>
      </c>
      <c r="D137" s="16">
        <f>'تكالبف الطباعه'!IQ80</f>
        <v>43999</v>
      </c>
      <c r="E137" s="13">
        <f>'تكالبف الطباعه'!IM81</f>
        <v>812</v>
      </c>
      <c r="F137" s="13" t="str">
        <f>'تكالبف الطباعه'!IM82</f>
        <v>شعيرات بيتش</v>
      </c>
      <c r="G137" s="55" t="str">
        <f>'تكالبف الطباعه'!IO82</f>
        <v>2/700</v>
      </c>
      <c r="H137" s="13" t="str">
        <f>'تكالبف الطباعه'!IO81</f>
        <v>اسود*بطيخي</v>
      </c>
      <c r="I137" s="13">
        <f>'تكالبف الطباعه'!IQ81</f>
        <v>394</v>
      </c>
      <c r="J137" s="13">
        <f>'تكالبف الطباعه'!IQ82</f>
        <v>1497.1999999999998</v>
      </c>
      <c r="K137" s="19">
        <f>'تكالبف الطباعه'!IQ108</f>
        <v>1539.2940000000001</v>
      </c>
      <c r="L137" s="19">
        <f>'تكالبف الطباعه'!IQ109</f>
        <v>3.9068375634517767</v>
      </c>
      <c r="M137" s="19">
        <f>'تكالبف الطباعه'!IQ115</f>
        <v>367.47500000000002</v>
      </c>
      <c r="N137" s="19">
        <f>'تكالبف الطباعه'!IQ116</f>
        <v>0.93267766497461935</v>
      </c>
      <c r="O137" s="19">
        <f>'تكالبف الطباعه'!IQ132</f>
        <v>0</v>
      </c>
      <c r="P137" s="19">
        <f>'تكالبف الطباعه'!IQ133</f>
        <v>0</v>
      </c>
      <c r="Q137" s="13">
        <f>'تكالبف الطباعه'!IL149</f>
        <v>3.589860406091371</v>
      </c>
      <c r="R137" s="19">
        <f>'تكالبف الطباعه'!IQ149</f>
        <v>315.97000000000003</v>
      </c>
      <c r="S137" s="19">
        <f>'تكالبف الطباعه'!IQ150</f>
        <v>0.80195431472081224</v>
      </c>
      <c r="T137" s="19">
        <f>'تكالبف الطباعه'!IQ151</f>
        <v>5.6414695431472079</v>
      </c>
      <c r="U137" s="19">
        <f>'تكالبف الطباعه'!IQ154</f>
        <v>8</v>
      </c>
      <c r="V137" s="19">
        <f>'تكالبف الطباعه'!IQ155</f>
        <v>13.641469543147208</v>
      </c>
      <c r="W137" s="13"/>
    </row>
    <row r="138" spans="1:23" x14ac:dyDescent="0.25">
      <c r="A138" s="13">
        <v>137</v>
      </c>
      <c r="B138" s="13">
        <f>'تكالبف الطباعه'!IT80</f>
        <v>3247</v>
      </c>
      <c r="C138" s="13">
        <f>'تكالبف الطباعه'!IV80</f>
        <v>12242</v>
      </c>
      <c r="D138" s="16">
        <f>'تكالبف الطباعه'!IX80</f>
        <v>43999</v>
      </c>
      <c r="E138" s="13">
        <f>'تكالبف الطباعه'!IT81</f>
        <v>812</v>
      </c>
      <c r="F138" s="13" t="str">
        <f>'تكالبف الطباعه'!IT82</f>
        <v>شعيرات بيتش</v>
      </c>
      <c r="G138" s="55" t="str">
        <f>'تكالبف الطباعه'!IV82</f>
        <v>2/700</v>
      </c>
      <c r="H138" s="13" t="str">
        <f>'تكالبف الطباعه'!IV81</f>
        <v>اسود*فوشيا</v>
      </c>
      <c r="I138" s="13">
        <f>'تكالبف الطباعه'!IX81</f>
        <v>394</v>
      </c>
      <c r="J138" s="13">
        <f>'تكالبف الطباعه'!IX82</f>
        <v>1497.1999999999998</v>
      </c>
      <c r="K138" s="19">
        <f>'تكالبف الطباعه'!IX108</f>
        <v>1777.0200000000002</v>
      </c>
      <c r="L138" s="19">
        <f>'تكالبف الطباعه'!IX109</f>
        <v>4.5102030456852793</v>
      </c>
      <c r="M138" s="19">
        <f>'تكالبف الطباعه'!IX115</f>
        <v>367.47500000000002</v>
      </c>
      <c r="N138" s="19">
        <f>'تكالبف الطباعه'!IX116</f>
        <v>0.93267766497461935</v>
      </c>
      <c r="O138" s="19">
        <f>'تكالبف الطباعه'!IX132</f>
        <v>0</v>
      </c>
      <c r="P138" s="19">
        <f>'تكالبف الطباعه'!IX133</f>
        <v>0</v>
      </c>
      <c r="Q138" s="13">
        <f>'تكالبف الطباعه'!IS149</f>
        <v>3.7827043815121568</v>
      </c>
      <c r="R138" s="19">
        <f>'تكالبف الطباعه'!IX149</f>
        <v>366.97</v>
      </c>
      <c r="S138" s="19">
        <f>'تكالبف الطباعه'!IX150</f>
        <v>0.93139593908629448</v>
      </c>
      <c r="T138" s="19">
        <f>'تكالبف الطباعه'!IX151</f>
        <v>6.3742766497461929</v>
      </c>
      <c r="U138" s="19">
        <f>'تكالبف الطباعه'!IX154</f>
        <v>8</v>
      </c>
      <c r="V138" s="19">
        <f>'تكالبف الطباعه'!IX155</f>
        <v>14.374276649746193</v>
      </c>
      <c r="W138" s="13"/>
    </row>
    <row r="139" spans="1:23" x14ac:dyDescent="0.25">
      <c r="A139" s="13">
        <v>138</v>
      </c>
      <c r="B139" s="13">
        <f>'تكالبف الطباعه'!JA80</f>
        <v>3247</v>
      </c>
      <c r="C139" s="13">
        <f>'تكالبف الطباعه'!JC80</f>
        <v>12239</v>
      </c>
      <c r="D139" s="16">
        <f>'تكالبف الطباعه'!JE80</f>
        <v>43999</v>
      </c>
      <c r="E139" s="13">
        <f>'تكالبف الطباعه'!JA81</f>
        <v>812</v>
      </c>
      <c r="F139" s="13" t="str">
        <f>'تكالبف الطباعه'!JA82</f>
        <v>شعيرات بيتش</v>
      </c>
      <c r="G139" s="55" t="str">
        <f>'تكالبف الطباعه'!JC82</f>
        <v>2/700</v>
      </c>
      <c r="H139" s="13" t="str">
        <f>'تكالبف الطباعه'!JC81</f>
        <v>اسود*احمر</v>
      </c>
      <c r="I139" s="13">
        <f>'تكالبف الطباعه'!JE81</f>
        <v>394</v>
      </c>
      <c r="J139" s="13">
        <f>'تكالبف الطباعه'!JE82</f>
        <v>1497.1999999999998</v>
      </c>
      <c r="K139" s="19">
        <f>'تكالبف الطباعه'!JE108</f>
        <v>1877.652</v>
      </c>
      <c r="L139" s="19">
        <f>'تكالبف الطباعه'!JE109</f>
        <v>4.7656142131979697</v>
      </c>
      <c r="M139" s="19">
        <f>'تكالبف الطباعه'!JE115</f>
        <v>367.47500000000002</v>
      </c>
      <c r="N139" s="19">
        <f>'تكالبف الطباعه'!JE116</f>
        <v>0.93267766497461935</v>
      </c>
      <c r="O139" s="19">
        <f>'تكالبف الطباعه'!JE132</f>
        <v>0</v>
      </c>
      <c r="P139" s="19">
        <f>'تكالبف الطباعه'!JE133</f>
        <v>0</v>
      </c>
      <c r="Q139" s="13">
        <f>'تكالبف الطباعه'!IZ149</f>
        <v>3.7924572535399421</v>
      </c>
      <c r="R139" s="19">
        <f>'تكالبف الطباعه'!JE149</f>
        <v>280.94</v>
      </c>
      <c r="S139" s="19">
        <f>'تكالبف الطباعه'!JE150</f>
        <v>0.71304568527918777</v>
      </c>
      <c r="T139" s="19">
        <f>'تكالبف الطباعه'!JE151</f>
        <v>6.4113375634517773</v>
      </c>
      <c r="U139" s="19">
        <f>'تكالبف الطباعه'!JE154</f>
        <v>8</v>
      </c>
      <c r="V139" s="19">
        <f>'تكالبف الطباعه'!JE155</f>
        <v>14.411337563451777</v>
      </c>
      <c r="W139" s="13"/>
    </row>
    <row r="140" spans="1:23" x14ac:dyDescent="0.25">
      <c r="A140" s="13">
        <v>139</v>
      </c>
      <c r="B140" s="13">
        <f>'تكالبف الطباعه'!JH80</f>
        <v>3268</v>
      </c>
      <c r="C140" s="13">
        <f>'تكالبف الطباعه'!JJ80</f>
        <v>12353</v>
      </c>
      <c r="D140" s="16">
        <f>'تكالبف الطباعه'!JL80</f>
        <v>43999</v>
      </c>
      <c r="E140" s="13">
        <f>'تكالبف الطباعه'!JH81</f>
        <v>732</v>
      </c>
      <c r="F140" s="13" t="str">
        <f>'تكالبف الطباعه'!JH82</f>
        <v>شعيرات  ليكرا</v>
      </c>
      <c r="G140" s="55" t="str">
        <f>'تكالبف الطباعه'!JJ82</f>
        <v>3/316</v>
      </c>
      <c r="H140" s="13" t="str">
        <f>'تكالبف الطباعه'!JJ81</f>
        <v>بنى ف*بنى غ*كريمى</v>
      </c>
      <c r="I140" s="13">
        <f>'تكالبف الطباعه'!JL81</f>
        <v>506</v>
      </c>
      <c r="J140" s="13">
        <f>'تكالبف الطباعه'!JL82</f>
        <v>2150.5</v>
      </c>
      <c r="K140" s="19">
        <f>'تكالبف الطباعه'!JL108</f>
        <v>2241.8559999999998</v>
      </c>
      <c r="L140" s="19">
        <f>'تكالبف الطباعه'!JL109</f>
        <v>4.4305454545454541</v>
      </c>
      <c r="M140" s="19">
        <f>'تكالبف الطباعه'!JL115</f>
        <v>332.82625000000002</v>
      </c>
      <c r="N140" s="19">
        <f>'تكالبف الطباعه'!JL116</f>
        <v>0.65775938735177863</v>
      </c>
      <c r="O140" s="19">
        <f>'تكالبف الطباعه'!JL132</f>
        <v>0</v>
      </c>
      <c r="P140" s="19">
        <f>'تكالبف الطباعه'!JL133</f>
        <v>0</v>
      </c>
      <c r="Q140" s="13">
        <f>'تكالبف الطباعه'!JG149</f>
        <v>3.276532085561497</v>
      </c>
      <c r="R140" s="19">
        <f>'تكالبف الطباعه'!JL149</f>
        <v>423.5</v>
      </c>
      <c r="S140" s="19">
        <f>'تكالبف الطباعه'!JL150</f>
        <v>0.83695652173913049</v>
      </c>
      <c r="T140" s="19">
        <f>'تكالبف الطباعه'!JL151</f>
        <v>5.9252613636363627</v>
      </c>
      <c r="U140" s="19">
        <f>'تكالبف الطباعه'!JL154</f>
        <v>8</v>
      </c>
      <c r="V140" s="19">
        <f>'تكالبف الطباعه'!JL155</f>
        <v>13.925261363636363</v>
      </c>
      <c r="W140" s="13"/>
    </row>
    <row r="141" spans="1:23" x14ac:dyDescent="0.25">
      <c r="A141" s="13">
        <v>140</v>
      </c>
      <c r="B141" s="13">
        <f>'تكالبف الطباعه'!JO80</f>
        <v>3268</v>
      </c>
      <c r="C141" s="13">
        <f>'تكالبف الطباعه'!JQ80</f>
        <v>12354</v>
      </c>
      <c r="D141" s="16">
        <f>'تكالبف الطباعه'!JS80</f>
        <v>43999</v>
      </c>
      <c r="E141" s="13">
        <f>'تكالبف الطباعه'!JO81</f>
        <v>732</v>
      </c>
      <c r="F141" s="13" t="str">
        <f>'تكالبف الطباعه'!JO82</f>
        <v>شعيرات  ليكرا</v>
      </c>
      <c r="G141" s="55" t="str">
        <f>'تكالبف الطباعه'!JQ82</f>
        <v>1/519</v>
      </c>
      <c r="H141" s="13" t="str">
        <f>'تكالبف الطباعه'!JQ81</f>
        <v>نبيتي</v>
      </c>
      <c r="I141" s="13">
        <f>'تكالبف الطباعه'!JS81</f>
        <v>506</v>
      </c>
      <c r="J141" s="13">
        <f>'تكالبف الطباعه'!JS82</f>
        <v>2150.5</v>
      </c>
      <c r="K141" s="19">
        <f>'تكالبف الطباعه'!JS108</f>
        <v>1956.78</v>
      </c>
      <c r="L141" s="19">
        <f>'تكالبف الطباعه'!JS109</f>
        <v>3.8671541501976283</v>
      </c>
      <c r="M141" s="19">
        <f>'تكالبف الطباعه'!JS115</f>
        <v>367.47500000000002</v>
      </c>
      <c r="N141" s="19">
        <f>'تكالبف الطباعه'!JS116</f>
        <v>0.72623517786561265</v>
      </c>
      <c r="O141" s="19">
        <f>'تكالبف الطباعه'!JS132</f>
        <v>0</v>
      </c>
      <c r="P141" s="19">
        <f>'تكالبف الطباعه'!JS133</f>
        <v>0</v>
      </c>
      <c r="Q141" s="13">
        <f>'تكالبف الطباعه'!JN149</f>
        <v>3.1956544989537319</v>
      </c>
      <c r="R141" s="19">
        <f>'تكالبف الطباعه'!JS149</f>
        <v>500</v>
      </c>
      <c r="S141" s="19">
        <f>'تكالبف الطباعه'!JS150</f>
        <v>0.98814229249011853</v>
      </c>
      <c r="T141" s="19">
        <f>'تكالبف الطباعه'!JS151</f>
        <v>5.5815316205533598</v>
      </c>
      <c r="U141" s="19">
        <f>'تكالبف الطباعه'!JS154</f>
        <v>8</v>
      </c>
      <c r="V141" s="19">
        <f>'تكالبف الطباعه'!JS155</f>
        <v>13.58153162055336</v>
      </c>
      <c r="W141" s="13"/>
    </row>
    <row r="142" spans="1:23" x14ac:dyDescent="0.25">
      <c r="A142" s="13">
        <v>141</v>
      </c>
      <c r="B142" s="13">
        <f>'تكالبف الطباعه'!JV80</f>
        <v>3234</v>
      </c>
      <c r="C142" s="13">
        <f>'تكالبف الطباعه'!JX80</f>
        <v>12324</v>
      </c>
      <c r="D142" s="16">
        <f>'تكالبف الطباعه'!JZ80</f>
        <v>43999</v>
      </c>
      <c r="E142" s="13">
        <f>'تكالبف الطباعه'!JV81</f>
        <v>843</v>
      </c>
      <c r="F142" s="13" t="str">
        <f>'تكالبف الطباعه'!JV82</f>
        <v xml:space="preserve">شعيرات  </v>
      </c>
      <c r="G142" s="55" t="str">
        <f>'تكالبف الطباعه'!JX82</f>
        <v>1/721</v>
      </c>
      <c r="H142" s="13" t="str">
        <f>'تكالبف الطباعه'!JX81</f>
        <v>كحلي</v>
      </c>
      <c r="I142" s="13">
        <f>'تكالبف الطباعه'!JZ81</f>
        <v>501</v>
      </c>
      <c r="J142" s="13">
        <f>'تكالبف الطباعه'!JZ82</f>
        <v>2004</v>
      </c>
      <c r="K142" s="19">
        <f>'تكالبف الطباعه'!JZ108</f>
        <v>1499.0050000000001</v>
      </c>
      <c r="L142" s="19">
        <f>'تكالبف الطباعه'!JZ109</f>
        <v>2.9920259481037927</v>
      </c>
      <c r="M142" s="19">
        <f>'تكالبف الطباعه'!JZ115</f>
        <v>367.47500000000002</v>
      </c>
      <c r="N142" s="19">
        <f>'تكالبف الطباعه'!JZ116</f>
        <v>0.73348303393213576</v>
      </c>
      <c r="O142" s="19">
        <f>'تكالبف الطباعه'!JZ132</f>
        <v>0</v>
      </c>
      <c r="P142" s="19">
        <f>'تكالبف الطباعه'!JZ133</f>
        <v>0</v>
      </c>
      <c r="Q142" s="13">
        <f>'تكالبف الطباعه'!JU149</f>
        <v>3.1427045908183633</v>
      </c>
      <c r="R142" s="19">
        <f>'تكالبف الطباعه'!JZ149</f>
        <v>423.5</v>
      </c>
      <c r="S142" s="19">
        <f>'تكالبف الطباعه'!JZ150</f>
        <v>0.84530938123752497</v>
      </c>
      <c r="T142" s="19">
        <f>'تكالبف الطباعه'!JZ151</f>
        <v>4.5708183632734531</v>
      </c>
      <c r="U142" s="19">
        <f>'تكالبف الطباعه'!JZ154</f>
        <v>8</v>
      </c>
      <c r="V142" s="19">
        <f>'تكالبف الطباعه'!JZ155</f>
        <v>12.570818363273453</v>
      </c>
      <c r="W142" s="13"/>
    </row>
    <row r="143" spans="1:23" x14ac:dyDescent="0.25">
      <c r="A143" s="13">
        <v>142</v>
      </c>
      <c r="B143" s="13">
        <f>'تكالبف الطباعه'!KC80</f>
        <v>3268</v>
      </c>
      <c r="C143" s="13">
        <f>'تكالبف الطباعه'!KE80</f>
        <v>12352</v>
      </c>
      <c r="D143" s="16">
        <f>'تكالبف الطباعه'!KG80</f>
        <v>43999</v>
      </c>
      <c r="E143" s="13">
        <f>'تكالبف الطباعه'!KC81</f>
        <v>732</v>
      </c>
      <c r="F143" s="13" t="str">
        <f>'تكالبف الطباعه'!KC82</f>
        <v>سنجل ليكرا</v>
      </c>
      <c r="G143" s="55" t="str">
        <f>'تكالبف الطباعه'!KE82</f>
        <v>1/721</v>
      </c>
      <c r="H143" s="13" t="str">
        <f>'تكالبف الطباعه'!KE81</f>
        <v>كحلي</v>
      </c>
      <c r="I143" s="13">
        <f>'تكالبف الطباعه'!KG81</f>
        <v>505</v>
      </c>
      <c r="J143" s="13">
        <f>'تكالبف الطباعه'!KG82</f>
        <v>2146.25</v>
      </c>
      <c r="K143" s="19">
        <f>'تكالبف الطباعه'!KG108</f>
        <v>1740.7800000000002</v>
      </c>
      <c r="L143" s="19">
        <f>'تكالبف الطباعه'!KG109</f>
        <v>3.4470891089108915</v>
      </c>
      <c r="M143" s="19">
        <f>'تكالبف الطباعه'!KG115</f>
        <v>367.47500000000002</v>
      </c>
      <c r="N143" s="19">
        <f>'تكالبف الطباعه'!KG116</f>
        <v>0.72767326732673276</v>
      </c>
      <c r="O143" s="19">
        <f>'تكالبف الطباعه'!KG132</f>
        <v>0</v>
      </c>
      <c r="P143" s="19">
        <f>'تكالبف الطباعه'!KG133</f>
        <v>0</v>
      </c>
      <c r="Q143" s="13">
        <f>'تكالبف الطباعه'!KB149</f>
        <v>3.0619708794408855</v>
      </c>
      <c r="R143" s="19">
        <f>'تكالبف الطباعه'!KG149</f>
        <v>423.5</v>
      </c>
      <c r="S143" s="19">
        <f>'تكالبف الطباعه'!KG150</f>
        <v>0.83861386138613858</v>
      </c>
      <c r="T143" s="19">
        <f>'تكالبف الطباعه'!KG151</f>
        <v>5.0133762376237634</v>
      </c>
      <c r="U143" s="19">
        <f>'تكالبف الطباعه'!KG154</f>
        <v>8</v>
      </c>
      <c r="V143" s="19">
        <f>'تكالبف الطباعه'!KG155</f>
        <v>13.013376237623763</v>
      </c>
      <c r="W143" s="13"/>
    </row>
    <row r="144" spans="1:23" x14ac:dyDescent="0.25">
      <c r="A144" s="13">
        <v>143</v>
      </c>
      <c r="B144" s="13">
        <f>'تكالبف الطباعه'!KJ80</f>
        <v>3260</v>
      </c>
      <c r="C144" s="13" t="str">
        <f>'تكالبف الطباعه'!KL80</f>
        <v>12327+12342+12326+12363</v>
      </c>
      <c r="D144" s="16">
        <f>'تكالبف الطباعه'!KN80</f>
        <v>44000</v>
      </c>
      <c r="E144" s="13">
        <f>'تكالبف الطباعه'!KJ81</f>
        <v>852</v>
      </c>
      <c r="F144" s="13" t="str">
        <f>'تكالبف الطباعه'!KJ82</f>
        <v>بلوش اسبن</v>
      </c>
      <c r="G144" s="55" t="str">
        <f>'تكالبف الطباعه'!KL82</f>
        <v>4/399</v>
      </c>
      <c r="H144" s="13" t="str">
        <f>'تكالبف الطباعه'!KL81</f>
        <v>اسود+رمادى ف+رمادى غ+رمادى و</v>
      </c>
      <c r="I144" s="13">
        <f>'تكالبف الطباعه'!KN81</f>
        <v>1993</v>
      </c>
      <c r="J144" s="13">
        <f>'تكالبف الطباعه'!KN82</f>
        <v>5979</v>
      </c>
      <c r="K144" s="19">
        <f>'تكالبف الطباعه'!KN108</f>
        <v>9488.5632000000005</v>
      </c>
      <c r="L144" s="19">
        <f>'تكالبف الطباعه'!KN109</f>
        <v>4.7609449071751131</v>
      </c>
      <c r="M144" s="19">
        <f>'تكالبف الطباعه'!KN115</f>
        <v>158.51749999999998</v>
      </c>
      <c r="N144" s="19">
        <f>'تكالبف الطباعه'!KN116</f>
        <v>7.953712995484194E-2</v>
      </c>
      <c r="O144" s="19">
        <f>'تكالبف الطباعه'!KN132</f>
        <v>0</v>
      </c>
      <c r="P144" s="19">
        <f>'تكالبف الطباعه'!KN133</f>
        <v>0</v>
      </c>
      <c r="Q144" s="13">
        <f>'تكالبف الطباعه'!KI149</f>
        <v>4.605435808663656</v>
      </c>
      <c r="R144" s="19">
        <f>'تكالبف الطباعه'!KN149</f>
        <v>1944.82</v>
      </c>
      <c r="S144" s="19">
        <f>'تكالبف الطباعه'!KN150</f>
        <v>0.97582538886101355</v>
      </c>
      <c r="T144" s="19">
        <f>'تكالبف الطباعه'!KN151</f>
        <v>5.8163074259909688</v>
      </c>
      <c r="U144" s="19">
        <f>'تكالبف الطباعه'!KN154</f>
        <v>8</v>
      </c>
      <c r="V144" s="19">
        <f>'تكالبف الطباعه'!KN155</f>
        <v>13.816307425990969</v>
      </c>
      <c r="W144" s="13"/>
    </row>
    <row r="145" spans="1:23" x14ac:dyDescent="0.25">
      <c r="A145" s="13">
        <v>144</v>
      </c>
      <c r="B145" s="13">
        <f>'تكالبف الطباعه'!KQ80</f>
        <v>3268</v>
      </c>
      <c r="C145" s="13">
        <f>'تكالبف الطباعه'!KS80</f>
        <v>12351</v>
      </c>
      <c r="D145" s="16">
        <f>'تكالبف الطباعه'!KU80</f>
        <v>44000</v>
      </c>
      <c r="E145" s="13">
        <f>'تكالبف الطباعه'!KQ81</f>
        <v>732</v>
      </c>
      <c r="F145" s="13" t="str">
        <f>'تكالبف الطباعه'!KQ82</f>
        <v>شعيرات ليكرا</v>
      </c>
      <c r="G145" s="55" t="str">
        <f>'تكالبف الطباعه'!KS82</f>
        <v>4/346</v>
      </c>
      <c r="H145" s="13" t="str">
        <f>'تكالبف الطباعه'!KS81</f>
        <v>باذنجاني+كريمى+رمادى+عسلي</v>
      </c>
      <c r="I145" s="13">
        <f>'تكالبف الطباعه'!KU81</f>
        <v>505</v>
      </c>
      <c r="J145" s="13">
        <f>'تكالبف الطباعه'!KU82</f>
        <v>2146.25</v>
      </c>
      <c r="K145" s="19">
        <f>'تكالبف الطباعه'!KU108</f>
        <v>1657.5117999999998</v>
      </c>
      <c r="L145" s="19">
        <f>'تكالبف الطباعه'!KU109</f>
        <v>3.2822015841584156</v>
      </c>
      <c r="M145" s="19">
        <f>'تكالبف الطباعه'!KU115</f>
        <v>332.82624999999996</v>
      </c>
      <c r="N145" s="19">
        <f>'تكالبف الطباعه'!KU116</f>
        <v>0.6590618811881187</v>
      </c>
      <c r="O145" s="19">
        <f>'تكالبف الطباعه'!KU132</f>
        <v>0</v>
      </c>
      <c r="P145" s="19">
        <f>'تكالبف الطباعه'!KU133</f>
        <v>0</v>
      </c>
      <c r="Q145" s="13">
        <f>'تكالبف الطباعه'!KP149</f>
        <v>2.9746199417588817</v>
      </c>
      <c r="R145" s="19">
        <f>'تكالبف الطباعه'!KU149</f>
        <v>353.94</v>
      </c>
      <c r="S145" s="19">
        <f>'تكالبف الطباعه'!KU150</f>
        <v>0.70087128712871283</v>
      </c>
      <c r="T145" s="19">
        <f>'تكالبف الطباعه'!KU151</f>
        <v>4.642134752475247</v>
      </c>
      <c r="U145" s="19">
        <f>'تكالبف الطباعه'!KU154</f>
        <v>8</v>
      </c>
      <c r="V145" s="19">
        <f>'تكالبف الطباعه'!KU155</f>
        <v>12.642134752475247</v>
      </c>
      <c r="W145" s="13"/>
    </row>
    <row r="146" spans="1:23" x14ac:dyDescent="0.25">
      <c r="A146" s="13">
        <v>145</v>
      </c>
      <c r="B146" s="13">
        <f>'تكالبف الطباعه'!KX80</f>
        <v>3256</v>
      </c>
      <c r="C146" s="13">
        <f>'تكالبف الطباعه'!KZ80</f>
        <v>12377</v>
      </c>
      <c r="D146" s="16">
        <f>'تكالبف الطباعه'!LB80</f>
        <v>44002</v>
      </c>
      <c r="E146" s="13">
        <f>'تكالبف الطباعه'!KX81</f>
        <v>842</v>
      </c>
      <c r="F146" s="13" t="str">
        <f>'تكالبف الطباعه'!KX82</f>
        <v>شعيرات بيتش</v>
      </c>
      <c r="G146" s="55" t="str">
        <f>'تكالبف الطباعه'!KZ82</f>
        <v>2/502</v>
      </c>
      <c r="H146" s="13" t="str">
        <f>'تكالبف الطباعه'!KZ81</f>
        <v>اسود</v>
      </c>
      <c r="I146" s="13">
        <f>'تكالبف الطباعه'!LB81</f>
        <v>596</v>
      </c>
      <c r="J146" s="13">
        <f>'تكالبف الطباعه'!LB82</f>
        <v>2533</v>
      </c>
      <c r="K146" s="19">
        <f>'تكالبف الطباعه'!LB108</f>
        <v>2475.9</v>
      </c>
      <c r="L146" s="19">
        <f>'تكالبف الطباعه'!LB109</f>
        <v>4.1541946308724835</v>
      </c>
      <c r="M146" s="19">
        <f>'تكالبف الطباعه'!LB115</f>
        <v>374.01249999999999</v>
      </c>
      <c r="N146" s="19">
        <f>'تكالبف الطباعه'!LB116</f>
        <v>0.62753775167785231</v>
      </c>
      <c r="O146" s="19">
        <f>'تكالبف الطباعه'!LB132</f>
        <v>0</v>
      </c>
      <c r="P146" s="19">
        <f>'تكالبف الطباعه'!LB133</f>
        <v>0</v>
      </c>
      <c r="Q146" s="13">
        <f>'تكالبف الطباعه'!KW149</f>
        <v>3.1400917883932098</v>
      </c>
      <c r="R146" s="19">
        <f>'تكالبف الطباعه'!LB149</f>
        <v>335.94</v>
      </c>
      <c r="S146" s="19">
        <f>'تكالبف الطباعه'!LB150</f>
        <v>0.56365771812080534</v>
      </c>
      <c r="T146" s="19">
        <f>'تكالبف الطباعه'!LB151</f>
        <v>5.3453901006711408</v>
      </c>
      <c r="U146" s="19">
        <f>'تكالبف الطباعه'!LB154</f>
        <v>8</v>
      </c>
      <c r="V146" s="19">
        <f>'تكالبف الطباعه'!LB155</f>
        <v>13.345390100671141</v>
      </c>
      <c r="W146" s="13"/>
    </row>
    <row r="147" spans="1:23" x14ac:dyDescent="0.25">
      <c r="A147" s="13">
        <v>146</v>
      </c>
      <c r="B147" s="13">
        <f>'تكالبف الطباعه'!LE80</f>
        <v>3256</v>
      </c>
      <c r="C147" s="13">
        <f>'تكالبف الطباعه'!LG80</f>
        <v>12376</v>
      </c>
      <c r="D147" s="16">
        <f>'تكالبف الطباعه'!LI80</f>
        <v>44002</v>
      </c>
      <c r="E147" s="13">
        <f>'تكالبف الطباعه'!LE81</f>
        <v>842</v>
      </c>
      <c r="F147" s="13" t="str">
        <f>'تكالبف الطباعه'!LE82</f>
        <v>شعيرات بيتش</v>
      </c>
      <c r="G147" s="55" t="str">
        <f>'تكالبف الطباعه'!LG82</f>
        <v>2/502</v>
      </c>
      <c r="H147" s="13" t="str">
        <f>'تكالبف الطباعه'!LG81</f>
        <v>اسود*احمر</v>
      </c>
      <c r="I147" s="13">
        <f>'تكالبف الطباعه'!LI81</f>
        <v>607</v>
      </c>
      <c r="J147" s="13">
        <f>'تكالبف الطباعه'!LI82</f>
        <v>2579.75</v>
      </c>
      <c r="K147" s="19">
        <f>'تكالبف الطباعه'!LI108</f>
        <v>3618.86</v>
      </c>
      <c r="L147" s="19">
        <f>'تكالبف الطباعه'!LI109</f>
        <v>5.9618780889621092</v>
      </c>
      <c r="M147" s="19">
        <f>'تكالبف الطباعه'!LI115</f>
        <v>374.01249999999999</v>
      </c>
      <c r="N147" s="19">
        <f>'تكالبف الطباعه'!LI116</f>
        <v>0.61616556836902803</v>
      </c>
      <c r="O147" s="19">
        <f>'تكالبف الطباعه'!LI132</f>
        <v>0</v>
      </c>
      <c r="P147" s="19">
        <f>'تكالبف الطباعه'!LI133</f>
        <v>0</v>
      </c>
      <c r="Q147" s="13">
        <f>'تكالبف الطباعه'!LD149</f>
        <v>3.5787624769842039</v>
      </c>
      <c r="R147" s="19">
        <f>'تكالبف الطباعه'!LI149</f>
        <v>383.44</v>
      </c>
      <c r="S147" s="19">
        <f>'تكالبف الطباعه'!LI150</f>
        <v>0.63169686985172979</v>
      </c>
      <c r="T147" s="19">
        <f>'تكالبف الطباعه'!LI151</f>
        <v>7.2097405271828672</v>
      </c>
      <c r="U147" s="19">
        <f>'تكالبف الطباعه'!LI154</f>
        <v>8</v>
      </c>
      <c r="V147" s="19">
        <f>'تكالبف الطباعه'!LI155</f>
        <v>15.209740527182866</v>
      </c>
      <c r="W147" s="13"/>
    </row>
    <row r="148" spans="1:23" x14ac:dyDescent="0.25">
      <c r="A148" s="13">
        <v>147</v>
      </c>
      <c r="B148" s="13">
        <f>'تكالبف الطباعه'!LL80</f>
        <v>3256</v>
      </c>
      <c r="C148" s="13">
        <f>'تكالبف الطباعه'!LN80</f>
        <v>12380</v>
      </c>
      <c r="D148" s="16">
        <f>'تكالبف الطباعه'!LP80</f>
        <v>44002</v>
      </c>
      <c r="E148" s="13">
        <f>'تكالبف الطباعه'!LL81</f>
        <v>842</v>
      </c>
      <c r="F148" s="13" t="str">
        <f>'تكالبف الطباعه'!LL82</f>
        <v>شعيرات بيتش</v>
      </c>
      <c r="G148" s="55" t="str">
        <f>'تكالبف الطباعه'!LN82</f>
        <v>2/502</v>
      </c>
      <c r="H148" s="13" t="str">
        <f>'تكالبف الطباعه'!LN81</f>
        <v>اسود*فيروزى</v>
      </c>
      <c r="I148" s="13">
        <f>'تكالبف الطباعه'!LP81</f>
        <v>601</v>
      </c>
      <c r="J148" s="13">
        <f>'تكالبف الطباعه'!LP82</f>
        <v>2554.25</v>
      </c>
      <c r="K148" s="19">
        <f>'تكالبف الطباعه'!LP108</f>
        <v>4735.2440000000006</v>
      </c>
      <c r="L148" s="19">
        <f>'تكالبف الطباعه'!LP109</f>
        <v>7.8789417637271226</v>
      </c>
      <c r="M148" s="19">
        <f>'تكالبف الطباعه'!LP115</f>
        <v>374.01249999999999</v>
      </c>
      <c r="N148" s="19">
        <f>'تكالبف الطباعه'!LP116</f>
        <v>0.62231697171381029</v>
      </c>
      <c r="O148" s="19">
        <f>'تكالبف الطباعه'!LP132</f>
        <v>0</v>
      </c>
      <c r="P148" s="19">
        <f>'تكالبف الطباعه'!LP133</f>
        <v>0</v>
      </c>
      <c r="Q148" s="13">
        <f>'تكالبف الطباعه'!LK149</f>
        <v>4.0284844866399148</v>
      </c>
      <c r="R148" s="19">
        <f>'تكالبف الطباعه'!LP149</f>
        <v>372.5</v>
      </c>
      <c r="S148" s="19">
        <f>'تكالبف الطباعه'!LP150</f>
        <v>0.61980033277870217</v>
      </c>
      <c r="T148" s="19">
        <f>'تكالبف الطباعه'!LP151</f>
        <v>9.1210590682196351</v>
      </c>
      <c r="U148" s="19">
        <f>'تكالبف الطباعه'!LP154</f>
        <v>8</v>
      </c>
      <c r="V148" s="19">
        <f>'تكالبف الطباعه'!LP155</f>
        <v>17.121059068219637</v>
      </c>
      <c r="W148" s="13"/>
    </row>
    <row r="149" spans="1:23" x14ac:dyDescent="0.25">
      <c r="A149" s="13">
        <v>148</v>
      </c>
      <c r="B149" s="13">
        <f>'تكالبف الطباعه'!LS80</f>
        <v>3256</v>
      </c>
      <c r="C149" s="13">
        <f>'تكالبف الطباعه'!LU80</f>
        <v>12381</v>
      </c>
      <c r="D149" s="16">
        <f>'تكالبف الطباعه'!LW80</f>
        <v>44002</v>
      </c>
      <c r="E149" s="13">
        <f>'تكالبف الطباعه'!LS81</f>
        <v>842</v>
      </c>
      <c r="F149" s="13" t="str">
        <f>'تكالبف الطباعه'!LS82</f>
        <v>شعيرات بيتش</v>
      </c>
      <c r="G149" s="55" t="str">
        <f>'تكالبف الطباعه'!LU82</f>
        <v>2/502</v>
      </c>
      <c r="H149" s="13" t="str">
        <f>'تكالبف الطباعه'!LU81</f>
        <v>اسود*مسطردة</v>
      </c>
      <c r="I149" s="13">
        <f>'تكالبف الطباعه'!LW81</f>
        <v>605</v>
      </c>
      <c r="J149" s="13">
        <f>'تكالبف الطباعه'!LW82</f>
        <v>2571.25</v>
      </c>
      <c r="K149" s="19">
        <f>'تكالبف الطباعه'!LW108</f>
        <v>3018.7000000000003</v>
      </c>
      <c r="L149" s="19">
        <f>'تكالبف الطباعه'!LW109</f>
        <v>4.9895867768595048</v>
      </c>
      <c r="M149" s="19">
        <f>'تكالبف الطباعه'!LW115</f>
        <v>299.65249999999997</v>
      </c>
      <c r="N149" s="19">
        <f>'تكالبف الطباعه'!LW116</f>
        <v>0.49529338842975201</v>
      </c>
      <c r="O149" s="19">
        <f>'تكالبف الطباعه'!LW132</f>
        <v>0</v>
      </c>
      <c r="P149" s="19">
        <f>'تكالبف الطباعه'!LW133</f>
        <v>0</v>
      </c>
      <c r="Q149" s="13">
        <f>'تكالبف الطباعه'!LR149</f>
        <v>3.3376188624210017</v>
      </c>
      <c r="R149" s="19">
        <f>'تكالبف الطباعه'!LW149</f>
        <v>423.5</v>
      </c>
      <c r="S149" s="19">
        <f>'تكالبف الطباعه'!LW150</f>
        <v>0.7</v>
      </c>
      <c r="T149" s="19">
        <f>'تكالبف الطباعه'!LW151</f>
        <v>6.1848801652892567</v>
      </c>
      <c r="U149" s="19">
        <f>'تكالبف الطباعه'!LW154</f>
        <v>8</v>
      </c>
      <c r="V149" s="19">
        <f>'تكالبف الطباعه'!LW155</f>
        <v>14.184880165289258</v>
      </c>
      <c r="W149" s="13"/>
    </row>
    <row r="150" spans="1:23" x14ac:dyDescent="0.25">
      <c r="A150" s="13">
        <v>149</v>
      </c>
      <c r="B150" s="13">
        <f>'تكالبف الطباعه'!LZ80</f>
        <v>3256</v>
      </c>
      <c r="C150" s="13">
        <f>'تكالبف الطباعه'!MB80</f>
        <v>12379</v>
      </c>
      <c r="D150" s="16">
        <f>'تكالبف الطباعه'!MD80</f>
        <v>44002</v>
      </c>
      <c r="E150" s="13">
        <f>'تكالبف الطباعه'!LZ81</f>
        <v>842</v>
      </c>
      <c r="F150" s="13" t="str">
        <f>'تكالبف الطباعه'!LZ82</f>
        <v>شعيرات بيتش</v>
      </c>
      <c r="G150" s="55" t="str">
        <f>'تكالبف الطباعه'!MB82</f>
        <v>2/502</v>
      </c>
      <c r="H150" s="13" t="str">
        <f>'تكالبف الطباعه'!MB81</f>
        <v>كحلي*فوشيا</v>
      </c>
      <c r="I150" s="13">
        <f>'تكالبف الطباعه'!MD81</f>
        <v>588</v>
      </c>
      <c r="J150" s="13">
        <f>'تكالبف الطباعه'!MD82</f>
        <v>2499</v>
      </c>
      <c r="K150" s="19">
        <f>'تكالبف الطباعه'!MD108</f>
        <v>2241.7400000000002</v>
      </c>
      <c r="L150" s="19">
        <f>'تكالبف الطباعه'!MD109</f>
        <v>3.8124829931972792</v>
      </c>
      <c r="M150" s="19">
        <f>'تكالبف الطباعه'!MD115</f>
        <v>374.01249999999999</v>
      </c>
      <c r="N150" s="19">
        <f>'تكالبف الطباعه'!MD116</f>
        <v>0.63607568027210881</v>
      </c>
      <c r="O150" s="19">
        <f>'تكالبف الطباعه'!MD132</f>
        <v>0</v>
      </c>
      <c r="P150" s="19">
        <f>'تكالبف الطباعه'!MD133</f>
        <v>0</v>
      </c>
      <c r="Q150" s="13">
        <f>'تكالبف الطباعه'!LY149</f>
        <v>3.0985404161664669</v>
      </c>
      <c r="R150" s="19">
        <f>'تكالبف الطباعه'!MD149</f>
        <v>423.5</v>
      </c>
      <c r="S150" s="19">
        <f>'تكالبف الطباعه'!MD150</f>
        <v>0.72023809523809523</v>
      </c>
      <c r="T150" s="19">
        <f>'تكالبف الطباعه'!MD151</f>
        <v>5.1687967687074838</v>
      </c>
      <c r="U150" s="19">
        <f>'تكالبف الطباعه'!MD154</f>
        <v>8</v>
      </c>
      <c r="V150" s="19">
        <f>'تكالبف الطباعه'!MD155</f>
        <v>13.168796768707484</v>
      </c>
      <c r="W150" s="13"/>
    </row>
    <row r="151" spans="1:23" x14ac:dyDescent="0.25">
      <c r="A151" s="13">
        <v>150</v>
      </c>
      <c r="B151" s="13">
        <f>'تكالبف الطباعه'!MG80</f>
        <v>3249</v>
      </c>
      <c r="C151" s="13">
        <f>'تكالبف الطباعه'!MI80</f>
        <v>12248</v>
      </c>
      <c r="D151" s="16">
        <f>'تكالبف الطباعه'!MK80</f>
        <v>44002</v>
      </c>
      <c r="E151" s="13">
        <f>'تكالبف الطباعه'!MG81</f>
        <v>732</v>
      </c>
      <c r="F151" s="13" t="str">
        <f>'تكالبف الطباعه'!MG82</f>
        <v xml:space="preserve">شعيرات </v>
      </c>
      <c r="G151" s="55" t="str">
        <f>'تكالبف الطباعه'!MI82</f>
        <v>2/686</v>
      </c>
      <c r="H151" s="13" t="str">
        <f>'تكالبف الطباعه'!MI81</f>
        <v>كحلي*احمر</v>
      </c>
      <c r="I151" s="13">
        <f>'تكالبف الطباعه'!MK81</f>
        <v>548</v>
      </c>
      <c r="J151" s="13">
        <f>'تكالبف الطباعه'!MK82</f>
        <v>2329</v>
      </c>
      <c r="K151" s="19">
        <f>'تكالبف الطباعه'!MK108</f>
        <v>2317.0339999999997</v>
      </c>
      <c r="L151" s="19">
        <f>'تكالبف الطباعه'!MK109</f>
        <v>4.2281642335766421</v>
      </c>
      <c r="M151" s="19">
        <f>'تكالبف الطباعه'!MK115</f>
        <v>470.04624999999999</v>
      </c>
      <c r="N151" s="19">
        <f>'تكالبف الطباعه'!MK116</f>
        <v>0.8577486313868613</v>
      </c>
      <c r="O151" s="19">
        <f>'تكالبف الطباعه'!MK132</f>
        <v>0</v>
      </c>
      <c r="P151" s="19">
        <f>'تكالبف الطباعه'!MK133</f>
        <v>0</v>
      </c>
      <c r="Q151" s="13">
        <f>'تكالبف الطباعه'!MF149</f>
        <v>3.2217776942893948</v>
      </c>
      <c r="R151" s="19">
        <f>'تكالبف الطباعه'!MK149</f>
        <v>332.44</v>
      </c>
      <c r="S151" s="19">
        <f>'تكالبف الطباعه'!MK150</f>
        <v>0.60664233576642335</v>
      </c>
      <c r="T151" s="19">
        <f>'تكالبف الطباعه'!MK151</f>
        <v>5.6925552007299265</v>
      </c>
      <c r="U151" s="19">
        <f>'تكالبف الطباعه'!MK154</f>
        <v>8</v>
      </c>
      <c r="V151" s="19">
        <f>'تكالبف الطباعه'!MK155</f>
        <v>13.692555200729927</v>
      </c>
      <c r="W151" s="13"/>
    </row>
    <row r="152" spans="1:23" x14ac:dyDescent="0.25">
      <c r="A152" s="13">
        <v>151</v>
      </c>
      <c r="B152" s="13">
        <f>'تكالبف الطباعه'!MN80</f>
        <v>3268</v>
      </c>
      <c r="C152" s="13" t="str">
        <f>'تكالبف الطباعه'!MP80</f>
        <v>12355+12357</v>
      </c>
      <c r="D152" s="16">
        <f>'تكالبف الطباعه'!MR80</f>
        <v>44002</v>
      </c>
      <c r="E152" s="13">
        <f>'تكالبف الطباعه'!MN81</f>
        <v>732</v>
      </c>
      <c r="F152" s="13" t="str">
        <f>'تكالبف الطباعه'!MN82</f>
        <v>شعيرات ليكرا</v>
      </c>
      <c r="G152" s="55" t="str">
        <f>'تكالبف الطباعه'!MP82</f>
        <v>6/719</v>
      </c>
      <c r="H152" s="13" t="str">
        <f>'تكالبف الطباعه'!MP81</f>
        <v>موف*فوشيا*فيروزى*اصفر*تركواز</v>
      </c>
      <c r="I152" s="13">
        <f>'تكالبف الطباعه'!MR81</f>
        <v>1012</v>
      </c>
      <c r="J152" s="13">
        <f>'تكالبف الطباعه'!MR82</f>
        <v>4301</v>
      </c>
      <c r="K152" s="19">
        <f>'تكالبف الطباعه'!MR108</f>
        <v>6350.4645999999993</v>
      </c>
      <c r="L152" s="19">
        <f>'تكالبف الطباعه'!MR109</f>
        <v>6.2751626482213432</v>
      </c>
      <c r="M152" s="19">
        <f>'تكالبف الطباعه'!MR115</f>
        <v>367.47500000000002</v>
      </c>
      <c r="N152" s="19">
        <f>'تكالبف الطباعه'!MR116</f>
        <v>0.36311758893280632</v>
      </c>
      <c r="O152" s="19">
        <f>'تكالبف الطباعه'!MR132</f>
        <v>0</v>
      </c>
      <c r="P152" s="19">
        <f>'تكالبف الطباعه'!MR133</f>
        <v>0</v>
      </c>
      <c r="Q152" s="13">
        <f>'تكالبف الطباعه'!MM149</f>
        <v>3.620060358056266</v>
      </c>
      <c r="R152" s="19">
        <f>'تكالبف الطباعه'!MR149</f>
        <v>755.94</v>
      </c>
      <c r="S152" s="19">
        <f>'تكالبف الطباعه'!MR150</f>
        <v>0.74697628458498033</v>
      </c>
      <c r="T152" s="19">
        <f>'تكالبف الطباعه'!MR151</f>
        <v>7.3852565217391302</v>
      </c>
      <c r="U152" s="19">
        <f>'تكالبف الطباعه'!MR154</f>
        <v>8</v>
      </c>
      <c r="V152" s="19">
        <f>'تكالبف الطباعه'!MR155</f>
        <v>15.38525652173913</v>
      </c>
      <c r="W152" s="13"/>
    </row>
    <row r="153" spans="1:23" x14ac:dyDescent="0.25">
      <c r="A153" s="13">
        <v>152</v>
      </c>
      <c r="B153" s="13">
        <f>'تكالبف الطباعه'!MU80</f>
        <v>3268</v>
      </c>
      <c r="C153" s="13">
        <f>'تكالبف الطباعه'!MW80</f>
        <v>12356</v>
      </c>
      <c r="D153" s="16">
        <f>'تكالبف الطباعه'!MY80</f>
        <v>44002</v>
      </c>
      <c r="E153" s="13">
        <f>'تكالبف الطباعه'!MU81</f>
        <v>732</v>
      </c>
      <c r="F153" s="13" t="str">
        <f>'تكالبف الطباعه'!MU82</f>
        <v>شعيرات ليكرا</v>
      </c>
      <c r="G153" s="55" t="str">
        <f>'تكالبف الطباعه'!MW82</f>
        <v>6/693</v>
      </c>
      <c r="H153" s="13" t="str">
        <f>'تكالبف الطباعه'!MW81</f>
        <v>بيج*كافية ف*كافية غ*تركواز*ازرق*اسود</v>
      </c>
      <c r="I153" s="13">
        <f>'تكالبف الطباعه'!MY81</f>
        <v>506</v>
      </c>
      <c r="J153" s="13">
        <f>'تكالبف الطباعه'!MY82</f>
        <v>2150.5</v>
      </c>
      <c r="K153" s="19">
        <f>'تكالبف الطباعه'!MY108</f>
        <v>1971.9449999999997</v>
      </c>
      <c r="L153" s="19">
        <f>'تكالبف الطباعه'!MY109</f>
        <v>3.8971245059288533</v>
      </c>
      <c r="M153" s="19">
        <f>'تكالبف الطباعه'!MY115</f>
        <v>332.82624999999996</v>
      </c>
      <c r="N153" s="19">
        <f>'تكالبف الطباعه'!MY116</f>
        <v>0.65775938735177852</v>
      </c>
      <c r="O153" s="19">
        <f>'تكالبف الطباعه'!MY132</f>
        <v>0</v>
      </c>
      <c r="P153" s="19">
        <f>'تكالبف الطباعه'!MY133</f>
        <v>0</v>
      </c>
      <c r="Q153" s="13">
        <f>'تكالبف الطباعه'!MT149</f>
        <v>3.1161317135549873</v>
      </c>
      <c r="R153" s="19">
        <f>'تكالبف الطباعه'!MY149</f>
        <v>348.47</v>
      </c>
      <c r="S153" s="19">
        <f>'تكالبف الطباعه'!MY150</f>
        <v>0.68867588932806334</v>
      </c>
      <c r="T153" s="19">
        <f>'تكالبف الطباعه'!MY151</f>
        <v>5.2435597826086955</v>
      </c>
      <c r="U153" s="19">
        <f>'تكالبف الطباعه'!MY154</f>
        <v>8</v>
      </c>
      <c r="V153" s="19">
        <f>'تكالبف الطباعه'!MY155</f>
        <v>13.243559782608695</v>
      </c>
      <c r="W153" s="13"/>
    </row>
    <row r="154" spans="1:23" x14ac:dyDescent="0.25">
      <c r="A154" s="13">
        <v>153</v>
      </c>
      <c r="B154" s="13">
        <f>'تكالبف الطباعه'!NB80</f>
        <v>3256</v>
      </c>
      <c r="C154" s="13">
        <f>'تكالبف الطباعه'!ND80</f>
        <v>12378</v>
      </c>
      <c r="D154" s="16">
        <f>'تكالبف الطباعه'!NF80</f>
        <v>44003</v>
      </c>
      <c r="E154" s="13">
        <f>'تكالبف الطباعه'!NB81</f>
        <v>842</v>
      </c>
      <c r="F154" s="13" t="str">
        <f>'تكالبف الطباعه'!NB82</f>
        <v>شعيرات بيتش</v>
      </c>
      <c r="G154" s="55" t="str">
        <f>'تكالبف الطباعه'!ND82</f>
        <v>2/502</v>
      </c>
      <c r="H154" s="13" t="str">
        <f>'تكالبف الطباعه'!ND81</f>
        <v>كحلي*تركواز</v>
      </c>
      <c r="I154" s="13">
        <f>'تكالبف الطباعه'!NF81</f>
        <v>592</v>
      </c>
      <c r="J154" s="13">
        <f>'تكالبف الطباعه'!NF82</f>
        <v>2516</v>
      </c>
      <c r="K154" s="19">
        <f>'تكالبف الطباعه'!NF108</f>
        <v>4379.9268000000011</v>
      </c>
      <c r="L154" s="19">
        <f>'تكالبف الطباعه'!NF109</f>
        <v>7.398525000000002</v>
      </c>
      <c r="M154" s="19">
        <f>'تكالبف الطباعه'!NF115</f>
        <v>374.01249999999999</v>
      </c>
      <c r="N154" s="19">
        <f>'تكالبف الطباعه'!NF116</f>
        <v>0.63177787162162158</v>
      </c>
      <c r="O154" s="19">
        <f>'تكالبف الطباعه'!NF132</f>
        <v>0</v>
      </c>
      <c r="P154" s="19">
        <f>'تكالبف الطباعه'!NF133</f>
        <v>0</v>
      </c>
      <c r="Q154" s="13">
        <f>'تكالبف الطباعه'!NA149</f>
        <v>3.9242366057233702</v>
      </c>
      <c r="R154" s="19">
        <f>'تكالبف الطباعه'!NF149</f>
        <v>383.44</v>
      </c>
      <c r="S154" s="19">
        <f>'تكالبف الطباعه'!NF150</f>
        <v>0.64770270270270269</v>
      </c>
      <c r="T154" s="19">
        <f>'تكالبف الطباعه'!NF151</f>
        <v>8.6780055743243256</v>
      </c>
      <c r="U154" s="19">
        <f>'تكالبف الطباعه'!NF154</f>
        <v>8</v>
      </c>
      <c r="V154" s="19">
        <f>'تكالبف الطباعه'!NF155</f>
        <v>16.678005574324324</v>
      </c>
      <c r="W154" s="13"/>
    </row>
    <row r="155" spans="1:23" x14ac:dyDescent="0.25">
      <c r="A155" s="13">
        <v>154</v>
      </c>
      <c r="B155" s="13">
        <f>'تكالبف الطباعه'!NI80</f>
        <v>3270</v>
      </c>
      <c r="C155" s="13">
        <f>'تكالبف الطباعه'!NK80</f>
        <v>12401</v>
      </c>
      <c r="D155" s="16">
        <f>'تكالبف الطباعه'!NM80</f>
        <v>44003</v>
      </c>
      <c r="E155" s="13">
        <f>'تكالبف الطباعه'!NI81</f>
        <v>833</v>
      </c>
      <c r="F155" s="13" t="str">
        <f>'تكالبف الطباعه'!NI82</f>
        <v>شعيرات بيتش</v>
      </c>
      <c r="G155" s="55" t="str">
        <f>'تكالبف الطباعه'!NK82</f>
        <v>2/694</v>
      </c>
      <c r="H155" s="13" t="str">
        <f>'تكالبف الطباعه'!NK81</f>
        <v>كحلي*فيروزى</v>
      </c>
      <c r="I155" s="13">
        <f>'تكالبف الطباعه'!NM81</f>
        <v>450</v>
      </c>
      <c r="J155" s="13">
        <f>'تكالبف الطباعه'!NM82</f>
        <v>1912.5</v>
      </c>
      <c r="K155" s="19">
        <f>'تكالبف الطباعه'!NM108</f>
        <v>4173.558</v>
      </c>
      <c r="L155" s="19">
        <f>'تكالبف الطباعه'!NM109</f>
        <v>9.2745733333333327</v>
      </c>
      <c r="M155" s="19">
        <f>'تكالبف الطباعه'!NM115</f>
        <v>332.82625000000002</v>
      </c>
      <c r="N155" s="19">
        <f>'تكالبف الطباعه'!NM116</f>
        <v>0.7396138888888889</v>
      </c>
      <c r="O155" s="19">
        <f>'تكالبف الطباعه'!NM132</f>
        <v>0</v>
      </c>
      <c r="P155" s="19">
        <f>'تكالبف الطباعه'!NM133</f>
        <v>0</v>
      </c>
      <c r="Q155" s="13">
        <f>'تكالبف الطباعه'!NH149</f>
        <v>4.4376937254901963</v>
      </c>
      <c r="R155" s="19">
        <f>'تكالبف الطباعه'!NM149</f>
        <v>380.70499999999998</v>
      </c>
      <c r="S155" s="19">
        <f>'تكالبف الطباعه'!NM150</f>
        <v>0.84601111111111105</v>
      </c>
      <c r="T155" s="19">
        <f>'تكالبف الطباعه'!NM151</f>
        <v>10.860198333333333</v>
      </c>
      <c r="U155" s="19">
        <f>'تكالبف الطباعه'!NM154</f>
        <v>8</v>
      </c>
      <c r="V155" s="19">
        <f>'تكالبف الطباعه'!NM155</f>
        <v>18.860198333333333</v>
      </c>
      <c r="W155" s="13"/>
    </row>
    <row r="156" spans="1:23" x14ac:dyDescent="0.25">
      <c r="A156" s="13">
        <v>155</v>
      </c>
      <c r="B156" s="13">
        <f>'تكالبف الطباعه'!NP80</f>
        <v>3270</v>
      </c>
      <c r="C156" s="13">
        <f>'تكالبف الطباعه'!NR80</f>
        <v>12402</v>
      </c>
      <c r="D156" s="16">
        <f>'تكالبف الطباعه'!NT80</f>
        <v>44003</v>
      </c>
      <c r="E156" s="13">
        <f>'تكالبف الطباعه'!NP81</f>
        <v>833</v>
      </c>
      <c r="F156" s="13" t="str">
        <f>'تكالبف الطباعه'!NP82</f>
        <v>شعيرات بيتش</v>
      </c>
      <c r="G156" s="55" t="str">
        <f>'تكالبف الطباعه'!NR82</f>
        <v>2/694</v>
      </c>
      <c r="H156" s="13" t="str">
        <f>'تكالبف الطباعه'!NR81</f>
        <v>كحلي*احمر</v>
      </c>
      <c r="I156" s="13">
        <f>'تكالبف الطباعه'!NT81</f>
        <v>450</v>
      </c>
      <c r="J156" s="13">
        <f>'تكالبف الطباعه'!NT82</f>
        <v>1912.5</v>
      </c>
      <c r="K156" s="19">
        <f>'تكالبف الطباعه'!NT108</f>
        <v>3333.12</v>
      </c>
      <c r="L156" s="19">
        <f>'تكالبف الطباعه'!NT109</f>
        <v>7.4069333333333329</v>
      </c>
      <c r="M156" s="19">
        <f>'تكالبف الطباعه'!NT115</f>
        <v>332.82625000000002</v>
      </c>
      <c r="N156" s="19">
        <f>'تكالبف الطباعه'!NT116</f>
        <v>0.7396138888888889</v>
      </c>
      <c r="O156" s="19">
        <f>'تكالبف الطباعه'!NT132</f>
        <v>0</v>
      </c>
      <c r="P156" s="19">
        <f>'تكالبف الطباعه'!NT133</f>
        <v>0</v>
      </c>
      <c r="Q156" s="13">
        <f>'تكالبف الطباعه'!NO149</f>
        <v>3.9996790849673203</v>
      </c>
      <c r="R156" s="19">
        <f>'تكالبف الطباعه'!NT149</f>
        <v>383.44</v>
      </c>
      <c r="S156" s="19">
        <f>'تكالبف الطباعه'!NT150</f>
        <v>0.8520888888888889</v>
      </c>
      <c r="T156" s="19">
        <f>'تكالبف الطباعه'!NT151</f>
        <v>8.9986361111111108</v>
      </c>
      <c r="U156" s="19">
        <f>'تكالبف الطباعه'!NT154</f>
        <v>8</v>
      </c>
      <c r="V156" s="19">
        <f>'تكالبف الطباعه'!NT155</f>
        <v>16.998636111111111</v>
      </c>
      <c r="W156" s="13"/>
    </row>
    <row r="157" spans="1:23" x14ac:dyDescent="0.25">
      <c r="A157" s="13">
        <v>156</v>
      </c>
      <c r="B157" s="13">
        <f>'تكالبف الطباعه'!NW80</f>
        <v>3270</v>
      </c>
      <c r="C157" s="13">
        <f>'تكالبف الطباعه'!NY80</f>
        <v>12400</v>
      </c>
      <c r="D157" s="16">
        <f>'تكالبف الطباعه'!OA80</f>
        <v>44003</v>
      </c>
      <c r="E157" s="13">
        <f>'تكالبف الطباعه'!NW81</f>
        <v>833</v>
      </c>
      <c r="F157" s="13" t="str">
        <f>'تكالبف الطباعه'!NW82</f>
        <v>شعيرات بيتش</v>
      </c>
      <c r="G157" s="55" t="str">
        <f>'تكالبف الطباعه'!NY82</f>
        <v>2/694</v>
      </c>
      <c r="H157" s="13" t="str">
        <f>'تكالبف الطباعه'!NY81</f>
        <v>اسود*ابيض</v>
      </c>
      <c r="I157" s="13">
        <f>'تكالبف الطباعه'!OA81</f>
        <v>450</v>
      </c>
      <c r="J157" s="13">
        <f>'تكالبف الطباعه'!OA82</f>
        <v>1912.5</v>
      </c>
      <c r="K157" s="19">
        <f>'تكالبف الطباعه'!OA108</f>
        <v>2475.9</v>
      </c>
      <c r="L157" s="19">
        <f>'تكالبف الطباعه'!OA109</f>
        <v>5.5019999999999998</v>
      </c>
      <c r="M157" s="19">
        <f>'تكالبف الطباعه'!OA115</f>
        <v>367.47500000000002</v>
      </c>
      <c r="N157" s="19">
        <f>'تكالبف الطباعه'!OA116</f>
        <v>0.81661111111111118</v>
      </c>
      <c r="O157" s="19">
        <f>'تكالبف الطباعه'!OA132</f>
        <v>0</v>
      </c>
      <c r="P157" s="19">
        <f>'تكالبف الطباعه'!OA133</f>
        <v>0</v>
      </c>
      <c r="Q157" s="13">
        <f>'تكالبف الطباعه'!NV149</f>
        <v>3.5991032679738559</v>
      </c>
      <c r="R157" s="19">
        <f>'تكالبف الطباعه'!OA149</f>
        <v>439.91</v>
      </c>
      <c r="S157" s="19">
        <f>'تكالبف الطباعه'!OA150</f>
        <v>0.97757777777777788</v>
      </c>
      <c r="T157" s="19">
        <f>'تكالبف الطباعه'!OA151</f>
        <v>7.2961888888888886</v>
      </c>
      <c r="U157" s="19">
        <f>'تكالبف الطباعه'!OA154</f>
        <v>8</v>
      </c>
      <c r="V157" s="19">
        <f>'تكالبف الطباعه'!OA155</f>
        <v>15.296188888888889</v>
      </c>
      <c r="W157" s="13"/>
    </row>
    <row r="158" spans="1:23" x14ac:dyDescent="0.25">
      <c r="A158" s="13">
        <v>157</v>
      </c>
      <c r="B158" s="13">
        <f>'تكالبف الطباعه'!OD80</f>
        <v>3270</v>
      </c>
      <c r="C158" s="13">
        <f>'تكالبف الطباعه'!OF80</f>
        <v>12398</v>
      </c>
      <c r="D158" s="16">
        <f>'تكالبف الطباعه'!OH80</f>
        <v>44003</v>
      </c>
      <c r="E158" s="13">
        <f>'تكالبف الطباعه'!OD81</f>
        <v>833</v>
      </c>
      <c r="F158" s="13" t="str">
        <f>'تكالبف الطباعه'!OD82</f>
        <v>شعيرات بيتش</v>
      </c>
      <c r="G158" s="55" t="str">
        <f>'تكالبف الطباعه'!OF82</f>
        <v>2/694</v>
      </c>
      <c r="H158" s="13" t="str">
        <f>'تكالبف الطباعه'!OF81</f>
        <v>اسود*مسطردة</v>
      </c>
      <c r="I158" s="13">
        <f>'تكالبف الطباعه'!OH81</f>
        <v>468</v>
      </c>
      <c r="J158" s="13">
        <f>'تكالبف الطباعه'!OH82</f>
        <v>1989</v>
      </c>
      <c r="K158" s="19">
        <f>'تكالبف الطباعه'!OH108</f>
        <v>2938.884</v>
      </c>
      <c r="L158" s="19">
        <f>'تكالبف الطباعه'!OH109</f>
        <v>6.2796666666666665</v>
      </c>
      <c r="M158" s="19">
        <f>'تكالبف الطباعه'!OH115</f>
        <v>367.47500000000002</v>
      </c>
      <c r="N158" s="19">
        <f>'تكالبف الطباعه'!OH116</f>
        <v>0.78520299145299155</v>
      </c>
      <c r="O158" s="19">
        <f>'تكالبف الطباعه'!OH132</f>
        <v>0</v>
      </c>
      <c r="P158" s="19">
        <f>'تكالبف الطباعه'!OH133</f>
        <v>0</v>
      </c>
      <c r="Q158" s="13">
        <f>'تكالبف الطباعه'!OC149</f>
        <v>3.7402056309703369</v>
      </c>
      <c r="R158" s="19">
        <f>'تكالبف الطباعه'!OH149</f>
        <v>388.91</v>
      </c>
      <c r="S158" s="19">
        <f>'تكالبف الطباعه'!OH150</f>
        <v>0.83100427350427353</v>
      </c>
      <c r="T158" s="19">
        <f>'تكالبف الطباعه'!OH151</f>
        <v>7.8958739316239317</v>
      </c>
      <c r="U158" s="19">
        <f>'تكالبف الطباعه'!OH154</f>
        <v>8</v>
      </c>
      <c r="V158" s="19">
        <f>'تكالبف الطباعه'!OH155</f>
        <v>15.895873931623932</v>
      </c>
      <c r="W158" s="13"/>
    </row>
    <row r="159" spans="1:23" x14ac:dyDescent="0.25">
      <c r="A159" s="13">
        <v>158</v>
      </c>
      <c r="B159" s="13">
        <f>'تكالبف الطباعه'!OK80</f>
        <v>3270</v>
      </c>
      <c r="C159" s="13">
        <f>'تكالبف الطباعه'!OM80</f>
        <v>12403</v>
      </c>
      <c r="D159" s="16">
        <f>'تكالبف الطباعه'!OO80</f>
        <v>44004</v>
      </c>
      <c r="E159" s="13">
        <f>'تكالبف الطباعه'!OK81</f>
        <v>833</v>
      </c>
      <c r="F159" s="13" t="str">
        <f>'تكالبف الطباعه'!OK82</f>
        <v>شعيرات بيتش</v>
      </c>
      <c r="G159" s="55" t="str">
        <f>'تكالبف الطباعه'!OM82</f>
        <v>2/694</v>
      </c>
      <c r="H159" s="13" t="str">
        <f>'تكالبف الطباعه'!OM81</f>
        <v>اسود*كشمير</v>
      </c>
      <c r="I159" s="13">
        <f>'تكالبف الطباعه'!OO81</f>
        <v>417</v>
      </c>
      <c r="J159" s="13">
        <f>'تكالبف الطباعه'!OO82</f>
        <v>1772.25</v>
      </c>
      <c r="K159" s="19">
        <f>'تكالبف الطباعه'!OO108</f>
        <v>2666.0720000000001</v>
      </c>
      <c r="L159" s="19">
        <f>'تكالبف الطباعه'!OO109</f>
        <v>6.3934580335731415</v>
      </c>
      <c r="M159" s="19">
        <f>'تكالبف الطباعه'!OO115</f>
        <v>367.10624999999999</v>
      </c>
      <c r="N159" s="19">
        <f>'تكالبف الطباعه'!OO116</f>
        <v>0.88035071942446042</v>
      </c>
      <c r="O159" s="19">
        <f>'تكالبف الطباعه'!OO132</f>
        <v>0</v>
      </c>
      <c r="P159" s="19">
        <f>'تكالبف الطباعه'!OO133</f>
        <v>0</v>
      </c>
      <c r="Q159" s="13">
        <f>'تكالبف الطباعه'!OJ149</f>
        <v>3.7814181125687685</v>
      </c>
      <c r="R159" s="19">
        <f>'تكالبف الطباعه'!OO149</f>
        <v>332.44</v>
      </c>
      <c r="S159" s="19">
        <f>'تكالبف الطباعه'!OO150</f>
        <v>0.79721822541966425</v>
      </c>
      <c r="T159" s="19">
        <f>'تكالبف الطباعه'!OO151</f>
        <v>8.0710269784172652</v>
      </c>
      <c r="U159" s="19">
        <f>'تكالبف الطباعه'!OO154</f>
        <v>8</v>
      </c>
      <c r="V159" s="19">
        <f>'تكالبف الطباعه'!OO155</f>
        <v>16.071026978417265</v>
      </c>
      <c r="W159" s="13"/>
    </row>
    <row r="160" spans="1:23" x14ac:dyDescent="0.25">
      <c r="A160" s="13">
        <v>159</v>
      </c>
      <c r="B160" s="13">
        <f>'تكالبف الطباعه'!OR80</f>
        <v>3270</v>
      </c>
      <c r="C160" s="13">
        <f>'تكالبف الطباعه'!OT80</f>
        <v>12399</v>
      </c>
      <c r="D160" s="16">
        <f>'تكالبف الطباعه'!OV80</f>
        <v>44004</v>
      </c>
      <c r="E160" s="13">
        <f>'تكالبف الطباعه'!OR81</f>
        <v>833</v>
      </c>
      <c r="F160" s="13" t="str">
        <f>'تكالبف الطباعه'!OR82</f>
        <v>شعيرات بيتش</v>
      </c>
      <c r="G160" s="55" t="str">
        <f>'تكالبف الطباعه'!OT82</f>
        <v>2/694</v>
      </c>
      <c r="H160" s="13" t="str">
        <f>'تكالبف الطباعه'!OT81</f>
        <v>اسود*فوشيا</v>
      </c>
      <c r="I160" s="13">
        <f>'تكالبف الطباعه'!OV81</f>
        <v>450</v>
      </c>
      <c r="J160" s="13">
        <f>'تكالبف الطباعه'!OV82</f>
        <v>1912.5</v>
      </c>
      <c r="K160" s="19">
        <f>'تكالبف الطباعه'!OV108</f>
        <v>3061.3199999999997</v>
      </c>
      <c r="L160" s="19">
        <f>'تكالبف الطباعه'!OV109</f>
        <v>6.8029333333333328</v>
      </c>
      <c r="M160" s="19">
        <f>'تكالبف الطباعه'!OV115</f>
        <v>367.10624999999999</v>
      </c>
      <c r="N160" s="19">
        <f>'تكالبف الطباعه'!OV116</f>
        <v>0.81579166666666669</v>
      </c>
      <c r="O160" s="19">
        <f>'تكالبف الطباعه'!OV132</f>
        <v>0</v>
      </c>
      <c r="P160" s="19">
        <f>'تكالبف الطباعه'!OV133</f>
        <v>0</v>
      </c>
      <c r="Q160" s="13">
        <f>'تكالبف الطباعه'!OQ149</f>
        <v>3.8488189542483657</v>
      </c>
      <c r="R160" s="19">
        <f>'تكالبف الطباعه'!OV149</f>
        <v>332.44</v>
      </c>
      <c r="S160" s="19">
        <f>'تكالبف الطباعه'!OV150</f>
        <v>0.7387555555555555</v>
      </c>
      <c r="T160" s="19">
        <f>'تكالبف الطباعه'!OV151</f>
        <v>8.3574805555555542</v>
      </c>
      <c r="U160" s="19">
        <f>'تكالبف الطباعه'!OV154</f>
        <v>8</v>
      </c>
      <c r="V160" s="19">
        <f>'تكالبف الطباعه'!OV155</f>
        <v>16.357480555555554</v>
      </c>
      <c r="W160" s="13"/>
    </row>
    <row r="161" spans="1:23" x14ac:dyDescent="0.25">
      <c r="A161" s="13">
        <v>160</v>
      </c>
      <c r="B161" s="13">
        <f>'تكالبف الطباعه'!OY80</f>
        <v>3265</v>
      </c>
      <c r="C161" s="13">
        <f>'تكالبف الطباعه'!PA80</f>
        <v>12414</v>
      </c>
      <c r="D161" s="16">
        <f>'تكالبف الطباعه'!PC80</f>
        <v>44004</v>
      </c>
      <c r="E161" s="13">
        <f>'تكالبف الطباعه'!OY81</f>
        <v>609</v>
      </c>
      <c r="F161" s="13" t="str">
        <f>'تكالبف الطباعه'!OY82</f>
        <v>شعيرات بيتش</v>
      </c>
      <c r="G161" s="55" t="str">
        <f>'تكالبف الطباعه'!PA82</f>
        <v>3/724</v>
      </c>
      <c r="H161" s="13" t="str">
        <f>'تكالبف الطباعه'!PA81</f>
        <v>كافية ف*كافية غ *كافية ثابت</v>
      </c>
      <c r="I161" s="13">
        <f>'تكالبف الطباعه'!PC81</f>
        <v>500</v>
      </c>
      <c r="J161" s="13">
        <f>'تكالبف الطباعه'!PC82</f>
        <v>1900</v>
      </c>
      <c r="K161" s="19">
        <f>'تكالبف الطباعه'!PC108</f>
        <v>479.709</v>
      </c>
      <c r="L161" s="19">
        <f>'تكالبف الطباعه'!PC109</f>
        <v>0.95941799999999999</v>
      </c>
      <c r="M161" s="19">
        <f>'تكالبف الطباعه'!PC115</f>
        <v>378.57625000000002</v>
      </c>
      <c r="N161" s="19">
        <f>'تكالبف الطباعه'!PC116</f>
        <v>0.75715250000000001</v>
      </c>
      <c r="O161" s="19">
        <f>'تكالبف الطباعه'!PC132</f>
        <v>0</v>
      </c>
      <c r="P161" s="19">
        <f>'تكالبف الطباعه'!PC133</f>
        <v>0</v>
      </c>
      <c r="Q161" s="13">
        <f>'تكالبف الطباعه'!OX149</f>
        <v>2.7616817105263158</v>
      </c>
      <c r="R161" s="19">
        <f>'تكالبف الطباعه'!PC149</f>
        <v>388.91</v>
      </c>
      <c r="S161" s="19">
        <f>'تكالبف الطباعه'!PC150</f>
        <v>0.77782000000000007</v>
      </c>
      <c r="T161" s="19">
        <f>'تكالبف الطباعه'!PC151</f>
        <v>2.4943905000000002</v>
      </c>
      <c r="U161" s="19">
        <f>'تكالبف الطباعه'!PC154</f>
        <v>8</v>
      </c>
      <c r="V161" s="19">
        <f>'تكالبف الطباعه'!PC155</f>
        <v>10.4943905</v>
      </c>
      <c r="W161" s="13"/>
    </row>
    <row r="162" spans="1:23" x14ac:dyDescent="0.25">
      <c r="A162" s="13">
        <v>161</v>
      </c>
      <c r="B162" s="13">
        <f>'تكالبف الطباعه'!PF80</f>
        <v>3265</v>
      </c>
      <c r="C162" s="13">
        <f>'تكالبف الطباعه'!PH80</f>
        <v>12416</v>
      </c>
      <c r="D162" s="16">
        <f>'تكالبف الطباعه'!PJ80</f>
        <v>44004</v>
      </c>
      <c r="E162" s="13">
        <f>'تكالبف الطباعه'!PF81</f>
        <v>609</v>
      </c>
      <c r="F162" s="13" t="str">
        <f>'تكالبف الطباعه'!PF82</f>
        <v>شعيرات بيتش</v>
      </c>
      <c r="G162" s="55" t="str">
        <f>'تكالبف الطباعه'!PH82</f>
        <v>3/724</v>
      </c>
      <c r="H162" s="13" t="str">
        <f>'تكالبف الطباعه'!PH81</f>
        <v>فيروزى*فيروزى غ*كافية</v>
      </c>
      <c r="I162" s="13">
        <f>'تكالبف الطباعه'!PJ81</f>
        <v>499</v>
      </c>
      <c r="J162" s="13">
        <f>'تكالبف الطباعه'!PJ82</f>
        <v>1896.1999999999998</v>
      </c>
      <c r="K162" s="19">
        <f>'تكالبف الطباعه'!PJ108</f>
        <v>2677.9700000000003</v>
      </c>
      <c r="L162" s="19">
        <f>'تكالبف الطباعه'!PJ109</f>
        <v>5.3666733466933874</v>
      </c>
      <c r="M162" s="19">
        <f>'تكالبف الطباعه'!PJ115</f>
        <v>332.82625000000002</v>
      </c>
      <c r="N162" s="19">
        <f>'تكالبف الطباعه'!PJ116</f>
        <v>0.66698647294589186</v>
      </c>
      <c r="O162" s="19">
        <f>'تكالبف الطباعه'!PJ132</f>
        <v>0</v>
      </c>
      <c r="P162" s="19">
        <f>'تكالبف الطباعه'!PJ133</f>
        <v>0</v>
      </c>
      <c r="Q162" s="13">
        <f>'تكالبف الطباعه'!PE149</f>
        <v>3.892398613015505</v>
      </c>
      <c r="R162" s="19">
        <f>'تكالبف الطباعه'!PJ149</f>
        <v>377.97</v>
      </c>
      <c r="S162" s="19">
        <f>'تكالبف الطباعه'!PJ150</f>
        <v>0.75745490981963937</v>
      </c>
      <c r="T162" s="19">
        <f>'تكالبف الطباعه'!PJ151</f>
        <v>6.7911147294589185</v>
      </c>
      <c r="U162" s="19">
        <f>'تكالبف الطباعه'!PJ154</f>
        <v>8</v>
      </c>
      <c r="V162" s="19">
        <f>'تكالبف الطباعه'!PJ155</f>
        <v>14.791114729458918</v>
      </c>
      <c r="W162" s="13"/>
    </row>
    <row r="163" spans="1:23" x14ac:dyDescent="0.25">
      <c r="A163" s="13">
        <v>162</v>
      </c>
      <c r="B163" s="13">
        <f>'تكالبف الطباعه'!PM80</f>
        <v>3265</v>
      </c>
      <c r="C163" s="13">
        <f>'تكالبف الطباعه'!PO80</f>
        <v>12413</v>
      </c>
      <c r="D163" s="16">
        <f>'تكالبف الطباعه'!PQ80</f>
        <v>44004</v>
      </c>
      <c r="E163" s="13">
        <f>'تكالبف الطباعه'!PM81</f>
        <v>609</v>
      </c>
      <c r="F163" s="13" t="str">
        <f>'تكالبف الطباعه'!PM82</f>
        <v>شعيرات بيتش</v>
      </c>
      <c r="G163" s="55" t="str">
        <f>'تكالبف الطباعه'!PO82</f>
        <v>3/724</v>
      </c>
      <c r="H163" s="13" t="str">
        <f>'تكالبف الطباعه'!PO81</f>
        <v>روز*فوشيا غ*كافية</v>
      </c>
      <c r="I163" s="13">
        <f>'تكالبف الطباعه'!PQ81</f>
        <v>500</v>
      </c>
      <c r="J163" s="13">
        <f>'تكالبف الطباعه'!PQ82</f>
        <v>1900</v>
      </c>
      <c r="K163" s="19">
        <f>'تكالبف الطباعه'!PQ108</f>
        <v>686.70499999999993</v>
      </c>
      <c r="L163" s="19">
        <f>'تكالبف الطباعه'!PQ109</f>
        <v>1.3734099999999998</v>
      </c>
      <c r="M163" s="19">
        <f>'تكالبف الطباعه'!PQ115</f>
        <v>332.82625000000002</v>
      </c>
      <c r="N163" s="19">
        <f>'تكالبف الطباعه'!PQ116</f>
        <v>0.66565249999999998</v>
      </c>
      <c r="O163" s="19">
        <f>'تكالبف الطباعه'!PQ132</f>
        <v>0</v>
      </c>
      <c r="P163" s="19">
        <f>'تكالبف الطباعه'!PQ133</f>
        <v>0</v>
      </c>
      <c r="Q163" s="13">
        <f>'تكالبف الطباعه'!PL149</f>
        <v>2.867632236842105</v>
      </c>
      <c r="R163" s="19">
        <f>'تكالبف الطباعه'!PQ149</f>
        <v>428.97</v>
      </c>
      <c r="S163" s="19">
        <f>'تكالبف الطباعه'!PQ150</f>
        <v>0.85794000000000004</v>
      </c>
      <c r="T163" s="19">
        <f>'تكالبف الطباعه'!PQ151</f>
        <v>2.8970024999999997</v>
      </c>
      <c r="U163" s="19">
        <f>'تكالبف الطباعه'!PQ154</f>
        <v>8</v>
      </c>
      <c r="V163" s="19">
        <f>'تكالبف الطباعه'!PQ155</f>
        <v>10.897002499999999</v>
      </c>
      <c r="W163" s="13"/>
    </row>
    <row r="164" spans="1:23" x14ac:dyDescent="0.25">
      <c r="A164" s="13">
        <v>163</v>
      </c>
      <c r="B164" s="13">
        <f>'تكالبف الطباعه'!PT80</f>
        <v>3265</v>
      </c>
      <c r="C164" s="13">
        <f>'تكالبف الطباعه'!PV80</f>
        <v>12415</v>
      </c>
      <c r="D164" s="16">
        <f>'تكالبف الطباعه'!PX80</f>
        <v>44004</v>
      </c>
      <c r="E164" s="13">
        <f>'تكالبف الطباعه'!PT81</f>
        <v>609</v>
      </c>
      <c r="F164" s="13" t="str">
        <f>'تكالبف الطباعه'!PT82</f>
        <v>شعيرات بيتش</v>
      </c>
      <c r="G164" s="55" t="str">
        <f>'تكالبف الطباعه'!PV82</f>
        <v>3/724</v>
      </c>
      <c r="H164" s="13" t="str">
        <f>'تكالبف الطباعه'!PV81</f>
        <v>تركواز*تركواز غ*كافية</v>
      </c>
      <c r="I164" s="13">
        <f>'تكالبف الطباعه'!PX81</f>
        <v>500</v>
      </c>
      <c r="J164" s="13">
        <f>'تكالبف الطباعه'!PX82</f>
        <v>1900</v>
      </c>
      <c r="K164" s="19">
        <f>'تكالبف الطباعه'!PX108</f>
        <v>1189.6285999999998</v>
      </c>
      <c r="L164" s="19">
        <f>'تكالبف الطباعه'!PX109</f>
        <v>2.3792571999999996</v>
      </c>
      <c r="M164" s="19">
        <f>'تكالبف الطباعه'!PX115</f>
        <v>378.57625000000002</v>
      </c>
      <c r="N164" s="19">
        <f>'تكالبف الطباعه'!PX116</f>
        <v>0.75715250000000001</v>
      </c>
      <c r="O164" s="19">
        <f>'تكالبف الطباعه'!PX132</f>
        <v>0</v>
      </c>
      <c r="P164" s="19">
        <f>'تكالبف الطباعه'!PX133</f>
        <v>0</v>
      </c>
      <c r="Q164" s="13">
        <f>'تكالبف الطباعه'!PS149</f>
        <v>3.1353236052631579</v>
      </c>
      <c r="R164" s="19">
        <f>'تكالبف الطباعه'!PX149</f>
        <v>388.91</v>
      </c>
      <c r="S164" s="19">
        <f>'تكالبف الطباعه'!PX150</f>
        <v>0.77782000000000007</v>
      </c>
      <c r="T164" s="19">
        <f>'تكالبف الطباعه'!PX151</f>
        <v>3.9142296999999999</v>
      </c>
      <c r="U164" s="19">
        <f>'تكالبف الطباعه'!PX154</f>
        <v>8</v>
      </c>
      <c r="V164" s="19">
        <f>'تكالبف الطباعه'!PX155</f>
        <v>11.9142297</v>
      </c>
      <c r="W164" s="13"/>
    </row>
    <row r="165" spans="1:23" x14ac:dyDescent="0.25">
      <c r="A165" s="13">
        <v>164</v>
      </c>
      <c r="B165" s="13">
        <f>'تكالبف الطباعه'!QA80</f>
        <v>3290</v>
      </c>
      <c r="C165" s="13">
        <f>'تكالبف الطباعه'!QC80</f>
        <v>12423</v>
      </c>
      <c r="D165" s="16">
        <f>'تكالبف الطباعه'!QE80</f>
        <v>44004</v>
      </c>
      <c r="E165" s="13">
        <f>'تكالبف الطباعه'!QA81</f>
        <v>722</v>
      </c>
      <c r="F165" s="13" t="str">
        <f>'تكالبف الطباعه'!QA82</f>
        <v>ميلتون اسبن</v>
      </c>
      <c r="G165" s="55" t="str">
        <f>'تكالبف الطباعه'!QC82</f>
        <v>1/716</v>
      </c>
      <c r="H165" s="13" t="str">
        <f>'تكالبف الطباعه'!QC81</f>
        <v>اسود</v>
      </c>
      <c r="I165" s="13">
        <f>'تكالبف الطباعه'!QE81</f>
        <v>302</v>
      </c>
      <c r="J165" s="13">
        <f>'تكالبف الطباعه'!QE82</f>
        <v>785.2</v>
      </c>
      <c r="K165" s="19">
        <f>'تكالبف الطباعه'!QE108</f>
        <v>1650.6</v>
      </c>
      <c r="L165" s="19">
        <f>'تكالبف الطباعه'!QE109</f>
        <v>5.4655629139072843</v>
      </c>
      <c r="M165" s="19">
        <f>'تكالبف الطباعه'!QE115</f>
        <v>129.41750000000002</v>
      </c>
      <c r="N165" s="19">
        <f>'تكالبف الطباعه'!QE116</f>
        <v>0.4285347682119206</v>
      </c>
      <c r="O165" s="19">
        <f>'تكالبف الطباعه'!QE132</f>
        <v>0</v>
      </c>
      <c r="P165" s="19">
        <f>'تكالبف الطباعه'!QE133</f>
        <v>0</v>
      </c>
      <c r="Q165" s="13">
        <f>'تكالبف الطباعه'!PZ149</f>
        <v>5.7462143402954657</v>
      </c>
      <c r="R165" s="19">
        <f>'تكالبف الطباعه'!QE149</f>
        <v>315.91000000000003</v>
      </c>
      <c r="S165" s="19">
        <f>'تكالبف الطباعه'!QE150</f>
        <v>1.0460596026490068</v>
      </c>
      <c r="T165" s="19">
        <f>'تكالبف الطباعه'!QE151</f>
        <v>6.9401572847682118</v>
      </c>
      <c r="U165" s="19">
        <f>'تكالبف الطباعه'!QE154</f>
        <v>8</v>
      </c>
      <c r="V165" s="19">
        <f>'تكالبف الطباعه'!QE155</f>
        <v>14.940157284768212</v>
      </c>
      <c r="W165" s="13"/>
    </row>
    <row r="166" spans="1:23" x14ac:dyDescent="0.25">
      <c r="A166" s="13">
        <v>165</v>
      </c>
      <c r="B166" s="13">
        <f>'تكالبف الطباعه'!QH80</f>
        <v>3290</v>
      </c>
      <c r="C166" s="13">
        <f>'تكالبف الطباعه'!QJ80</f>
        <v>12424</v>
      </c>
      <c r="D166" s="16">
        <f>'تكالبف الطباعه'!QL80</f>
        <v>44004</v>
      </c>
      <c r="E166" s="13">
        <f>'تكالبف الطباعه'!QH81</f>
        <v>722</v>
      </c>
      <c r="F166" s="13" t="str">
        <f>'تكالبف الطباعه'!QH82</f>
        <v>ميلتون اسبن</v>
      </c>
      <c r="G166" s="55" t="str">
        <f>'تكالبف الطباعه'!QJ82</f>
        <v>1/716</v>
      </c>
      <c r="H166" s="13" t="str">
        <f>'تكالبف الطباعه'!QJ81</f>
        <v>كحلي</v>
      </c>
      <c r="I166" s="13">
        <f>'تكالبف الطباعه'!QL81</f>
        <v>302</v>
      </c>
      <c r="J166" s="13">
        <f>'تكالبف الطباعه'!QL82</f>
        <v>785.2</v>
      </c>
      <c r="K166" s="19">
        <f>'تكالبف الطباعه'!QL108</f>
        <v>1136.7599999999998</v>
      </c>
      <c r="L166" s="19">
        <f>'تكالبف الطباعه'!QL109</f>
        <v>3.7641059602648999</v>
      </c>
      <c r="M166" s="19">
        <f>'تكالبف الطباعه'!QL115</f>
        <v>129.41750000000002</v>
      </c>
      <c r="N166" s="19">
        <f>'تكالبف الطباعه'!QL116</f>
        <v>0.4285347682119206</v>
      </c>
      <c r="O166" s="19">
        <f>'تكالبف الطباعه'!QL132</f>
        <v>0</v>
      </c>
      <c r="P166" s="19">
        <f>'تكالبف الطباعه'!QL133</f>
        <v>0</v>
      </c>
      <c r="Q166" s="13">
        <f>'تكالبف الطباعه'!QG149</f>
        <v>5.0918078196637797</v>
      </c>
      <c r="R166" s="19">
        <f>'تكالبف الطباعه'!QL149</f>
        <v>315.91000000000003</v>
      </c>
      <c r="S166" s="19">
        <f>'تكالبف الطباعه'!QL150</f>
        <v>1.0460596026490068</v>
      </c>
      <c r="T166" s="19">
        <f>'تكالبف الطباعه'!QL151</f>
        <v>5.2387003311258269</v>
      </c>
      <c r="U166" s="19">
        <f>'تكالبف الطباعه'!QL154</f>
        <v>8</v>
      </c>
      <c r="V166" s="19">
        <f>'تكالبف الطباعه'!QL155</f>
        <v>13.238700331125827</v>
      </c>
      <c r="W166" s="13"/>
    </row>
    <row r="167" spans="1:23" x14ac:dyDescent="0.25">
      <c r="A167" s="13">
        <v>166</v>
      </c>
      <c r="B167" s="13">
        <f>'تكالبف الطباعه'!QO80</f>
        <v>3291</v>
      </c>
      <c r="C167" s="13">
        <f>'تكالبف الطباعه'!QQ80</f>
        <v>12418</v>
      </c>
      <c r="D167" s="16">
        <f>'تكالبف الطباعه'!QS80</f>
        <v>44004</v>
      </c>
      <c r="E167" s="13">
        <f>'تكالبف الطباعه'!QO81</f>
        <v>786</v>
      </c>
      <c r="F167" s="13" t="str">
        <f>'تكالبف الطباعه'!QO82</f>
        <v>ميلتون شتوى</v>
      </c>
      <c r="G167" s="55" t="str">
        <f>'تكالبف الطباعه'!QQ82</f>
        <v>2301/3</v>
      </c>
      <c r="H167" s="13" t="str">
        <f>'تكالبف الطباعه'!QQ81</f>
        <v>رمادى*رمادى غ*اسود</v>
      </c>
      <c r="I167" s="13">
        <f>'تكالبف الطباعه'!QS81</f>
        <v>411</v>
      </c>
      <c r="J167" s="13">
        <f>'تكالبف الطباعه'!QS82</f>
        <v>1335.75</v>
      </c>
      <c r="K167" s="19">
        <f>'تكالبف الطباعه'!QS108</f>
        <v>1368.886</v>
      </c>
      <c r="L167" s="19">
        <f>'تكالبف الطباعه'!QS109</f>
        <v>3.3306228710462285</v>
      </c>
      <c r="M167" s="19">
        <f>'تكالبف الطباعه'!QS115</f>
        <v>173.07</v>
      </c>
      <c r="N167" s="19">
        <f>'تكالبف الطباعه'!QS116</f>
        <v>0.42109489051094889</v>
      </c>
      <c r="O167" s="19">
        <f>'تكالبف الطباعه'!QS132</f>
        <v>0</v>
      </c>
      <c r="P167" s="19">
        <f>'تكالبف الطباعه'!QS133</f>
        <v>0</v>
      </c>
      <c r="Q167" s="13">
        <f>'تكالبف الطباعه'!QN149</f>
        <v>3.9070679393599099</v>
      </c>
      <c r="R167" s="19">
        <f>'تكالبف الطباعه'!QS149</f>
        <v>388.91</v>
      </c>
      <c r="S167" s="19">
        <f>'تكالبف الطباعه'!QS150</f>
        <v>0.94625304136253052</v>
      </c>
      <c r="T167" s="19">
        <f>'تكالبف الطباعه'!QS151</f>
        <v>4.6979708029197074</v>
      </c>
      <c r="U167" s="19">
        <f>'تكالبف الطباعه'!QS154</f>
        <v>8</v>
      </c>
      <c r="V167" s="19">
        <f>'تكالبف الطباعه'!QS155</f>
        <v>12.697970802919707</v>
      </c>
      <c r="W167" s="13"/>
    </row>
    <row r="168" spans="1:23" x14ac:dyDescent="0.25">
      <c r="A168" s="13">
        <v>167</v>
      </c>
      <c r="B168" s="13">
        <f>'تكالبف الطباعه'!QV80</f>
        <v>3291</v>
      </c>
      <c r="C168" s="13">
        <f>'تكالبف الطباعه'!QX80</f>
        <v>12422</v>
      </c>
      <c r="D168" s="16">
        <f>'تكالبف الطباعه'!QZ80</f>
        <v>44004</v>
      </c>
      <c r="E168" s="13">
        <f>'تكالبف الطباعه'!QV81</f>
        <v>786</v>
      </c>
      <c r="F168" s="13" t="str">
        <f>'تكالبف الطباعه'!QV82</f>
        <v>ميلتون شتوى</v>
      </c>
      <c r="G168" s="55" t="str">
        <f>'تكالبف الطباعه'!QX82</f>
        <v>2301/3</v>
      </c>
      <c r="H168" s="13" t="str">
        <f>'تكالبف الطباعه'!QX81</f>
        <v>اصفر*رمادى*اسود</v>
      </c>
      <c r="I168" s="13">
        <f>'تكالبف الطباعه'!QZ81</f>
        <v>398</v>
      </c>
      <c r="J168" s="13">
        <f>'تكالبف الطباعه'!QZ82</f>
        <v>1293.5</v>
      </c>
      <c r="K168" s="19">
        <f>'تكالبف الطباعه'!QZ108</f>
        <v>2376.52</v>
      </c>
      <c r="L168" s="19">
        <f>'تكالبف الطباعه'!QZ109</f>
        <v>5.971155778894472</v>
      </c>
      <c r="M168" s="19">
        <f>'تكالبف الطباعه'!QZ115</f>
        <v>173.07</v>
      </c>
      <c r="N168" s="19">
        <f>'تكالبف الطباعه'!QZ116</f>
        <v>0.43484924623115578</v>
      </c>
      <c r="O168" s="19">
        <f>'تكالبف الطباعه'!QZ132</f>
        <v>0</v>
      </c>
      <c r="P168" s="19">
        <f>'تكالبف الطباعه'!QZ133</f>
        <v>0</v>
      </c>
      <c r="Q168" s="13">
        <f>'تكالبف الطباعه'!QU149</f>
        <v>4.7332817935833011</v>
      </c>
      <c r="R168" s="19">
        <f>'تكالبف الطباعه'!QZ149</f>
        <v>388.91</v>
      </c>
      <c r="S168" s="19">
        <f>'تكالبف الطباعه'!QZ150</f>
        <v>0.97716080402010053</v>
      </c>
      <c r="T168" s="19">
        <f>'تكالبف الطباعه'!QZ151</f>
        <v>7.3831658291457281</v>
      </c>
      <c r="U168" s="19">
        <f>'تكالبف الطباعه'!QZ154</f>
        <v>8</v>
      </c>
      <c r="V168" s="19">
        <f>'تكالبف الطباعه'!QZ155</f>
        <v>15.383165829145728</v>
      </c>
      <c r="W168" s="13"/>
    </row>
    <row r="169" spans="1:23" x14ac:dyDescent="0.25">
      <c r="A169" s="13">
        <v>168</v>
      </c>
      <c r="B169" s="13">
        <f>'تكالبف الطباعه'!RC80</f>
        <v>3291</v>
      </c>
      <c r="C169" s="13">
        <f>'تكالبف الطباعه'!RE80</f>
        <v>12421</v>
      </c>
      <c r="D169" s="16">
        <f>'تكالبف الطباعه'!RG80</f>
        <v>44004</v>
      </c>
      <c r="E169" s="13">
        <f>'تكالبف الطباعه'!RC81</f>
        <v>786</v>
      </c>
      <c r="F169" s="13" t="str">
        <f>'تكالبف الطباعه'!RC82</f>
        <v>ميلتون شتوى</v>
      </c>
      <c r="G169" s="55" t="str">
        <f>'تكالبف الطباعه'!RE82</f>
        <v>2301/3</v>
      </c>
      <c r="H169" s="13" t="str">
        <f>'تكالبف الطباعه'!RE81</f>
        <v>زهرى*انديجو*كحلي</v>
      </c>
      <c r="I169" s="13">
        <f>'تكالبف الطباعه'!RG81</f>
        <v>403</v>
      </c>
      <c r="J169" s="13">
        <f>'تكالبف الطباعه'!RG82</f>
        <v>1309.75</v>
      </c>
      <c r="K169" s="19">
        <f>'تكالبف الطباعه'!RG108</f>
        <v>1044.693</v>
      </c>
      <c r="L169" s="19">
        <f>'تكالبف الطباعه'!RG109</f>
        <v>2.5922903225806451</v>
      </c>
      <c r="M169" s="19">
        <f>'تكالبف الطباعه'!RG115</f>
        <v>173.07</v>
      </c>
      <c r="N169" s="19">
        <f>'تكالبف الطباعه'!RG116</f>
        <v>0.42945409429280396</v>
      </c>
      <c r="O169" s="19">
        <f>'تكالبف الطباعه'!RG132</f>
        <v>0</v>
      </c>
      <c r="P169" s="19">
        <f>'تكالبف الطباعه'!RG133</f>
        <v>0</v>
      </c>
      <c r="Q169" s="13">
        <f>'تكالبف الطباعه'!RB149</f>
        <v>3.6757113953044471</v>
      </c>
      <c r="R169" s="19">
        <f>'تكالبف الطباعه'!RG149</f>
        <v>372.5</v>
      </c>
      <c r="S169" s="19">
        <f>'تكالبف الطباعه'!RG150</f>
        <v>0.92431761786600497</v>
      </c>
      <c r="T169" s="19">
        <f>'تكالبف الطباعه'!RG151</f>
        <v>3.9460620347394539</v>
      </c>
      <c r="U169" s="19">
        <f>'تكالبف الطباعه'!RG154</f>
        <v>8</v>
      </c>
      <c r="V169" s="19">
        <f>'تكالبف الطباعه'!RG155</f>
        <v>11.946062034739453</v>
      </c>
      <c r="W169" s="13"/>
    </row>
    <row r="170" spans="1:23" x14ac:dyDescent="0.25">
      <c r="A170" s="13">
        <v>169</v>
      </c>
      <c r="B170" s="13">
        <f>'تكالبف الطباعه'!RJ80</f>
        <v>3291</v>
      </c>
      <c r="C170" s="13">
        <f>'تكالبف الطباعه'!RL80</f>
        <v>12419</v>
      </c>
      <c r="D170" s="16">
        <f>'تكالبف الطباعه'!RN80</f>
        <v>44004</v>
      </c>
      <c r="E170" s="13">
        <f>'تكالبف الطباعه'!RJ81</f>
        <v>786</v>
      </c>
      <c r="F170" s="13" t="str">
        <f>'تكالبف الطباعه'!RJ82</f>
        <v>ميلتون شتوى</v>
      </c>
      <c r="G170" s="55" t="str">
        <f>'تكالبف الطباعه'!RL82</f>
        <v>2301/3</v>
      </c>
      <c r="H170" s="13" t="str">
        <f>'تكالبف الطباعه'!RL81</f>
        <v>احمر*كاكى*اسود</v>
      </c>
      <c r="I170" s="13">
        <f>'تكالبف الطباعه'!RN81</f>
        <v>405</v>
      </c>
      <c r="J170" s="13">
        <f>'تكالبف الطباعه'!RN82</f>
        <v>1316.25</v>
      </c>
      <c r="K170" s="19">
        <f>'تكالبف الطباعه'!RN108</f>
        <v>2008.827</v>
      </c>
      <c r="L170" s="19">
        <f>'تكالبف الطباعه'!RN109</f>
        <v>4.9600666666666671</v>
      </c>
      <c r="M170" s="19">
        <f>'تكالبف الطباعه'!RN115</f>
        <v>173.07</v>
      </c>
      <c r="N170" s="19">
        <f>'تكالبف الطباعه'!RN116</f>
        <v>0.42733333333333334</v>
      </c>
      <c r="O170" s="19">
        <f>'تكالبف الطباعه'!RN132</f>
        <v>0</v>
      </c>
      <c r="P170" s="19">
        <f>'تكالبف الطباعه'!RN133</f>
        <v>0</v>
      </c>
      <c r="Q170" s="13">
        <f>'تكالبف الطباعه'!RI149</f>
        <v>4.4534146248812911</v>
      </c>
      <c r="R170" s="19">
        <f>'تكالبف الطباعه'!RN149</f>
        <v>439.91</v>
      </c>
      <c r="S170" s="19">
        <f>'تكالبف الطباعه'!RN150</f>
        <v>1.0861975308641976</v>
      </c>
      <c r="T170" s="19">
        <f>'تكالبف الطباعه'!RN151</f>
        <v>6.4735975308641978</v>
      </c>
      <c r="U170" s="19">
        <f>'تكالبف الطباعه'!RN154</f>
        <v>8</v>
      </c>
      <c r="V170" s="19">
        <f>'تكالبف الطباعه'!RN155</f>
        <v>14.473597530864197</v>
      </c>
      <c r="W170" s="13"/>
    </row>
    <row r="171" spans="1:23" x14ac:dyDescent="0.25">
      <c r="A171" s="13">
        <v>170</v>
      </c>
      <c r="B171" s="13">
        <f>'تكالبف الطباعه'!RQ80</f>
        <v>3291</v>
      </c>
      <c r="C171" s="13">
        <f>'تكالبف الطباعه'!RS80</f>
        <v>12420</v>
      </c>
      <c r="D171" s="16">
        <f>'تكالبف الطباعه'!RU80</f>
        <v>44004</v>
      </c>
      <c r="E171" s="13">
        <f>'تكالبف الطباعه'!RQ81</f>
        <v>786</v>
      </c>
      <c r="F171" s="13" t="str">
        <f>'تكالبف الطباعه'!RQ82</f>
        <v>ميلتون شتوى</v>
      </c>
      <c r="G171" s="55" t="str">
        <f>'تكالبف الطباعه'!RS82</f>
        <v>2301/3</v>
      </c>
      <c r="H171" s="13" t="str">
        <f>'تكالبف الطباعه'!RS81</f>
        <v>زيتى*كافية*اسود</v>
      </c>
      <c r="I171" s="13">
        <f>'تكالبف الطباعه'!RU81</f>
        <v>397</v>
      </c>
      <c r="J171" s="13">
        <f>'تكالبف الطباعه'!RU82</f>
        <v>1290.25</v>
      </c>
      <c r="K171" s="19">
        <f>'تكالبف الطباعه'!RU108</f>
        <v>1735.53</v>
      </c>
      <c r="L171" s="19">
        <f>'تكالبف الطباعه'!RU109</f>
        <v>4.3716120906801006</v>
      </c>
      <c r="M171" s="19">
        <f>'تكالبف الطباعه'!RU115</f>
        <v>23.737500000000001</v>
      </c>
      <c r="N171" s="19">
        <f>'تكالبف الطباعه'!RU116</f>
        <v>5.9792191435768263E-2</v>
      </c>
      <c r="O171" s="19">
        <f>'تكالبف الطباعه'!RU132</f>
        <v>0</v>
      </c>
      <c r="P171" s="19">
        <f>'تكالبف الطباعه'!RU133</f>
        <v>0</v>
      </c>
      <c r="Q171" s="13">
        <f>'تكالبف الطباعه'!RP149</f>
        <v>4.1264696764192985</v>
      </c>
      <c r="R171" s="19">
        <f>'تكالبف الطباعه'!RU149</f>
        <v>388.91</v>
      </c>
      <c r="S171" s="19">
        <f>'تكالبف الطباعه'!RU150</f>
        <v>0.9796221662468515</v>
      </c>
      <c r="T171" s="19">
        <f>'تكالبف الطباعه'!RU151</f>
        <v>5.4110264483627208</v>
      </c>
      <c r="U171" s="19">
        <f>'تكالبف الطباعه'!RU154</f>
        <v>8</v>
      </c>
      <c r="V171" s="19">
        <f>'تكالبف الطباعه'!RU155</f>
        <v>13.411026448362721</v>
      </c>
      <c r="W171" s="13"/>
    </row>
    <row r="172" spans="1:23" x14ac:dyDescent="0.25">
      <c r="A172" s="13">
        <v>171</v>
      </c>
      <c r="B172" s="13">
        <f>'تكالبف الطباعه'!RX80</f>
        <v>3274</v>
      </c>
      <c r="C172" s="13">
        <f>'تكالبف الطباعه'!RZ80</f>
        <v>12436</v>
      </c>
      <c r="D172" s="16">
        <f>'تكالبف الطباعه'!SB80</f>
        <v>44004</v>
      </c>
      <c r="E172" s="13">
        <f>'تكالبف الطباعه'!RX81</f>
        <v>760</v>
      </c>
      <c r="F172" s="13" t="str">
        <f>'تكالبف الطباعه'!RX82</f>
        <v>شعيرات</v>
      </c>
      <c r="G172" s="55" t="str">
        <f>'تكالبف الطباعه'!RZ82</f>
        <v>2/393</v>
      </c>
      <c r="H172" s="13" t="str">
        <f>'تكالبف الطباعه'!RZ81</f>
        <v>رمادى*اسود</v>
      </c>
      <c r="I172" s="13">
        <f>'تكالبف الطباعه'!SB81</f>
        <v>596</v>
      </c>
      <c r="J172" s="13">
        <f>'تكالبف الطباعه'!SB82</f>
        <v>2533</v>
      </c>
      <c r="K172" s="19">
        <f>'تكالبف الطباعه'!SB108</f>
        <v>1305.232</v>
      </c>
      <c r="L172" s="19">
        <f>'تكالبف الطباعه'!SB109</f>
        <v>2.1899865771812079</v>
      </c>
      <c r="M172" s="19">
        <f>'تكالبف الطباعه'!SB115</f>
        <v>448.37249999999995</v>
      </c>
      <c r="N172" s="19">
        <f>'تكالبف الطباعه'!SB116</f>
        <v>0.75230285234899319</v>
      </c>
      <c r="O172" s="19">
        <f>'تكالبف الطباعه'!SB132</f>
        <v>0</v>
      </c>
      <c r="P172" s="19">
        <f>'تكالبف الطباعه'!SB133</f>
        <v>0</v>
      </c>
      <c r="Q172" s="13">
        <f>'تكالبف الطباعه'!RW149</f>
        <v>2.7281936439005134</v>
      </c>
      <c r="R172" s="19">
        <f>'تكالبف الطباعه'!SB149</f>
        <v>388.91</v>
      </c>
      <c r="S172" s="19">
        <f>'تكالبف الطباعه'!SB150</f>
        <v>0.65253355704697991</v>
      </c>
      <c r="T172" s="19">
        <f>'تكالبف الطباعه'!SB151</f>
        <v>3.594822986577181</v>
      </c>
      <c r="U172" s="19">
        <f>'تكالبف الطباعه'!SB154</f>
        <v>8</v>
      </c>
      <c r="V172" s="19">
        <f>'تكالبف الطباعه'!SB155</f>
        <v>11.594822986577181</v>
      </c>
      <c r="W172" s="13"/>
    </row>
    <row r="173" spans="1:23" x14ac:dyDescent="0.25">
      <c r="A173" s="13">
        <v>172</v>
      </c>
      <c r="B173" s="13">
        <f>'تكالبف الطباعه'!SE80</f>
        <v>3274</v>
      </c>
      <c r="C173" s="13">
        <f>'تكالبف الطباعه'!SG80</f>
        <v>12439</v>
      </c>
      <c r="D173" s="16">
        <f>'تكالبف الطباعه'!SI80</f>
        <v>44004</v>
      </c>
      <c r="E173" s="13">
        <f>'تكالبف الطباعه'!SE81</f>
        <v>760</v>
      </c>
      <c r="F173" s="13" t="str">
        <f>'تكالبف الطباعه'!SE82</f>
        <v>شعيرات</v>
      </c>
      <c r="G173" s="55" t="str">
        <f>'تكالبف الطباعه'!SG82</f>
        <v>1/567</v>
      </c>
      <c r="H173" s="13" t="str">
        <f>'تكالبف الطباعه'!SG81</f>
        <v>رمادى</v>
      </c>
      <c r="I173" s="13">
        <f>'تكالبف الطباعه'!SI81</f>
        <v>586</v>
      </c>
      <c r="J173" s="13">
        <f>'تكالبف الطباعه'!SI82</f>
        <v>2490.5</v>
      </c>
      <c r="K173" s="19">
        <f>'تكالبف الطباعه'!SI108</f>
        <v>802.17</v>
      </c>
      <c r="L173" s="19">
        <f>'تكالبف الطباعه'!SI109</f>
        <v>1.368890784982935</v>
      </c>
      <c r="M173" s="19">
        <f>'تكالبف الطباعه'!SI115</f>
        <v>424.69500000000005</v>
      </c>
      <c r="N173" s="19">
        <f>'تكالبف الطباعه'!SI116</f>
        <v>0.72473549488054612</v>
      </c>
      <c r="O173" s="19">
        <f>'تكالبف الطباعه'!SI132</f>
        <v>0</v>
      </c>
      <c r="P173" s="19">
        <f>'تكالبف الطباعه'!SI133</f>
        <v>0</v>
      </c>
      <c r="Q173" s="13">
        <f>'تكالبف الطباعه'!SD149</f>
        <v>2.5311282874924714</v>
      </c>
      <c r="R173" s="19">
        <f>'تكالبف الطباعه'!SI149</f>
        <v>388.91</v>
      </c>
      <c r="S173" s="19">
        <f>'تكالبف الطباعه'!SI150</f>
        <v>0.6636689419795222</v>
      </c>
      <c r="T173" s="19">
        <f>'تكالبف الطباعه'!SI151</f>
        <v>2.7572952218430036</v>
      </c>
      <c r="U173" s="19">
        <f>'تكالبف الطباعه'!SI154</f>
        <v>8</v>
      </c>
      <c r="V173" s="19">
        <f>'تكالبف الطباعه'!SI155</f>
        <v>10.757295221843004</v>
      </c>
      <c r="W173" s="13"/>
    </row>
    <row r="174" spans="1:23" x14ac:dyDescent="0.25">
      <c r="A174" s="13">
        <v>173</v>
      </c>
      <c r="B174" s="13">
        <f>'تكالبف الطباعه'!SL80</f>
        <v>3274</v>
      </c>
      <c r="C174" s="13">
        <f>'تكالبف الطباعه'!SN80</f>
        <v>12438</v>
      </c>
      <c r="D174" s="16">
        <f>'تكالبف الطباعه'!SP80</f>
        <v>44004</v>
      </c>
      <c r="E174" s="13">
        <f>'تكالبف الطباعه'!SL81</f>
        <v>760</v>
      </c>
      <c r="F174" s="13" t="str">
        <f>'تكالبف الطباعه'!SL82</f>
        <v>شعيرات</v>
      </c>
      <c r="G174" s="55" t="str">
        <f>'تكالبف الطباعه'!SN82</f>
        <v>3/310</v>
      </c>
      <c r="H174" s="13" t="str">
        <f>'تكالبف الطباعه'!SN81</f>
        <v>نبيتي*فوشيا*كافية</v>
      </c>
      <c r="I174" s="13">
        <f>'تكالبف الطباعه'!SP81</f>
        <v>599</v>
      </c>
      <c r="J174" s="13">
        <f>'تكالبف الطباعه'!SP82</f>
        <v>2545.75</v>
      </c>
      <c r="K174" s="19">
        <f>'تكالبف الطباعه'!SP108</f>
        <v>2109.0320000000002</v>
      </c>
      <c r="L174" s="19">
        <f>'تكالبف الطباعه'!SP109</f>
        <v>3.5209215358931556</v>
      </c>
      <c r="M174" s="19">
        <f>'تكالبف الطباعه'!SP115</f>
        <v>465.51249999999999</v>
      </c>
      <c r="N174" s="19">
        <f>'تكالبف الطباعه'!SP116</f>
        <v>0.77714941569282137</v>
      </c>
      <c r="O174" s="19">
        <f>'تكالبف الطباعه'!SP132</f>
        <v>0</v>
      </c>
      <c r="P174" s="19">
        <f>'تكالبف الطباعه'!SP133</f>
        <v>0</v>
      </c>
      <c r="Q174" s="13">
        <f>'تكالبف الطباعه'!SK149</f>
        <v>3.0600194441716586</v>
      </c>
      <c r="R174" s="19">
        <f>'تكالبف الطباعه'!SP149</f>
        <v>423.5</v>
      </c>
      <c r="S174" s="19">
        <f>'تكالبف الطباعه'!SP150</f>
        <v>0.70701168614357257</v>
      </c>
      <c r="T174" s="19">
        <f>'تكالبف الطباعه'!SP151</f>
        <v>5.005082637729549</v>
      </c>
      <c r="U174" s="19">
        <f>'تكالبف الطباعه'!SP154</f>
        <v>8</v>
      </c>
      <c r="V174" s="19">
        <f>'تكالبف الطباعه'!SP155</f>
        <v>13.005082637729549</v>
      </c>
      <c r="W174" s="13"/>
    </row>
    <row r="175" spans="1:23" x14ac:dyDescent="0.25">
      <c r="A175" s="13">
        <v>174</v>
      </c>
      <c r="B175" s="13">
        <f>'تكالبف الطباعه'!SS80</f>
        <v>3288</v>
      </c>
      <c r="C175" s="13">
        <f>'تكالبف الطباعه'!SU80</f>
        <v>12466</v>
      </c>
      <c r="D175" s="16">
        <f>'تكالبف الطباعه'!SW80</f>
        <v>44005</v>
      </c>
      <c r="E175" s="13">
        <f>'تكالبف الطباعه'!SS81</f>
        <v>707</v>
      </c>
      <c r="F175" s="13" t="str">
        <f>'تكالبف الطباعه'!SS82</f>
        <v>شعيرات بيتش</v>
      </c>
      <c r="G175" s="55" t="str">
        <f>'تكالبف الطباعه'!SU82</f>
        <v>1/419</v>
      </c>
      <c r="H175" s="13" t="str">
        <f>'تكالبف الطباعه'!SU81</f>
        <v>اسود</v>
      </c>
      <c r="I175" s="13">
        <f>'تكالبف الطباعه'!SW81</f>
        <v>535</v>
      </c>
      <c r="J175" s="13">
        <f>'تكالبف الطباعه'!SW82</f>
        <v>2273.75</v>
      </c>
      <c r="K175" s="19">
        <f>'تكالبف الطباعه'!SW108</f>
        <v>1375.5</v>
      </c>
      <c r="L175" s="19">
        <f>'تكالبف الطباعه'!SW109</f>
        <v>2.5710280373831775</v>
      </c>
      <c r="M175" s="19">
        <f>'تكالبف الطباعه'!SW115</f>
        <v>408.29249999999996</v>
      </c>
      <c r="N175" s="19">
        <f>'تكالبف الطباعه'!SW116</f>
        <v>0.76316355140186909</v>
      </c>
      <c r="O175" s="19">
        <f>'تكالبف الطباعه'!SW132</f>
        <v>0</v>
      </c>
      <c r="P175" s="19">
        <f>'تكالبف الطباعه'!SW133</f>
        <v>0</v>
      </c>
      <c r="Q175" s="13">
        <f>'تكالبف الطباعه'!SR149</f>
        <v>2.855530511269929</v>
      </c>
      <c r="R175" s="19">
        <f>'تكالبف الطباعه'!SW149</f>
        <v>428.97</v>
      </c>
      <c r="S175" s="19">
        <f>'تكالبف الطباعه'!SW150</f>
        <v>0.80181308411214958</v>
      </c>
      <c r="T175" s="19">
        <f>'تكالبف الطباعه'!SW151</f>
        <v>4.1360046728971964</v>
      </c>
      <c r="U175" s="19">
        <f>'تكالبف الطباعه'!SW154</f>
        <v>8</v>
      </c>
      <c r="V175" s="19">
        <f>'تكالبف الطباعه'!SW155</f>
        <v>12.136004672897197</v>
      </c>
      <c r="W175" s="13"/>
    </row>
    <row r="176" spans="1:23" x14ac:dyDescent="0.25">
      <c r="A176" s="13">
        <v>175</v>
      </c>
      <c r="B176" s="13">
        <f>'تكالبف الطباعه'!SZ80</f>
        <v>3274</v>
      </c>
      <c r="C176" s="13">
        <f>'تكالبف الطباعه'!TB80</f>
        <v>12437</v>
      </c>
      <c r="D176" s="16">
        <f>'تكالبف الطباعه'!TD80</f>
        <v>44005</v>
      </c>
      <c r="E176" s="13">
        <f>'تكالبف الطباعه'!SZ81</f>
        <v>760</v>
      </c>
      <c r="F176" s="13" t="str">
        <f>'تكالبف الطباعه'!SZ82</f>
        <v xml:space="preserve">شعيرات </v>
      </c>
      <c r="G176" s="55" t="str">
        <f>'تكالبف الطباعه'!TB82</f>
        <v>5/444</v>
      </c>
      <c r="H176" s="13" t="str">
        <f>'تكالبف الطباعه'!TB81</f>
        <v>بترولى*حمصي*بيج*اورانج*تركواز</v>
      </c>
      <c r="I176" s="13">
        <f>'تكالبف الطباعه'!TD81</f>
        <v>586</v>
      </c>
      <c r="J176" s="13">
        <f>'تكالبف الطباعه'!TD82</f>
        <v>2490.5</v>
      </c>
      <c r="K176" s="19">
        <f>'تكالبف الطباعه'!TD108</f>
        <v>2118.9549999999999</v>
      </c>
      <c r="L176" s="19">
        <f>'تكالبف الطباعه'!TD109</f>
        <v>3.6159641638225253</v>
      </c>
      <c r="M176" s="19">
        <f>'تكالبف الطباعه'!TD115</f>
        <v>465.51249999999999</v>
      </c>
      <c r="N176" s="19">
        <f>'تكالبف الطباعه'!TD116</f>
        <v>0.79438993174061434</v>
      </c>
      <c r="O176" s="19">
        <f>'تكالبف الطباعه'!TD132</f>
        <v>0</v>
      </c>
      <c r="P176" s="19">
        <f>'تكالبف الطباعه'!TD133</f>
        <v>0</v>
      </c>
      <c r="Q176" s="13">
        <f>'تكالبف الطباعه'!SY149</f>
        <v>3.0945221843003412</v>
      </c>
      <c r="R176" s="19">
        <f>'تكالبف الطباعه'!TD149</f>
        <v>434.44</v>
      </c>
      <c r="S176" s="19">
        <f>'تكالبف الطباعه'!TD150</f>
        <v>0.74136518771331061</v>
      </c>
      <c r="T176" s="19">
        <f>'تكالبف الطباعه'!TD151</f>
        <v>5.1517192832764502</v>
      </c>
      <c r="U176" s="19">
        <f>'تكالبف الطباعه'!TD154</f>
        <v>8</v>
      </c>
      <c r="V176" s="19">
        <f>'تكالبف الطباعه'!TD155</f>
        <v>13.151719283276449</v>
      </c>
      <c r="W176" s="13"/>
    </row>
    <row r="177" spans="1:23" x14ac:dyDescent="0.25">
      <c r="A177" s="13">
        <v>176</v>
      </c>
      <c r="B177" s="13">
        <f>'تكالبف الطباعه'!TG80</f>
        <v>3288</v>
      </c>
      <c r="C177" s="13">
        <f>'تكالبف الطباعه'!TI80</f>
        <v>12469</v>
      </c>
      <c r="D177" s="16">
        <f>'تكالبف الطباعه'!TK80</f>
        <v>44005</v>
      </c>
      <c r="E177" s="13">
        <f>'تكالبف الطباعه'!TG81</f>
        <v>707</v>
      </c>
      <c r="F177" s="13" t="str">
        <f>'تكالبف الطباعه'!TG82</f>
        <v xml:space="preserve">شعيرات </v>
      </c>
      <c r="G177" s="55" t="str">
        <f>'تكالبف الطباعه'!TI82</f>
        <v>2/694</v>
      </c>
      <c r="H177" s="13" t="str">
        <f>'تكالبف الطباعه'!TI81</f>
        <v>اسود*احمر</v>
      </c>
      <c r="I177" s="13">
        <f>'تكالبف الطباعه'!TK81</f>
        <v>541</v>
      </c>
      <c r="J177" s="13">
        <f>'تكالبف الطباعه'!TK82</f>
        <v>2299.25</v>
      </c>
      <c r="K177" s="19">
        <f>'تكالبف الطباعه'!TK108</f>
        <v>2031.7149999999999</v>
      </c>
      <c r="L177" s="19">
        <f>'تكالبف الطباعه'!TK109</f>
        <v>3.7554805914972271</v>
      </c>
      <c r="M177" s="19">
        <f>'تكالبف الطباعه'!TK115</f>
        <v>408.29249999999996</v>
      </c>
      <c r="N177" s="19">
        <f>'تكالبف الطباعه'!TK116</f>
        <v>0.75469963031423282</v>
      </c>
      <c r="O177" s="19">
        <f>'تكالبف الطباعه'!TK132</f>
        <v>0</v>
      </c>
      <c r="P177" s="19">
        <f>'تكالبف الطباعه'!TK133</f>
        <v>0</v>
      </c>
      <c r="Q177" s="13">
        <f>'تكالبف الطباعه'!TF149</f>
        <v>3.1103392410568667</v>
      </c>
      <c r="R177" s="19">
        <f>'تكالبف الطباعه'!TK149</f>
        <v>383.44</v>
      </c>
      <c r="S177" s="19">
        <f>'تكالبف الطباعه'!TK150</f>
        <v>0.70876155268022178</v>
      </c>
      <c r="T177" s="19">
        <f>'تكالبف الطباعه'!TK151</f>
        <v>5.2189417744916815</v>
      </c>
      <c r="U177" s="19">
        <f>'تكالبف الطباعه'!TK154</f>
        <v>8</v>
      </c>
      <c r="V177" s="19">
        <f>'تكالبف الطباعه'!TK155</f>
        <v>13.218941774491682</v>
      </c>
      <c r="W177" s="13"/>
    </row>
    <row r="178" spans="1:23" x14ac:dyDescent="0.25">
      <c r="A178" s="13">
        <v>177</v>
      </c>
      <c r="B178" s="13">
        <f xml:space="preserve"> 'تكالبف الطباعه'!TN80</f>
        <v>3288</v>
      </c>
      <c r="C178" s="13">
        <f>'تكالبف الطباعه'!TP80</f>
        <v>12468</v>
      </c>
      <c r="D178" s="16">
        <f>'تكالبف الطباعه'!TR80</f>
        <v>44005</v>
      </c>
      <c r="E178" s="13">
        <f>'تكالبف الطباعه'!TN81</f>
        <v>707</v>
      </c>
      <c r="F178" s="13" t="str">
        <f>'تكالبف الطباعه'!TN82</f>
        <v xml:space="preserve">شعيرات </v>
      </c>
      <c r="G178" s="55" t="str">
        <f>'تكالبف الطباعه'!TP82</f>
        <v>2/469</v>
      </c>
      <c r="H178" s="13" t="str">
        <f>'تكالبف الطباعه'!TP81</f>
        <v>اسود*اصفر</v>
      </c>
      <c r="I178" s="13">
        <f>'تكالبف الطباعه'!TR81</f>
        <v>541</v>
      </c>
      <c r="J178" s="13">
        <f>'تكالبف الطباعه'!TR82</f>
        <v>2299.25</v>
      </c>
      <c r="K178" s="19">
        <f>'تكالبف الطباعه'!TR108</f>
        <v>2468.1619999999998</v>
      </c>
      <c r="L178" s="19">
        <f>'تكالبف الطباعه'!TR109</f>
        <v>4.5622218114602582</v>
      </c>
      <c r="M178" s="19">
        <f>'تكالبف الطباعه'!TR115</f>
        <v>299.65249999999997</v>
      </c>
      <c r="N178" s="19">
        <f>'تكالبف الطباعه'!TR116</f>
        <v>0.55388632162661733</v>
      </c>
      <c r="O178" s="19">
        <f>'تكالبف الطباعه'!TR132</f>
        <v>0</v>
      </c>
      <c r="P178" s="19">
        <f>'تكالبف الطباعه'!TR133</f>
        <v>0</v>
      </c>
      <c r="Q178" s="13">
        <f>'تكالبف الطباعه'!TM149</f>
        <v>3.2529105142981405</v>
      </c>
      <c r="R178" s="19">
        <f>'تكالبف الطباعه'!TR149</f>
        <v>383.44</v>
      </c>
      <c r="S178" s="19">
        <f>'تكالبف الطباعه'!TR150</f>
        <v>0.70876155268022178</v>
      </c>
      <c r="T178" s="19">
        <f>'تكالبف الطباعه'!TR151</f>
        <v>5.8248696857670978</v>
      </c>
      <c r="U178" s="19">
        <f>'تكالبف الطباعه'!TR154</f>
        <v>8</v>
      </c>
      <c r="V178" s="19">
        <f>'تكالبف الطباعه'!TR155</f>
        <v>13.824869685767098</v>
      </c>
      <c r="W178" s="13"/>
    </row>
    <row r="179" spans="1:23" x14ac:dyDescent="0.25">
      <c r="A179" s="13">
        <v>178</v>
      </c>
      <c r="B179" s="13">
        <f>'تكالبف الطباعه'!TU80</f>
        <v>3288</v>
      </c>
      <c r="C179" s="13">
        <f>'تكالبف الطباعه'!TW80</f>
        <v>12465</v>
      </c>
      <c r="D179" s="16">
        <f>'تكالبف الطباعه'!TY80</f>
        <v>44005</v>
      </c>
      <c r="E179" s="13">
        <f>'تكالبف الطباعه'!TU81</f>
        <v>707</v>
      </c>
      <c r="F179" s="13" t="str">
        <f>'تكالبف الطباعه'!TU82</f>
        <v xml:space="preserve">شعيرات </v>
      </c>
      <c r="G179" s="55" t="str">
        <f>'تكالبف الطباعه'!TW82</f>
        <v>2/701</v>
      </c>
      <c r="H179" s="13" t="str">
        <f>'تكالبف الطباعه'!TW81</f>
        <v>اسود*احمر</v>
      </c>
      <c r="I179" s="13">
        <f>'تكالبف الطباعه'!TY81</f>
        <v>538</v>
      </c>
      <c r="J179" s="13">
        <f>'تكالبف الطباعه'!TY82</f>
        <v>2286.5</v>
      </c>
      <c r="K179" s="19">
        <f>'تكالبف الطباعه'!TY108</f>
        <v>2203.17</v>
      </c>
      <c r="L179" s="19">
        <f>'تكالبف الطباعه'!TY109</f>
        <v>4.0951115241635687</v>
      </c>
      <c r="M179" s="19">
        <f>'تكالبف الطباعه'!TY115</f>
        <v>424.32625000000002</v>
      </c>
      <c r="N179" s="19">
        <f>'تكالبف الطباعه'!TY116</f>
        <v>0.78871050185873603</v>
      </c>
      <c r="O179" s="19">
        <f>'تكالبف الطباعه'!TY132</f>
        <v>0</v>
      </c>
      <c r="P179" s="19">
        <f>'تكالبف الطباعه'!TY133</f>
        <v>0</v>
      </c>
      <c r="Q179" s="13">
        <f>'تكالبف الطباعه'!TT149</f>
        <v>3.1846736278154384</v>
      </c>
      <c r="R179" s="19">
        <f>'تكالبف الطباعه'!TY149</f>
        <v>350.26</v>
      </c>
      <c r="S179" s="19">
        <f>'تكالبف الطباعه'!TY150</f>
        <v>0.65104089219330852</v>
      </c>
      <c r="T179" s="19">
        <f>'تكالبف الطباعه'!TY151</f>
        <v>5.5348629182156133</v>
      </c>
      <c r="U179" s="19">
        <f>'تكالبف الطباعه'!TY154</f>
        <v>8</v>
      </c>
      <c r="V179" s="19">
        <f>'تكالبف الطباعه'!TY155</f>
        <v>13.534862918215612</v>
      </c>
      <c r="W179" s="13"/>
    </row>
    <row r="180" spans="1:23" x14ac:dyDescent="0.25">
      <c r="A180" s="13">
        <v>179</v>
      </c>
      <c r="B180" s="13">
        <f>'تكالبف الطباعه'!UB80</f>
        <v>3279</v>
      </c>
      <c r="C180" s="13">
        <f>'تكالبف الطباعه'!UD80</f>
        <v>12484</v>
      </c>
      <c r="D180" s="16">
        <f>'تكالبف الطباعه'!UF80</f>
        <v>44006</v>
      </c>
      <c r="E180" s="13">
        <f>'تكالبف الطباعه'!UB81</f>
        <v>842</v>
      </c>
      <c r="F180" s="13" t="str">
        <f>'تكالبف الطباعه'!UB82</f>
        <v>شعيرات بيتش</v>
      </c>
      <c r="G180" s="55" t="str">
        <f>'تكالبف الطباعه'!UD82</f>
        <v>2/664</v>
      </c>
      <c r="H180" s="13" t="str">
        <f>'تكالبف الطباعه'!UD81</f>
        <v>اسود*احمر</v>
      </c>
      <c r="I180" s="13">
        <f>'تكالبف الطباعه'!UF81</f>
        <v>580</v>
      </c>
      <c r="J180" s="13">
        <f>'تكالبف الطباعه'!UF82</f>
        <v>2465</v>
      </c>
      <c r="K180" s="19">
        <f>'تكالبف الطباعه'!UF108</f>
        <v>4438.84</v>
      </c>
      <c r="L180" s="19">
        <f>'تكالبف الطباعه'!UF109</f>
        <v>7.6531724137931034</v>
      </c>
      <c r="M180" s="19">
        <f>'تكالبف الطباعه'!UF115</f>
        <v>391.15249999999997</v>
      </c>
      <c r="N180" s="19">
        <f>'تكالبف الطباعه'!UF116</f>
        <v>0.67440086206896543</v>
      </c>
      <c r="O180" s="19">
        <f>'تكالبف الطباعه'!UF132</f>
        <v>0</v>
      </c>
      <c r="P180" s="19">
        <f>'تكالبف الطباعه'!UF133</f>
        <v>0</v>
      </c>
      <c r="Q180" s="13">
        <f>'تكالبف الطباعه'!UA149</f>
        <v>4.0158062880324543</v>
      </c>
      <c r="R180" s="19">
        <f>'تكالبف الطباعه'!UF149</f>
        <v>428.97</v>
      </c>
      <c r="S180" s="19">
        <f>'تكالبف الطباعه'!UF150</f>
        <v>0.73960344827586211</v>
      </c>
      <c r="T180" s="19">
        <f>'تكالبف الطباعه'!UF151</f>
        <v>9.06717672413793</v>
      </c>
      <c r="U180" s="19">
        <f>'تكالبف الطباعه'!UF154</f>
        <v>8</v>
      </c>
      <c r="V180" s="19">
        <f>'تكالبف الطباعه'!UF155</f>
        <v>17.06717672413793</v>
      </c>
      <c r="W180" s="13"/>
    </row>
    <row r="181" spans="1:23" x14ac:dyDescent="0.25">
      <c r="A181" s="13">
        <v>180</v>
      </c>
      <c r="B181" s="13">
        <f>'تكالبف الطباعه'!UI80</f>
        <v>3279</v>
      </c>
      <c r="C181" s="13">
        <f>'تكالبف الطباعه'!UK80</f>
        <v>12487</v>
      </c>
      <c r="D181" s="16">
        <f>'تكالبف الطباعه'!UM80</f>
        <v>44006</v>
      </c>
      <c r="E181" s="13">
        <f>'تكالبف الطباعه'!UI81</f>
        <v>842</v>
      </c>
      <c r="F181" s="13" t="str">
        <f>'تكالبف الطباعه'!UI82</f>
        <v>شعيرات بيتش</v>
      </c>
      <c r="G181" s="55" t="str">
        <f>'تكالبف الطباعه'!UK82</f>
        <v>2/664</v>
      </c>
      <c r="H181" s="13" t="str">
        <f>'تكالبف الطباعه'!UK81</f>
        <v>اسود*اصفر</v>
      </c>
      <c r="I181" s="13">
        <f>'تكالبف الطباعه'!UM81</f>
        <v>574</v>
      </c>
      <c r="J181" s="13">
        <f>'تكالبف الطباعه'!UM82</f>
        <v>2439.5</v>
      </c>
      <c r="K181" s="19">
        <f>'تكالبف الطباعه'!UM108</f>
        <v>3873.3900000000003</v>
      </c>
      <c r="L181" s="19">
        <f>'تكالبف الطباعه'!UM109</f>
        <v>6.7480662020905928</v>
      </c>
      <c r="M181" s="19">
        <f>'تكالبف الطباعه'!UM115</f>
        <v>458.97500000000002</v>
      </c>
      <c r="N181" s="19">
        <f>'تكالبف الطباعه'!UM116</f>
        <v>0.79960801393728231</v>
      </c>
      <c r="O181" s="19">
        <f>'تكالبف الطباعه'!UM132</f>
        <v>0</v>
      </c>
      <c r="P181" s="19">
        <f>'تكالبف الطباعه'!UM133</f>
        <v>0</v>
      </c>
      <c r="Q181" s="13">
        <f>'تكالبف الطباعه'!UH149</f>
        <v>3.8341196966591515</v>
      </c>
      <c r="R181" s="19">
        <f>'تكالبف الطباعه'!UM149</f>
        <v>428.97</v>
      </c>
      <c r="S181" s="19">
        <f>'تكالبف الطباعه'!UM150</f>
        <v>0.74733449477351921</v>
      </c>
      <c r="T181" s="19">
        <f>'تكالبف الطباعه'!UM151</f>
        <v>8.2950087108013939</v>
      </c>
      <c r="U181" s="19">
        <f>'تكالبف الطباعه'!UM154</f>
        <v>8</v>
      </c>
      <c r="V181" s="19">
        <f>'تكالبف الطباعه'!UM155</f>
        <v>16.295008710801394</v>
      </c>
      <c r="W181" s="13"/>
    </row>
    <row r="182" spans="1:23" x14ac:dyDescent="0.25">
      <c r="A182" s="13">
        <v>181</v>
      </c>
      <c r="B182" s="13">
        <f>'تكالبف الطباعه'!UP80</f>
        <v>3279</v>
      </c>
      <c r="C182" s="13">
        <f>'تكالبف الطباعه'!UR80</f>
        <v>12485</v>
      </c>
      <c r="D182" s="16">
        <f>'تكالبف الطباعه'!UT80</f>
        <v>44006</v>
      </c>
      <c r="E182" s="13">
        <f>'تكالبف الطباعه'!UP81</f>
        <v>842</v>
      </c>
      <c r="F182" s="13" t="str">
        <f>'تكالبف الطباعه'!UP82</f>
        <v>شعيرات بيتش</v>
      </c>
      <c r="G182" s="55" t="str">
        <f>'تكالبف الطباعه'!UR82</f>
        <v>2/664</v>
      </c>
      <c r="H182" s="13" t="str">
        <f>'تكالبف الطباعه'!UR81</f>
        <v>اسود</v>
      </c>
      <c r="I182" s="13">
        <f>'تكالبف الطباعه'!UT81</f>
        <v>570</v>
      </c>
      <c r="J182" s="13">
        <f>'تكالبف الطباعه'!UT82</f>
        <v>2422.5</v>
      </c>
      <c r="K182" s="19">
        <f>'تكالبف الطباعه'!UT108</f>
        <v>3438.75</v>
      </c>
      <c r="L182" s="19">
        <f>'تكالبف الطباعه'!UT109</f>
        <v>6.0328947368421053</v>
      </c>
      <c r="M182" s="19">
        <f>'تكالبف الطباعه'!UT115</f>
        <v>408.29249999999996</v>
      </c>
      <c r="N182" s="19">
        <f>'تكالبف الطباعه'!UT116</f>
        <v>0.71630263157894725</v>
      </c>
      <c r="O182" s="19">
        <f>'تكالبف الطباعه'!UT132</f>
        <v>0</v>
      </c>
      <c r="P182" s="19">
        <f>'تكالبف الطباعه'!UT133</f>
        <v>0</v>
      </c>
      <c r="Q182" s="13">
        <f>'تكالبف الطباعه'!UO149</f>
        <v>3.6474767801857588</v>
      </c>
      <c r="R182" s="19">
        <f>'تكالبف الطباعه'!UT149</f>
        <v>428.97</v>
      </c>
      <c r="S182" s="19">
        <f>'تكالبف الطباعه'!UT150</f>
        <v>0.75257894736842113</v>
      </c>
      <c r="T182" s="19">
        <f>'تكالبف الطباعه'!UT151</f>
        <v>7.5017763157894741</v>
      </c>
      <c r="U182" s="19">
        <f>'تكالبف الطباعه'!UT154</f>
        <v>8</v>
      </c>
      <c r="V182" s="19">
        <f>'تكالبف الطباعه'!UT155</f>
        <v>15.501776315789474</v>
      </c>
      <c r="W182" s="13"/>
    </row>
    <row r="183" spans="1:23" x14ac:dyDescent="0.25">
      <c r="A183" s="13">
        <v>182</v>
      </c>
      <c r="B183" s="13">
        <f>'تكالبف الطباعه'!UW80</f>
        <v>3279</v>
      </c>
      <c r="C183" s="13">
        <f>'تكالبف الطباعه'!UY80</f>
        <v>12486</v>
      </c>
      <c r="D183" s="16">
        <f>'تكالبف الطباعه'!VA80</f>
        <v>44006</v>
      </c>
      <c r="E183" s="13">
        <f>'تكالبف الطباعه'!UW81</f>
        <v>842</v>
      </c>
      <c r="F183" s="13" t="str">
        <f>'تكالبف الطباعه'!UW82</f>
        <v>شعيرات بيتش</v>
      </c>
      <c r="G183" s="55" t="str">
        <f>'تكالبف الطباعه'!UY82</f>
        <v>2/664</v>
      </c>
      <c r="H183" s="13" t="str">
        <f>'تكالبف الطباعه'!UY81</f>
        <v>اسود*فيروزى</v>
      </c>
      <c r="I183" s="13">
        <f>'تكالبف الطباعه'!VA81</f>
        <v>572</v>
      </c>
      <c r="J183" s="13">
        <f>'تكالبف الطباعه'!VA82</f>
        <v>2431</v>
      </c>
      <c r="K183" s="19">
        <f>'تكالبف الطباعه'!VA108</f>
        <v>5702.2939999999999</v>
      </c>
      <c r="L183" s="19">
        <f>'تكالبف الطباعه'!VA109</f>
        <v>9.969045454545455</v>
      </c>
      <c r="M183" s="19">
        <f>'تكالبف الطباعه'!VA115</f>
        <v>391.15249999999997</v>
      </c>
      <c r="N183" s="19">
        <f>'تكالبف الطباعه'!VA116</f>
        <v>0.68383304195804195</v>
      </c>
      <c r="O183" s="19">
        <f>'تكالبف الطباعه'!VA132</f>
        <v>0</v>
      </c>
      <c r="P183" s="19">
        <f>'تكالبف الطباعه'!VA133</f>
        <v>0</v>
      </c>
      <c r="Q183" s="13">
        <f>'تكالبف الطباعه'!UV149</f>
        <v>4.5488920197449616</v>
      </c>
      <c r="R183" s="19">
        <f>'تكالبف الطباعه'!VA149</f>
        <v>388.91</v>
      </c>
      <c r="S183" s="19">
        <f>'تكالبف الطباعه'!VA150</f>
        <v>0.67991258741258742</v>
      </c>
      <c r="T183" s="19">
        <f>'تكالبف الطباعه'!VA151</f>
        <v>11.332791083916085</v>
      </c>
      <c r="U183" s="19">
        <f>'تكالبف الطباعه'!VA154</f>
        <v>8</v>
      </c>
      <c r="V183" s="19">
        <f>'تكالبف الطباعه'!VA155</f>
        <v>19.332791083916085</v>
      </c>
      <c r="W183" s="13"/>
    </row>
    <row r="184" spans="1:23" x14ac:dyDescent="0.25">
      <c r="A184" s="13">
        <v>183</v>
      </c>
      <c r="B184" s="13">
        <f>'تكالبف الطباعه'!VD80</f>
        <v>3279</v>
      </c>
      <c r="C184" s="13">
        <f>'تكالبف الطباعه'!VF80</f>
        <v>12482</v>
      </c>
      <c r="D184" s="16">
        <f>'تكالبف الطباعه'!VH80</f>
        <v>44006</v>
      </c>
      <c r="E184" s="13">
        <f>'تكالبف الطباعه'!VD81</f>
        <v>842</v>
      </c>
      <c r="F184" s="13" t="str">
        <f>'تكالبف الطباعه'!VD82</f>
        <v>شعيرات بيتش</v>
      </c>
      <c r="G184" s="55" t="str">
        <f>'تكالبف الطباعه'!VF82</f>
        <v>2/664</v>
      </c>
      <c r="H184" s="13" t="str">
        <f>'تكالبف الطباعه'!VF81</f>
        <v>اسود*فوشيا</v>
      </c>
      <c r="I184" s="13">
        <f>'تكالبف الطباعه'!VH81</f>
        <v>574</v>
      </c>
      <c r="J184" s="13">
        <f>'تكالبف الطباعه'!VH82</f>
        <v>2439.5</v>
      </c>
      <c r="K184" s="19">
        <f>'تكالبف الطباعه'!VH108</f>
        <v>4316.88</v>
      </c>
      <c r="L184" s="19">
        <f>'تكالبف الطباعه'!VH109</f>
        <v>7.5206968641114988</v>
      </c>
      <c r="M184" s="19">
        <f>'تكالبف الطباعه'!VH115</f>
        <v>391.15249999999997</v>
      </c>
      <c r="N184" s="19">
        <f>'تكالبف الطباعه'!VH116</f>
        <v>0.68145034843205565</v>
      </c>
      <c r="O184" s="19">
        <f>'تكالبف الطباعه'!VH132</f>
        <v>0</v>
      </c>
      <c r="P184" s="19">
        <f>'تكالبف الطباعه'!VH133</f>
        <v>0</v>
      </c>
      <c r="Q184" s="13">
        <f>'تكالبف الطباعه'!VC149</f>
        <v>3.9716919450707118</v>
      </c>
      <c r="R184" s="19">
        <f>'تكالبف الطباعه'!VH149</f>
        <v>388.91</v>
      </c>
      <c r="S184" s="19">
        <f>'تكالبف الطباعه'!VH150</f>
        <v>0.67754355400696864</v>
      </c>
      <c r="T184" s="19">
        <f>'تكالبف الطباعه'!VH151</f>
        <v>8.8796907665505227</v>
      </c>
      <c r="U184" s="19">
        <f>'تكالبف الطباعه'!VH154</f>
        <v>8</v>
      </c>
      <c r="V184" s="19">
        <f>'تكالبف الطباعه'!VH155</f>
        <v>16.879690766550524</v>
      </c>
      <c r="W184" s="13"/>
    </row>
    <row r="185" spans="1:23" x14ac:dyDescent="0.25">
      <c r="A185" s="13">
        <v>184</v>
      </c>
      <c r="B185" s="13">
        <f>'تكالبف الطباعه'!VK80</f>
        <v>3279</v>
      </c>
      <c r="C185" s="13">
        <f>'تكالبف الطباعه'!VM80</f>
        <v>12483</v>
      </c>
      <c r="D185" s="16">
        <f>'تكالبف الطباعه'!VO80</f>
        <v>44006</v>
      </c>
      <c r="E185" s="13">
        <f>'تكالبف الطباعه'!VK81</f>
        <v>842</v>
      </c>
      <c r="F185" s="13" t="str">
        <f>'تكالبف الطباعه'!VK82</f>
        <v>شعيرات بيتش</v>
      </c>
      <c r="G185" s="55" t="str">
        <f>'تكالبف الطباعه'!VM82</f>
        <v>2/664</v>
      </c>
      <c r="H185" s="13" t="str">
        <f>'تكالبف الطباعه'!VM81</f>
        <v>اسود*كشمير</v>
      </c>
      <c r="I185" s="13">
        <f>'تكالبف الطباعه'!VO81</f>
        <v>574</v>
      </c>
      <c r="J185" s="13">
        <f>'تكالبف الطباعه'!VO82</f>
        <v>2439.5</v>
      </c>
      <c r="K185" s="19">
        <f>'تكالبف الطباعه'!VO108</f>
        <v>3687.5279999999998</v>
      </c>
      <c r="L185" s="19">
        <f>'تكالبف الطباعه'!VO109</f>
        <v>6.424264808362369</v>
      </c>
      <c r="M185" s="19">
        <f>'تكالبف الطباعه'!VO115</f>
        <v>437.19499999999999</v>
      </c>
      <c r="N185" s="19">
        <f>'تكالبف الطباعه'!VO116</f>
        <v>0.76166376306620209</v>
      </c>
      <c r="O185" s="19">
        <f>'تكالبف الطباعه'!VO132</f>
        <v>0</v>
      </c>
      <c r="P185" s="19">
        <f>'تكالبف الطباعه'!VO133</f>
        <v>0</v>
      </c>
      <c r="Q185" s="13">
        <f>'تكالبف الطباعه'!VJ149</f>
        <v>3.7490030744004921</v>
      </c>
      <c r="R185" s="19">
        <f>'تكالبف الطباعه'!VO149</f>
        <v>428.97</v>
      </c>
      <c r="S185" s="19">
        <f>'تكالبف الطباعه'!VO150</f>
        <v>0.74733449477351921</v>
      </c>
      <c r="T185" s="19">
        <f>'تكالبف الطباعه'!VO151</f>
        <v>7.9332630662020902</v>
      </c>
      <c r="U185" s="19">
        <f>'تكالبف الطباعه'!VO154</f>
        <v>8</v>
      </c>
      <c r="V185" s="19">
        <f>'تكالبف الطباعه'!VO155</f>
        <v>15.933263066202091</v>
      </c>
      <c r="W185" s="13"/>
    </row>
    <row r="186" spans="1:23" x14ac:dyDescent="0.25">
      <c r="A186" s="13">
        <v>185</v>
      </c>
      <c r="B186" s="13">
        <f>'تكالبف الطباعه'!VR80</f>
        <v>3285</v>
      </c>
      <c r="C186" s="13">
        <f>'تكالبف الطباعه'!VT80</f>
        <v>12475</v>
      </c>
      <c r="D186" s="16">
        <f>'تكالبف الطباعه'!VV80</f>
        <v>44006</v>
      </c>
      <c r="E186" s="13">
        <f>'تكالبف الطباعه'!VR81</f>
        <v>732</v>
      </c>
      <c r="F186" s="13" t="str">
        <f>'تكالبف الطباعه'!VR82</f>
        <v>شعيرات ليكرا</v>
      </c>
      <c r="G186" s="55" t="str">
        <f>'تكالبف الطباعه'!VT82</f>
        <v>1/520</v>
      </c>
      <c r="H186" s="13" t="str">
        <f>'تكالبف الطباعه'!VT81</f>
        <v>كحلي</v>
      </c>
      <c r="I186" s="13">
        <f>'تكالبف الطباعه'!VV81</f>
        <v>593</v>
      </c>
      <c r="J186" s="13">
        <f>'تكالبف الطباعه'!VV82</f>
        <v>2520.25</v>
      </c>
      <c r="K186" s="19">
        <f>'تكالبف الطباعه'!VV108</f>
        <v>1740.7800000000002</v>
      </c>
      <c r="L186" s="19">
        <f>'تكالبف الطباعه'!VV109</f>
        <v>2.9355480607082636</v>
      </c>
      <c r="M186" s="19">
        <f>'تكالبف الطباعه'!VV115</f>
        <v>516.19500000000005</v>
      </c>
      <c r="N186" s="19">
        <f>'تكالبف الطباعه'!VV116</f>
        <v>0.87048060708263075</v>
      </c>
      <c r="O186" s="19">
        <f>'تكالبف الطباعه'!VV132</f>
        <v>0</v>
      </c>
      <c r="P186" s="19">
        <f>'تكالبف الطباعه'!VV133</f>
        <v>0</v>
      </c>
      <c r="Q186" s="13">
        <f>'تكالبف الطباعه'!VQ149</f>
        <v>2.9278623152465038</v>
      </c>
      <c r="R186" s="19">
        <f>'تكالبف الطباعه'!VV149</f>
        <v>377.97</v>
      </c>
      <c r="S186" s="19">
        <f>'تكالبف الطباعه'!VV150</f>
        <v>0.63738617200674541</v>
      </c>
      <c r="T186" s="19">
        <f>'تكالبف الطباعه'!VV151</f>
        <v>4.4434148397976401</v>
      </c>
      <c r="U186" s="19">
        <f>'تكالبف الطباعه'!VV154</f>
        <v>8</v>
      </c>
      <c r="V186" s="19">
        <f>'تكالبف الطباعه'!VV155</f>
        <v>12.44341483979764</v>
      </c>
      <c r="W186" s="13"/>
    </row>
    <row r="187" spans="1:23" x14ac:dyDescent="0.25">
      <c r="A187" s="13">
        <v>186</v>
      </c>
      <c r="B187" s="13">
        <f>'تكالبف الطباعه'!VY80</f>
        <v>3285</v>
      </c>
      <c r="C187" s="13">
        <f>'تكالبف الطباعه'!WA80</f>
        <v>12473</v>
      </c>
      <c r="D187" s="16">
        <f>'تكالبف الطباعه'!WC80</f>
        <v>44006</v>
      </c>
      <c r="E187" s="13">
        <f>'تكالبف الطباعه'!VY81</f>
        <v>732</v>
      </c>
      <c r="F187" s="13" t="str">
        <f>'تكالبف الطباعه'!VY82</f>
        <v>شعيرات ليكرا</v>
      </c>
      <c r="G187" s="55" t="str">
        <f>'تكالبف الطباعه'!WA82</f>
        <v>1/520</v>
      </c>
      <c r="H187" s="13" t="str">
        <f>'تكالبف الطباعه'!WA81</f>
        <v>نبيتي</v>
      </c>
      <c r="I187" s="13">
        <f>'تكالبف الطباعه'!WC81</f>
        <v>584</v>
      </c>
      <c r="J187" s="13">
        <f>'تكالبف الطباعه'!WC82</f>
        <v>2482</v>
      </c>
      <c r="K187" s="19">
        <f>'تكالبف الطباعه'!WC108</f>
        <v>1105.5999999999999</v>
      </c>
      <c r="L187" s="19">
        <f>'تكالبف الطباعه'!WC109</f>
        <v>1.8931506849315067</v>
      </c>
      <c r="M187" s="19">
        <f>'تكالبف الطباعه'!WC115</f>
        <v>465.51249999999999</v>
      </c>
      <c r="N187" s="19">
        <f>'تكالبف الطباعه'!WC116</f>
        <v>0.79711044520547947</v>
      </c>
      <c r="O187" s="19">
        <f>'تكالبف الطباعه'!WC132</f>
        <v>0</v>
      </c>
      <c r="P187" s="19">
        <f>'تكالبف الطباعه'!WC133</f>
        <v>0</v>
      </c>
      <c r="Q187" s="13">
        <f>'تكالبف الطباعه'!VX149</f>
        <v>2.6881879532634976</v>
      </c>
      <c r="R187" s="19">
        <f>'تكالبف الطباعه'!WC149</f>
        <v>428.97</v>
      </c>
      <c r="S187" s="19">
        <f>'تكالبف الطباعه'!WC150</f>
        <v>0.73453767123287672</v>
      </c>
      <c r="T187" s="19">
        <f>'تكالبف الطباعه'!WC151</f>
        <v>3.4247988013698629</v>
      </c>
      <c r="U187" s="19">
        <f>'تكالبف الطباعه'!WC154</f>
        <v>8</v>
      </c>
      <c r="V187" s="19">
        <f>'تكالبف الطباعه'!WC155</f>
        <v>11.424798801369864</v>
      </c>
      <c r="W187" s="13"/>
    </row>
    <row r="188" spans="1:23" x14ac:dyDescent="0.25">
      <c r="A188" s="13">
        <v>187</v>
      </c>
      <c r="B188" s="13">
        <f>'تكالبف الطباعه'!WF80</f>
        <v>3305</v>
      </c>
      <c r="C188" s="13">
        <f>'تكالبف الطباعه'!WH80</f>
        <v>12481</v>
      </c>
      <c r="D188" s="16">
        <f>'تكالبف الطباعه'!WJ80</f>
        <v>44006</v>
      </c>
      <c r="E188" s="13">
        <f>'تكالبف الطباعه'!WF81</f>
        <v>852</v>
      </c>
      <c r="F188" s="13" t="str">
        <f>'تكالبف الطباعه'!WF82</f>
        <v>بلوش اسبن</v>
      </c>
      <c r="G188" s="55" t="str">
        <f>'تكالبف الطباعه'!WH82</f>
        <v>4/663</v>
      </c>
      <c r="H188" s="13" t="str">
        <f>'تكالبف الطباعه'!WH81</f>
        <v>اسود*رمادى غ*رمادى ف*رمادى وسط</v>
      </c>
      <c r="I188" s="13">
        <f>'تكالبف الطباعه'!WJ81</f>
        <v>476</v>
      </c>
      <c r="J188" s="13">
        <f>'تكالبف الطباعه'!WJ82</f>
        <v>1428</v>
      </c>
      <c r="K188" s="19">
        <f>'تكالبف الطباعه'!WJ108</f>
        <v>2654.9758000000002</v>
      </c>
      <c r="L188" s="19">
        <f>'تكالبف الطباعه'!WJ109</f>
        <v>5.5776802521008406</v>
      </c>
      <c r="M188" s="19">
        <f>'تكالبف الطباعه'!WJ115</f>
        <v>458.97500000000002</v>
      </c>
      <c r="N188" s="19">
        <f>'تكالبف الطباعه'!WJ116</f>
        <v>0.96423319327731094</v>
      </c>
      <c r="O188" s="19">
        <f>'تكالبف الطباعه'!WJ132</f>
        <v>0</v>
      </c>
      <c r="P188" s="19">
        <f>'تكالبف الطباعه'!WJ133</f>
        <v>0</v>
      </c>
      <c r="Q188" s="13">
        <f>'تكالبف الطباعه'!WE149</f>
        <v>5.1158198879551824</v>
      </c>
      <c r="R188" s="19">
        <f>'تكالبف الطباعه'!WJ149</f>
        <v>383.44</v>
      </c>
      <c r="S188" s="19">
        <f>'تكالبف الطباعه'!WJ150</f>
        <v>0.80554621848739494</v>
      </c>
      <c r="T188" s="19">
        <f>'تكالبف الطباعه'!WJ151</f>
        <v>7.3474596638655463</v>
      </c>
      <c r="U188" s="19">
        <f>'تكالبف الطباعه'!WJ154</f>
        <v>8</v>
      </c>
      <c r="V188" s="19">
        <f>'تكالبف الطباعه'!WJ155</f>
        <v>15.347459663865546</v>
      </c>
      <c r="W188" s="13"/>
    </row>
    <row r="189" spans="1:23" x14ac:dyDescent="0.25">
      <c r="A189" s="13">
        <v>188</v>
      </c>
      <c r="B189" s="13">
        <f>'تكالبف الطباعه'!WM80</f>
        <v>3288</v>
      </c>
      <c r="C189" s="13">
        <f>'تكالبف الطباعه'!WO80</f>
        <v>12467</v>
      </c>
      <c r="D189" s="16">
        <f>'تكالبف الطباعه'!WQ80</f>
        <v>44006</v>
      </c>
      <c r="E189" s="13">
        <f>'تكالبف الطباعه'!WM81</f>
        <v>707</v>
      </c>
      <c r="F189" s="13" t="str">
        <f>'تكالبف الطباعه'!WM82</f>
        <v>شعيرات بيتش</v>
      </c>
      <c r="G189" s="55" t="str">
        <f>'تكالبف الطباعه'!WO82</f>
        <v>2/680</v>
      </c>
      <c r="H189" s="13" t="str">
        <f>'تكالبف الطباعه'!WO81</f>
        <v>اسود*فوشيا</v>
      </c>
      <c r="I189" s="13">
        <f>'تكالبف الطباعه'!WQ81</f>
        <v>523</v>
      </c>
      <c r="J189" s="13">
        <f>'تكالبف الطباعه'!WQ82</f>
        <v>2222.75</v>
      </c>
      <c r="K189" s="19">
        <f>'تكالبف الطباعه'!WQ108</f>
        <v>1863.35</v>
      </c>
      <c r="L189" s="19">
        <f>'تكالبف الطباعه'!WQ109</f>
        <v>3.5628107074569786</v>
      </c>
      <c r="M189" s="19">
        <f>'تكالبف الطباعه'!WQ115</f>
        <v>458.97500000000002</v>
      </c>
      <c r="N189" s="19">
        <f>'تكالبف الطباعه'!WQ116</f>
        <v>0.87758126195028685</v>
      </c>
      <c r="O189" s="19">
        <f>'تكالبف الطباعه'!WQ132</f>
        <v>0</v>
      </c>
      <c r="P189" s="19">
        <f>'تكالبف الطباعه'!WQ133</f>
        <v>0</v>
      </c>
      <c r="Q189" s="13">
        <f>'تكالبف الطباعه'!WL149</f>
        <v>3.0618940501630862</v>
      </c>
      <c r="R189" s="19">
        <f>'تكالبف الطباعه'!WQ149</f>
        <v>299.5</v>
      </c>
      <c r="S189" s="19">
        <f>'تكالبف الطباعه'!WQ150</f>
        <v>0.57265774378585088</v>
      </c>
      <c r="T189" s="19">
        <f>'تكالبف الطباعه'!WQ151</f>
        <v>5.0130497131931158</v>
      </c>
      <c r="U189" s="19">
        <f>'تكالبف الطباعه'!WQ154</f>
        <v>8</v>
      </c>
      <c r="V189" s="19">
        <f>'تكالبف الطباعه'!WQ155</f>
        <v>13.013049713193116</v>
      </c>
      <c r="W189" s="13"/>
    </row>
    <row r="190" spans="1:23" x14ac:dyDescent="0.25">
      <c r="A190" s="13">
        <v>189</v>
      </c>
      <c r="B190" s="13">
        <f>'تكالبف الطباعه'!WT80</f>
        <v>3288</v>
      </c>
      <c r="C190" s="13">
        <f>'تكالبف الطباعه'!WV80</f>
        <v>12464</v>
      </c>
      <c r="D190" s="16">
        <f>'تكالبف الطباعه'!WX80</f>
        <v>44006</v>
      </c>
      <c r="E190" s="13">
        <f>'تكالبف الطباعه'!WT81</f>
        <v>707</v>
      </c>
      <c r="F190" s="13" t="str">
        <f>'تكالبف الطباعه'!WT82</f>
        <v>شعيرات بيتش</v>
      </c>
      <c r="G190" s="55" t="str">
        <f>'تكالبف الطباعه'!WV82</f>
        <v>2/723</v>
      </c>
      <c r="H190" s="13" t="str">
        <f>'تكالبف الطباعه'!WV81</f>
        <v>اسود*موف</v>
      </c>
      <c r="I190" s="13">
        <f>'تكالبف الطباعه'!WX81</f>
        <v>540</v>
      </c>
      <c r="J190" s="13">
        <f>'تكالبف الطباعه'!WX82</f>
        <v>2295</v>
      </c>
      <c r="K190" s="19">
        <f>'تكالبف الطباعه'!WX108</f>
        <v>2041.973</v>
      </c>
      <c r="L190" s="19">
        <f>'تكالبف الطباعه'!WX109</f>
        <v>3.7814314814814813</v>
      </c>
      <c r="M190" s="19">
        <f>'تكالبف الطباعه'!WX115</f>
        <v>458.97500000000002</v>
      </c>
      <c r="N190" s="19">
        <f>'تكالبف الطباعه'!WX116</f>
        <v>0.84995370370370371</v>
      </c>
      <c r="O190" s="19">
        <f>'تكالبف الطباعه'!WX132</f>
        <v>0</v>
      </c>
      <c r="P190" s="19">
        <f>'تكالبف الطباعه'!WX133</f>
        <v>0</v>
      </c>
      <c r="Q190" s="13">
        <f>'تكالبف الطباعه'!WS149</f>
        <v>3.1613891067538127</v>
      </c>
      <c r="R190" s="19">
        <f>'تكالبف الطباعه'!WX149</f>
        <v>434.44</v>
      </c>
      <c r="S190" s="19">
        <f>'تكالبف الطباعه'!WX150</f>
        <v>0.80451851851851852</v>
      </c>
      <c r="T190" s="19">
        <f>'تكالبف الطباعه'!WX151</f>
        <v>5.435903703703703</v>
      </c>
      <c r="U190" s="19">
        <f>'تكالبف الطباعه'!WX154</f>
        <v>8</v>
      </c>
      <c r="V190" s="19">
        <f>'تكالبف الطباعه'!WX155</f>
        <v>13.435903703703703</v>
      </c>
      <c r="W190" s="13"/>
    </row>
    <row r="191" spans="1:23" x14ac:dyDescent="0.25">
      <c r="A191" s="13">
        <v>190</v>
      </c>
      <c r="B191" s="13">
        <f>'تكالبف الطباعه'!XA80</f>
        <v>3285</v>
      </c>
      <c r="C191" s="13">
        <f>'تكالبف الطباعه'!XC80</f>
        <v>12470</v>
      </c>
      <c r="D191" s="16">
        <f>'تكالبف الطباعه'!XE80</f>
        <v>44006</v>
      </c>
      <c r="E191" s="13">
        <f>'تكالبف الطباعه'!XA81</f>
        <v>732</v>
      </c>
      <c r="F191" s="13" t="str">
        <f>'تكالبف الطباعه'!XA82</f>
        <v>شعيرات</v>
      </c>
      <c r="G191" s="55" t="str">
        <f>'تكالبف الطباعه'!XC82</f>
        <v>5/485</v>
      </c>
      <c r="H191" s="13" t="str">
        <f>'تكالبف الطباعه'!XC81</f>
        <v>اسود*فيروزى*رمادى*كافية*بيج</v>
      </c>
      <c r="I191" s="13">
        <f>'تكالبف الطباعه'!XE81</f>
        <v>575</v>
      </c>
      <c r="J191" s="13">
        <f>'تكالبف الطباعه'!XE82</f>
        <v>2443.75</v>
      </c>
      <c r="K191" s="19">
        <f>'تكالبف الطباعه'!XE108</f>
        <v>3098.6739999999995</v>
      </c>
      <c r="L191" s="19">
        <f>'تكالبف الطباعه'!XE109</f>
        <v>5.3889982608695641</v>
      </c>
      <c r="M191" s="19">
        <f>'تكالبف الطباعه'!XE115</f>
        <v>458.97500000000002</v>
      </c>
      <c r="N191" s="19">
        <f>'تكالبف الطباعه'!XE116</f>
        <v>0.79821739130434788</v>
      </c>
      <c r="O191" s="19">
        <f>'تكالبف الطباعه'!XE132</f>
        <v>0</v>
      </c>
      <c r="P191" s="19">
        <f>'تكالبف الطباعه'!XE133</f>
        <v>0</v>
      </c>
      <c r="Q191" s="13">
        <f>'تكالبف الطباعه'!WZ149</f>
        <v>3.49283641943734</v>
      </c>
      <c r="R191" s="19">
        <f>'تكالبف الطباعه'!XE149</f>
        <v>377.97</v>
      </c>
      <c r="S191" s="19">
        <f>'تكالبف الطباعه'!XE150</f>
        <v>0.65733913043478265</v>
      </c>
      <c r="T191" s="19">
        <f>'تكالبف الطباعه'!XE151</f>
        <v>6.8445547826086948</v>
      </c>
      <c r="U191" s="19">
        <f>'تكالبف الطباعه'!XE154</f>
        <v>8</v>
      </c>
      <c r="V191" s="19">
        <f>'تكالبف الطباعه'!XE155</f>
        <v>14.844554782608695</v>
      </c>
      <c r="W191" s="13"/>
    </row>
    <row r="192" spans="1:23" x14ac:dyDescent="0.25">
      <c r="A192" s="13">
        <v>191</v>
      </c>
      <c r="B192" s="13">
        <f>'تكالبف الطباعه'!XH80</f>
        <v>3285</v>
      </c>
      <c r="C192" s="13">
        <f>'تكالبف الطباعه'!XJ80</f>
        <v>12474</v>
      </c>
      <c r="D192" s="16">
        <f>'تكالبف الطباعه'!XL80</f>
        <v>44006</v>
      </c>
      <c r="E192" s="13">
        <f>'تكالبف الطباعه'!XH81</f>
        <v>732</v>
      </c>
      <c r="F192" s="13" t="str">
        <f>'تكالبف الطباعه'!XH82</f>
        <v>شعيرات ليكرا</v>
      </c>
      <c r="G192" s="55" t="str">
        <f>'تكالبف الطباعه'!XJ82</f>
        <v>3/321</v>
      </c>
      <c r="H192" s="13" t="str">
        <f>'تكالبف الطباعه'!XJ81</f>
        <v>اسود*كريمي*كافية</v>
      </c>
      <c r="I192" s="13">
        <f>'تكالبف الطباعه'!XL81</f>
        <v>575</v>
      </c>
      <c r="J192" s="13">
        <f>'تكالبف الطباعه'!XL82</f>
        <v>2443.75</v>
      </c>
      <c r="K192" s="19">
        <f>'تكالبف الطباعه'!XL108</f>
        <v>2110.38</v>
      </c>
      <c r="L192" s="19">
        <f>'تكالبف الطباعه'!XL109</f>
        <v>3.670226086956522</v>
      </c>
      <c r="M192" s="19">
        <f>'تكالبف الطباعه'!XL115</f>
        <v>458.97500000000002</v>
      </c>
      <c r="N192" s="19">
        <f>'تكالبف الطباعه'!XL116</f>
        <v>0.79821739130434788</v>
      </c>
      <c r="O192" s="19">
        <f>'تكالبف الطباعه'!XL132</f>
        <v>0</v>
      </c>
      <c r="P192" s="19">
        <f>'تكالبف الطباعه'!XL133</f>
        <v>0</v>
      </c>
      <c r="Q192" s="13">
        <f>'تكالبف الطباعه'!XG149</f>
        <v>3.0403375959079284</v>
      </c>
      <c r="R192" s="19">
        <f>'تكالبف الطباعه'!XL149</f>
        <v>260.47000000000003</v>
      </c>
      <c r="S192" s="19">
        <f>'تكالبف الطباعه'!XL150</f>
        <v>0.45299130434782614</v>
      </c>
      <c r="T192" s="19">
        <f>'تكالبف الطباعه'!XL151</f>
        <v>4.9214347826086957</v>
      </c>
      <c r="U192" s="19">
        <f>'تكالبف الطباعه'!XL154</f>
        <v>8</v>
      </c>
      <c r="V192" s="19">
        <f>'تكالبف الطباعه'!XL155</f>
        <v>12.921434782608696</v>
      </c>
      <c r="W192" s="13"/>
    </row>
    <row r="193" spans="1:23" x14ac:dyDescent="0.25">
      <c r="A193" s="13">
        <v>192</v>
      </c>
      <c r="B193" s="13">
        <f>'تكالبف الطباعه'!XO80</f>
        <v>3285</v>
      </c>
      <c r="C193" s="13">
        <f>'تكالبف الطباعه'!XQ80</f>
        <v>12472</v>
      </c>
      <c r="D193" s="16">
        <f>'تكالبف الطباعه'!XS80</f>
        <v>44006</v>
      </c>
      <c r="E193" s="13">
        <f>'تكالبف الطباعه'!XO81</f>
        <v>732</v>
      </c>
      <c r="F193" s="13" t="str">
        <f>'تكالبف الطباعه'!XO82</f>
        <v>شعيرات ليكرا</v>
      </c>
      <c r="G193" s="55" t="str">
        <f>'تكالبف الطباعه'!XQ82</f>
        <v>3/331</v>
      </c>
      <c r="H193" s="13" t="str">
        <f>'تكالبف الطباعه'!XQ81</f>
        <v>اسود*بيج*كافية</v>
      </c>
      <c r="I193" s="13">
        <f>'تكالبف الطباعه'!XS81</f>
        <v>580</v>
      </c>
      <c r="J193" s="13">
        <f>'تكالبف الطباعه'!XS82</f>
        <v>2465</v>
      </c>
      <c r="K193" s="19">
        <f>'تكالبف الطباعه'!XS108</f>
        <v>3627.5989999999997</v>
      </c>
      <c r="L193" s="19">
        <f>'تكالبف الطباعه'!XS109</f>
        <v>6.2544810344827582</v>
      </c>
      <c r="M193" s="19">
        <f>'تكالبف الطباعه'!XS115</f>
        <v>458.97500000000002</v>
      </c>
      <c r="N193" s="19">
        <f>'تكالبف الطباعه'!XS116</f>
        <v>0.79133620689655171</v>
      </c>
      <c r="O193" s="19">
        <f>'تكالبف الطباعه'!XS132</f>
        <v>0</v>
      </c>
      <c r="P193" s="19">
        <f>'تكالبف الطباعه'!XS133</f>
        <v>0</v>
      </c>
      <c r="Q193" s="13">
        <f>'تكالبف الطباعه'!XN149</f>
        <v>3.6935269776876267</v>
      </c>
      <c r="R193" s="19">
        <f>'تكالبف الطباعه'!XS149</f>
        <v>377.97</v>
      </c>
      <c r="S193" s="19">
        <f>'تكالبف الطباعه'!XS150</f>
        <v>0.65167241379310348</v>
      </c>
      <c r="T193" s="19">
        <f>'تكالبف الطباعه'!XS151</f>
        <v>7.6974896551724132</v>
      </c>
      <c r="U193" s="19">
        <f>'تكالبف الطباعه'!XS154</f>
        <v>8</v>
      </c>
      <c r="V193" s="19">
        <f>'تكالبف الطباعه'!XS155</f>
        <v>15.697489655172413</v>
      </c>
      <c r="W193" s="13"/>
    </row>
    <row r="194" spans="1:23" x14ac:dyDescent="0.25">
      <c r="A194" s="13">
        <v>193</v>
      </c>
      <c r="B194" s="13">
        <f>'تكالبف الطباعه'!XV80</f>
        <v>3299</v>
      </c>
      <c r="C194" s="13">
        <f>'تكالبف الطباعه'!XX80</f>
        <v>12494</v>
      </c>
      <c r="D194" s="16">
        <f>'تكالبف الطباعه'!XZ80</f>
        <v>44007</v>
      </c>
      <c r="E194" s="13">
        <f>'تكالبف الطباعه'!XV81</f>
        <v>833</v>
      </c>
      <c r="F194" s="13" t="str">
        <f>'تكالبف الطباعه'!XV82</f>
        <v>شعيرات بيتش</v>
      </c>
      <c r="G194" s="55" t="str">
        <f>'تكالبف الطباعه'!XX82</f>
        <v>2/707</v>
      </c>
      <c r="H194" s="13" t="str">
        <f>'تكالبف الطباعه'!XX81</f>
        <v>احمر*كحلي</v>
      </c>
      <c r="I194" s="13">
        <f>'تكالبف الطباعه'!XZ81</f>
        <v>669</v>
      </c>
      <c r="J194" s="13">
        <f>'تكالبف الطباعه'!XZ82</f>
        <v>2843.25</v>
      </c>
      <c r="K194" s="19">
        <f>'تكالبف الطباعه'!XZ108</f>
        <v>3955.7519999999995</v>
      </c>
      <c r="L194" s="19">
        <f>'تكالبف الطباعه'!XZ109</f>
        <v>5.9129327354260086</v>
      </c>
      <c r="M194" s="19">
        <f>'تكالبف الطباعه'!XZ115</f>
        <v>481.91500000000002</v>
      </c>
      <c r="N194" s="19">
        <f>'تكالبف الطباعه'!XZ116</f>
        <v>0.72035127055306436</v>
      </c>
      <c r="O194" s="19">
        <f>'تكالبف الطباعه'!XZ132</f>
        <v>0</v>
      </c>
      <c r="P194" s="19">
        <f>'تكالبف الطباعه'!XZ133</f>
        <v>0</v>
      </c>
      <c r="Q194" s="13">
        <f>'تكالبف الطباعه'!XU149</f>
        <v>3.6036602479556841</v>
      </c>
      <c r="R194" s="19">
        <f>'تكالبف الطباعه'!XZ149</f>
        <v>456.44</v>
      </c>
      <c r="S194" s="19">
        <f>'تكالبف الطباعه'!XZ150</f>
        <v>0.68227204783258599</v>
      </c>
      <c r="T194" s="19">
        <f>'تكالبف الطباعه'!XZ151</f>
        <v>7.3155560538116591</v>
      </c>
      <c r="U194" s="19">
        <f>'تكالبف الطباعه'!XZ154</f>
        <v>8</v>
      </c>
      <c r="V194" s="19">
        <f>'تكالبف الطباعه'!XZ155</f>
        <v>15.315556053811658</v>
      </c>
      <c r="W194" s="13"/>
    </row>
    <row r="195" spans="1:23" x14ac:dyDescent="0.25">
      <c r="A195" s="13">
        <v>194</v>
      </c>
      <c r="B195" s="13">
        <f>'تكالبف الطباعه'!YC80</f>
        <v>3299</v>
      </c>
      <c r="C195" s="13">
        <f>'تكالبف الطباعه'!YE80</f>
        <v>12495</v>
      </c>
      <c r="D195" s="16">
        <f>'تكالبف الطباعه'!YG80</f>
        <v>44007</v>
      </c>
      <c r="E195" s="13">
        <f>'تكالبف الطباعه'!YC81</f>
        <v>833</v>
      </c>
      <c r="F195" s="13" t="str">
        <f>'تكالبف الطباعه'!YC82</f>
        <v>شعيرات بيتش</v>
      </c>
      <c r="G195" s="55" t="str">
        <f>'تكالبف الطباعه'!YE82</f>
        <v>2/707</v>
      </c>
      <c r="H195" s="13" t="str">
        <f>'تكالبف الطباعه'!YE81</f>
        <v>كحلي*فيروزى</v>
      </c>
      <c r="I195" s="13">
        <f>'تكالبف الطباعه'!YG81</f>
        <v>669</v>
      </c>
      <c r="J195" s="13">
        <f>'تكالبف الطباعه'!YG82</f>
        <v>2843.25</v>
      </c>
      <c r="K195" s="19">
        <f>'تكالبف الطباعه'!YG108</f>
        <v>6491.384</v>
      </c>
      <c r="L195" s="19">
        <f>'تكالبف الطباعه'!YG109</f>
        <v>9.7031150971599409</v>
      </c>
      <c r="M195" s="19">
        <f>'تكالبف الطباعه'!YG115</f>
        <v>466.25</v>
      </c>
      <c r="N195" s="19">
        <f>'تكالبف الطباعه'!YG116</f>
        <v>0.69693572496263079</v>
      </c>
      <c r="O195" s="19">
        <f>'تكالبف الطباعه'!YG132</f>
        <v>0</v>
      </c>
      <c r="P195" s="19">
        <f>'تكالبف الطباعه'!YG133</f>
        <v>0</v>
      </c>
      <c r="Q195" s="13">
        <f>'تكالبف الطباعه'!YB149</f>
        <v>4.6768817374483431</v>
      </c>
      <c r="R195" s="19">
        <f>'تكالبف الطباعه'!YG149</f>
        <v>987.91</v>
      </c>
      <c r="S195" s="19">
        <f>'تكالبف الطباعه'!YG150</f>
        <v>1.4766965620328849</v>
      </c>
      <c r="T195" s="19">
        <f>'تكالبف الطباعه'!YG151</f>
        <v>11.876747384155458</v>
      </c>
      <c r="U195" s="19">
        <f>'تكالبف الطباعه'!YG154</f>
        <v>8</v>
      </c>
      <c r="V195" s="19">
        <f>'تكالبف الطباعه'!YG155</f>
        <v>19.876747384155458</v>
      </c>
      <c r="W195" s="13"/>
    </row>
    <row r="196" spans="1:23" x14ac:dyDescent="0.25">
      <c r="A196" s="13">
        <v>195</v>
      </c>
      <c r="B196" s="13">
        <f>'تكالبف الطباعه'!YJ80</f>
        <v>3299</v>
      </c>
      <c r="C196" s="13">
        <f>'تكالبف الطباعه'!YL80</f>
        <v>12491</v>
      </c>
      <c r="D196" s="16">
        <f>'تكالبف الطباعه'!YN80</f>
        <v>44007</v>
      </c>
      <c r="E196" s="13">
        <f>'تكالبف الطباعه'!YJ81</f>
        <v>833</v>
      </c>
      <c r="F196" s="13" t="str">
        <f>'تكالبف الطباعه'!YJ82</f>
        <v>شعيرات بيتش</v>
      </c>
      <c r="G196" s="55" t="str">
        <f>'تكالبف الطباعه'!YL82</f>
        <v>2/707</v>
      </c>
      <c r="H196" s="13" t="str">
        <f>'تكالبف الطباعه'!YL81</f>
        <v>كحلي*فوشيا</v>
      </c>
      <c r="I196" s="13">
        <f>'تكالبف الطباعه'!YN81</f>
        <v>685</v>
      </c>
      <c r="J196" s="13">
        <f>'تكالبف الطباعه'!YN82</f>
        <v>2911.25</v>
      </c>
      <c r="K196" s="19">
        <f>'تكالبف الطباعه'!YN108</f>
        <v>3139.3839999999996</v>
      </c>
      <c r="L196" s="19">
        <f>'تكالبف الطباعه'!YN109</f>
        <v>4.5830423357664225</v>
      </c>
      <c r="M196" s="19">
        <f>'تكالبف الطباعه'!YN115</f>
        <v>481.91500000000002</v>
      </c>
      <c r="N196" s="19">
        <f>'تكالبف الطباعه'!YN116</f>
        <v>0.70352554744525553</v>
      </c>
      <c r="O196" s="19">
        <f>'تكالبف الطباعه'!YN132</f>
        <v>0</v>
      </c>
      <c r="P196" s="19">
        <f>'تكالبف الطباعه'!YN133</f>
        <v>0</v>
      </c>
      <c r="Q196" s="13">
        <f>'تكالبف الطباعه'!YI149</f>
        <v>3.2754792614856161</v>
      </c>
      <c r="R196" s="19">
        <f>'تكالبف الطباعه'!YN149</f>
        <v>434.44</v>
      </c>
      <c r="S196" s="19">
        <f>'تكالبف الطباعه'!YN150</f>
        <v>0.63421897810218975</v>
      </c>
      <c r="T196" s="19">
        <f>'تكالبف الطباعه'!YN151</f>
        <v>5.9207868613138679</v>
      </c>
      <c r="U196" s="19">
        <f>'تكالبف الطباعه'!YN154</f>
        <v>8</v>
      </c>
      <c r="V196" s="19">
        <f>'تكالبف الطباعه'!YN155</f>
        <v>13.920786861313868</v>
      </c>
      <c r="W196" s="13"/>
    </row>
    <row r="197" spans="1:23" x14ac:dyDescent="0.25">
      <c r="A197" s="13">
        <v>196</v>
      </c>
      <c r="B197" s="13">
        <f>'تكالبف الطباعه'!YQ80</f>
        <v>3299</v>
      </c>
      <c r="C197" s="13">
        <f>'تكالبف الطباعه'!YS80</f>
        <v>12493</v>
      </c>
      <c r="D197" s="16">
        <f>'تكالبف الطباعه'!YU80</f>
        <v>44007</v>
      </c>
      <c r="E197" s="13">
        <f>'تكالبف الطباعه'!YQ81</f>
        <v>833</v>
      </c>
      <c r="F197" s="13" t="str">
        <f>'تكالبف الطباعه'!YQ82</f>
        <v>شعيرات بيتش</v>
      </c>
      <c r="G197" s="55" t="str">
        <f>'تكالبف الطباعه'!YS82</f>
        <v>2/707</v>
      </c>
      <c r="H197" s="13" t="str">
        <f>'تكالبف الطباعه'!YS81</f>
        <v>كحلي*كافية</v>
      </c>
      <c r="I197" s="13">
        <f>'تكالبف الطباعه'!YU81</f>
        <v>668</v>
      </c>
      <c r="J197" s="13">
        <f>'تكالبف الطباعه'!YU82</f>
        <v>2839</v>
      </c>
      <c r="K197" s="19">
        <f>'تكالبف الطباعه'!YU108</f>
        <v>2430.4789999999998</v>
      </c>
      <c r="L197" s="19">
        <f>'تكالبف الطباعه'!YU109</f>
        <v>3.6384416167664666</v>
      </c>
      <c r="M197" s="19">
        <f>'تكالبف الطباعه'!YU115</f>
        <v>551.21249999999998</v>
      </c>
      <c r="N197" s="19">
        <f>'تكالبف الطباعه'!YU116</f>
        <v>0.82516841317365264</v>
      </c>
      <c r="O197" s="19">
        <f>'تكالبف الطباعه'!YU132</f>
        <v>0</v>
      </c>
      <c r="P197" s="19">
        <f>'تكالبف الطباعه'!YU133</f>
        <v>0</v>
      </c>
      <c r="Q197" s="13">
        <f>'تكالبف الطباعه'!YP149</f>
        <v>3.0875665727368791</v>
      </c>
      <c r="R197" s="19">
        <f>'تكالبف الطباعه'!YU149</f>
        <v>439.91</v>
      </c>
      <c r="S197" s="19">
        <f>'تكالبف الطباعه'!YU150</f>
        <v>0.6585479041916168</v>
      </c>
      <c r="T197" s="19">
        <f>'تكالبف الطباعه'!YU151</f>
        <v>5.122157934131736</v>
      </c>
      <c r="U197" s="19">
        <f>'تكالبف الطباعه'!YU154</f>
        <v>8</v>
      </c>
      <c r="V197" s="19">
        <f>'تكالبف الطباعه'!YU155</f>
        <v>13.122157934131735</v>
      </c>
      <c r="W197" s="13"/>
    </row>
    <row r="198" spans="1:23" x14ac:dyDescent="0.25">
      <c r="A198" s="13">
        <v>197</v>
      </c>
      <c r="B198" s="13">
        <f>'تكالبف الطباعه'!YX80</f>
        <v>3285</v>
      </c>
      <c r="C198" s="13">
        <f>'تكالبف الطباعه'!YZ80</f>
        <v>12471</v>
      </c>
      <c r="D198" s="16">
        <f>'تكالبف الطباعه'!ZB80</f>
        <v>44007</v>
      </c>
      <c r="E198" s="13">
        <f>'تكالبف الطباعه'!YX81</f>
        <v>732</v>
      </c>
      <c r="F198" s="13" t="str">
        <f>'تكالبف الطباعه'!YX82</f>
        <v>شعيرات بيتش</v>
      </c>
      <c r="G198" s="55" t="str">
        <f>'تكالبف الطباعه'!YZ82</f>
        <v>4/308</v>
      </c>
      <c r="H198" s="13" t="str">
        <f>'تكالبف الطباعه'!YZ81</f>
        <v>نبيتي*كافية*اصفر*اسود</v>
      </c>
      <c r="I198" s="13">
        <f>'تكالبف الطباعه'!ZB81</f>
        <v>585</v>
      </c>
      <c r="J198" s="13">
        <f>'تكالبف الطباعه'!ZB82</f>
        <v>2486.25</v>
      </c>
      <c r="K198" s="19">
        <f>'تكالبف الطباعه'!ZB108</f>
        <v>2939.9859999999999</v>
      </c>
      <c r="L198" s="19">
        <f>'تكالبف الطباعه'!ZB109</f>
        <v>5.0256170940170941</v>
      </c>
      <c r="M198" s="19">
        <f>'تكالبف الطباعه'!ZB115</f>
        <v>465.51249999999999</v>
      </c>
      <c r="N198" s="19">
        <f>'تكالبف الطباعه'!ZB116</f>
        <v>0.79574786324786317</v>
      </c>
      <c r="O198" s="19">
        <f>'تكالبف الطباعه'!ZB132</f>
        <v>0</v>
      </c>
      <c r="P198" s="19">
        <f>'تكالبف الطباعه'!ZB133</f>
        <v>0</v>
      </c>
      <c r="Q198" s="13">
        <f>'تكالبف الطباعه'!YW149</f>
        <v>3.4268229260935144</v>
      </c>
      <c r="R198" s="19">
        <f>'تكالبف الطباعه'!ZB149</f>
        <v>434.44</v>
      </c>
      <c r="S198" s="19">
        <f>'تكالبف الطباعه'!ZB150</f>
        <v>0.74263247863247861</v>
      </c>
      <c r="T198" s="19">
        <f>'تكالبف الطباعه'!ZB151</f>
        <v>6.563997435897436</v>
      </c>
      <c r="U198" s="19">
        <f>'تكالبف الطباعه'!ZB154</f>
        <v>8</v>
      </c>
      <c r="V198" s="19">
        <f>'تكالبف الطباعه'!ZB155</f>
        <v>14.563997435897436</v>
      </c>
      <c r="W198" s="13"/>
    </row>
    <row r="199" spans="1:23" x14ac:dyDescent="0.25">
      <c r="A199" s="13">
        <v>198</v>
      </c>
      <c r="B199" s="13">
        <f>'تكالبف الطباعه'!ZE80</f>
        <v>3299</v>
      </c>
      <c r="C199" s="13">
        <f>'تكالبف الطباعه'!ZG80</f>
        <v>12492</v>
      </c>
      <c r="D199" s="16">
        <f>'تكالبف الطباعه'!ZI80</f>
        <v>44009</v>
      </c>
      <c r="E199" s="13">
        <f>'تكالبف الطباعه'!ZE81</f>
        <v>833</v>
      </c>
      <c r="F199" s="13" t="str">
        <f>'تكالبف الطباعه'!ZE82</f>
        <v>شعيرات بيتش</v>
      </c>
      <c r="G199" s="55" t="str">
        <f>'تكالبف الطباعه'!ZG82</f>
        <v>2/707</v>
      </c>
      <c r="H199" s="13" t="str">
        <f>'تكالبف الطباعه'!ZG81</f>
        <v>كحلي*كشمير</v>
      </c>
      <c r="I199" s="13">
        <f>'تكالبف الطباعه'!ZI81</f>
        <v>667</v>
      </c>
      <c r="J199" s="13">
        <f>'تكالبف الطباعه'!ZI82</f>
        <v>2834.75</v>
      </c>
      <c r="K199" s="19">
        <f>'تكالبف الطباعه'!ZI108</f>
        <v>2435.7139999999999</v>
      </c>
      <c r="L199" s="19">
        <f>'تكالبف الطباعه'!ZI109</f>
        <v>3.651745127436282</v>
      </c>
      <c r="M199" s="19">
        <f>'تكالبف الطباعه'!ZI115</f>
        <v>550.47500000000002</v>
      </c>
      <c r="N199" s="19">
        <f>'تكالبف الطباعه'!ZI116</f>
        <v>0.82529985007496254</v>
      </c>
      <c r="O199" s="19">
        <f>'تكالبف الطباعه'!ZI132</f>
        <v>0</v>
      </c>
      <c r="P199" s="19">
        <f>'تكالبف الطباعه'!ZI133</f>
        <v>0</v>
      </c>
      <c r="Q199" s="13">
        <f>'تكالبف الطباعه'!ZD149</f>
        <v>3.0909600493870713</v>
      </c>
      <c r="R199" s="19">
        <f>'تكالبف الطباعه'!ZI149</f>
        <v>439.91</v>
      </c>
      <c r="S199" s="19">
        <f>'تكالبف الطباعه'!ZI150</f>
        <v>0.65953523238380818</v>
      </c>
      <c r="T199" s="19">
        <f>'تكالبف الطباعه'!ZI151</f>
        <v>5.1365802098950528</v>
      </c>
      <c r="U199" s="19">
        <f>'تكالبف الطباعه'!ZI154</f>
        <v>8</v>
      </c>
      <c r="V199" s="19">
        <f>'تكالبف الطباعه'!ZI155</f>
        <v>13.136580209895053</v>
      </c>
      <c r="W199" s="13"/>
    </row>
    <row r="200" spans="1:23" x14ac:dyDescent="0.25">
      <c r="A200" s="13">
        <v>199</v>
      </c>
      <c r="B200" s="13">
        <f>'تكالبف الطباعه'!ZL80</f>
        <v>3299</v>
      </c>
      <c r="C200" s="13">
        <f>'تكالبف الطباعه'!ZN80</f>
        <v>12496</v>
      </c>
      <c r="D200" s="16">
        <f>'تكالبف الطباعه'!ZP80</f>
        <v>44009</v>
      </c>
      <c r="E200" s="13">
        <f>'تكالبف الطباعه'!ZL81</f>
        <v>833</v>
      </c>
      <c r="F200" s="13" t="str">
        <f>'تكالبف الطباعه'!ZL82</f>
        <v>شعيرات بيتش</v>
      </c>
      <c r="G200" s="55" t="str">
        <f>'تكالبف الطباعه'!ZN82</f>
        <v>2/707</v>
      </c>
      <c r="H200" s="13" t="str">
        <f>'تكالبف الطباعه'!ZN81</f>
        <v>كحلي*موف</v>
      </c>
      <c r="I200" s="13">
        <f>'تكالبف الطباعه'!ZP81</f>
        <v>669</v>
      </c>
      <c r="J200" s="13">
        <f>'تكالبف الطباعه'!ZP82</f>
        <v>2843.25</v>
      </c>
      <c r="K200" s="19">
        <f>'تكالبف الطباعه'!ZP108</f>
        <v>3332.1743999999994</v>
      </c>
      <c r="L200" s="19">
        <f>'تكالبف الطباعه'!ZP109</f>
        <v>4.9808286995515685</v>
      </c>
      <c r="M200" s="19">
        <f>'تكالبف الطباعه'!ZP115</f>
        <v>551.21249999999998</v>
      </c>
      <c r="N200" s="19">
        <f>'تكالبف الطباعه'!ZP116</f>
        <v>0.82393497757847534</v>
      </c>
      <c r="O200" s="19">
        <f>'تكالبف الطباعه'!ZP132</f>
        <v>0</v>
      </c>
      <c r="P200" s="19">
        <f>'تكالبف الطباعه'!ZP133</f>
        <v>0</v>
      </c>
      <c r="Q200" s="13">
        <f>'تكالبف الطباعه'!ZK149</f>
        <v>3.4009766640288399</v>
      </c>
      <c r="R200" s="19">
        <f>'تكالبف الطباعه'!ZP149</f>
        <v>434.44</v>
      </c>
      <c r="S200" s="19">
        <f>'تكالبف الطباعه'!ZP150</f>
        <v>0.64938714499252614</v>
      </c>
      <c r="T200" s="19">
        <f>'تكالبف الطباعه'!ZP151</f>
        <v>6.4541508221225694</v>
      </c>
      <c r="U200" s="19">
        <f>'تكالبف الطباعه'!ZP154</f>
        <v>8</v>
      </c>
      <c r="V200" s="19">
        <f>'تكالبف الطباعه'!ZP155</f>
        <v>14.454150822122569</v>
      </c>
      <c r="W200" s="13"/>
    </row>
    <row r="201" spans="1:23" x14ac:dyDescent="0.25">
      <c r="A201" s="13">
        <v>200</v>
      </c>
      <c r="B201" s="13">
        <f>'تكالبف الطباعه'!ZS80</f>
        <v>3306</v>
      </c>
      <c r="C201" s="13">
        <f>'تكالبف الطباعه'!ZU80</f>
        <v>12506</v>
      </c>
      <c r="D201" s="16">
        <f>'تكالبف الطباعه'!ZW80</f>
        <v>44009</v>
      </c>
      <c r="E201" s="13">
        <f>'تكالبف الطباعه'!ZS81</f>
        <v>707</v>
      </c>
      <c r="F201" s="13" t="str">
        <f>'تكالبف الطباعه'!ZS82</f>
        <v>شعيرات</v>
      </c>
      <c r="G201" s="55" t="str">
        <f>'تكالبف الطباعه'!ZU82</f>
        <v>2/167</v>
      </c>
      <c r="H201" s="13" t="str">
        <f>'تكالبف الطباعه'!ZU81</f>
        <v>اسود*احمر</v>
      </c>
      <c r="I201" s="13">
        <f>'تكالبف الطباعه'!ZW81</f>
        <v>537</v>
      </c>
      <c r="J201" s="13">
        <f>'تكالبف الطباعه'!ZW82</f>
        <v>2282.25</v>
      </c>
      <c r="K201" s="19">
        <f>'تكالبف الطباعه'!ZW108</f>
        <v>2368.7040000000002</v>
      </c>
      <c r="L201" s="19">
        <f>'تكالبف الطباعه'!ZW109</f>
        <v>4.4109944134078214</v>
      </c>
      <c r="M201" s="19">
        <f>'تكالبف الطباعه'!ZW115</f>
        <v>390.41500000000002</v>
      </c>
      <c r="N201" s="19">
        <f>'تكالبف الطباعه'!ZW116</f>
        <v>0.72702979515828681</v>
      </c>
      <c r="O201" s="19">
        <f>'تكالبف الطباعه'!ZW132</f>
        <v>0</v>
      </c>
      <c r="P201" s="19">
        <f>'تكالبف الطباعه'!ZW133</f>
        <v>0</v>
      </c>
      <c r="Q201" s="13">
        <f>'تكالبف الطباعه'!ZR149</f>
        <v>3.2545159382188626</v>
      </c>
      <c r="R201" s="19">
        <f>'تكالبف الطباعه'!ZW149</f>
        <v>372.5</v>
      </c>
      <c r="S201" s="19">
        <f>'تكالبف الطباعه'!ZW150</f>
        <v>0.69366852886405961</v>
      </c>
      <c r="T201" s="19">
        <f>'تكالبف الطباعه'!ZW151</f>
        <v>5.8316927374301679</v>
      </c>
      <c r="U201" s="19">
        <f>'تكالبف الطباعه'!ZW154</f>
        <v>8</v>
      </c>
      <c r="V201" s="19">
        <f>'تكالبف الطباعه'!ZW155</f>
        <v>13.831692737430167</v>
      </c>
      <c r="W201" s="13"/>
    </row>
    <row r="202" spans="1:23" x14ac:dyDescent="0.25">
      <c r="A202" s="13">
        <v>201</v>
      </c>
      <c r="B202" s="13" t="e">
        <f>'تكالبف الطباعه'!#REF!</f>
        <v>#REF!</v>
      </c>
      <c r="C202" s="13" t="e">
        <f>'تكالبف الطباعه'!#REF!</f>
        <v>#REF!</v>
      </c>
      <c r="D202" s="16" t="e">
        <f>'تكالبف الطباعه'!#REF!</f>
        <v>#REF!</v>
      </c>
      <c r="E202" s="13" t="e">
        <f>'تكالبف الطباعه'!#REF!</f>
        <v>#REF!</v>
      </c>
      <c r="F202" s="13" t="e">
        <f>'تكالبف الطباعه'!#REF!</f>
        <v>#REF!</v>
      </c>
      <c r="G202" s="55" t="e">
        <f>'تكالبف الطباعه'!#REF!</f>
        <v>#REF!</v>
      </c>
      <c r="H202" s="13" t="e">
        <f>'تكالبف الطباعه'!#REF!</f>
        <v>#REF!</v>
      </c>
      <c r="I202" s="13" t="e">
        <f>'تكالبف الطباعه'!#REF!</f>
        <v>#REF!</v>
      </c>
      <c r="J202" s="13" t="e">
        <f>'تكالبف الطباعه'!#REF!</f>
        <v>#REF!</v>
      </c>
      <c r="K202" s="19" t="e">
        <f>'تكالبف الطباعه'!#REF!</f>
        <v>#REF!</v>
      </c>
      <c r="L202" s="19" t="e">
        <f>'تكالبف الطباعه'!#REF!</f>
        <v>#REF!</v>
      </c>
      <c r="M202" s="19" t="e">
        <f>'تكالبف الطباعه'!#REF!</f>
        <v>#REF!</v>
      </c>
      <c r="N202" s="19" t="e">
        <f>'تكالبف الطباعه'!#REF!</f>
        <v>#REF!</v>
      </c>
      <c r="O202" s="19" t="e">
        <f>'تكالبف الطباعه'!#REF!</f>
        <v>#REF!</v>
      </c>
      <c r="P202" s="19" t="e">
        <f>'تكالبف الطباعه'!#REF!</f>
        <v>#REF!</v>
      </c>
      <c r="Q202" s="13" t="e">
        <f>'تكالبف الطباعه'!#REF!</f>
        <v>#REF!</v>
      </c>
      <c r="R202" s="19" t="e">
        <f>'تكالبف الطباعه'!#REF!</f>
        <v>#REF!</v>
      </c>
      <c r="S202" s="19" t="e">
        <f>'تكالبف الطباعه'!#REF!</f>
        <v>#REF!</v>
      </c>
      <c r="T202" s="19" t="e">
        <f>'تكالبف الطباعه'!#REF!</f>
        <v>#REF!</v>
      </c>
      <c r="U202" s="19" t="e">
        <f>'تكالبف الطباعه'!#REF!</f>
        <v>#REF!</v>
      </c>
      <c r="V202" s="19" t="e">
        <f>'تكالبف الطباعه'!#REF!</f>
        <v>#REF!</v>
      </c>
      <c r="W202" s="13"/>
    </row>
    <row r="203" spans="1:23" x14ac:dyDescent="0.25">
      <c r="A203" s="13">
        <v>202</v>
      </c>
      <c r="B203" s="13" t="e">
        <f>'تكالبف الطباعه'!#REF!</f>
        <v>#REF!</v>
      </c>
      <c r="C203" s="13" t="e">
        <f>'تكالبف الطباعه'!#REF!</f>
        <v>#REF!</v>
      </c>
      <c r="D203" s="16" t="e">
        <f>'تكالبف الطباعه'!#REF!</f>
        <v>#REF!</v>
      </c>
      <c r="E203" s="13" t="e">
        <f>'تكالبف الطباعه'!#REF!</f>
        <v>#REF!</v>
      </c>
      <c r="F203" s="13" t="e">
        <f>'تكالبف الطباعه'!#REF!</f>
        <v>#REF!</v>
      </c>
      <c r="G203" s="55" t="e">
        <f>'تكالبف الطباعه'!#REF!</f>
        <v>#REF!</v>
      </c>
      <c r="H203" s="13" t="e">
        <f>'تكالبف الطباعه'!#REF!</f>
        <v>#REF!</v>
      </c>
      <c r="I203" s="13" t="e">
        <f>'تكالبف الطباعه'!#REF!</f>
        <v>#REF!</v>
      </c>
      <c r="J203" s="13" t="e">
        <f>'تكالبف الطباعه'!#REF!</f>
        <v>#REF!</v>
      </c>
      <c r="K203" s="19" t="e">
        <f>'تكالبف الطباعه'!#REF!</f>
        <v>#REF!</v>
      </c>
      <c r="L203" s="19" t="e">
        <f>'تكالبف الطباعه'!#REF!</f>
        <v>#REF!</v>
      </c>
      <c r="M203" s="19" t="e">
        <f>'تكالبف الطباعه'!#REF!</f>
        <v>#REF!</v>
      </c>
      <c r="N203" s="19" t="e">
        <f>'تكالبف الطباعه'!#REF!</f>
        <v>#REF!</v>
      </c>
      <c r="O203" s="19" t="e">
        <f>'تكالبف الطباعه'!#REF!</f>
        <v>#REF!</v>
      </c>
      <c r="P203" s="19" t="e">
        <f>'تكالبف الطباعه'!#REF!</f>
        <v>#REF!</v>
      </c>
      <c r="Q203" s="13" t="e">
        <f>'تكالبف الطباعه'!#REF!</f>
        <v>#REF!</v>
      </c>
      <c r="R203" s="19" t="e">
        <f>'تكالبف الطباعه'!#REF!</f>
        <v>#REF!</v>
      </c>
      <c r="S203" s="19" t="e">
        <f>'تكالبف الطباعه'!#REF!</f>
        <v>#REF!</v>
      </c>
      <c r="T203" s="19" t="e">
        <f>'تكالبف الطباعه'!#REF!</f>
        <v>#REF!</v>
      </c>
      <c r="U203" s="19" t="e">
        <f>'تكالبف الطباعه'!#REF!</f>
        <v>#REF!</v>
      </c>
      <c r="V203" s="19" t="e">
        <f>'تكالبف الطباعه'!#REF!</f>
        <v>#REF!</v>
      </c>
      <c r="W203" s="13"/>
    </row>
    <row r="204" spans="1:23" x14ac:dyDescent="0.25">
      <c r="A204" s="13">
        <v>203</v>
      </c>
      <c r="B204" s="13" t="e">
        <f>'تكالبف الطباعه'!#REF!</f>
        <v>#REF!</v>
      </c>
      <c r="C204" s="13" t="e">
        <f>'تكالبف الطباعه'!#REF!</f>
        <v>#REF!</v>
      </c>
      <c r="D204" s="16" t="e">
        <f>'تكالبف الطباعه'!#REF!</f>
        <v>#REF!</v>
      </c>
      <c r="E204" s="13" t="e">
        <f>'تكالبف الطباعه'!#REF!</f>
        <v>#REF!</v>
      </c>
      <c r="F204" s="13" t="e">
        <f>'تكالبف الطباعه'!#REF!</f>
        <v>#REF!</v>
      </c>
      <c r="G204" s="55" t="e">
        <f>'تكالبف الطباعه'!#REF!</f>
        <v>#REF!</v>
      </c>
      <c r="H204" s="13" t="e">
        <f>'تكالبف الطباعه'!#REF!</f>
        <v>#REF!</v>
      </c>
      <c r="I204" s="13" t="e">
        <f>'تكالبف الطباعه'!#REF!</f>
        <v>#REF!</v>
      </c>
      <c r="J204" s="13" t="e">
        <f>'تكالبف الطباعه'!#REF!</f>
        <v>#REF!</v>
      </c>
      <c r="K204" s="19" t="e">
        <f>'تكالبف الطباعه'!#REF!</f>
        <v>#REF!</v>
      </c>
      <c r="L204" s="19" t="e">
        <f>'تكالبف الطباعه'!#REF!</f>
        <v>#REF!</v>
      </c>
      <c r="M204" s="19" t="e">
        <f>'تكالبف الطباعه'!#REF!</f>
        <v>#REF!</v>
      </c>
      <c r="N204" s="19" t="e">
        <f>'تكالبف الطباعه'!#REF!</f>
        <v>#REF!</v>
      </c>
      <c r="O204" s="19" t="e">
        <f>'تكالبف الطباعه'!#REF!</f>
        <v>#REF!</v>
      </c>
      <c r="P204" s="19" t="e">
        <f>'تكالبف الطباعه'!#REF!</f>
        <v>#REF!</v>
      </c>
      <c r="Q204" s="13" t="e">
        <f>'تكالبف الطباعه'!#REF!</f>
        <v>#REF!</v>
      </c>
      <c r="R204" s="19" t="e">
        <f>'تكالبف الطباعه'!#REF!</f>
        <v>#REF!</v>
      </c>
      <c r="S204" s="19" t="e">
        <f>'تكالبف الطباعه'!#REF!</f>
        <v>#REF!</v>
      </c>
      <c r="T204" s="19" t="e">
        <f>'تكالبف الطباعه'!#REF!</f>
        <v>#REF!</v>
      </c>
      <c r="U204" s="19" t="e">
        <f>'تكالبف الطباعه'!#REF!</f>
        <v>#REF!</v>
      </c>
      <c r="V204" s="19" t="e">
        <f>'تكالبف الطباعه'!#REF!</f>
        <v>#REF!</v>
      </c>
      <c r="W204" s="13"/>
    </row>
    <row r="205" spans="1:23" x14ac:dyDescent="0.25">
      <c r="A205" s="13">
        <v>204</v>
      </c>
      <c r="B205" s="13" t="e">
        <f>'تكالبف الطباعه'!#REF!</f>
        <v>#REF!</v>
      </c>
      <c r="C205" s="13" t="e">
        <f>'تكالبف الطباعه'!#REF!</f>
        <v>#REF!</v>
      </c>
      <c r="D205" s="16" t="e">
        <f>'تكالبف الطباعه'!#REF!</f>
        <v>#REF!</v>
      </c>
      <c r="E205" s="13" t="e">
        <f>'تكالبف الطباعه'!#REF!</f>
        <v>#REF!</v>
      </c>
      <c r="F205" s="13" t="e">
        <f>'تكالبف الطباعه'!#REF!</f>
        <v>#REF!</v>
      </c>
      <c r="G205" s="55" t="e">
        <f>'تكالبف الطباعه'!#REF!</f>
        <v>#REF!</v>
      </c>
      <c r="H205" s="13" t="e">
        <f>'تكالبف الطباعه'!#REF!</f>
        <v>#REF!</v>
      </c>
      <c r="I205" s="13" t="e">
        <f>'تكالبف الطباعه'!#REF!</f>
        <v>#REF!</v>
      </c>
      <c r="J205" s="13" t="e">
        <f>'تكالبف الطباعه'!#REF!</f>
        <v>#REF!</v>
      </c>
      <c r="K205" s="19" t="e">
        <f>'تكالبف الطباعه'!#REF!</f>
        <v>#REF!</v>
      </c>
      <c r="L205" s="19" t="e">
        <f>'تكالبف الطباعه'!#REF!</f>
        <v>#REF!</v>
      </c>
      <c r="M205" s="19" t="e">
        <f>'تكالبف الطباعه'!#REF!</f>
        <v>#REF!</v>
      </c>
      <c r="N205" s="19" t="e">
        <f>'تكالبف الطباعه'!#REF!</f>
        <v>#REF!</v>
      </c>
      <c r="O205" s="19" t="e">
        <f>'تكالبف الطباعه'!#REF!</f>
        <v>#REF!</v>
      </c>
      <c r="P205" s="19" t="e">
        <f>'تكالبف الطباعه'!#REF!</f>
        <v>#REF!</v>
      </c>
      <c r="Q205" s="13" t="e">
        <f>'تكالبف الطباعه'!#REF!</f>
        <v>#REF!</v>
      </c>
      <c r="R205" s="19" t="e">
        <f>'تكالبف الطباعه'!#REF!</f>
        <v>#REF!</v>
      </c>
      <c r="S205" s="19" t="e">
        <f>'تكالبف الطباعه'!#REF!</f>
        <v>#REF!</v>
      </c>
      <c r="T205" s="19" t="e">
        <f>'تكالبف الطباعه'!#REF!</f>
        <v>#REF!</v>
      </c>
      <c r="U205" s="19" t="e">
        <f>'تكالبف الطباعه'!#REF!</f>
        <v>#REF!</v>
      </c>
      <c r="V205" s="19" t="e">
        <f>'تكالبف الطباعه'!#REF!</f>
        <v>#REF!</v>
      </c>
      <c r="W205" s="13"/>
    </row>
    <row r="206" spans="1:23" x14ac:dyDescent="0.25">
      <c r="A206" s="13">
        <v>205</v>
      </c>
      <c r="B206" s="13" t="e">
        <f>'تكالبف الطباعه'!#REF!</f>
        <v>#REF!</v>
      </c>
      <c r="C206" s="13" t="e">
        <f>'تكالبف الطباعه'!#REF!</f>
        <v>#REF!</v>
      </c>
      <c r="D206" s="16" t="e">
        <f>'تكالبف الطباعه'!#REF!</f>
        <v>#REF!</v>
      </c>
      <c r="E206" s="13" t="e">
        <f>'تكالبف الطباعه'!#REF!</f>
        <v>#REF!</v>
      </c>
      <c r="F206" s="13" t="e">
        <f>'تكالبف الطباعه'!#REF!</f>
        <v>#REF!</v>
      </c>
      <c r="G206" s="55" t="e">
        <f>'تكالبف الطباعه'!#REF!</f>
        <v>#REF!</v>
      </c>
      <c r="H206" s="13" t="e">
        <f>'تكالبف الطباعه'!#REF!</f>
        <v>#REF!</v>
      </c>
      <c r="I206" s="13" t="e">
        <f>'تكالبف الطباعه'!#REF!</f>
        <v>#REF!</v>
      </c>
      <c r="J206" s="13" t="e">
        <f>'تكالبف الطباعه'!#REF!</f>
        <v>#REF!</v>
      </c>
      <c r="K206" s="19" t="e">
        <f>'تكالبف الطباعه'!#REF!</f>
        <v>#REF!</v>
      </c>
      <c r="L206" s="19" t="e">
        <f>'تكالبف الطباعه'!#REF!</f>
        <v>#REF!</v>
      </c>
      <c r="M206" s="19" t="e">
        <f>'تكالبف الطباعه'!#REF!</f>
        <v>#REF!</v>
      </c>
      <c r="N206" s="19" t="e">
        <f>'تكالبف الطباعه'!#REF!</f>
        <v>#REF!</v>
      </c>
      <c r="O206" s="19" t="e">
        <f>'تكالبف الطباعه'!#REF!</f>
        <v>#REF!</v>
      </c>
      <c r="P206" s="19" t="e">
        <f>'تكالبف الطباعه'!#REF!</f>
        <v>#REF!</v>
      </c>
      <c r="Q206" s="13" t="e">
        <f>'تكالبف الطباعه'!#REF!</f>
        <v>#REF!</v>
      </c>
      <c r="R206" s="19" t="e">
        <f>'تكالبف الطباعه'!#REF!</f>
        <v>#REF!</v>
      </c>
      <c r="S206" s="19" t="e">
        <f>'تكالبف الطباعه'!#REF!</f>
        <v>#REF!</v>
      </c>
      <c r="T206" s="19" t="e">
        <f>'تكالبف الطباعه'!#REF!</f>
        <v>#REF!</v>
      </c>
      <c r="U206" s="19" t="e">
        <f>'تكالبف الطباعه'!#REF!</f>
        <v>#REF!</v>
      </c>
      <c r="V206" s="19" t="e">
        <f>'تكالبف الطباعه'!#REF!</f>
        <v>#REF!</v>
      </c>
      <c r="W206" s="13"/>
    </row>
    <row r="207" spans="1:23" x14ac:dyDescent="0.25">
      <c r="A207" s="13">
        <v>206</v>
      </c>
      <c r="B207" s="13" t="e">
        <f>'تكالبف الطباعه'!#REF!</f>
        <v>#REF!</v>
      </c>
      <c r="C207" s="13" t="e">
        <f>'تكالبف الطباعه'!#REF!</f>
        <v>#REF!</v>
      </c>
      <c r="D207" s="16" t="e">
        <f>'تكالبف الطباعه'!#REF!</f>
        <v>#REF!</v>
      </c>
      <c r="E207" s="13" t="e">
        <f>'تكالبف الطباعه'!#REF!</f>
        <v>#REF!</v>
      </c>
      <c r="F207" s="13" t="e">
        <f>'تكالبف الطباعه'!#REF!</f>
        <v>#REF!</v>
      </c>
      <c r="G207" s="55" t="e">
        <f>'تكالبف الطباعه'!#REF!</f>
        <v>#REF!</v>
      </c>
      <c r="H207" s="13" t="e">
        <f>'تكالبف الطباعه'!#REF!</f>
        <v>#REF!</v>
      </c>
      <c r="I207" s="13" t="e">
        <f>'تكالبف الطباعه'!#REF!</f>
        <v>#REF!</v>
      </c>
      <c r="J207" s="13" t="e">
        <f>'تكالبف الطباعه'!#REF!</f>
        <v>#REF!</v>
      </c>
      <c r="K207" s="19" t="e">
        <f>'تكالبف الطباعه'!#REF!</f>
        <v>#REF!</v>
      </c>
      <c r="L207" s="19" t="e">
        <f>'تكالبف الطباعه'!#REF!</f>
        <v>#REF!</v>
      </c>
      <c r="M207" s="19" t="e">
        <f>'تكالبف الطباعه'!#REF!</f>
        <v>#REF!</v>
      </c>
      <c r="N207" s="19" t="e">
        <f>'تكالبف الطباعه'!#REF!</f>
        <v>#REF!</v>
      </c>
      <c r="O207" s="19" t="e">
        <f>'تكالبف الطباعه'!#REF!</f>
        <v>#REF!</v>
      </c>
      <c r="P207" s="19" t="e">
        <f>'تكالبف الطباعه'!#REF!</f>
        <v>#REF!</v>
      </c>
      <c r="Q207" s="13" t="e">
        <f>'تكالبف الطباعه'!#REF!</f>
        <v>#REF!</v>
      </c>
      <c r="R207" s="19" t="e">
        <f>'تكالبف الطباعه'!#REF!</f>
        <v>#REF!</v>
      </c>
      <c r="S207" s="19" t="e">
        <f>'تكالبف الطباعه'!#REF!</f>
        <v>#REF!</v>
      </c>
      <c r="T207" s="19" t="e">
        <f>'تكالبف الطباعه'!#REF!</f>
        <v>#REF!</v>
      </c>
      <c r="U207" s="19" t="e">
        <f>'تكالبف الطباعه'!#REF!</f>
        <v>#REF!</v>
      </c>
      <c r="V207" s="19" t="e">
        <f>'تكالبف الطباعه'!#REF!</f>
        <v>#REF!</v>
      </c>
      <c r="W207" s="13"/>
    </row>
    <row r="208" spans="1:23" x14ac:dyDescent="0.25">
      <c r="A208" s="13">
        <v>207</v>
      </c>
      <c r="B208" s="13" t="e">
        <f>'تكالبف الطباعه'!#REF!</f>
        <v>#REF!</v>
      </c>
      <c r="C208" s="13" t="e">
        <f>'تكالبف الطباعه'!#REF!</f>
        <v>#REF!</v>
      </c>
      <c r="D208" s="16" t="e">
        <f>'تكالبف الطباعه'!#REF!</f>
        <v>#REF!</v>
      </c>
      <c r="E208" s="13" t="e">
        <f>'تكالبف الطباعه'!#REF!</f>
        <v>#REF!</v>
      </c>
      <c r="F208" s="13" t="e">
        <f>'تكالبف الطباعه'!#REF!</f>
        <v>#REF!</v>
      </c>
      <c r="G208" s="55" t="e">
        <f>'تكالبف الطباعه'!#REF!</f>
        <v>#REF!</v>
      </c>
      <c r="H208" s="13" t="e">
        <f>'تكالبف الطباعه'!#REF!</f>
        <v>#REF!</v>
      </c>
      <c r="I208" s="13" t="e">
        <f>'تكالبف الطباعه'!#REF!</f>
        <v>#REF!</v>
      </c>
      <c r="J208" s="13" t="e">
        <f>'تكالبف الطباعه'!#REF!</f>
        <v>#REF!</v>
      </c>
      <c r="K208" s="19" t="e">
        <f>'تكالبف الطباعه'!#REF!</f>
        <v>#REF!</v>
      </c>
      <c r="L208" s="19" t="e">
        <f>'تكالبف الطباعه'!#REF!</f>
        <v>#REF!</v>
      </c>
      <c r="M208" s="19" t="e">
        <f>'تكالبف الطباعه'!#REF!</f>
        <v>#REF!</v>
      </c>
      <c r="N208" s="19" t="e">
        <f>'تكالبف الطباعه'!#REF!</f>
        <v>#REF!</v>
      </c>
      <c r="O208" s="19" t="e">
        <f>'تكالبف الطباعه'!#REF!</f>
        <v>#REF!</v>
      </c>
      <c r="P208" s="19" t="e">
        <f>'تكالبف الطباعه'!#REF!</f>
        <v>#REF!</v>
      </c>
      <c r="Q208" s="13" t="e">
        <f>'تكالبف الطباعه'!#REF!</f>
        <v>#REF!</v>
      </c>
      <c r="R208" s="19" t="e">
        <f>'تكالبف الطباعه'!#REF!</f>
        <v>#REF!</v>
      </c>
      <c r="S208" s="19" t="e">
        <f>'تكالبف الطباعه'!#REF!</f>
        <v>#REF!</v>
      </c>
      <c r="T208" s="19" t="e">
        <f>'تكالبف الطباعه'!#REF!</f>
        <v>#REF!</v>
      </c>
      <c r="U208" s="19" t="e">
        <f>'تكالبف الطباعه'!#REF!</f>
        <v>#REF!</v>
      </c>
      <c r="V208" s="19" t="e">
        <f>'تكالبف الطباعه'!#REF!</f>
        <v>#REF!</v>
      </c>
      <c r="W208" s="13"/>
    </row>
    <row r="209" spans="1:23" x14ac:dyDescent="0.25">
      <c r="A209" s="13">
        <v>208</v>
      </c>
      <c r="B209" s="13" t="e">
        <f>'تكالبف الطباعه'!#REF!</f>
        <v>#REF!</v>
      </c>
      <c r="C209" s="13" t="e">
        <f>'تكالبف الطباعه'!#REF!</f>
        <v>#REF!</v>
      </c>
      <c r="D209" s="16" t="e">
        <f>'تكالبف الطباعه'!#REF!</f>
        <v>#REF!</v>
      </c>
      <c r="E209" s="13" t="e">
        <f>'تكالبف الطباعه'!#REF!</f>
        <v>#REF!</v>
      </c>
      <c r="F209" s="13" t="e">
        <f>'تكالبف الطباعه'!#REF!</f>
        <v>#REF!</v>
      </c>
      <c r="G209" s="55" t="e">
        <f>'تكالبف الطباعه'!#REF!</f>
        <v>#REF!</v>
      </c>
      <c r="H209" s="13" t="e">
        <f>'تكالبف الطباعه'!#REF!</f>
        <v>#REF!</v>
      </c>
      <c r="I209" s="13" t="e">
        <f>'تكالبف الطباعه'!#REF!</f>
        <v>#REF!</v>
      </c>
      <c r="J209" s="13" t="e">
        <f>'تكالبف الطباعه'!#REF!</f>
        <v>#REF!</v>
      </c>
      <c r="K209" s="19" t="e">
        <f>'تكالبف الطباعه'!#REF!</f>
        <v>#REF!</v>
      </c>
      <c r="L209" s="19" t="e">
        <f>'تكالبف الطباعه'!#REF!</f>
        <v>#REF!</v>
      </c>
      <c r="M209" s="19" t="e">
        <f>'تكالبف الطباعه'!#REF!</f>
        <v>#REF!</v>
      </c>
      <c r="N209" s="19" t="e">
        <f>'تكالبف الطباعه'!#REF!</f>
        <v>#REF!</v>
      </c>
      <c r="O209" s="19" t="e">
        <f>'تكالبف الطباعه'!#REF!</f>
        <v>#REF!</v>
      </c>
      <c r="P209" s="19" t="e">
        <f>'تكالبف الطباعه'!#REF!</f>
        <v>#REF!</v>
      </c>
      <c r="Q209" s="13" t="e">
        <f>'تكالبف الطباعه'!#REF!</f>
        <v>#REF!</v>
      </c>
      <c r="R209" s="19" t="e">
        <f>'تكالبف الطباعه'!#REF!</f>
        <v>#REF!</v>
      </c>
      <c r="S209" s="19" t="e">
        <f>'تكالبف الطباعه'!#REF!</f>
        <v>#REF!</v>
      </c>
      <c r="T209" s="19" t="e">
        <f>'تكالبف الطباعه'!#REF!</f>
        <v>#REF!</v>
      </c>
      <c r="U209" s="19" t="e">
        <f>'تكالبف الطباعه'!#REF!</f>
        <v>#REF!</v>
      </c>
      <c r="V209" s="19" t="e">
        <f>'تكالبف الطباعه'!#REF!</f>
        <v>#REF!</v>
      </c>
      <c r="W209" s="13"/>
    </row>
    <row r="210" spans="1:23" x14ac:dyDescent="0.25">
      <c r="A210" s="13">
        <v>209</v>
      </c>
      <c r="B210" s="13" t="e">
        <f>'تكالبف الطباعه'!#REF!</f>
        <v>#REF!</v>
      </c>
      <c r="C210" s="13" t="e">
        <f>'تكالبف الطباعه'!#REF!</f>
        <v>#REF!</v>
      </c>
      <c r="D210" s="16" t="e">
        <f>'تكالبف الطباعه'!#REF!</f>
        <v>#REF!</v>
      </c>
      <c r="E210" s="13" t="e">
        <f>'تكالبف الطباعه'!#REF!</f>
        <v>#REF!</v>
      </c>
      <c r="F210" s="13" t="e">
        <f>'تكالبف الطباعه'!#REF!</f>
        <v>#REF!</v>
      </c>
      <c r="G210" s="55" t="e">
        <f>'تكالبف الطباعه'!#REF!</f>
        <v>#REF!</v>
      </c>
      <c r="H210" s="13" t="e">
        <f>'تكالبف الطباعه'!#REF!</f>
        <v>#REF!</v>
      </c>
      <c r="I210" s="13" t="e">
        <f>'تكالبف الطباعه'!#REF!</f>
        <v>#REF!</v>
      </c>
      <c r="J210" s="13" t="e">
        <f>'تكالبف الطباعه'!#REF!</f>
        <v>#REF!</v>
      </c>
      <c r="K210" s="19" t="e">
        <f>'تكالبف الطباعه'!#REF!</f>
        <v>#REF!</v>
      </c>
      <c r="L210" s="19" t="e">
        <f>'تكالبف الطباعه'!#REF!</f>
        <v>#REF!</v>
      </c>
      <c r="M210" s="19" t="e">
        <f>'تكالبف الطباعه'!#REF!</f>
        <v>#REF!</v>
      </c>
      <c r="N210" s="19" t="e">
        <f>'تكالبف الطباعه'!#REF!</f>
        <v>#REF!</v>
      </c>
      <c r="O210" s="19" t="e">
        <f>'تكالبف الطباعه'!#REF!</f>
        <v>#REF!</v>
      </c>
      <c r="P210" s="19" t="e">
        <f>'تكالبف الطباعه'!#REF!</f>
        <v>#REF!</v>
      </c>
      <c r="Q210" s="13" t="e">
        <f>'تكالبف الطباعه'!#REF!</f>
        <v>#REF!</v>
      </c>
      <c r="R210" s="19" t="e">
        <f>'تكالبف الطباعه'!#REF!</f>
        <v>#REF!</v>
      </c>
      <c r="S210" s="19" t="e">
        <f>'تكالبف الطباعه'!#REF!</f>
        <v>#REF!</v>
      </c>
      <c r="T210" s="19" t="e">
        <f>'تكالبف الطباعه'!#REF!</f>
        <v>#REF!</v>
      </c>
      <c r="U210" s="19" t="e">
        <f>'تكالبف الطباعه'!#REF!</f>
        <v>#REF!</v>
      </c>
      <c r="V210" s="19" t="e">
        <f>'تكالبف الطباعه'!#REF!</f>
        <v>#REF!</v>
      </c>
      <c r="W210" s="13"/>
    </row>
    <row r="211" spans="1:23" x14ac:dyDescent="0.25">
      <c r="A211" s="13">
        <v>210</v>
      </c>
      <c r="B211" s="13" t="e">
        <f>'تكالبف الطباعه'!#REF!</f>
        <v>#REF!</v>
      </c>
      <c r="C211" s="13" t="e">
        <f>'تكالبف الطباعه'!#REF!</f>
        <v>#REF!</v>
      </c>
      <c r="D211" s="16" t="e">
        <f>'تكالبف الطباعه'!#REF!</f>
        <v>#REF!</v>
      </c>
      <c r="E211" s="13" t="e">
        <f>'تكالبف الطباعه'!#REF!</f>
        <v>#REF!</v>
      </c>
      <c r="F211" s="13" t="e">
        <f>'تكالبف الطباعه'!#REF!</f>
        <v>#REF!</v>
      </c>
      <c r="G211" s="55" t="e">
        <f>'تكالبف الطباعه'!#REF!</f>
        <v>#REF!</v>
      </c>
      <c r="H211" s="13" t="e">
        <f>'تكالبف الطباعه'!#REF!</f>
        <v>#REF!</v>
      </c>
      <c r="I211" s="13" t="e">
        <f>'تكالبف الطباعه'!#REF!</f>
        <v>#REF!</v>
      </c>
      <c r="J211" s="13" t="e">
        <f>'تكالبف الطباعه'!#REF!</f>
        <v>#REF!</v>
      </c>
      <c r="K211" s="19" t="e">
        <f>'تكالبف الطباعه'!#REF!</f>
        <v>#REF!</v>
      </c>
      <c r="L211" s="19" t="e">
        <f>'تكالبف الطباعه'!#REF!</f>
        <v>#REF!</v>
      </c>
      <c r="M211" s="19" t="e">
        <f>'تكالبف الطباعه'!#REF!</f>
        <v>#REF!</v>
      </c>
      <c r="N211" s="19" t="e">
        <f>'تكالبف الطباعه'!#REF!</f>
        <v>#REF!</v>
      </c>
      <c r="O211" s="19" t="e">
        <f>'تكالبف الطباعه'!#REF!</f>
        <v>#REF!</v>
      </c>
      <c r="P211" s="19" t="e">
        <f>'تكالبف الطباعه'!#REF!</f>
        <v>#REF!</v>
      </c>
      <c r="Q211" s="13" t="e">
        <f>'تكالبف الطباعه'!#REF!</f>
        <v>#REF!</v>
      </c>
      <c r="R211" s="19" t="e">
        <f>'تكالبف الطباعه'!#REF!</f>
        <v>#REF!</v>
      </c>
      <c r="S211" s="19" t="e">
        <f>'تكالبف الطباعه'!#REF!</f>
        <v>#REF!</v>
      </c>
      <c r="T211" s="19" t="e">
        <f>'تكالبف الطباعه'!#REF!</f>
        <v>#REF!</v>
      </c>
      <c r="U211" s="19" t="e">
        <f>'تكالبف الطباعه'!#REF!</f>
        <v>#REF!</v>
      </c>
      <c r="V211" s="19" t="e">
        <f>'تكالبف الطباعه'!#REF!</f>
        <v>#REF!</v>
      </c>
      <c r="W211" s="13"/>
    </row>
    <row r="212" spans="1:23" x14ac:dyDescent="0.25">
      <c r="A212" s="13">
        <v>211</v>
      </c>
      <c r="B212" s="13" t="e">
        <f>'تكالبف الطباعه'!#REF!</f>
        <v>#REF!</v>
      </c>
      <c r="C212" s="13" t="e">
        <f>'تكالبف الطباعه'!#REF!</f>
        <v>#REF!</v>
      </c>
      <c r="D212" s="16" t="e">
        <f>'تكالبف الطباعه'!#REF!</f>
        <v>#REF!</v>
      </c>
      <c r="E212" s="13" t="e">
        <f>'تكالبف الطباعه'!#REF!</f>
        <v>#REF!</v>
      </c>
      <c r="F212" s="13" t="e">
        <f>'تكالبف الطباعه'!#REF!</f>
        <v>#REF!</v>
      </c>
      <c r="G212" s="55" t="e">
        <f>'تكالبف الطباعه'!#REF!</f>
        <v>#REF!</v>
      </c>
      <c r="H212" s="13" t="e">
        <f>'تكالبف الطباعه'!#REF!</f>
        <v>#REF!</v>
      </c>
      <c r="I212" s="13" t="e">
        <f>'تكالبف الطباعه'!#REF!</f>
        <v>#REF!</v>
      </c>
      <c r="J212" s="13" t="e">
        <f>'تكالبف الطباعه'!#REF!</f>
        <v>#REF!</v>
      </c>
      <c r="K212" s="19" t="e">
        <f>'تكالبف الطباعه'!#REF!</f>
        <v>#REF!</v>
      </c>
      <c r="L212" s="19" t="e">
        <f>'تكالبف الطباعه'!#REF!</f>
        <v>#REF!</v>
      </c>
      <c r="M212" s="19" t="e">
        <f>'تكالبف الطباعه'!#REF!</f>
        <v>#REF!</v>
      </c>
      <c r="N212" s="19" t="e">
        <f>'تكالبف الطباعه'!#REF!</f>
        <v>#REF!</v>
      </c>
      <c r="O212" s="19" t="e">
        <f>'تكالبف الطباعه'!#REF!</f>
        <v>#REF!</v>
      </c>
      <c r="P212" s="19" t="e">
        <f>'تكالبف الطباعه'!#REF!</f>
        <v>#REF!</v>
      </c>
      <c r="Q212" s="13" t="e">
        <f>'تكالبف الطباعه'!#REF!</f>
        <v>#REF!</v>
      </c>
      <c r="R212" s="19" t="e">
        <f>'تكالبف الطباعه'!#REF!</f>
        <v>#REF!</v>
      </c>
      <c r="S212" s="19" t="e">
        <f>'تكالبف الطباعه'!#REF!</f>
        <v>#REF!</v>
      </c>
      <c r="T212" s="19" t="e">
        <f>'تكالبف الطباعه'!#REF!</f>
        <v>#REF!</v>
      </c>
      <c r="U212" s="19" t="e">
        <f>'تكالبف الطباعه'!#REF!</f>
        <v>#REF!</v>
      </c>
      <c r="V212" s="19" t="e">
        <f>'تكالبف الطباعه'!#REF!</f>
        <v>#REF!</v>
      </c>
      <c r="W212" s="13"/>
    </row>
    <row r="213" spans="1:23" x14ac:dyDescent="0.25">
      <c r="A213" s="13">
        <v>212</v>
      </c>
      <c r="B213" s="13" t="e">
        <f>'تكالبف الطباعه'!#REF!</f>
        <v>#REF!</v>
      </c>
      <c r="C213" s="13" t="e">
        <f>'تكالبف الطباعه'!#REF!</f>
        <v>#REF!</v>
      </c>
      <c r="D213" s="16" t="e">
        <f>'تكالبف الطباعه'!#REF!</f>
        <v>#REF!</v>
      </c>
      <c r="E213" s="13" t="e">
        <f>'تكالبف الطباعه'!#REF!</f>
        <v>#REF!</v>
      </c>
      <c r="F213" s="13" t="e">
        <f>'تكالبف الطباعه'!#REF!</f>
        <v>#REF!</v>
      </c>
      <c r="G213" s="55" t="e">
        <f>'تكالبف الطباعه'!#REF!</f>
        <v>#REF!</v>
      </c>
      <c r="H213" s="13" t="e">
        <f>'تكالبف الطباعه'!#REF!</f>
        <v>#REF!</v>
      </c>
      <c r="I213" s="13" t="e">
        <f>'تكالبف الطباعه'!#REF!</f>
        <v>#REF!</v>
      </c>
      <c r="J213" s="13" t="e">
        <f>'تكالبف الطباعه'!#REF!</f>
        <v>#REF!</v>
      </c>
      <c r="K213" s="19" t="e">
        <f>'تكالبف الطباعه'!#REF!</f>
        <v>#REF!</v>
      </c>
      <c r="L213" s="19" t="e">
        <f>'تكالبف الطباعه'!#REF!</f>
        <v>#REF!</v>
      </c>
      <c r="M213" s="19" t="e">
        <f>'تكالبف الطباعه'!#REF!</f>
        <v>#REF!</v>
      </c>
      <c r="N213" s="19" t="e">
        <f>'تكالبف الطباعه'!#REF!</f>
        <v>#REF!</v>
      </c>
      <c r="O213" s="19" t="e">
        <f>'تكالبف الطباعه'!#REF!</f>
        <v>#REF!</v>
      </c>
      <c r="P213" s="19" t="e">
        <f>'تكالبف الطباعه'!#REF!</f>
        <v>#REF!</v>
      </c>
      <c r="Q213" s="13" t="e">
        <f>'تكالبف الطباعه'!#REF!</f>
        <v>#REF!</v>
      </c>
      <c r="R213" s="19" t="e">
        <f>'تكالبف الطباعه'!#REF!</f>
        <v>#REF!</v>
      </c>
      <c r="S213" s="19" t="e">
        <f>'تكالبف الطباعه'!#REF!</f>
        <v>#REF!</v>
      </c>
      <c r="T213" s="19" t="e">
        <f>'تكالبف الطباعه'!#REF!</f>
        <v>#REF!</v>
      </c>
      <c r="U213" s="19" t="e">
        <f>'تكالبف الطباعه'!#REF!</f>
        <v>#REF!</v>
      </c>
      <c r="V213" s="19" t="e">
        <f>'تكالبف الطباعه'!#REF!</f>
        <v>#REF!</v>
      </c>
      <c r="W213" s="13"/>
    </row>
    <row r="214" spans="1:23" x14ac:dyDescent="0.25">
      <c r="A214" s="13">
        <v>213</v>
      </c>
      <c r="B214" s="13" t="e">
        <f>'تكالبف الطباعه'!#REF!</f>
        <v>#REF!</v>
      </c>
      <c r="C214" s="13" t="e">
        <f>'تكالبف الطباعه'!#REF!</f>
        <v>#REF!</v>
      </c>
      <c r="D214" s="16" t="e">
        <f>'تكالبف الطباعه'!#REF!</f>
        <v>#REF!</v>
      </c>
      <c r="E214" s="13" t="e">
        <f>'تكالبف الطباعه'!#REF!</f>
        <v>#REF!</v>
      </c>
      <c r="F214" s="13" t="e">
        <f>'تكالبف الطباعه'!#REF!</f>
        <v>#REF!</v>
      </c>
      <c r="G214" s="55" t="e">
        <f>'تكالبف الطباعه'!#REF!</f>
        <v>#REF!</v>
      </c>
      <c r="H214" s="13" t="e">
        <f>'تكالبف الطباعه'!#REF!</f>
        <v>#REF!</v>
      </c>
      <c r="I214" s="13" t="e">
        <f>'تكالبف الطباعه'!#REF!</f>
        <v>#REF!</v>
      </c>
      <c r="J214" s="13" t="e">
        <f>'تكالبف الطباعه'!#REF!</f>
        <v>#REF!</v>
      </c>
      <c r="K214" s="19" t="e">
        <f>'تكالبف الطباعه'!#REF!</f>
        <v>#REF!</v>
      </c>
      <c r="L214" s="19" t="e">
        <f>'تكالبف الطباعه'!#REF!</f>
        <v>#REF!</v>
      </c>
      <c r="M214" s="19" t="e">
        <f>'تكالبف الطباعه'!#REF!</f>
        <v>#REF!</v>
      </c>
      <c r="N214" s="19" t="e">
        <f>'تكالبف الطباعه'!#REF!</f>
        <v>#REF!</v>
      </c>
      <c r="O214" s="19" t="e">
        <f>'تكالبف الطباعه'!#REF!</f>
        <v>#REF!</v>
      </c>
      <c r="P214" s="19" t="e">
        <f>'تكالبف الطباعه'!#REF!</f>
        <v>#REF!</v>
      </c>
      <c r="Q214" s="13" t="e">
        <f>'تكالبف الطباعه'!#REF!</f>
        <v>#REF!</v>
      </c>
      <c r="R214" s="19" t="e">
        <f>'تكالبف الطباعه'!#REF!</f>
        <v>#REF!</v>
      </c>
      <c r="S214" s="19" t="e">
        <f>'تكالبف الطباعه'!#REF!</f>
        <v>#REF!</v>
      </c>
      <c r="T214" s="19" t="e">
        <f>'تكالبف الطباعه'!#REF!</f>
        <v>#REF!</v>
      </c>
      <c r="U214" s="19" t="e">
        <f>'تكالبف الطباعه'!#REF!</f>
        <v>#REF!</v>
      </c>
      <c r="V214" s="19" t="e">
        <f>'تكالبف الطباعه'!#REF!</f>
        <v>#REF!</v>
      </c>
      <c r="W214" s="13"/>
    </row>
    <row r="215" spans="1:23" x14ac:dyDescent="0.25">
      <c r="A215" s="13">
        <v>214</v>
      </c>
      <c r="B215" s="13" t="e">
        <f>'تكالبف الطباعه'!#REF!</f>
        <v>#REF!</v>
      </c>
      <c r="C215" s="13" t="e">
        <f>'تكالبف الطباعه'!#REF!</f>
        <v>#REF!</v>
      </c>
      <c r="D215" s="16" t="e">
        <f>'تكالبف الطباعه'!#REF!</f>
        <v>#REF!</v>
      </c>
      <c r="E215" s="13" t="e">
        <f>'تكالبف الطباعه'!#REF!</f>
        <v>#REF!</v>
      </c>
      <c r="F215" s="13" t="e">
        <f>'تكالبف الطباعه'!#REF!</f>
        <v>#REF!</v>
      </c>
      <c r="G215" s="55" t="e">
        <f>'تكالبف الطباعه'!#REF!</f>
        <v>#REF!</v>
      </c>
      <c r="H215" s="13" t="e">
        <f>'تكالبف الطباعه'!#REF!</f>
        <v>#REF!</v>
      </c>
      <c r="I215" s="13" t="e">
        <f>'تكالبف الطباعه'!#REF!</f>
        <v>#REF!</v>
      </c>
      <c r="J215" s="13" t="e">
        <f>'تكالبف الطباعه'!#REF!</f>
        <v>#REF!</v>
      </c>
      <c r="K215" s="19" t="e">
        <f>'تكالبف الطباعه'!#REF!</f>
        <v>#REF!</v>
      </c>
      <c r="L215" s="19" t="e">
        <f>'تكالبف الطباعه'!#REF!</f>
        <v>#REF!</v>
      </c>
      <c r="M215" s="19" t="e">
        <f>'تكالبف الطباعه'!#REF!</f>
        <v>#REF!</v>
      </c>
      <c r="N215" s="19" t="e">
        <f>'تكالبف الطباعه'!#REF!</f>
        <v>#REF!</v>
      </c>
      <c r="O215" s="19" t="e">
        <f>'تكالبف الطباعه'!#REF!</f>
        <v>#REF!</v>
      </c>
      <c r="P215" s="19" t="e">
        <f>'تكالبف الطباعه'!#REF!</f>
        <v>#REF!</v>
      </c>
      <c r="Q215" s="13" t="e">
        <f>'تكالبف الطباعه'!#REF!</f>
        <v>#REF!</v>
      </c>
      <c r="R215" s="19" t="e">
        <f>'تكالبف الطباعه'!#REF!</f>
        <v>#REF!</v>
      </c>
      <c r="S215" s="19" t="e">
        <f>'تكالبف الطباعه'!#REF!</f>
        <v>#REF!</v>
      </c>
      <c r="T215" s="19" t="e">
        <f>'تكالبف الطباعه'!#REF!</f>
        <v>#REF!</v>
      </c>
      <c r="U215" s="19" t="e">
        <f>'تكالبف الطباعه'!#REF!</f>
        <v>#REF!</v>
      </c>
      <c r="V215" s="19" t="e">
        <f>'تكالبف الطباعه'!#REF!</f>
        <v>#REF!</v>
      </c>
      <c r="W215" s="13"/>
    </row>
    <row r="216" spans="1:23" x14ac:dyDescent="0.25">
      <c r="A216" s="13">
        <v>215</v>
      </c>
      <c r="B216" s="13" t="e">
        <f>'تكالبف الطباعه'!#REF!</f>
        <v>#REF!</v>
      </c>
      <c r="C216" s="13" t="e">
        <f>'تكالبف الطباعه'!#REF!</f>
        <v>#REF!</v>
      </c>
      <c r="D216" s="16" t="e">
        <f>'تكالبف الطباعه'!#REF!</f>
        <v>#REF!</v>
      </c>
      <c r="E216" s="13" t="e">
        <f>'تكالبف الطباعه'!#REF!</f>
        <v>#REF!</v>
      </c>
      <c r="F216" s="13" t="e">
        <f>'تكالبف الطباعه'!#REF!</f>
        <v>#REF!</v>
      </c>
      <c r="G216" s="55" t="e">
        <f>'تكالبف الطباعه'!#REF!</f>
        <v>#REF!</v>
      </c>
      <c r="H216" s="13" t="e">
        <f>'تكالبف الطباعه'!#REF!</f>
        <v>#REF!</v>
      </c>
      <c r="I216" s="13" t="e">
        <f>'تكالبف الطباعه'!#REF!</f>
        <v>#REF!</v>
      </c>
      <c r="J216" s="13" t="e">
        <f>'تكالبف الطباعه'!#REF!</f>
        <v>#REF!</v>
      </c>
      <c r="K216" s="19" t="e">
        <f>'تكالبف الطباعه'!#REF!</f>
        <v>#REF!</v>
      </c>
      <c r="L216" s="19" t="e">
        <f>'تكالبف الطباعه'!#REF!</f>
        <v>#REF!</v>
      </c>
      <c r="M216" s="19" t="e">
        <f>'تكالبف الطباعه'!#REF!</f>
        <v>#REF!</v>
      </c>
      <c r="N216" s="19" t="e">
        <f>'تكالبف الطباعه'!#REF!</f>
        <v>#REF!</v>
      </c>
      <c r="O216" s="19" t="e">
        <f>'تكالبف الطباعه'!#REF!</f>
        <v>#REF!</v>
      </c>
      <c r="P216" s="19" t="e">
        <f>'تكالبف الطباعه'!#REF!</f>
        <v>#REF!</v>
      </c>
      <c r="Q216" s="13" t="e">
        <f>'تكالبف الطباعه'!#REF!</f>
        <v>#REF!</v>
      </c>
      <c r="R216" s="19" t="e">
        <f>'تكالبف الطباعه'!#REF!</f>
        <v>#REF!</v>
      </c>
      <c r="S216" s="19" t="e">
        <f>'تكالبف الطباعه'!#REF!</f>
        <v>#REF!</v>
      </c>
      <c r="T216" s="19" t="e">
        <f>'تكالبف الطباعه'!#REF!</f>
        <v>#REF!</v>
      </c>
      <c r="U216" s="19" t="e">
        <f>'تكالبف الطباعه'!#REF!</f>
        <v>#REF!</v>
      </c>
      <c r="V216" s="19" t="e">
        <f>'تكالبف الطباعه'!#REF!</f>
        <v>#REF!</v>
      </c>
      <c r="W216" s="13"/>
    </row>
    <row r="217" spans="1:23" x14ac:dyDescent="0.25">
      <c r="A217" s="13">
        <v>216</v>
      </c>
      <c r="B217" s="13" t="e">
        <f>'تكالبف الطباعه'!#REF!</f>
        <v>#REF!</v>
      </c>
      <c r="C217" s="13" t="e">
        <f>'تكالبف الطباعه'!#REF!</f>
        <v>#REF!</v>
      </c>
      <c r="D217" s="16" t="e">
        <f>'تكالبف الطباعه'!#REF!</f>
        <v>#REF!</v>
      </c>
      <c r="E217" s="13" t="e">
        <f>'تكالبف الطباعه'!#REF!</f>
        <v>#REF!</v>
      </c>
      <c r="F217" s="13" t="e">
        <f>'تكالبف الطباعه'!#REF!</f>
        <v>#REF!</v>
      </c>
      <c r="G217" s="55" t="e">
        <f>'تكالبف الطباعه'!#REF!</f>
        <v>#REF!</v>
      </c>
      <c r="H217" s="13" t="e">
        <f>'تكالبف الطباعه'!#REF!</f>
        <v>#REF!</v>
      </c>
      <c r="I217" s="13" t="e">
        <f>'تكالبف الطباعه'!#REF!</f>
        <v>#REF!</v>
      </c>
      <c r="J217" s="13" t="e">
        <f>'تكالبف الطباعه'!#REF!</f>
        <v>#REF!</v>
      </c>
      <c r="K217" s="19" t="e">
        <f>'تكالبف الطباعه'!#REF!</f>
        <v>#REF!</v>
      </c>
      <c r="L217" s="19" t="e">
        <f>'تكالبف الطباعه'!#REF!</f>
        <v>#REF!</v>
      </c>
      <c r="M217" s="19" t="e">
        <f>'تكالبف الطباعه'!#REF!</f>
        <v>#REF!</v>
      </c>
      <c r="N217" s="19" t="e">
        <f>'تكالبف الطباعه'!#REF!</f>
        <v>#REF!</v>
      </c>
      <c r="O217" s="19" t="e">
        <f>'تكالبف الطباعه'!#REF!</f>
        <v>#REF!</v>
      </c>
      <c r="P217" s="19" t="e">
        <f>'تكالبف الطباعه'!#REF!</f>
        <v>#REF!</v>
      </c>
      <c r="Q217" s="13" t="e">
        <f>'تكالبف الطباعه'!#REF!</f>
        <v>#REF!</v>
      </c>
      <c r="R217" s="19" t="e">
        <f>'تكالبف الطباعه'!#REF!</f>
        <v>#REF!</v>
      </c>
      <c r="S217" s="19" t="e">
        <f>'تكالبف الطباعه'!#REF!</f>
        <v>#REF!</v>
      </c>
      <c r="T217" s="19" t="e">
        <f>'تكالبف الطباعه'!#REF!</f>
        <v>#REF!</v>
      </c>
      <c r="U217" s="19" t="e">
        <f>'تكالبف الطباعه'!#REF!</f>
        <v>#REF!</v>
      </c>
      <c r="V217" s="19" t="e">
        <f>'تكالبف الطباعه'!#REF!</f>
        <v>#REF!</v>
      </c>
      <c r="W217" s="13"/>
    </row>
    <row r="218" spans="1:23" x14ac:dyDescent="0.25">
      <c r="A218" s="13">
        <v>217</v>
      </c>
      <c r="B218" s="13" t="e">
        <f>'تكالبف الطباعه'!#REF!</f>
        <v>#REF!</v>
      </c>
      <c r="C218" s="13" t="e">
        <f>'تكالبف الطباعه'!#REF!</f>
        <v>#REF!</v>
      </c>
      <c r="D218" s="16" t="e">
        <f>'تكالبف الطباعه'!#REF!</f>
        <v>#REF!</v>
      </c>
      <c r="E218" s="13" t="e">
        <f>'تكالبف الطباعه'!#REF!</f>
        <v>#REF!</v>
      </c>
      <c r="F218" s="13" t="e">
        <f>'تكالبف الطباعه'!#REF!</f>
        <v>#REF!</v>
      </c>
      <c r="G218" s="55" t="e">
        <f>'تكالبف الطباعه'!#REF!</f>
        <v>#REF!</v>
      </c>
      <c r="H218" s="13" t="e">
        <f>'تكالبف الطباعه'!#REF!</f>
        <v>#REF!</v>
      </c>
      <c r="I218" s="13" t="e">
        <f>'تكالبف الطباعه'!#REF!</f>
        <v>#REF!</v>
      </c>
      <c r="J218" s="13" t="e">
        <f>'تكالبف الطباعه'!#REF!</f>
        <v>#REF!</v>
      </c>
      <c r="K218" s="19" t="e">
        <f>'تكالبف الطباعه'!#REF!</f>
        <v>#REF!</v>
      </c>
      <c r="L218" s="19" t="e">
        <f>'تكالبف الطباعه'!#REF!</f>
        <v>#REF!</v>
      </c>
      <c r="M218" s="19" t="e">
        <f>'تكالبف الطباعه'!#REF!</f>
        <v>#REF!</v>
      </c>
      <c r="N218" s="19" t="e">
        <f>'تكالبف الطباعه'!#REF!</f>
        <v>#REF!</v>
      </c>
      <c r="O218" s="19" t="e">
        <f>'تكالبف الطباعه'!#REF!</f>
        <v>#REF!</v>
      </c>
      <c r="P218" s="19" t="e">
        <f>'تكالبف الطباعه'!#REF!</f>
        <v>#REF!</v>
      </c>
      <c r="Q218" s="13" t="e">
        <f>'تكالبف الطباعه'!#REF!</f>
        <v>#REF!</v>
      </c>
      <c r="R218" s="19" t="e">
        <f>'تكالبف الطباعه'!#REF!</f>
        <v>#REF!</v>
      </c>
      <c r="S218" s="19" t="e">
        <f>'تكالبف الطباعه'!#REF!</f>
        <v>#REF!</v>
      </c>
      <c r="T218" s="19" t="e">
        <f>'تكالبف الطباعه'!#REF!</f>
        <v>#REF!</v>
      </c>
      <c r="U218" s="19" t="e">
        <f>'تكالبف الطباعه'!#REF!</f>
        <v>#REF!</v>
      </c>
      <c r="V218" s="19" t="e">
        <f>'تكالبف الطباعه'!#REF!</f>
        <v>#REF!</v>
      </c>
      <c r="W218" s="13"/>
    </row>
    <row r="219" spans="1:23" x14ac:dyDescent="0.25">
      <c r="A219" s="13">
        <v>218</v>
      </c>
      <c r="B219" s="13" t="e">
        <f>'تكالبف الطباعه'!#REF!</f>
        <v>#REF!</v>
      </c>
      <c r="C219" s="13" t="e">
        <f>'تكالبف الطباعه'!#REF!</f>
        <v>#REF!</v>
      </c>
      <c r="D219" s="16" t="e">
        <f>'تكالبف الطباعه'!#REF!</f>
        <v>#REF!</v>
      </c>
      <c r="E219" s="13" t="e">
        <f>'تكالبف الطباعه'!#REF!</f>
        <v>#REF!</v>
      </c>
      <c r="F219" s="13" t="e">
        <f>'تكالبف الطباعه'!#REF!</f>
        <v>#REF!</v>
      </c>
      <c r="G219" s="55" t="e">
        <f>'تكالبف الطباعه'!#REF!</f>
        <v>#REF!</v>
      </c>
      <c r="H219" s="13" t="e">
        <f>'تكالبف الطباعه'!#REF!</f>
        <v>#REF!</v>
      </c>
      <c r="I219" s="13" t="e">
        <f>'تكالبف الطباعه'!#REF!</f>
        <v>#REF!</v>
      </c>
      <c r="J219" s="13" t="e">
        <f>'تكالبف الطباعه'!#REF!</f>
        <v>#REF!</v>
      </c>
      <c r="K219" s="19" t="e">
        <f>'تكالبف الطباعه'!#REF!</f>
        <v>#REF!</v>
      </c>
      <c r="L219" s="19" t="e">
        <f>'تكالبف الطباعه'!#REF!</f>
        <v>#REF!</v>
      </c>
      <c r="M219" s="19" t="e">
        <f>'تكالبف الطباعه'!#REF!</f>
        <v>#REF!</v>
      </c>
      <c r="N219" s="19" t="e">
        <f>'تكالبف الطباعه'!#REF!</f>
        <v>#REF!</v>
      </c>
      <c r="O219" s="19" t="e">
        <f>'تكالبف الطباعه'!#REF!</f>
        <v>#REF!</v>
      </c>
      <c r="P219" s="19" t="e">
        <f>'تكالبف الطباعه'!#REF!</f>
        <v>#REF!</v>
      </c>
      <c r="Q219" s="13" t="e">
        <f>'تكالبف الطباعه'!#REF!</f>
        <v>#REF!</v>
      </c>
      <c r="R219" s="19" t="e">
        <f>'تكالبف الطباعه'!#REF!</f>
        <v>#REF!</v>
      </c>
      <c r="S219" s="19" t="e">
        <f>'تكالبف الطباعه'!#REF!</f>
        <v>#REF!</v>
      </c>
      <c r="T219" s="19" t="e">
        <f>'تكالبف الطباعه'!#REF!</f>
        <v>#REF!</v>
      </c>
      <c r="U219" s="19" t="e">
        <f>'تكالبف الطباعه'!#REF!</f>
        <v>#REF!</v>
      </c>
      <c r="V219" s="19" t="e">
        <f>'تكالبف الطباعه'!#REF!</f>
        <v>#REF!</v>
      </c>
      <c r="W219" s="13"/>
    </row>
    <row r="220" spans="1:23" x14ac:dyDescent="0.25">
      <c r="A220" s="13">
        <v>219</v>
      </c>
      <c r="B220" s="13" t="e">
        <f>'تكالبف الطباعه'!#REF!</f>
        <v>#REF!</v>
      </c>
      <c r="C220" s="13" t="e">
        <f>'تكالبف الطباعه'!#REF!</f>
        <v>#REF!</v>
      </c>
      <c r="D220" s="16" t="e">
        <f>'تكالبف الطباعه'!#REF!</f>
        <v>#REF!</v>
      </c>
      <c r="E220" s="13" t="e">
        <f>'تكالبف الطباعه'!#REF!</f>
        <v>#REF!</v>
      </c>
      <c r="F220" s="13" t="e">
        <f>'تكالبف الطباعه'!#REF!</f>
        <v>#REF!</v>
      </c>
      <c r="G220" s="55" t="e">
        <f>'تكالبف الطباعه'!#REF!</f>
        <v>#REF!</v>
      </c>
      <c r="H220" s="13" t="e">
        <f>'تكالبف الطباعه'!#REF!</f>
        <v>#REF!</v>
      </c>
      <c r="I220" s="13" t="e">
        <f>'تكالبف الطباعه'!#REF!</f>
        <v>#REF!</v>
      </c>
      <c r="J220" s="13" t="e">
        <f>'تكالبف الطباعه'!#REF!</f>
        <v>#REF!</v>
      </c>
      <c r="K220" s="19" t="e">
        <f>'تكالبف الطباعه'!#REF!</f>
        <v>#REF!</v>
      </c>
      <c r="L220" s="19" t="e">
        <f>'تكالبف الطباعه'!#REF!</f>
        <v>#REF!</v>
      </c>
      <c r="M220" s="19" t="e">
        <f>'تكالبف الطباعه'!#REF!</f>
        <v>#REF!</v>
      </c>
      <c r="N220" s="19" t="e">
        <f>'تكالبف الطباعه'!#REF!</f>
        <v>#REF!</v>
      </c>
      <c r="O220" s="19" t="e">
        <f>'تكالبف الطباعه'!#REF!</f>
        <v>#REF!</v>
      </c>
      <c r="P220" s="19" t="e">
        <f>'تكالبف الطباعه'!#REF!</f>
        <v>#REF!</v>
      </c>
      <c r="Q220" s="13" t="e">
        <f>'تكالبف الطباعه'!#REF!</f>
        <v>#REF!</v>
      </c>
      <c r="R220" s="19" t="e">
        <f>'تكالبف الطباعه'!#REF!</f>
        <v>#REF!</v>
      </c>
      <c r="S220" s="19" t="e">
        <f>'تكالبف الطباعه'!#REF!</f>
        <v>#REF!</v>
      </c>
      <c r="T220" s="19" t="e">
        <f>'تكالبف الطباعه'!#REF!</f>
        <v>#REF!</v>
      </c>
      <c r="U220" s="19" t="e">
        <f>'تكالبف الطباعه'!#REF!</f>
        <v>#REF!</v>
      </c>
      <c r="V220" s="19" t="e">
        <f>'تكالبف الطباعه'!#REF!</f>
        <v>#REF!</v>
      </c>
      <c r="W220" s="13"/>
    </row>
    <row r="221" spans="1:23" x14ac:dyDescent="0.25">
      <c r="A221" s="13">
        <v>220</v>
      </c>
      <c r="B221" s="13" t="e">
        <f>'تكالبف الطباعه'!#REF!</f>
        <v>#REF!</v>
      </c>
      <c r="C221" s="13" t="e">
        <f>'تكالبف الطباعه'!#REF!</f>
        <v>#REF!</v>
      </c>
      <c r="D221" s="16" t="e">
        <f>'تكالبف الطباعه'!#REF!</f>
        <v>#REF!</v>
      </c>
      <c r="E221" s="13" t="e">
        <f>'تكالبف الطباعه'!#REF!</f>
        <v>#REF!</v>
      </c>
      <c r="F221" s="13" t="e">
        <f>'تكالبف الطباعه'!#REF!</f>
        <v>#REF!</v>
      </c>
      <c r="G221" s="55" t="e">
        <f>'تكالبف الطباعه'!#REF!</f>
        <v>#REF!</v>
      </c>
      <c r="H221" s="13" t="e">
        <f>'تكالبف الطباعه'!#REF!</f>
        <v>#REF!</v>
      </c>
      <c r="I221" s="13" t="e">
        <f>'تكالبف الطباعه'!#REF!</f>
        <v>#REF!</v>
      </c>
      <c r="J221" s="13" t="e">
        <f>'تكالبف الطباعه'!#REF!</f>
        <v>#REF!</v>
      </c>
      <c r="K221" s="19" t="e">
        <f>'تكالبف الطباعه'!#REF!</f>
        <v>#REF!</v>
      </c>
      <c r="L221" s="19" t="e">
        <f>'تكالبف الطباعه'!#REF!</f>
        <v>#REF!</v>
      </c>
      <c r="M221" s="19" t="e">
        <f>'تكالبف الطباعه'!#REF!</f>
        <v>#REF!</v>
      </c>
      <c r="N221" s="19" t="e">
        <f>'تكالبف الطباعه'!#REF!</f>
        <v>#REF!</v>
      </c>
      <c r="O221" s="19" t="e">
        <f>'تكالبف الطباعه'!#REF!</f>
        <v>#REF!</v>
      </c>
      <c r="P221" s="19" t="e">
        <f>'تكالبف الطباعه'!#REF!</f>
        <v>#REF!</v>
      </c>
      <c r="Q221" s="13" t="e">
        <f>'تكالبف الطباعه'!#REF!</f>
        <v>#REF!</v>
      </c>
      <c r="R221" s="19" t="e">
        <f>'تكالبف الطباعه'!#REF!</f>
        <v>#REF!</v>
      </c>
      <c r="S221" s="19" t="e">
        <f>'تكالبف الطباعه'!#REF!</f>
        <v>#REF!</v>
      </c>
      <c r="T221" s="19" t="e">
        <f>'تكالبف الطباعه'!#REF!</f>
        <v>#REF!</v>
      </c>
      <c r="U221" s="19" t="e">
        <f>'تكالبف الطباعه'!#REF!</f>
        <v>#REF!</v>
      </c>
      <c r="V221" s="19" t="e">
        <f>'تكالبف الطباعه'!#REF!</f>
        <v>#REF!</v>
      </c>
      <c r="W221" s="13"/>
    </row>
    <row r="222" spans="1:23" x14ac:dyDescent="0.25">
      <c r="A222" s="13">
        <v>221</v>
      </c>
      <c r="B222" s="13" t="e">
        <f>'تكالبف الطباعه'!#REF!</f>
        <v>#REF!</v>
      </c>
      <c r="C222" s="13" t="e">
        <f>'تكالبف الطباعه'!#REF!</f>
        <v>#REF!</v>
      </c>
      <c r="D222" s="16" t="e">
        <f>'تكالبف الطباعه'!#REF!</f>
        <v>#REF!</v>
      </c>
      <c r="E222" s="13" t="e">
        <f>'تكالبف الطباعه'!#REF!</f>
        <v>#REF!</v>
      </c>
      <c r="F222" s="13" t="e">
        <f>'تكالبف الطباعه'!#REF!</f>
        <v>#REF!</v>
      </c>
      <c r="G222" s="55" t="e">
        <f>'تكالبف الطباعه'!#REF!</f>
        <v>#REF!</v>
      </c>
      <c r="H222" s="13" t="e">
        <f>'تكالبف الطباعه'!#REF!</f>
        <v>#REF!</v>
      </c>
      <c r="I222" s="13" t="e">
        <f>'تكالبف الطباعه'!#REF!</f>
        <v>#REF!</v>
      </c>
      <c r="J222" s="13" t="e">
        <f>'تكالبف الطباعه'!#REF!</f>
        <v>#REF!</v>
      </c>
      <c r="K222" s="19" t="e">
        <f>'تكالبف الطباعه'!#REF!</f>
        <v>#REF!</v>
      </c>
      <c r="L222" s="19" t="e">
        <f>'تكالبف الطباعه'!#REF!</f>
        <v>#REF!</v>
      </c>
      <c r="M222" s="19" t="e">
        <f>'تكالبف الطباعه'!#REF!</f>
        <v>#REF!</v>
      </c>
      <c r="N222" s="19" t="e">
        <f>'تكالبف الطباعه'!#REF!</f>
        <v>#REF!</v>
      </c>
      <c r="O222" s="19" t="e">
        <f>'تكالبف الطباعه'!#REF!</f>
        <v>#REF!</v>
      </c>
      <c r="P222" s="19" t="e">
        <f>'تكالبف الطباعه'!#REF!</f>
        <v>#REF!</v>
      </c>
      <c r="Q222" s="13" t="e">
        <f>'تكالبف الطباعه'!#REF!</f>
        <v>#REF!</v>
      </c>
      <c r="R222" s="19" t="e">
        <f>'تكالبف الطباعه'!#REF!</f>
        <v>#REF!</v>
      </c>
      <c r="S222" s="19" t="e">
        <f>'تكالبف الطباعه'!#REF!</f>
        <v>#REF!</v>
      </c>
      <c r="T222" s="19" t="e">
        <f>'تكالبف الطباعه'!#REF!</f>
        <v>#REF!</v>
      </c>
      <c r="U222" s="19" t="e">
        <f>'تكالبف الطباعه'!#REF!</f>
        <v>#REF!</v>
      </c>
      <c r="V222" s="19" t="e">
        <f>'تكالبف الطباعه'!#REF!</f>
        <v>#REF!</v>
      </c>
      <c r="W222" s="13"/>
    </row>
    <row r="223" spans="1:23" x14ac:dyDescent="0.25">
      <c r="A223" s="13">
        <v>222</v>
      </c>
      <c r="B223" s="13" t="e">
        <f>'تكالبف الطباعه'!#REF!</f>
        <v>#REF!</v>
      </c>
      <c r="C223" s="13" t="e">
        <f>'تكالبف الطباعه'!#REF!</f>
        <v>#REF!</v>
      </c>
      <c r="D223" s="16" t="e">
        <f>'تكالبف الطباعه'!#REF!</f>
        <v>#REF!</v>
      </c>
      <c r="E223" s="13" t="e">
        <f>'تكالبف الطباعه'!#REF!</f>
        <v>#REF!</v>
      </c>
      <c r="F223" s="13" t="e">
        <f>'تكالبف الطباعه'!#REF!</f>
        <v>#REF!</v>
      </c>
      <c r="G223" s="55" t="e">
        <f>'تكالبف الطباعه'!#REF!</f>
        <v>#REF!</v>
      </c>
      <c r="H223" s="13" t="e">
        <f>'تكالبف الطباعه'!#REF!</f>
        <v>#REF!</v>
      </c>
      <c r="I223" s="13" t="e">
        <f>'تكالبف الطباعه'!#REF!</f>
        <v>#REF!</v>
      </c>
      <c r="J223" s="13" t="e">
        <f>'تكالبف الطباعه'!#REF!</f>
        <v>#REF!</v>
      </c>
      <c r="K223" s="19" t="e">
        <f>'تكالبف الطباعه'!#REF!</f>
        <v>#REF!</v>
      </c>
      <c r="L223" s="19" t="e">
        <f>'تكالبف الطباعه'!#REF!</f>
        <v>#REF!</v>
      </c>
      <c r="M223" s="19" t="e">
        <f>'تكالبف الطباعه'!#REF!</f>
        <v>#REF!</v>
      </c>
      <c r="N223" s="19" t="e">
        <f>'تكالبف الطباعه'!#REF!</f>
        <v>#REF!</v>
      </c>
      <c r="O223" s="19" t="e">
        <f>'تكالبف الطباعه'!#REF!</f>
        <v>#REF!</v>
      </c>
      <c r="P223" s="19" t="e">
        <f>'تكالبف الطباعه'!#REF!</f>
        <v>#REF!</v>
      </c>
      <c r="Q223" s="13" t="e">
        <f>'تكالبف الطباعه'!#REF!</f>
        <v>#REF!</v>
      </c>
      <c r="R223" s="19" t="e">
        <f>'تكالبف الطباعه'!#REF!</f>
        <v>#REF!</v>
      </c>
      <c r="S223" s="19" t="e">
        <f>'تكالبف الطباعه'!#REF!</f>
        <v>#REF!</v>
      </c>
      <c r="T223" s="19" t="e">
        <f>'تكالبف الطباعه'!#REF!</f>
        <v>#REF!</v>
      </c>
      <c r="U223" s="19" t="e">
        <f>'تكالبف الطباعه'!#REF!</f>
        <v>#REF!</v>
      </c>
      <c r="V223" s="19" t="e">
        <f>'تكالبف الطباعه'!#REF!</f>
        <v>#REF!</v>
      </c>
      <c r="W223" s="13"/>
    </row>
    <row r="224" spans="1:23" x14ac:dyDescent="0.25">
      <c r="A224" s="13">
        <v>223</v>
      </c>
      <c r="B224" s="13" t="e">
        <f>'تكالبف الطباعه'!#REF!</f>
        <v>#REF!</v>
      </c>
      <c r="C224" s="13" t="e">
        <f>'تكالبف الطباعه'!#REF!</f>
        <v>#REF!</v>
      </c>
      <c r="D224" s="16" t="e">
        <f>'تكالبف الطباعه'!#REF!</f>
        <v>#REF!</v>
      </c>
      <c r="E224" s="13" t="e">
        <f>'تكالبف الطباعه'!#REF!</f>
        <v>#REF!</v>
      </c>
      <c r="F224" s="13" t="e">
        <f>'تكالبف الطباعه'!#REF!</f>
        <v>#REF!</v>
      </c>
      <c r="G224" s="55" t="e">
        <f>'تكالبف الطباعه'!#REF!</f>
        <v>#REF!</v>
      </c>
      <c r="H224" s="13" t="e">
        <f>'تكالبف الطباعه'!#REF!</f>
        <v>#REF!</v>
      </c>
      <c r="I224" s="13" t="e">
        <f>'تكالبف الطباعه'!#REF!</f>
        <v>#REF!</v>
      </c>
      <c r="J224" s="13" t="e">
        <f>'تكالبف الطباعه'!#REF!</f>
        <v>#REF!</v>
      </c>
      <c r="K224" s="19" t="e">
        <f>'تكالبف الطباعه'!#REF!</f>
        <v>#REF!</v>
      </c>
      <c r="L224" s="19" t="e">
        <f>'تكالبف الطباعه'!#REF!</f>
        <v>#REF!</v>
      </c>
      <c r="M224" s="19" t="e">
        <f>'تكالبف الطباعه'!#REF!</f>
        <v>#REF!</v>
      </c>
      <c r="N224" s="19" t="e">
        <f>'تكالبف الطباعه'!#REF!</f>
        <v>#REF!</v>
      </c>
      <c r="O224" s="19" t="e">
        <f>'تكالبف الطباعه'!#REF!</f>
        <v>#REF!</v>
      </c>
      <c r="P224" s="19" t="e">
        <f>'تكالبف الطباعه'!#REF!</f>
        <v>#REF!</v>
      </c>
      <c r="Q224" s="13" t="e">
        <f>'تكالبف الطباعه'!#REF!</f>
        <v>#REF!</v>
      </c>
      <c r="R224" s="19" t="e">
        <f>'تكالبف الطباعه'!#REF!</f>
        <v>#REF!</v>
      </c>
      <c r="S224" s="19" t="e">
        <f>'تكالبف الطباعه'!#REF!</f>
        <v>#REF!</v>
      </c>
      <c r="T224" s="19" t="e">
        <f>'تكالبف الطباعه'!#REF!</f>
        <v>#REF!</v>
      </c>
      <c r="U224" s="19" t="e">
        <f>'تكالبف الطباعه'!#REF!</f>
        <v>#REF!</v>
      </c>
      <c r="V224" s="19" t="e">
        <f>'تكالبف الطباعه'!#REF!</f>
        <v>#REF!</v>
      </c>
      <c r="W224" s="13"/>
    </row>
    <row r="225" spans="1:23" x14ac:dyDescent="0.25">
      <c r="A225" s="13">
        <v>224</v>
      </c>
      <c r="B225" s="13" t="e">
        <f>'تكالبف الطباعه'!#REF!</f>
        <v>#REF!</v>
      </c>
      <c r="C225" s="13" t="e">
        <f>'تكالبف الطباعه'!#REF!</f>
        <v>#REF!</v>
      </c>
      <c r="D225" s="16" t="e">
        <f>'تكالبف الطباعه'!#REF!</f>
        <v>#REF!</v>
      </c>
      <c r="E225" s="13" t="e">
        <f>'تكالبف الطباعه'!#REF!</f>
        <v>#REF!</v>
      </c>
      <c r="F225" s="13" t="e">
        <f>'تكالبف الطباعه'!#REF!</f>
        <v>#REF!</v>
      </c>
      <c r="G225" s="55" t="e">
        <f>'تكالبف الطباعه'!#REF!</f>
        <v>#REF!</v>
      </c>
      <c r="H225" s="13" t="e">
        <f>'تكالبف الطباعه'!#REF!</f>
        <v>#REF!</v>
      </c>
      <c r="I225" s="13" t="e">
        <f>'تكالبف الطباعه'!#REF!</f>
        <v>#REF!</v>
      </c>
      <c r="J225" s="13" t="e">
        <f>'تكالبف الطباعه'!#REF!</f>
        <v>#REF!</v>
      </c>
      <c r="K225" s="19" t="e">
        <f>'تكالبف الطباعه'!#REF!</f>
        <v>#REF!</v>
      </c>
      <c r="L225" s="19" t="e">
        <f>'تكالبف الطباعه'!#REF!</f>
        <v>#REF!</v>
      </c>
      <c r="M225" s="19" t="e">
        <f>'تكالبف الطباعه'!#REF!</f>
        <v>#REF!</v>
      </c>
      <c r="N225" s="19" t="e">
        <f>'تكالبف الطباعه'!#REF!</f>
        <v>#REF!</v>
      </c>
      <c r="O225" s="19" t="e">
        <f>'تكالبف الطباعه'!#REF!</f>
        <v>#REF!</v>
      </c>
      <c r="P225" s="19" t="e">
        <f>'تكالبف الطباعه'!#REF!</f>
        <v>#REF!</v>
      </c>
      <c r="Q225" s="13" t="e">
        <f>'تكالبف الطباعه'!#REF!</f>
        <v>#REF!</v>
      </c>
      <c r="R225" s="19" t="e">
        <f>'تكالبف الطباعه'!#REF!</f>
        <v>#REF!</v>
      </c>
      <c r="S225" s="19" t="e">
        <f>'تكالبف الطباعه'!#REF!</f>
        <v>#REF!</v>
      </c>
      <c r="T225" s="19" t="e">
        <f>'تكالبف الطباعه'!#REF!</f>
        <v>#REF!</v>
      </c>
      <c r="U225" s="19" t="e">
        <f>'تكالبف الطباعه'!#REF!</f>
        <v>#REF!</v>
      </c>
      <c r="V225" s="19" t="e">
        <f>'تكالبف الطباعه'!#REF!</f>
        <v>#REF!</v>
      </c>
      <c r="W225" s="13"/>
    </row>
    <row r="226" spans="1:23" x14ac:dyDescent="0.25">
      <c r="A226" s="13">
        <v>225</v>
      </c>
      <c r="B226" s="13" t="e">
        <f>'تكالبف الطباعه'!#REF!</f>
        <v>#REF!</v>
      </c>
      <c r="C226" s="13" t="e">
        <f>'تكالبف الطباعه'!#REF!</f>
        <v>#REF!</v>
      </c>
      <c r="D226" s="16" t="e">
        <f>'تكالبف الطباعه'!#REF!</f>
        <v>#REF!</v>
      </c>
      <c r="E226" s="13" t="e">
        <f>'تكالبف الطباعه'!#REF!</f>
        <v>#REF!</v>
      </c>
      <c r="F226" s="13" t="e">
        <f>'تكالبف الطباعه'!#REF!</f>
        <v>#REF!</v>
      </c>
      <c r="G226" s="55" t="e">
        <f>'تكالبف الطباعه'!#REF!</f>
        <v>#REF!</v>
      </c>
      <c r="H226" s="13" t="e">
        <f>'تكالبف الطباعه'!#REF!</f>
        <v>#REF!</v>
      </c>
      <c r="I226" s="13" t="e">
        <f>'تكالبف الطباعه'!#REF!</f>
        <v>#REF!</v>
      </c>
      <c r="J226" s="13" t="e">
        <f>'تكالبف الطباعه'!#REF!</f>
        <v>#REF!</v>
      </c>
      <c r="K226" s="19" t="e">
        <f>'تكالبف الطباعه'!#REF!</f>
        <v>#REF!</v>
      </c>
      <c r="L226" s="19" t="e">
        <f>'تكالبف الطباعه'!#REF!</f>
        <v>#REF!</v>
      </c>
      <c r="M226" s="19" t="e">
        <f>'تكالبف الطباعه'!#REF!</f>
        <v>#REF!</v>
      </c>
      <c r="N226" s="19" t="e">
        <f>'تكالبف الطباعه'!#REF!</f>
        <v>#REF!</v>
      </c>
      <c r="O226" s="19" t="e">
        <f>'تكالبف الطباعه'!#REF!</f>
        <v>#REF!</v>
      </c>
      <c r="P226" s="19" t="e">
        <f>'تكالبف الطباعه'!#REF!</f>
        <v>#REF!</v>
      </c>
      <c r="Q226" s="13" t="e">
        <f>'تكالبف الطباعه'!#REF!</f>
        <v>#REF!</v>
      </c>
      <c r="R226" s="19" t="e">
        <f>'تكالبف الطباعه'!#REF!</f>
        <v>#REF!</v>
      </c>
      <c r="S226" s="19" t="e">
        <f>'تكالبف الطباعه'!#REF!</f>
        <v>#REF!</v>
      </c>
      <c r="T226" s="19" t="e">
        <f>'تكالبف الطباعه'!#REF!</f>
        <v>#REF!</v>
      </c>
      <c r="U226" s="19" t="e">
        <f>'تكالبف الطباعه'!#REF!</f>
        <v>#REF!</v>
      </c>
      <c r="V226" s="19" t="e">
        <f>'تكالبف الطباعه'!#REF!</f>
        <v>#REF!</v>
      </c>
      <c r="W226" s="13"/>
    </row>
    <row r="227" spans="1:23" x14ac:dyDescent="0.25">
      <c r="A227" s="13">
        <v>226</v>
      </c>
      <c r="B227" s="13" t="e">
        <f>'تكالبف الطباعه'!#REF!</f>
        <v>#REF!</v>
      </c>
      <c r="C227" s="13" t="e">
        <f>'تكالبف الطباعه'!#REF!</f>
        <v>#REF!</v>
      </c>
      <c r="D227" s="16" t="e">
        <f>'تكالبف الطباعه'!#REF!</f>
        <v>#REF!</v>
      </c>
      <c r="E227" s="13" t="e">
        <f>'تكالبف الطباعه'!#REF!</f>
        <v>#REF!</v>
      </c>
      <c r="F227" s="13" t="e">
        <f>'تكالبف الطباعه'!#REF!</f>
        <v>#REF!</v>
      </c>
      <c r="G227" s="55" t="e">
        <f>'تكالبف الطباعه'!#REF!</f>
        <v>#REF!</v>
      </c>
      <c r="H227" s="13" t="e">
        <f>'تكالبف الطباعه'!#REF!</f>
        <v>#REF!</v>
      </c>
      <c r="I227" s="13" t="e">
        <f>'تكالبف الطباعه'!#REF!</f>
        <v>#REF!</v>
      </c>
      <c r="J227" s="13" t="e">
        <f>'تكالبف الطباعه'!#REF!</f>
        <v>#REF!</v>
      </c>
      <c r="K227" s="19" t="e">
        <f>'تكالبف الطباعه'!#REF!</f>
        <v>#REF!</v>
      </c>
      <c r="L227" s="19" t="e">
        <f>'تكالبف الطباعه'!#REF!</f>
        <v>#REF!</v>
      </c>
      <c r="M227" s="19" t="e">
        <f>'تكالبف الطباعه'!#REF!</f>
        <v>#REF!</v>
      </c>
      <c r="N227" s="19" t="e">
        <f>'تكالبف الطباعه'!#REF!</f>
        <v>#REF!</v>
      </c>
      <c r="O227" s="19" t="e">
        <f>'تكالبف الطباعه'!#REF!</f>
        <v>#REF!</v>
      </c>
      <c r="P227" s="19" t="e">
        <f>'تكالبف الطباعه'!#REF!</f>
        <v>#REF!</v>
      </c>
      <c r="Q227" s="13" t="e">
        <f>'تكالبف الطباعه'!#REF!</f>
        <v>#REF!</v>
      </c>
      <c r="R227" s="19" t="e">
        <f>'تكالبف الطباعه'!#REF!</f>
        <v>#REF!</v>
      </c>
      <c r="S227" s="19" t="e">
        <f>'تكالبف الطباعه'!#REF!</f>
        <v>#REF!</v>
      </c>
      <c r="T227" s="19" t="e">
        <f>'تكالبف الطباعه'!#REF!</f>
        <v>#REF!</v>
      </c>
      <c r="U227" s="19" t="e">
        <f>'تكالبف الطباعه'!#REF!</f>
        <v>#REF!</v>
      </c>
      <c r="V227" s="19" t="e">
        <f>'تكالبف الطباعه'!#REF!</f>
        <v>#REF!</v>
      </c>
      <c r="W227" s="13"/>
    </row>
    <row r="228" spans="1:23" x14ac:dyDescent="0.25">
      <c r="A228" s="13">
        <v>227</v>
      </c>
      <c r="B228" s="13" t="e">
        <f>'تكالبف الطباعه'!#REF!</f>
        <v>#REF!</v>
      </c>
      <c r="C228" s="13" t="e">
        <f>'تكالبف الطباعه'!#REF!</f>
        <v>#REF!</v>
      </c>
      <c r="D228" s="16" t="e">
        <f>'تكالبف الطباعه'!#REF!</f>
        <v>#REF!</v>
      </c>
      <c r="E228" s="13" t="e">
        <f>'تكالبف الطباعه'!#REF!</f>
        <v>#REF!</v>
      </c>
      <c r="F228" s="13" t="e">
        <f>'تكالبف الطباعه'!#REF!</f>
        <v>#REF!</v>
      </c>
      <c r="G228" s="55" t="e">
        <f>'تكالبف الطباعه'!#REF!</f>
        <v>#REF!</v>
      </c>
      <c r="H228" s="13" t="e">
        <f>'تكالبف الطباعه'!#REF!</f>
        <v>#REF!</v>
      </c>
      <c r="I228" s="13" t="e">
        <f>'تكالبف الطباعه'!#REF!</f>
        <v>#REF!</v>
      </c>
      <c r="J228" s="13" t="e">
        <f>'تكالبف الطباعه'!#REF!</f>
        <v>#REF!</v>
      </c>
      <c r="K228" s="19" t="e">
        <f>'تكالبف الطباعه'!#REF!</f>
        <v>#REF!</v>
      </c>
      <c r="L228" s="19" t="e">
        <f>'تكالبف الطباعه'!#REF!</f>
        <v>#REF!</v>
      </c>
      <c r="M228" s="19" t="e">
        <f>'تكالبف الطباعه'!#REF!</f>
        <v>#REF!</v>
      </c>
      <c r="N228" s="19" t="e">
        <f>'تكالبف الطباعه'!#REF!</f>
        <v>#REF!</v>
      </c>
      <c r="O228" s="19" t="e">
        <f>'تكالبف الطباعه'!#REF!</f>
        <v>#REF!</v>
      </c>
      <c r="P228" s="19" t="e">
        <f>'تكالبف الطباعه'!#REF!</f>
        <v>#REF!</v>
      </c>
      <c r="Q228" s="13" t="e">
        <f>'تكالبف الطباعه'!#REF!</f>
        <v>#REF!</v>
      </c>
      <c r="R228" s="19" t="e">
        <f>'تكالبف الطباعه'!#REF!</f>
        <v>#REF!</v>
      </c>
      <c r="S228" s="19" t="e">
        <f>'تكالبف الطباعه'!#REF!</f>
        <v>#REF!</v>
      </c>
      <c r="T228" s="19" t="e">
        <f>'تكالبف الطباعه'!#REF!</f>
        <v>#REF!</v>
      </c>
      <c r="U228" s="19" t="e">
        <f>'تكالبف الطباعه'!#REF!</f>
        <v>#REF!</v>
      </c>
      <c r="V228" s="19" t="e">
        <f>'تكالبف الطباعه'!#REF!</f>
        <v>#REF!</v>
      </c>
      <c r="W228" s="13"/>
    </row>
    <row r="229" spans="1:23" x14ac:dyDescent="0.25">
      <c r="A229" s="13">
        <v>228</v>
      </c>
      <c r="B229" s="13" t="e">
        <f>'تكالبف الطباعه'!#REF!</f>
        <v>#REF!</v>
      </c>
      <c r="C229" s="13" t="e">
        <f>'تكالبف الطباعه'!#REF!</f>
        <v>#REF!</v>
      </c>
      <c r="D229" s="16" t="e">
        <f>'تكالبف الطباعه'!#REF!</f>
        <v>#REF!</v>
      </c>
      <c r="E229" s="13" t="e">
        <f>'تكالبف الطباعه'!#REF!</f>
        <v>#REF!</v>
      </c>
      <c r="F229" s="13" t="e">
        <f>'تكالبف الطباعه'!#REF!</f>
        <v>#REF!</v>
      </c>
      <c r="G229" s="55" t="e">
        <f>'تكالبف الطباعه'!#REF!</f>
        <v>#REF!</v>
      </c>
      <c r="H229" s="13" t="e">
        <f>'تكالبف الطباعه'!#REF!</f>
        <v>#REF!</v>
      </c>
      <c r="I229" s="13" t="e">
        <f>'تكالبف الطباعه'!#REF!</f>
        <v>#REF!</v>
      </c>
      <c r="J229" s="13" t="e">
        <f>'تكالبف الطباعه'!#REF!</f>
        <v>#REF!</v>
      </c>
      <c r="K229" s="19" t="e">
        <f>'تكالبف الطباعه'!#REF!</f>
        <v>#REF!</v>
      </c>
      <c r="L229" s="19" t="e">
        <f>'تكالبف الطباعه'!#REF!</f>
        <v>#REF!</v>
      </c>
      <c r="M229" s="19" t="e">
        <f>'تكالبف الطباعه'!#REF!</f>
        <v>#REF!</v>
      </c>
      <c r="N229" s="19" t="e">
        <f>'تكالبف الطباعه'!#REF!</f>
        <v>#REF!</v>
      </c>
      <c r="O229" s="19" t="e">
        <f>'تكالبف الطباعه'!#REF!</f>
        <v>#REF!</v>
      </c>
      <c r="P229" s="19" t="e">
        <f>'تكالبف الطباعه'!#REF!</f>
        <v>#REF!</v>
      </c>
      <c r="Q229" s="13" t="e">
        <f>'تكالبف الطباعه'!#REF!</f>
        <v>#REF!</v>
      </c>
      <c r="R229" s="19" t="e">
        <f>'تكالبف الطباعه'!#REF!</f>
        <v>#REF!</v>
      </c>
      <c r="S229" s="19" t="e">
        <f>'تكالبف الطباعه'!#REF!</f>
        <v>#REF!</v>
      </c>
      <c r="T229" s="19" t="e">
        <f>'تكالبف الطباعه'!#REF!</f>
        <v>#REF!</v>
      </c>
      <c r="U229" s="19" t="e">
        <f>'تكالبف الطباعه'!#REF!</f>
        <v>#REF!</v>
      </c>
      <c r="V229" s="19" t="e">
        <f>'تكالبف الطباعه'!#REF!</f>
        <v>#REF!</v>
      </c>
      <c r="W229" s="13"/>
    </row>
    <row r="230" spans="1:23" x14ac:dyDescent="0.25">
      <c r="A230" s="13">
        <v>229</v>
      </c>
      <c r="B230" s="13" t="e">
        <f>'تكالبف الطباعه'!#REF!</f>
        <v>#REF!</v>
      </c>
      <c r="C230" s="13" t="e">
        <f>'تكالبف الطباعه'!#REF!</f>
        <v>#REF!</v>
      </c>
      <c r="D230" s="16" t="e">
        <f>'تكالبف الطباعه'!#REF!</f>
        <v>#REF!</v>
      </c>
      <c r="E230" s="13" t="e">
        <f>'تكالبف الطباعه'!#REF!</f>
        <v>#REF!</v>
      </c>
      <c r="F230" s="13" t="e">
        <f>'تكالبف الطباعه'!#REF!</f>
        <v>#REF!</v>
      </c>
      <c r="G230" s="55" t="e">
        <f>'تكالبف الطباعه'!#REF!</f>
        <v>#REF!</v>
      </c>
      <c r="H230" s="13" t="e">
        <f>'تكالبف الطباعه'!#REF!</f>
        <v>#REF!</v>
      </c>
      <c r="I230" s="13" t="e">
        <f>'تكالبف الطباعه'!#REF!</f>
        <v>#REF!</v>
      </c>
      <c r="J230" s="13" t="e">
        <f>'تكالبف الطباعه'!#REF!</f>
        <v>#REF!</v>
      </c>
      <c r="K230" s="19" t="e">
        <f>'تكالبف الطباعه'!#REF!</f>
        <v>#REF!</v>
      </c>
      <c r="L230" s="19" t="e">
        <f>'تكالبف الطباعه'!#REF!</f>
        <v>#REF!</v>
      </c>
      <c r="M230" s="19" t="e">
        <f>'تكالبف الطباعه'!#REF!</f>
        <v>#REF!</v>
      </c>
      <c r="N230" s="19" t="e">
        <f>'تكالبف الطباعه'!#REF!</f>
        <v>#REF!</v>
      </c>
      <c r="O230" s="19" t="e">
        <f>'تكالبف الطباعه'!#REF!</f>
        <v>#REF!</v>
      </c>
      <c r="P230" s="19" t="e">
        <f>'تكالبف الطباعه'!#REF!</f>
        <v>#REF!</v>
      </c>
      <c r="Q230" s="13" t="e">
        <f>'تكالبف الطباعه'!#REF!</f>
        <v>#REF!</v>
      </c>
      <c r="R230" s="19" t="e">
        <f>'تكالبف الطباعه'!#REF!</f>
        <v>#REF!</v>
      </c>
      <c r="S230" s="19" t="e">
        <f>'تكالبف الطباعه'!#REF!</f>
        <v>#REF!</v>
      </c>
      <c r="T230" s="19" t="e">
        <f>'تكالبف الطباعه'!#REF!</f>
        <v>#REF!</v>
      </c>
      <c r="U230" s="19" t="e">
        <f>'تكالبف الطباعه'!#REF!</f>
        <v>#REF!</v>
      </c>
      <c r="V230" s="19" t="e">
        <f>'تكالبف الطباعه'!#REF!</f>
        <v>#REF!</v>
      </c>
      <c r="W230" s="13"/>
    </row>
    <row r="231" spans="1:23" x14ac:dyDescent="0.25">
      <c r="A231" s="13">
        <v>230</v>
      </c>
      <c r="B231" s="13" t="e">
        <f>'تكالبف الطباعه'!#REF!</f>
        <v>#REF!</v>
      </c>
      <c r="C231" s="13" t="e">
        <f>'تكالبف الطباعه'!#REF!</f>
        <v>#REF!</v>
      </c>
      <c r="D231" s="16" t="e">
        <f>'تكالبف الطباعه'!#REF!</f>
        <v>#REF!</v>
      </c>
      <c r="E231" s="13" t="e">
        <f>'تكالبف الطباعه'!#REF!</f>
        <v>#REF!</v>
      </c>
      <c r="F231" s="13" t="e">
        <f>'تكالبف الطباعه'!#REF!</f>
        <v>#REF!</v>
      </c>
      <c r="G231" s="55" t="e">
        <f>'تكالبف الطباعه'!#REF!</f>
        <v>#REF!</v>
      </c>
      <c r="H231" s="13" t="e">
        <f>'تكالبف الطباعه'!#REF!</f>
        <v>#REF!</v>
      </c>
      <c r="I231" s="13" t="e">
        <f>'تكالبف الطباعه'!#REF!</f>
        <v>#REF!</v>
      </c>
      <c r="J231" s="13" t="e">
        <f>'تكالبف الطباعه'!#REF!</f>
        <v>#REF!</v>
      </c>
      <c r="K231" s="19" t="e">
        <f>'تكالبف الطباعه'!#REF!</f>
        <v>#REF!</v>
      </c>
      <c r="L231" s="19" t="e">
        <f>'تكالبف الطباعه'!#REF!</f>
        <v>#REF!</v>
      </c>
      <c r="M231" s="19" t="e">
        <f>'تكالبف الطباعه'!#REF!</f>
        <v>#REF!</v>
      </c>
      <c r="N231" s="19" t="e">
        <f>'تكالبف الطباعه'!#REF!</f>
        <v>#REF!</v>
      </c>
      <c r="O231" s="19" t="e">
        <f>'تكالبف الطباعه'!#REF!</f>
        <v>#REF!</v>
      </c>
      <c r="P231" s="19" t="e">
        <f>'تكالبف الطباعه'!#REF!</f>
        <v>#REF!</v>
      </c>
      <c r="Q231" s="13" t="e">
        <f>'تكالبف الطباعه'!#REF!</f>
        <v>#REF!</v>
      </c>
      <c r="R231" s="19" t="e">
        <f>'تكالبف الطباعه'!#REF!</f>
        <v>#REF!</v>
      </c>
      <c r="S231" s="19" t="e">
        <f>'تكالبف الطباعه'!#REF!</f>
        <v>#REF!</v>
      </c>
      <c r="T231" s="19" t="e">
        <f>'تكالبف الطباعه'!#REF!</f>
        <v>#REF!</v>
      </c>
      <c r="U231" s="19" t="e">
        <f>'تكالبف الطباعه'!#REF!</f>
        <v>#REF!</v>
      </c>
      <c r="V231" s="19" t="e">
        <f>'تكالبف الطباعه'!#REF!</f>
        <v>#REF!</v>
      </c>
      <c r="W231" s="13"/>
    </row>
    <row r="232" spans="1:23" x14ac:dyDescent="0.25">
      <c r="A232" s="13">
        <v>231</v>
      </c>
      <c r="B232" s="13" t="e">
        <f>'تكالبف الطباعه'!#REF!</f>
        <v>#REF!</v>
      </c>
      <c r="C232" s="13" t="e">
        <f>'تكالبف الطباعه'!#REF!</f>
        <v>#REF!</v>
      </c>
      <c r="D232" s="16" t="e">
        <f>'تكالبف الطباعه'!#REF!</f>
        <v>#REF!</v>
      </c>
      <c r="E232" s="13" t="e">
        <f>'تكالبف الطباعه'!#REF!</f>
        <v>#REF!</v>
      </c>
      <c r="F232" s="13" t="e">
        <f>'تكالبف الطباعه'!#REF!</f>
        <v>#REF!</v>
      </c>
      <c r="G232" s="55" t="e">
        <f>'تكالبف الطباعه'!#REF!</f>
        <v>#REF!</v>
      </c>
      <c r="H232" s="13" t="e">
        <f>'تكالبف الطباعه'!#REF!</f>
        <v>#REF!</v>
      </c>
      <c r="I232" s="13" t="e">
        <f>'تكالبف الطباعه'!#REF!</f>
        <v>#REF!</v>
      </c>
      <c r="J232" s="13" t="e">
        <f>'تكالبف الطباعه'!#REF!</f>
        <v>#REF!</v>
      </c>
      <c r="K232" s="19" t="e">
        <f>'تكالبف الطباعه'!#REF!</f>
        <v>#REF!</v>
      </c>
      <c r="L232" s="19" t="e">
        <f>'تكالبف الطباعه'!#REF!</f>
        <v>#REF!</v>
      </c>
      <c r="M232" s="19" t="e">
        <f>'تكالبف الطباعه'!#REF!</f>
        <v>#REF!</v>
      </c>
      <c r="N232" s="19" t="e">
        <f>'تكالبف الطباعه'!#REF!</f>
        <v>#REF!</v>
      </c>
      <c r="O232" s="19" t="e">
        <f>'تكالبف الطباعه'!#REF!</f>
        <v>#REF!</v>
      </c>
      <c r="P232" s="19" t="e">
        <f>'تكالبف الطباعه'!#REF!</f>
        <v>#REF!</v>
      </c>
      <c r="Q232" s="13" t="e">
        <f>'تكالبف الطباعه'!#REF!</f>
        <v>#REF!</v>
      </c>
      <c r="R232" s="19" t="e">
        <f>'تكالبف الطباعه'!#REF!</f>
        <v>#REF!</v>
      </c>
      <c r="S232" s="19" t="e">
        <f>'تكالبف الطباعه'!#REF!</f>
        <v>#REF!</v>
      </c>
      <c r="T232" s="19" t="e">
        <f>'تكالبف الطباعه'!#REF!</f>
        <v>#REF!</v>
      </c>
      <c r="U232" s="19" t="e">
        <f>'تكالبف الطباعه'!#REF!</f>
        <v>#REF!</v>
      </c>
      <c r="V232" s="19" t="e">
        <f>'تكالبف الطباعه'!#REF!</f>
        <v>#REF!</v>
      </c>
      <c r="W232" s="13"/>
    </row>
    <row r="233" spans="1:23" x14ac:dyDescent="0.25">
      <c r="A233" s="13">
        <v>232</v>
      </c>
      <c r="B233" s="13" t="e">
        <f>'تكالبف الطباعه'!#REF!</f>
        <v>#REF!</v>
      </c>
      <c r="C233" s="13" t="e">
        <f>'تكالبف الطباعه'!#REF!</f>
        <v>#REF!</v>
      </c>
      <c r="D233" s="16" t="e">
        <f>'تكالبف الطباعه'!#REF!</f>
        <v>#REF!</v>
      </c>
      <c r="E233" s="13" t="e">
        <f>'تكالبف الطباعه'!#REF!</f>
        <v>#REF!</v>
      </c>
      <c r="F233" s="13" t="e">
        <f>'تكالبف الطباعه'!#REF!</f>
        <v>#REF!</v>
      </c>
      <c r="G233" s="55" t="e">
        <f>'تكالبف الطباعه'!#REF!</f>
        <v>#REF!</v>
      </c>
      <c r="H233" s="13" t="e">
        <f>'تكالبف الطباعه'!#REF!</f>
        <v>#REF!</v>
      </c>
      <c r="I233" s="13" t="e">
        <f>'تكالبف الطباعه'!#REF!</f>
        <v>#REF!</v>
      </c>
      <c r="J233" s="13" t="e">
        <f>'تكالبف الطباعه'!#REF!</f>
        <v>#REF!</v>
      </c>
      <c r="K233" s="19" t="e">
        <f>'تكالبف الطباعه'!#REF!</f>
        <v>#REF!</v>
      </c>
      <c r="L233" s="19" t="e">
        <f>'تكالبف الطباعه'!#REF!</f>
        <v>#REF!</v>
      </c>
      <c r="M233" s="19" t="e">
        <f>'تكالبف الطباعه'!#REF!</f>
        <v>#REF!</v>
      </c>
      <c r="N233" s="19" t="e">
        <f>'تكالبف الطباعه'!#REF!</f>
        <v>#REF!</v>
      </c>
      <c r="O233" s="19" t="e">
        <f>'تكالبف الطباعه'!#REF!</f>
        <v>#REF!</v>
      </c>
      <c r="P233" s="19" t="e">
        <f>'تكالبف الطباعه'!#REF!</f>
        <v>#REF!</v>
      </c>
      <c r="Q233" s="13" t="e">
        <f>'تكالبف الطباعه'!#REF!</f>
        <v>#REF!</v>
      </c>
      <c r="R233" s="19" t="e">
        <f>'تكالبف الطباعه'!#REF!</f>
        <v>#REF!</v>
      </c>
      <c r="S233" s="19" t="e">
        <f>'تكالبف الطباعه'!#REF!</f>
        <v>#REF!</v>
      </c>
      <c r="T233" s="19" t="e">
        <f>'تكالبف الطباعه'!#REF!</f>
        <v>#REF!</v>
      </c>
      <c r="U233" s="19" t="e">
        <f>'تكالبف الطباعه'!#REF!</f>
        <v>#REF!</v>
      </c>
      <c r="V233" s="19" t="e">
        <f>'تكالبف الطباعه'!#REF!</f>
        <v>#REF!</v>
      </c>
      <c r="W233" s="13"/>
    </row>
    <row r="234" spans="1:23" x14ac:dyDescent="0.25">
      <c r="A234" s="13">
        <v>233</v>
      </c>
      <c r="B234" s="13" t="e">
        <f>'تكالبف الطباعه'!#REF!</f>
        <v>#REF!</v>
      </c>
      <c r="C234" s="13" t="e">
        <f>'تكالبف الطباعه'!#REF!</f>
        <v>#REF!</v>
      </c>
      <c r="D234" s="16" t="e">
        <f>'تكالبف الطباعه'!#REF!</f>
        <v>#REF!</v>
      </c>
      <c r="E234" s="13" t="e">
        <f>'تكالبف الطباعه'!#REF!</f>
        <v>#REF!</v>
      </c>
      <c r="F234" s="13" t="e">
        <f>'تكالبف الطباعه'!#REF!</f>
        <v>#REF!</v>
      </c>
      <c r="G234" s="55" t="e">
        <f>'تكالبف الطباعه'!#REF!</f>
        <v>#REF!</v>
      </c>
      <c r="H234" s="13" t="e">
        <f>'تكالبف الطباعه'!#REF!</f>
        <v>#REF!</v>
      </c>
      <c r="I234" s="13" t="e">
        <f>'تكالبف الطباعه'!#REF!</f>
        <v>#REF!</v>
      </c>
      <c r="J234" s="13" t="e">
        <f>'تكالبف الطباعه'!#REF!</f>
        <v>#REF!</v>
      </c>
      <c r="K234" s="19" t="e">
        <f>'تكالبف الطباعه'!#REF!</f>
        <v>#REF!</v>
      </c>
      <c r="L234" s="19" t="e">
        <f>'تكالبف الطباعه'!#REF!</f>
        <v>#REF!</v>
      </c>
      <c r="M234" s="19" t="e">
        <f>'تكالبف الطباعه'!#REF!</f>
        <v>#REF!</v>
      </c>
      <c r="N234" s="19" t="e">
        <f>'تكالبف الطباعه'!#REF!</f>
        <v>#REF!</v>
      </c>
      <c r="O234" s="19" t="e">
        <f>'تكالبف الطباعه'!#REF!</f>
        <v>#REF!</v>
      </c>
      <c r="P234" s="19" t="e">
        <f>'تكالبف الطباعه'!#REF!</f>
        <v>#REF!</v>
      </c>
      <c r="Q234" s="13" t="e">
        <f>'تكالبف الطباعه'!#REF!</f>
        <v>#REF!</v>
      </c>
      <c r="R234" s="19" t="e">
        <f>'تكالبف الطباعه'!#REF!</f>
        <v>#REF!</v>
      </c>
      <c r="S234" s="19" t="e">
        <f>'تكالبف الطباعه'!#REF!</f>
        <v>#REF!</v>
      </c>
      <c r="T234" s="19" t="e">
        <f>'تكالبف الطباعه'!#REF!</f>
        <v>#REF!</v>
      </c>
      <c r="U234" s="19" t="e">
        <f>'تكالبف الطباعه'!#REF!</f>
        <v>#REF!</v>
      </c>
      <c r="V234" s="19" t="e">
        <f>'تكالبف الطباعه'!#REF!</f>
        <v>#REF!</v>
      </c>
      <c r="W234" s="13"/>
    </row>
    <row r="235" spans="1:23" x14ac:dyDescent="0.25">
      <c r="A235" s="13">
        <v>234</v>
      </c>
      <c r="B235" s="13" t="e">
        <f>'تكالبف الطباعه'!#REF!</f>
        <v>#REF!</v>
      </c>
      <c r="C235" s="13" t="e">
        <f>'تكالبف الطباعه'!#REF!</f>
        <v>#REF!</v>
      </c>
      <c r="D235" s="16" t="e">
        <f>'تكالبف الطباعه'!#REF!</f>
        <v>#REF!</v>
      </c>
      <c r="E235" s="13" t="e">
        <f>'تكالبف الطباعه'!#REF!</f>
        <v>#REF!</v>
      </c>
      <c r="F235" s="13" t="e">
        <f>'تكالبف الطباعه'!#REF!</f>
        <v>#REF!</v>
      </c>
      <c r="G235" s="55" t="e">
        <f>'تكالبف الطباعه'!#REF!</f>
        <v>#REF!</v>
      </c>
      <c r="H235" s="13" t="e">
        <f>'تكالبف الطباعه'!#REF!</f>
        <v>#REF!</v>
      </c>
      <c r="I235" s="13" t="e">
        <f>'تكالبف الطباعه'!#REF!</f>
        <v>#REF!</v>
      </c>
      <c r="J235" s="13" t="e">
        <f>'تكالبف الطباعه'!#REF!</f>
        <v>#REF!</v>
      </c>
      <c r="K235" s="19" t="e">
        <f>'تكالبف الطباعه'!#REF!</f>
        <v>#REF!</v>
      </c>
      <c r="L235" s="19" t="e">
        <f>'تكالبف الطباعه'!#REF!</f>
        <v>#REF!</v>
      </c>
      <c r="M235" s="19" t="e">
        <f>'تكالبف الطباعه'!#REF!</f>
        <v>#REF!</v>
      </c>
      <c r="N235" s="19" t="e">
        <f>'تكالبف الطباعه'!#REF!</f>
        <v>#REF!</v>
      </c>
      <c r="O235" s="19" t="e">
        <f>'تكالبف الطباعه'!#REF!</f>
        <v>#REF!</v>
      </c>
      <c r="P235" s="19" t="e">
        <f>'تكالبف الطباعه'!#REF!</f>
        <v>#REF!</v>
      </c>
      <c r="Q235" s="13" t="e">
        <f>'تكالبف الطباعه'!#REF!</f>
        <v>#REF!</v>
      </c>
      <c r="R235" s="19" t="e">
        <f>'تكالبف الطباعه'!#REF!</f>
        <v>#REF!</v>
      </c>
      <c r="S235" s="19" t="e">
        <f>'تكالبف الطباعه'!#REF!</f>
        <v>#REF!</v>
      </c>
      <c r="T235" s="19" t="e">
        <f>'تكالبف الطباعه'!#REF!</f>
        <v>#REF!</v>
      </c>
      <c r="U235" s="19" t="e">
        <f>'تكالبف الطباعه'!#REF!</f>
        <v>#REF!</v>
      </c>
      <c r="V235" s="19" t="e">
        <f>'تكالبف الطباعه'!#REF!</f>
        <v>#REF!</v>
      </c>
      <c r="W235" s="13"/>
    </row>
    <row r="236" spans="1:23" x14ac:dyDescent="0.25">
      <c r="A236" s="13">
        <v>235</v>
      </c>
      <c r="B236" s="13" t="e">
        <f>'تكالبف الطباعه'!#REF!</f>
        <v>#REF!</v>
      </c>
      <c r="C236" s="13" t="e">
        <f>'تكالبف الطباعه'!#REF!</f>
        <v>#REF!</v>
      </c>
      <c r="D236" s="16" t="e">
        <f>'تكالبف الطباعه'!#REF!</f>
        <v>#REF!</v>
      </c>
      <c r="E236" s="13" t="e">
        <f>'تكالبف الطباعه'!#REF!</f>
        <v>#REF!</v>
      </c>
      <c r="F236" s="13" t="e">
        <f>'تكالبف الطباعه'!#REF!</f>
        <v>#REF!</v>
      </c>
      <c r="G236" s="55" t="e">
        <f>'تكالبف الطباعه'!#REF!</f>
        <v>#REF!</v>
      </c>
      <c r="H236" s="13" t="e">
        <f>'تكالبف الطباعه'!#REF!</f>
        <v>#REF!</v>
      </c>
      <c r="I236" s="13" t="e">
        <f>'تكالبف الطباعه'!#REF!</f>
        <v>#REF!</v>
      </c>
      <c r="J236" s="13" t="e">
        <f>'تكالبف الطباعه'!#REF!</f>
        <v>#REF!</v>
      </c>
      <c r="K236" s="19" t="e">
        <f>'تكالبف الطباعه'!#REF!</f>
        <v>#REF!</v>
      </c>
      <c r="L236" s="19" t="e">
        <f>'تكالبف الطباعه'!#REF!</f>
        <v>#REF!</v>
      </c>
      <c r="M236" s="19" t="e">
        <f>'تكالبف الطباعه'!#REF!</f>
        <v>#REF!</v>
      </c>
      <c r="N236" s="19" t="e">
        <f>'تكالبف الطباعه'!#REF!</f>
        <v>#REF!</v>
      </c>
      <c r="O236" s="19" t="e">
        <f>'تكالبف الطباعه'!#REF!</f>
        <v>#REF!</v>
      </c>
      <c r="P236" s="19" t="e">
        <f>'تكالبف الطباعه'!#REF!</f>
        <v>#REF!</v>
      </c>
      <c r="Q236" s="13" t="e">
        <f>'تكالبف الطباعه'!#REF!</f>
        <v>#REF!</v>
      </c>
      <c r="R236" s="19" t="e">
        <f>'تكالبف الطباعه'!#REF!</f>
        <v>#REF!</v>
      </c>
      <c r="S236" s="19" t="e">
        <f>'تكالبف الطباعه'!#REF!</f>
        <v>#REF!</v>
      </c>
      <c r="T236" s="19" t="e">
        <f>'تكالبف الطباعه'!#REF!</f>
        <v>#REF!</v>
      </c>
      <c r="U236" s="19" t="e">
        <f>'تكالبف الطباعه'!#REF!</f>
        <v>#REF!</v>
      </c>
      <c r="V236" s="19" t="e">
        <f>'تكالبف الطباعه'!#REF!</f>
        <v>#REF!</v>
      </c>
      <c r="W236" s="13"/>
    </row>
    <row r="237" spans="1:23" x14ac:dyDescent="0.25">
      <c r="A237" s="13">
        <v>236</v>
      </c>
      <c r="B237" s="13" t="e">
        <f>'تكالبف الطباعه'!#REF!</f>
        <v>#REF!</v>
      </c>
      <c r="C237" s="13" t="e">
        <f>'تكالبف الطباعه'!#REF!</f>
        <v>#REF!</v>
      </c>
      <c r="D237" s="16" t="e">
        <f>'تكالبف الطباعه'!#REF!</f>
        <v>#REF!</v>
      </c>
      <c r="E237" s="13" t="e">
        <f>'تكالبف الطباعه'!#REF!</f>
        <v>#REF!</v>
      </c>
      <c r="F237" s="13" t="e">
        <f>'تكالبف الطباعه'!#REF!</f>
        <v>#REF!</v>
      </c>
      <c r="G237" s="55" t="e">
        <f>'تكالبف الطباعه'!#REF!</f>
        <v>#REF!</v>
      </c>
      <c r="H237" s="13" t="e">
        <f>'تكالبف الطباعه'!#REF!</f>
        <v>#REF!</v>
      </c>
      <c r="I237" s="13" t="e">
        <f>'تكالبف الطباعه'!#REF!</f>
        <v>#REF!</v>
      </c>
      <c r="J237" s="13" t="e">
        <f>'تكالبف الطباعه'!#REF!</f>
        <v>#REF!</v>
      </c>
      <c r="K237" s="19" t="e">
        <f>'تكالبف الطباعه'!#REF!</f>
        <v>#REF!</v>
      </c>
      <c r="L237" s="19" t="e">
        <f>'تكالبف الطباعه'!#REF!</f>
        <v>#REF!</v>
      </c>
      <c r="M237" s="19" t="e">
        <f>'تكالبف الطباعه'!#REF!</f>
        <v>#REF!</v>
      </c>
      <c r="N237" s="19" t="e">
        <f>'تكالبف الطباعه'!#REF!</f>
        <v>#REF!</v>
      </c>
      <c r="O237" s="19" t="e">
        <f>'تكالبف الطباعه'!#REF!</f>
        <v>#REF!</v>
      </c>
      <c r="P237" s="19" t="e">
        <f>'تكالبف الطباعه'!#REF!</f>
        <v>#REF!</v>
      </c>
      <c r="Q237" s="13" t="e">
        <f>'تكالبف الطباعه'!#REF!</f>
        <v>#REF!</v>
      </c>
      <c r="R237" s="19" t="e">
        <f>'تكالبف الطباعه'!#REF!</f>
        <v>#REF!</v>
      </c>
      <c r="S237" s="19" t="e">
        <f>'تكالبف الطباعه'!#REF!</f>
        <v>#REF!</v>
      </c>
      <c r="T237" s="19" t="e">
        <f>'تكالبف الطباعه'!#REF!</f>
        <v>#REF!</v>
      </c>
      <c r="U237" s="19" t="e">
        <f>'تكالبف الطباعه'!#REF!</f>
        <v>#REF!</v>
      </c>
      <c r="V237" s="19" t="e">
        <f>'تكالبف الطباعه'!#REF!</f>
        <v>#REF!</v>
      </c>
      <c r="W237" s="13"/>
    </row>
    <row r="238" spans="1:23" x14ac:dyDescent="0.25">
      <c r="A238" s="13">
        <v>237</v>
      </c>
      <c r="B238" s="13" t="e">
        <f>'تكالبف الطباعه'!#REF!</f>
        <v>#REF!</v>
      </c>
      <c r="C238" s="13" t="e">
        <f>'تكالبف الطباعه'!#REF!</f>
        <v>#REF!</v>
      </c>
      <c r="D238" s="16" t="e">
        <f>'تكالبف الطباعه'!#REF!</f>
        <v>#REF!</v>
      </c>
      <c r="E238" s="13" t="e">
        <f>'تكالبف الطباعه'!#REF!</f>
        <v>#REF!</v>
      </c>
      <c r="F238" s="13" t="e">
        <f>'تكالبف الطباعه'!#REF!</f>
        <v>#REF!</v>
      </c>
      <c r="G238" s="55" t="e">
        <f>'تكالبف الطباعه'!#REF!</f>
        <v>#REF!</v>
      </c>
      <c r="H238" s="13" t="e">
        <f>'تكالبف الطباعه'!#REF!</f>
        <v>#REF!</v>
      </c>
      <c r="I238" s="13" t="e">
        <f>'تكالبف الطباعه'!#REF!</f>
        <v>#REF!</v>
      </c>
      <c r="J238" s="13" t="e">
        <f>'تكالبف الطباعه'!#REF!</f>
        <v>#REF!</v>
      </c>
      <c r="K238" s="19" t="e">
        <f>'تكالبف الطباعه'!#REF!</f>
        <v>#REF!</v>
      </c>
      <c r="L238" s="19" t="e">
        <f>'تكالبف الطباعه'!#REF!</f>
        <v>#REF!</v>
      </c>
      <c r="M238" s="19" t="e">
        <f>'تكالبف الطباعه'!#REF!</f>
        <v>#REF!</v>
      </c>
      <c r="N238" s="19" t="e">
        <f>'تكالبف الطباعه'!#REF!</f>
        <v>#REF!</v>
      </c>
      <c r="O238" s="19" t="e">
        <f>'تكالبف الطباعه'!#REF!</f>
        <v>#REF!</v>
      </c>
      <c r="P238" s="19" t="e">
        <f>'تكالبف الطباعه'!#REF!</f>
        <v>#REF!</v>
      </c>
      <c r="Q238" s="13" t="e">
        <f>'تكالبف الطباعه'!#REF!</f>
        <v>#REF!</v>
      </c>
      <c r="R238" s="19" t="e">
        <f>'تكالبف الطباعه'!#REF!</f>
        <v>#REF!</v>
      </c>
      <c r="S238" s="19" t="e">
        <f>'تكالبف الطباعه'!#REF!</f>
        <v>#REF!</v>
      </c>
      <c r="T238" s="19" t="e">
        <f>'تكالبف الطباعه'!#REF!</f>
        <v>#REF!</v>
      </c>
      <c r="U238" s="19" t="e">
        <f>'تكالبف الطباعه'!#REF!</f>
        <v>#REF!</v>
      </c>
      <c r="V238" s="19" t="e">
        <f>'تكالبف الطباعه'!#REF!</f>
        <v>#REF!</v>
      </c>
      <c r="W238" s="13"/>
    </row>
    <row r="239" spans="1:23" x14ac:dyDescent="0.25">
      <c r="A239" s="13">
        <v>238</v>
      </c>
      <c r="B239" s="13" t="e">
        <f>'تكالبف الطباعه'!#REF!</f>
        <v>#REF!</v>
      </c>
      <c r="C239" s="13" t="e">
        <f>'تكالبف الطباعه'!#REF!</f>
        <v>#REF!</v>
      </c>
      <c r="D239" s="16" t="e">
        <f>'تكالبف الطباعه'!#REF!</f>
        <v>#REF!</v>
      </c>
      <c r="E239" s="13" t="e">
        <f>'تكالبف الطباعه'!#REF!</f>
        <v>#REF!</v>
      </c>
      <c r="F239" s="13" t="e">
        <f>'تكالبف الطباعه'!#REF!</f>
        <v>#REF!</v>
      </c>
      <c r="G239" s="55" t="e">
        <f>'تكالبف الطباعه'!#REF!</f>
        <v>#REF!</v>
      </c>
      <c r="H239" s="13" t="e">
        <f>'تكالبف الطباعه'!#REF!</f>
        <v>#REF!</v>
      </c>
      <c r="I239" s="13" t="e">
        <f>'تكالبف الطباعه'!#REF!</f>
        <v>#REF!</v>
      </c>
      <c r="J239" s="13" t="e">
        <f>'تكالبف الطباعه'!#REF!</f>
        <v>#REF!</v>
      </c>
      <c r="K239" s="19" t="e">
        <f>'تكالبف الطباعه'!#REF!</f>
        <v>#REF!</v>
      </c>
      <c r="L239" s="19" t="e">
        <f>'تكالبف الطباعه'!#REF!</f>
        <v>#REF!</v>
      </c>
      <c r="M239" s="19" t="e">
        <f>'تكالبف الطباعه'!#REF!</f>
        <v>#REF!</v>
      </c>
      <c r="N239" s="19" t="e">
        <f>'تكالبف الطباعه'!#REF!</f>
        <v>#REF!</v>
      </c>
      <c r="O239" s="19" t="e">
        <f>'تكالبف الطباعه'!#REF!</f>
        <v>#REF!</v>
      </c>
      <c r="P239" s="19" t="e">
        <f>'تكالبف الطباعه'!#REF!</f>
        <v>#REF!</v>
      </c>
      <c r="Q239" s="13" t="e">
        <f>'تكالبف الطباعه'!#REF!</f>
        <v>#REF!</v>
      </c>
      <c r="R239" s="19" t="e">
        <f>'تكالبف الطباعه'!#REF!</f>
        <v>#REF!</v>
      </c>
      <c r="S239" s="19" t="e">
        <f>'تكالبف الطباعه'!#REF!</f>
        <v>#REF!</v>
      </c>
      <c r="T239" s="19" t="e">
        <f>'تكالبف الطباعه'!#REF!</f>
        <v>#REF!</v>
      </c>
      <c r="U239" s="19" t="e">
        <f>'تكالبف الطباعه'!#REF!</f>
        <v>#REF!</v>
      </c>
      <c r="V239" s="19" t="e">
        <f>'تكالبف الطباعه'!#REF!</f>
        <v>#REF!</v>
      </c>
      <c r="W239" s="13"/>
    </row>
    <row r="240" spans="1:23" x14ac:dyDescent="0.25">
      <c r="A240" s="13">
        <v>239</v>
      </c>
      <c r="B240" s="13" t="e">
        <f>'تكالبف الطباعه'!#REF!</f>
        <v>#REF!</v>
      </c>
      <c r="C240" s="13" t="e">
        <f>'تكالبف الطباعه'!#REF!</f>
        <v>#REF!</v>
      </c>
      <c r="D240" s="16" t="e">
        <f>'تكالبف الطباعه'!#REF!</f>
        <v>#REF!</v>
      </c>
      <c r="E240" s="13" t="e">
        <f>'تكالبف الطباعه'!#REF!</f>
        <v>#REF!</v>
      </c>
      <c r="F240" s="13" t="e">
        <f>'تكالبف الطباعه'!#REF!</f>
        <v>#REF!</v>
      </c>
      <c r="G240" s="55" t="e">
        <f>'تكالبف الطباعه'!#REF!</f>
        <v>#REF!</v>
      </c>
      <c r="H240" s="13" t="e">
        <f>'تكالبف الطباعه'!#REF!</f>
        <v>#REF!</v>
      </c>
      <c r="I240" s="13" t="e">
        <f>'تكالبف الطباعه'!#REF!</f>
        <v>#REF!</v>
      </c>
      <c r="J240" s="13" t="e">
        <f>'تكالبف الطباعه'!#REF!</f>
        <v>#REF!</v>
      </c>
      <c r="K240" s="19" t="e">
        <f>'تكالبف الطباعه'!#REF!</f>
        <v>#REF!</v>
      </c>
      <c r="L240" s="19" t="e">
        <f>'تكالبف الطباعه'!#REF!</f>
        <v>#REF!</v>
      </c>
      <c r="M240" s="19" t="e">
        <f>'تكالبف الطباعه'!#REF!</f>
        <v>#REF!</v>
      </c>
      <c r="N240" s="19" t="e">
        <f>'تكالبف الطباعه'!#REF!</f>
        <v>#REF!</v>
      </c>
      <c r="O240" s="19" t="e">
        <f>'تكالبف الطباعه'!#REF!</f>
        <v>#REF!</v>
      </c>
      <c r="P240" s="19" t="e">
        <f>'تكالبف الطباعه'!#REF!</f>
        <v>#REF!</v>
      </c>
      <c r="Q240" s="13" t="e">
        <f>'تكالبف الطباعه'!#REF!</f>
        <v>#REF!</v>
      </c>
      <c r="R240" s="19" t="e">
        <f>'تكالبف الطباعه'!#REF!</f>
        <v>#REF!</v>
      </c>
      <c r="S240" s="19" t="e">
        <f>'تكالبف الطباعه'!#REF!</f>
        <v>#REF!</v>
      </c>
      <c r="T240" s="19" t="e">
        <f>'تكالبف الطباعه'!#REF!</f>
        <v>#REF!</v>
      </c>
      <c r="U240" s="19" t="e">
        <f>'تكالبف الطباعه'!#REF!</f>
        <v>#REF!</v>
      </c>
      <c r="V240" s="19" t="e">
        <f>'تكالبف الطباعه'!#REF!</f>
        <v>#REF!</v>
      </c>
      <c r="W240" s="13"/>
    </row>
    <row r="241" spans="1:23" x14ac:dyDescent="0.25">
      <c r="A241" s="13">
        <v>240</v>
      </c>
      <c r="B241" s="13" t="e">
        <f>'تكالبف الطباعه'!#REF!</f>
        <v>#REF!</v>
      </c>
      <c r="C241" s="13" t="e">
        <f>'تكالبف الطباعه'!#REF!</f>
        <v>#REF!</v>
      </c>
      <c r="D241" s="16" t="e">
        <f>'تكالبف الطباعه'!#REF!</f>
        <v>#REF!</v>
      </c>
      <c r="E241" s="13" t="e">
        <f>'تكالبف الطباعه'!#REF!</f>
        <v>#REF!</v>
      </c>
      <c r="F241" s="13" t="e">
        <f>'تكالبف الطباعه'!#REF!</f>
        <v>#REF!</v>
      </c>
      <c r="G241" s="55" t="e">
        <f>'تكالبف الطباعه'!#REF!</f>
        <v>#REF!</v>
      </c>
      <c r="H241" s="13" t="e">
        <f>'تكالبف الطباعه'!#REF!</f>
        <v>#REF!</v>
      </c>
      <c r="I241" s="13" t="e">
        <f>'تكالبف الطباعه'!#REF!</f>
        <v>#REF!</v>
      </c>
      <c r="J241" s="13" t="e">
        <f>'تكالبف الطباعه'!#REF!</f>
        <v>#REF!</v>
      </c>
      <c r="K241" s="19" t="e">
        <f>'تكالبف الطباعه'!#REF!</f>
        <v>#REF!</v>
      </c>
      <c r="L241" s="19" t="e">
        <f>'تكالبف الطباعه'!#REF!</f>
        <v>#REF!</v>
      </c>
      <c r="M241" s="19" t="e">
        <f>'تكالبف الطباعه'!#REF!</f>
        <v>#REF!</v>
      </c>
      <c r="N241" s="19" t="e">
        <f>'تكالبف الطباعه'!#REF!</f>
        <v>#REF!</v>
      </c>
      <c r="O241" s="19" t="e">
        <f>'تكالبف الطباعه'!#REF!</f>
        <v>#REF!</v>
      </c>
      <c r="P241" s="19" t="e">
        <f>'تكالبف الطباعه'!#REF!</f>
        <v>#REF!</v>
      </c>
      <c r="Q241" s="13" t="e">
        <f>'تكالبف الطباعه'!#REF!</f>
        <v>#REF!</v>
      </c>
      <c r="R241" s="19" t="e">
        <f>'تكالبف الطباعه'!#REF!</f>
        <v>#REF!</v>
      </c>
      <c r="S241" s="19" t="e">
        <f xml:space="preserve"> 'تكالبف الطباعه'!#REF!</f>
        <v>#REF!</v>
      </c>
      <c r="T241" s="19" t="e">
        <f>'تكالبف الطباعه'!#REF!</f>
        <v>#REF!</v>
      </c>
      <c r="U241" s="19" t="e">
        <f>'تكالبف الطباعه'!#REF!</f>
        <v>#REF!</v>
      </c>
      <c r="V241" s="19" t="e">
        <f>'تكالبف الطباعه'!#REF!</f>
        <v>#REF!</v>
      </c>
      <c r="W241" s="13"/>
    </row>
    <row r="242" spans="1:23" x14ac:dyDescent="0.25">
      <c r="A242" s="13">
        <v>241</v>
      </c>
      <c r="B242" s="13" t="e">
        <f>'تكالبف الطباعه'!#REF!</f>
        <v>#REF!</v>
      </c>
      <c r="C242" s="13" t="e">
        <f>'تكالبف الطباعه'!#REF!</f>
        <v>#REF!</v>
      </c>
      <c r="D242" s="16" t="e">
        <f>'تكالبف الطباعه'!#REF!</f>
        <v>#REF!</v>
      </c>
      <c r="E242" s="13" t="e">
        <f>'تكالبف الطباعه'!#REF!</f>
        <v>#REF!</v>
      </c>
      <c r="F242" s="13" t="e">
        <f>'تكالبف الطباعه'!#REF!</f>
        <v>#REF!</v>
      </c>
      <c r="G242" s="55" t="e">
        <f>'تكالبف الطباعه'!#REF!</f>
        <v>#REF!</v>
      </c>
      <c r="H242" s="13" t="e">
        <f>'تكالبف الطباعه'!#REF!</f>
        <v>#REF!</v>
      </c>
      <c r="I242" s="13" t="e">
        <f>'تكالبف الطباعه'!#REF!</f>
        <v>#REF!</v>
      </c>
      <c r="J242" s="13" t="e">
        <f>'تكالبف الطباعه'!#REF!</f>
        <v>#REF!</v>
      </c>
      <c r="K242" s="19" t="e">
        <f>'تكالبف الطباعه'!#REF!</f>
        <v>#REF!</v>
      </c>
      <c r="L242" s="19" t="e">
        <f>'تكالبف الطباعه'!#REF!</f>
        <v>#REF!</v>
      </c>
      <c r="M242" s="19" t="e">
        <f>'تكالبف الطباعه'!#REF!</f>
        <v>#REF!</v>
      </c>
      <c r="N242" s="19" t="e">
        <f>'تكالبف الطباعه'!#REF!</f>
        <v>#REF!</v>
      </c>
      <c r="O242" s="19" t="e">
        <f>'تكالبف الطباعه'!#REF!</f>
        <v>#REF!</v>
      </c>
      <c r="P242" s="19" t="e">
        <f>'تكالبف الطباعه'!#REF!</f>
        <v>#REF!</v>
      </c>
      <c r="Q242" s="13" t="e">
        <f>'تكالبف الطباعه'!#REF!</f>
        <v>#REF!</v>
      </c>
      <c r="R242" s="19" t="e">
        <f>'تكالبف الطباعه'!#REF!</f>
        <v>#REF!</v>
      </c>
      <c r="S242" s="19" t="e">
        <f>'تكالبف الطباعه'!#REF!</f>
        <v>#REF!</v>
      </c>
      <c r="T242" s="19" t="e">
        <f>'تكالبف الطباعه'!#REF!</f>
        <v>#REF!</v>
      </c>
      <c r="U242" s="19" t="e">
        <f>'تكالبف الطباعه'!#REF!</f>
        <v>#REF!</v>
      </c>
      <c r="V242" s="19" t="e">
        <f>'تكالبف الطباعه'!#REF!</f>
        <v>#REF!</v>
      </c>
      <c r="W242" s="13"/>
    </row>
    <row r="243" spans="1:23" x14ac:dyDescent="0.25">
      <c r="A243" s="13">
        <v>242</v>
      </c>
      <c r="B243" s="13" t="e">
        <f>'تكالبف الطباعه'!#REF!</f>
        <v>#REF!</v>
      </c>
      <c r="C243" s="13" t="e">
        <f>'تكالبف الطباعه'!#REF!</f>
        <v>#REF!</v>
      </c>
      <c r="D243" s="16" t="e">
        <f>'تكالبف الطباعه'!#REF!</f>
        <v>#REF!</v>
      </c>
      <c r="E243" s="13" t="e">
        <f>'تكالبف الطباعه'!#REF!</f>
        <v>#REF!</v>
      </c>
      <c r="F243" s="13" t="e">
        <f>'تكالبف الطباعه'!#REF!</f>
        <v>#REF!</v>
      </c>
      <c r="G243" s="55" t="e">
        <f>'تكالبف الطباعه'!#REF!</f>
        <v>#REF!</v>
      </c>
      <c r="H243" s="13" t="e">
        <f>'تكالبف الطباعه'!#REF!</f>
        <v>#REF!</v>
      </c>
      <c r="I243" s="13" t="e">
        <f>'تكالبف الطباعه'!#REF!</f>
        <v>#REF!</v>
      </c>
      <c r="J243" s="13" t="e">
        <f>'تكالبف الطباعه'!#REF!</f>
        <v>#REF!</v>
      </c>
      <c r="K243" s="19" t="e">
        <f>'تكالبف الطباعه'!#REF!</f>
        <v>#REF!</v>
      </c>
      <c r="L243" s="19" t="e">
        <f>'تكالبف الطباعه'!#REF!</f>
        <v>#REF!</v>
      </c>
      <c r="M243" s="19" t="e">
        <f>'تكالبف الطباعه'!#REF!</f>
        <v>#REF!</v>
      </c>
      <c r="N243" s="19" t="e">
        <f>'تكالبف الطباعه'!#REF!</f>
        <v>#REF!</v>
      </c>
      <c r="O243" s="19" t="e">
        <f>'تكالبف الطباعه'!#REF!</f>
        <v>#REF!</v>
      </c>
      <c r="P243" s="19" t="e">
        <f>'تكالبف الطباعه'!#REF!</f>
        <v>#REF!</v>
      </c>
      <c r="Q243" s="13" t="e">
        <f>'تكالبف الطباعه'!#REF!</f>
        <v>#REF!</v>
      </c>
      <c r="R243" s="19" t="e">
        <f>'تكالبف الطباعه'!#REF!</f>
        <v>#REF!</v>
      </c>
      <c r="S243" s="19" t="e">
        <f>'تكالبف الطباعه'!#REF!</f>
        <v>#REF!</v>
      </c>
      <c r="T243" s="19" t="e">
        <f>'تكالبف الطباعه'!#REF!</f>
        <v>#REF!</v>
      </c>
      <c r="U243" s="19" t="e">
        <f>'تكالبف الطباعه'!#REF!</f>
        <v>#REF!</v>
      </c>
      <c r="V243" s="19" t="e">
        <f>'تكالبف الطباعه'!#REF!</f>
        <v>#REF!</v>
      </c>
      <c r="W243" s="13"/>
    </row>
    <row r="244" spans="1:23" x14ac:dyDescent="0.25">
      <c r="A244" s="13">
        <v>243</v>
      </c>
      <c r="B244" s="13" t="e">
        <f>'تكالبف الطباعه'!#REF!</f>
        <v>#REF!</v>
      </c>
      <c r="C244" s="13" t="e">
        <f>'تكالبف الطباعه'!#REF!</f>
        <v>#REF!</v>
      </c>
      <c r="D244" s="16" t="e">
        <f>'تكالبف الطباعه'!#REF!</f>
        <v>#REF!</v>
      </c>
      <c r="E244" s="13" t="e">
        <f>'تكالبف الطباعه'!#REF!</f>
        <v>#REF!</v>
      </c>
      <c r="F244" s="13" t="e">
        <f>'تكالبف الطباعه'!#REF!</f>
        <v>#REF!</v>
      </c>
      <c r="G244" s="55" t="e">
        <f>'تكالبف الطباعه'!#REF!</f>
        <v>#REF!</v>
      </c>
      <c r="H244" s="13" t="e">
        <f>'تكالبف الطباعه'!#REF!</f>
        <v>#REF!</v>
      </c>
      <c r="I244" s="13" t="e">
        <f>'تكالبف الطباعه'!#REF!</f>
        <v>#REF!</v>
      </c>
      <c r="J244" s="13" t="e">
        <f>'تكالبف الطباعه'!#REF!</f>
        <v>#REF!</v>
      </c>
      <c r="K244" s="19" t="e">
        <f>'تكالبف الطباعه'!#REF!</f>
        <v>#REF!</v>
      </c>
      <c r="L244" s="19" t="e">
        <f>'تكالبف الطباعه'!#REF!</f>
        <v>#REF!</v>
      </c>
      <c r="M244" s="19" t="e">
        <f>'تكالبف الطباعه'!#REF!</f>
        <v>#REF!</v>
      </c>
      <c r="N244" s="19" t="e">
        <f>'تكالبف الطباعه'!#REF!</f>
        <v>#REF!</v>
      </c>
      <c r="O244" s="19" t="e">
        <f>'تكالبف الطباعه'!#REF!</f>
        <v>#REF!</v>
      </c>
      <c r="P244" s="19" t="e">
        <f>'تكالبف الطباعه'!#REF!</f>
        <v>#REF!</v>
      </c>
      <c r="Q244" s="13" t="e">
        <f>'تكالبف الطباعه'!#REF!</f>
        <v>#REF!</v>
      </c>
      <c r="R244" s="19" t="e">
        <f>'تكالبف الطباعه'!#REF!</f>
        <v>#REF!</v>
      </c>
      <c r="S244" s="19" t="e">
        <f>'تكالبف الطباعه'!#REF!</f>
        <v>#REF!</v>
      </c>
      <c r="T244" s="19" t="e">
        <f>'تكالبف الطباعه'!#REF!</f>
        <v>#REF!</v>
      </c>
      <c r="U244" s="19" t="e">
        <f>'تكالبف الطباعه'!#REF!</f>
        <v>#REF!</v>
      </c>
      <c r="V244" s="19" t="e">
        <f>'تكالبف الطباعه'!#REF!</f>
        <v>#REF!</v>
      </c>
      <c r="W244" s="13"/>
    </row>
    <row r="245" spans="1:23" x14ac:dyDescent="0.25">
      <c r="A245" s="13">
        <v>244</v>
      </c>
      <c r="B245" s="13" t="e">
        <f>'تكالبف الطباعه'!#REF!</f>
        <v>#REF!</v>
      </c>
      <c r="C245" s="13" t="e">
        <f>'تكالبف الطباعه'!#REF!</f>
        <v>#REF!</v>
      </c>
      <c r="D245" s="16" t="e">
        <f>'تكالبف الطباعه'!#REF!</f>
        <v>#REF!</v>
      </c>
      <c r="E245" s="13" t="e">
        <f>'تكالبف الطباعه'!#REF!</f>
        <v>#REF!</v>
      </c>
      <c r="F245" s="13" t="e">
        <f>'تكالبف الطباعه'!#REF!</f>
        <v>#REF!</v>
      </c>
      <c r="G245" s="55" t="e">
        <f>'تكالبف الطباعه'!#REF!</f>
        <v>#REF!</v>
      </c>
      <c r="H245" s="13" t="e">
        <f>'تكالبف الطباعه'!#REF!</f>
        <v>#REF!</v>
      </c>
      <c r="I245" s="13" t="e">
        <f>'تكالبف الطباعه'!#REF!</f>
        <v>#REF!</v>
      </c>
      <c r="J245" s="13" t="e">
        <f>'تكالبف الطباعه'!#REF!</f>
        <v>#REF!</v>
      </c>
      <c r="K245" s="19" t="e">
        <f>'تكالبف الطباعه'!#REF!</f>
        <v>#REF!</v>
      </c>
      <c r="L245" s="19" t="e">
        <f>'تكالبف الطباعه'!#REF!</f>
        <v>#REF!</v>
      </c>
      <c r="M245" s="19" t="e">
        <f>'تكالبف الطباعه'!#REF!</f>
        <v>#REF!</v>
      </c>
      <c r="N245" s="19" t="e">
        <f>'تكالبف الطباعه'!#REF!</f>
        <v>#REF!</v>
      </c>
      <c r="O245" s="19" t="e">
        <f>'تكالبف الطباعه'!#REF!</f>
        <v>#REF!</v>
      </c>
      <c r="P245" s="19" t="e">
        <f>'تكالبف الطباعه'!#REF!</f>
        <v>#REF!</v>
      </c>
      <c r="Q245" s="13" t="e">
        <f>'تكالبف الطباعه'!#REF!</f>
        <v>#REF!</v>
      </c>
      <c r="R245" s="19" t="e">
        <f>'تكالبف الطباعه'!#REF!</f>
        <v>#REF!</v>
      </c>
      <c r="S245" s="19" t="e">
        <f>'تكالبف الطباعه'!#REF!</f>
        <v>#REF!</v>
      </c>
      <c r="T245" s="19" t="e">
        <f>'تكالبف الطباعه'!#REF!</f>
        <v>#REF!</v>
      </c>
      <c r="U245" s="19" t="e">
        <f>'تكالبف الطباعه'!#REF!</f>
        <v>#REF!</v>
      </c>
      <c r="V245" s="19" t="e">
        <f>'تكالبف الطباعه'!#REF!</f>
        <v>#REF!</v>
      </c>
      <c r="W245" s="13"/>
    </row>
    <row r="246" spans="1:23" x14ac:dyDescent="0.25">
      <c r="A246" s="13">
        <v>245</v>
      </c>
      <c r="B246" s="13" t="e">
        <f>'تكالبف الطباعه'!#REF!</f>
        <v>#REF!</v>
      </c>
      <c r="C246" s="13" t="e">
        <f>'تكالبف الطباعه'!#REF!</f>
        <v>#REF!</v>
      </c>
      <c r="D246" s="16" t="e">
        <f>'تكالبف الطباعه'!#REF!</f>
        <v>#REF!</v>
      </c>
      <c r="E246" s="13" t="e">
        <f>'تكالبف الطباعه'!#REF!</f>
        <v>#REF!</v>
      </c>
      <c r="F246" s="13" t="e">
        <f>'تكالبف الطباعه'!#REF!</f>
        <v>#REF!</v>
      </c>
      <c r="G246" s="55" t="e">
        <f>'تكالبف الطباعه'!#REF!</f>
        <v>#REF!</v>
      </c>
      <c r="H246" s="13" t="e">
        <f>'تكالبف الطباعه'!#REF!</f>
        <v>#REF!</v>
      </c>
      <c r="I246" s="13" t="e">
        <f>'تكالبف الطباعه'!#REF!</f>
        <v>#REF!</v>
      </c>
      <c r="J246" s="13" t="e">
        <f>'تكالبف الطباعه'!#REF!</f>
        <v>#REF!</v>
      </c>
      <c r="K246" s="19" t="e">
        <f>'تكالبف الطباعه'!#REF!</f>
        <v>#REF!</v>
      </c>
      <c r="L246" s="19" t="e">
        <f>'تكالبف الطباعه'!#REF!</f>
        <v>#REF!</v>
      </c>
      <c r="M246" s="19" t="e">
        <f>'تكالبف الطباعه'!#REF!</f>
        <v>#REF!</v>
      </c>
      <c r="N246" s="19" t="e">
        <f>'تكالبف الطباعه'!#REF!</f>
        <v>#REF!</v>
      </c>
      <c r="O246" s="19" t="e">
        <f>'تكالبف الطباعه'!#REF!</f>
        <v>#REF!</v>
      </c>
      <c r="P246" s="19" t="e">
        <f>'تكالبف الطباعه'!#REF!</f>
        <v>#REF!</v>
      </c>
      <c r="Q246" s="13" t="e">
        <f>'تكالبف الطباعه'!#REF!</f>
        <v>#REF!</v>
      </c>
      <c r="R246" s="19" t="e">
        <f>'تكالبف الطباعه'!#REF!</f>
        <v>#REF!</v>
      </c>
      <c r="S246" s="19" t="e">
        <f>'تكالبف الطباعه'!#REF!</f>
        <v>#REF!</v>
      </c>
      <c r="T246" s="19" t="e">
        <f>'تكالبف الطباعه'!#REF!</f>
        <v>#REF!</v>
      </c>
      <c r="U246" s="19" t="e">
        <f>'تكالبف الطباعه'!#REF!</f>
        <v>#REF!</v>
      </c>
      <c r="V246" s="19" t="e">
        <f>'تكالبف الطباعه'!#REF!</f>
        <v>#REF!</v>
      </c>
      <c r="W246" s="13"/>
    </row>
    <row r="247" spans="1:23" x14ac:dyDescent="0.25">
      <c r="A247" s="13">
        <v>246</v>
      </c>
      <c r="B247" s="13" t="e">
        <f>'تكالبف الطباعه'!#REF!</f>
        <v>#REF!</v>
      </c>
      <c r="C247" s="13" t="e">
        <f>'تكالبف الطباعه'!#REF!</f>
        <v>#REF!</v>
      </c>
      <c r="D247" s="16" t="e">
        <f>'تكالبف الطباعه'!#REF!</f>
        <v>#REF!</v>
      </c>
      <c r="E247" s="13" t="e">
        <f>'تكالبف الطباعه'!#REF!</f>
        <v>#REF!</v>
      </c>
      <c r="F247" s="13" t="e">
        <f>'تكالبف الطباعه'!#REF!</f>
        <v>#REF!</v>
      </c>
      <c r="G247" s="55" t="e">
        <f>'تكالبف الطباعه'!#REF!</f>
        <v>#REF!</v>
      </c>
      <c r="H247" s="13" t="e">
        <f>'تكالبف الطباعه'!#REF!</f>
        <v>#REF!</v>
      </c>
      <c r="I247" s="13" t="e">
        <f>'تكالبف الطباعه'!#REF!</f>
        <v>#REF!</v>
      </c>
      <c r="J247" s="13" t="e">
        <f>'تكالبف الطباعه'!#REF!</f>
        <v>#REF!</v>
      </c>
      <c r="K247" s="19" t="e">
        <f>'تكالبف الطباعه'!#REF!</f>
        <v>#REF!</v>
      </c>
      <c r="L247" s="19" t="e">
        <f>'تكالبف الطباعه'!#REF!</f>
        <v>#REF!</v>
      </c>
      <c r="M247" s="19" t="e">
        <f>'تكالبف الطباعه'!#REF!</f>
        <v>#REF!</v>
      </c>
      <c r="N247" s="19" t="e">
        <f>'تكالبف الطباعه'!#REF!</f>
        <v>#REF!</v>
      </c>
      <c r="O247" s="19" t="e">
        <f>'تكالبف الطباعه'!#REF!</f>
        <v>#REF!</v>
      </c>
      <c r="P247" s="19" t="e">
        <f>'تكالبف الطباعه'!#REF!</f>
        <v>#REF!</v>
      </c>
      <c r="Q247" s="13" t="e">
        <f>'تكالبف الطباعه'!#REF!</f>
        <v>#REF!</v>
      </c>
      <c r="R247" s="19" t="e">
        <f>'تكالبف الطباعه'!#REF!</f>
        <v>#REF!</v>
      </c>
      <c r="S247" s="19" t="e">
        <f>'تكالبف الطباعه'!#REF!</f>
        <v>#REF!</v>
      </c>
      <c r="T247" s="19" t="e">
        <f>'تكالبف الطباعه'!#REF!</f>
        <v>#REF!</v>
      </c>
      <c r="U247" s="19" t="e">
        <f>'تكالبف الطباعه'!#REF!</f>
        <v>#REF!</v>
      </c>
      <c r="V247" s="19" t="e">
        <f>'تكالبف الطباعه'!#REF!</f>
        <v>#REF!</v>
      </c>
      <c r="W247" s="13"/>
    </row>
    <row r="248" spans="1:23" x14ac:dyDescent="0.25">
      <c r="A248" s="13">
        <v>247</v>
      </c>
      <c r="B248" s="13" t="e">
        <f>'تكالبف الطباعه'!#REF!</f>
        <v>#REF!</v>
      </c>
      <c r="C248" s="13" t="e">
        <f>'تكالبف الطباعه'!#REF!</f>
        <v>#REF!</v>
      </c>
      <c r="D248" s="16" t="e">
        <f>'تكالبف الطباعه'!#REF!</f>
        <v>#REF!</v>
      </c>
      <c r="E248" s="13" t="e">
        <f>'تكالبف الطباعه'!#REF!</f>
        <v>#REF!</v>
      </c>
      <c r="F248" s="13" t="e">
        <f>'تكالبف الطباعه'!#REF!</f>
        <v>#REF!</v>
      </c>
      <c r="G248" s="55" t="e">
        <f>'تكالبف الطباعه'!#REF!</f>
        <v>#REF!</v>
      </c>
      <c r="H248" s="13" t="e">
        <f>'تكالبف الطباعه'!#REF!</f>
        <v>#REF!</v>
      </c>
      <c r="I248" s="13" t="e">
        <f>'تكالبف الطباعه'!#REF!</f>
        <v>#REF!</v>
      </c>
      <c r="J248" s="13" t="e">
        <f>'تكالبف الطباعه'!#REF!</f>
        <v>#REF!</v>
      </c>
      <c r="K248" s="19" t="e">
        <f>'تكالبف الطباعه'!#REF!</f>
        <v>#REF!</v>
      </c>
      <c r="L248" s="19" t="e">
        <f>'تكالبف الطباعه'!#REF!</f>
        <v>#REF!</v>
      </c>
      <c r="M248" s="19" t="e">
        <f>'تكالبف الطباعه'!#REF!</f>
        <v>#REF!</v>
      </c>
      <c r="N248" s="19" t="e">
        <f>'تكالبف الطباعه'!#REF!</f>
        <v>#REF!</v>
      </c>
      <c r="O248" s="19" t="e">
        <f>'تكالبف الطباعه'!#REF!</f>
        <v>#REF!</v>
      </c>
      <c r="P248" s="19" t="e">
        <f>'تكالبف الطباعه'!#REF!</f>
        <v>#REF!</v>
      </c>
      <c r="Q248" s="13" t="e">
        <f>'تكالبف الطباعه'!#REF!</f>
        <v>#REF!</v>
      </c>
      <c r="R248" s="19" t="e">
        <f>'تكالبف الطباعه'!#REF!</f>
        <v>#REF!</v>
      </c>
      <c r="S248" s="19" t="e">
        <f>'تكالبف الطباعه'!#REF!</f>
        <v>#REF!</v>
      </c>
      <c r="T248" s="19" t="e">
        <f>'تكالبف الطباعه'!#REF!</f>
        <v>#REF!</v>
      </c>
      <c r="U248" s="19" t="e">
        <f>'تكالبف الطباعه'!#REF!</f>
        <v>#REF!</v>
      </c>
      <c r="V248" s="19" t="e">
        <f>'تكالبف الطباعه'!#REF!</f>
        <v>#REF!</v>
      </c>
      <c r="W248" s="13"/>
    </row>
    <row r="249" spans="1:23" x14ac:dyDescent="0.25">
      <c r="A249" s="13">
        <v>248</v>
      </c>
      <c r="B249" s="13" t="e">
        <f>'تكالبف الطباعه'!#REF!</f>
        <v>#REF!</v>
      </c>
      <c r="C249" s="13" t="e">
        <f>'تكالبف الطباعه'!#REF!</f>
        <v>#REF!</v>
      </c>
      <c r="D249" s="16" t="e">
        <f>'تكالبف الطباعه'!#REF!</f>
        <v>#REF!</v>
      </c>
      <c r="E249" s="13" t="e">
        <f>'تكالبف الطباعه'!#REF!</f>
        <v>#REF!</v>
      </c>
      <c r="F249" s="13" t="e">
        <f>'تكالبف الطباعه'!#REF!</f>
        <v>#REF!</v>
      </c>
      <c r="G249" s="55" t="e">
        <f>'تكالبف الطباعه'!#REF!</f>
        <v>#REF!</v>
      </c>
      <c r="H249" s="13" t="e">
        <f>'تكالبف الطباعه'!#REF!</f>
        <v>#REF!</v>
      </c>
      <c r="I249" s="13" t="e">
        <f>'تكالبف الطباعه'!#REF!</f>
        <v>#REF!</v>
      </c>
      <c r="J249" s="13" t="e">
        <f>'تكالبف الطباعه'!#REF!</f>
        <v>#REF!</v>
      </c>
      <c r="K249" s="19" t="e">
        <f>'تكالبف الطباعه'!#REF!</f>
        <v>#REF!</v>
      </c>
      <c r="L249" s="19" t="e">
        <f>'تكالبف الطباعه'!#REF!</f>
        <v>#REF!</v>
      </c>
      <c r="M249" s="19" t="e">
        <f>'تكالبف الطباعه'!#REF!</f>
        <v>#REF!</v>
      </c>
      <c r="N249" s="19" t="e">
        <f>'تكالبف الطباعه'!#REF!</f>
        <v>#REF!</v>
      </c>
      <c r="O249" s="19" t="e">
        <f>'تكالبف الطباعه'!#REF!</f>
        <v>#REF!</v>
      </c>
      <c r="P249" s="19" t="e">
        <f>'تكالبف الطباعه'!#REF!</f>
        <v>#REF!</v>
      </c>
      <c r="Q249" s="13" t="e">
        <f>'تكالبف الطباعه'!#REF!</f>
        <v>#REF!</v>
      </c>
      <c r="R249" s="19" t="e">
        <f>'تكالبف الطباعه'!#REF!</f>
        <v>#REF!</v>
      </c>
      <c r="S249" s="19" t="e">
        <f>'تكالبف الطباعه'!#REF!</f>
        <v>#REF!</v>
      </c>
      <c r="T249" s="19" t="e">
        <f>'تكالبف الطباعه'!#REF!</f>
        <v>#REF!</v>
      </c>
      <c r="U249" s="19" t="e">
        <f>'تكالبف الطباعه'!#REF!</f>
        <v>#REF!</v>
      </c>
      <c r="V249" s="19" t="e">
        <f>'تكالبف الطباعه'!#REF!</f>
        <v>#REF!</v>
      </c>
      <c r="W249" s="13"/>
    </row>
    <row r="250" spans="1:23" x14ac:dyDescent="0.25">
      <c r="A250" s="13">
        <v>249</v>
      </c>
      <c r="B250" s="13" t="e">
        <f>'تكالبف الطباعه'!#REF!</f>
        <v>#REF!</v>
      </c>
      <c r="C250" s="13" t="e">
        <f>'تكالبف الطباعه'!#REF!</f>
        <v>#REF!</v>
      </c>
      <c r="D250" s="16" t="e">
        <f>'تكالبف الطباعه'!#REF!</f>
        <v>#REF!</v>
      </c>
      <c r="E250" s="13" t="e">
        <f>'تكالبف الطباعه'!#REF!</f>
        <v>#REF!</v>
      </c>
      <c r="F250" s="13" t="e">
        <f>'تكالبف الطباعه'!#REF!</f>
        <v>#REF!</v>
      </c>
      <c r="G250" s="55" t="e">
        <f>'تكالبف الطباعه'!#REF!</f>
        <v>#REF!</v>
      </c>
      <c r="H250" s="13" t="e">
        <f>'تكالبف الطباعه'!#REF!</f>
        <v>#REF!</v>
      </c>
      <c r="I250" s="13" t="e">
        <f>'تكالبف الطباعه'!#REF!</f>
        <v>#REF!</v>
      </c>
      <c r="J250" s="13" t="e">
        <f>'تكالبف الطباعه'!#REF!</f>
        <v>#REF!</v>
      </c>
      <c r="K250" s="19" t="e">
        <f>'تكالبف الطباعه'!#REF!</f>
        <v>#REF!</v>
      </c>
      <c r="L250" s="19" t="e">
        <f>'تكالبف الطباعه'!#REF!</f>
        <v>#REF!</v>
      </c>
      <c r="M250" s="19" t="e">
        <f>'تكالبف الطباعه'!#REF!</f>
        <v>#REF!</v>
      </c>
      <c r="N250" s="19" t="e">
        <f>'تكالبف الطباعه'!#REF!</f>
        <v>#REF!</v>
      </c>
      <c r="O250" s="19" t="e">
        <f>'تكالبف الطباعه'!#REF!</f>
        <v>#REF!</v>
      </c>
      <c r="P250" s="19" t="e">
        <f>'تكالبف الطباعه'!#REF!</f>
        <v>#REF!</v>
      </c>
      <c r="Q250" s="13" t="e">
        <f>'تكالبف الطباعه'!#REF!</f>
        <v>#REF!</v>
      </c>
      <c r="R250" s="19" t="e">
        <f>'تكالبف الطباعه'!#REF!</f>
        <v>#REF!</v>
      </c>
      <c r="S250" s="19" t="e">
        <f>'تكالبف الطباعه'!#REF!</f>
        <v>#REF!</v>
      </c>
      <c r="T250" s="19" t="e">
        <f>'تكالبف الطباعه'!#REF!</f>
        <v>#REF!</v>
      </c>
      <c r="U250" s="19" t="e">
        <f>'تكالبف الطباعه'!#REF!</f>
        <v>#REF!</v>
      </c>
      <c r="V250" s="19" t="e">
        <f>'تكالبف الطباعه'!#REF!</f>
        <v>#REF!</v>
      </c>
      <c r="W250" s="13"/>
    </row>
    <row r="251" spans="1:23" x14ac:dyDescent="0.25">
      <c r="A251" s="13">
        <v>250</v>
      </c>
      <c r="B251" s="13" t="e">
        <f>'تكالبف الطباعه'!#REF!</f>
        <v>#REF!</v>
      </c>
      <c r="C251" s="13" t="e">
        <f>'تكالبف الطباعه'!#REF!</f>
        <v>#REF!</v>
      </c>
      <c r="D251" s="16" t="e">
        <f>'تكالبف الطباعه'!#REF!</f>
        <v>#REF!</v>
      </c>
      <c r="E251" s="13" t="e">
        <f>'تكالبف الطباعه'!#REF!</f>
        <v>#REF!</v>
      </c>
      <c r="F251" s="13" t="e">
        <f>'تكالبف الطباعه'!#REF!</f>
        <v>#REF!</v>
      </c>
      <c r="G251" s="55" t="e">
        <f>'تكالبف الطباعه'!#REF!</f>
        <v>#REF!</v>
      </c>
      <c r="H251" s="13" t="e">
        <f>'تكالبف الطباعه'!#REF!</f>
        <v>#REF!</v>
      </c>
      <c r="I251" s="13" t="e">
        <f>'تكالبف الطباعه'!#REF!</f>
        <v>#REF!</v>
      </c>
      <c r="J251" s="13" t="e">
        <f>'تكالبف الطباعه'!#REF!</f>
        <v>#REF!</v>
      </c>
      <c r="K251" s="19" t="e">
        <f>'تكالبف الطباعه'!#REF!</f>
        <v>#REF!</v>
      </c>
      <c r="L251" s="19" t="e">
        <f>'تكالبف الطباعه'!#REF!</f>
        <v>#REF!</v>
      </c>
      <c r="M251" s="19" t="e">
        <f>'تكالبف الطباعه'!#REF!</f>
        <v>#REF!</v>
      </c>
      <c r="N251" s="19" t="e">
        <f>'تكالبف الطباعه'!#REF!</f>
        <v>#REF!</v>
      </c>
      <c r="O251" s="19" t="e">
        <f>'تكالبف الطباعه'!#REF!</f>
        <v>#REF!</v>
      </c>
      <c r="P251" s="19" t="e">
        <f>'تكالبف الطباعه'!#REF!</f>
        <v>#REF!</v>
      </c>
      <c r="Q251" s="13" t="e">
        <f>'تكالبف الطباعه'!#REF!</f>
        <v>#REF!</v>
      </c>
      <c r="R251" s="19" t="e">
        <f>'تكالبف الطباعه'!#REF!</f>
        <v>#REF!</v>
      </c>
      <c r="S251" s="19" t="e">
        <f>'تكالبف الطباعه'!#REF!</f>
        <v>#REF!</v>
      </c>
      <c r="T251" s="19" t="e">
        <f>'تكالبف الطباعه'!#REF!</f>
        <v>#REF!</v>
      </c>
      <c r="U251" s="19" t="e">
        <f>'تكالبف الطباعه'!#REF!</f>
        <v>#REF!</v>
      </c>
      <c r="V251" s="19" t="e">
        <f>'تكالبف الطباعه'!#REF!</f>
        <v>#REF!</v>
      </c>
      <c r="W251" s="13"/>
    </row>
    <row r="252" spans="1:23" x14ac:dyDescent="0.25">
      <c r="A252" s="13">
        <v>251</v>
      </c>
      <c r="B252" s="13" t="e">
        <f>'تكالبف الطباعه'!#REF!</f>
        <v>#REF!</v>
      </c>
      <c r="C252" s="13" t="e">
        <f>'تكالبف الطباعه'!#REF!</f>
        <v>#REF!</v>
      </c>
      <c r="D252" s="16" t="e">
        <f>'تكالبف الطباعه'!#REF!</f>
        <v>#REF!</v>
      </c>
      <c r="E252" s="13" t="e">
        <f>'تكالبف الطباعه'!#REF!</f>
        <v>#REF!</v>
      </c>
      <c r="F252" s="13" t="e">
        <f>'تكالبف الطباعه'!#REF!</f>
        <v>#REF!</v>
      </c>
      <c r="G252" s="55" t="e">
        <f>'تكالبف الطباعه'!#REF!</f>
        <v>#REF!</v>
      </c>
      <c r="H252" s="13" t="e">
        <f>'تكالبف الطباعه'!#REF!</f>
        <v>#REF!</v>
      </c>
      <c r="I252" s="13" t="e">
        <f>'تكالبف الطباعه'!#REF!</f>
        <v>#REF!</v>
      </c>
      <c r="J252" s="13" t="e">
        <f>'تكالبف الطباعه'!#REF!</f>
        <v>#REF!</v>
      </c>
      <c r="K252" s="19" t="e">
        <f>'تكالبف الطباعه'!#REF!</f>
        <v>#REF!</v>
      </c>
      <c r="L252" s="19" t="e">
        <f>'تكالبف الطباعه'!#REF!</f>
        <v>#REF!</v>
      </c>
      <c r="M252" s="19" t="e">
        <f>'تكالبف الطباعه'!#REF!</f>
        <v>#REF!</v>
      </c>
      <c r="N252" s="19" t="e">
        <f>'تكالبف الطباعه'!#REF!</f>
        <v>#REF!</v>
      </c>
      <c r="O252" s="19" t="e">
        <f>'تكالبف الطباعه'!#REF!</f>
        <v>#REF!</v>
      </c>
      <c r="P252" s="19" t="e">
        <f>'تكالبف الطباعه'!#REF!</f>
        <v>#REF!</v>
      </c>
      <c r="Q252" s="13" t="e">
        <f>'تكالبف الطباعه'!#REF!</f>
        <v>#REF!</v>
      </c>
      <c r="R252" s="19" t="e">
        <f>'تكالبف الطباعه'!#REF!</f>
        <v>#REF!</v>
      </c>
      <c r="S252" s="19" t="e">
        <f>'تكالبف الطباعه'!#REF!</f>
        <v>#REF!</v>
      </c>
      <c r="T252" s="19" t="e">
        <f>'تكالبف الطباعه'!#REF!</f>
        <v>#REF!</v>
      </c>
      <c r="U252" s="19" t="e">
        <f>'تكالبف الطباعه'!#REF!</f>
        <v>#REF!</v>
      </c>
      <c r="V252" s="19" t="e">
        <f>'تكالبف الطباعه'!#REF!</f>
        <v>#REF!</v>
      </c>
      <c r="W252" s="13"/>
    </row>
    <row r="253" spans="1:23" x14ac:dyDescent="0.25">
      <c r="A253" s="13">
        <v>252</v>
      </c>
      <c r="B253" s="13" t="e">
        <f>'تكالبف الطباعه'!#REF!</f>
        <v>#REF!</v>
      </c>
      <c r="C253" s="13" t="e">
        <f>'تكالبف الطباعه'!#REF!</f>
        <v>#REF!</v>
      </c>
      <c r="D253" s="16" t="e">
        <f>'تكالبف الطباعه'!#REF!</f>
        <v>#REF!</v>
      </c>
      <c r="E253" s="13" t="e">
        <f>'تكالبف الطباعه'!#REF!</f>
        <v>#REF!</v>
      </c>
      <c r="F253" s="13" t="e">
        <f>'تكالبف الطباعه'!#REF!</f>
        <v>#REF!</v>
      </c>
      <c r="G253" s="55" t="e">
        <f>'تكالبف الطباعه'!#REF!</f>
        <v>#REF!</v>
      </c>
      <c r="H253" s="13" t="e">
        <f>'تكالبف الطباعه'!#REF!</f>
        <v>#REF!</v>
      </c>
      <c r="I253" s="13" t="e">
        <f>'تكالبف الطباعه'!#REF!</f>
        <v>#REF!</v>
      </c>
      <c r="J253" s="13" t="e">
        <f>'تكالبف الطباعه'!#REF!</f>
        <v>#REF!</v>
      </c>
      <c r="K253" s="19" t="e">
        <f>'تكالبف الطباعه'!#REF!</f>
        <v>#REF!</v>
      </c>
      <c r="L253" s="19" t="e">
        <f>'تكالبف الطباعه'!#REF!</f>
        <v>#REF!</v>
      </c>
      <c r="M253" s="19" t="e">
        <f>'تكالبف الطباعه'!#REF!</f>
        <v>#REF!</v>
      </c>
      <c r="N253" s="19" t="e">
        <f>'تكالبف الطباعه'!#REF!</f>
        <v>#REF!</v>
      </c>
      <c r="O253" s="19" t="e">
        <f>'تكالبف الطباعه'!#REF!</f>
        <v>#REF!</v>
      </c>
      <c r="P253" s="19" t="e">
        <f>'تكالبف الطباعه'!#REF!</f>
        <v>#REF!</v>
      </c>
      <c r="Q253" s="13" t="e">
        <f>'تكالبف الطباعه'!#REF!</f>
        <v>#REF!</v>
      </c>
      <c r="R253" s="19" t="e">
        <f>'تكالبف الطباعه'!#REF!</f>
        <v>#REF!</v>
      </c>
      <c r="S253" s="19" t="e">
        <f>'تكالبف الطباعه'!#REF!</f>
        <v>#REF!</v>
      </c>
      <c r="T253" s="19" t="e">
        <f>'تكالبف الطباعه'!#REF!</f>
        <v>#REF!</v>
      </c>
      <c r="U253" s="19" t="e">
        <f>'تكالبف الطباعه'!#REF!</f>
        <v>#REF!</v>
      </c>
      <c r="V253" s="19" t="e">
        <f>'تكالبف الطباعه'!#REF!</f>
        <v>#REF!</v>
      </c>
      <c r="W253" s="13"/>
    </row>
    <row r="254" spans="1:23" x14ac:dyDescent="0.25">
      <c r="A254" s="13">
        <v>253</v>
      </c>
      <c r="B254" s="13" t="e">
        <f>'تكالبف الطباعه'!#REF!</f>
        <v>#REF!</v>
      </c>
      <c r="C254" s="13" t="e">
        <f>'تكالبف الطباعه'!#REF!</f>
        <v>#REF!</v>
      </c>
      <c r="D254" s="16" t="e">
        <f>'تكالبف الطباعه'!#REF!</f>
        <v>#REF!</v>
      </c>
      <c r="E254" s="13" t="e">
        <f>'تكالبف الطباعه'!#REF!</f>
        <v>#REF!</v>
      </c>
      <c r="F254" s="13" t="e">
        <f>'تكالبف الطباعه'!#REF!</f>
        <v>#REF!</v>
      </c>
      <c r="G254" s="55" t="e">
        <f>'تكالبف الطباعه'!#REF!</f>
        <v>#REF!</v>
      </c>
      <c r="H254" s="13" t="e">
        <f>'تكالبف الطباعه'!#REF!</f>
        <v>#REF!</v>
      </c>
      <c r="I254" s="13" t="e">
        <f>'تكالبف الطباعه'!#REF!</f>
        <v>#REF!</v>
      </c>
      <c r="J254" s="13" t="e">
        <f>'تكالبف الطباعه'!#REF!</f>
        <v>#REF!</v>
      </c>
      <c r="K254" s="19" t="e">
        <f>'تكالبف الطباعه'!#REF!</f>
        <v>#REF!</v>
      </c>
      <c r="L254" s="19" t="e">
        <f>'تكالبف الطباعه'!#REF!</f>
        <v>#REF!</v>
      </c>
      <c r="M254" s="19" t="e">
        <f>'تكالبف الطباعه'!#REF!</f>
        <v>#REF!</v>
      </c>
      <c r="N254" s="19" t="e">
        <f>'تكالبف الطباعه'!#REF!</f>
        <v>#REF!</v>
      </c>
      <c r="O254" s="19" t="e">
        <f>'تكالبف الطباعه'!#REF!</f>
        <v>#REF!</v>
      </c>
      <c r="P254" s="19" t="e">
        <f>'تكالبف الطباعه'!#REF!</f>
        <v>#REF!</v>
      </c>
      <c r="Q254" s="13" t="e">
        <f>'تكالبف الطباعه'!#REF!</f>
        <v>#REF!</v>
      </c>
      <c r="R254" s="19" t="e">
        <f>'تكالبف الطباعه'!#REF!</f>
        <v>#REF!</v>
      </c>
      <c r="S254" s="19" t="e">
        <f>'تكالبف الطباعه'!#REF!</f>
        <v>#REF!</v>
      </c>
      <c r="T254" s="19" t="e">
        <f>'تكالبف الطباعه'!#REF!</f>
        <v>#REF!</v>
      </c>
      <c r="U254" s="19" t="e">
        <f>'تكالبف الطباعه'!#REF!</f>
        <v>#REF!</v>
      </c>
      <c r="V254" s="19" t="e">
        <f>'تكالبف الطباعه'!#REF!</f>
        <v>#REF!</v>
      </c>
      <c r="W254" s="13"/>
    </row>
    <row r="255" spans="1:23" x14ac:dyDescent="0.25">
      <c r="A255" s="13">
        <v>254</v>
      </c>
      <c r="B255" s="13" t="e">
        <f>'تكالبف الطباعه'!#REF!</f>
        <v>#REF!</v>
      </c>
      <c r="C255" s="13" t="e">
        <f>'تكالبف الطباعه'!#REF!</f>
        <v>#REF!</v>
      </c>
      <c r="D255" s="16" t="e">
        <f>'تكالبف الطباعه'!#REF!</f>
        <v>#REF!</v>
      </c>
      <c r="E255" s="13" t="e">
        <f>'تكالبف الطباعه'!#REF!</f>
        <v>#REF!</v>
      </c>
      <c r="F255" s="13" t="e">
        <f>'تكالبف الطباعه'!#REF!</f>
        <v>#REF!</v>
      </c>
      <c r="G255" s="55" t="e">
        <f>'تكالبف الطباعه'!#REF!</f>
        <v>#REF!</v>
      </c>
      <c r="H255" s="13" t="e">
        <f>'تكالبف الطباعه'!#REF!</f>
        <v>#REF!</v>
      </c>
      <c r="I255" s="13" t="e">
        <f>'تكالبف الطباعه'!#REF!</f>
        <v>#REF!</v>
      </c>
      <c r="J255" s="13" t="e">
        <f>'تكالبف الطباعه'!#REF!</f>
        <v>#REF!</v>
      </c>
      <c r="K255" s="19" t="e">
        <f>'تكالبف الطباعه'!#REF!</f>
        <v>#REF!</v>
      </c>
      <c r="L255" s="19" t="e">
        <f>'تكالبف الطباعه'!#REF!</f>
        <v>#REF!</v>
      </c>
      <c r="M255" s="19" t="e">
        <f>'تكالبف الطباعه'!#REF!</f>
        <v>#REF!</v>
      </c>
      <c r="N255" s="19" t="e">
        <f>'تكالبف الطباعه'!#REF!</f>
        <v>#REF!</v>
      </c>
      <c r="O255" s="19" t="e">
        <f>'تكالبف الطباعه'!#REF!</f>
        <v>#REF!</v>
      </c>
      <c r="P255" s="19" t="e">
        <f>'تكالبف الطباعه'!#REF!</f>
        <v>#REF!</v>
      </c>
      <c r="Q255" s="13" t="e">
        <f>'تكالبف الطباعه'!#REF!</f>
        <v>#REF!</v>
      </c>
      <c r="R255" s="19" t="e">
        <f>'تكالبف الطباعه'!#REF!</f>
        <v>#REF!</v>
      </c>
      <c r="S255" s="19" t="e">
        <f>'تكالبف الطباعه'!#REF!</f>
        <v>#REF!</v>
      </c>
      <c r="T255" s="19" t="e">
        <f>'تكالبف الطباعه'!#REF!</f>
        <v>#REF!</v>
      </c>
      <c r="U255" s="19" t="e">
        <f>'تكالبف الطباعه'!#REF!</f>
        <v>#REF!</v>
      </c>
      <c r="V255" s="19" t="e">
        <f>'تكالبف الطباعه'!#REF!</f>
        <v>#REF!</v>
      </c>
      <c r="W255" s="13"/>
    </row>
    <row r="256" spans="1:23" x14ac:dyDescent="0.25">
      <c r="A256" s="13">
        <v>255</v>
      </c>
      <c r="B256" s="13" t="e">
        <f>'تكالبف الطباعه'!#REF!</f>
        <v>#REF!</v>
      </c>
      <c r="C256" s="13" t="e">
        <f>'تكالبف الطباعه'!#REF!</f>
        <v>#REF!</v>
      </c>
      <c r="D256" s="16" t="e">
        <f>'تكالبف الطباعه'!#REF!</f>
        <v>#REF!</v>
      </c>
      <c r="E256" s="13" t="e">
        <f>'تكالبف الطباعه'!#REF!</f>
        <v>#REF!</v>
      </c>
      <c r="F256" s="13" t="e">
        <f>'تكالبف الطباعه'!#REF!</f>
        <v>#REF!</v>
      </c>
      <c r="G256" s="55" t="e">
        <f>'تكالبف الطباعه'!#REF!</f>
        <v>#REF!</v>
      </c>
      <c r="H256" s="13" t="e">
        <f>'تكالبف الطباعه'!#REF!</f>
        <v>#REF!</v>
      </c>
      <c r="I256" s="13" t="e">
        <f>'تكالبف الطباعه'!#REF!</f>
        <v>#REF!</v>
      </c>
      <c r="J256" s="13" t="e">
        <f>'تكالبف الطباعه'!#REF!</f>
        <v>#REF!</v>
      </c>
      <c r="K256" s="19" t="e">
        <f>'تكالبف الطباعه'!#REF!</f>
        <v>#REF!</v>
      </c>
      <c r="L256" s="19" t="e">
        <f>'تكالبف الطباعه'!#REF!</f>
        <v>#REF!</v>
      </c>
      <c r="M256" s="19" t="e">
        <f>'تكالبف الطباعه'!#REF!</f>
        <v>#REF!</v>
      </c>
      <c r="N256" s="19" t="e">
        <f>'تكالبف الطباعه'!#REF!</f>
        <v>#REF!</v>
      </c>
      <c r="O256" s="19" t="e">
        <f>'تكالبف الطباعه'!#REF!</f>
        <v>#REF!</v>
      </c>
      <c r="P256" s="19" t="e">
        <f>'تكالبف الطباعه'!#REF!</f>
        <v>#REF!</v>
      </c>
      <c r="Q256" s="13" t="e">
        <f>'تكالبف الطباعه'!#REF!</f>
        <v>#REF!</v>
      </c>
      <c r="R256" s="19" t="e">
        <f>'تكالبف الطباعه'!#REF!</f>
        <v>#REF!</v>
      </c>
      <c r="S256" s="19" t="e">
        <f>'تكالبف الطباعه'!#REF!</f>
        <v>#REF!</v>
      </c>
      <c r="T256" s="19" t="e">
        <f>'تكالبف الطباعه'!#REF!</f>
        <v>#REF!</v>
      </c>
      <c r="U256" s="19" t="e">
        <f>'تكالبف الطباعه'!#REF!</f>
        <v>#REF!</v>
      </c>
      <c r="V256" s="19" t="e">
        <f>'تكالبف الطباعه'!#REF!</f>
        <v>#REF!</v>
      </c>
      <c r="W256" s="13"/>
    </row>
    <row r="257" spans="1:23" x14ac:dyDescent="0.25">
      <c r="A257" s="13">
        <v>256</v>
      </c>
      <c r="B257" s="13" t="e">
        <f>'تكالبف الطباعه'!#REF!</f>
        <v>#REF!</v>
      </c>
      <c r="C257" s="13" t="e">
        <f>'تكالبف الطباعه'!#REF!</f>
        <v>#REF!</v>
      </c>
      <c r="D257" s="16" t="e">
        <f>'تكالبف الطباعه'!#REF!</f>
        <v>#REF!</v>
      </c>
      <c r="E257" s="13" t="e">
        <f>'تكالبف الطباعه'!#REF!</f>
        <v>#REF!</v>
      </c>
      <c r="F257" s="13" t="e">
        <f>'تكالبف الطباعه'!#REF!</f>
        <v>#REF!</v>
      </c>
      <c r="G257" s="55" t="e">
        <f>'تكالبف الطباعه'!#REF!</f>
        <v>#REF!</v>
      </c>
      <c r="H257" s="13" t="e">
        <f>'تكالبف الطباعه'!#REF!</f>
        <v>#REF!</v>
      </c>
      <c r="I257" s="13" t="e">
        <f>'تكالبف الطباعه'!#REF!</f>
        <v>#REF!</v>
      </c>
      <c r="J257" s="13" t="e">
        <f>'تكالبف الطباعه'!#REF!</f>
        <v>#REF!</v>
      </c>
      <c r="K257" s="19" t="e">
        <f>'تكالبف الطباعه'!#REF!</f>
        <v>#REF!</v>
      </c>
      <c r="L257" s="19" t="e">
        <f>'تكالبف الطباعه'!#REF!</f>
        <v>#REF!</v>
      </c>
      <c r="M257" s="19" t="e">
        <f>'تكالبف الطباعه'!#REF!</f>
        <v>#REF!</v>
      </c>
      <c r="N257" s="19" t="e">
        <f>'تكالبف الطباعه'!#REF!</f>
        <v>#REF!</v>
      </c>
      <c r="O257" s="19" t="e">
        <f>'تكالبف الطباعه'!#REF!</f>
        <v>#REF!</v>
      </c>
      <c r="P257" s="19" t="e">
        <f>'تكالبف الطباعه'!#REF!</f>
        <v>#REF!</v>
      </c>
      <c r="Q257" s="13" t="e">
        <f>'تكالبف الطباعه'!#REF!</f>
        <v>#REF!</v>
      </c>
      <c r="R257" s="19" t="e">
        <f>'تكالبف الطباعه'!#REF!</f>
        <v>#REF!</v>
      </c>
      <c r="S257" s="19" t="e">
        <f>'تكالبف الطباعه'!#REF!</f>
        <v>#REF!</v>
      </c>
      <c r="T257" s="19" t="e">
        <f>'تكالبف الطباعه'!#REF!</f>
        <v>#REF!</v>
      </c>
      <c r="U257" s="19" t="e">
        <f>'تكالبف الطباعه'!#REF!</f>
        <v>#REF!</v>
      </c>
      <c r="V257" s="19" t="e">
        <f>'تكالبف الطباعه'!#REF!</f>
        <v>#REF!</v>
      </c>
      <c r="W257" s="13"/>
    </row>
    <row r="258" spans="1:23" x14ac:dyDescent="0.25">
      <c r="A258" s="13">
        <v>257</v>
      </c>
      <c r="B258" s="13" t="e">
        <f>'تكالبف الطباعه'!#REF!</f>
        <v>#REF!</v>
      </c>
      <c r="C258" s="13" t="e">
        <f>'تكالبف الطباعه'!#REF!</f>
        <v>#REF!</v>
      </c>
      <c r="D258" s="16" t="e">
        <f>'تكالبف الطباعه'!#REF!</f>
        <v>#REF!</v>
      </c>
      <c r="E258" s="13" t="e">
        <f>'تكالبف الطباعه'!#REF!</f>
        <v>#REF!</v>
      </c>
      <c r="F258" s="13" t="e">
        <f>'تكالبف الطباعه'!#REF!</f>
        <v>#REF!</v>
      </c>
      <c r="G258" s="55" t="e">
        <f>'تكالبف الطباعه'!#REF!</f>
        <v>#REF!</v>
      </c>
      <c r="H258" s="13" t="e">
        <f>'تكالبف الطباعه'!#REF!</f>
        <v>#REF!</v>
      </c>
      <c r="I258" s="13" t="e">
        <f>'تكالبف الطباعه'!#REF!</f>
        <v>#REF!</v>
      </c>
      <c r="J258" s="13" t="e">
        <f>'تكالبف الطباعه'!#REF!</f>
        <v>#REF!</v>
      </c>
      <c r="K258" s="19" t="e">
        <f>'تكالبف الطباعه'!#REF!</f>
        <v>#REF!</v>
      </c>
      <c r="L258" s="19" t="e">
        <f>'تكالبف الطباعه'!#REF!</f>
        <v>#REF!</v>
      </c>
      <c r="M258" s="19" t="e">
        <f>'تكالبف الطباعه'!#REF!</f>
        <v>#REF!</v>
      </c>
      <c r="N258" s="19" t="e">
        <f>'تكالبف الطباعه'!#REF!</f>
        <v>#REF!</v>
      </c>
      <c r="O258" s="19" t="e">
        <f>'تكالبف الطباعه'!#REF!</f>
        <v>#REF!</v>
      </c>
      <c r="P258" s="19" t="e">
        <f>'تكالبف الطباعه'!#REF!</f>
        <v>#REF!</v>
      </c>
      <c r="Q258" s="13" t="e">
        <f>'تكالبف الطباعه'!#REF!</f>
        <v>#REF!</v>
      </c>
      <c r="R258" s="19" t="e">
        <f>'تكالبف الطباعه'!#REF!</f>
        <v>#REF!</v>
      </c>
      <c r="S258" s="19" t="e">
        <f>'تكالبف الطباعه'!#REF!</f>
        <v>#REF!</v>
      </c>
      <c r="T258" s="19" t="e">
        <f>'تكالبف الطباعه'!#REF!</f>
        <v>#REF!</v>
      </c>
      <c r="U258" s="19" t="e">
        <f>'تكالبف الطباعه'!#REF!</f>
        <v>#REF!</v>
      </c>
      <c r="V258" s="19" t="e">
        <f>'تكالبف الطباعه'!#REF!</f>
        <v>#REF!</v>
      </c>
      <c r="W258" s="13"/>
    </row>
    <row r="259" spans="1:23" x14ac:dyDescent="0.25">
      <c r="A259" s="13">
        <v>258</v>
      </c>
      <c r="B259" s="13" t="e">
        <f>'تكالبف الطباعه'!#REF!</f>
        <v>#REF!</v>
      </c>
      <c r="C259" s="13" t="e">
        <f>'تكالبف الطباعه'!#REF!</f>
        <v>#REF!</v>
      </c>
      <c r="D259" s="16" t="e">
        <f>'تكالبف الطباعه'!#REF!</f>
        <v>#REF!</v>
      </c>
      <c r="E259" s="13" t="e">
        <f>'تكالبف الطباعه'!#REF!</f>
        <v>#REF!</v>
      </c>
      <c r="F259" s="13" t="e">
        <f>'تكالبف الطباعه'!#REF!</f>
        <v>#REF!</v>
      </c>
      <c r="G259" s="55" t="e">
        <f>'تكالبف الطباعه'!#REF!</f>
        <v>#REF!</v>
      </c>
      <c r="H259" s="13" t="e">
        <f>'تكالبف الطباعه'!#REF!</f>
        <v>#REF!</v>
      </c>
      <c r="I259" s="13" t="e">
        <f>'تكالبف الطباعه'!#REF!</f>
        <v>#REF!</v>
      </c>
      <c r="J259" s="13" t="e">
        <f>'تكالبف الطباعه'!#REF!</f>
        <v>#REF!</v>
      </c>
      <c r="K259" s="19" t="e">
        <f>'تكالبف الطباعه'!#REF!</f>
        <v>#REF!</v>
      </c>
      <c r="L259" s="19" t="e">
        <f>'تكالبف الطباعه'!#REF!</f>
        <v>#REF!</v>
      </c>
      <c r="M259" s="19" t="e">
        <f>'تكالبف الطباعه'!#REF!</f>
        <v>#REF!</v>
      </c>
      <c r="N259" s="19" t="e">
        <f>'تكالبف الطباعه'!#REF!</f>
        <v>#REF!</v>
      </c>
      <c r="O259" s="19" t="e">
        <f>'تكالبف الطباعه'!#REF!</f>
        <v>#REF!</v>
      </c>
      <c r="P259" s="19" t="e">
        <f>'تكالبف الطباعه'!#REF!</f>
        <v>#REF!</v>
      </c>
      <c r="Q259" s="13" t="e">
        <f>'تكالبف الطباعه'!#REF!</f>
        <v>#REF!</v>
      </c>
      <c r="R259" s="19" t="e">
        <f>'تكالبف الطباعه'!#REF!</f>
        <v>#REF!</v>
      </c>
      <c r="S259" s="19" t="e">
        <f>'تكالبف الطباعه'!#REF!</f>
        <v>#REF!</v>
      </c>
      <c r="T259" s="19" t="e">
        <f>'تكالبف الطباعه'!#REF!</f>
        <v>#REF!</v>
      </c>
      <c r="U259" s="19" t="e">
        <f>'تكالبف الطباعه'!#REF!</f>
        <v>#REF!</v>
      </c>
      <c r="V259" s="19" t="e">
        <f>'تكالبف الطباعه'!#REF!</f>
        <v>#REF!</v>
      </c>
      <c r="W259" s="13"/>
    </row>
    <row r="260" spans="1:23" x14ac:dyDescent="0.25">
      <c r="A260" s="13">
        <v>259</v>
      </c>
      <c r="B260" s="13" t="e">
        <f>'تكالبف الطباعه'!#REF!</f>
        <v>#REF!</v>
      </c>
      <c r="C260" s="13" t="e">
        <f>'تكالبف الطباعه'!#REF!</f>
        <v>#REF!</v>
      </c>
      <c r="D260" s="16" t="e">
        <f>'تكالبف الطباعه'!#REF!</f>
        <v>#REF!</v>
      </c>
      <c r="E260" s="13" t="e">
        <f>'تكالبف الطباعه'!#REF!</f>
        <v>#REF!</v>
      </c>
      <c r="F260" s="13" t="e">
        <f>'تكالبف الطباعه'!#REF!</f>
        <v>#REF!</v>
      </c>
      <c r="G260" s="55" t="e">
        <f>'تكالبف الطباعه'!#REF!</f>
        <v>#REF!</v>
      </c>
      <c r="H260" s="13" t="e">
        <f>'تكالبف الطباعه'!#REF!</f>
        <v>#REF!</v>
      </c>
      <c r="I260" s="13" t="e">
        <f>'تكالبف الطباعه'!#REF!</f>
        <v>#REF!</v>
      </c>
      <c r="J260" s="13" t="e">
        <f>'تكالبف الطباعه'!#REF!</f>
        <v>#REF!</v>
      </c>
      <c r="K260" s="19" t="e">
        <f>'تكالبف الطباعه'!#REF!</f>
        <v>#REF!</v>
      </c>
      <c r="L260" s="19" t="e">
        <f>'تكالبف الطباعه'!#REF!</f>
        <v>#REF!</v>
      </c>
      <c r="M260" s="19" t="e">
        <f>'تكالبف الطباعه'!#REF!</f>
        <v>#REF!</v>
      </c>
      <c r="N260" s="19" t="e">
        <f>'تكالبف الطباعه'!#REF!</f>
        <v>#REF!</v>
      </c>
      <c r="O260" s="19" t="e">
        <f>'تكالبف الطباعه'!#REF!</f>
        <v>#REF!</v>
      </c>
      <c r="P260" s="19" t="e">
        <f>'تكالبف الطباعه'!#REF!</f>
        <v>#REF!</v>
      </c>
      <c r="Q260" s="13" t="e">
        <f>'تكالبف الطباعه'!#REF!</f>
        <v>#REF!</v>
      </c>
      <c r="R260" s="19" t="e">
        <f>'تكالبف الطباعه'!#REF!</f>
        <v>#REF!</v>
      </c>
      <c r="S260" s="19" t="e">
        <f>'تكالبف الطباعه'!#REF!</f>
        <v>#REF!</v>
      </c>
      <c r="T260" s="19" t="e">
        <f>'تكالبف الطباعه'!#REF!</f>
        <v>#REF!</v>
      </c>
      <c r="U260" s="19" t="e">
        <f>'تكالبف الطباعه'!#REF!</f>
        <v>#REF!</v>
      </c>
      <c r="V260" s="19" t="e">
        <f>'تكالبف الطباعه'!#REF!</f>
        <v>#REF!</v>
      </c>
      <c r="W260" s="13"/>
    </row>
    <row r="261" spans="1:23" x14ac:dyDescent="0.25">
      <c r="A261" s="13">
        <v>260</v>
      </c>
      <c r="B261" s="13" t="e">
        <f>'تكالبف الطباعه'!#REF!</f>
        <v>#REF!</v>
      </c>
      <c r="C261" s="13" t="e">
        <f>'تكالبف الطباعه'!#REF!</f>
        <v>#REF!</v>
      </c>
      <c r="D261" s="16" t="e">
        <f>'تكالبف الطباعه'!#REF!</f>
        <v>#REF!</v>
      </c>
      <c r="E261" s="13" t="e">
        <f>'تكالبف الطباعه'!#REF!</f>
        <v>#REF!</v>
      </c>
      <c r="F261" s="13" t="e">
        <f>'تكالبف الطباعه'!#REF!</f>
        <v>#REF!</v>
      </c>
      <c r="G261" s="55" t="e">
        <f>'تكالبف الطباعه'!#REF!</f>
        <v>#REF!</v>
      </c>
      <c r="H261" s="13" t="e">
        <f>'تكالبف الطباعه'!#REF!</f>
        <v>#REF!</v>
      </c>
      <c r="I261" s="13" t="e">
        <f>'تكالبف الطباعه'!#REF!</f>
        <v>#REF!</v>
      </c>
      <c r="J261" s="13" t="e">
        <f>'تكالبف الطباعه'!#REF!</f>
        <v>#REF!</v>
      </c>
      <c r="K261" s="19" t="e">
        <f>'تكالبف الطباعه'!#REF!</f>
        <v>#REF!</v>
      </c>
      <c r="L261" s="19" t="e">
        <f>'تكالبف الطباعه'!#REF!</f>
        <v>#REF!</v>
      </c>
      <c r="M261" s="19" t="e">
        <f>'تكالبف الطباعه'!#REF!</f>
        <v>#REF!</v>
      </c>
      <c r="N261" s="19" t="e">
        <f>'تكالبف الطباعه'!#REF!</f>
        <v>#REF!</v>
      </c>
      <c r="O261" s="19" t="e">
        <f>'تكالبف الطباعه'!#REF!</f>
        <v>#REF!</v>
      </c>
      <c r="P261" s="19" t="e">
        <f>'تكالبف الطباعه'!#REF!</f>
        <v>#REF!</v>
      </c>
      <c r="Q261" s="13" t="e">
        <f>'تكالبف الطباعه'!#REF!</f>
        <v>#REF!</v>
      </c>
      <c r="R261" s="19" t="e">
        <f>'تكالبف الطباعه'!#REF!</f>
        <v>#REF!</v>
      </c>
      <c r="S261" s="19" t="e">
        <f>'تكالبف الطباعه'!#REF!</f>
        <v>#REF!</v>
      </c>
      <c r="T261" s="19" t="e">
        <f>'تكالبف الطباعه'!#REF!</f>
        <v>#REF!</v>
      </c>
      <c r="U261" s="19" t="e">
        <f>'تكالبف الطباعه'!#REF!</f>
        <v>#REF!</v>
      </c>
      <c r="V261" s="19" t="e">
        <f>'تكالبف الطباعه'!#REF!</f>
        <v>#REF!</v>
      </c>
      <c r="W261" s="13"/>
    </row>
    <row r="262" spans="1:23" x14ac:dyDescent="0.25">
      <c r="A262" s="13">
        <v>261</v>
      </c>
      <c r="B262" s="13" t="e">
        <f>'تكالبف الطباعه'!#REF!</f>
        <v>#REF!</v>
      </c>
      <c r="C262" s="13" t="e">
        <f>'تكالبف الطباعه'!#REF!</f>
        <v>#REF!</v>
      </c>
      <c r="D262" s="16" t="e">
        <f>'تكالبف الطباعه'!#REF!</f>
        <v>#REF!</v>
      </c>
      <c r="E262" s="13" t="e">
        <f>'تكالبف الطباعه'!#REF!</f>
        <v>#REF!</v>
      </c>
      <c r="F262" s="13" t="e">
        <f>'تكالبف الطباعه'!#REF!</f>
        <v>#REF!</v>
      </c>
      <c r="G262" s="55" t="e">
        <f>'تكالبف الطباعه'!#REF!</f>
        <v>#REF!</v>
      </c>
      <c r="H262" s="13" t="e">
        <f>'تكالبف الطباعه'!#REF!</f>
        <v>#REF!</v>
      </c>
      <c r="I262" s="13" t="e">
        <f>'تكالبف الطباعه'!#REF!</f>
        <v>#REF!</v>
      </c>
      <c r="J262" s="13" t="e">
        <f>'تكالبف الطباعه'!#REF!</f>
        <v>#REF!</v>
      </c>
      <c r="K262" s="19" t="e">
        <f>'تكالبف الطباعه'!#REF!</f>
        <v>#REF!</v>
      </c>
      <c r="L262" s="19" t="e">
        <f>'تكالبف الطباعه'!#REF!</f>
        <v>#REF!</v>
      </c>
      <c r="M262" s="19" t="e">
        <f>'تكالبف الطباعه'!#REF!</f>
        <v>#REF!</v>
      </c>
      <c r="N262" s="19" t="e">
        <f>'تكالبف الطباعه'!#REF!</f>
        <v>#REF!</v>
      </c>
      <c r="O262" s="19" t="e">
        <f>'تكالبف الطباعه'!#REF!</f>
        <v>#REF!</v>
      </c>
      <c r="P262" s="19" t="e">
        <f>'تكالبف الطباعه'!#REF!</f>
        <v>#REF!</v>
      </c>
      <c r="Q262" s="13" t="e">
        <f>'تكالبف الطباعه'!#REF!</f>
        <v>#REF!</v>
      </c>
      <c r="R262" s="19" t="e">
        <f>'تكالبف الطباعه'!#REF!</f>
        <v>#REF!</v>
      </c>
      <c r="S262" s="19" t="e">
        <f>'تكالبف الطباعه'!#REF!</f>
        <v>#REF!</v>
      </c>
      <c r="T262" s="19" t="e">
        <f>'تكالبف الطباعه'!#REF!</f>
        <v>#REF!</v>
      </c>
      <c r="U262" s="19" t="e">
        <f>'تكالبف الطباعه'!#REF!</f>
        <v>#REF!</v>
      </c>
      <c r="V262" s="19" t="e">
        <f>'تكالبف الطباعه'!#REF!</f>
        <v>#REF!</v>
      </c>
      <c r="W262" s="13"/>
    </row>
    <row r="263" spans="1:23" x14ac:dyDescent="0.25">
      <c r="A263" s="13">
        <v>262</v>
      </c>
      <c r="B263" s="13" t="e">
        <f>'تكالبف الطباعه'!#REF!</f>
        <v>#REF!</v>
      </c>
      <c r="C263" s="13" t="e">
        <f>'تكالبف الطباعه'!#REF!</f>
        <v>#REF!</v>
      </c>
      <c r="D263" s="16" t="e">
        <f>'تكالبف الطباعه'!#REF!</f>
        <v>#REF!</v>
      </c>
      <c r="E263" s="13" t="e">
        <f>'تكالبف الطباعه'!#REF!</f>
        <v>#REF!</v>
      </c>
      <c r="F263" s="13" t="e">
        <f>'تكالبف الطباعه'!#REF!</f>
        <v>#REF!</v>
      </c>
      <c r="G263" s="55" t="e">
        <f>'تكالبف الطباعه'!#REF!</f>
        <v>#REF!</v>
      </c>
      <c r="H263" s="13" t="e">
        <f>'تكالبف الطباعه'!#REF!</f>
        <v>#REF!</v>
      </c>
      <c r="I263" s="13" t="e">
        <f>'تكالبف الطباعه'!#REF!</f>
        <v>#REF!</v>
      </c>
      <c r="J263" s="13" t="e">
        <f>'تكالبف الطباعه'!#REF!</f>
        <v>#REF!</v>
      </c>
      <c r="K263" s="19" t="e">
        <f>'تكالبف الطباعه'!#REF!</f>
        <v>#REF!</v>
      </c>
      <c r="L263" s="19" t="e">
        <f>'تكالبف الطباعه'!#REF!</f>
        <v>#REF!</v>
      </c>
      <c r="M263" s="19" t="e">
        <f>'تكالبف الطباعه'!#REF!</f>
        <v>#REF!</v>
      </c>
      <c r="N263" s="19" t="e">
        <f>'تكالبف الطباعه'!#REF!</f>
        <v>#REF!</v>
      </c>
      <c r="O263" s="19" t="e">
        <f>'تكالبف الطباعه'!#REF!</f>
        <v>#REF!</v>
      </c>
      <c r="P263" s="19" t="e">
        <f>'تكالبف الطباعه'!#REF!</f>
        <v>#REF!</v>
      </c>
      <c r="Q263" s="13" t="e">
        <f>'تكالبف الطباعه'!#REF!</f>
        <v>#REF!</v>
      </c>
      <c r="R263" s="19" t="e">
        <f>'تكالبف الطباعه'!#REF!</f>
        <v>#REF!</v>
      </c>
      <c r="S263" s="19" t="e">
        <f>'تكالبف الطباعه'!#REF!</f>
        <v>#REF!</v>
      </c>
      <c r="T263" s="19" t="e">
        <f>'تكالبف الطباعه'!#REF!</f>
        <v>#REF!</v>
      </c>
      <c r="U263" s="19" t="e">
        <f>'تكالبف الطباعه'!#REF!</f>
        <v>#REF!</v>
      </c>
      <c r="V263" s="19" t="e">
        <f>'تكالبف الطباعه'!#REF!</f>
        <v>#REF!</v>
      </c>
      <c r="W263" s="13"/>
    </row>
    <row r="264" spans="1:23" x14ac:dyDescent="0.25">
      <c r="A264" s="13">
        <v>263</v>
      </c>
      <c r="B264" s="13" t="e">
        <f>'تكالبف الطباعه'!#REF!</f>
        <v>#REF!</v>
      </c>
      <c r="C264" s="13" t="e">
        <f>'تكالبف الطباعه'!#REF!</f>
        <v>#REF!</v>
      </c>
      <c r="D264" s="16" t="e">
        <f>'تكالبف الطباعه'!#REF!</f>
        <v>#REF!</v>
      </c>
      <c r="E264" s="13" t="e">
        <f>'تكالبف الطباعه'!#REF!</f>
        <v>#REF!</v>
      </c>
      <c r="F264" s="13" t="e">
        <f>'تكالبف الطباعه'!#REF!</f>
        <v>#REF!</v>
      </c>
      <c r="G264" s="55" t="e">
        <f>'تكالبف الطباعه'!#REF!</f>
        <v>#REF!</v>
      </c>
      <c r="H264" s="13" t="e">
        <f>'تكالبف الطباعه'!#REF!</f>
        <v>#REF!</v>
      </c>
      <c r="I264" s="13" t="e">
        <f>'تكالبف الطباعه'!#REF!</f>
        <v>#REF!</v>
      </c>
      <c r="J264" s="13" t="e">
        <f>'تكالبف الطباعه'!#REF!</f>
        <v>#REF!</v>
      </c>
      <c r="K264" s="19" t="e">
        <f>'تكالبف الطباعه'!#REF!</f>
        <v>#REF!</v>
      </c>
      <c r="L264" s="19" t="e">
        <f>'تكالبف الطباعه'!#REF!</f>
        <v>#REF!</v>
      </c>
      <c r="M264" s="19" t="e">
        <f>'تكالبف الطباعه'!#REF!</f>
        <v>#REF!</v>
      </c>
      <c r="N264" s="19" t="e">
        <f>'تكالبف الطباعه'!#REF!</f>
        <v>#REF!</v>
      </c>
      <c r="O264" s="19" t="e">
        <f>'تكالبف الطباعه'!#REF!</f>
        <v>#REF!</v>
      </c>
      <c r="P264" s="19" t="e">
        <f>'تكالبف الطباعه'!#REF!</f>
        <v>#REF!</v>
      </c>
      <c r="Q264" s="13" t="e">
        <f>'تكالبف الطباعه'!#REF!</f>
        <v>#REF!</v>
      </c>
      <c r="R264" s="19" t="e">
        <f>'تكالبف الطباعه'!#REF!</f>
        <v>#REF!</v>
      </c>
      <c r="S264" s="19" t="e">
        <f>'تكالبف الطباعه'!#REF!</f>
        <v>#REF!</v>
      </c>
      <c r="T264" s="19" t="e">
        <f>'تكالبف الطباعه'!#REF!</f>
        <v>#REF!</v>
      </c>
      <c r="U264" s="19" t="e">
        <f>'تكالبف الطباعه'!#REF!</f>
        <v>#REF!</v>
      </c>
      <c r="V264" s="19" t="e">
        <f>'تكالبف الطباعه'!#REF!</f>
        <v>#REF!</v>
      </c>
      <c r="W264" s="13"/>
    </row>
    <row r="265" spans="1:23" x14ac:dyDescent="0.25">
      <c r="A265" s="13">
        <v>264</v>
      </c>
      <c r="B265" s="13" t="e">
        <f>'تكالبف الطباعه'!#REF!</f>
        <v>#REF!</v>
      </c>
      <c r="C265" s="13" t="e">
        <f>'تكالبف الطباعه'!#REF!</f>
        <v>#REF!</v>
      </c>
      <c r="D265" s="16" t="e">
        <f>'تكالبف الطباعه'!#REF!</f>
        <v>#REF!</v>
      </c>
      <c r="E265" s="13" t="e">
        <f>'تكالبف الطباعه'!#REF!</f>
        <v>#REF!</v>
      </c>
      <c r="F265" s="13" t="e">
        <f>'تكالبف الطباعه'!#REF!</f>
        <v>#REF!</v>
      </c>
      <c r="G265" s="55" t="e">
        <f>'تكالبف الطباعه'!#REF!</f>
        <v>#REF!</v>
      </c>
      <c r="H265" s="13" t="e">
        <f>'تكالبف الطباعه'!#REF!</f>
        <v>#REF!</v>
      </c>
      <c r="I265" s="13" t="e">
        <f>'تكالبف الطباعه'!#REF!</f>
        <v>#REF!</v>
      </c>
      <c r="J265" s="13" t="e">
        <f>'تكالبف الطباعه'!#REF!</f>
        <v>#REF!</v>
      </c>
      <c r="K265" s="19" t="e">
        <f>'تكالبف الطباعه'!#REF!</f>
        <v>#REF!</v>
      </c>
      <c r="L265" s="19" t="e">
        <f>'تكالبف الطباعه'!#REF!</f>
        <v>#REF!</v>
      </c>
      <c r="M265" s="19" t="e">
        <f>'تكالبف الطباعه'!#REF!</f>
        <v>#REF!</v>
      </c>
      <c r="N265" s="19" t="e">
        <f>'تكالبف الطباعه'!#REF!</f>
        <v>#REF!</v>
      </c>
      <c r="O265" s="19" t="e">
        <f>'تكالبف الطباعه'!#REF!</f>
        <v>#REF!</v>
      </c>
      <c r="P265" s="19" t="e">
        <f>'تكالبف الطباعه'!#REF!</f>
        <v>#REF!</v>
      </c>
      <c r="Q265" s="13" t="e">
        <f>'تكالبف الطباعه'!#REF!</f>
        <v>#REF!</v>
      </c>
      <c r="R265" s="19" t="e">
        <f>'تكالبف الطباعه'!#REF!</f>
        <v>#REF!</v>
      </c>
      <c r="S265" s="19" t="e">
        <f>'تكالبف الطباعه'!#REF!</f>
        <v>#REF!</v>
      </c>
      <c r="T265" s="19" t="e">
        <f>'تكالبف الطباعه'!#REF!</f>
        <v>#REF!</v>
      </c>
      <c r="U265" s="19" t="e">
        <f>'تكالبف الطباعه'!#REF!</f>
        <v>#REF!</v>
      </c>
      <c r="V265" s="19" t="e">
        <f>'تكالبف الطباعه'!#REF!</f>
        <v>#REF!</v>
      </c>
      <c r="W265" s="13"/>
    </row>
    <row r="266" spans="1:23" x14ac:dyDescent="0.25">
      <c r="A266" s="13">
        <v>265</v>
      </c>
      <c r="B266" s="13" t="e">
        <f>'تكالبف الطباعه'!#REF!</f>
        <v>#REF!</v>
      </c>
      <c r="C266" s="13" t="e">
        <f>'تكالبف الطباعه'!#REF!</f>
        <v>#REF!</v>
      </c>
      <c r="D266" s="16" t="e">
        <f>'تكالبف الطباعه'!#REF!</f>
        <v>#REF!</v>
      </c>
      <c r="E266" s="13" t="e">
        <f>'تكالبف الطباعه'!#REF!</f>
        <v>#REF!</v>
      </c>
      <c r="F266" s="13" t="e">
        <f>'تكالبف الطباعه'!#REF!</f>
        <v>#REF!</v>
      </c>
      <c r="G266" s="55" t="e">
        <f>'تكالبف الطباعه'!#REF!</f>
        <v>#REF!</v>
      </c>
      <c r="H266" s="13" t="e">
        <f>'تكالبف الطباعه'!#REF!</f>
        <v>#REF!</v>
      </c>
      <c r="I266" s="13" t="e">
        <f>'تكالبف الطباعه'!#REF!</f>
        <v>#REF!</v>
      </c>
      <c r="J266" s="13" t="e">
        <f>'تكالبف الطباعه'!#REF!</f>
        <v>#REF!</v>
      </c>
      <c r="K266" s="19" t="e">
        <f>'تكالبف الطباعه'!#REF!</f>
        <v>#REF!</v>
      </c>
      <c r="L266" s="19" t="e">
        <f>'تكالبف الطباعه'!#REF!</f>
        <v>#REF!</v>
      </c>
      <c r="M266" s="19" t="e">
        <f>'تكالبف الطباعه'!#REF!</f>
        <v>#REF!</v>
      </c>
      <c r="N266" s="19" t="e">
        <f>'تكالبف الطباعه'!#REF!</f>
        <v>#REF!</v>
      </c>
      <c r="O266" s="19" t="e">
        <f>'تكالبف الطباعه'!#REF!</f>
        <v>#REF!</v>
      </c>
      <c r="P266" s="19" t="e">
        <f>'تكالبف الطباعه'!#REF!</f>
        <v>#REF!</v>
      </c>
      <c r="Q266" s="13" t="e">
        <f>'تكالبف الطباعه'!#REF!</f>
        <v>#REF!</v>
      </c>
      <c r="R266" s="19" t="e">
        <f>'تكالبف الطباعه'!#REF!</f>
        <v>#REF!</v>
      </c>
      <c r="S266" s="19" t="e">
        <f>'تكالبف الطباعه'!#REF!</f>
        <v>#REF!</v>
      </c>
      <c r="T266" s="19" t="e">
        <f>'تكالبف الطباعه'!#REF!</f>
        <v>#REF!</v>
      </c>
      <c r="U266" s="19" t="e">
        <f>'تكالبف الطباعه'!#REF!</f>
        <v>#REF!</v>
      </c>
      <c r="V266" s="19" t="e">
        <f>'تكالبف الطباعه'!#REF!</f>
        <v>#REF!</v>
      </c>
      <c r="W266" s="13"/>
    </row>
    <row r="267" spans="1:23" x14ac:dyDescent="0.25">
      <c r="A267" s="13">
        <v>266</v>
      </c>
      <c r="B267" s="13" t="e">
        <f>'تكالبف الطباعه'!#REF!</f>
        <v>#REF!</v>
      </c>
      <c r="C267" s="13" t="e">
        <f>'تكالبف الطباعه'!#REF!</f>
        <v>#REF!</v>
      </c>
      <c r="D267" s="16" t="e">
        <f>'تكالبف الطباعه'!#REF!</f>
        <v>#REF!</v>
      </c>
      <c r="E267" s="13" t="e">
        <f>'تكالبف الطباعه'!#REF!</f>
        <v>#REF!</v>
      </c>
      <c r="F267" s="13" t="e">
        <f>'تكالبف الطباعه'!#REF!</f>
        <v>#REF!</v>
      </c>
      <c r="G267" s="55" t="e">
        <f>'تكالبف الطباعه'!#REF!</f>
        <v>#REF!</v>
      </c>
      <c r="H267" s="13" t="e">
        <f>'تكالبف الطباعه'!#REF!</f>
        <v>#REF!</v>
      </c>
      <c r="I267" s="13" t="e">
        <f>'تكالبف الطباعه'!#REF!</f>
        <v>#REF!</v>
      </c>
      <c r="J267" s="13" t="e">
        <f>'تكالبف الطباعه'!#REF!</f>
        <v>#REF!</v>
      </c>
      <c r="K267" s="19" t="e">
        <f>'تكالبف الطباعه'!#REF!</f>
        <v>#REF!</v>
      </c>
      <c r="L267" s="19" t="e">
        <f>'تكالبف الطباعه'!#REF!</f>
        <v>#REF!</v>
      </c>
      <c r="M267" s="19" t="e">
        <f>'تكالبف الطباعه'!#REF!</f>
        <v>#REF!</v>
      </c>
      <c r="N267" s="19" t="e">
        <f>'تكالبف الطباعه'!#REF!</f>
        <v>#REF!</v>
      </c>
      <c r="O267" s="19" t="e">
        <f>'تكالبف الطباعه'!#REF!</f>
        <v>#REF!</v>
      </c>
      <c r="P267" s="19" t="e">
        <f>'تكالبف الطباعه'!#REF!</f>
        <v>#REF!</v>
      </c>
      <c r="Q267" s="13" t="e">
        <f>'تكالبف الطباعه'!#REF!</f>
        <v>#REF!</v>
      </c>
      <c r="R267" s="19" t="e">
        <f>'تكالبف الطباعه'!#REF!</f>
        <v>#REF!</v>
      </c>
      <c r="S267" s="19" t="e">
        <f>'تكالبف الطباعه'!#REF!</f>
        <v>#REF!</v>
      </c>
      <c r="T267" s="19" t="e">
        <f>'تكالبف الطباعه'!#REF!</f>
        <v>#REF!</v>
      </c>
      <c r="U267" s="19" t="e">
        <f>'تكالبف الطباعه'!#REF!</f>
        <v>#REF!</v>
      </c>
      <c r="V267" s="19" t="e">
        <f>'تكالبف الطباعه'!#REF!</f>
        <v>#REF!</v>
      </c>
      <c r="W267" s="13"/>
    </row>
    <row r="268" spans="1:23" x14ac:dyDescent="0.25">
      <c r="A268" s="13">
        <v>267</v>
      </c>
      <c r="B268" s="13" t="e">
        <f>'تكالبف الطباعه'!#REF!</f>
        <v>#REF!</v>
      </c>
      <c r="C268" s="13" t="e">
        <f>'تكالبف الطباعه'!#REF!</f>
        <v>#REF!</v>
      </c>
      <c r="D268" s="16" t="e">
        <f>'تكالبف الطباعه'!#REF!</f>
        <v>#REF!</v>
      </c>
      <c r="E268" s="13" t="e">
        <f>'تكالبف الطباعه'!#REF!</f>
        <v>#REF!</v>
      </c>
      <c r="F268" s="13" t="e">
        <f>'تكالبف الطباعه'!#REF!</f>
        <v>#REF!</v>
      </c>
      <c r="G268" s="55" t="e">
        <f>'تكالبف الطباعه'!#REF!</f>
        <v>#REF!</v>
      </c>
      <c r="H268" s="13" t="e">
        <f>'تكالبف الطباعه'!#REF!</f>
        <v>#REF!</v>
      </c>
      <c r="I268" s="13" t="e">
        <f>'تكالبف الطباعه'!#REF!</f>
        <v>#REF!</v>
      </c>
      <c r="J268" s="13" t="e">
        <f>'تكالبف الطباعه'!#REF!</f>
        <v>#REF!</v>
      </c>
      <c r="K268" s="19" t="e">
        <f>'تكالبف الطباعه'!#REF!</f>
        <v>#REF!</v>
      </c>
      <c r="L268" s="19" t="e">
        <f>'تكالبف الطباعه'!#REF!</f>
        <v>#REF!</v>
      </c>
      <c r="M268" s="19" t="e">
        <f>'تكالبف الطباعه'!#REF!</f>
        <v>#REF!</v>
      </c>
      <c r="N268" s="19" t="e">
        <f>'تكالبف الطباعه'!#REF!</f>
        <v>#REF!</v>
      </c>
      <c r="O268" s="19" t="e">
        <f>'تكالبف الطباعه'!#REF!</f>
        <v>#REF!</v>
      </c>
      <c r="P268" s="19" t="e">
        <f>'تكالبف الطباعه'!#REF!</f>
        <v>#REF!</v>
      </c>
      <c r="Q268" s="13" t="e">
        <f>'تكالبف الطباعه'!#REF!</f>
        <v>#REF!</v>
      </c>
      <c r="R268" s="19" t="e">
        <f>'تكالبف الطباعه'!#REF!</f>
        <v>#REF!</v>
      </c>
      <c r="S268" s="19" t="e">
        <f>'تكالبف الطباعه'!#REF!</f>
        <v>#REF!</v>
      </c>
      <c r="T268" s="19" t="e">
        <f>'تكالبف الطباعه'!#REF!</f>
        <v>#REF!</v>
      </c>
      <c r="U268" s="19" t="e">
        <f>'تكالبف الطباعه'!#REF!</f>
        <v>#REF!</v>
      </c>
      <c r="V268" s="19" t="e">
        <f>'تكالبف الطباعه'!#REF!</f>
        <v>#REF!</v>
      </c>
      <c r="W268" s="13"/>
    </row>
    <row r="269" spans="1:23" x14ac:dyDescent="0.25">
      <c r="A269" s="13">
        <v>268</v>
      </c>
      <c r="B269" s="13" t="e">
        <f>'تكالبف الطباعه'!#REF!</f>
        <v>#REF!</v>
      </c>
      <c r="C269" s="13" t="e">
        <f>'تكالبف الطباعه'!#REF!</f>
        <v>#REF!</v>
      </c>
      <c r="D269" s="16" t="e">
        <f>'تكالبف الطباعه'!#REF!</f>
        <v>#REF!</v>
      </c>
      <c r="E269" s="13" t="e">
        <f>'تكالبف الطباعه'!#REF!</f>
        <v>#REF!</v>
      </c>
      <c r="F269" s="13" t="e">
        <f>'تكالبف الطباعه'!#REF!</f>
        <v>#REF!</v>
      </c>
      <c r="G269" s="55" t="e">
        <f>'تكالبف الطباعه'!#REF!</f>
        <v>#REF!</v>
      </c>
      <c r="H269" s="13" t="e">
        <f>'تكالبف الطباعه'!#REF!</f>
        <v>#REF!</v>
      </c>
      <c r="I269" s="13" t="e">
        <f>'تكالبف الطباعه'!#REF!</f>
        <v>#REF!</v>
      </c>
      <c r="J269" s="13" t="e">
        <f>'تكالبف الطباعه'!#REF!</f>
        <v>#REF!</v>
      </c>
      <c r="K269" s="19" t="e">
        <f>'تكالبف الطباعه'!#REF!</f>
        <v>#REF!</v>
      </c>
      <c r="L269" s="19" t="e">
        <f>'تكالبف الطباعه'!#REF!</f>
        <v>#REF!</v>
      </c>
      <c r="M269" s="19" t="e">
        <f>'تكالبف الطباعه'!#REF!</f>
        <v>#REF!</v>
      </c>
      <c r="N269" s="19" t="e">
        <f>'تكالبف الطباعه'!#REF!</f>
        <v>#REF!</v>
      </c>
      <c r="O269" s="19" t="e">
        <f>'تكالبف الطباعه'!#REF!</f>
        <v>#REF!</v>
      </c>
      <c r="P269" s="19" t="e">
        <f>'تكالبف الطباعه'!#REF!</f>
        <v>#REF!</v>
      </c>
      <c r="Q269" s="13" t="e">
        <f>'تكالبف الطباعه'!#REF!</f>
        <v>#REF!</v>
      </c>
      <c r="R269" s="19" t="e">
        <f>'تكالبف الطباعه'!#REF!</f>
        <v>#REF!</v>
      </c>
      <c r="S269" s="19" t="e">
        <f>'تكالبف الطباعه'!#REF!</f>
        <v>#REF!</v>
      </c>
      <c r="T269" s="19" t="e">
        <f>'تكالبف الطباعه'!#REF!</f>
        <v>#REF!</v>
      </c>
      <c r="U269" s="19" t="e">
        <f>'تكالبف الطباعه'!#REF!</f>
        <v>#REF!</v>
      </c>
      <c r="V269" s="19" t="e">
        <f>'تكالبف الطباعه'!#REF!</f>
        <v>#REF!</v>
      </c>
      <c r="W269" s="13"/>
    </row>
    <row r="270" spans="1:23" x14ac:dyDescent="0.25">
      <c r="A270" s="13">
        <v>269</v>
      </c>
      <c r="B270" s="13" t="e">
        <f>'تكالبف الطباعه'!#REF!</f>
        <v>#REF!</v>
      </c>
      <c r="C270" s="13" t="e">
        <f>'تكالبف الطباعه'!#REF!</f>
        <v>#REF!</v>
      </c>
      <c r="D270" s="16" t="e">
        <f>'تكالبف الطباعه'!#REF!</f>
        <v>#REF!</v>
      </c>
      <c r="E270" s="13" t="e">
        <f>'تكالبف الطباعه'!#REF!</f>
        <v>#REF!</v>
      </c>
      <c r="F270" s="13" t="e">
        <f>'تكالبف الطباعه'!#REF!</f>
        <v>#REF!</v>
      </c>
      <c r="G270" s="55" t="e">
        <f>'تكالبف الطباعه'!#REF!</f>
        <v>#REF!</v>
      </c>
      <c r="H270" s="13" t="e">
        <f>'تكالبف الطباعه'!#REF!</f>
        <v>#REF!</v>
      </c>
      <c r="I270" s="13" t="e">
        <f>'تكالبف الطباعه'!#REF!</f>
        <v>#REF!</v>
      </c>
      <c r="J270" s="13" t="e">
        <f>'تكالبف الطباعه'!#REF!</f>
        <v>#REF!</v>
      </c>
      <c r="K270" s="19" t="e">
        <f>'تكالبف الطباعه'!#REF!</f>
        <v>#REF!</v>
      </c>
      <c r="L270" s="19" t="e">
        <f>'تكالبف الطباعه'!#REF!</f>
        <v>#REF!</v>
      </c>
      <c r="M270" s="19" t="e">
        <f>'تكالبف الطباعه'!#REF!</f>
        <v>#REF!</v>
      </c>
      <c r="N270" s="19" t="e">
        <f>'تكالبف الطباعه'!#REF!</f>
        <v>#REF!</v>
      </c>
      <c r="O270" s="19" t="e">
        <f>'تكالبف الطباعه'!#REF!</f>
        <v>#REF!</v>
      </c>
      <c r="P270" s="19" t="e">
        <f>'تكالبف الطباعه'!#REF!</f>
        <v>#REF!</v>
      </c>
      <c r="Q270" s="13" t="e">
        <f>'تكالبف الطباعه'!#REF!</f>
        <v>#REF!</v>
      </c>
      <c r="R270" s="19" t="e">
        <f>'تكالبف الطباعه'!#REF!</f>
        <v>#REF!</v>
      </c>
      <c r="S270" s="19" t="e">
        <f>'تكالبف الطباعه'!#REF!</f>
        <v>#REF!</v>
      </c>
      <c r="T270" s="19" t="e">
        <f>'تكالبف الطباعه'!#REF!</f>
        <v>#REF!</v>
      </c>
      <c r="U270" s="19" t="e">
        <f>'تكالبف الطباعه'!#REF!</f>
        <v>#REF!</v>
      </c>
      <c r="V270" s="19" t="e">
        <f>'تكالبف الطباعه'!#REF!</f>
        <v>#REF!</v>
      </c>
      <c r="W270" s="13"/>
    </row>
    <row r="271" spans="1:23" x14ac:dyDescent="0.25">
      <c r="A271" s="13">
        <v>270</v>
      </c>
      <c r="B271" s="13" t="e">
        <f>'تكالبف الطباعه'!#REF!</f>
        <v>#REF!</v>
      </c>
      <c r="C271" s="13" t="e">
        <f>'تكالبف الطباعه'!#REF!</f>
        <v>#REF!</v>
      </c>
      <c r="D271" s="16" t="e">
        <f>'تكالبف الطباعه'!#REF!</f>
        <v>#REF!</v>
      </c>
      <c r="E271" s="13" t="e">
        <f>'تكالبف الطباعه'!#REF!</f>
        <v>#REF!</v>
      </c>
      <c r="F271" s="13" t="e">
        <f>'تكالبف الطباعه'!#REF!</f>
        <v>#REF!</v>
      </c>
      <c r="G271" s="55" t="e">
        <f>'تكالبف الطباعه'!#REF!</f>
        <v>#REF!</v>
      </c>
      <c r="H271" s="13" t="e">
        <f>'تكالبف الطباعه'!#REF!</f>
        <v>#REF!</v>
      </c>
      <c r="I271" s="13" t="e">
        <f>'تكالبف الطباعه'!#REF!</f>
        <v>#REF!</v>
      </c>
      <c r="J271" s="13" t="e">
        <f>'تكالبف الطباعه'!#REF!</f>
        <v>#REF!</v>
      </c>
      <c r="K271" s="19" t="e">
        <f>'تكالبف الطباعه'!#REF!</f>
        <v>#REF!</v>
      </c>
      <c r="L271" s="19" t="e">
        <f>'تكالبف الطباعه'!#REF!</f>
        <v>#REF!</v>
      </c>
      <c r="M271" s="19" t="e">
        <f>'تكالبف الطباعه'!#REF!</f>
        <v>#REF!</v>
      </c>
      <c r="N271" s="19" t="e">
        <f>'تكالبف الطباعه'!#REF!</f>
        <v>#REF!</v>
      </c>
      <c r="O271" s="19" t="e">
        <f>'تكالبف الطباعه'!#REF!</f>
        <v>#REF!</v>
      </c>
      <c r="P271" s="19" t="e">
        <f>'تكالبف الطباعه'!#REF!</f>
        <v>#REF!</v>
      </c>
      <c r="Q271" s="13" t="e">
        <f>'تكالبف الطباعه'!#REF!</f>
        <v>#REF!</v>
      </c>
      <c r="R271" s="19" t="e">
        <f>'تكالبف الطباعه'!#REF!</f>
        <v>#REF!</v>
      </c>
      <c r="S271" s="19" t="e">
        <f>'تكالبف الطباعه'!#REF!</f>
        <v>#REF!</v>
      </c>
      <c r="T271" s="19" t="e">
        <f>'تكالبف الطباعه'!#REF!</f>
        <v>#REF!</v>
      </c>
      <c r="U271" s="19" t="e">
        <f>'تكالبف الطباعه'!#REF!</f>
        <v>#REF!</v>
      </c>
      <c r="V271" s="19" t="e">
        <f>'تكالبف الطباعه'!#REF!</f>
        <v>#REF!</v>
      </c>
      <c r="W271" s="13"/>
    </row>
    <row r="272" spans="1:23" x14ac:dyDescent="0.25">
      <c r="A272" s="13">
        <v>271</v>
      </c>
      <c r="B272" s="13" t="e">
        <f>'تكالبف الطباعه'!#REF!</f>
        <v>#REF!</v>
      </c>
      <c r="C272" s="13" t="e">
        <f>'تكالبف الطباعه'!#REF!</f>
        <v>#REF!</v>
      </c>
      <c r="D272" s="16" t="e">
        <f>'تكالبف الطباعه'!#REF!</f>
        <v>#REF!</v>
      </c>
      <c r="E272" s="13" t="e">
        <f>'تكالبف الطباعه'!#REF!</f>
        <v>#REF!</v>
      </c>
      <c r="F272" s="13" t="e">
        <f>'تكالبف الطباعه'!#REF!</f>
        <v>#REF!</v>
      </c>
      <c r="G272" s="55" t="e">
        <f>'تكالبف الطباعه'!#REF!</f>
        <v>#REF!</v>
      </c>
      <c r="H272" s="13" t="e">
        <f>'تكالبف الطباعه'!#REF!</f>
        <v>#REF!</v>
      </c>
      <c r="I272" s="13" t="e">
        <f>'تكالبف الطباعه'!#REF!</f>
        <v>#REF!</v>
      </c>
      <c r="J272" s="13" t="e">
        <f>'تكالبف الطباعه'!#REF!</f>
        <v>#REF!</v>
      </c>
      <c r="K272" s="19" t="e">
        <f>'تكالبف الطباعه'!#REF!</f>
        <v>#REF!</v>
      </c>
      <c r="L272" s="19" t="e">
        <f>'تكالبف الطباعه'!#REF!</f>
        <v>#REF!</v>
      </c>
      <c r="M272" s="19" t="e">
        <f>'تكالبف الطباعه'!#REF!</f>
        <v>#REF!</v>
      </c>
      <c r="N272" s="19" t="e">
        <f>'تكالبف الطباعه'!#REF!</f>
        <v>#REF!</v>
      </c>
      <c r="O272" s="19" t="e">
        <f>'تكالبف الطباعه'!#REF!</f>
        <v>#REF!</v>
      </c>
      <c r="P272" s="19" t="e">
        <f>'تكالبف الطباعه'!#REF!</f>
        <v>#REF!</v>
      </c>
      <c r="Q272" s="13" t="e">
        <f>'تكالبف الطباعه'!#REF!</f>
        <v>#REF!</v>
      </c>
      <c r="R272" s="19" t="e">
        <f>'تكالبف الطباعه'!#REF!</f>
        <v>#REF!</v>
      </c>
      <c r="S272" s="19" t="e">
        <f>'تكالبف الطباعه'!#REF!</f>
        <v>#REF!</v>
      </c>
      <c r="T272" s="19" t="e">
        <f>'تكالبف الطباعه'!#REF!</f>
        <v>#REF!</v>
      </c>
      <c r="U272" s="19" t="e">
        <f>'تكالبف الطباعه'!#REF!</f>
        <v>#REF!</v>
      </c>
      <c r="V272" s="19" t="e">
        <f>'تكالبف الطباعه'!#REF!</f>
        <v>#REF!</v>
      </c>
      <c r="W272" s="13"/>
    </row>
    <row r="273" spans="1:23" x14ac:dyDescent="0.25">
      <c r="A273" s="13">
        <v>272</v>
      </c>
      <c r="B273" s="13" t="e">
        <f>'تكالبف الطباعه'!#REF!</f>
        <v>#REF!</v>
      </c>
      <c r="C273" s="13" t="e">
        <f>'تكالبف الطباعه'!#REF!</f>
        <v>#REF!</v>
      </c>
      <c r="D273" s="16" t="e">
        <f>'تكالبف الطباعه'!#REF!</f>
        <v>#REF!</v>
      </c>
      <c r="E273" s="13" t="e">
        <f>'تكالبف الطباعه'!#REF!</f>
        <v>#REF!</v>
      </c>
      <c r="F273" s="13" t="e">
        <f>'تكالبف الطباعه'!#REF!</f>
        <v>#REF!</v>
      </c>
      <c r="G273" s="55" t="e">
        <f>'تكالبف الطباعه'!#REF!</f>
        <v>#REF!</v>
      </c>
      <c r="H273" s="13" t="e">
        <f>'تكالبف الطباعه'!#REF!</f>
        <v>#REF!</v>
      </c>
      <c r="I273" s="13" t="e">
        <f>'تكالبف الطباعه'!#REF!</f>
        <v>#REF!</v>
      </c>
      <c r="J273" s="13" t="e">
        <f>'تكالبف الطباعه'!#REF!</f>
        <v>#REF!</v>
      </c>
      <c r="K273" s="19" t="e">
        <f>'تكالبف الطباعه'!#REF!</f>
        <v>#REF!</v>
      </c>
      <c r="L273" s="19" t="e">
        <f>'تكالبف الطباعه'!#REF!</f>
        <v>#REF!</v>
      </c>
      <c r="M273" s="19" t="e">
        <f>'تكالبف الطباعه'!#REF!</f>
        <v>#REF!</v>
      </c>
      <c r="N273" s="19" t="e">
        <f>'تكالبف الطباعه'!#REF!</f>
        <v>#REF!</v>
      </c>
      <c r="O273" s="19" t="e">
        <f>'تكالبف الطباعه'!#REF!</f>
        <v>#REF!</v>
      </c>
      <c r="P273" s="19" t="e">
        <f>'تكالبف الطباعه'!#REF!</f>
        <v>#REF!</v>
      </c>
      <c r="Q273" s="13" t="e">
        <f>'تكالبف الطباعه'!#REF!</f>
        <v>#REF!</v>
      </c>
      <c r="R273" s="19" t="e">
        <f>'تكالبف الطباعه'!#REF!</f>
        <v>#REF!</v>
      </c>
      <c r="S273" s="19" t="e">
        <f>'تكالبف الطباعه'!#REF!</f>
        <v>#REF!</v>
      </c>
      <c r="T273" s="19" t="e">
        <f>'تكالبف الطباعه'!#REF!</f>
        <v>#REF!</v>
      </c>
      <c r="U273" s="19" t="e">
        <f>'تكالبف الطباعه'!#REF!</f>
        <v>#REF!</v>
      </c>
      <c r="V273" s="19" t="e">
        <f>'تكالبف الطباعه'!#REF!</f>
        <v>#REF!</v>
      </c>
      <c r="W273" s="13"/>
    </row>
    <row r="274" spans="1:23" x14ac:dyDescent="0.25">
      <c r="A274" s="13">
        <v>273</v>
      </c>
      <c r="B274" s="13" t="e">
        <f>'تكالبف الطباعه'!#REF!</f>
        <v>#REF!</v>
      </c>
      <c r="C274" s="13" t="e">
        <f>'تكالبف الطباعه'!#REF!</f>
        <v>#REF!</v>
      </c>
      <c r="D274" s="16" t="e">
        <f>'تكالبف الطباعه'!#REF!</f>
        <v>#REF!</v>
      </c>
      <c r="E274" s="13" t="e">
        <f>'تكالبف الطباعه'!#REF!</f>
        <v>#REF!</v>
      </c>
      <c r="F274" s="13" t="e">
        <f>'تكالبف الطباعه'!#REF!</f>
        <v>#REF!</v>
      </c>
      <c r="G274" s="55" t="e">
        <f>'تكالبف الطباعه'!#REF!</f>
        <v>#REF!</v>
      </c>
      <c r="H274" s="13" t="e">
        <f>'تكالبف الطباعه'!#REF!</f>
        <v>#REF!</v>
      </c>
      <c r="I274" s="13" t="e">
        <f>'تكالبف الطباعه'!#REF!</f>
        <v>#REF!</v>
      </c>
      <c r="J274" s="13" t="e">
        <f>'تكالبف الطباعه'!#REF!</f>
        <v>#REF!</v>
      </c>
      <c r="K274" s="19" t="e">
        <f>'تكالبف الطباعه'!#REF!</f>
        <v>#REF!</v>
      </c>
      <c r="L274" s="19" t="e">
        <f>'تكالبف الطباعه'!#REF!</f>
        <v>#REF!</v>
      </c>
      <c r="M274" s="19" t="e">
        <f>'تكالبف الطباعه'!#REF!</f>
        <v>#REF!</v>
      </c>
      <c r="N274" s="19" t="e">
        <f>'تكالبف الطباعه'!#REF!</f>
        <v>#REF!</v>
      </c>
      <c r="O274" s="19" t="e">
        <f>'تكالبف الطباعه'!#REF!</f>
        <v>#REF!</v>
      </c>
      <c r="P274" s="19" t="e">
        <f>'تكالبف الطباعه'!#REF!</f>
        <v>#REF!</v>
      </c>
      <c r="Q274" s="13" t="e">
        <f>'تكالبف الطباعه'!#REF!</f>
        <v>#REF!</v>
      </c>
      <c r="R274" s="19" t="e">
        <f>'تكالبف الطباعه'!#REF!</f>
        <v>#REF!</v>
      </c>
      <c r="S274" s="19" t="e">
        <f>'تكالبف الطباعه'!#REF!</f>
        <v>#REF!</v>
      </c>
      <c r="T274" s="19" t="e">
        <f>'تكالبف الطباعه'!#REF!</f>
        <v>#REF!</v>
      </c>
      <c r="U274" s="19" t="e">
        <f>'تكالبف الطباعه'!#REF!</f>
        <v>#REF!</v>
      </c>
      <c r="V274" s="19" t="e">
        <f>'تكالبف الطباعه'!#REF!</f>
        <v>#REF!</v>
      </c>
      <c r="W274" s="13"/>
    </row>
    <row r="275" spans="1:23" x14ac:dyDescent="0.25">
      <c r="A275" s="13">
        <v>274</v>
      </c>
      <c r="B275" s="13" t="e">
        <f>'تكالبف الطباعه'!#REF!</f>
        <v>#REF!</v>
      </c>
      <c r="C275" s="13" t="e">
        <f>'تكالبف الطباعه'!#REF!</f>
        <v>#REF!</v>
      </c>
      <c r="D275" s="16" t="e">
        <f>'تكالبف الطباعه'!#REF!</f>
        <v>#REF!</v>
      </c>
      <c r="E275" s="13" t="e">
        <f>'تكالبف الطباعه'!#REF!</f>
        <v>#REF!</v>
      </c>
      <c r="F275" s="13" t="e">
        <f>'تكالبف الطباعه'!#REF!</f>
        <v>#REF!</v>
      </c>
      <c r="G275" s="55" t="e">
        <f>'تكالبف الطباعه'!#REF!</f>
        <v>#REF!</v>
      </c>
      <c r="H275" s="13" t="e">
        <f>'تكالبف الطباعه'!#REF!</f>
        <v>#REF!</v>
      </c>
      <c r="I275" s="13" t="e">
        <f>'تكالبف الطباعه'!#REF!</f>
        <v>#REF!</v>
      </c>
      <c r="J275" s="13" t="e">
        <f>'تكالبف الطباعه'!#REF!</f>
        <v>#REF!</v>
      </c>
      <c r="K275" s="19" t="e">
        <f>'تكالبف الطباعه'!#REF!</f>
        <v>#REF!</v>
      </c>
      <c r="L275" s="19" t="e">
        <f>'تكالبف الطباعه'!#REF!</f>
        <v>#REF!</v>
      </c>
      <c r="M275" s="19" t="e">
        <f>'تكالبف الطباعه'!#REF!</f>
        <v>#REF!</v>
      </c>
      <c r="N275" s="19" t="e">
        <f>'تكالبف الطباعه'!#REF!</f>
        <v>#REF!</v>
      </c>
      <c r="O275" s="19" t="e">
        <f>'تكالبف الطباعه'!#REF!</f>
        <v>#REF!</v>
      </c>
      <c r="P275" s="19" t="e">
        <f>'تكالبف الطباعه'!#REF!</f>
        <v>#REF!</v>
      </c>
      <c r="Q275" s="13" t="e">
        <f>'تكالبف الطباعه'!#REF!</f>
        <v>#REF!</v>
      </c>
      <c r="R275" s="19" t="e">
        <f>'تكالبف الطباعه'!#REF!</f>
        <v>#REF!</v>
      </c>
      <c r="S275" s="19" t="e">
        <f>'تكالبف الطباعه'!#REF!</f>
        <v>#REF!</v>
      </c>
      <c r="T275" s="19" t="e">
        <f>'تكالبف الطباعه'!#REF!</f>
        <v>#REF!</v>
      </c>
      <c r="U275" s="19" t="e">
        <f>'تكالبف الطباعه'!#REF!</f>
        <v>#REF!</v>
      </c>
      <c r="V275" s="19" t="e">
        <f>'تكالبف الطباعه'!#REF!</f>
        <v>#REF!</v>
      </c>
      <c r="W275" s="13"/>
    </row>
    <row r="276" spans="1:23" x14ac:dyDescent="0.25">
      <c r="A276" s="13">
        <v>275</v>
      </c>
      <c r="B276" s="13" t="e">
        <f>'تكالبف الطباعه'!#REF!</f>
        <v>#REF!</v>
      </c>
      <c r="C276" s="13" t="e">
        <f>'تكالبف الطباعه'!#REF!</f>
        <v>#REF!</v>
      </c>
      <c r="D276" s="16" t="e">
        <f>'تكالبف الطباعه'!#REF!</f>
        <v>#REF!</v>
      </c>
      <c r="E276" s="13" t="e">
        <f>'تكالبف الطباعه'!#REF!</f>
        <v>#REF!</v>
      </c>
      <c r="F276" s="13" t="e">
        <f>'تكالبف الطباعه'!#REF!</f>
        <v>#REF!</v>
      </c>
      <c r="G276" s="55" t="e">
        <f>'تكالبف الطباعه'!#REF!</f>
        <v>#REF!</v>
      </c>
      <c r="H276" s="13" t="e">
        <f>'تكالبف الطباعه'!#REF!</f>
        <v>#REF!</v>
      </c>
      <c r="I276" s="13" t="e">
        <f>'تكالبف الطباعه'!#REF!</f>
        <v>#REF!</v>
      </c>
      <c r="J276" s="13" t="e">
        <f>'تكالبف الطباعه'!#REF!</f>
        <v>#REF!</v>
      </c>
      <c r="K276" s="19" t="e">
        <f>'تكالبف الطباعه'!#REF!</f>
        <v>#REF!</v>
      </c>
      <c r="L276" s="19" t="e">
        <f>'تكالبف الطباعه'!#REF!</f>
        <v>#REF!</v>
      </c>
      <c r="M276" s="19" t="e">
        <f>'تكالبف الطباعه'!#REF!</f>
        <v>#REF!</v>
      </c>
      <c r="N276" s="19" t="e">
        <f>'تكالبف الطباعه'!#REF!</f>
        <v>#REF!</v>
      </c>
      <c r="O276" s="19" t="e">
        <f>'تكالبف الطباعه'!#REF!</f>
        <v>#REF!</v>
      </c>
      <c r="P276" s="19" t="e">
        <f>'تكالبف الطباعه'!#REF!</f>
        <v>#REF!</v>
      </c>
      <c r="Q276" s="13" t="e">
        <f>'تكالبف الطباعه'!#REF!</f>
        <v>#REF!</v>
      </c>
      <c r="R276" s="19" t="e">
        <f>'تكالبف الطباعه'!#REF!</f>
        <v>#REF!</v>
      </c>
      <c r="S276" s="19" t="e">
        <f>'تكالبف الطباعه'!#REF!</f>
        <v>#REF!</v>
      </c>
      <c r="T276" s="19" t="e">
        <f>'تكالبف الطباعه'!#REF!</f>
        <v>#REF!</v>
      </c>
      <c r="U276" s="19" t="e">
        <f>'تكالبف الطباعه'!#REF!</f>
        <v>#REF!</v>
      </c>
      <c r="V276" s="19" t="e">
        <f>'تكالبف الطباعه'!#REF!</f>
        <v>#REF!</v>
      </c>
      <c r="W276" s="13"/>
    </row>
    <row r="277" spans="1:23" x14ac:dyDescent="0.25">
      <c r="A277" s="13">
        <v>276</v>
      </c>
      <c r="B277" s="13" t="e">
        <f>'تكالبف الطباعه'!#REF!</f>
        <v>#REF!</v>
      </c>
      <c r="C277" s="13" t="e">
        <f>'تكالبف الطباعه'!#REF!</f>
        <v>#REF!</v>
      </c>
      <c r="D277" s="16" t="e">
        <f>'تكالبف الطباعه'!#REF!</f>
        <v>#REF!</v>
      </c>
      <c r="E277" s="13" t="e">
        <f>'تكالبف الطباعه'!#REF!</f>
        <v>#REF!</v>
      </c>
      <c r="F277" s="13" t="e">
        <f>'تكالبف الطباعه'!#REF!</f>
        <v>#REF!</v>
      </c>
      <c r="G277" s="55" t="e">
        <f>'تكالبف الطباعه'!#REF!</f>
        <v>#REF!</v>
      </c>
      <c r="H277" s="13" t="e">
        <f>'تكالبف الطباعه'!#REF!</f>
        <v>#REF!</v>
      </c>
      <c r="I277" s="13" t="e">
        <f>'تكالبف الطباعه'!#REF!</f>
        <v>#REF!</v>
      </c>
      <c r="J277" s="13" t="e">
        <f>'تكالبف الطباعه'!#REF!</f>
        <v>#REF!</v>
      </c>
      <c r="K277" s="19" t="e">
        <f>'تكالبف الطباعه'!#REF!</f>
        <v>#REF!</v>
      </c>
      <c r="L277" s="19" t="e">
        <f>'تكالبف الطباعه'!#REF!</f>
        <v>#REF!</v>
      </c>
      <c r="M277" s="19" t="e">
        <f>'تكالبف الطباعه'!#REF!</f>
        <v>#REF!</v>
      </c>
      <c r="N277" s="19" t="e">
        <f>'تكالبف الطباعه'!#REF!</f>
        <v>#REF!</v>
      </c>
      <c r="O277" s="19" t="e">
        <f>'تكالبف الطباعه'!#REF!</f>
        <v>#REF!</v>
      </c>
      <c r="P277" s="19" t="e">
        <f>'تكالبف الطباعه'!#REF!</f>
        <v>#REF!</v>
      </c>
      <c r="Q277" s="13" t="e">
        <f>'تكالبف الطباعه'!#REF!</f>
        <v>#REF!</v>
      </c>
      <c r="R277" s="19" t="e">
        <f>'تكالبف الطباعه'!#REF!</f>
        <v>#REF!</v>
      </c>
      <c r="S277" s="19" t="e">
        <f>'تكالبف الطباعه'!#REF!</f>
        <v>#REF!</v>
      </c>
      <c r="T277" s="19" t="e">
        <f>'تكالبف الطباعه'!#REF!</f>
        <v>#REF!</v>
      </c>
      <c r="U277" s="19" t="e">
        <f>'تكالبف الطباعه'!#REF!</f>
        <v>#REF!</v>
      </c>
      <c r="V277" s="19" t="e">
        <f>'تكالبف الطباعه'!#REF!</f>
        <v>#REF!</v>
      </c>
      <c r="W277" s="13"/>
    </row>
    <row r="278" spans="1:23" x14ac:dyDescent="0.25">
      <c r="A278" s="13">
        <v>277</v>
      </c>
      <c r="B278" s="13" t="e">
        <f>'تكالبف الطباعه'!#REF!</f>
        <v>#REF!</v>
      </c>
      <c r="C278" s="13" t="e">
        <f>'تكالبف الطباعه'!#REF!</f>
        <v>#REF!</v>
      </c>
      <c r="D278" s="16" t="e">
        <f>'تكالبف الطباعه'!#REF!</f>
        <v>#REF!</v>
      </c>
      <c r="E278" s="13" t="e">
        <f>'تكالبف الطباعه'!#REF!</f>
        <v>#REF!</v>
      </c>
      <c r="F278" s="13" t="e">
        <f>'تكالبف الطباعه'!#REF!</f>
        <v>#REF!</v>
      </c>
      <c r="G278" s="55" t="e">
        <f>'تكالبف الطباعه'!#REF!</f>
        <v>#REF!</v>
      </c>
      <c r="H278" s="13" t="e">
        <f>'تكالبف الطباعه'!#REF!</f>
        <v>#REF!</v>
      </c>
      <c r="I278" s="13" t="e">
        <f>'تكالبف الطباعه'!#REF!</f>
        <v>#REF!</v>
      </c>
      <c r="J278" s="13" t="e">
        <f>'تكالبف الطباعه'!#REF!</f>
        <v>#REF!</v>
      </c>
      <c r="K278" s="19" t="e">
        <f>'تكالبف الطباعه'!#REF!</f>
        <v>#REF!</v>
      </c>
      <c r="L278" s="19" t="e">
        <f>'تكالبف الطباعه'!#REF!</f>
        <v>#REF!</v>
      </c>
      <c r="M278" s="19" t="e">
        <f>'تكالبف الطباعه'!#REF!</f>
        <v>#REF!</v>
      </c>
      <c r="N278" s="19" t="e">
        <f>'تكالبف الطباعه'!#REF!</f>
        <v>#REF!</v>
      </c>
      <c r="O278" s="19" t="e">
        <f>'تكالبف الطباعه'!#REF!</f>
        <v>#REF!</v>
      </c>
      <c r="P278" s="19" t="e">
        <f>'تكالبف الطباعه'!#REF!</f>
        <v>#REF!</v>
      </c>
      <c r="Q278" s="13" t="e">
        <f>'تكالبف الطباعه'!#REF!</f>
        <v>#REF!</v>
      </c>
      <c r="R278" s="19" t="e">
        <f>'تكالبف الطباعه'!#REF!</f>
        <v>#REF!</v>
      </c>
      <c r="S278" s="19" t="e">
        <f>'تكالبف الطباعه'!#REF!</f>
        <v>#REF!</v>
      </c>
      <c r="T278" s="19" t="e">
        <f>'تكالبف الطباعه'!#REF!</f>
        <v>#REF!</v>
      </c>
      <c r="U278" s="19" t="e">
        <f>'تكالبف الطباعه'!#REF!</f>
        <v>#REF!</v>
      </c>
      <c r="V278" s="19" t="e">
        <f>'تكالبف الطباعه'!#REF!</f>
        <v>#REF!</v>
      </c>
      <c r="W278" s="13"/>
    </row>
    <row r="279" spans="1:23" x14ac:dyDescent="0.25">
      <c r="A279" s="13">
        <v>278</v>
      </c>
      <c r="B279" s="13" t="e">
        <f>'تكالبف الطباعه'!#REF!</f>
        <v>#REF!</v>
      </c>
      <c r="C279" s="13" t="e">
        <f>'تكالبف الطباعه'!#REF!</f>
        <v>#REF!</v>
      </c>
      <c r="D279" s="16" t="e">
        <f>'تكالبف الطباعه'!#REF!</f>
        <v>#REF!</v>
      </c>
      <c r="E279" s="13" t="e">
        <f>'تكالبف الطباعه'!#REF!</f>
        <v>#REF!</v>
      </c>
      <c r="F279" s="13" t="e">
        <f>'تكالبف الطباعه'!#REF!</f>
        <v>#REF!</v>
      </c>
      <c r="G279" s="55" t="e">
        <f>'تكالبف الطباعه'!#REF!</f>
        <v>#REF!</v>
      </c>
      <c r="H279" s="13" t="e">
        <f>'تكالبف الطباعه'!#REF!</f>
        <v>#REF!</v>
      </c>
      <c r="I279" s="13" t="e">
        <f>'تكالبف الطباعه'!#REF!</f>
        <v>#REF!</v>
      </c>
      <c r="J279" s="13" t="e">
        <f>'تكالبف الطباعه'!#REF!</f>
        <v>#REF!</v>
      </c>
      <c r="K279" s="19" t="e">
        <f>'تكالبف الطباعه'!#REF!</f>
        <v>#REF!</v>
      </c>
      <c r="L279" s="19" t="e">
        <f>'تكالبف الطباعه'!#REF!</f>
        <v>#REF!</v>
      </c>
      <c r="M279" s="19" t="e">
        <f>'تكالبف الطباعه'!#REF!</f>
        <v>#REF!</v>
      </c>
      <c r="N279" s="19" t="e">
        <f>'تكالبف الطباعه'!#REF!</f>
        <v>#REF!</v>
      </c>
      <c r="O279" s="19" t="e">
        <f>'تكالبف الطباعه'!#REF!</f>
        <v>#REF!</v>
      </c>
      <c r="P279" s="19" t="e">
        <f>'تكالبف الطباعه'!#REF!</f>
        <v>#REF!</v>
      </c>
      <c r="Q279" s="13" t="e">
        <f>'تكالبف الطباعه'!#REF!</f>
        <v>#REF!</v>
      </c>
      <c r="R279" s="19" t="e">
        <f>'تكالبف الطباعه'!#REF!</f>
        <v>#REF!</v>
      </c>
      <c r="S279" s="19" t="e">
        <f>'تكالبف الطباعه'!#REF!</f>
        <v>#REF!</v>
      </c>
      <c r="T279" s="19" t="e">
        <f>'تكالبف الطباعه'!#REF!</f>
        <v>#REF!</v>
      </c>
      <c r="U279" s="19" t="e">
        <f>'تكالبف الطباعه'!#REF!</f>
        <v>#REF!</v>
      </c>
      <c r="V279" s="19" t="e">
        <f>'تكالبف الطباعه'!#REF!</f>
        <v>#REF!</v>
      </c>
      <c r="W279" s="13"/>
    </row>
    <row r="280" spans="1:23" x14ac:dyDescent="0.25">
      <c r="A280" s="13">
        <v>279</v>
      </c>
      <c r="B280" s="13" t="e">
        <f>'تكالبف الطباعه'!#REF!</f>
        <v>#REF!</v>
      </c>
      <c r="C280" s="13" t="e">
        <f>'تكالبف الطباعه'!#REF!</f>
        <v>#REF!</v>
      </c>
      <c r="D280" s="16" t="e">
        <f>'تكالبف الطباعه'!#REF!</f>
        <v>#REF!</v>
      </c>
      <c r="E280" s="13" t="e">
        <f>'تكالبف الطباعه'!#REF!</f>
        <v>#REF!</v>
      </c>
      <c r="F280" s="13" t="e">
        <f>'تكالبف الطباعه'!#REF!</f>
        <v>#REF!</v>
      </c>
      <c r="G280" s="55" t="e">
        <f>'تكالبف الطباعه'!#REF!</f>
        <v>#REF!</v>
      </c>
      <c r="H280" s="13" t="e">
        <f>'تكالبف الطباعه'!#REF!</f>
        <v>#REF!</v>
      </c>
      <c r="I280" s="13" t="e">
        <f>'تكالبف الطباعه'!#REF!</f>
        <v>#REF!</v>
      </c>
      <c r="J280" s="13" t="e">
        <f>'تكالبف الطباعه'!#REF!</f>
        <v>#REF!</v>
      </c>
      <c r="K280" s="19" t="e">
        <f>'تكالبف الطباعه'!#REF!</f>
        <v>#REF!</v>
      </c>
      <c r="L280" s="19" t="e">
        <f>'تكالبف الطباعه'!#REF!</f>
        <v>#REF!</v>
      </c>
      <c r="M280" s="19" t="e">
        <f>'تكالبف الطباعه'!#REF!</f>
        <v>#REF!</v>
      </c>
      <c r="N280" s="19" t="e">
        <f>'تكالبف الطباعه'!#REF!</f>
        <v>#REF!</v>
      </c>
      <c r="O280" s="19" t="e">
        <f>'تكالبف الطباعه'!#REF!</f>
        <v>#REF!</v>
      </c>
      <c r="P280" s="19" t="e">
        <f>'تكالبف الطباعه'!#REF!</f>
        <v>#REF!</v>
      </c>
      <c r="Q280" s="13" t="e">
        <f>'تكالبف الطباعه'!#REF!</f>
        <v>#REF!</v>
      </c>
      <c r="R280" s="19" t="e">
        <f>'تكالبف الطباعه'!#REF!</f>
        <v>#REF!</v>
      </c>
      <c r="S280" s="19" t="e">
        <f>'تكالبف الطباعه'!#REF!</f>
        <v>#REF!</v>
      </c>
      <c r="T280" s="19" t="e">
        <f>'تكالبف الطباعه'!#REF!</f>
        <v>#REF!</v>
      </c>
      <c r="U280" s="19" t="e">
        <f>'تكالبف الطباعه'!#REF!</f>
        <v>#REF!</v>
      </c>
      <c r="V280" s="19" t="e">
        <f>'تكالبف الطباعه'!#REF!</f>
        <v>#REF!</v>
      </c>
      <c r="W280" s="13"/>
    </row>
    <row r="281" spans="1:23" x14ac:dyDescent="0.25">
      <c r="A281" s="13">
        <v>280</v>
      </c>
      <c r="B281" s="13" t="e">
        <f>'تكالبف الطباعه'!#REF!</f>
        <v>#REF!</v>
      </c>
      <c r="C281" s="13" t="e">
        <f>'تكالبف الطباعه'!#REF!</f>
        <v>#REF!</v>
      </c>
      <c r="D281" s="16" t="e">
        <f>'تكالبف الطباعه'!#REF!</f>
        <v>#REF!</v>
      </c>
      <c r="E281" s="13" t="e">
        <f>'تكالبف الطباعه'!#REF!</f>
        <v>#REF!</v>
      </c>
      <c r="F281" s="13" t="e">
        <f>'تكالبف الطباعه'!#REF!</f>
        <v>#REF!</v>
      </c>
      <c r="G281" s="55" t="e">
        <f>'تكالبف الطباعه'!#REF!</f>
        <v>#REF!</v>
      </c>
      <c r="H281" s="13" t="e">
        <f>'تكالبف الطباعه'!#REF!</f>
        <v>#REF!</v>
      </c>
      <c r="I281" s="13" t="e">
        <f>'تكالبف الطباعه'!#REF!</f>
        <v>#REF!</v>
      </c>
      <c r="J281" s="13" t="e">
        <f>'تكالبف الطباعه'!#REF!</f>
        <v>#REF!</v>
      </c>
      <c r="K281" s="19" t="e">
        <f>'تكالبف الطباعه'!#REF!</f>
        <v>#REF!</v>
      </c>
      <c r="L281" s="19" t="e">
        <f>'تكالبف الطباعه'!#REF!</f>
        <v>#REF!</v>
      </c>
      <c r="M281" s="19" t="e">
        <f>'تكالبف الطباعه'!#REF!</f>
        <v>#REF!</v>
      </c>
      <c r="N281" s="19" t="e">
        <f>'تكالبف الطباعه'!#REF!</f>
        <v>#REF!</v>
      </c>
      <c r="O281" s="19" t="e">
        <f>'تكالبف الطباعه'!#REF!</f>
        <v>#REF!</v>
      </c>
      <c r="P281" s="19" t="e">
        <f>'تكالبف الطباعه'!#REF!</f>
        <v>#REF!</v>
      </c>
      <c r="Q281" s="13" t="e">
        <f>'تكالبف الطباعه'!#REF!</f>
        <v>#REF!</v>
      </c>
      <c r="R281" s="19" t="e">
        <f>'تكالبف الطباعه'!#REF!</f>
        <v>#REF!</v>
      </c>
      <c r="S281" s="19" t="e">
        <f>'تكالبف الطباعه'!#REF!</f>
        <v>#REF!</v>
      </c>
      <c r="T281" s="19" t="e">
        <f>'تكالبف الطباعه'!#REF!</f>
        <v>#REF!</v>
      </c>
      <c r="U281" s="19" t="e">
        <f>'تكالبف الطباعه'!#REF!</f>
        <v>#REF!</v>
      </c>
      <c r="V281" s="19" t="e">
        <f>'تكالبف الطباعه'!#REF!</f>
        <v>#REF!</v>
      </c>
      <c r="W281" s="13"/>
    </row>
    <row r="282" spans="1:23" x14ac:dyDescent="0.25">
      <c r="A282" s="13">
        <v>281</v>
      </c>
      <c r="B282" s="13" t="e">
        <f>'تكالبف الطباعه'!#REF!</f>
        <v>#REF!</v>
      </c>
      <c r="C282" s="13" t="e">
        <f>'تكالبف الطباعه'!#REF!</f>
        <v>#REF!</v>
      </c>
      <c r="D282" s="16" t="e">
        <f>'تكالبف الطباعه'!#REF!</f>
        <v>#REF!</v>
      </c>
      <c r="E282" s="13" t="e">
        <f>'تكالبف الطباعه'!#REF!</f>
        <v>#REF!</v>
      </c>
      <c r="F282" s="13" t="e">
        <f>'تكالبف الطباعه'!#REF!</f>
        <v>#REF!</v>
      </c>
      <c r="G282" s="55" t="e">
        <f>'تكالبف الطباعه'!#REF!</f>
        <v>#REF!</v>
      </c>
      <c r="H282" s="13" t="e">
        <f>'تكالبف الطباعه'!#REF!</f>
        <v>#REF!</v>
      </c>
      <c r="I282" s="13" t="e">
        <f>'تكالبف الطباعه'!#REF!</f>
        <v>#REF!</v>
      </c>
      <c r="J282" s="13" t="e">
        <f>'تكالبف الطباعه'!#REF!</f>
        <v>#REF!</v>
      </c>
      <c r="K282" s="19" t="e">
        <f>'تكالبف الطباعه'!#REF!</f>
        <v>#REF!</v>
      </c>
      <c r="L282" s="19" t="e">
        <f>'تكالبف الطباعه'!#REF!</f>
        <v>#REF!</v>
      </c>
      <c r="M282" s="19" t="e">
        <f>'تكالبف الطباعه'!#REF!</f>
        <v>#REF!</v>
      </c>
      <c r="N282" s="19" t="e">
        <f>'تكالبف الطباعه'!#REF!</f>
        <v>#REF!</v>
      </c>
      <c r="O282" s="19" t="e">
        <f>'تكالبف الطباعه'!#REF!</f>
        <v>#REF!</v>
      </c>
      <c r="P282" s="19" t="e">
        <f>'تكالبف الطباعه'!#REF!</f>
        <v>#REF!</v>
      </c>
      <c r="Q282" s="13" t="e">
        <f>'تكالبف الطباعه'!#REF!</f>
        <v>#REF!</v>
      </c>
      <c r="R282" s="19" t="e">
        <f>'تكالبف الطباعه'!#REF!</f>
        <v>#REF!</v>
      </c>
      <c r="S282" s="19" t="e">
        <f>'تكالبف الطباعه'!#REF!</f>
        <v>#REF!</v>
      </c>
      <c r="T282" s="19" t="e">
        <f>'تكالبف الطباعه'!#REF!</f>
        <v>#REF!</v>
      </c>
      <c r="U282" s="19" t="e">
        <f>'تكالبف الطباعه'!#REF!</f>
        <v>#REF!</v>
      </c>
      <c r="V282" s="19" t="e">
        <f>'تكالبف الطباعه'!#REF!</f>
        <v>#REF!</v>
      </c>
      <c r="W282" s="13"/>
    </row>
    <row r="283" spans="1:23" x14ac:dyDescent="0.25">
      <c r="A283" s="13">
        <v>282</v>
      </c>
      <c r="B283" s="13" t="e">
        <f>'تكالبف الطباعه'!#REF!</f>
        <v>#REF!</v>
      </c>
      <c r="C283" s="13" t="e">
        <f>'تكالبف الطباعه'!#REF!</f>
        <v>#REF!</v>
      </c>
      <c r="D283" s="16" t="e">
        <f>'تكالبف الطباعه'!#REF!</f>
        <v>#REF!</v>
      </c>
      <c r="E283" s="13" t="e">
        <f>'تكالبف الطباعه'!#REF!</f>
        <v>#REF!</v>
      </c>
      <c r="F283" s="13" t="e">
        <f>'تكالبف الطباعه'!#REF!</f>
        <v>#REF!</v>
      </c>
      <c r="G283" s="55" t="e">
        <f>'تكالبف الطباعه'!#REF!</f>
        <v>#REF!</v>
      </c>
      <c r="H283" s="13" t="e">
        <f>'تكالبف الطباعه'!#REF!</f>
        <v>#REF!</v>
      </c>
      <c r="I283" s="13" t="e">
        <f>'تكالبف الطباعه'!#REF!</f>
        <v>#REF!</v>
      </c>
      <c r="J283" s="13" t="e">
        <f>'تكالبف الطباعه'!#REF!</f>
        <v>#REF!</v>
      </c>
      <c r="K283" s="19" t="e">
        <f>'تكالبف الطباعه'!#REF!</f>
        <v>#REF!</v>
      </c>
      <c r="L283" s="19" t="e">
        <f>'تكالبف الطباعه'!#REF!</f>
        <v>#REF!</v>
      </c>
      <c r="M283" s="19" t="e">
        <f>'تكالبف الطباعه'!#REF!</f>
        <v>#REF!</v>
      </c>
      <c r="N283" s="19" t="e">
        <f>'تكالبف الطباعه'!#REF!</f>
        <v>#REF!</v>
      </c>
      <c r="O283" s="19" t="e">
        <f>'تكالبف الطباعه'!#REF!</f>
        <v>#REF!</v>
      </c>
      <c r="P283" s="19" t="e">
        <f>'تكالبف الطباعه'!#REF!</f>
        <v>#REF!</v>
      </c>
      <c r="Q283" s="13" t="e">
        <f>'تكالبف الطباعه'!#REF!</f>
        <v>#REF!</v>
      </c>
      <c r="R283" s="19" t="e">
        <f>'تكالبف الطباعه'!#REF!</f>
        <v>#REF!</v>
      </c>
      <c r="S283" s="19" t="e">
        <f>'تكالبف الطباعه'!#REF!</f>
        <v>#REF!</v>
      </c>
      <c r="T283" s="19" t="e">
        <f>'تكالبف الطباعه'!#REF!</f>
        <v>#REF!</v>
      </c>
      <c r="U283" s="19" t="e">
        <f>'تكالبف الطباعه'!#REF!</f>
        <v>#REF!</v>
      </c>
      <c r="V283" s="19" t="e">
        <f>'تكالبف الطباعه'!#REF!</f>
        <v>#REF!</v>
      </c>
      <c r="W283" s="13"/>
    </row>
    <row r="284" spans="1:23" x14ac:dyDescent="0.25">
      <c r="A284" s="13">
        <v>283</v>
      </c>
      <c r="B284" s="13" t="e">
        <f>'تكالبف الطباعه'!#REF!</f>
        <v>#REF!</v>
      </c>
      <c r="C284" s="13" t="e">
        <f>'تكالبف الطباعه'!#REF!</f>
        <v>#REF!</v>
      </c>
      <c r="D284" s="16" t="e">
        <f>'تكالبف الطباعه'!#REF!</f>
        <v>#REF!</v>
      </c>
      <c r="E284" s="13" t="e">
        <f>'تكالبف الطباعه'!#REF!</f>
        <v>#REF!</v>
      </c>
      <c r="F284" s="13" t="e">
        <f>'تكالبف الطباعه'!#REF!</f>
        <v>#REF!</v>
      </c>
      <c r="G284" s="55" t="e">
        <f>'تكالبف الطباعه'!#REF!</f>
        <v>#REF!</v>
      </c>
      <c r="H284" s="13" t="e">
        <f>'تكالبف الطباعه'!#REF!</f>
        <v>#REF!</v>
      </c>
      <c r="I284" s="13" t="e">
        <f>'تكالبف الطباعه'!#REF!</f>
        <v>#REF!</v>
      </c>
      <c r="J284" s="13" t="e">
        <f>'تكالبف الطباعه'!#REF!</f>
        <v>#REF!</v>
      </c>
      <c r="K284" s="19" t="e">
        <f>'تكالبف الطباعه'!#REF!</f>
        <v>#REF!</v>
      </c>
      <c r="L284" s="19" t="e">
        <f>'تكالبف الطباعه'!#REF!</f>
        <v>#REF!</v>
      </c>
      <c r="M284" s="19" t="e">
        <f>'تكالبف الطباعه'!#REF!</f>
        <v>#REF!</v>
      </c>
      <c r="N284" s="19" t="e">
        <f>'تكالبف الطباعه'!#REF!</f>
        <v>#REF!</v>
      </c>
      <c r="O284" s="19" t="e">
        <f>'تكالبف الطباعه'!#REF!</f>
        <v>#REF!</v>
      </c>
      <c r="P284" s="19" t="e">
        <f>'تكالبف الطباعه'!#REF!</f>
        <v>#REF!</v>
      </c>
      <c r="Q284" s="13" t="e">
        <f>'تكالبف الطباعه'!#REF!</f>
        <v>#REF!</v>
      </c>
      <c r="R284" s="19" t="e">
        <f>'تكالبف الطباعه'!#REF!</f>
        <v>#REF!</v>
      </c>
      <c r="S284" s="19" t="e">
        <f>'تكالبف الطباعه'!#REF!</f>
        <v>#REF!</v>
      </c>
      <c r="T284" s="19" t="e">
        <f>'تكالبف الطباعه'!#REF!</f>
        <v>#REF!</v>
      </c>
      <c r="U284" s="19" t="e">
        <f>'تكالبف الطباعه'!#REF!</f>
        <v>#REF!</v>
      </c>
      <c r="V284" s="19" t="e">
        <f>'تكالبف الطباعه'!#REF!</f>
        <v>#REF!</v>
      </c>
      <c r="W284" s="13"/>
    </row>
    <row r="285" spans="1:23" x14ac:dyDescent="0.25">
      <c r="A285" s="13">
        <v>284</v>
      </c>
      <c r="B285" s="13" t="e">
        <f>'تكالبف الطباعه'!#REF!</f>
        <v>#REF!</v>
      </c>
      <c r="C285" s="13" t="e">
        <f>'تكالبف الطباعه'!#REF!</f>
        <v>#REF!</v>
      </c>
      <c r="D285" s="16" t="e">
        <f>'تكالبف الطباعه'!#REF!</f>
        <v>#REF!</v>
      </c>
      <c r="E285" s="13" t="e">
        <f>'تكالبف الطباعه'!#REF!</f>
        <v>#REF!</v>
      </c>
      <c r="F285" s="13" t="e">
        <f>'تكالبف الطباعه'!#REF!</f>
        <v>#REF!</v>
      </c>
      <c r="G285" s="55" t="e">
        <f>'تكالبف الطباعه'!#REF!</f>
        <v>#REF!</v>
      </c>
      <c r="H285" s="13" t="e">
        <f>'تكالبف الطباعه'!#REF!</f>
        <v>#REF!</v>
      </c>
      <c r="I285" s="13" t="e">
        <f>'تكالبف الطباعه'!#REF!</f>
        <v>#REF!</v>
      </c>
      <c r="J285" s="13" t="e">
        <f>'تكالبف الطباعه'!#REF!</f>
        <v>#REF!</v>
      </c>
      <c r="K285" s="19" t="e">
        <f>'تكالبف الطباعه'!#REF!</f>
        <v>#REF!</v>
      </c>
      <c r="L285" s="19" t="e">
        <f>'تكالبف الطباعه'!#REF!</f>
        <v>#REF!</v>
      </c>
      <c r="M285" s="19" t="e">
        <f>'تكالبف الطباعه'!#REF!</f>
        <v>#REF!</v>
      </c>
      <c r="N285" s="19" t="e">
        <f>'تكالبف الطباعه'!#REF!</f>
        <v>#REF!</v>
      </c>
      <c r="O285" s="19" t="e">
        <f>'تكالبف الطباعه'!#REF!</f>
        <v>#REF!</v>
      </c>
      <c r="P285" s="19" t="e">
        <f>'تكالبف الطباعه'!#REF!</f>
        <v>#REF!</v>
      </c>
      <c r="Q285" s="13" t="e">
        <f>'تكالبف الطباعه'!#REF!</f>
        <v>#REF!</v>
      </c>
      <c r="R285" s="19" t="e">
        <f>'تكالبف الطباعه'!#REF!</f>
        <v>#REF!</v>
      </c>
      <c r="S285" s="19" t="e">
        <f>'تكالبف الطباعه'!#REF!</f>
        <v>#REF!</v>
      </c>
      <c r="T285" s="19" t="e">
        <f>'تكالبف الطباعه'!#REF!</f>
        <v>#REF!</v>
      </c>
      <c r="U285" s="19" t="e">
        <f>'تكالبف الطباعه'!#REF!</f>
        <v>#REF!</v>
      </c>
      <c r="V285" s="19" t="e">
        <f>'تكالبف الطباعه'!#REF!</f>
        <v>#REF!</v>
      </c>
      <c r="W285" s="13"/>
    </row>
    <row r="286" spans="1:23" x14ac:dyDescent="0.25">
      <c r="A286" s="13">
        <v>285</v>
      </c>
      <c r="B286" s="13" t="e">
        <f>'تكالبف الطباعه'!#REF!</f>
        <v>#REF!</v>
      </c>
      <c r="C286" s="13" t="e">
        <f>'تكالبف الطباعه'!#REF!</f>
        <v>#REF!</v>
      </c>
      <c r="D286" s="16" t="e">
        <f>'تكالبف الطباعه'!#REF!</f>
        <v>#REF!</v>
      </c>
      <c r="E286" s="13" t="e">
        <f>'تكالبف الطباعه'!#REF!</f>
        <v>#REF!</v>
      </c>
      <c r="F286" s="13" t="e">
        <f>'تكالبف الطباعه'!#REF!</f>
        <v>#REF!</v>
      </c>
      <c r="G286" s="55" t="e">
        <f>'تكالبف الطباعه'!#REF!</f>
        <v>#REF!</v>
      </c>
      <c r="H286" s="13" t="e">
        <f>'تكالبف الطباعه'!#REF!</f>
        <v>#REF!</v>
      </c>
      <c r="I286" s="13" t="e">
        <f>'تكالبف الطباعه'!#REF!</f>
        <v>#REF!</v>
      </c>
      <c r="J286" s="13" t="e">
        <f>'تكالبف الطباعه'!#REF!</f>
        <v>#REF!</v>
      </c>
      <c r="K286" s="19" t="e">
        <f>'تكالبف الطباعه'!#REF!</f>
        <v>#REF!</v>
      </c>
      <c r="L286" s="19" t="e">
        <f>'تكالبف الطباعه'!#REF!</f>
        <v>#REF!</v>
      </c>
      <c r="M286" s="19" t="e">
        <f>'تكالبف الطباعه'!#REF!</f>
        <v>#REF!</v>
      </c>
      <c r="N286" s="19" t="e">
        <f>'تكالبف الطباعه'!#REF!</f>
        <v>#REF!</v>
      </c>
      <c r="O286" s="19" t="e">
        <f>'تكالبف الطباعه'!#REF!</f>
        <v>#REF!</v>
      </c>
      <c r="P286" s="19" t="e">
        <f>'تكالبف الطباعه'!#REF!</f>
        <v>#REF!</v>
      </c>
      <c r="Q286" s="13" t="e">
        <f>'تكالبف الطباعه'!#REF!</f>
        <v>#REF!</v>
      </c>
      <c r="R286" s="19" t="e">
        <f>'تكالبف الطباعه'!#REF!</f>
        <v>#REF!</v>
      </c>
      <c r="S286" s="19" t="e">
        <f>'تكالبف الطباعه'!#REF!</f>
        <v>#REF!</v>
      </c>
      <c r="T286" s="19" t="e">
        <f>'تكالبف الطباعه'!#REF!</f>
        <v>#REF!</v>
      </c>
      <c r="U286" s="19" t="e">
        <f>'تكالبف الطباعه'!#REF!</f>
        <v>#REF!</v>
      </c>
      <c r="V286" s="19" t="e">
        <f>'تكالبف الطباعه'!#REF!</f>
        <v>#REF!</v>
      </c>
      <c r="W286" s="13"/>
    </row>
    <row r="287" spans="1:23" x14ac:dyDescent="0.25">
      <c r="A287" s="13">
        <v>286</v>
      </c>
      <c r="B287" s="13" t="e">
        <f>'تكالبف الطباعه'!#REF!</f>
        <v>#REF!</v>
      </c>
      <c r="C287" s="13" t="e">
        <f>'تكالبف الطباعه'!#REF!</f>
        <v>#REF!</v>
      </c>
      <c r="D287" s="16" t="e">
        <f>'تكالبف الطباعه'!#REF!</f>
        <v>#REF!</v>
      </c>
      <c r="E287" s="13" t="e">
        <f>'تكالبف الطباعه'!#REF!</f>
        <v>#REF!</v>
      </c>
      <c r="F287" s="13" t="e">
        <f>'تكالبف الطباعه'!#REF!</f>
        <v>#REF!</v>
      </c>
      <c r="G287" s="55" t="e">
        <f>'تكالبف الطباعه'!#REF!</f>
        <v>#REF!</v>
      </c>
      <c r="H287" s="13" t="e">
        <f>'تكالبف الطباعه'!#REF!</f>
        <v>#REF!</v>
      </c>
      <c r="I287" s="13" t="e">
        <f>'تكالبف الطباعه'!#REF!</f>
        <v>#REF!</v>
      </c>
      <c r="J287" s="13" t="e">
        <f>'تكالبف الطباعه'!#REF!</f>
        <v>#REF!</v>
      </c>
      <c r="K287" s="19" t="e">
        <f>'تكالبف الطباعه'!#REF!</f>
        <v>#REF!</v>
      </c>
      <c r="L287" s="19" t="e">
        <f>'تكالبف الطباعه'!#REF!</f>
        <v>#REF!</v>
      </c>
      <c r="M287" s="19" t="e">
        <f>'تكالبف الطباعه'!#REF!</f>
        <v>#REF!</v>
      </c>
      <c r="N287" s="19" t="e">
        <f>'تكالبف الطباعه'!#REF!</f>
        <v>#REF!</v>
      </c>
      <c r="O287" s="19" t="e">
        <f>'تكالبف الطباعه'!#REF!</f>
        <v>#REF!</v>
      </c>
      <c r="P287" s="19" t="e">
        <f>'تكالبف الطباعه'!#REF!</f>
        <v>#REF!</v>
      </c>
      <c r="Q287" s="13" t="e">
        <f>'تكالبف الطباعه'!#REF!</f>
        <v>#REF!</v>
      </c>
      <c r="R287" s="19" t="e">
        <f>'تكالبف الطباعه'!#REF!</f>
        <v>#REF!</v>
      </c>
      <c r="S287" s="19" t="e">
        <f>'تكالبف الطباعه'!#REF!</f>
        <v>#REF!</v>
      </c>
      <c r="T287" s="19" t="e">
        <f>'تكالبف الطباعه'!#REF!</f>
        <v>#REF!</v>
      </c>
      <c r="U287" s="19" t="e">
        <f>'تكالبف الطباعه'!#REF!</f>
        <v>#REF!</v>
      </c>
      <c r="V287" s="19" t="e">
        <f>'تكالبف الطباعه'!#REF!</f>
        <v>#REF!</v>
      </c>
      <c r="W287" s="13"/>
    </row>
    <row r="288" spans="1:23" x14ac:dyDescent="0.25">
      <c r="A288" s="13">
        <v>287</v>
      </c>
      <c r="B288" s="13" t="e">
        <f>'تكالبف الطباعه'!#REF!</f>
        <v>#REF!</v>
      </c>
      <c r="C288" s="13" t="e">
        <f>'تكالبف الطباعه'!#REF!</f>
        <v>#REF!</v>
      </c>
      <c r="D288" s="16" t="e">
        <f>'تكالبف الطباعه'!#REF!</f>
        <v>#REF!</v>
      </c>
      <c r="E288" s="13" t="e">
        <f>'تكالبف الطباعه'!#REF!</f>
        <v>#REF!</v>
      </c>
      <c r="F288" s="13" t="e">
        <f>'تكالبف الطباعه'!#REF!</f>
        <v>#REF!</v>
      </c>
      <c r="G288" s="55" t="e">
        <f>'تكالبف الطباعه'!#REF!</f>
        <v>#REF!</v>
      </c>
      <c r="H288" s="13" t="e">
        <f>'تكالبف الطباعه'!#REF!</f>
        <v>#REF!</v>
      </c>
      <c r="I288" s="13" t="e">
        <f>'تكالبف الطباعه'!#REF!</f>
        <v>#REF!</v>
      </c>
      <c r="J288" s="13" t="e">
        <f>'تكالبف الطباعه'!#REF!</f>
        <v>#REF!</v>
      </c>
      <c r="K288" s="19" t="e">
        <f>'تكالبف الطباعه'!#REF!</f>
        <v>#REF!</v>
      </c>
      <c r="L288" s="19" t="e">
        <f>'تكالبف الطباعه'!#REF!</f>
        <v>#REF!</v>
      </c>
      <c r="M288" s="19" t="e">
        <f>'تكالبف الطباعه'!#REF!</f>
        <v>#REF!</v>
      </c>
      <c r="N288" s="19" t="e">
        <f>'تكالبف الطباعه'!#REF!</f>
        <v>#REF!</v>
      </c>
      <c r="O288" s="19" t="e">
        <f>'تكالبف الطباعه'!#REF!</f>
        <v>#REF!</v>
      </c>
      <c r="P288" s="19" t="e">
        <f>'تكالبف الطباعه'!#REF!</f>
        <v>#REF!</v>
      </c>
      <c r="Q288" s="13" t="e">
        <f>'تكالبف الطباعه'!#REF!</f>
        <v>#REF!</v>
      </c>
      <c r="R288" s="19" t="e">
        <f>'تكالبف الطباعه'!#REF!</f>
        <v>#REF!</v>
      </c>
      <c r="S288" s="19" t="e">
        <f>'تكالبف الطباعه'!#REF!</f>
        <v>#REF!</v>
      </c>
      <c r="T288" s="19" t="e">
        <f>'تكالبف الطباعه'!#REF!</f>
        <v>#REF!</v>
      </c>
      <c r="U288" s="19" t="e">
        <f>'تكالبف الطباعه'!#REF!</f>
        <v>#REF!</v>
      </c>
      <c r="V288" s="19" t="e">
        <f>'تكالبف الطباعه'!#REF!</f>
        <v>#REF!</v>
      </c>
      <c r="W288" s="13"/>
    </row>
    <row r="289" spans="1:23" x14ac:dyDescent="0.25">
      <c r="A289" s="13">
        <v>288</v>
      </c>
      <c r="B289" s="13" t="e">
        <f>'تكالبف الطباعه'!#REF!</f>
        <v>#REF!</v>
      </c>
      <c r="C289" s="13" t="e">
        <f>'تكالبف الطباعه'!#REF!</f>
        <v>#REF!</v>
      </c>
      <c r="D289" s="16" t="e">
        <f>'تكالبف الطباعه'!#REF!</f>
        <v>#REF!</v>
      </c>
      <c r="E289" s="13" t="e">
        <f>'تكالبف الطباعه'!#REF!</f>
        <v>#REF!</v>
      </c>
      <c r="F289" s="13" t="e">
        <f>'تكالبف الطباعه'!#REF!</f>
        <v>#REF!</v>
      </c>
      <c r="G289" s="55" t="e">
        <f>'تكالبف الطباعه'!#REF!</f>
        <v>#REF!</v>
      </c>
      <c r="H289" s="13" t="e">
        <f>'تكالبف الطباعه'!#REF!</f>
        <v>#REF!</v>
      </c>
      <c r="I289" s="13" t="e">
        <f>'تكالبف الطباعه'!#REF!</f>
        <v>#REF!</v>
      </c>
      <c r="J289" s="13" t="e">
        <f>'تكالبف الطباعه'!#REF!</f>
        <v>#REF!</v>
      </c>
      <c r="K289" s="19" t="e">
        <f>'تكالبف الطباعه'!#REF!</f>
        <v>#REF!</v>
      </c>
      <c r="L289" s="19" t="e">
        <f>'تكالبف الطباعه'!#REF!</f>
        <v>#REF!</v>
      </c>
      <c r="M289" s="19" t="e">
        <f>'تكالبف الطباعه'!#REF!</f>
        <v>#REF!</v>
      </c>
      <c r="N289" s="19" t="e">
        <f>'تكالبف الطباعه'!#REF!</f>
        <v>#REF!</v>
      </c>
      <c r="O289" s="19" t="e">
        <f>'تكالبف الطباعه'!#REF!</f>
        <v>#REF!</v>
      </c>
      <c r="P289" s="19" t="e">
        <f>'تكالبف الطباعه'!#REF!</f>
        <v>#REF!</v>
      </c>
      <c r="Q289" s="13" t="e">
        <f>'تكالبف الطباعه'!#REF!</f>
        <v>#REF!</v>
      </c>
      <c r="R289" s="19" t="e">
        <f>'تكالبف الطباعه'!#REF!</f>
        <v>#REF!</v>
      </c>
      <c r="S289" s="19" t="e">
        <f>'تكالبف الطباعه'!#REF!</f>
        <v>#REF!</v>
      </c>
      <c r="T289" s="19" t="e">
        <f>'تكالبف الطباعه'!#REF!</f>
        <v>#REF!</v>
      </c>
      <c r="U289" s="19" t="e">
        <f>'تكالبف الطباعه'!#REF!</f>
        <v>#REF!</v>
      </c>
      <c r="V289" s="19" t="e">
        <f>'تكالبف الطباعه'!#REF!</f>
        <v>#REF!</v>
      </c>
      <c r="W289" s="13"/>
    </row>
    <row r="290" spans="1:23" x14ac:dyDescent="0.25">
      <c r="A290" s="13">
        <v>289</v>
      </c>
      <c r="B290" s="13" t="e">
        <f>'تكالبف الطباعه'!#REF!</f>
        <v>#REF!</v>
      </c>
      <c r="C290" s="13" t="e">
        <f>'تكالبف الطباعه'!#REF!</f>
        <v>#REF!</v>
      </c>
      <c r="D290" s="16" t="e">
        <f>'تكالبف الطباعه'!#REF!</f>
        <v>#REF!</v>
      </c>
      <c r="E290" s="13" t="e">
        <f>'تكالبف الطباعه'!#REF!</f>
        <v>#REF!</v>
      </c>
      <c r="F290" s="13" t="e">
        <f>'تكالبف الطباعه'!#REF!</f>
        <v>#REF!</v>
      </c>
      <c r="G290" s="55" t="e">
        <f>'تكالبف الطباعه'!#REF!</f>
        <v>#REF!</v>
      </c>
      <c r="H290" s="13" t="e">
        <f>'تكالبف الطباعه'!#REF!</f>
        <v>#REF!</v>
      </c>
      <c r="I290" s="13" t="e">
        <f>'تكالبف الطباعه'!#REF!</f>
        <v>#REF!</v>
      </c>
      <c r="J290" s="13" t="e">
        <f>'تكالبف الطباعه'!#REF!</f>
        <v>#REF!</v>
      </c>
      <c r="K290" s="19" t="e">
        <f>'تكالبف الطباعه'!#REF!</f>
        <v>#REF!</v>
      </c>
      <c r="L290" s="19" t="e">
        <f>'تكالبف الطباعه'!#REF!</f>
        <v>#REF!</v>
      </c>
      <c r="M290" s="19" t="e">
        <f>'تكالبف الطباعه'!#REF!</f>
        <v>#REF!</v>
      </c>
      <c r="N290" s="19" t="e">
        <f>'تكالبف الطباعه'!#REF!</f>
        <v>#REF!</v>
      </c>
      <c r="O290" s="19" t="e">
        <f>'تكالبف الطباعه'!#REF!</f>
        <v>#REF!</v>
      </c>
      <c r="P290" s="19" t="e">
        <f>'تكالبف الطباعه'!#REF!</f>
        <v>#REF!</v>
      </c>
      <c r="Q290" s="13" t="e">
        <f>'تكالبف الطباعه'!#REF!</f>
        <v>#REF!</v>
      </c>
      <c r="R290" s="19" t="e">
        <f>'تكالبف الطباعه'!#REF!</f>
        <v>#REF!</v>
      </c>
      <c r="S290" s="19" t="e">
        <f>'تكالبف الطباعه'!#REF!</f>
        <v>#REF!</v>
      </c>
      <c r="T290" s="19" t="e">
        <f>'تكالبف الطباعه'!#REF!</f>
        <v>#REF!</v>
      </c>
      <c r="U290" s="19" t="e">
        <f>'تكالبف الطباعه'!#REF!</f>
        <v>#REF!</v>
      </c>
      <c r="V290" s="19" t="e">
        <f>'تكالبف الطباعه'!#REF!</f>
        <v>#REF!</v>
      </c>
      <c r="W290" s="13"/>
    </row>
    <row r="291" spans="1:23" x14ac:dyDescent="0.25">
      <c r="A291" s="13">
        <v>290</v>
      </c>
      <c r="B291" s="13" t="e">
        <f>'تكالبف الطباعه'!#REF!</f>
        <v>#REF!</v>
      </c>
      <c r="C291" s="13" t="e">
        <f>'تكالبف الطباعه'!#REF!</f>
        <v>#REF!</v>
      </c>
      <c r="D291" s="16" t="e">
        <f>'تكالبف الطباعه'!#REF!</f>
        <v>#REF!</v>
      </c>
      <c r="E291" s="13" t="e">
        <f>'تكالبف الطباعه'!#REF!</f>
        <v>#REF!</v>
      </c>
      <c r="F291" s="13" t="e">
        <f>'تكالبف الطباعه'!#REF!</f>
        <v>#REF!</v>
      </c>
      <c r="G291" s="55" t="e">
        <f>'تكالبف الطباعه'!#REF!</f>
        <v>#REF!</v>
      </c>
      <c r="H291" s="13" t="e">
        <f>'تكالبف الطباعه'!#REF!</f>
        <v>#REF!</v>
      </c>
      <c r="I291" s="13" t="e">
        <f>'تكالبف الطباعه'!#REF!</f>
        <v>#REF!</v>
      </c>
      <c r="J291" s="13" t="e">
        <f>'تكالبف الطباعه'!#REF!</f>
        <v>#REF!</v>
      </c>
      <c r="K291" s="19" t="e">
        <f>'تكالبف الطباعه'!#REF!</f>
        <v>#REF!</v>
      </c>
      <c r="L291" s="19" t="e">
        <f>'تكالبف الطباعه'!#REF!</f>
        <v>#REF!</v>
      </c>
      <c r="M291" s="19" t="e">
        <f>'تكالبف الطباعه'!#REF!</f>
        <v>#REF!</v>
      </c>
      <c r="N291" s="19" t="e">
        <f>'تكالبف الطباعه'!#REF!</f>
        <v>#REF!</v>
      </c>
      <c r="O291" s="19" t="e">
        <f>'تكالبف الطباعه'!#REF!</f>
        <v>#REF!</v>
      </c>
      <c r="P291" s="19" t="e">
        <f>'تكالبف الطباعه'!#REF!</f>
        <v>#REF!</v>
      </c>
      <c r="Q291" s="13" t="e">
        <f>'تكالبف الطباعه'!#REF!</f>
        <v>#REF!</v>
      </c>
      <c r="R291" s="19" t="e">
        <f>'تكالبف الطباعه'!#REF!</f>
        <v>#REF!</v>
      </c>
      <c r="S291" s="19" t="e">
        <f>'تكالبف الطباعه'!#REF!</f>
        <v>#REF!</v>
      </c>
      <c r="T291" s="19" t="e">
        <f>'تكالبف الطباعه'!#REF!</f>
        <v>#REF!</v>
      </c>
      <c r="U291" s="19" t="e">
        <f>'تكالبف الطباعه'!#REF!</f>
        <v>#REF!</v>
      </c>
      <c r="V291" s="19" t="e">
        <f>'تكالبف الطباعه'!#REF!</f>
        <v>#REF!</v>
      </c>
      <c r="W291" s="13"/>
    </row>
    <row r="292" spans="1:23" x14ac:dyDescent="0.25">
      <c r="A292" s="13">
        <v>291</v>
      </c>
      <c r="B292" s="13" t="e">
        <f>'تكالبف الطباعه'!#REF!</f>
        <v>#REF!</v>
      </c>
      <c r="C292" s="13" t="e">
        <f>'تكالبف الطباعه'!#REF!</f>
        <v>#REF!</v>
      </c>
      <c r="D292" s="16" t="e">
        <f>'تكالبف الطباعه'!#REF!</f>
        <v>#REF!</v>
      </c>
      <c r="E292" s="13" t="e">
        <f>'تكالبف الطباعه'!#REF!</f>
        <v>#REF!</v>
      </c>
      <c r="F292" s="13" t="e">
        <f>'تكالبف الطباعه'!#REF!</f>
        <v>#REF!</v>
      </c>
      <c r="G292" s="55" t="e">
        <f>'تكالبف الطباعه'!#REF!</f>
        <v>#REF!</v>
      </c>
      <c r="H292" s="13" t="e">
        <f>'تكالبف الطباعه'!#REF!</f>
        <v>#REF!</v>
      </c>
      <c r="I292" s="13" t="e">
        <f>'تكالبف الطباعه'!#REF!</f>
        <v>#REF!</v>
      </c>
      <c r="J292" s="13" t="e">
        <f>'تكالبف الطباعه'!#REF!</f>
        <v>#REF!</v>
      </c>
      <c r="K292" s="19" t="e">
        <f>'تكالبف الطباعه'!#REF!</f>
        <v>#REF!</v>
      </c>
      <c r="L292" s="19" t="e">
        <f>'تكالبف الطباعه'!#REF!</f>
        <v>#REF!</v>
      </c>
      <c r="M292" s="19" t="e">
        <f>'تكالبف الطباعه'!#REF!</f>
        <v>#REF!</v>
      </c>
      <c r="N292" s="19" t="e">
        <f>'تكالبف الطباعه'!#REF!</f>
        <v>#REF!</v>
      </c>
      <c r="O292" s="19" t="e">
        <f>'تكالبف الطباعه'!#REF!</f>
        <v>#REF!</v>
      </c>
      <c r="P292" s="19" t="e">
        <f>'تكالبف الطباعه'!#REF!</f>
        <v>#REF!</v>
      </c>
      <c r="Q292" s="13" t="e">
        <f>'تكالبف الطباعه'!#REF!</f>
        <v>#REF!</v>
      </c>
      <c r="R292" s="19" t="e">
        <f>'تكالبف الطباعه'!#REF!</f>
        <v>#REF!</v>
      </c>
      <c r="S292" s="19" t="e">
        <f>'تكالبف الطباعه'!#REF!</f>
        <v>#REF!</v>
      </c>
      <c r="T292" s="19" t="e">
        <f>'تكالبف الطباعه'!#REF!</f>
        <v>#REF!</v>
      </c>
      <c r="U292" s="19" t="e">
        <f>'تكالبف الطباعه'!#REF!</f>
        <v>#REF!</v>
      </c>
      <c r="V292" s="19" t="e">
        <f>'تكالبف الطباعه'!#REF!</f>
        <v>#REF!</v>
      </c>
      <c r="W292" s="13"/>
    </row>
    <row r="293" spans="1:23" x14ac:dyDescent="0.25">
      <c r="A293" s="13">
        <v>292</v>
      </c>
      <c r="B293" s="13" t="e">
        <f>'تكالبف الطباعه'!#REF!</f>
        <v>#REF!</v>
      </c>
      <c r="C293" s="13" t="e">
        <f>'تكالبف الطباعه'!#REF!</f>
        <v>#REF!</v>
      </c>
      <c r="D293" s="16" t="e">
        <f>'تكالبف الطباعه'!#REF!</f>
        <v>#REF!</v>
      </c>
      <c r="E293" s="13" t="e">
        <f>'تكالبف الطباعه'!#REF!</f>
        <v>#REF!</v>
      </c>
      <c r="F293" s="13" t="e">
        <f>'تكالبف الطباعه'!#REF!</f>
        <v>#REF!</v>
      </c>
      <c r="G293" s="55" t="e">
        <f>'تكالبف الطباعه'!#REF!</f>
        <v>#REF!</v>
      </c>
      <c r="H293" s="13" t="e">
        <f>'تكالبف الطباعه'!#REF!</f>
        <v>#REF!</v>
      </c>
      <c r="I293" s="13" t="e">
        <f>'تكالبف الطباعه'!#REF!</f>
        <v>#REF!</v>
      </c>
      <c r="J293" s="13" t="e">
        <f>'تكالبف الطباعه'!#REF!</f>
        <v>#REF!</v>
      </c>
      <c r="K293" s="19" t="e">
        <f>'تكالبف الطباعه'!#REF!</f>
        <v>#REF!</v>
      </c>
      <c r="L293" s="19" t="e">
        <f>'تكالبف الطباعه'!#REF!</f>
        <v>#REF!</v>
      </c>
      <c r="M293" s="19" t="e">
        <f>'تكالبف الطباعه'!#REF!</f>
        <v>#REF!</v>
      </c>
      <c r="N293" s="19" t="e">
        <f>'تكالبف الطباعه'!#REF!</f>
        <v>#REF!</v>
      </c>
      <c r="O293" s="19" t="e">
        <f>'تكالبف الطباعه'!#REF!</f>
        <v>#REF!</v>
      </c>
      <c r="P293" s="19" t="e">
        <f>'تكالبف الطباعه'!#REF!</f>
        <v>#REF!</v>
      </c>
      <c r="Q293" s="13" t="e">
        <f>'تكالبف الطباعه'!#REF!</f>
        <v>#REF!</v>
      </c>
      <c r="R293" s="19" t="e">
        <f>'تكالبف الطباعه'!#REF!</f>
        <v>#REF!</v>
      </c>
      <c r="S293" s="19" t="e">
        <f>'تكالبف الطباعه'!#REF!</f>
        <v>#REF!</v>
      </c>
      <c r="T293" s="19" t="e">
        <f>'تكالبف الطباعه'!#REF!</f>
        <v>#REF!</v>
      </c>
      <c r="U293" s="19" t="e">
        <f>'تكالبف الطباعه'!#REF!</f>
        <v>#REF!</v>
      </c>
      <c r="V293" s="19" t="e">
        <f>'تكالبف الطباعه'!#REF!</f>
        <v>#REF!</v>
      </c>
      <c r="W293" s="13"/>
    </row>
    <row r="294" spans="1:23" x14ac:dyDescent="0.25">
      <c r="A294" s="13">
        <v>293</v>
      </c>
      <c r="B294" s="13" t="e">
        <f>'تكالبف الطباعه'!#REF!</f>
        <v>#REF!</v>
      </c>
      <c r="C294" s="13" t="e">
        <f>'تكالبف الطباعه'!#REF!</f>
        <v>#REF!</v>
      </c>
      <c r="D294" s="16" t="e">
        <f>'تكالبف الطباعه'!#REF!</f>
        <v>#REF!</v>
      </c>
      <c r="E294" s="13" t="e">
        <f>'تكالبف الطباعه'!#REF!</f>
        <v>#REF!</v>
      </c>
      <c r="F294" s="13" t="e">
        <f>'تكالبف الطباعه'!#REF!</f>
        <v>#REF!</v>
      </c>
      <c r="G294" s="55" t="e">
        <f>'تكالبف الطباعه'!#REF!</f>
        <v>#REF!</v>
      </c>
      <c r="H294" s="13" t="e">
        <f>'تكالبف الطباعه'!#REF!</f>
        <v>#REF!</v>
      </c>
      <c r="I294" s="13" t="e">
        <f>'تكالبف الطباعه'!#REF!</f>
        <v>#REF!</v>
      </c>
      <c r="J294" s="13" t="e">
        <f>'تكالبف الطباعه'!#REF!</f>
        <v>#REF!</v>
      </c>
      <c r="K294" s="19" t="e">
        <f>'تكالبف الطباعه'!#REF!</f>
        <v>#REF!</v>
      </c>
      <c r="L294" s="19" t="e">
        <f>'تكالبف الطباعه'!#REF!</f>
        <v>#REF!</v>
      </c>
      <c r="M294" s="19" t="e">
        <f>'تكالبف الطباعه'!#REF!</f>
        <v>#REF!</v>
      </c>
      <c r="N294" s="19" t="e">
        <f>'تكالبف الطباعه'!#REF!</f>
        <v>#REF!</v>
      </c>
      <c r="O294" s="19" t="e">
        <f>'تكالبف الطباعه'!#REF!</f>
        <v>#REF!</v>
      </c>
      <c r="P294" s="19" t="e">
        <f>'تكالبف الطباعه'!#REF!</f>
        <v>#REF!</v>
      </c>
      <c r="Q294" s="13" t="e">
        <f>'تكالبف الطباعه'!#REF!</f>
        <v>#REF!</v>
      </c>
      <c r="R294" s="19" t="e">
        <f>'تكالبف الطباعه'!#REF!</f>
        <v>#REF!</v>
      </c>
      <c r="S294" s="19" t="e">
        <f>'تكالبف الطباعه'!#REF!</f>
        <v>#REF!</v>
      </c>
      <c r="T294" s="19" t="e">
        <f>'تكالبف الطباعه'!#REF!</f>
        <v>#REF!</v>
      </c>
      <c r="U294" s="19" t="e">
        <f>'تكالبف الطباعه'!#REF!</f>
        <v>#REF!</v>
      </c>
      <c r="V294" s="19" t="e">
        <f>'تكالبف الطباعه'!#REF!</f>
        <v>#REF!</v>
      </c>
      <c r="W294" s="13"/>
    </row>
    <row r="295" spans="1:23" x14ac:dyDescent="0.25">
      <c r="A295" s="13">
        <v>294</v>
      </c>
      <c r="B295" s="13" t="e">
        <f>'تكالبف الطباعه'!#REF!</f>
        <v>#REF!</v>
      </c>
      <c r="C295" s="13" t="e">
        <f>'تكالبف الطباعه'!#REF!</f>
        <v>#REF!</v>
      </c>
      <c r="D295" s="16" t="e">
        <f>'تكالبف الطباعه'!#REF!</f>
        <v>#REF!</v>
      </c>
      <c r="E295" s="13" t="e">
        <f>'تكالبف الطباعه'!#REF!</f>
        <v>#REF!</v>
      </c>
      <c r="F295" s="13" t="e">
        <f>'تكالبف الطباعه'!#REF!</f>
        <v>#REF!</v>
      </c>
      <c r="G295" s="55" t="e">
        <f>'تكالبف الطباعه'!#REF!</f>
        <v>#REF!</v>
      </c>
      <c r="H295" s="13" t="e">
        <f>'تكالبف الطباعه'!#REF!</f>
        <v>#REF!</v>
      </c>
      <c r="I295" s="13" t="e">
        <f>'تكالبف الطباعه'!#REF!</f>
        <v>#REF!</v>
      </c>
      <c r="J295" s="13" t="e">
        <f>'تكالبف الطباعه'!#REF!</f>
        <v>#REF!</v>
      </c>
      <c r="K295" s="19" t="e">
        <f>'تكالبف الطباعه'!#REF!</f>
        <v>#REF!</v>
      </c>
      <c r="L295" s="19" t="e">
        <f>'تكالبف الطباعه'!#REF!</f>
        <v>#REF!</v>
      </c>
      <c r="M295" s="19" t="e">
        <f>'تكالبف الطباعه'!#REF!</f>
        <v>#REF!</v>
      </c>
      <c r="N295" s="19" t="e">
        <f>'تكالبف الطباعه'!#REF!</f>
        <v>#REF!</v>
      </c>
      <c r="O295" s="19" t="e">
        <f>'تكالبف الطباعه'!#REF!</f>
        <v>#REF!</v>
      </c>
      <c r="P295" s="19" t="e">
        <f>'تكالبف الطباعه'!#REF!</f>
        <v>#REF!</v>
      </c>
      <c r="Q295" s="13" t="e">
        <f>'تكالبف الطباعه'!#REF!</f>
        <v>#REF!</v>
      </c>
      <c r="R295" s="19" t="e">
        <f>'تكالبف الطباعه'!#REF!</f>
        <v>#REF!</v>
      </c>
      <c r="S295" s="19" t="e">
        <f>'تكالبف الطباعه'!#REF!</f>
        <v>#REF!</v>
      </c>
      <c r="T295" s="19" t="e">
        <f>'تكالبف الطباعه'!#REF!</f>
        <v>#REF!</v>
      </c>
      <c r="U295" s="19" t="e">
        <f>'تكالبف الطباعه'!#REF!</f>
        <v>#REF!</v>
      </c>
      <c r="V295" s="19" t="e">
        <f>'تكالبف الطباعه'!#REF!</f>
        <v>#REF!</v>
      </c>
      <c r="W295" s="13"/>
    </row>
    <row r="296" spans="1:23" x14ac:dyDescent="0.25">
      <c r="A296" s="13">
        <v>295</v>
      </c>
      <c r="B296" s="13" t="e">
        <f>'تكالبف الطباعه'!#REF!</f>
        <v>#REF!</v>
      </c>
      <c r="C296" s="13" t="e">
        <f>'تكالبف الطباعه'!#REF!</f>
        <v>#REF!</v>
      </c>
      <c r="D296" s="16" t="e">
        <f>'تكالبف الطباعه'!#REF!</f>
        <v>#REF!</v>
      </c>
      <c r="E296" s="13" t="e">
        <f>'تكالبف الطباعه'!#REF!</f>
        <v>#REF!</v>
      </c>
      <c r="F296" s="13" t="e">
        <f>'تكالبف الطباعه'!#REF!</f>
        <v>#REF!</v>
      </c>
      <c r="G296" s="55" t="e">
        <f>'تكالبف الطباعه'!#REF!</f>
        <v>#REF!</v>
      </c>
      <c r="H296" s="13" t="e">
        <f>'تكالبف الطباعه'!#REF!</f>
        <v>#REF!</v>
      </c>
      <c r="I296" s="13" t="e">
        <f>'تكالبف الطباعه'!#REF!</f>
        <v>#REF!</v>
      </c>
      <c r="J296" s="13" t="e">
        <f>'تكالبف الطباعه'!#REF!</f>
        <v>#REF!</v>
      </c>
      <c r="K296" s="19" t="e">
        <f>'تكالبف الطباعه'!#REF!</f>
        <v>#REF!</v>
      </c>
      <c r="L296" s="19" t="e">
        <f>'تكالبف الطباعه'!#REF!</f>
        <v>#REF!</v>
      </c>
      <c r="M296" s="19" t="e">
        <f>'تكالبف الطباعه'!#REF!</f>
        <v>#REF!</v>
      </c>
      <c r="N296" s="19" t="e">
        <f>'تكالبف الطباعه'!#REF!</f>
        <v>#REF!</v>
      </c>
      <c r="O296" s="19" t="e">
        <f>'تكالبف الطباعه'!#REF!</f>
        <v>#REF!</v>
      </c>
      <c r="P296" s="19" t="e">
        <f>'تكالبف الطباعه'!#REF!</f>
        <v>#REF!</v>
      </c>
      <c r="Q296" s="13" t="e">
        <f>'تكالبف الطباعه'!#REF!</f>
        <v>#REF!</v>
      </c>
      <c r="R296" s="19" t="e">
        <f>'تكالبف الطباعه'!#REF!</f>
        <v>#REF!</v>
      </c>
      <c r="S296" s="19" t="e">
        <f>'تكالبف الطباعه'!#REF!</f>
        <v>#REF!</v>
      </c>
      <c r="T296" s="19" t="e">
        <f>'تكالبف الطباعه'!#REF!</f>
        <v>#REF!</v>
      </c>
      <c r="U296" s="19" t="e">
        <f>'تكالبف الطباعه'!#REF!</f>
        <v>#REF!</v>
      </c>
      <c r="V296" s="19" t="e">
        <f>'تكالبف الطباعه'!#REF!</f>
        <v>#REF!</v>
      </c>
      <c r="W296" s="13"/>
    </row>
    <row r="297" spans="1:23" x14ac:dyDescent="0.25">
      <c r="A297" s="13">
        <v>296</v>
      </c>
      <c r="B297" s="13" t="e">
        <f>'تكالبف الطباعه'!#REF!</f>
        <v>#REF!</v>
      </c>
      <c r="C297" s="13" t="e">
        <f>'تكالبف الطباعه'!#REF!</f>
        <v>#REF!</v>
      </c>
      <c r="D297" s="16" t="e">
        <f>'تكالبف الطباعه'!#REF!</f>
        <v>#REF!</v>
      </c>
      <c r="E297" s="13" t="e">
        <f>'تكالبف الطباعه'!#REF!</f>
        <v>#REF!</v>
      </c>
      <c r="F297" s="13" t="e">
        <f>'تكالبف الطباعه'!#REF!</f>
        <v>#REF!</v>
      </c>
      <c r="G297" s="55" t="e">
        <f>'تكالبف الطباعه'!#REF!</f>
        <v>#REF!</v>
      </c>
      <c r="H297" s="13" t="e">
        <f>'تكالبف الطباعه'!#REF!</f>
        <v>#REF!</v>
      </c>
      <c r="I297" s="13" t="e">
        <f>'تكالبف الطباعه'!#REF!</f>
        <v>#REF!</v>
      </c>
      <c r="J297" s="13" t="e">
        <f>'تكالبف الطباعه'!#REF!</f>
        <v>#REF!</v>
      </c>
      <c r="K297" s="19" t="e">
        <f>'تكالبف الطباعه'!#REF!</f>
        <v>#REF!</v>
      </c>
      <c r="L297" s="19" t="e">
        <f>'تكالبف الطباعه'!#REF!</f>
        <v>#REF!</v>
      </c>
      <c r="M297" s="19" t="e">
        <f>'تكالبف الطباعه'!#REF!</f>
        <v>#REF!</v>
      </c>
      <c r="N297" s="19" t="e">
        <f>'تكالبف الطباعه'!#REF!</f>
        <v>#REF!</v>
      </c>
      <c r="O297" s="19" t="e">
        <f>'تكالبف الطباعه'!#REF!</f>
        <v>#REF!</v>
      </c>
      <c r="P297" s="19" t="e">
        <f>'تكالبف الطباعه'!#REF!</f>
        <v>#REF!</v>
      </c>
      <c r="Q297" s="13" t="e">
        <f>'تكالبف الطباعه'!#REF!</f>
        <v>#REF!</v>
      </c>
      <c r="R297" s="19" t="e">
        <f>'تكالبف الطباعه'!#REF!</f>
        <v>#REF!</v>
      </c>
      <c r="S297" s="19" t="e">
        <f>'تكالبف الطباعه'!#REF!</f>
        <v>#REF!</v>
      </c>
      <c r="T297" s="19" t="e">
        <f>'تكالبف الطباعه'!#REF!</f>
        <v>#REF!</v>
      </c>
      <c r="U297" s="19" t="e">
        <f>'تكالبف الطباعه'!#REF!</f>
        <v>#REF!</v>
      </c>
      <c r="V297" s="19" t="e">
        <f>'تكالبف الطباعه'!#REF!</f>
        <v>#REF!</v>
      </c>
      <c r="W297" s="13"/>
    </row>
    <row r="298" spans="1:23" x14ac:dyDescent="0.25">
      <c r="A298" s="13">
        <v>297</v>
      </c>
      <c r="B298" s="13" t="e">
        <f>'تكالبف الطباعه'!#REF!</f>
        <v>#REF!</v>
      </c>
      <c r="C298" s="13" t="e">
        <f>'تكالبف الطباعه'!#REF!</f>
        <v>#REF!</v>
      </c>
      <c r="D298" s="16" t="e">
        <f>'تكالبف الطباعه'!#REF!</f>
        <v>#REF!</v>
      </c>
      <c r="E298" s="13" t="e">
        <f>'تكالبف الطباعه'!#REF!</f>
        <v>#REF!</v>
      </c>
      <c r="F298" s="13" t="e">
        <f>'تكالبف الطباعه'!#REF!</f>
        <v>#REF!</v>
      </c>
      <c r="G298" s="55" t="e">
        <f>'تكالبف الطباعه'!#REF!</f>
        <v>#REF!</v>
      </c>
      <c r="H298" s="13" t="e">
        <f>'تكالبف الطباعه'!#REF!</f>
        <v>#REF!</v>
      </c>
      <c r="I298" s="13" t="e">
        <f>'تكالبف الطباعه'!#REF!</f>
        <v>#REF!</v>
      </c>
      <c r="J298" s="13" t="e">
        <f>'تكالبف الطباعه'!#REF!</f>
        <v>#REF!</v>
      </c>
      <c r="K298" s="19" t="e">
        <f>'تكالبف الطباعه'!#REF!</f>
        <v>#REF!</v>
      </c>
      <c r="L298" s="19" t="e">
        <f>'تكالبف الطباعه'!#REF!</f>
        <v>#REF!</v>
      </c>
      <c r="M298" s="19" t="e">
        <f>'تكالبف الطباعه'!#REF!</f>
        <v>#REF!</v>
      </c>
      <c r="N298" s="19" t="e">
        <f>'تكالبف الطباعه'!#REF!</f>
        <v>#REF!</v>
      </c>
      <c r="O298" s="19" t="e">
        <f>'تكالبف الطباعه'!#REF!</f>
        <v>#REF!</v>
      </c>
      <c r="P298" s="19" t="e">
        <f>'تكالبف الطباعه'!#REF!</f>
        <v>#REF!</v>
      </c>
      <c r="Q298" s="13" t="e">
        <f>'تكالبف الطباعه'!#REF!</f>
        <v>#REF!</v>
      </c>
      <c r="R298" s="19" t="e">
        <f>'تكالبف الطباعه'!#REF!</f>
        <v>#REF!</v>
      </c>
      <c r="S298" s="19" t="e">
        <f>'تكالبف الطباعه'!#REF!</f>
        <v>#REF!</v>
      </c>
      <c r="T298" s="19" t="e">
        <f>'تكالبف الطباعه'!#REF!</f>
        <v>#REF!</v>
      </c>
      <c r="U298" s="19" t="e">
        <f>'تكالبف الطباعه'!#REF!</f>
        <v>#REF!</v>
      </c>
      <c r="V298" s="19" t="e">
        <f>'تكالبف الطباعه'!#REF!</f>
        <v>#REF!</v>
      </c>
      <c r="W298" s="13"/>
    </row>
    <row r="299" spans="1:23" x14ac:dyDescent="0.25">
      <c r="A299" s="13">
        <v>298</v>
      </c>
      <c r="B299" s="13" t="e">
        <f>'تكالبف الطباعه'!#REF!</f>
        <v>#REF!</v>
      </c>
      <c r="C299" s="13" t="e">
        <f>'تكالبف الطباعه'!#REF!</f>
        <v>#REF!</v>
      </c>
      <c r="D299" s="16" t="e">
        <f>'تكالبف الطباعه'!#REF!</f>
        <v>#REF!</v>
      </c>
      <c r="E299" s="13" t="e">
        <f>'تكالبف الطباعه'!#REF!</f>
        <v>#REF!</v>
      </c>
      <c r="F299" s="13" t="e">
        <f>'تكالبف الطباعه'!#REF!</f>
        <v>#REF!</v>
      </c>
      <c r="G299" s="55" t="e">
        <f>'تكالبف الطباعه'!#REF!</f>
        <v>#REF!</v>
      </c>
      <c r="H299" s="13" t="e">
        <f>'تكالبف الطباعه'!#REF!</f>
        <v>#REF!</v>
      </c>
      <c r="I299" s="13" t="e">
        <f>'تكالبف الطباعه'!#REF!</f>
        <v>#REF!</v>
      </c>
      <c r="J299" s="13" t="e">
        <f>'تكالبف الطباعه'!#REF!</f>
        <v>#REF!</v>
      </c>
      <c r="K299" s="19" t="e">
        <f>'تكالبف الطباعه'!#REF!</f>
        <v>#REF!</v>
      </c>
      <c r="L299" s="19" t="e">
        <f>'تكالبف الطباعه'!#REF!</f>
        <v>#REF!</v>
      </c>
      <c r="M299" s="19" t="e">
        <f>'تكالبف الطباعه'!#REF!</f>
        <v>#REF!</v>
      </c>
      <c r="N299" s="19" t="e">
        <f>'تكالبف الطباعه'!#REF!</f>
        <v>#REF!</v>
      </c>
      <c r="O299" s="19" t="e">
        <f>'تكالبف الطباعه'!#REF!</f>
        <v>#REF!</v>
      </c>
      <c r="P299" s="19" t="e">
        <f>'تكالبف الطباعه'!#REF!</f>
        <v>#REF!</v>
      </c>
      <c r="Q299" s="13" t="e">
        <f>'تكالبف الطباعه'!#REF!</f>
        <v>#REF!</v>
      </c>
      <c r="R299" s="19" t="e">
        <f>'تكالبف الطباعه'!#REF!</f>
        <v>#REF!</v>
      </c>
      <c r="S299" s="19" t="e">
        <f>'تكالبف الطباعه'!#REF!</f>
        <v>#REF!</v>
      </c>
      <c r="T299" s="19" t="e">
        <f>'تكالبف الطباعه'!#REF!</f>
        <v>#REF!</v>
      </c>
      <c r="U299" s="19" t="e">
        <f>'تكالبف الطباعه'!#REF!</f>
        <v>#REF!</v>
      </c>
      <c r="V299" s="19" t="e">
        <f>'تكالبف الطباعه'!#REF!</f>
        <v>#REF!</v>
      </c>
      <c r="W299" s="13"/>
    </row>
    <row r="300" spans="1:23" x14ac:dyDescent="0.25">
      <c r="A300" s="13">
        <v>299</v>
      </c>
      <c r="B300" s="13" t="e">
        <f>'تكالبف الطباعه'!#REF!</f>
        <v>#REF!</v>
      </c>
      <c r="C300" s="13" t="e">
        <f>'تكالبف الطباعه'!#REF!</f>
        <v>#REF!</v>
      </c>
      <c r="D300" s="16" t="e">
        <f>'تكالبف الطباعه'!#REF!</f>
        <v>#REF!</v>
      </c>
      <c r="E300" s="13" t="e">
        <f>'تكالبف الطباعه'!#REF!</f>
        <v>#REF!</v>
      </c>
      <c r="F300" s="13" t="e">
        <f>'تكالبف الطباعه'!#REF!</f>
        <v>#REF!</v>
      </c>
      <c r="G300" s="55" t="e">
        <f>'تكالبف الطباعه'!#REF!</f>
        <v>#REF!</v>
      </c>
      <c r="H300" s="13" t="e">
        <f>'تكالبف الطباعه'!#REF!</f>
        <v>#REF!</v>
      </c>
      <c r="I300" s="13" t="e">
        <f>'تكالبف الطباعه'!#REF!</f>
        <v>#REF!</v>
      </c>
      <c r="J300" s="13" t="e">
        <f>'تكالبف الطباعه'!#REF!</f>
        <v>#REF!</v>
      </c>
      <c r="K300" s="19" t="e">
        <f>'تكالبف الطباعه'!#REF!</f>
        <v>#REF!</v>
      </c>
      <c r="L300" s="19" t="e">
        <f>'تكالبف الطباعه'!#REF!</f>
        <v>#REF!</v>
      </c>
      <c r="M300" s="19" t="e">
        <f>'تكالبف الطباعه'!#REF!</f>
        <v>#REF!</v>
      </c>
      <c r="N300" s="19" t="e">
        <f>'تكالبف الطباعه'!#REF!</f>
        <v>#REF!</v>
      </c>
      <c r="O300" s="19" t="e">
        <f>'تكالبف الطباعه'!#REF!</f>
        <v>#REF!</v>
      </c>
      <c r="P300" s="19" t="e">
        <f>'تكالبف الطباعه'!#REF!</f>
        <v>#REF!</v>
      </c>
      <c r="Q300" s="13" t="e">
        <f>'تكالبف الطباعه'!#REF!</f>
        <v>#REF!</v>
      </c>
      <c r="R300" s="19" t="e">
        <f>'تكالبف الطباعه'!#REF!</f>
        <v>#REF!</v>
      </c>
      <c r="S300" s="19" t="e">
        <f>'تكالبف الطباعه'!#REF!</f>
        <v>#REF!</v>
      </c>
      <c r="T300" s="19" t="e">
        <f>'تكالبف الطباعه'!#REF!</f>
        <v>#REF!</v>
      </c>
      <c r="U300" s="19" t="e">
        <f>'تكالبف الطباعه'!#REF!</f>
        <v>#REF!</v>
      </c>
      <c r="V300" s="19" t="e">
        <f>'تكالبف الطباعه'!#REF!</f>
        <v>#REF!</v>
      </c>
      <c r="W300" s="13"/>
    </row>
    <row r="301" spans="1:23" x14ac:dyDescent="0.25">
      <c r="A301" s="13">
        <v>300</v>
      </c>
      <c r="B301" s="13" t="e">
        <f>'تكالبف الطباعه'!#REF!</f>
        <v>#REF!</v>
      </c>
      <c r="C301" s="13" t="e">
        <f>'تكالبف الطباعه'!#REF!</f>
        <v>#REF!</v>
      </c>
      <c r="D301" s="16" t="e">
        <f>'تكالبف الطباعه'!#REF!</f>
        <v>#REF!</v>
      </c>
      <c r="E301" s="13" t="e">
        <f>'تكالبف الطباعه'!#REF!</f>
        <v>#REF!</v>
      </c>
      <c r="F301" s="13" t="e">
        <f>'تكالبف الطباعه'!#REF!</f>
        <v>#REF!</v>
      </c>
      <c r="G301" s="55" t="e">
        <f>'تكالبف الطباعه'!#REF!</f>
        <v>#REF!</v>
      </c>
      <c r="H301" s="13" t="e">
        <f>'تكالبف الطباعه'!#REF!</f>
        <v>#REF!</v>
      </c>
      <c r="I301" s="13" t="e">
        <f>'تكالبف الطباعه'!#REF!</f>
        <v>#REF!</v>
      </c>
      <c r="J301" s="13" t="e">
        <f>'تكالبف الطباعه'!#REF!</f>
        <v>#REF!</v>
      </c>
      <c r="K301" s="19" t="e">
        <f>'تكالبف الطباعه'!#REF!</f>
        <v>#REF!</v>
      </c>
      <c r="L301" s="19" t="e">
        <f>'تكالبف الطباعه'!#REF!</f>
        <v>#REF!</v>
      </c>
      <c r="M301" s="19" t="e">
        <f>'تكالبف الطباعه'!#REF!</f>
        <v>#REF!</v>
      </c>
      <c r="N301" s="19" t="e">
        <f>'تكالبف الطباعه'!#REF!</f>
        <v>#REF!</v>
      </c>
      <c r="O301" s="19" t="e">
        <f>'تكالبف الطباعه'!#REF!</f>
        <v>#REF!</v>
      </c>
      <c r="P301" s="19" t="e">
        <f>'تكالبف الطباعه'!#REF!</f>
        <v>#REF!</v>
      </c>
      <c r="Q301" s="13" t="e">
        <f>'تكالبف الطباعه'!#REF!</f>
        <v>#REF!</v>
      </c>
      <c r="R301" s="19" t="e">
        <f>'تكالبف الطباعه'!#REF!</f>
        <v>#REF!</v>
      </c>
      <c r="S301" s="19" t="e">
        <f>'تكالبف الطباعه'!#REF!</f>
        <v>#REF!</v>
      </c>
      <c r="T301" s="19" t="e">
        <f>'تكالبف الطباعه'!#REF!</f>
        <v>#REF!</v>
      </c>
      <c r="U301" s="19" t="e">
        <f>'تكالبف الطباعه'!#REF!</f>
        <v>#REF!</v>
      </c>
      <c r="V301" s="19" t="e">
        <f>'تكالبف الطباعه'!#REF!</f>
        <v>#REF!</v>
      </c>
      <c r="W301" s="13"/>
    </row>
    <row r="302" spans="1:23" ht="15.75" thickBot="1" x14ac:dyDescent="0.3">
      <c r="A302" s="14"/>
      <c r="B302" s="14"/>
      <c r="C302" s="14"/>
      <c r="D302" s="17"/>
      <c r="E302" s="14"/>
      <c r="F302" s="14"/>
      <c r="G302" s="66"/>
      <c r="H302" s="14"/>
      <c r="I302" s="58" t="e">
        <f>SUM(I2:I301)</f>
        <v>#REF!</v>
      </c>
      <c r="J302" s="14"/>
      <c r="K302" s="58" t="e">
        <f>SUM(K2:K301)</f>
        <v>#REF!</v>
      </c>
      <c r="L302" s="14"/>
      <c r="M302" s="58" t="e">
        <f>SUM(M2:M301)</f>
        <v>#REF!</v>
      </c>
      <c r="N302" s="14"/>
      <c r="O302" s="58" t="e">
        <f>SUM(O2:O301)</f>
        <v>#REF!</v>
      </c>
      <c r="P302" s="14"/>
      <c r="Q302" s="14"/>
      <c r="R302" s="58" t="e">
        <f>SUM(R2:R301)</f>
        <v>#REF!</v>
      </c>
      <c r="S302" s="14"/>
      <c r="T302" s="14"/>
      <c r="U302" s="14"/>
      <c r="V302" s="14"/>
    </row>
    <row r="303" spans="1:23" ht="15.75" thickTop="1" x14ac:dyDescent="0.25"/>
  </sheetData>
  <sheetProtection password="C60D" sheet="1" objects="1" scenarios="1"/>
  <mergeCells count="1">
    <mergeCell ref="V1:W1"/>
  </mergeCells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الشاشه الرئيسيه</vt:lpstr>
      <vt:lpstr>كدو الاصناف</vt:lpstr>
      <vt:lpstr>تكالبف الطباعه</vt:lpstr>
      <vt:lpstr>تفرير التكلفة</vt:lpstr>
      <vt:lpstr>'تكالبف الطباعه'!Print_Area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2020-08-19T12:13:09Z</dcterms:modified>
</cp:coreProperties>
</file>