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20115" windowHeight="7485" activeTab="1"/>
  </bookViews>
  <sheets>
    <sheet name="ورقة1" sheetId="1" r:id="rId1"/>
    <sheet name="ورقة2" sheetId="2" r:id="rId2"/>
    <sheet name="ورقة3" sheetId="3" r:id="rId3"/>
  </sheets>
  <definedNames>
    <definedName name="A">ورقة2!$BA$4:$BB$7</definedName>
    <definedName name="B">ورقة2!$BC$4:$BD$7</definedName>
  </definedNames>
  <calcPr calcId="144525"/>
</workbook>
</file>

<file path=xl/calcChain.xml><?xml version="1.0" encoding="utf-8"?>
<calcChain xmlns="http://schemas.openxmlformats.org/spreadsheetml/2006/main">
  <c r="A1" i="3" l="1"/>
  <c r="AL13" i="2"/>
  <c r="AL14" i="2"/>
  <c r="AL15" i="2"/>
  <c r="AL16" i="2"/>
  <c r="AL17" i="2"/>
  <c r="AF10" i="2" l="1"/>
  <c r="AR11" i="2" l="1"/>
  <c r="AQ11" i="2"/>
  <c r="AM11" i="2"/>
  <c r="AR12" i="2" l="1"/>
  <c r="AR13" i="2"/>
  <c r="AR14" i="2"/>
  <c r="AR15" i="2"/>
  <c r="AR16" i="2"/>
  <c r="AR17" i="2"/>
  <c r="AQ12" i="2"/>
  <c r="AQ13" i="2"/>
  <c r="AQ14" i="2"/>
  <c r="AQ15" i="2"/>
  <c r="AQ16" i="2"/>
  <c r="AQ17" i="2"/>
  <c r="AP12" i="2"/>
  <c r="AP13" i="2"/>
  <c r="AP14" i="2"/>
  <c r="AP15" i="2"/>
  <c r="AP16" i="2"/>
  <c r="AP17" i="2"/>
  <c r="AO12" i="2"/>
  <c r="AO13" i="2"/>
  <c r="AO14" i="2"/>
  <c r="AO15" i="2"/>
  <c r="AO16" i="2"/>
  <c r="AO17" i="2"/>
  <c r="AN12" i="2"/>
  <c r="AN13" i="2"/>
  <c r="AN14" i="2"/>
  <c r="AN15" i="2"/>
  <c r="AN16" i="2"/>
  <c r="AN17" i="2"/>
  <c r="AM12" i="2"/>
  <c r="AM13" i="2"/>
  <c r="AM14" i="2"/>
  <c r="AM15" i="2"/>
  <c r="AM16" i="2"/>
  <c r="AM17" i="2"/>
  <c r="AL12" i="2"/>
  <c r="AP11" i="2"/>
  <c r="AO11" i="2"/>
  <c r="AN11" i="2"/>
  <c r="AT17" i="2" l="1"/>
  <c r="AS17" i="2"/>
  <c r="AT16" i="2"/>
  <c r="AS16" i="2"/>
  <c r="AT15" i="2"/>
  <c r="AS15" i="2"/>
  <c r="AS13" i="2"/>
  <c r="AT13" i="2"/>
  <c r="AT12" i="2"/>
  <c r="AS12" i="2"/>
  <c r="AT14" i="2"/>
  <c r="AS14" i="2"/>
  <c r="AL11" i="2"/>
  <c r="AS11" i="2" s="1"/>
  <c r="AU17" i="2" l="1"/>
  <c r="AU15" i="2"/>
  <c r="AU12" i="2"/>
  <c r="AF12" i="2" s="1"/>
  <c r="AG12" i="2" s="1"/>
  <c r="AU13" i="2"/>
  <c r="AF13" i="2" s="1"/>
  <c r="AG13" i="2" s="1"/>
  <c r="AU14" i="2"/>
  <c r="AF14" i="2" s="1"/>
  <c r="AG14" i="2" s="1"/>
  <c r="AU16" i="2"/>
  <c r="AT11" i="2"/>
  <c r="AU11" i="2" s="1"/>
  <c r="AH13" i="2" l="1"/>
  <c r="AH14" i="2"/>
  <c r="AH12" i="2"/>
  <c r="AF17" i="2"/>
  <c r="AG17" i="2" s="1"/>
  <c r="AF16" i="2"/>
  <c r="AG16" i="2" s="1"/>
  <c r="AF15" i="2"/>
  <c r="AG15" i="2" s="1"/>
  <c r="AF11" i="2"/>
  <c r="AG11" i="2" s="1"/>
  <c r="AH17" i="2" l="1"/>
  <c r="AH15" i="2"/>
  <c r="AH11" i="2"/>
  <c r="AH16" i="2"/>
</calcChain>
</file>

<file path=xl/sharedStrings.xml><?xml version="1.0" encoding="utf-8"?>
<sst xmlns="http://schemas.openxmlformats.org/spreadsheetml/2006/main" count="300" uniqueCount="86">
  <si>
    <t>نصوص اجنبية</t>
  </si>
  <si>
    <t>علوم اجتماعية</t>
  </si>
  <si>
    <t>علوم سلوكية</t>
  </si>
  <si>
    <t>اعمال</t>
  </si>
  <si>
    <t>تحريرى</t>
  </si>
  <si>
    <t>ملاحظات</t>
  </si>
  <si>
    <t>رصد نتائج الطلاب فى امتحان الدبلوم المهنى</t>
  </si>
  <si>
    <t>رقم الجلوس</t>
  </si>
  <si>
    <t>اسم الطالب</t>
  </si>
  <si>
    <t>الرقم السري</t>
  </si>
  <si>
    <t>دور يونيو 202020م</t>
  </si>
  <si>
    <t xml:space="preserve"> المعهد العالي للخدمة الاجتماعية</t>
  </si>
  <si>
    <t xml:space="preserve">        وزارة التعليم العالي</t>
  </si>
  <si>
    <t xml:space="preserve">          ادارة الامتحانات</t>
  </si>
  <si>
    <r>
      <t xml:space="preserve">            </t>
    </r>
    <r>
      <rPr>
        <b/>
        <u/>
        <sz val="14"/>
        <color theme="1"/>
        <rFont val="Arial"/>
        <family val="2"/>
      </rPr>
      <t>بكفر الشيخ</t>
    </r>
  </si>
  <si>
    <t>راجعه :</t>
  </si>
  <si>
    <t>كتبـه   :</t>
  </si>
  <si>
    <t>أمـلاه  :</t>
  </si>
  <si>
    <t>الفرقة الثانية تخصص : مجال رعاية الفئات الخاصة</t>
  </si>
  <si>
    <t>الفرقة الثانية تخصص : مجال حقوق الإنسان</t>
  </si>
  <si>
    <t>ابراهيم محمد محمد فتحى</t>
  </si>
  <si>
    <t>احمد عبدالخالق سند فياض</t>
  </si>
  <si>
    <t>اميرة احمد مصطفى سالم</t>
  </si>
  <si>
    <t>ايه فؤاد محمد عثمان</t>
  </si>
  <si>
    <t>ايه محمد السعداوى خطاب</t>
  </si>
  <si>
    <t>دينا عبدالله محمد مصطفى</t>
  </si>
  <si>
    <t>روضه محمد عثمان حسن</t>
  </si>
  <si>
    <t>سامى جمال عبدالرحمن البصرى</t>
  </si>
  <si>
    <t>سامية فؤاد على محمد رفاعى</t>
  </si>
  <si>
    <t>شريهان عبدالله محمد عبده</t>
  </si>
  <si>
    <t>صابرين ابواليزيد قطب عبادية</t>
  </si>
  <si>
    <t>صيام احمد فؤاد صيام بندق</t>
  </si>
  <si>
    <t>عبير عبدالعاطى عبد السميع حيدر</t>
  </si>
  <si>
    <t>مجدى السيد البدوى محمد</t>
  </si>
  <si>
    <t>معتز محمد عبدالمعطى الشونى</t>
  </si>
  <si>
    <t>نها يسرى ابراهيم علوان</t>
  </si>
  <si>
    <t>هاجر احمد محمد السيد</t>
  </si>
  <si>
    <t>هبه الله رضا محمد مرشدى خليل</t>
  </si>
  <si>
    <t>وداد محمد عبد العزيز عصفور</t>
  </si>
  <si>
    <t>نهى محمد توفيق ابراهيمن</t>
  </si>
  <si>
    <t>اميره محمود عبداللطيف السقا</t>
  </si>
  <si>
    <t>ايمان احمد عبدالونيس محمود</t>
  </si>
  <si>
    <t>دعاء عبدالبر محمد عجور</t>
  </si>
  <si>
    <t>رشا محمد عبدالمعطى فرج</t>
  </si>
  <si>
    <t>سحر محمود عبدالقادر محمود</t>
  </si>
  <si>
    <t>نهال عبدالغنى سليمان محمد</t>
  </si>
  <si>
    <t>هبه عبدالنبى حسين محمد</t>
  </si>
  <si>
    <t>الفرقة الثانية تخصص : مجال الأسرة والطفولة</t>
  </si>
  <si>
    <t>احمد محمد حسنى فريد البلاصى</t>
  </si>
  <si>
    <t>مروه محمود عبدالحى عبد العزيز</t>
  </si>
  <si>
    <t>مصطفى صبرى حسن رجب</t>
  </si>
  <si>
    <t>محمد بسيونى ابراهيم الفخرانى</t>
  </si>
  <si>
    <t>الفرقة الثانية تخصص : مجال بيئة وتنمية</t>
  </si>
  <si>
    <t>ياسمين حسن عرجاوى سيد احمد</t>
  </si>
  <si>
    <t>الحاسب الآلي</t>
  </si>
  <si>
    <t>قضايا ومشكلات</t>
  </si>
  <si>
    <t>مشروع مهني</t>
  </si>
  <si>
    <t>تصميم البحوث</t>
  </si>
  <si>
    <t>الجلوس</t>
  </si>
  <si>
    <t>الطالب</t>
  </si>
  <si>
    <t>السرى</t>
  </si>
  <si>
    <t>المئوية</t>
  </si>
  <si>
    <t>العام</t>
  </si>
  <si>
    <t>عاوم اجتماعية</t>
  </si>
  <si>
    <t>حاسب آلي</t>
  </si>
  <si>
    <t>غ</t>
  </si>
  <si>
    <t>50&lt;</t>
  </si>
  <si>
    <t>£</t>
  </si>
  <si>
    <t>%</t>
  </si>
  <si>
    <t>ل</t>
  </si>
  <si>
    <t>م</t>
  </si>
  <si>
    <t>ج ج</t>
  </si>
  <si>
    <t>ض</t>
  </si>
  <si>
    <t>المطلوب تصحيح الدالة في العمود (HU) لتظهر التقدير.... مشكورين</t>
  </si>
  <si>
    <t>مقبول</t>
  </si>
  <si>
    <t>جيد</t>
  </si>
  <si>
    <t>جيد جدًا</t>
  </si>
  <si>
    <t>ممتاز</t>
  </si>
  <si>
    <t>غائب</t>
  </si>
  <si>
    <t>مادة</t>
  </si>
  <si>
    <t>مادتين</t>
  </si>
  <si>
    <t>راسب</t>
  </si>
  <si>
    <t>الدرجة</t>
  </si>
  <si>
    <t>التقدير</t>
  </si>
  <si>
    <t>عدد مواد الرسوب</t>
  </si>
  <si>
    <t>الحالة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</si>
</sst>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b/>
      <sz val="13"/>
      <name val="Arial"/>
      <family val="2"/>
      <charset val="178"/>
    </font>
    <font>
      <b/>
      <sz val="14"/>
      <name val="Arial"/>
      <family val="2"/>
      <charset val="178"/>
    </font>
    <font>
      <sz val="10"/>
      <name val="Arial"/>
      <family val="2"/>
    </font>
    <font>
      <b/>
      <sz val="14"/>
      <name val="Arial"/>
      <family val="2"/>
    </font>
    <font>
      <b/>
      <sz val="14"/>
      <color theme="1"/>
      <name val="Arial"/>
      <family val="2"/>
    </font>
    <font>
      <b/>
      <u/>
      <sz val="14"/>
      <color theme="1"/>
      <name val="Arial"/>
      <family val="2"/>
    </font>
    <font>
      <sz val="14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sz val="16"/>
      <color theme="1"/>
      <name val="Arial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99">
    <xf numFmtId="0" fontId="0" fillId="0" borderId="0" xfId="0"/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2" applyFont="1" applyAlignment="1">
      <alignment horizontal="centerContinuous" vertical="center" readingOrder="2"/>
    </xf>
    <xf numFmtId="0" fontId="1" fillId="0" borderId="0" xfId="1" applyAlignment="1">
      <alignment horizontal="centerContinuous" vertical="center" readingOrder="2"/>
    </xf>
    <xf numFmtId="0" fontId="5" fillId="0" borderId="0" xfId="2" applyFont="1" applyAlignment="1">
      <alignment horizontal="centerContinuous" vertical="center" readingOrder="2"/>
    </xf>
    <xf numFmtId="0" fontId="2" fillId="0" borderId="2" xfId="1" applyFont="1" applyBorder="1" applyAlignment="1">
      <alignment horizontal="centerContinuous" vertical="center" shrinkToFit="1" readingOrder="2"/>
    </xf>
    <xf numFmtId="0" fontId="2" fillId="0" borderId="3" xfId="1" applyFont="1" applyBorder="1" applyAlignment="1">
      <alignment horizontal="centerContinuous" vertical="center" shrinkToFit="1" readingOrder="2"/>
    </xf>
    <xf numFmtId="0" fontId="2" fillId="0" borderId="4" xfId="1" applyFont="1" applyBorder="1" applyAlignment="1">
      <alignment horizontal="centerContinuous" vertical="center" shrinkToFit="1" readingOrder="2"/>
    </xf>
    <xf numFmtId="0" fontId="2" fillId="0" borderId="5" xfId="1" applyFont="1" applyBorder="1" applyAlignment="1">
      <alignment vertical="center" shrinkToFit="1" readingOrder="2"/>
    </xf>
    <xf numFmtId="0" fontId="2" fillId="0" borderId="7" xfId="1" applyFont="1" applyBorder="1" applyAlignment="1">
      <alignment horizontal="center" vertical="center" shrinkToFit="1" readingOrder="2"/>
    </xf>
    <xf numFmtId="0" fontId="2" fillId="0" borderId="8" xfId="1" applyFont="1" applyBorder="1" applyAlignment="1">
      <alignment horizontal="center" vertical="center" shrinkToFit="1" readingOrder="2"/>
    </xf>
    <xf numFmtId="0" fontId="2" fillId="0" borderId="9" xfId="1" applyFont="1" applyBorder="1" applyAlignment="1">
      <alignment horizontal="center" vertical="center" shrinkToFit="1" readingOrder="2"/>
    </xf>
    <xf numFmtId="0" fontId="2" fillId="0" borderId="10" xfId="1" applyFont="1" applyBorder="1" applyAlignment="1">
      <alignment horizontal="center" vertical="center" shrinkToFit="1" readingOrder="2"/>
    </xf>
    <xf numFmtId="0" fontId="2" fillId="0" borderId="11" xfId="1" applyFont="1" applyBorder="1" applyAlignment="1">
      <alignment horizontal="center" vertical="center" shrinkToFit="1" readingOrder="2"/>
    </xf>
    <xf numFmtId="0" fontId="2" fillId="0" borderId="12" xfId="1" applyFont="1" applyBorder="1" applyAlignment="1">
      <alignment horizontal="center" vertical="center" shrinkToFit="1" readingOrder="2"/>
    </xf>
    <xf numFmtId="0" fontId="2" fillId="0" borderId="13" xfId="1" applyFont="1" applyBorder="1" applyAlignment="1">
      <alignment horizontal="center" vertical="center" shrinkToFit="1" readingOrder="2"/>
    </xf>
    <xf numFmtId="0" fontId="2" fillId="0" borderId="10" xfId="1" applyFont="1" applyBorder="1" applyAlignment="1">
      <alignment vertical="center" shrinkToFit="1" readingOrder="2"/>
    </xf>
    <xf numFmtId="0" fontId="2" fillId="0" borderId="15" xfId="1" applyFont="1" applyBorder="1" applyAlignment="1">
      <alignment horizontal="center" vertical="center" shrinkToFit="1" readingOrder="2"/>
    </xf>
    <xf numFmtId="0" fontId="2" fillId="0" borderId="15" xfId="1" applyFont="1" applyBorder="1" applyAlignment="1">
      <alignment vertical="center" shrinkToFit="1" readingOrder="2"/>
    </xf>
    <xf numFmtId="0" fontId="2" fillId="0" borderId="16" xfId="1" applyFont="1" applyBorder="1" applyAlignment="1">
      <alignment horizontal="center" vertical="center" shrinkToFit="1" readingOrder="2"/>
    </xf>
    <xf numFmtId="0" fontId="2" fillId="0" borderId="17" xfId="1" applyFont="1" applyBorder="1" applyAlignment="1">
      <alignment horizontal="center" vertical="center" shrinkToFit="1" readingOrder="2"/>
    </xf>
    <xf numFmtId="0" fontId="2" fillId="0" borderId="18" xfId="1" applyFont="1" applyBorder="1" applyAlignment="1">
      <alignment horizontal="center" vertical="center" shrinkToFit="1" readingOrder="2"/>
    </xf>
    <xf numFmtId="0" fontId="2" fillId="0" borderId="19" xfId="1" applyFont="1" applyBorder="1" applyAlignment="1">
      <alignment horizontal="center" vertical="center" shrinkToFit="1" readingOrder="2"/>
    </xf>
    <xf numFmtId="0" fontId="2" fillId="0" borderId="20" xfId="1" applyFont="1" applyBorder="1" applyAlignment="1">
      <alignment horizontal="center" vertical="center" shrinkToFit="1" readingOrder="2"/>
    </xf>
    <xf numFmtId="0" fontId="2" fillId="0" borderId="20" xfId="1" applyFont="1" applyBorder="1" applyAlignment="1">
      <alignment vertical="center" shrinkToFit="1" readingOrder="2"/>
    </xf>
    <xf numFmtId="0" fontId="2" fillId="0" borderId="21" xfId="1" applyFont="1" applyBorder="1" applyAlignment="1">
      <alignment horizontal="center" vertical="center" shrinkToFit="1" readingOrder="2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readingOrder="2"/>
    </xf>
    <xf numFmtId="0" fontId="2" fillId="0" borderId="22" xfId="1" applyFont="1" applyBorder="1" applyAlignment="1">
      <alignment horizontal="center" vertical="center" shrinkToFit="1" readingOrder="2"/>
    </xf>
    <xf numFmtId="0" fontId="2" fillId="0" borderId="22" xfId="1" applyFont="1" applyBorder="1" applyAlignment="1">
      <alignment vertical="center" shrinkToFit="1" readingOrder="2"/>
    </xf>
    <xf numFmtId="0" fontId="2" fillId="0" borderId="23" xfId="1" applyFont="1" applyBorder="1" applyAlignment="1">
      <alignment horizontal="center" vertical="center" shrinkToFit="1" readingOrder="2"/>
    </xf>
    <xf numFmtId="0" fontId="2" fillId="0" borderId="24" xfId="1" applyFont="1" applyBorder="1" applyAlignment="1">
      <alignment horizontal="center" vertical="center" shrinkToFit="1" readingOrder="2"/>
    </xf>
    <xf numFmtId="0" fontId="2" fillId="0" borderId="25" xfId="1" applyFont="1" applyBorder="1" applyAlignment="1">
      <alignment horizontal="center" vertical="center" shrinkToFit="1" readingOrder="2"/>
    </xf>
    <xf numFmtId="0" fontId="2" fillId="0" borderId="26" xfId="1" applyFont="1" applyBorder="1" applyAlignment="1">
      <alignment horizontal="center" vertical="center" shrinkToFit="1" readingOrder="2"/>
    </xf>
    <xf numFmtId="0" fontId="2" fillId="0" borderId="33" xfId="1" applyFont="1" applyBorder="1" applyAlignment="1">
      <alignment horizontal="center" vertical="center" shrinkToFit="1" readingOrder="2"/>
    </xf>
    <xf numFmtId="0" fontId="2" fillId="0" borderId="34" xfId="1" applyFont="1" applyBorder="1" applyAlignment="1">
      <alignment horizontal="center" vertical="center" shrinkToFit="1" readingOrder="2"/>
    </xf>
    <xf numFmtId="0" fontId="0" fillId="0" borderId="0" xfId="0" applyAlignment="1">
      <alignment readingOrder="2"/>
    </xf>
    <xf numFmtId="0" fontId="2" fillId="0" borderId="27" xfId="0" applyFont="1" applyBorder="1" applyAlignment="1">
      <alignment horizontal="center" shrinkToFit="1" readingOrder="2"/>
    </xf>
    <xf numFmtId="0" fontId="2" fillId="0" borderId="1" xfId="0" applyFont="1" applyBorder="1" applyAlignment="1">
      <alignment horizontal="center" shrinkToFit="1" readingOrder="2"/>
    </xf>
    <xf numFmtId="0" fontId="2" fillId="0" borderId="2" xfId="0" applyFont="1" applyBorder="1" applyAlignment="1">
      <alignment horizontal="centerContinuous" shrinkToFit="1" readingOrder="2"/>
    </xf>
    <xf numFmtId="0" fontId="2" fillId="0" borderId="4" xfId="0" applyFont="1" applyBorder="1" applyAlignment="1">
      <alignment horizontal="centerContinuous" shrinkToFit="1" readingOrder="2"/>
    </xf>
    <xf numFmtId="0" fontId="2" fillId="0" borderId="3" xfId="0" applyFont="1" applyBorder="1" applyAlignment="1">
      <alignment horizontal="centerContinuous" shrinkToFit="1" readingOrder="2"/>
    </xf>
    <xf numFmtId="0" fontId="2" fillId="0" borderId="1" xfId="0" applyFont="1" applyBorder="1" applyAlignment="1">
      <alignment shrinkToFit="1" readingOrder="2"/>
    </xf>
    <xf numFmtId="0" fontId="2" fillId="0" borderId="5" xfId="0" applyFont="1" applyBorder="1" applyAlignment="1">
      <alignment shrinkToFit="1" readingOrder="2"/>
    </xf>
    <xf numFmtId="0" fontId="2" fillId="0" borderId="28" xfId="0" applyFont="1" applyBorder="1" applyAlignment="1">
      <alignment horizontal="center" shrinkToFit="1" readingOrder="2"/>
    </xf>
    <xf numFmtId="0" fontId="2" fillId="0" borderId="6" xfId="0" applyFont="1" applyBorder="1" applyAlignment="1">
      <alignment horizontal="center" shrinkToFit="1" readingOrder="2"/>
    </xf>
    <xf numFmtId="0" fontId="2" fillId="0" borderId="7" xfId="0" applyFont="1" applyBorder="1" applyAlignment="1">
      <alignment horizontal="center" shrinkToFit="1" readingOrder="2"/>
    </xf>
    <xf numFmtId="0" fontId="2" fillId="0" borderId="9" xfId="0" applyFont="1" applyBorder="1" applyAlignment="1">
      <alignment horizontal="center" shrinkToFit="1" readingOrder="2"/>
    </xf>
    <xf numFmtId="0" fontId="2" fillId="0" borderId="12" xfId="0" applyFont="1" applyBorder="1" applyAlignment="1">
      <alignment horizontal="center" shrinkToFit="1" readingOrder="2"/>
    </xf>
    <xf numFmtId="0" fontId="2" fillId="0" borderId="36" xfId="0" applyFont="1" applyBorder="1" applyAlignment="1">
      <alignment horizontal="center" shrinkToFit="1" readingOrder="2"/>
    </xf>
    <xf numFmtId="0" fontId="2" fillId="0" borderId="22" xfId="0" applyFont="1" applyBorder="1" applyAlignment="1">
      <alignment horizontal="center" shrinkToFit="1" readingOrder="2"/>
    </xf>
    <xf numFmtId="0" fontId="2" fillId="0" borderId="10" xfId="0" applyFont="1" applyBorder="1" applyAlignment="1">
      <alignment shrinkToFit="1" readingOrder="2"/>
    </xf>
    <xf numFmtId="0" fontId="2" fillId="0" borderId="11" xfId="0" applyFont="1" applyBorder="1" applyAlignment="1">
      <alignment horizontal="center" shrinkToFit="1" readingOrder="2"/>
    </xf>
    <xf numFmtId="0" fontId="2" fillId="0" borderId="13" xfId="0" applyFont="1" applyBorder="1" applyAlignment="1">
      <alignment horizontal="center" shrinkToFit="1" readingOrder="2"/>
    </xf>
    <xf numFmtId="0" fontId="2" fillId="0" borderId="37" xfId="0" applyFont="1" applyBorder="1" applyAlignment="1">
      <alignment horizontal="center" shrinkToFit="1" readingOrder="2"/>
    </xf>
    <xf numFmtId="0" fontId="2" fillId="0" borderId="38" xfId="0" applyFont="1" applyBorder="1" applyAlignment="1">
      <alignment horizontal="center" shrinkToFit="1" readingOrder="2"/>
    </xf>
    <xf numFmtId="0" fontId="2" fillId="0" borderId="35" xfId="0" applyFont="1" applyBorder="1" applyAlignment="1">
      <alignment horizontal="center" shrinkToFit="1" readingOrder="2"/>
    </xf>
    <xf numFmtId="0" fontId="2" fillId="0" borderId="14" xfId="0" applyFont="1" applyBorder="1" applyAlignment="1">
      <alignment horizontal="center" shrinkToFit="1" readingOrder="2"/>
    </xf>
    <xf numFmtId="0" fontId="2" fillId="0" borderId="39" xfId="0" applyFont="1" applyBorder="1" applyAlignment="1">
      <alignment horizontal="center" shrinkToFit="1" readingOrder="2"/>
    </xf>
    <xf numFmtId="0" fontId="2" fillId="0" borderId="40" xfId="0" applyFont="1" applyBorder="1" applyAlignment="1">
      <alignment horizontal="center" shrinkToFit="1" readingOrder="2"/>
    </xf>
    <xf numFmtId="0" fontId="2" fillId="0" borderId="41" xfId="0" applyFont="1" applyBorder="1" applyAlignment="1">
      <alignment horizontal="center" shrinkToFit="1" readingOrder="2"/>
    </xf>
    <xf numFmtId="0" fontId="2" fillId="0" borderId="42" xfId="0" applyFont="1" applyBorder="1" applyAlignment="1">
      <alignment horizontal="center" shrinkToFit="1" readingOrder="2"/>
    </xf>
    <xf numFmtId="0" fontId="2" fillId="0" borderId="14" xfId="0" applyFont="1" applyBorder="1" applyAlignment="1">
      <alignment shrinkToFit="1" readingOrder="2"/>
    </xf>
    <xf numFmtId="0" fontId="2" fillId="0" borderId="43" xfId="0" applyFont="1" applyBorder="1" applyAlignment="1">
      <alignment shrinkToFit="1" readingOrder="2"/>
    </xf>
    <xf numFmtId="0" fontId="0" fillId="2" borderId="0" xfId="0" applyFill="1" applyAlignment="1">
      <alignment horizontal="center" vertical="center" readingOrder="2"/>
    </xf>
    <xf numFmtId="0" fontId="0" fillId="2" borderId="0" xfId="0" applyFill="1" applyBorder="1" applyAlignment="1">
      <alignment horizontal="center" vertical="center" readingOrder="2"/>
    </xf>
    <xf numFmtId="0" fontId="0" fillId="0" borderId="0" xfId="0" applyAlignment="1">
      <alignment horizontal="center" vertical="center" readingOrder="2"/>
    </xf>
    <xf numFmtId="0" fontId="9" fillId="0" borderId="34" xfId="0" applyFont="1" applyBorder="1" applyAlignment="1">
      <alignment vertical="center" readingOrder="2"/>
    </xf>
    <xf numFmtId="0" fontId="9" fillId="0" borderId="20" xfId="0" applyFont="1" applyBorder="1" applyAlignment="1">
      <alignment vertical="center" readingOrder="2"/>
    </xf>
    <xf numFmtId="0" fontId="9" fillId="0" borderId="20" xfId="0" applyFont="1" applyBorder="1" applyAlignment="1">
      <alignment horizontal="center" vertical="center" readingOrder="2"/>
    </xf>
    <xf numFmtId="0" fontId="10" fillId="0" borderId="25" xfId="0" applyFont="1" applyBorder="1" applyAlignment="1">
      <alignment horizontal="center" vertical="center" shrinkToFit="1" readingOrder="2"/>
    </xf>
    <xf numFmtId="0" fontId="9" fillId="0" borderId="8" xfId="0" applyFont="1" applyBorder="1" applyAlignment="1">
      <alignment horizontal="center" vertical="center" readingOrder="2"/>
    </xf>
    <xf numFmtId="0" fontId="9" fillId="0" borderId="7" xfId="0" applyFont="1" applyBorder="1" applyAlignment="1">
      <alignment horizontal="center" vertical="center" readingOrder="2"/>
    </xf>
    <xf numFmtId="0" fontId="9" fillId="0" borderId="9" xfId="0" applyFont="1" applyBorder="1" applyAlignment="1">
      <alignment horizontal="center" vertical="center" readingOrder="2"/>
    </xf>
    <xf numFmtId="0" fontId="9" fillId="0" borderId="44" xfId="0" applyFont="1" applyBorder="1" applyAlignment="1">
      <alignment horizontal="center" vertical="center" readingOrder="2"/>
    </xf>
    <xf numFmtId="0" fontId="11" fillId="0" borderId="45" xfId="0" applyFont="1" applyBorder="1" applyAlignment="1">
      <alignment horizontal="center" vertical="center" shrinkToFit="1" readingOrder="2"/>
    </xf>
    <xf numFmtId="0" fontId="11" fillId="0" borderId="22" xfId="0" applyFont="1" applyBorder="1" applyAlignment="1">
      <alignment horizontal="center" vertical="center" shrinkToFit="1" readingOrder="2"/>
    </xf>
    <xf numFmtId="0" fontId="11" fillId="0" borderId="23" xfId="0" applyFont="1" applyBorder="1" applyAlignment="1">
      <alignment horizontal="center" vertical="center" shrinkToFit="1" readingOrder="2"/>
    </xf>
    <xf numFmtId="0" fontId="11" fillId="0" borderId="25" xfId="0" applyFont="1" applyBorder="1" applyAlignment="1">
      <alignment horizontal="center" vertical="center" shrinkToFit="1" readingOrder="2"/>
    </xf>
    <xf numFmtId="0" fontId="11" fillId="0" borderId="22" xfId="0" applyFont="1" applyBorder="1" applyAlignment="1">
      <alignment vertical="center" shrinkToFit="1" readingOrder="2"/>
    </xf>
    <xf numFmtId="0" fontId="11" fillId="0" borderId="46" xfId="0" applyFont="1" applyBorder="1" applyAlignment="1">
      <alignment vertical="center" shrinkToFit="1" readingOrder="2"/>
    </xf>
    <xf numFmtId="0" fontId="2" fillId="0" borderId="14" xfId="0" applyFont="1" applyBorder="1" applyAlignment="1">
      <alignment horizontal="center" vertical="center" shrinkToFit="1" readingOrder="2"/>
    </xf>
    <xf numFmtId="0" fontId="12" fillId="0" borderId="0" xfId="0" applyFont="1" applyAlignment="1">
      <alignment readingOrder="2"/>
    </xf>
    <xf numFmtId="0" fontId="2" fillId="0" borderId="1" xfId="1" applyFont="1" applyBorder="1" applyAlignment="1">
      <alignment horizontal="center" vertical="center" wrapText="1" shrinkToFit="1" readingOrder="2"/>
    </xf>
    <xf numFmtId="0" fontId="2" fillId="0" borderId="6" xfId="1" applyFont="1" applyBorder="1" applyAlignment="1">
      <alignment horizontal="center" vertical="center" wrapText="1" shrinkToFit="1" readingOrder="2"/>
    </xf>
    <xf numFmtId="0" fontId="2" fillId="0" borderId="14" xfId="1" applyFont="1" applyBorder="1" applyAlignment="1">
      <alignment horizontal="center" vertical="center" wrapText="1" shrinkToFit="1" readingOrder="2"/>
    </xf>
    <xf numFmtId="0" fontId="2" fillId="0" borderId="1" xfId="1" applyFont="1" applyBorder="1" applyAlignment="1">
      <alignment horizontal="center" vertical="center" shrinkToFit="1" readingOrder="2"/>
    </xf>
    <xf numFmtId="0" fontId="2" fillId="0" borderId="6" xfId="1" applyFont="1" applyBorder="1" applyAlignment="1">
      <alignment horizontal="center" vertical="center" shrinkToFit="1" readingOrder="2"/>
    </xf>
    <xf numFmtId="0" fontId="2" fillId="0" borderId="14" xfId="1" applyFont="1" applyBorder="1" applyAlignment="1">
      <alignment horizontal="center" vertical="center" shrinkToFit="1" readingOrder="2"/>
    </xf>
    <xf numFmtId="0" fontId="2" fillId="0" borderId="27" xfId="1" applyFont="1" applyBorder="1" applyAlignment="1">
      <alignment horizontal="center" vertical="center" wrapText="1" shrinkToFit="1" readingOrder="2"/>
    </xf>
    <xf numFmtId="0" fontId="2" fillId="0" borderId="28" xfId="1" applyFont="1" applyBorder="1" applyAlignment="1">
      <alignment horizontal="center" vertical="center" wrapText="1" shrinkToFit="1" readingOrder="2"/>
    </xf>
    <xf numFmtId="0" fontId="2" fillId="0" borderId="35" xfId="1" applyFont="1" applyBorder="1" applyAlignment="1">
      <alignment horizontal="center" vertical="center" wrapText="1" shrinkToFit="1" readingOrder="2"/>
    </xf>
    <xf numFmtId="0" fontId="2" fillId="0" borderId="31" xfId="1" applyFont="1" applyBorder="1" applyAlignment="1">
      <alignment horizontal="center" vertical="center" wrapText="1" shrinkToFit="1" readingOrder="2"/>
    </xf>
    <xf numFmtId="0" fontId="2" fillId="0" borderId="32" xfId="1" applyFont="1" applyBorder="1" applyAlignment="1">
      <alignment horizontal="center" vertical="center" wrapText="1" shrinkToFit="1" readingOrder="2"/>
    </xf>
    <xf numFmtId="0" fontId="2" fillId="0" borderId="29" xfId="1" applyFont="1" applyBorder="1" applyAlignment="1">
      <alignment horizontal="center" vertical="center" shrinkToFit="1" readingOrder="2"/>
    </xf>
    <xf numFmtId="0" fontId="2" fillId="0" borderId="30" xfId="1" applyFont="1" applyBorder="1" applyAlignment="1">
      <alignment horizontal="center" vertical="center" shrinkToFit="1" readingOrder="2"/>
    </xf>
    <xf numFmtId="0" fontId="2" fillId="0" borderId="29" xfId="1" applyFont="1" applyBorder="1" applyAlignment="1">
      <alignment horizontal="center" vertical="center" wrapText="1" shrinkToFit="1" readingOrder="2"/>
    </xf>
    <xf numFmtId="0" fontId="2" fillId="0" borderId="30" xfId="1" applyFont="1" applyBorder="1" applyAlignment="1">
      <alignment horizontal="center" vertical="center" wrapText="1" shrinkToFit="1" readingOrder="2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6"/>
  <sheetViews>
    <sheetView rightToLeft="1" topLeftCell="A119" workbookViewId="0">
      <selection activeCell="R117" sqref="R117"/>
    </sheetView>
  </sheetViews>
  <sheetFormatPr defaultRowHeight="14.25" x14ac:dyDescent="0.2"/>
  <cols>
    <col min="1" max="1" width="8" customWidth="1"/>
    <col min="2" max="2" width="25.375" customWidth="1"/>
    <col min="3" max="3" width="7.75" customWidth="1"/>
    <col min="4" max="17" width="6" customWidth="1"/>
  </cols>
  <sheetData>
    <row r="1" spans="1:18" s="2" customFormat="1" ht="21" customHeight="1" x14ac:dyDescent="0.2">
      <c r="A1" s="1" t="s">
        <v>12</v>
      </c>
      <c r="P1" s="28">
        <v>1</v>
      </c>
    </row>
    <row r="2" spans="1:18" s="2" customFormat="1" ht="21" customHeight="1" x14ac:dyDescent="0.2">
      <c r="A2" s="1" t="s">
        <v>13</v>
      </c>
    </row>
    <row r="3" spans="1:18" s="2" customFormat="1" ht="21" customHeight="1" x14ac:dyDescent="0.2">
      <c r="A3" s="1" t="s">
        <v>11</v>
      </c>
    </row>
    <row r="4" spans="1:18" s="2" customFormat="1" ht="21" customHeight="1" x14ac:dyDescent="0.2">
      <c r="A4" s="1" t="s">
        <v>14</v>
      </c>
    </row>
    <row r="5" spans="1:18" s="2" customFormat="1" ht="21" customHeight="1" x14ac:dyDescent="0.2">
      <c r="A5" s="3" t="s">
        <v>6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spans="1:18" s="2" customFormat="1" ht="21" customHeight="1" x14ac:dyDescent="0.2">
      <c r="A6" s="3" t="s">
        <v>18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s="2" customFormat="1" ht="21" customHeight="1" thickBot="1" x14ac:dyDescent="0.25">
      <c r="A7" s="5" t="s">
        <v>10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spans="1:18" s="2" customFormat="1" ht="21" customHeight="1" thickTop="1" x14ac:dyDescent="0.2">
      <c r="A8" s="90" t="s">
        <v>7</v>
      </c>
      <c r="B8" s="87" t="s">
        <v>8</v>
      </c>
      <c r="C8" s="84" t="s">
        <v>9</v>
      </c>
      <c r="D8" s="6" t="s">
        <v>55</v>
      </c>
      <c r="E8" s="7"/>
      <c r="F8" s="6" t="s">
        <v>56</v>
      </c>
      <c r="G8" s="8"/>
      <c r="H8" s="6" t="s">
        <v>57</v>
      </c>
      <c r="I8" s="7"/>
      <c r="J8" s="6" t="s">
        <v>0</v>
      </c>
      <c r="K8" s="8"/>
      <c r="L8" s="6" t="s">
        <v>54</v>
      </c>
      <c r="M8" s="7"/>
      <c r="N8" s="6" t="s">
        <v>1</v>
      </c>
      <c r="O8" s="8"/>
      <c r="P8" s="6" t="s">
        <v>2</v>
      </c>
      <c r="Q8" s="8"/>
      <c r="R8" s="9"/>
    </row>
    <row r="9" spans="1:18" s="2" customFormat="1" ht="21" customHeight="1" x14ac:dyDescent="0.2">
      <c r="A9" s="91"/>
      <c r="B9" s="88"/>
      <c r="C9" s="85"/>
      <c r="D9" s="10" t="s">
        <v>3</v>
      </c>
      <c r="E9" s="11" t="s">
        <v>4</v>
      </c>
      <c r="F9" s="10" t="s">
        <v>3</v>
      </c>
      <c r="G9" s="12" t="s">
        <v>4</v>
      </c>
      <c r="H9" s="10" t="s">
        <v>3</v>
      </c>
      <c r="I9" s="11" t="s">
        <v>4</v>
      </c>
      <c r="J9" s="10" t="s">
        <v>3</v>
      </c>
      <c r="K9" s="12" t="s">
        <v>4</v>
      </c>
      <c r="L9" s="10" t="s">
        <v>3</v>
      </c>
      <c r="M9" s="12" t="s">
        <v>4</v>
      </c>
      <c r="N9" s="10" t="s">
        <v>3</v>
      </c>
      <c r="O9" s="12" t="s">
        <v>4</v>
      </c>
      <c r="P9" s="10" t="s">
        <v>3</v>
      </c>
      <c r="Q9" s="12" t="s">
        <v>4</v>
      </c>
      <c r="R9" s="13" t="s">
        <v>5</v>
      </c>
    </row>
    <row r="10" spans="1:18" s="2" customFormat="1" ht="21" customHeight="1" thickBot="1" x14ac:dyDescent="0.25">
      <c r="A10" s="92"/>
      <c r="B10" s="89"/>
      <c r="C10" s="86"/>
      <c r="D10" s="14">
        <v>30</v>
      </c>
      <c r="E10" s="15">
        <v>70</v>
      </c>
      <c r="F10" s="14">
        <v>30</v>
      </c>
      <c r="G10" s="16">
        <v>70</v>
      </c>
      <c r="H10" s="14">
        <v>30</v>
      </c>
      <c r="I10" s="15">
        <v>70</v>
      </c>
      <c r="J10" s="14">
        <v>30</v>
      </c>
      <c r="K10" s="16">
        <v>70</v>
      </c>
      <c r="L10" s="14">
        <v>30</v>
      </c>
      <c r="M10" s="16">
        <v>70</v>
      </c>
      <c r="N10" s="14">
        <v>15</v>
      </c>
      <c r="O10" s="16">
        <v>35</v>
      </c>
      <c r="P10" s="14">
        <v>15</v>
      </c>
      <c r="Q10" s="16">
        <v>35</v>
      </c>
      <c r="R10" s="17"/>
    </row>
    <row r="11" spans="1:18" s="2" customFormat="1" ht="21" customHeight="1" x14ac:dyDescent="0.2">
      <c r="A11" s="35">
        <v>101</v>
      </c>
      <c r="B11" s="19" t="s">
        <v>20</v>
      </c>
      <c r="C11" s="18"/>
      <c r="D11" s="20"/>
      <c r="E11" s="21"/>
      <c r="F11" s="20"/>
      <c r="G11" s="22"/>
      <c r="H11" s="20"/>
      <c r="I11" s="21"/>
      <c r="J11" s="20"/>
      <c r="K11" s="21"/>
      <c r="L11" s="20"/>
      <c r="M11" s="21"/>
      <c r="N11" s="20"/>
      <c r="O11" s="22"/>
      <c r="P11" s="20"/>
      <c r="Q11" s="22"/>
      <c r="R11" s="23"/>
    </row>
    <row r="12" spans="1:18" s="2" customFormat="1" ht="21" customHeight="1" x14ac:dyDescent="0.2">
      <c r="A12" s="36">
        <v>102</v>
      </c>
      <c r="B12" s="25" t="s">
        <v>21</v>
      </c>
      <c r="C12" s="24"/>
      <c r="D12" s="10"/>
      <c r="E12" s="11"/>
      <c r="F12" s="10"/>
      <c r="G12" s="12"/>
      <c r="H12" s="10"/>
      <c r="I12" s="11"/>
      <c r="J12" s="10"/>
      <c r="K12" s="11"/>
      <c r="L12" s="10"/>
      <c r="M12" s="11"/>
      <c r="N12" s="10"/>
      <c r="O12" s="12"/>
      <c r="P12" s="10"/>
      <c r="Q12" s="12"/>
      <c r="R12" s="26"/>
    </row>
    <row r="13" spans="1:18" s="2" customFormat="1" ht="21" customHeight="1" x14ac:dyDescent="0.2">
      <c r="A13" s="36">
        <v>103</v>
      </c>
      <c r="B13" s="25" t="s">
        <v>22</v>
      </c>
      <c r="C13" s="24"/>
      <c r="D13" s="10"/>
      <c r="E13" s="11"/>
      <c r="F13" s="10"/>
      <c r="G13" s="12"/>
      <c r="H13" s="10"/>
      <c r="I13" s="11"/>
      <c r="J13" s="10"/>
      <c r="K13" s="11"/>
      <c r="L13" s="10"/>
      <c r="M13" s="11"/>
      <c r="N13" s="10"/>
      <c r="O13" s="12"/>
      <c r="P13" s="10"/>
      <c r="Q13" s="12"/>
      <c r="R13" s="26"/>
    </row>
    <row r="14" spans="1:18" s="2" customFormat="1" ht="21" customHeight="1" x14ac:dyDescent="0.2">
      <c r="A14" s="36">
        <v>104</v>
      </c>
      <c r="B14" s="25" t="s">
        <v>23</v>
      </c>
      <c r="C14" s="24"/>
      <c r="D14" s="10"/>
      <c r="E14" s="11"/>
      <c r="F14" s="10"/>
      <c r="G14" s="12"/>
      <c r="H14" s="10"/>
      <c r="I14" s="11"/>
      <c r="J14" s="10"/>
      <c r="K14" s="11"/>
      <c r="L14" s="10"/>
      <c r="M14" s="11"/>
      <c r="N14" s="10"/>
      <c r="O14" s="12"/>
      <c r="P14" s="10"/>
      <c r="Q14" s="12"/>
      <c r="R14" s="26"/>
    </row>
    <row r="15" spans="1:18" s="2" customFormat="1" ht="21" customHeight="1" x14ac:dyDescent="0.2">
      <c r="A15" s="36">
        <v>105</v>
      </c>
      <c r="B15" s="25" t="s">
        <v>24</v>
      </c>
      <c r="C15" s="24"/>
      <c r="D15" s="10"/>
      <c r="E15" s="11"/>
      <c r="F15" s="10"/>
      <c r="G15" s="12"/>
      <c r="H15" s="10"/>
      <c r="I15" s="11"/>
      <c r="J15" s="10"/>
      <c r="K15" s="11"/>
      <c r="L15" s="10"/>
      <c r="M15" s="11"/>
      <c r="N15" s="10"/>
      <c r="O15" s="12"/>
      <c r="P15" s="10"/>
      <c r="Q15" s="12"/>
      <c r="R15" s="26"/>
    </row>
    <row r="16" spans="1:18" s="2" customFormat="1" ht="21" customHeight="1" x14ac:dyDescent="0.2">
      <c r="A16" s="36">
        <v>106</v>
      </c>
      <c r="B16" s="25" t="s">
        <v>25</v>
      </c>
      <c r="C16" s="24"/>
      <c r="D16" s="10"/>
      <c r="E16" s="11"/>
      <c r="F16" s="10"/>
      <c r="G16" s="12"/>
      <c r="H16" s="10"/>
      <c r="I16" s="11"/>
      <c r="J16" s="10"/>
      <c r="K16" s="11"/>
      <c r="L16" s="10"/>
      <c r="M16" s="11"/>
      <c r="N16" s="10"/>
      <c r="O16" s="12"/>
      <c r="P16" s="10"/>
      <c r="Q16" s="12"/>
      <c r="R16" s="26"/>
    </row>
    <row r="17" spans="1:18" s="2" customFormat="1" ht="21" customHeight="1" x14ac:dyDescent="0.2">
      <c r="A17" s="36">
        <v>107</v>
      </c>
      <c r="B17" s="25" t="s">
        <v>26</v>
      </c>
      <c r="C17" s="24"/>
      <c r="D17" s="10"/>
      <c r="E17" s="11"/>
      <c r="F17" s="10"/>
      <c r="G17" s="12"/>
      <c r="H17" s="10"/>
      <c r="I17" s="11"/>
      <c r="J17" s="10"/>
      <c r="K17" s="11"/>
      <c r="L17" s="10"/>
      <c r="M17" s="11"/>
      <c r="N17" s="10"/>
      <c r="O17" s="12"/>
      <c r="P17" s="10"/>
      <c r="Q17" s="12"/>
      <c r="R17" s="26"/>
    </row>
    <row r="18" spans="1:18" s="2" customFormat="1" ht="21" customHeight="1" x14ac:dyDescent="0.2">
      <c r="A18" s="36">
        <v>108</v>
      </c>
      <c r="B18" s="25" t="s">
        <v>27</v>
      </c>
      <c r="C18" s="24"/>
      <c r="D18" s="10"/>
      <c r="E18" s="11"/>
      <c r="F18" s="10"/>
      <c r="G18" s="12"/>
      <c r="H18" s="10"/>
      <c r="I18" s="11"/>
      <c r="J18" s="10"/>
      <c r="K18" s="11"/>
      <c r="L18" s="10"/>
      <c r="M18" s="11"/>
      <c r="N18" s="10"/>
      <c r="O18" s="12"/>
      <c r="P18" s="10"/>
      <c r="Q18" s="12"/>
      <c r="R18" s="26"/>
    </row>
    <row r="19" spans="1:18" s="2" customFormat="1" ht="21" customHeight="1" x14ac:dyDescent="0.2">
      <c r="A19" s="36">
        <v>109</v>
      </c>
      <c r="B19" s="25" t="s">
        <v>28</v>
      </c>
      <c r="C19" s="24"/>
      <c r="D19" s="10"/>
      <c r="E19" s="11"/>
      <c r="F19" s="10"/>
      <c r="G19" s="12"/>
      <c r="H19" s="10"/>
      <c r="I19" s="11"/>
      <c r="J19" s="10"/>
      <c r="K19" s="11"/>
      <c r="L19" s="10"/>
      <c r="M19" s="11"/>
      <c r="N19" s="10"/>
      <c r="O19" s="12"/>
      <c r="P19" s="10"/>
      <c r="Q19" s="12"/>
      <c r="R19" s="26"/>
    </row>
    <row r="20" spans="1:18" s="2" customFormat="1" ht="21" customHeight="1" x14ac:dyDescent="0.2">
      <c r="A20" s="36">
        <v>110</v>
      </c>
      <c r="B20" s="25" t="s">
        <v>29</v>
      </c>
      <c r="C20" s="24"/>
      <c r="D20" s="10"/>
      <c r="E20" s="11"/>
      <c r="F20" s="10"/>
      <c r="G20" s="12"/>
      <c r="H20" s="10"/>
      <c r="I20" s="11"/>
      <c r="J20" s="10"/>
      <c r="K20" s="11"/>
      <c r="L20" s="10"/>
      <c r="M20" s="11"/>
      <c r="N20" s="10"/>
      <c r="O20" s="12"/>
      <c r="P20" s="10"/>
      <c r="Q20" s="12"/>
      <c r="R20" s="26"/>
    </row>
    <row r="21" spans="1:18" s="2" customFormat="1" ht="21" customHeight="1" x14ac:dyDescent="0.2">
      <c r="A21" s="36">
        <v>111</v>
      </c>
      <c r="B21" s="25" t="s">
        <v>30</v>
      </c>
      <c r="C21" s="24"/>
      <c r="D21" s="10"/>
      <c r="E21" s="11"/>
      <c r="F21" s="10"/>
      <c r="G21" s="12"/>
      <c r="H21" s="10"/>
      <c r="I21" s="11"/>
      <c r="J21" s="10"/>
      <c r="K21" s="11"/>
      <c r="L21" s="10"/>
      <c r="M21" s="11"/>
      <c r="N21" s="10"/>
      <c r="O21" s="12"/>
      <c r="P21" s="10"/>
      <c r="Q21" s="12"/>
      <c r="R21" s="26"/>
    </row>
    <row r="22" spans="1:18" s="2" customFormat="1" ht="21" customHeight="1" x14ac:dyDescent="0.2">
      <c r="A22" s="36">
        <v>112</v>
      </c>
      <c r="B22" s="25" t="s">
        <v>31</v>
      </c>
      <c r="C22" s="24"/>
      <c r="D22" s="10"/>
      <c r="E22" s="11"/>
      <c r="F22" s="10"/>
      <c r="G22" s="12"/>
      <c r="H22" s="10"/>
      <c r="I22" s="11"/>
      <c r="J22" s="10"/>
      <c r="K22" s="11"/>
      <c r="L22" s="10"/>
      <c r="M22" s="11"/>
      <c r="N22" s="10"/>
      <c r="O22" s="12"/>
      <c r="P22" s="10"/>
      <c r="Q22" s="12"/>
      <c r="R22" s="26"/>
    </row>
    <row r="24" spans="1:18" ht="18" x14ac:dyDescent="0.2">
      <c r="A24" s="27" t="s">
        <v>16</v>
      </c>
    </row>
    <row r="25" spans="1:18" ht="18" x14ac:dyDescent="0.2">
      <c r="A25" s="27" t="s">
        <v>17</v>
      </c>
    </row>
    <row r="26" spans="1:18" ht="18" x14ac:dyDescent="0.2">
      <c r="A26" s="27" t="s">
        <v>15</v>
      </c>
    </row>
    <row r="28" spans="1:18" s="2" customFormat="1" ht="21" customHeight="1" x14ac:dyDescent="0.2">
      <c r="A28" s="1" t="s">
        <v>12</v>
      </c>
      <c r="P28" s="28">
        <v>2</v>
      </c>
    </row>
    <row r="29" spans="1:18" s="2" customFormat="1" ht="21" customHeight="1" x14ac:dyDescent="0.2">
      <c r="A29" s="1" t="s">
        <v>13</v>
      </c>
    </row>
    <row r="30" spans="1:18" s="2" customFormat="1" ht="21" customHeight="1" x14ac:dyDescent="0.2">
      <c r="A30" s="1" t="s">
        <v>11</v>
      </c>
    </row>
    <row r="31" spans="1:18" s="2" customFormat="1" ht="21" customHeight="1" x14ac:dyDescent="0.2">
      <c r="A31" s="1" t="s">
        <v>14</v>
      </c>
    </row>
    <row r="32" spans="1:18" s="2" customFormat="1" ht="21" customHeight="1" x14ac:dyDescent="0.2">
      <c r="A32" s="3" t="s">
        <v>6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</row>
    <row r="33" spans="1:18" s="2" customFormat="1" ht="21" customHeight="1" x14ac:dyDescent="0.2">
      <c r="A33" s="3" t="s">
        <v>18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</row>
    <row r="34" spans="1:18" s="2" customFormat="1" ht="21" customHeight="1" thickBot="1" x14ac:dyDescent="0.25">
      <c r="A34" s="5" t="s">
        <v>10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</row>
    <row r="35" spans="1:18" s="2" customFormat="1" ht="21" customHeight="1" thickTop="1" thickBot="1" x14ac:dyDescent="0.25">
      <c r="A35" s="93" t="s">
        <v>7</v>
      </c>
      <c r="B35" s="95" t="s">
        <v>8</v>
      </c>
      <c r="C35" s="97" t="s">
        <v>9</v>
      </c>
      <c r="D35" s="6" t="s">
        <v>55</v>
      </c>
      <c r="E35" s="7"/>
      <c r="F35" s="6" t="s">
        <v>56</v>
      </c>
      <c r="G35" s="8"/>
      <c r="H35" s="6" t="s">
        <v>57</v>
      </c>
      <c r="I35" s="7"/>
      <c r="J35" s="6" t="s">
        <v>0</v>
      </c>
      <c r="K35" s="8"/>
      <c r="L35" s="6" t="s">
        <v>54</v>
      </c>
      <c r="M35" s="7"/>
      <c r="N35" s="6" t="s">
        <v>1</v>
      </c>
      <c r="O35" s="8"/>
      <c r="P35" s="6" t="s">
        <v>2</v>
      </c>
      <c r="Q35" s="8"/>
      <c r="R35" s="9"/>
    </row>
    <row r="36" spans="1:18" s="2" customFormat="1" ht="21" customHeight="1" thickBot="1" x14ac:dyDescent="0.25">
      <c r="A36" s="94"/>
      <c r="B36" s="96"/>
      <c r="C36" s="98"/>
      <c r="D36" s="10" t="s">
        <v>3</v>
      </c>
      <c r="E36" s="11" t="s">
        <v>4</v>
      </c>
      <c r="F36" s="10" t="s">
        <v>3</v>
      </c>
      <c r="G36" s="12" t="s">
        <v>4</v>
      </c>
      <c r="H36" s="10" t="s">
        <v>3</v>
      </c>
      <c r="I36" s="11" t="s">
        <v>4</v>
      </c>
      <c r="J36" s="10" t="s">
        <v>3</v>
      </c>
      <c r="K36" s="11" t="s">
        <v>4</v>
      </c>
      <c r="L36" s="10" t="s">
        <v>3</v>
      </c>
      <c r="M36" s="11" t="s">
        <v>4</v>
      </c>
      <c r="N36" s="10" t="s">
        <v>3</v>
      </c>
      <c r="O36" s="12" t="s">
        <v>4</v>
      </c>
      <c r="P36" s="10" t="s">
        <v>3</v>
      </c>
      <c r="Q36" s="12" t="s">
        <v>4</v>
      </c>
      <c r="R36" s="13" t="s">
        <v>5</v>
      </c>
    </row>
    <row r="37" spans="1:18" s="2" customFormat="1" ht="21" customHeight="1" thickBot="1" x14ac:dyDescent="0.25">
      <c r="A37" s="94"/>
      <c r="B37" s="96"/>
      <c r="C37" s="98"/>
      <c r="D37" s="14">
        <v>30</v>
      </c>
      <c r="E37" s="15">
        <v>70</v>
      </c>
      <c r="F37" s="14">
        <v>30</v>
      </c>
      <c r="G37" s="16">
        <v>70</v>
      </c>
      <c r="H37" s="14">
        <v>30</v>
      </c>
      <c r="I37" s="15">
        <v>70</v>
      </c>
      <c r="J37" s="14">
        <v>30</v>
      </c>
      <c r="K37" s="16">
        <v>70</v>
      </c>
      <c r="L37" s="14">
        <v>30</v>
      </c>
      <c r="M37" s="16">
        <v>70</v>
      </c>
      <c r="N37" s="14">
        <v>15</v>
      </c>
      <c r="O37" s="16">
        <v>35</v>
      </c>
      <c r="P37" s="14">
        <v>15</v>
      </c>
      <c r="Q37" s="16">
        <v>35</v>
      </c>
      <c r="R37" s="17"/>
    </row>
    <row r="38" spans="1:18" s="2" customFormat="1" ht="21" customHeight="1" x14ac:dyDescent="0.2">
      <c r="A38" s="35">
        <v>113</v>
      </c>
      <c r="B38" s="19" t="s">
        <v>32</v>
      </c>
      <c r="C38" s="18"/>
      <c r="D38" s="20"/>
      <c r="E38" s="21"/>
      <c r="F38" s="20"/>
      <c r="G38" s="22"/>
      <c r="H38" s="20"/>
      <c r="I38" s="21"/>
      <c r="J38" s="20"/>
      <c r="K38" s="21"/>
      <c r="L38" s="20"/>
      <c r="M38" s="21"/>
      <c r="N38" s="20"/>
      <c r="O38" s="22"/>
      <c r="P38" s="20"/>
      <c r="Q38" s="22"/>
      <c r="R38" s="23"/>
    </row>
    <row r="39" spans="1:18" s="2" customFormat="1" ht="21" customHeight="1" x14ac:dyDescent="0.2">
      <c r="A39" s="36">
        <v>114</v>
      </c>
      <c r="B39" s="25" t="s">
        <v>33</v>
      </c>
      <c r="C39" s="24"/>
      <c r="D39" s="10"/>
      <c r="E39" s="11"/>
      <c r="F39" s="10"/>
      <c r="G39" s="12"/>
      <c r="H39" s="10"/>
      <c r="I39" s="11"/>
      <c r="J39" s="10"/>
      <c r="K39" s="11"/>
      <c r="L39" s="10"/>
      <c r="M39" s="11"/>
      <c r="N39" s="10"/>
      <c r="O39" s="12"/>
      <c r="P39" s="10"/>
      <c r="Q39" s="12"/>
      <c r="R39" s="26"/>
    </row>
    <row r="40" spans="1:18" s="2" customFormat="1" ht="21" customHeight="1" x14ac:dyDescent="0.2">
      <c r="A40" s="36">
        <v>115</v>
      </c>
      <c r="B40" s="25" t="s">
        <v>34</v>
      </c>
      <c r="C40" s="24"/>
      <c r="D40" s="10"/>
      <c r="E40" s="11"/>
      <c r="F40" s="10"/>
      <c r="G40" s="12"/>
      <c r="H40" s="10"/>
      <c r="I40" s="11"/>
      <c r="J40" s="10"/>
      <c r="K40" s="11"/>
      <c r="L40" s="10"/>
      <c r="M40" s="11"/>
      <c r="N40" s="10"/>
      <c r="O40" s="12"/>
      <c r="P40" s="10"/>
      <c r="Q40" s="12"/>
      <c r="R40" s="26"/>
    </row>
    <row r="41" spans="1:18" s="2" customFormat="1" ht="21" customHeight="1" x14ac:dyDescent="0.2">
      <c r="A41" s="36">
        <v>116</v>
      </c>
      <c r="B41" s="25" t="s">
        <v>35</v>
      </c>
      <c r="C41" s="24"/>
      <c r="D41" s="10"/>
      <c r="E41" s="11"/>
      <c r="F41" s="10"/>
      <c r="G41" s="12"/>
      <c r="H41" s="10"/>
      <c r="I41" s="11"/>
      <c r="J41" s="10"/>
      <c r="K41" s="11"/>
      <c r="L41" s="10"/>
      <c r="M41" s="11"/>
      <c r="N41" s="10"/>
      <c r="O41" s="12"/>
      <c r="P41" s="10"/>
      <c r="Q41" s="12"/>
      <c r="R41" s="26"/>
    </row>
    <row r="42" spans="1:18" s="2" customFormat="1" ht="21" customHeight="1" x14ac:dyDescent="0.2">
      <c r="A42" s="36">
        <v>117</v>
      </c>
      <c r="B42" s="25" t="s">
        <v>36</v>
      </c>
      <c r="C42" s="24"/>
      <c r="D42" s="10"/>
      <c r="E42" s="11"/>
      <c r="F42" s="10"/>
      <c r="G42" s="12"/>
      <c r="H42" s="10"/>
      <c r="I42" s="11"/>
      <c r="J42" s="10"/>
      <c r="K42" s="11"/>
      <c r="L42" s="10"/>
      <c r="M42" s="11"/>
      <c r="N42" s="10"/>
      <c r="O42" s="12"/>
      <c r="P42" s="10"/>
      <c r="Q42" s="12"/>
      <c r="R42" s="26"/>
    </row>
    <row r="43" spans="1:18" s="2" customFormat="1" ht="21" customHeight="1" x14ac:dyDescent="0.2">
      <c r="A43" s="36">
        <v>118</v>
      </c>
      <c r="B43" s="25" t="s">
        <v>37</v>
      </c>
      <c r="C43" s="24"/>
      <c r="D43" s="10"/>
      <c r="E43" s="11"/>
      <c r="F43" s="10"/>
      <c r="G43" s="12"/>
      <c r="H43" s="10"/>
      <c r="I43" s="11"/>
      <c r="J43" s="10"/>
      <c r="K43" s="11"/>
      <c r="L43" s="10"/>
      <c r="M43" s="11"/>
      <c r="N43" s="10"/>
      <c r="O43" s="12"/>
      <c r="P43" s="10"/>
      <c r="Q43" s="12"/>
      <c r="R43" s="26"/>
    </row>
    <row r="44" spans="1:18" s="2" customFormat="1" ht="21" customHeight="1" x14ac:dyDescent="0.2">
      <c r="A44" s="36">
        <v>119</v>
      </c>
      <c r="B44" s="25" t="s">
        <v>38</v>
      </c>
      <c r="C44" s="24"/>
      <c r="D44" s="10"/>
      <c r="E44" s="11"/>
      <c r="F44" s="10"/>
      <c r="G44" s="12"/>
      <c r="H44" s="10"/>
      <c r="I44" s="11"/>
      <c r="J44" s="10"/>
      <c r="K44" s="11"/>
      <c r="L44" s="10"/>
      <c r="M44" s="11"/>
      <c r="N44" s="10"/>
      <c r="O44" s="12"/>
      <c r="P44" s="10"/>
      <c r="Q44" s="12"/>
      <c r="R44" s="26"/>
    </row>
    <row r="45" spans="1:18" s="2" customFormat="1" ht="21" customHeight="1" x14ac:dyDescent="0.2">
      <c r="A45" s="36">
        <v>120</v>
      </c>
      <c r="B45" s="25" t="s">
        <v>39</v>
      </c>
      <c r="C45" s="24"/>
      <c r="D45" s="10"/>
      <c r="E45" s="11"/>
      <c r="F45" s="10"/>
      <c r="G45" s="12"/>
      <c r="H45" s="10"/>
      <c r="I45" s="11"/>
      <c r="J45" s="10"/>
      <c r="K45" s="11"/>
      <c r="L45" s="10"/>
      <c r="M45" s="11"/>
      <c r="N45" s="10"/>
      <c r="O45" s="12"/>
      <c r="P45" s="10"/>
      <c r="Q45" s="12"/>
      <c r="R45" s="26"/>
    </row>
    <row r="47" spans="1:18" ht="18" x14ac:dyDescent="0.2">
      <c r="A47" s="27" t="s">
        <v>16</v>
      </c>
    </row>
    <row r="48" spans="1:18" ht="18" x14ac:dyDescent="0.2">
      <c r="A48" s="27" t="s">
        <v>17</v>
      </c>
    </row>
    <row r="49" spans="1:18" ht="18" x14ac:dyDescent="0.2">
      <c r="A49" s="27" t="s">
        <v>15</v>
      </c>
    </row>
    <row r="57" spans="1:18" s="2" customFormat="1" ht="21" customHeight="1" x14ac:dyDescent="0.2">
      <c r="A57" s="1" t="s">
        <v>12</v>
      </c>
    </row>
    <row r="58" spans="1:18" s="2" customFormat="1" ht="21" customHeight="1" x14ac:dyDescent="0.2">
      <c r="A58" s="1" t="s">
        <v>13</v>
      </c>
    </row>
    <row r="59" spans="1:18" s="2" customFormat="1" ht="21" customHeight="1" x14ac:dyDescent="0.2">
      <c r="A59" s="1" t="s">
        <v>11</v>
      </c>
    </row>
    <row r="60" spans="1:18" s="2" customFormat="1" ht="21" customHeight="1" x14ac:dyDescent="0.2">
      <c r="A60" s="1" t="s">
        <v>14</v>
      </c>
    </row>
    <row r="61" spans="1:18" s="2" customFormat="1" ht="21" customHeight="1" x14ac:dyDescent="0.2">
      <c r="A61" s="3" t="s">
        <v>6</v>
      </c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</row>
    <row r="62" spans="1:18" s="2" customFormat="1" ht="21" customHeight="1" x14ac:dyDescent="0.2">
      <c r="A62" s="3" t="s">
        <v>47</v>
      </c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</row>
    <row r="63" spans="1:18" s="2" customFormat="1" ht="21" customHeight="1" thickBot="1" x14ac:dyDescent="0.25">
      <c r="A63" s="5" t="s">
        <v>10</v>
      </c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</row>
    <row r="64" spans="1:18" s="2" customFormat="1" ht="21" customHeight="1" thickTop="1" x14ac:dyDescent="0.2">
      <c r="A64" s="84" t="s">
        <v>7</v>
      </c>
      <c r="B64" s="87" t="s">
        <v>8</v>
      </c>
      <c r="C64" s="84" t="s">
        <v>9</v>
      </c>
      <c r="D64" s="6" t="s">
        <v>55</v>
      </c>
      <c r="E64" s="7"/>
      <c r="F64" s="6" t="s">
        <v>56</v>
      </c>
      <c r="G64" s="8"/>
      <c r="H64" s="6" t="s">
        <v>57</v>
      </c>
      <c r="I64" s="7"/>
      <c r="J64" s="6" t="s">
        <v>0</v>
      </c>
      <c r="K64" s="8"/>
      <c r="L64" s="6" t="s">
        <v>54</v>
      </c>
      <c r="M64" s="7"/>
      <c r="N64" s="6" t="s">
        <v>1</v>
      </c>
      <c r="O64" s="8"/>
      <c r="P64" s="6" t="s">
        <v>2</v>
      </c>
      <c r="Q64" s="8"/>
      <c r="R64" s="9"/>
    </row>
    <row r="65" spans="1:18" s="2" customFormat="1" ht="21" customHeight="1" x14ac:dyDescent="0.2">
      <c r="A65" s="85"/>
      <c r="B65" s="88"/>
      <c r="C65" s="85"/>
      <c r="D65" s="10" t="s">
        <v>3</v>
      </c>
      <c r="E65" s="11" t="s">
        <v>4</v>
      </c>
      <c r="F65" s="10" t="s">
        <v>3</v>
      </c>
      <c r="G65" s="12" t="s">
        <v>4</v>
      </c>
      <c r="H65" s="10" t="s">
        <v>3</v>
      </c>
      <c r="I65" s="11" t="s">
        <v>4</v>
      </c>
      <c r="J65" s="10" t="s">
        <v>3</v>
      </c>
      <c r="K65" s="11" t="s">
        <v>4</v>
      </c>
      <c r="L65" s="10" t="s">
        <v>3</v>
      </c>
      <c r="M65" s="11" t="s">
        <v>4</v>
      </c>
      <c r="N65" s="10" t="s">
        <v>3</v>
      </c>
      <c r="O65" s="12" t="s">
        <v>4</v>
      </c>
      <c r="P65" s="10" t="s">
        <v>3</v>
      </c>
      <c r="Q65" s="12" t="s">
        <v>4</v>
      </c>
      <c r="R65" s="13" t="s">
        <v>5</v>
      </c>
    </row>
    <row r="66" spans="1:18" s="2" customFormat="1" ht="21" customHeight="1" thickBot="1" x14ac:dyDescent="0.25">
      <c r="A66" s="86"/>
      <c r="B66" s="89"/>
      <c r="C66" s="86"/>
      <c r="D66" s="14">
        <v>30</v>
      </c>
      <c r="E66" s="15">
        <v>70</v>
      </c>
      <c r="F66" s="14">
        <v>30</v>
      </c>
      <c r="G66" s="16">
        <v>70</v>
      </c>
      <c r="H66" s="14">
        <v>30</v>
      </c>
      <c r="I66" s="15">
        <v>70</v>
      </c>
      <c r="J66" s="14">
        <v>30</v>
      </c>
      <c r="K66" s="16">
        <v>70</v>
      </c>
      <c r="L66" s="14">
        <v>30</v>
      </c>
      <c r="M66" s="16">
        <v>70</v>
      </c>
      <c r="N66" s="14">
        <v>15</v>
      </c>
      <c r="O66" s="16">
        <v>35</v>
      </c>
      <c r="P66" s="14">
        <v>15</v>
      </c>
      <c r="Q66" s="16">
        <v>35</v>
      </c>
      <c r="R66" s="17"/>
    </row>
    <row r="67" spans="1:18" s="2" customFormat="1" ht="21" customHeight="1" x14ac:dyDescent="0.2">
      <c r="A67" s="18">
        <v>121</v>
      </c>
      <c r="B67" s="19" t="s">
        <v>40</v>
      </c>
      <c r="C67" s="18"/>
      <c r="D67" s="20"/>
      <c r="E67" s="21"/>
      <c r="F67" s="20"/>
      <c r="G67" s="22"/>
      <c r="H67" s="20"/>
      <c r="I67" s="21"/>
      <c r="J67" s="20"/>
      <c r="K67" s="21"/>
      <c r="L67" s="20"/>
      <c r="M67" s="21"/>
      <c r="N67" s="20"/>
      <c r="O67" s="22"/>
      <c r="P67" s="20"/>
      <c r="Q67" s="22"/>
      <c r="R67" s="23"/>
    </row>
    <row r="68" spans="1:18" s="2" customFormat="1" ht="21" customHeight="1" x14ac:dyDescent="0.2">
      <c r="A68" s="24">
        <v>122</v>
      </c>
      <c r="B68" s="25" t="s">
        <v>41</v>
      </c>
      <c r="C68" s="24"/>
      <c r="D68" s="10"/>
      <c r="E68" s="11"/>
      <c r="F68" s="10"/>
      <c r="G68" s="12"/>
      <c r="H68" s="10"/>
      <c r="I68" s="11"/>
      <c r="J68" s="10"/>
      <c r="K68" s="11"/>
      <c r="L68" s="10"/>
      <c r="M68" s="11"/>
      <c r="N68" s="10"/>
      <c r="O68" s="12"/>
      <c r="P68" s="10"/>
      <c r="Q68" s="12"/>
      <c r="R68" s="26"/>
    </row>
    <row r="69" spans="1:18" s="2" customFormat="1" ht="21" customHeight="1" x14ac:dyDescent="0.2">
      <c r="A69" s="24">
        <v>123</v>
      </c>
      <c r="B69" s="25" t="s">
        <v>42</v>
      </c>
      <c r="C69" s="24"/>
      <c r="D69" s="10"/>
      <c r="E69" s="11"/>
      <c r="F69" s="10"/>
      <c r="G69" s="12"/>
      <c r="H69" s="10"/>
      <c r="I69" s="11"/>
      <c r="J69" s="10"/>
      <c r="K69" s="11"/>
      <c r="L69" s="10"/>
      <c r="M69" s="11"/>
      <c r="N69" s="10"/>
      <c r="O69" s="12"/>
      <c r="P69" s="10"/>
      <c r="Q69" s="12"/>
      <c r="R69" s="26"/>
    </row>
    <row r="70" spans="1:18" s="2" customFormat="1" ht="21" customHeight="1" x14ac:dyDescent="0.2">
      <c r="A70" s="24">
        <v>124</v>
      </c>
      <c r="B70" s="25" t="s">
        <v>43</v>
      </c>
      <c r="C70" s="24"/>
      <c r="D70" s="10"/>
      <c r="E70" s="11"/>
      <c r="F70" s="10"/>
      <c r="G70" s="12"/>
      <c r="H70" s="10"/>
      <c r="I70" s="11"/>
      <c r="J70" s="10"/>
      <c r="K70" s="11"/>
      <c r="L70" s="10"/>
      <c r="M70" s="11"/>
      <c r="N70" s="10"/>
      <c r="O70" s="12"/>
      <c r="P70" s="10"/>
      <c r="Q70" s="12"/>
      <c r="R70" s="26"/>
    </row>
    <row r="71" spans="1:18" s="2" customFormat="1" ht="21" customHeight="1" x14ac:dyDescent="0.2">
      <c r="A71" s="24">
        <v>125</v>
      </c>
      <c r="B71" s="25" t="s">
        <v>44</v>
      </c>
      <c r="C71" s="24"/>
      <c r="D71" s="10"/>
      <c r="E71" s="11"/>
      <c r="F71" s="10"/>
      <c r="G71" s="12"/>
      <c r="H71" s="10"/>
      <c r="I71" s="11"/>
      <c r="J71" s="10"/>
      <c r="K71" s="11"/>
      <c r="L71" s="10"/>
      <c r="M71" s="11"/>
      <c r="N71" s="10"/>
      <c r="O71" s="12"/>
      <c r="P71" s="10"/>
      <c r="Q71" s="12"/>
      <c r="R71" s="26"/>
    </row>
    <row r="72" spans="1:18" s="2" customFormat="1" ht="21" customHeight="1" x14ac:dyDescent="0.2">
      <c r="A72" s="24">
        <v>126</v>
      </c>
      <c r="B72" s="25" t="s">
        <v>45</v>
      </c>
      <c r="C72" s="24"/>
      <c r="D72" s="10"/>
      <c r="E72" s="11"/>
      <c r="F72" s="10"/>
      <c r="G72" s="12"/>
      <c r="H72" s="10"/>
      <c r="I72" s="11"/>
      <c r="J72" s="10"/>
      <c r="K72" s="11"/>
      <c r="L72" s="10"/>
      <c r="M72" s="11"/>
      <c r="N72" s="10"/>
      <c r="O72" s="12"/>
      <c r="P72" s="10"/>
      <c r="Q72" s="12"/>
      <c r="R72" s="26"/>
    </row>
    <row r="73" spans="1:18" s="2" customFormat="1" ht="21" customHeight="1" x14ac:dyDescent="0.2">
      <c r="A73" s="24">
        <v>127</v>
      </c>
      <c r="B73" s="25" t="s">
        <v>46</v>
      </c>
      <c r="C73" s="24"/>
      <c r="D73" s="10"/>
      <c r="E73" s="11"/>
      <c r="F73" s="10"/>
      <c r="G73" s="12"/>
      <c r="H73" s="10"/>
      <c r="I73" s="11"/>
      <c r="J73" s="10"/>
      <c r="K73" s="11"/>
      <c r="L73" s="10"/>
      <c r="M73" s="11"/>
      <c r="N73" s="10"/>
      <c r="O73" s="12"/>
      <c r="P73" s="10"/>
      <c r="Q73" s="12"/>
      <c r="R73" s="26"/>
    </row>
    <row r="75" spans="1:18" ht="18" x14ac:dyDescent="0.2">
      <c r="A75" s="27" t="s">
        <v>16</v>
      </c>
    </row>
    <row r="76" spans="1:18" ht="18" x14ac:dyDescent="0.2">
      <c r="A76" s="27" t="s">
        <v>17</v>
      </c>
    </row>
    <row r="77" spans="1:18" ht="18" x14ac:dyDescent="0.2">
      <c r="A77" s="27" t="s">
        <v>15</v>
      </c>
    </row>
    <row r="86" spans="1:18" s="2" customFormat="1" ht="21" customHeight="1" x14ac:dyDescent="0.2">
      <c r="A86" s="1" t="s">
        <v>12</v>
      </c>
    </row>
    <row r="87" spans="1:18" s="2" customFormat="1" ht="21" customHeight="1" x14ac:dyDescent="0.2">
      <c r="A87" s="1" t="s">
        <v>13</v>
      </c>
    </row>
    <row r="88" spans="1:18" s="2" customFormat="1" ht="21" customHeight="1" x14ac:dyDescent="0.2">
      <c r="A88" s="1" t="s">
        <v>11</v>
      </c>
    </row>
    <row r="89" spans="1:18" s="2" customFormat="1" ht="21" customHeight="1" x14ac:dyDescent="0.2">
      <c r="A89" s="1" t="s">
        <v>14</v>
      </c>
    </row>
    <row r="90" spans="1:18" s="2" customFormat="1" ht="21" customHeight="1" x14ac:dyDescent="0.2">
      <c r="A90" s="3" t="s">
        <v>6</v>
      </c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</row>
    <row r="91" spans="1:18" s="2" customFormat="1" ht="21" customHeight="1" x14ac:dyDescent="0.2">
      <c r="A91" s="3" t="s">
        <v>52</v>
      </c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</row>
    <row r="92" spans="1:18" s="2" customFormat="1" ht="21" customHeight="1" thickBot="1" x14ac:dyDescent="0.25">
      <c r="A92" s="5" t="s">
        <v>10</v>
      </c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</row>
    <row r="93" spans="1:18" s="2" customFormat="1" ht="21" customHeight="1" thickTop="1" x14ac:dyDescent="0.2">
      <c r="A93" s="84" t="s">
        <v>7</v>
      </c>
      <c r="B93" s="87" t="s">
        <v>8</v>
      </c>
      <c r="C93" s="84" t="s">
        <v>9</v>
      </c>
      <c r="D93" s="6" t="s">
        <v>55</v>
      </c>
      <c r="E93" s="7"/>
      <c r="F93" s="6" t="s">
        <v>56</v>
      </c>
      <c r="G93" s="8"/>
      <c r="H93" s="6" t="s">
        <v>57</v>
      </c>
      <c r="I93" s="7"/>
      <c r="J93" s="6" t="s">
        <v>0</v>
      </c>
      <c r="K93" s="8"/>
      <c r="L93" s="6" t="s">
        <v>54</v>
      </c>
      <c r="M93" s="7"/>
      <c r="N93" s="6" t="s">
        <v>1</v>
      </c>
      <c r="O93" s="8"/>
      <c r="P93" s="6" t="s">
        <v>2</v>
      </c>
      <c r="Q93" s="8"/>
      <c r="R93" s="9"/>
    </row>
    <row r="94" spans="1:18" s="2" customFormat="1" ht="21" customHeight="1" x14ac:dyDescent="0.2">
      <c r="A94" s="85"/>
      <c r="B94" s="88"/>
      <c r="C94" s="85"/>
      <c r="D94" s="10" t="s">
        <v>3</v>
      </c>
      <c r="E94" s="11" t="s">
        <v>4</v>
      </c>
      <c r="F94" s="10" t="s">
        <v>3</v>
      </c>
      <c r="G94" s="12" t="s">
        <v>4</v>
      </c>
      <c r="H94" s="10" t="s">
        <v>3</v>
      </c>
      <c r="I94" s="11" t="s">
        <v>4</v>
      </c>
      <c r="J94" s="10" t="s">
        <v>3</v>
      </c>
      <c r="K94" s="11" t="s">
        <v>4</v>
      </c>
      <c r="L94" s="10" t="s">
        <v>3</v>
      </c>
      <c r="M94" s="11" t="s">
        <v>4</v>
      </c>
      <c r="N94" s="10" t="s">
        <v>3</v>
      </c>
      <c r="O94" s="12" t="s">
        <v>4</v>
      </c>
      <c r="P94" s="10" t="s">
        <v>3</v>
      </c>
      <c r="Q94" s="12" t="s">
        <v>4</v>
      </c>
      <c r="R94" s="13" t="s">
        <v>5</v>
      </c>
    </row>
    <row r="95" spans="1:18" s="2" customFormat="1" ht="21" customHeight="1" thickBot="1" x14ac:dyDescent="0.25">
      <c r="A95" s="86"/>
      <c r="B95" s="89"/>
      <c r="C95" s="86"/>
      <c r="D95" s="14">
        <v>30</v>
      </c>
      <c r="E95" s="15">
        <v>70</v>
      </c>
      <c r="F95" s="14">
        <v>30</v>
      </c>
      <c r="G95" s="16">
        <v>70</v>
      </c>
      <c r="H95" s="14">
        <v>30</v>
      </c>
      <c r="I95" s="15">
        <v>70</v>
      </c>
      <c r="J95" s="14">
        <v>30</v>
      </c>
      <c r="K95" s="16">
        <v>70</v>
      </c>
      <c r="L95" s="14">
        <v>30</v>
      </c>
      <c r="M95" s="16">
        <v>70</v>
      </c>
      <c r="N95" s="14">
        <v>15</v>
      </c>
      <c r="O95" s="16">
        <v>35</v>
      </c>
      <c r="P95" s="14">
        <v>15</v>
      </c>
      <c r="Q95" s="16">
        <v>35</v>
      </c>
      <c r="R95" s="17"/>
    </row>
    <row r="96" spans="1:18" s="2" customFormat="1" ht="21" customHeight="1" x14ac:dyDescent="0.2">
      <c r="A96" s="18">
        <v>128</v>
      </c>
      <c r="B96" s="19" t="s">
        <v>48</v>
      </c>
      <c r="C96" s="18"/>
      <c r="D96" s="20"/>
      <c r="E96" s="21"/>
      <c r="F96" s="20"/>
      <c r="G96" s="22"/>
      <c r="H96" s="20"/>
      <c r="I96" s="21"/>
      <c r="J96" s="20"/>
      <c r="K96" s="21"/>
      <c r="L96" s="20"/>
      <c r="M96" s="21"/>
      <c r="N96" s="20"/>
      <c r="O96" s="22"/>
      <c r="P96" s="20"/>
      <c r="Q96" s="22"/>
      <c r="R96" s="23"/>
    </row>
    <row r="97" spans="1:18" s="2" customFormat="1" ht="21" customHeight="1" x14ac:dyDescent="0.2">
      <c r="A97" s="29">
        <v>129</v>
      </c>
      <c r="B97" s="30" t="s">
        <v>49</v>
      </c>
      <c r="C97" s="29"/>
      <c r="D97" s="31"/>
      <c r="E97" s="32"/>
      <c r="F97" s="31"/>
      <c r="G97" s="33"/>
      <c r="H97" s="31"/>
      <c r="I97" s="32"/>
      <c r="J97" s="31"/>
      <c r="K97" s="32"/>
      <c r="L97" s="31"/>
      <c r="M97" s="32"/>
      <c r="N97" s="31"/>
      <c r="O97" s="33"/>
      <c r="P97" s="31"/>
      <c r="Q97" s="33"/>
      <c r="R97" s="34"/>
    </row>
    <row r="98" spans="1:18" s="2" customFormat="1" ht="21" customHeight="1" x14ac:dyDescent="0.2">
      <c r="A98" s="24">
        <v>130</v>
      </c>
      <c r="B98" s="25" t="s">
        <v>50</v>
      </c>
      <c r="C98" s="24"/>
      <c r="D98" s="10"/>
      <c r="E98" s="11"/>
      <c r="F98" s="10"/>
      <c r="G98" s="12"/>
      <c r="H98" s="10"/>
      <c r="I98" s="11"/>
      <c r="J98" s="10"/>
      <c r="K98" s="11"/>
      <c r="L98" s="10"/>
      <c r="M98" s="11"/>
      <c r="N98" s="10"/>
      <c r="O98" s="12"/>
      <c r="P98" s="10"/>
      <c r="Q98" s="12"/>
      <c r="R98" s="26"/>
    </row>
    <row r="99" spans="1:18" s="2" customFormat="1" ht="21" customHeight="1" x14ac:dyDescent="0.2">
      <c r="A99" s="24">
        <v>131</v>
      </c>
      <c r="B99" s="25" t="s">
        <v>51</v>
      </c>
      <c r="C99" s="24"/>
      <c r="D99" s="10"/>
      <c r="E99" s="11"/>
      <c r="F99" s="10"/>
      <c r="G99" s="12"/>
      <c r="H99" s="10"/>
      <c r="I99" s="11"/>
      <c r="J99" s="10"/>
      <c r="K99" s="11"/>
      <c r="L99" s="10"/>
      <c r="M99" s="11"/>
      <c r="N99" s="10"/>
      <c r="O99" s="12"/>
      <c r="P99" s="10"/>
      <c r="Q99" s="12"/>
      <c r="R99" s="26"/>
    </row>
    <row r="100" spans="1:18" ht="8.25" customHeight="1" x14ac:dyDescent="0.2"/>
    <row r="101" spans="1:18" ht="18" x14ac:dyDescent="0.2">
      <c r="A101" s="27" t="s">
        <v>16</v>
      </c>
    </row>
    <row r="102" spans="1:18" ht="18" x14ac:dyDescent="0.2">
      <c r="A102" s="27" t="s">
        <v>17</v>
      </c>
    </row>
    <row r="103" spans="1:18" ht="18" x14ac:dyDescent="0.2">
      <c r="A103" s="27" t="s">
        <v>15</v>
      </c>
    </row>
    <row r="104" spans="1:18" ht="18" x14ac:dyDescent="0.2">
      <c r="A104" s="27"/>
    </row>
    <row r="105" spans="1:18" ht="18" x14ac:dyDescent="0.2">
      <c r="A105" s="27"/>
    </row>
    <row r="106" spans="1:18" ht="18" x14ac:dyDescent="0.2">
      <c r="A106" s="27"/>
    </row>
    <row r="107" spans="1:18" ht="18" x14ac:dyDescent="0.2">
      <c r="A107" s="27"/>
    </row>
    <row r="108" spans="1:18" ht="18" x14ac:dyDescent="0.2">
      <c r="A108" s="27"/>
    </row>
    <row r="109" spans="1:18" ht="18" x14ac:dyDescent="0.2">
      <c r="A109" s="27"/>
    </row>
    <row r="110" spans="1:18" ht="18" x14ac:dyDescent="0.2">
      <c r="A110" s="27"/>
    </row>
    <row r="111" spans="1:18" ht="18" x14ac:dyDescent="0.2">
      <c r="A111" s="27"/>
    </row>
    <row r="112" spans="1:18" ht="18" x14ac:dyDescent="0.2">
      <c r="A112" s="27"/>
    </row>
    <row r="113" spans="1:18" ht="18" x14ac:dyDescent="0.2">
      <c r="A113" s="27"/>
    </row>
    <row r="114" spans="1:18" ht="18" x14ac:dyDescent="0.2">
      <c r="A114" s="27"/>
    </row>
    <row r="116" spans="1:18" s="2" customFormat="1" ht="21" customHeight="1" x14ac:dyDescent="0.2">
      <c r="A116" s="1" t="s">
        <v>12</v>
      </c>
    </row>
    <row r="117" spans="1:18" s="2" customFormat="1" ht="21" customHeight="1" x14ac:dyDescent="0.2">
      <c r="A117" s="1" t="s">
        <v>13</v>
      </c>
    </row>
    <row r="118" spans="1:18" s="2" customFormat="1" ht="21" customHeight="1" x14ac:dyDescent="0.2">
      <c r="A118" s="1" t="s">
        <v>11</v>
      </c>
    </row>
    <row r="119" spans="1:18" s="2" customFormat="1" ht="21" customHeight="1" x14ac:dyDescent="0.2">
      <c r="A119" s="1" t="s">
        <v>14</v>
      </c>
    </row>
    <row r="120" spans="1:18" s="2" customFormat="1" ht="21" customHeight="1" x14ac:dyDescent="0.2">
      <c r="A120" s="3" t="s">
        <v>6</v>
      </c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</row>
    <row r="121" spans="1:18" s="2" customFormat="1" ht="21" customHeight="1" x14ac:dyDescent="0.2">
      <c r="A121" s="3" t="s">
        <v>19</v>
      </c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</row>
    <row r="122" spans="1:18" s="2" customFormat="1" ht="21" customHeight="1" thickBot="1" x14ac:dyDescent="0.25">
      <c r="A122" s="5" t="s">
        <v>10</v>
      </c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</row>
    <row r="123" spans="1:18" s="2" customFormat="1" ht="21" customHeight="1" thickTop="1" x14ac:dyDescent="0.2">
      <c r="A123" s="84" t="s">
        <v>7</v>
      </c>
      <c r="B123" s="87" t="s">
        <v>8</v>
      </c>
      <c r="C123" s="84" t="s">
        <v>9</v>
      </c>
      <c r="D123" s="6" t="s">
        <v>55</v>
      </c>
      <c r="E123" s="7"/>
      <c r="F123" s="6" t="s">
        <v>57</v>
      </c>
      <c r="G123" s="8"/>
      <c r="H123" s="6" t="s">
        <v>56</v>
      </c>
      <c r="I123" s="7"/>
      <c r="J123" s="6" t="s">
        <v>63</v>
      </c>
      <c r="K123" s="8"/>
      <c r="L123" s="6" t="s">
        <v>2</v>
      </c>
      <c r="M123" s="7"/>
      <c r="N123" s="6" t="s">
        <v>0</v>
      </c>
      <c r="O123" s="8"/>
      <c r="P123" s="6" t="s">
        <v>64</v>
      </c>
      <c r="Q123" s="8"/>
      <c r="R123" s="9"/>
    </row>
    <row r="124" spans="1:18" s="2" customFormat="1" ht="21" customHeight="1" x14ac:dyDescent="0.2">
      <c r="A124" s="85"/>
      <c r="B124" s="88"/>
      <c r="C124" s="85"/>
      <c r="D124" s="10" t="s">
        <v>3</v>
      </c>
      <c r="E124" s="11" t="s">
        <v>4</v>
      </c>
      <c r="F124" s="10" t="s">
        <v>3</v>
      </c>
      <c r="G124" s="12" t="s">
        <v>4</v>
      </c>
      <c r="H124" s="10" t="s">
        <v>3</v>
      </c>
      <c r="I124" s="11" t="s">
        <v>4</v>
      </c>
      <c r="J124" s="10" t="s">
        <v>3</v>
      </c>
      <c r="K124" s="11" t="s">
        <v>4</v>
      </c>
      <c r="L124" s="10" t="s">
        <v>3</v>
      </c>
      <c r="M124" s="11" t="s">
        <v>4</v>
      </c>
      <c r="N124" s="10" t="s">
        <v>3</v>
      </c>
      <c r="O124" s="12" t="s">
        <v>4</v>
      </c>
      <c r="P124" s="10" t="s">
        <v>3</v>
      </c>
      <c r="Q124" s="12" t="s">
        <v>4</v>
      </c>
      <c r="R124" s="13" t="s">
        <v>5</v>
      </c>
    </row>
    <row r="125" spans="1:18" s="2" customFormat="1" ht="21" customHeight="1" thickBot="1" x14ac:dyDescent="0.25">
      <c r="A125" s="86"/>
      <c r="B125" s="89"/>
      <c r="C125" s="86"/>
      <c r="D125" s="14">
        <v>30</v>
      </c>
      <c r="E125" s="15">
        <v>70</v>
      </c>
      <c r="F125" s="14">
        <v>30</v>
      </c>
      <c r="G125" s="16">
        <v>70</v>
      </c>
      <c r="H125" s="14">
        <v>30</v>
      </c>
      <c r="I125" s="15">
        <v>70</v>
      </c>
      <c r="J125" s="14">
        <v>15</v>
      </c>
      <c r="K125" s="16">
        <v>35</v>
      </c>
      <c r="L125" s="14">
        <v>15</v>
      </c>
      <c r="M125" s="16">
        <v>35</v>
      </c>
      <c r="N125" s="14">
        <v>15</v>
      </c>
      <c r="O125" s="16">
        <v>35</v>
      </c>
      <c r="P125" s="14">
        <v>15</v>
      </c>
      <c r="Q125" s="16">
        <v>35</v>
      </c>
      <c r="R125" s="17"/>
    </row>
    <row r="126" spans="1:18" s="2" customFormat="1" ht="21" customHeight="1" x14ac:dyDescent="0.2">
      <c r="A126" s="18">
        <v>132</v>
      </c>
      <c r="B126" s="19" t="s">
        <v>53</v>
      </c>
      <c r="C126" s="18"/>
      <c r="D126" s="20"/>
      <c r="E126" s="21"/>
      <c r="F126" s="20"/>
      <c r="G126" s="22"/>
      <c r="H126" s="20"/>
      <c r="I126" s="21"/>
      <c r="J126" s="20"/>
      <c r="K126" s="21"/>
      <c r="L126" s="20"/>
      <c r="M126" s="21"/>
      <c r="N126" s="20"/>
      <c r="O126" s="22"/>
      <c r="P126" s="20"/>
      <c r="Q126" s="22"/>
      <c r="R126" s="23"/>
    </row>
    <row r="128" spans="1:18" ht="18" x14ac:dyDescent="0.2">
      <c r="A128" s="27" t="s">
        <v>16</v>
      </c>
    </row>
    <row r="129" spans="1:1" ht="18" x14ac:dyDescent="0.2">
      <c r="A129" s="27" t="s">
        <v>17</v>
      </c>
    </row>
    <row r="130" spans="1:1" ht="18" x14ac:dyDescent="0.2">
      <c r="A130" s="27" t="s">
        <v>15</v>
      </c>
    </row>
    <row r="131" spans="1:1" ht="18" x14ac:dyDescent="0.2">
      <c r="A131" s="27"/>
    </row>
    <row r="132" spans="1:1" ht="18" x14ac:dyDescent="0.2">
      <c r="A132" s="27"/>
    </row>
    <row r="133" spans="1:1" ht="18" x14ac:dyDescent="0.2">
      <c r="A133" s="27"/>
    </row>
    <row r="134" spans="1:1" ht="18" x14ac:dyDescent="0.2">
      <c r="A134" s="27"/>
    </row>
    <row r="135" spans="1:1" ht="18" x14ac:dyDescent="0.2">
      <c r="A135" s="27"/>
    </row>
    <row r="136" spans="1:1" ht="18" x14ac:dyDescent="0.2">
      <c r="A136" s="27"/>
    </row>
  </sheetData>
  <mergeCells count="15">
    <mergeCell ref="A123:A125"/>
    <mergeCell ref="B123:B125"/>
    <mergeCell ref="C123:C125"/>
    <mergeCell ref="A8:A10"/>
    <mergeCell ref="B8:B10"/>
    <mergeCell ref="C8:C10"/>
    <mergeCell ref="A35:A37"/>
    <mergeCell ref="B35:B37"/>
    <mergeCell ref="C35:C37"/>
    <mergeCell ref="A64:A66"/>
    <mergeCell ref="B64:B66"/>
    <mergeCell ref="C64:C66"/>
    <mergeCell ref="A93:A95"/>
    <mergeCell ref="B93:B95"/>
    <mergeCell ref="C93:C95"/>
  </mergeCells>
  <pageMargins left="0.51181102362204722" right="0.51181102362204722" top="0.35433070866141736" bottom="0.35433070866141736" header="0.31496062992125984" footer="0.31496062992125984"/>
  <pageSetup paperSize="9" orientation="landscape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D20"/>
  <sheetViews>
    <sheetView rightToLeft="1" tabSelected="1" topLeftCell="AC3" workbookViewId="0">
      <selection activeCell="AJ11" sqref="AJ11"/>
    </sheetView>
  </sheetViews>
  <sheetFormatPr defaultColWidth="9.125" defaultRowHeight="14.25" x14ac:dyDescent="0.2"/>
  <cols>
    <col min="1" max="31" width="9.125" style="37"/>
    <col min="32" max="32" width="11.125" style="37" bestFit="1" customWidth="1"/>
    <col min="33" max="33" width="9.125" style="37"/>
    <col min="34" max="34" width="11.125" style="37" bestFit="1" customWidth="1"/>
    <col min="35" max="54" width="9.125" style="37"/>
    <col min="55" max="55" width="11.375" style="37" bestFit="1" customWidth="1"/>
    <col min="56" max="16384" width="9.125" style="37"/>
  </cols>
  <sheetData>
    <row r="3" spans="1:56" x14ac:dyDescent="0.2">
      <c r="BA3" s="37" t="s">
        <v>82</v>
      </c>
      <c r="BB3" s="37" t="s">
        <v>83</v>
      </c>
      <c r="BC3" s="37" t="s">
        <v>84</v>
      </c>
      <c r="BD3" s="37" t="s">
        <v>85</v>
      </c>
    </row>
    <row r="4" spans="1:56" x14ac:dyDescent="0.2">
      <c r="BA4" s="37">
        <v>60</v>
      </c>
      <c r="BB4" s="37" t="s">
        <v>74</v>
      </c>
      <c r="BC4" s="37">
        <v>7</v>
      </c>
      <c r="BD4" s="37" t="s">
        <v>78</v>
      </c>
    </row>
    <row r="5" spans="1:56" ht="15" thickBot="1" x14ac:dyDescent="0.25">
      <c r="BA5" s="37">
        <v>70</v>
      </c>
      <c r="BB5" s="37" t="s">
        <v>75</v>
      </c>
      <c r="BC5" s="37">
        <v>1</v>
      </c>
      <c r="BD5" s="37" t="s">
        <v>79</v>
      </c>
    </row>
    <row r="6" spans="1:56" ht="17.25" thickTop="1" x14ac:dyDescent="0.25">
      <c r="A6" s="38"/>
      <c r="B6" s="39"/>
      <c r="C6" s="39"/>
      <c r="D6" s="40"/>
      <c r="E6" s="41"/>
      <c r="F6" s="41"/>
      <c r="G6" s="42"/>
      <c r="H6" s="40"/>
      <c r="I6" s="41"/>
      <c r="J6" s="41"/>
      <c r="K6" s="42"/>
      <c r="L6" s="40"/>
      <c r="M6" s="41"/>
      <c r="N6" s="41"/>
      <c r="O6" s="42"/>
      <c r="P6" s="40"/>
      <c r="Q6" s="41"/>
      <c r="R6" s="41"/>
      <c r="S6" s="42"/>
      <c r="T6" s="40"/>
      <c r="U6" s="41"/>
      <c r="V6" s="41"/>
      <c r="W6" s="42"/>
      <c r="X6" s="40"/>
      <c r="Y6" s="41"/>
      <c r="Z6" s="41"/>
      <c r="AA6" s="42"/>
      <c r="AB6" s="40"/>
      <c r="AC6" s="41"/>
      <c r="AD6" s="41"/>
      <c r="AE6" s="42"/>
      <c r="AF6" s="43"/>
      <c r="AG6" s="43"/>
      <c r="AH6" s="43"/>
      <c r="AI6" s="44"/>
      <c r="BA6" s="37">
        <v>80</v>
      </c>
      <c r="BB6" s="37" t="s">
        <v>76</v>
      </c>
      <c r="BC6" s="37">
        <v>2</v>
      </c>
      <c r="BD6" s="37" t="s">
        <v>80</v>
      </c>
    </row>
    <row r="7" spans="1:56" ht="16.5" x14ac:dyDescent="0.25">
      <c r="A7" s="45"/>
      <c r="B7" s="46"/>
      <c r="C7" s="46"/>
      <c r="D7" s="47"/>
      <c r="E7" s="48"/>
      <c r="F7" s="48"/>
      <c r="G7" s="49"/>
      <c r="H7" s="50"/>
      <c r="I7" s="48"/>
      <c r="J7" s="48"/>
      <c r="K7" s="49"/>
      <c r="L7" s="47"/>
      <c r="M7" s="48"/>
      <c r="N7" s="48"/>
      <c r="O7" s="49"/>
      <c r="P7" s="50"/>
      <c r="Q7" s="48"/>
      <c r="R7" s="48"/>
      <c r="S7" s="49"/>
      <c r="T7" s="47"/>
      <c r="U7" s="48"/>
      <c r="V7" s="48"/>
      <c r="W7" s="49"/>
      <c r="X7" s="50"/>
      <c r="Y7" s="48"/>
      <c r="Z7" s="48"/>
      <c r="AA7" s="49"/>
      <c r="AB7" s="50"/>
      <c r="AC7" s="48"/>
      <c r="AD7" s="48"/>
      <c r="AE7" s="49"/>
      <c r="AF7" s="51"/>
      <c r="AG7" s="46"/>
      <c r="AH7" s="46"/>
      <c r="AI7" s="52"/>
      <c r="BA7" s="37">
        <v>90</v>
      </c>
      <c r="BB7" s="37" t="s">
        <v>77</v>
      </c>
      <c r="BC7" s="37">
        <v>3</v>
      </c>
      <c r="BD7" s="37" t="s">
        <v>81</v>
      </c>
    </row>
    <row r="8" spans="1:56" ht="16.5" x14ac:dyDescent="0.25">
      <c r="A8" s="45" t="s">
        <v>58</v>
      </c>
      <c r="B8" s="46" t="s">
        <v>59</v>
      </c>
      <c r="C8" s="46" t="s">
        <v>60</v>
      </c>
      <c r="D8" s="53">
        <v>30</v>
      </c>
      <c r="E8" s="54">
        <v>70</v>
      </c>
      <c r="F8" s="48">
        <v>100</v>
      </c>
      <c r="G8" s="55"/>
      <c r="H8" s="53">
        <v>30</v>
      </c>
      <c r="I8" s="54">
        <v>70</v>
      </c>
      <c r="J8" s="48">
        <v>100</v>
      </c>
      <c r="K8" s="55"/>
      <c r="L8" s="53">
        <v>30</v>
      </c>
      <c r="M8" s="54">
        <v>70</v>
      </c>
      <c r="N8" s="48">
        <v>100</v>
      </c>
      <c r="O8" s="55"/>
      <c r="P8" s="53">
        <v>15</v>
      </c>
      <c r="Q8" s="54">
        <v>35</v>
      </c>
      <c r="R8" s="48">
        <v>50</v>
      </c>
      <c r="S8" s="55"/>
      <c r="T8" s="53">
        <v>15</v>
      </c>
      <c r="U8" s="54">
        <v>35</v>
      </c>
      <c r="V8" s="48">
        <v>50</v>
      </c>
      <c r="W8" s="55"/>
      <c r="X8" s="53">
        <v>15</v>
      </c>
      <c r="Y8" s="54">
        <v>35</v>
      </c>
      <c r="Z8" s="48">
        <v>50</v>
      </c>
      <c r="AA8" s="55"/>
      <c r="AB8" s="53">
        <v>15</v>
      </c>
      <c r="AC8" s="54">
        <v>35</v>
      </c>
      <c r="AD8" s="48">
        <v>50</v>
      </c>
      <c r="AE8" s="55"/>
      <c r="AF8" s="56">
        <v>500</v>
      </c>
      <c r="AG8" s="46" t="s">
        <v>61</v>
      </c>
      <c r="AH8" s="46" t="s">
        <v>62</v>
      </c>
      <c r="AI8" s="52"/>
    </row>
    <row r="9" spans="1:56" ht="17.25" thickBot="1" x14ac:dyDescent="0.3">
      <c r="A9" s="57"/>
      <c r="B9" s="58"/>
      <c r="C9" s="58"/>
      <c r="D9" s="59"/>
      <c r="E9" s="60"/>
      <c r="F9" s="61">
        <v>60</v>
      </c>
      <c r="G9" s="62"/>
      <c r="H9" s="59"/>
      <c r="I9" s="60"/>
      <c r="J9" s="61">
        <v>60</v>
      </c>
      <c r="K9" s="62"/>
      <c r="L9" s="59"/>
      <c r="M9" s="60"/>
      <c r="N9" s="61">
        <v>60</v>
      </c>
      <c r="O9" s="62"/>
      <c r="P9" s="59"/>
      <c r="Q9" s="60"/>
      <c r="R9" s="61">
        <v>30</v>
      </c>
      <c r="S9" s="62"/>
      <c r="T9" s="59"/>
      <c r="U9" s="60"/>
      <c r="V9" s="61">
        <v>30</v>
      </c>
      <c r="W9" s="62"/>
      <c r="X9" s="59"/>
      <c r="Y9" s="60"/>
      <c r="Z9" s="61">
        <v>30</v>
      </c>
      <c r="AA9" s="62"/>
      <c r="AB9" s="59"/>
      <c r="AC9" s="60"/>
      <c r="AD9" s="61">
        <v>30</v>
      </c>
      <c r="AE9" s="62"/>
      <c r="AF9" s="63"/>
      <c r="AG9" s="82" t="s">
        <v>68</v>
      </c>
      <c r="AH9" s="63"/>
      <c r="AI9" s="64"/>
      <c r="AL9" s="65">
        <v>1</v>
      </c>
      <c r="AM9" s="65">
        <v>2</v>
      </c>
      <c r="AN9" s="65">
        <v>3</v>
      </c>
      <c r="AO9" s="66">
        <v>4</v>
      </c>
      <c r="AP9" s="66">
        <v>5</v>
      </c>
      <c r="AQ9" s="66">
        <v>6</v>
      </c>
      <c r="AR9" s="66">
        <v>7</v>
      </c>
      <c r="AS9" s="66" t="s">
        <v>65</v>
      </c>
      <c r="AT9" s="66" t="s">
        <v>66</v>
      </c>
      <c r="AU9" s="66" t="s">
        <v>67</v>
      </c>
    </row>
    <row r="10" spans="1:56" ht="1.5" customHeight="1" x14ac:dyDescent="0.2">
      <c r="A10" s="76"/>
      <c r="B10" s="77"/>
      <c r="C10" s="77"/>
      <c r="D10" s="78"/>
      <c r="E10" s="79"/>
      <c r="F10" s="71"/>
      <c r="G10" s="72"/>
      <c r="H10" s="78"/>
      <c r="I10" s="79"/>
      <c r="J10" s="71"/>
      <c r="K10" s="72"/>
      <c r="L10" s="78"/>
      <c r="M10" s="79"/>
      <c r="N10" s="71"/>
      <c r="O10" s="72"/>
      <c r="P10" s="78"/>
      <c r="Q10" s="79"/>
      <c r="R10" s="71"/>
      <c r="S10" s="72"/>
      <c r="T10" s="78"/>
      <c r="U10" s="79"/>
      <c r="V10" s="71"/>
      <c r="W10" s="72"/>
      <c r="X10" s="72"/>
      <c r="Y10" s="79"/>
      <c r="Z10" s="71"/>
      <c r="AA10" s="72"/>
      <c r="AB10" s="78"/>
      <c r="AC10" s="79"/>
      <c r="AD10" s="71"/>
      <c r="AE10" s="72"/>
      <c r="AF10" s="70" t="str">
        <f>IF(AU10="","",IF(AS10=7,"غائب",IF(AU10&gt;=3,"راسب",IF(AU10=2,"مادتين",IF(AU10=1,"مادة",SUM(AD10,Z10,V10,R10,N10,J10,F10))))))</f>
        <v/>
      </c>
      <c r="AG10" s="80"/>
      <c r="AH10" s="80"/>
      <c r="AI10" s="81"/>
      <c r="AL10" s="65"/>
      <c r="AM10" s="65"/>
      <c r="AN10" s="65"/>
      <c r="AO10" s="66"/>
      <c r="AP10" s="66"/>
      <c r="AQ10" s="66"/>
      <c r="AR10" s="66"/>
      <c r="AS10" s="66"/>
      <c r="AT10" s="66"/>
      <c r="AU10" s="66"/>
    </row>
    <row r="11" spans="1:56" ht="16.5" x14ac:dyDescent="0.2">
      <c r="A11" s="68"/>
      <c r="B11" s="69"/>
      <c r="C11" s="70"/>
      <c r="D11" s="71">
        <v>30</v>
      </c>
      <c r="E11" s="71">
        <v>30</v>
      </c>
      <c r="F11" s="71">
        <v>60</v>
      </c>
      <c r="G11" s="72" t="s">
        <v>69</v>
      </c>
      <c r="H11" s="71">
        <v>20</v>
      </c>
      <c r="I11" s="71">
        <v>40</v>
      </c>
      <c r="J11" s="71">
        <v>60</v>
      </c>
      <c r="K11" s="72" t="s">
        <v>69</v>
      </c>
      <c r="L11" s="71">
        <v>20</v>
      </c>
      <c r="M11" s="71">
        <v>40</v>
      </c>
      <c r="N11" s="71">
        <v>60</v>
      </c>
      <c r="O11" s="72" t="s">
        <v>69</v>
      </c>
      <c r="P11" s="71">
        <v>15</v>
      </c>
      <c r="Q11" s="71">
        <v>30</v>
      </c>
      <c r="R11" s="71">
        <v>45</v>
      </c>
      <c r="S11" s="72" t="s">
        <v>70</v>
      </c>
      <c r="T11" s="71">
        <v>20</v>
      </c>
      <c r="U11" s="71">
        <v>22</v>
      </c>
      <c r="V11" s="71">
        <v>42</v>
      </c>
      <c r="W11" s="72" t="s">
        <v>71</v>
      </c>
      <c r="X11" s="71">
        <v>15</v>
      </c>
      <c r="Y11" s="71">
        <v>33</v>
      </c>
      <c r="Z11" s="71">
        <v>48</v>
      </c>
      <c r="AA11" s="72" t="s">
        <v>70</v>
      </c>
      <c r="AB11" s="71" t="s">
        <v>65</v>
      </c>
      <c r="AC11" s="71">
        <v>33</v>
      </c>
      <c r="AD11" s="71">
        <v>33</v>
      </c>
      <c r="AE11" s="72" t="s">
        <v>69</v>
      </c>
      <c r="AF11" s="70">
        <f>IF(AU11="",SUM(AD11,Z11,V11,R11,N11,J11,F11),"")</f>
        <v>348</v>
      </c>
      <c r="AG11" s="70">
        <f>IF(AF11="","",(AF11/$AF$8*100))</f>
        <v>69.599999999999994</v>
      </c>
      <c r="AH11" s="70" t="str">
        <f>IF(AG11="",VLOOKUP(AU11,B,2,0),VLOOKUP(AG11,A,2,1))</f>
        <v>مقبول</v>
      </c>
      <c r="AI11" s="75"/>
      <c r="AL11" s="67">
        <f>IF(F11&gt;$F$8,F11,(F11/$F$8*100))</f>
        <v>60</v>
      </c>
      <c r="AM11" s="67">
        <f>IF(J11&gt;$J$8,J11,(J11/$J$8*100))</f>
        <v>60</v>
      </c>
      <c r="AN11" s="67">
        <f>IF(N11&gt;$N$8,N11,(N11/$N$8*100))</f>
        <v>60</v>
      </c>
      <c r="AO11" s="67">
        <f>IF(R11&gt;$R$8,R11,(R11/$R$8*100))</f>
        <v>90</v>
      </c>
      <c r="AP11" s="67">
        <f>IF(V11&gt;$V$8,V11,(V11/$V$8*100))</f>
        <v>84</v>
      </c>
      <c r="AQ11" s="67">
        <f>IF(Z11&gt;$Z$8,Z11,(Z11/$Z$8*100))</f>
        <v>96</v>
      </c>
      <c r="AR11" s="67">
        <f>IF(AD11&gt;$AD$8,AD11,(AD11/$AD$8*100))</f>
        <v>66</v>
      </c>
      <c r="AS11" s="67">
        <f>COUNTIF(AL11:AR11,"="&amp;"غ")</f>
        <v>0</v>
      </c>
      <c r="AT11" s="67">
        <f>COUNTIF(AL11:AR11,"&lt;"&amp;60)</f>
        <v>0</v>
      </c>
      <c r="AU11" s="67" t="str">
        <f>IF(AND(AS11&lt;1,AT11&lt;1),"",(AS11+AT11))</f>
        <v/>
      </c>
    </row>
    <row r="12" spans="1:56" ht="16.5" x14ac:dyDescent="0.2">
      <c r="A12" s="68"/>
      <c r="B12" s="69"/>
      <c r="C12" s="70"/>
      <c r="D12" s="73" t="s">
        <v>65</v>
      </c>
      <c r="E12" s="74" t="s">
        <v>65</v>
      </c>
      <c r="F12" s="71" t="s">
        <v>65</v>
      </c>
      <c r="G12" s="72" t="s">
        <v>65</v>
      </c>
      <c r="H12" s="73" t="s">
        <v>65</v>
      </c>
      <c r="I12" s="74" t="s">
        <v>65</v>
      </c>
      <c r="J12" s="71" t="s">
        <v>65</v>
      </c>
      <c r="K12" s="72" t="s">
        <v>65</v>
      </c>
      <c r="L12" s="73" t="s">
        <v>65</v>
      </c>
      <c r="M12" s="74" t="s">
        <v>65</v>
      </c>
      <c r="N12" s="71" t="s">
        <v>65</v>
      </c>
      <c r="O12" s="72" t="s">
        <v>65</v>
      </c>
      <c r="P12" s="73" t="s">
        <v>65</v>
      </c>
      <c r="Q12" s="74" t="s">
        <v>65</v>
      </c>
      <c r="R12" s="71" t="s">
        <v>65</v>
      </c>
      <c r="S12" s="72" t="s">
        <v>65</v>
      </c>
      <c r="T12" s="73" t="s">
        <v>65</v>
      </c>
      <c r="U12" s="74" t="s">
        <v>65</v>
      </c>
      <c r="V12" s="71" t="s">
        <v>65</v>
      </c>
      <c r="W12" s="72" t="s">
        <v>65</v>
      </c>
      <c r="X12" s="73" t="s">
        <v>65</v>
      </c>
      <c r="Y12" s="74" t="s">
        <v>65</v>
      </c>
      <c r="Z12" s="71" t="s">
        <v>65</v>
      </c>
      <c r="AA12" s="72" t="s">
        <v>65</v>
      </c>
      <c r="AB12" s="73" t="s">
        <v>65</v>
      </c>
      <c r="AC12" s="74" t="s">
        <v>65</v>
      </c>
      <c r="AD12" s="71" t="s">
        <v>65</v>
      </c>
      <c r="AE12" s="72" t="s">
        <v>65</v>
      </c>
      <c r="AF12" s="70" t="str">
        <f t="shared" ref="AF12:AF17" si="0">IF(AU12="",SUM(AD12,Z12,V12,R12,N12,J12,F12),"")</f>
        <v/>
      </c>
      <c r="AG12" s="70" t="str">
        <f t="shared" ref="AG12:AG17" si="1">IF(AF12="","",(AF12/$AF$8*100))</f>
        <v/>
      </c>
      <c r="AH12" s="70" t="str">
        <f>IF(AG12="",VLOOKUP(AU12,B,2,0),VLOOKUP(AG12,A,2,1))</f>
        <v>غائب</v>
      </c>
      <c r="AI12" s="75"/>
      <c r="AL12" s="67" t="str">
        <f t="shared" ref="AL12:AL17" si="2">IF(F12&gt;$F$8,F12,(F12/$F$8*100))</f>
        <v>غ</v>
      </c>
      <c r="AM12" s="67" t="str">
        <f t="shared" ref="AM12:AM17" si="3">IF(J12&gt;$J$8,J12,(J12/$J$8*100))</f>
        <v>غ</v>
      </c>
      <c r="AN12" s="67" t="str">
        <f t="shared" ref="AN12:AN17" si="4">IF(N12&gt;$N$8,N12,(N12/$N$8*100))</f>
        <v>غ</v>
      </c>
      <c r="AO12" s="67" t="str">
        <f t="shared" ref="AO12:AO17" si="5">IF(R12&gt;$R$8,R12,(R12/$R$8*100))</f>
        <v>غ</v>
      </c>
      <c r="AP12" s="67" t="str">
        <f t="shared" ref="AP12:AP17" si="6">IF(V12&gt;$V$8,V12,(V12/$V$8*100))</f>
        <v>غ</v>
      </c>
      <c r="AQ12" s="67" t="str">
        <f t="shared" ref="AQ12:AQ17" si="7">IF(Z12&gt;$Z$8,Z12,(Z12/$Z$8*100))</f>
        <v>غ</v>
      </c>
      <c r="AR12" s="67" t="str">
        <f t="shared" ref="AR12:AR17" si="8">IF(AD12&gt;$AD$8,AD12,(AD12/$AD$8*100))</f>
        <v>غ</v>
      </c>
      <c r="AS12" s="67">
        <f t="shared" ref="AS12:AS17" si="9">COUNTIF(AL12:AR12,"="&amp;"غ")</f>
        <v>7</v>
      </c>
      <c r="AT12" s="67">
        <f t="shared" ref="AT12:AT17" si="10">COUNTIF(AL12:AR12,"&lt;"&amp;60)</f>
        <v>0</v>
      </c>
      <c r="AU12" s="67">
        <f t="shared" ref="AU12:AU17" si="11">IF(AND(AS12&lt;1,AT12&lt;1),"",(AS12+AT12))</f>
        <v>7</v>
      </c>
    </row>
    <row r="13" spans="1:56" ht="16.5" x14ac:dyDescent="0.25">
      <c r="A13" s="68"/>
      <c r="B13" s="69"/>
      <c r="C13" s="70"/>
      <c r="D13" s="71">
        <v>30</v>
      </c>
      <c r="E13" s="71">
        <v>30</v>
      </c>
      <c r="F13" s="71">
        <v>60</v>
      </c>
      <c r="G13" s="72" t="s">
        <v>69</v>
      </c>
      <c r="H13" s="71">
        <v>30</v>
      </c>
      <c r="I13" s="71">
        <v>30</v>
      </c>
      <c r="J13" s="71">
        <v>60</v>
      </c>
      <c r="K13" s="72" t="s">
        <v>69</v>
      </c>
      <c r="L13" s="71">
        <v>20</v>
      </c>
      <c r="M13" s="71">
        <v>40</v>
      </c>
      <c r="N13" s="71">
        <v>60</v>
      </c>
      <c r="O13" s="72" t="s">
        <v>69</v>
      </c>
      <c r="P13" s="53">
        <v>15</v>
      </c>
      <c r="Q13" s="54">
        <v>35</v>
      </c>
      <c r="R13" s="71">
        <v>50</v>
      </c>
      <c r="S13" s="72" t="s">
        <v>70</v>
      </c>
      <c r="T13" s="53">
        <v>15</v>
      </c>
      <c r="U13" s="54">
        <v>35</v>
      </c>
      <c r="V13" s="71">
        <v>50</v>
      </c>
      <c r="W13" s="72" t="s">
        <v>70</v>
      </c>
      <c r="X13" s="53">
        <v>15</v>
      </c>
      <c r="Y13" s="54">
        <v>35</v>
      </c>
      <c r="Z13" s="71">
        <v>50</v>
      </c>
      <c r="AA13" s="72" t="s">
        <v>70</v>
      </c>
      <c r="AB13" s="73">
        <v>12</v>
      </c>
      <c r="AC13" s="74">
        <v>22</v>
      </c>
      <c r="AD13" s="71">
        <v>34</v>
      </c>
      <c r="AE13" s="72" t="s">
        <v>69</v>
      </c>
      <c r="AF13" s="70">
        <f t="shared" si="0"/>
        <v>364</v>
      </c>
      <c r="AG13" s="70">
        <f t="shared" si="1"/>
        <v>72.8</v>
      </c>
      <c r="AH13" s="70" t="str">
        <f>IF(AG13="",VLOOKUP(AU13,B,2,0),VLOOKUP(AG13,A,2,1))</f>
        <v>جيد</v>
      </c>
      <c r="AI13" s="75"/>
      <c r="AL13" s="67">
        <f t="shared" si="2"/>
        <v>60</v>
      </c>
      <c r="AM13" s="67">
        <f t="shared" si="3"/>
        <v>60</v>
      </c>
      <c r="AN13" s="67">
        <f t="shared" si="4"/>
        <v>60</v>
      </c>
      <c r="AO13" s="67">
        <f t="shared" si="5"/>
        <v>100</v>
      </c>
      <c r="AP13" s="67">
        <f t="shared" si="6"/>
        <v>100</v>
      </c>
      <c r="AQ13" s="67">
        <f t="shared" si="7"/>
        <v>100</v>
      </c>
      <c r="AR13" s="67">
        <f t="shared" si="8"/>
        <v>68</v>
      </c>
      <c r="AS13" s="67">
        <f t="shared" si="9"/>
        <v>0</v>
      </c>
      <c r="AT13" s="67">
        <f t="shared" si="10"/>
        <v>0</v>
      </c>
      <c r="AU13" s="67" t="str">
        <f t="shared" si="11"/>
        <v/>
      </c>
    </row>
    <row r="14" spans="1:56" ht="16.5" x14ac:dyDescent="0.25">
      <c r="A14" s="68"/>
      <c r="B14" s="69"/>
      <c r="C14" s="70"/>
      <c r="D14" s="71">
        <v>30</v>
      </c>
      <c r="E14" s="71">
        <v>30</v>
      </c>
      <c r="F14" s="71">
        <v>60</v>
      </c>
      <c r="G14" s="72" t="s">
        <v>69</v>
      </c>
      <c r="H14" s="71">
        <v>30</v>
      </c>
      <c r="I14" s="71">
        <v>30</v>
      </c>
      <c r="J14" s="71">
        <v>60</v>
      </c>
      <c r="K14" s="72" t="s">
        <v>69</v>
      </c>
      <c r="L14" s="71">
        <v>20</v>
      </c>
      <c r="M14" s="71">
        <v>40</v>
      </c>
      <c r="N14" s="71">
        <v>60</v>
      </c>
      <c r="O14" s="72" t="s">
        <v>69</v>
      </c>
      <c r="P14" s="53">
        <v>15</v>
      </c>
      <c r="Q14" s="54">
        <v>35</v>
      </c>
      <c r="R14" s="71">
        <v>50</v>
      </c>
      <c r="S14" s="72" t="s">
        <v>70</v>
      </c>
      <c r="T14" s="53">
        <v>15</v>
      </c>
      <c r="U14" s="54">
        <v>35</v>
      </c>
      <c r="V14" s="71">
        <v>50</v>
      </c>
      <c r="W14" s="72" t="s">
        <v>70</v>
      </c>
      <c r="X14" s="53">
        <v>15</v>
      </c>
      <c r="Y14" s="54">
        <v>3</v>
      </c>
      <c r="Z14" s="71">
        <v>18</v>
      </c>
      <c r="AA14" s="72" t="s">
        <v>72</v>
      </c>
      <c r="AB14" s="73">
        <v>12</v>
      </c>
      <c r="AC14" s="74">
        <v>2</v>
      </c>
      <c r="AD14" s="71">
        <v>14</v>
      </c>
      <c r="AE14" s="72" t="s">
        <v>72</v>
      </c>
      <c r="AF14" s="70" t="str">
        <f t="shared" si="0"/>
        <v/>
      </c>
      <c r="AG14" s="70" t="str">
        <f t="shared" si="1"/>
        <v/>
      </c>
      <c r="AH14" s="70" t="str">
        <f>IF(AG14="",VLOOKUP(AU14,B,2,0),VLOOKUP(AG14,A,2,1))</f>
        <v>مادتين</v>
      </c>
      <c r="AI14" s="75"/>
      <c r="AL14" s="67">
        <f t="shared" si="2"/>
        <v>60</v>
      </c>
      <c r="AM14" s="67">
        <f t="shared" si="3"/>
        <v>60</v>
      </c>
      <c r="AN14" s="67">
        <f t="shared" si="4"/>
        <v>60</v>
      </c>
      <c r="AO14" s="67">
        <f t="shared" si="5"/>
        <v>100</v>
      </c>
      <c r="AP14" s="67">
        <f t="shared" si="6"/>
        <v>100</v>
      </c>
      <c r="AQ14" s="67">
        <f t="shared" si="7"/>
        <v>36</v>
      </c>
      <c r="AR14" s="67">
        <f t="shared" si="8"/>
        <v>28.000000000000004</v>
      </c>
      <c r="AS14" s="67">
        <f t="shared" si="9"/>
        <v>0</v>
      </c>
      <c r="AT14" s="67">
        <f t="shared" si="10"/>
        <v>2</v>
      </c>
      <c r="AU14" s="67">
        <f t="shared" si="11"/>
        <v>2</v>
      </c>
    </row>
    <row r="15" spans="1:56" ht="16.5" x14ac:dyDescent="0.25">
      <c r="A15" s="68"/>
      <c r="B15" s="69"/>
      <c r="C15" s="70"/>
      <c r="D15" s="71">
        <v>30</v>
      </c>
      <c r="E15" s="71">
        <v>30</v>
      </c>
      <c r="F15" s="71">
        <v>60</v>
      </c>
      <c r="G15" s="72" t="s">
        <v>69</v>
      </c>
      <c r="H15" s="71">
        <v>30</v>
      </c>
      <c r="I15" s="71">
        <v>30</v>
      </c>
      <c r="J15" s="71">
        <v>60</v>
      </c>
      <c r="K15" s="72" t="s">
        <v>69</v>
      </c>
      <c r="L15" s="71">
        <v>20</v>
      </c>
      <c r="M15" s="71">
        <v>40</v>
      </c>
      <c r="N15" s="71">
        <v>60</v>
      </c>
      <c r="O15" s="72" t="s">
        <v>69</v>
      </c>
      <c r="P15" s="53">
        <v>15</v>
      </c>
      <c r="Q15" s="54">
        <v>35</v>
      </c>
      <c r="R15" s="71">
        <v>50</v>
      </c>
      <c r="S15" s="72" t="s">
        <v>70</v>
      </c>
      <c r="T15" s="53">
        <v>15</v>
      </c>
      <c r="U15" s="54">
        <v>35</v>
      </c>
      <c r="V15" s="71">
        <v>50</v>
      </c>
      <c r="W15" s="72" t="s">
        <v>70</v>
      </c>
      <c r="X15" s="53">
        <v>15</v>
      </c>
      <c r="Y15" s="54">
        <v>35</v>
      </c>
      <c r="Z15" s="71">
        <v>50</v>
      </c>
      <c r="AA15" s="72" t="s">
        <v>70</v>
      </c>
      <c r="AB15" s="73">
        <v>12</v>
      </c>
      <c r="AC15" s="74">
        <v>33</v>
      </c>
      <c r="AD15" s="71">
        <v>45</v>
      </c>
      <c r="AE15" s="72" t="s">
        <v>70</v>
      </c>
      <c r="AF15" s="70">
        <f t="shared" si="0"/>
        <v>375</v>
      </c>
      <c r="AG15" s="70">
        <f t="shared" si="1"/>
        <v>75</v>
      </c>
      <c r="AH15" s="70" t="str">
        <f>IF(AG15="",VLOOKUP(AU15,B,2,0),VLOOKUP(AG15,A,2,1))</f>
        <v>جيد</v>
      </c>
      <c r="AI15" s="75"/>
      <c r="AL15" s="67">
        <f t="shared" si="2"/>
        <v>60</v>
      </c>
      <c r="AM15" s="67">
        <f t="shared" si="3"/>
        <v>60</v>
      </c>
      <c r="AN15" s="67">
        <f t="shared" si="4"/>
        <v>60</v>
      </c>
      <c r="AO15" s="67">
        <f t="shared" si="5"/>
        <v>100</v>
      </c>
      <c r="AP15" s="67">
        <f t="shared" si="6"/>
        <v>100</v>
      </c>
      <c r="AQ15" s="67">
        <f t="shared" si="7"/>
        <v>100</v>
      </c>
      <c r="AR15" s="67">
        <f t="shared" si="8"/>
        <v>90</v>
      </c>
      <c r="AS15" s="67">
        <f t="shared" si="9"/>
        <v>0</v>
      </c>
      <c r="AT15" s="67">
        <f t="shared" si="10"/>
        <v>0</v>
      </c>
      <c r="AU15" s="67" t="str">
        <f t="shared" si="11"/>
        <v/>
      </c>
    </row>
    <row r="16" spans="1:56" ht="16.5" x14ac:dyDescent="0.25">
      <c r="A16" s="68"/>
      <c r="B16" s="69"/>
      <c r="C16" s="70"/>
      <c r="D16" s="71">
        <v>30</v>
      </c>
      <c r="E16" s="71">
        <v>30</v>
      </c>
      <c r="F16" s="71">
        <v>60</v>
      </c>
      <c r="G16" s="72" t="s">
        <v>69</v>
      </c>
      <c r="H16" s="71">
        <v>30</v>
      </c>
      <c r="I16" s="71">
        <v>30</v>
      </c>
      <c r="J16" s="71">
        <v>60</v>
      </c>
      <c r="K16" s="72" t="s">
        <v>69</v>
      </c>
      <c r="L16" s="71">
        <v>20</v>
      </c>
      <c r="M16" s="71">
        <v>40</v>
      </c>
      <c r="N16" s="71">
        <v>60</v>
      </c>
      <c r="O16" s="72" t="s">
        <v>69</v>
      </c>
      <c r="P16" s="53">
        <v>15</v>
      </c>
      <c r="Q16" s="54">
        <v>35</v>
      </c>
      <c r="R16" s="71">
        <v>50</v>
      </c>
      <c r="S16" s="72" t="s">
        <v>70</v>
      </c>
      <c r="T16" s="53">
        <v>15</v>
      </c>
      <c r="U16" s="54">
        <v>3</v>
      </c>
      <c r="V16" s="71">
        <v>18</v>
      </c>
      <c r="W16" s="72" t="s">
        <v>72</v>
      </c>
      <c r="X16" s="53">
        <v>15</v>
      </c>
      <c r="Y16" s="54">
        <v>3</v>
      </c>
      <c r="Z16" s="71">
        <v>18</v>
      </c>
      <c r="AA16" s="72" t="s">
        <v>72</v>
      </c>
      <c r="AB16" s="73">
        <v>12</v>
      </c>
      <c r="AC16" s="74">
        <v>2</v>
      </c>
      <c r="AD16" s="71">
        <v>14</v>
      </c>
      <c r="AE16" s="72" t="s">
        <v>72</v>
      </c>
      <c r="AF16" s="70" t="str">
        <f t="shared" si="0"/>
        <v/>
      </c>
      <c r="AG16" s="70" t="str">
        <f t="shared" si="1"/>
        <v/>
      </c>
      <c r="AH16" s="70" t="str">
        <f>IF(AG16="",VLOOKUP(AU16,B,2,0),VLOOKUP(AG16,A,2,1))</f>
        <v>راسب</v>
      </c>
      <c r="AI16" s="75"/>
      <c r="AL16" s="67">
        <f t="shared" si="2"/>
        <v>60</v>
      </c>
      <c r="AM16" s="67">
        <f t="shared" si="3"/>
        <v>60</v>
      </c>
      <c r="AN16" s="67">
        <f t="shared" si="4"/>
        <v>60</v>
      </c>
      <c r="AO16" s="67">
        <f t="shared" si="5"/>
        <v>100</v>
      </c>
      <c r="AP16" s="67">
        <f t="shared" si="6"/>
        <v>36</v>
      </c>
      <c r="AQ16" s="67">
        <f t="shared" si="7"/>
        <v>36</v>
      </c>
      <c r="AR16" s="67">
        <f t="shared" si="8"/>
        <v>28.000000000000004</v>
      </c>
      <c r="AS16" s="67">
        <f t="shared" si="9"/>
        <v>0</v>
      </c>
      <c r="AT16" s="67">
        <f t="shared" si="10"/>
        <v>3</v>
      </c>
      <c r="AU16" s="67">
        <f t="shared" si="11"/>
        <v>3</v>
      </c>
    </row>
    <row r="17" spans="1:47" ht="16.5" x14ac:dyDescent="0.25">
      <c r="A17" s="68"/>
      <c r="B17" s="69"/>
      <c r="C17" s="70"/>
      <c r="D17" s="71">
        <v>30</v>
      </c>
      <c r="E17" s="71">
        <v>30</v>
      </c>
      <c r="F17" s="71">
        <v>60</v>
      </c>
      <c r="G17" s="72" t="s">
        <v>69</v>
      </c>
      <c r="H17" s="71">
        <v>30</v>
      </c>
      <c r="I17" s="71">
        <v>30</v>
      </c>
      <c r="J17" s="71">
        <v>60</v>
      </c>
      <c r="K17" s="72" t="s">
        <v>69</v>
      </c>
      <c r="L17" s="71">
        <v>20</v>
      </c>
      <c r="M17" s="71">
        <v>40</v>
      </c>
      <c r="N17" s="71">
        <v>60</v>
      </c>
      <c r="O17" s="72" t="s">
        <v>69</v>
      </c>
      <c r="P17" s="53">
        <v>15</v>
      </c>
      <c r="Q17" s="54">
        <v>35</v>
      </c>
      <c r="R17" s="71">
        <v>50</v>
      </c>
      <c r="S17" s="72" t="s">
        <v>70</v>
      </c>
      <c r="T17" s="53">
        <v>15</v>
      </c>
      <c r="U17" s="54">
        <v>35</v>
      </c>
      <c r="V17" s="71">
        <v>50</v>
      </c>
      <c r="W17" s="72" t="s">
        <v>70</v>
      </c>
      <c r="X17" s="53">
        <v>15</v>
      </c>
      <c r="Y17" s="54">
        <v>35</v>
      </c>
      <c r="Z17" s="71">
        <v>50</v>
      </c>
      <c r="AA17" s="72" t="s">
        <v>70</v>
      </c>
      <c r="AB17" s="73">
        <v>12</v>
      </c>
      <c r="AC17" s="74">
        <v>2</v>
      </c>
      <c r="AD17" s="71">
        <v>14</v>
      </c>
      <c r="AE17" s="72" t="s">
        <v>72</v>
      </c>
      <c r="AF17" s="70" t="str">
        <f t="shared" si="0"/>
        <v/>
      </c>
      <c r="AG17" s="70" t="str">
        <f t="shared" si="1"/>
        <v/>
      </c>
      <c r="AH17" s="70" t="str">
        <f>IF(AG17="",VLOOKUP(AU17,B,2,0),VLOOKUP(AG17,A,2,1))</f>
        <v>مادة</v>
      </c>
      <c r="AI17" s="75"/>
      <c r="AL17" s="67">
        <f t="shared" si="2"/>
        <v>60</v>
      </c>
      <c r="AM17" s="67">
        <f t="shared" si="3"/>
        <v>60</v>
      </c>
      <c r="AN17" s="67">
        <f t="shared" si="4"/>
        <v>60</v>
      </c>
      <c r="AO17" s="67">
        <f t="shared" si="5"/>
        <v>100</v>
      </c>
      <c r="AP17" s="67">
        <f t="shared" si="6"/>
        <v>100</v>
      </c>
      <c r="AQ17" s="67">
        <f t="shared" si="7"/>
        <v>100</v>
      </c>
      <c r="AR17" s="67">
        <f t="shared" si="8"/>
        <v>28.000000000000004</v>
      </c>
      <c r="AS17" s="67">
        <f t="shared" si="9"/>
        <v>0</v>
      </c>
      <c r="AT17" s="67">
        <f t="shared" si="10"/>
        <v>1</v>
      </c>
      <c r="AU17" s="67">
        <f t="shared" si="11"/>
        <v>1</v>
      </c>
    </row>
    <row r="20" spans="1:47" ht="20.25" x14ac:dyDescent="0.3">
      <c r="U20" s="83" t="s">
        <v>73</v>
      </c>
    </row>
  </sheetData>
  <sortState ref="BA3:BB6">
    <sortCondition ref="BA20:BA23"/>
  </sortState>
  <pageMargins left="0.7" right="0.7" top="0.75" bottom="0.75" header="0.3" footer="0.3"/>
  <pageSetup paperSize="9" orientation="portrait" horizontalDpi="4294967292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activeCell="F4" sqref="F4"/>
    </sheetView>
  </sheetViews>
  <sheetFormatPr defaultRowHeight="14.25" x14ac:dyDescent="0.2"/>
  <sheetData>
    <row r="1" spans="1:1" x14ac:dyDescent="0.2">
      <c r="A1" t="str">
        <f>IF(AS11=7,"غائب",IF(AU11=1,"مادة",IF(AU11="","",IF(AU11=2,"مادتين",IF(AU11&gt;=3,"راسب",IF(AG11&gt;=90,"ممتاز",IF(AG11&gt;=80,"جيد جدا",IF(AG11&gt;=70,"جيد",IF(AG11&gt;=60,"مقبول")))))))))</f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3</vt:i4>
      </vt:variant>
      <vt:variant>
        <vt:lpstr>نطاقات تمت تسميتها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A</vt:lpstr>
      <vt:lpstr>B</vt:lpstr>
    </vt:vector>
  </TitlesOfParts>
  <Company>Ahmed-Under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AbdElqader</dc:creator>
  <cp:lastModifiedBy>ahmed</cp:lastModifiedBy>
  <cp:lastPrinted>2020-08-18T06:36:13Z</cp:lastPrinted>
  <dcterms:created xsi:type="dcterms:W3CDTF">2020-08-18T04:48:55Z</dcterms:created>
  <dcterms:modified xsi:type="dcterms:W3CDTF">2020-08-22T20:22:07Z</dcterms:modified>
</cp:coreProperties>
</file>