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sama.elsayed\Desktop\"/>
    </mc:Choice>
  </mc:AlternateContent>
  <bookViews>
    <workbookView xWindow="-120" yWindow="-120" windowWidth="20730" windowHeight="11160"/>
  </bookViews>
  <sheets>
    <sheet name="Sheet1" sheetId="3" r:id="rId1"/>
    <sheet name="Sheet2" sheetId="4" r:id="rId2"/>
  </sheets>
  <definedNames>
    <definedName name="_xlnm._FilterDatabase" localSheetId="0" hidden="1">Sheet1!$A$1:$J$45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3" l="1"/>
  <c r="H3" i="3"/>
  <c r="H4" i="3"/>
  <c r="H5" i="3"/>
  <c r="H6" i="3"/>
  <c r="H7" i="3"/>
  <c r="H8" i="3"/>
  <c r="H9" i="3"/>
  <c r="H2" i="3"/>
  <c r="I11" i="3" l="1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3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I10" i="3"/>
  <c r="I9" i="3"/>
  <c r="I8" i="3"/>
  <c r="I7" i="3"/>
  <c r="I6" i="3"/>
  <c r="I5" i="3"/>
  <c r="I4" i="3"/>
  <c r="J2" i="3" l="1"/>
  <c r="AA2" i="3" l="1"/>
  <c r="J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</calcChain>
</file>

<file path=xl/sharedStrings.xml><?xml version="1.0" encoding="utf-8"?>
<sst xmlns="http://schemas.openxmlformats.org/spreadsheetml/2006/main" count="151" uniqueCount="21">
  <si>
    <t>Sr</t>
  </si>
  <si>
    <t>Issuing Month</t>
  </si>
  <si>
    <t>Insurance Way</t>
  </si>
  <si>
    <t>الغاء</t>
  </si>
  <si>
    <t>تجديدات</t>
  </si>
  <si>
    <t>اصدار</t>
  </si>
  <si>
    <t>ملحق اضافه</t>
  </si>
  <si>
    <t>التحصيل</t>
  </si>
  <si>
    <t>غير محصل</t>
  </si>
  <si>
    <t>محصل</t>
  </si>
  <si>
    <t>المبغ</t>
  </si>
  <si>
    <t>تسويق</t>
  </si>
  <si>
    <t>معارض</t>
  </si>
  <si>
    <t>تاريخ التحصيل</t>
  </si>
  <si>
    <t>شهر التحصيل</t>
  </si>
  <si>
    <t>رقم الاسبوع</t>
  </si>
  <si>
    <t>الغير محصل</t>
  </si>
  <si>
    <t>المحصل</t>
  </si>
  <si>
    <t>القسم</t>
  </si>
  <si>
    <t>اصدار شهر</t>
  </si>
  <si>
    <t>SUMPRODUCT(($C$2:$C$500&lt;&gt;"الغاء")*($D$2:$D$500="تجديدات")*($F$2:$F$500="محصل")*($J$2:$J$500=8)*($E$2:$E$500)*($G$2:$G$500"&gt;=" 05/09/2020,"&lt;=" 30/09/2020))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</si>
</sst>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[$-409]mmm/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hair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theme="8" tint="0.3999755851924192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dotted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theme="8" tint="0.39997558519241921"/>
      </top>
      <bottom style="thin">
        <color theme="8" tint="0.39997558519241921"/>
      </bottom>
      <diagonal/>
    </border>
    <border>
      <left style="dotted">
        <color auto="1"/>
      </left>
      <right/>
      <top style="hair">
        <color auto="1"/>
      </top>
      <bottom style="hair">
        <color auto="1"/>
      </bottom>
      <diagonal/>
    </border>
    <border>
      <left/>
      <right/>
      <top/>
      <bottom style="thin">
        <color theme="8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6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4" borderId="3" xfId="0" applyFont="1" applyFill="1" applyBorder="1" applyAlignment="1">
      <alignment horizontal="center" vertical="center"/>
    </xf>
    <xf numFmtId="164" fontId="0" fillId="4" borderId="3" xfId="0" applyNumberFormat="1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64" fontId="0" fillId="0" borderId="3" xfId="0" applyNumberFormat="1" applyFont="1" applyBorder="1" applyAlignment="1">
      <alignment horizontal="center" vertical="center"/>
    </xf>
    <xf numFmtId="43" fontId="0" fillId="4" borderId="3" xfId="1" applyNumberFormat="1" applyFont="1" applyFill="1" applyBorder="1" applyAlignment="1">
      <alignment horizontal="center" vertical="center"/>
    </xf>
    <xf numFmtId="43" fontId="0" fillId="4" borderId="3" xfId="1" applyNumberFormat="1" applyFont="1" applyFill="1" applyBorder="1"/>
    <xf numFmtId="43" fontId="0" fillId="0" borderId="3" xfId="1" applyNumberFormat="1" applyFont="1" applyBorder="1"/>
    <xf numFmtId="43" fontId="0" fillId="0" borderId="4" xfId="1" applyFont="1" applyBorder="1" applyAlignment="1" applyProtection="1">
      <alignment vertical="center"/>
      <protection hidden="1"/>
    </xf>
    <xf numFmtId="43" fontId="1" fillId="0" borderId="5" xfId="1" applyFont="1" applyFill="1" applyBorder="1" applyAlignment="1" applyProtection="1">
      <alignment vertical="center"/>
      <protection hidden="1"/>
    </xf>
    <xf numFmtId="0" fontId="3" fillId="3" borderId="6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/>
    </xf>
    <xf numFmtId="43" fontId="0" fillId="0" borderId="0" xfId="1" applyFont="1"/>
    <xf numFmtId="0" fontId="3" fillId="3" borderId="8" xfId="0" applyFont="1" applyFill="1" applyBorder="1" applyAlignment="1">
      <alignment horizontal="center" vertical="center" wrapText="1"/>
    </xf>
    <xf numFmtId="43" fontId="0" fillId="4" borderId="9" xfId="1" applyNumberFormat="1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14" fontId="0" fillId="4" borderId="9" xfId="0" applyNumberFormat="1" applyFont="1" applyFill="1" applyBorder="1" applyAlignment="1">
      <alignment horizontal="center" vertical="center"/>
    </xf>
    <xf numFmtId="14" fontId="0" fillId="0" borderId="9" xfId="0" applyNumberFormat="1" applyFont="1" applyBorder="1" applyAlignment="1">
      <alignment horizontal="center" vertical="center"/>
    </xf>
    <xf numFmtId="0" fontId="0" fillId="0" borderId="10" xfId="0" applyBorder="1"/>
    <xf numFmtId="0" fontId="0" fillId="2" borderId="15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3" fontId="0" fillId="0" borderId="10" xfId="1" applyFont="1" applyBorder="1"/>
    <xf numFmtId="0" fontId="0" fillId="7" borderId="10" xfId="0" applyFill="1" applyBorder="1"/>
    <xf numFmtId="14" fontId="0" fillId="0" borderId="0" xfId="0" applyNumberFormat="1"/>
    <xf numFmtId="0" fontId="1" fillId="0" borderId="0" xfId="0" applyFont="1" applyAlignment="1">
      <alignment horizontal="center"/>
    </xf>
    <xf numFmtId="17" fontId="0" fillId="6" borderId="14" xfId="0" applyNumberFormat="1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17" fontId="0" fillId="6" borderId="11" xfId="0" applyNumberFormat="1" applyFill="1" applyBorder="1" applyAlignment="1">
      <alignment horizontal="center"/>
    </xf>
    <xf numFmtId="0" fontId="1" fillId="5" borderId="17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1" defaultTableStyle="TableStyleMedium2" defaultPivotStyle="PivotStyleLight16">
    <tableStyle name="Table Style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600075</xdr:colOff>
      <xdr:row>14</xdr:row>
      <xdr:rowOff>0</xdr:rowOff>
    </xdr:from>
    <xdr:to>
      <xdr:col>15</xdr:col>
      <xdr:colOff>28575</xdr:colOff>
      <xdr:row>21</xdr:row>
      <xdr:rowOff>66675</xdr:rowOff>
    </xdr:to>
    <xdr:sp macro="" textlink="">
      <xdr:nvSpPr>
        <xdr:cNvPr id="3" name="Rectangle 2"/>
        <xdr:cNvSpPr/>
      </xdr:nvSpPr>
      <xdr:spPr>
        <a:xfrm>
          <a:off x="7000875" y="2895600"/>
          <a:ext cx="2809875" cy="14001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1"/>
          <a:r>
            <a:rPr lang="ar-EG" sz="1400"/>
            <a:t>المطلوب</a:t>
          </a:r>
          <a:r>
            <a:rPr lang="ar-EG" sz="1400" baseline="0"/>
            <a:t> :</a:t>
          </a:r>
          <a:br>
            <a:rPr lang="ar-EG" sz="1400" baseline="0"/>
          </a:br>
          <a:r>
            <a:rPr lang="ar-EG" sz="1400" baseline="0"/>
            <a:t>مجموع المبالغ المحصلة لكل قسم بشرط ان يكون اصدار شهر 8  وتاريخ التحصيل يكون ما بين تاريخ 05/09/20 الي 30/09/20 ويفضل باستخدام </a:t>
          </a:r>
          <a:r>
            <a:rPr lang="en-US" sz="1400" baseline="0"/>
            <a:t>SUMPRODUCT</a:t>
          </a:r>
          <a:r>
            <a:rPr lang="ar-EG" sz="1400" baseline="0"/>
            <a:t> او اي معادلة اخري</a:t>
          </a:r>
          <a:endParaRPr lang="en-US" sz="1400"/>
        </a:p>
      </xdr:txBody>
    </xdr:sp>
    <xdr:clientData/>
  </xdr:twoCellAnchor>
  <xdr:twoCellAnchor>
    <xdr:from>
      <xdr:col>12</xdr:col>
      <xdr:colOff>123825</xdr:colOff>
      <xdr:row>9</xdr:row>
      <xdr:rowOff>0</xdr:rowOff>
    </xdr:from>
    <xdr:to>
      <xdr:col>14</xdr:col>
      <xdr:colOff>266700</xdr:colOff>
      <xdr:row>14</xdr:row>
      <xdr:rowOff>142876</xdr:rowOff>
    </xdr:to>
    <xdr:cxnSp macro="">
      <xdr:nvCxnSpPr>
        <xdr:cNvPr id="7" name="Straight Arrow Connector 6"/>
        <xdr:cNvCxnSpPr/>
      </xdr:nvCxnSpPr>
      <xdr:spPr>
        <a:xfrm flipV="1">
          <a:off x="7915275" y="1943100"/>
          <a:ext cx="1524000" cy="1095376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"/>
  <sheetViews>
    <sheetView tabSelected="1" topLeftCell="K4" workbookViewId="0">
      <selection activeCell="O9" sqref="O9"/>
    </sheetView>
  </sheetViews>
  <sheetFormatPr defaultRowHeight="15" x14ac:dyDescent="0.25"/>
  <cols>
    <col min="4" max="4" width="12.28515625" bestFit="1" customWidth="1"/>
    <col min="5" max="5" width="10.5703125" bestFit="1" customWidth="1"/>
    <col min="12" max="12" width="11.7109375" customWidth="1"/>
    <col min="14" max="14" width="11.5703125" bestFit="1" customWidth="1"/>
  </cols>
  <sheetData>
    <row r="1" spans="1:27" ht="31.5" x14ac:dyDescent="0.25">
      <c r="A1" s="1" t="s">
        <v>0</v>
      </c>
      <c r="B1" s="2" t="s">
        <v>1</v>
      </c>
      <c r="C1" s="2" t="s">
        <v>2</v>
      </c>
      <c r="D1" s="2" t="s">
        <v>18</v>
      </c>
      <c r="E1" s="2" t="s">
        <v>10</v>
      </c>
      <c r="F1" s="2" t="s">
        <v>7</v>
      </c>
      <c r="G1" s="15" t="s">
        <v>13</v>
      </c>
      <c r="H1" s="15" t="s">
        <v>15</v>
      </c>
      <c r="I1" s="15" t="s">
        <v>14</v>
      </c>
      <c r="J1" s="12" t="s">
        <v>19</v>
      </c>
    </row>
    <row r="2" spans="1:27" x14ac:dyDescent="0.25">
      <c r="A2" s="3">
        <v>5809</v>
      </c>
      <c r="B2" s="4">
        <v>44044</v>
      </c>
      <c r="C2" s="3" t="s">
        <v>3</v>
      </c>
      <c r="D2" s="3" t="s">
        <v>4</v>
      </c>
      <c r="E2" s="8">
        <v>25245</v>
      </c>
      <c r="F2" s="7" t="s">
        <v>3</v>
      </c>
      <c r="G2" s="16"/>
      <c r="H2" s="18">
        <f>IFERROR(WEEKNUM(G2,1),"")</f>
        <v>0</v>
      </c>
      <c r="I2" s="18">
        <f>IFERROR(MONTH(G2),"")</f>
        <v>1</v>
      </c>
      <c r="J2" s="13">
        <f t="shared" ref="J2:J45" si="0">MONTH(B2)</f>
        <v>8</v>
      </c>
      <c r="L2" s="14"/>
      <c r="O2" s="10"/>
      <c r="P2" s="10"/>
      <c r="Q2" s="10"/>
      <c r="R2" s="10"/>
      <c r="S2" s="10"/>
      <c r="T2" s="10"/>
      <c r="U2" s="10"/>
      <c r="W2" s="10"/>
      <c r="X2" s="10"/>
      <c r="Y2" s="10"/>
      <c r="Z2" s="10"/>
      <c r="AA2" s="11">
        <f>SUM(O2:Z2)</f>
        <v>0</v>
      </c>
    </row>
    <row r="3" spans="1:27" x14ac:dyDescent="0.25">
      <c r="A3" s="5">
        <v>5948</v>
      </c>
      <c r="B3" s="6">
        <v>44075</v>
      </c>
      <c r="C3" s="5" t="s">
        <v>5</v>
      </c>
      <c r="D3" s="5" t="s">
        <v>4</v>
      </c>
      <c r="E3" s="9">
        <v>21350.000000000004</v>
      </c>
      <c r="F3" s="5" t="s">
        <v>8</v>
      </c>
      <c r="G3" s="17"/>
      <c r="H3" s="18">
        <f t="shared" ref="H3:H9" si="1">IFERROR(WEEKNUM(G3,1),"")</f>
        <v>0</v>
      </c>
      <c r="I3" s="18">
        <f t="shared" ref="I3" si="2">MONTH(G3)</f>
        <v>1</v>
      </c>
      <c r="J3" s="13">
        <f t="shared" si="0"/>
        <v>9</v>
      </c>
    </row>
    <row r="4" spans="1:27" x14ac:dyDescent="0.25">
      <c r="A4" s="3">
        <v>6056</v>
      </c>
      <c r="B4" s="4">
        <v>44044</v>
      </c>
      <c r="C4" s="3" t="s">
        <v>5</v>
      </c>
      <c r="D4" s="3" t="s">
        <v>4</v>
      </c>
      <c r="E4" s="8">
        <v>11250</v>
      </c>
      <c r="F4" s="3" t="s">
        <v>9</v>
      </c>
      <c r="G4" s="19">
        <v>44068</v>
      </c>
      <c r="H4" s="18">
        <f t="shared" si="1"/>
        <v>35</v>
      </c>
      <c r="I4" s="18">
        <f>MONTH(G4)</f>
        <v>8</v>
      </c>
      <c r="J4" s="13">
        <f t="shared" si="0"/>
        <v>8</v>
      </c>
      <c r="N4" s="30"/>
      <c r="O4" s="30"/>
    </row>
    <row r="5" spans="1:27" x14ac:dyDescent="0.25">
      <c r="A5" s="5">
        <v>6057</v>
      </c>
      <c r="B5" s="6">
        <v>44044</v>
      </c>
      <c r="C5" s="5" t="s">
        <v>5</v>
      </c>
      <c r="D5" s="5" t="s">
        <v>4</v>
      </c>
      <c r="E5" s="9">
        <v>11250</v>
      </c>
      <c r="F5" s="5" t="s">
        <v>9</v>
      </c>
      <c r="G5" s="20">
        <v>44066</v>
      </c>
      <c r="H5" s="18">
        <f t="shared" si="1"/>
        <v>35</v>
      </c>
      <c r="I5" s="18">
        <f t="shared" ref="I5:I45" si="3">MONTH(G5)</f>
        <v>8</v>
      </c>
      <c r="J5" s="13">
        <f t="shared" si="0"/>
        <v>8</v>
      </c>
      <c r="N5" s="29"/>
      <c r="O5" s="29"/>
    </row>
    <row r="6" spans="1:27" ht="15.75" thickBot="1" x14ac:dyDescent="0.3">
      <c r="A6" s="3">
        <v>6058</v>
      </c>
      <c r="B6" s="4">
        <v>44044</v>
      </c>
      <c r="C6" s="3" t="s">
        <v>5</v>
      </c>
      <c r="D6" s="3" t="s">
        <v>12</v>
      </c>
      <c r="E6" s="8">
        <v>11250</v>
      </c>
      <c r="F6" s="3" t="s">
        <v>9</v>
      </c>
      <c r="G6" s="19">
        <v>44075</v>
      </c>
      <c r="H6" s="18">
        <f t="shared" si="1"/>
        <v>36</v>
      </c>
      <c r="I6" s="18">
        <f t="shared" si="3"/>
        <v>9</v>
      </c>
      <c r="J6" s="13">
        <f t="shared" si="0"/>
        <v>8</v>
      </c>
    </row>
    <row r="7" spans="1:27" x14ac:dyDescent="0.25">
      <c r="A7" s="5">
        <v>6059</v>
      </c>
      <c r="B7" s="6">
        <v>44044</v>
      </c>
      <c r="C7" s="5" t="s">
        <v>5</v>
      </c>
      <c r="D7" s="5" t="s">
        <v>4</v>
      </c>
      <c r="E7" s="9">
        <v>11250</v>
      </c>
      <c r="F7" s="5" t="s">
        <v>9</v>
      </c>
      <c r="G7" s="20">
        <v>44079</v>
      </c>
      <c r="H7" s="18">
        <f t="shared" si="1"/>
        <v>36</v>
      </c>
      <c r="I7" s="18">
        <f t="shared" si="3"/>
        <v>9</v>
      </c>
      <c r="J7" s="13">
        <f t="shared" si="0"/>
        <v>8</v>
      </c>
      <c r="M7" s="34" t="s">
        <v>18</v>
      </c>
      <c r="N7" s="31">
        <v>44044</v>
      </c>
      <c r="O7" s="32"/>
      <c r="P7" s="33">
        <v>44075</v>
      </c>
      <c r="Q7" s="32"/>
    </row>
    <row r="8" spans="1:27" ht="15.75" thickBot="1" x14ac:dyDescent="0.3">
      <c r="A8" s="3">
        <v>6060</v>
      </c>
      <c r="B8" s="4">
        <v>44044</v>
      </c>
      <c r="C8" s="3" t="s">
        <v>5</v>
      </c>
      <c r="D8" s="3" t="s">
        <v>4</v>
      </c>
      <c r="E8" s="8">
        <v>11250</v>
      </c>
      <c r="F8" s="3" t="s">
        <v>9</v>
      </c>
      <c r="G8" s="19">
        <v>44078</v>
      </c>
      <c r="H8" s="18">
        <f t="shared" si="1"/>
        <v>36</v>
      </c>
      <c r="I8" s="18">
        <f t="shared" si="3"/>
        <v>9</v>
      </c>
      <c r="J8" s="13">
        <f t="shared" si="0"/>
        <v>8</v>
      </c>
      <c r="M8" s="35"/>
      <c r="N8" s="22" t="s">
        <v>16</v>
      </c>
      <c r="O8" s="23" t="s">
        <v>17</v>
      </c>
      <c r="P8" s="24" t="s">
        <v>16</v>
      </c>
      <c r="Q8" s="23" t="s">
        <v>17</v>
      </c>
    </row>
    <row r="9" spans="1:27" x14ac:dyDescent="0.25">
      <c r="A9" s="5">
        <v>6061</v>
      </c>
      <c r="B9" s="6">
        <v>44044</v>
      </c>
      <c r="C9" s="5" t="s">
        <v>5</v>
      </c>
      <c r="D9" s="5" t="s">
        <v>4</v>
      </c>
      <c r="E9" s="9">
        <v>11250</v>
      </c>
      <c r="F9" s="5" t="s">
        <v>9</v>
      </c>
      <c r="G9" s="20">
        <v>44066</v>
      </c>
      <c r="H9" s="18">
        <f t="shared" si="1"/>
        <v>35</v>
      </c>
      <c r="I9" s="18">
        <f t="shared" si="3"/>
        <v>8</v>
      </c>
      <c r="J9" s="13">
        <f t="shared" si="0"/>
        <v>8</v>
      </c>
      <c r="M9" s="25" t="s">
        <v>4</v>
      </c>
      <c r="N9" s="27">
        <v>200350.5</v>
      </c>
      <c r="O9" s="28" t="s">
        <v>20</v>
      </c>
      <c r="P9" s="21"/>
      <c r="Q9" s="21"/>
    </row>
    <row r="10" spans="1:27" x14ac:dyDescent="0.25">
      <c r="A10" s="3">
        <v>6062</v>
      </c>
      <c r="B10" s="4">
        <v>44044</v>
      </c>
      <c r="C10" s="3" t="s">
        <v>5</v>
      </c>
      <c r="D10" s="3" t="s">
        <v>4</v>
      </c>
      <c r="E10" s="8">
        <v>11250</v>
      </c>
      <c r="F10" s="3" t="s">
        <v>9</v>
      </c>
      <c r="G10" s="19">
        <v>44089</v>
      </c>
      <c r="H10" s="18">
        <f t="shared" ref="H10:H45" si="4">WEEKNUM(G10,1)</f>
        <v>38</v>
      </c>
      <c r="I10" s="18">
        <f t="shared" si="3"/>
        <v>9</v>
      </c>
      <c r="J10" s="13">
        <f t="shared" si="0"/>
        <v>8</v>
      </c>
      <c r="M10" s="26" t="s">
        <v>12</v>
      </c>
      <c r="N10" s="21"/>
      <c r="O10" s="21"/>
      <c r="P10" s="21"/>
      <c r="Q10" s="21"/>
    </row>
    <row r="11" spans="1:27" x14ac:dyDescent="0.25">
      <c r="A11" s="5">
        <v>6190</v>
      </c>
      <c r="B11" s="6">
        <v>44044</v>
      </c>
      <c r="C11" s="5" t="s">
        <v>5</v>
      </c>
      <c r="D11" s="5" t="s">
        <v>12</v>
      </c>
      <c r="E11" s="9">
        <v>18018</v>
      </c>
      <c r="F11" s="5" t="s">
        <v>8</v>
      </c>
      <c r="G11" s="17"/>
      <c r="H11" s="18">
        <f t="shared" si="4"/>
        <v>0</v>
      </c>
      <c r="I11" s="18">
        <f t="shared" si="3"/>
        <v>1</v>
      </c>
      <c r="J11" s="13">
        <f t="shared" si="0"/>
        <v>8</v>
      </c>
      <c r="M11" s="26" t="s">
        <v>11</v>
      </c>
      <c r="N11" s="21"/>
      <c r="O11" s="21"/>
      <c r="P11" s="21"/>
      <c r="Q11" s="21"/>
    </row>
    <row r="12" spans="1:27" x14ac:dyDescent="0.25">
      <c r="A12" s="3">
        <v>6332</v>
      </c>
      <c r="B12" s="4">
        <v>44044</v>
      </c>
      <c r="C12" s="3" t="s">
        <v>5</v>
      </c>
      <c r="D12" s="3" t="s">
        <v>4</v>
      </c>
      <c r="E12" s="8">
        <v>14018</v>
      </c>
      <c r="F12" s="3" t="s">
        <v>8</v>
      </c>
      <c r="G12" s="18"/>
      <c r="H12" s="18">
        <f t="shared" si="4"/>
        <v>0</v>
      </c>
      <c r="I12" s="18">
        <f t="shared" si="3"/>
        <v>1</v>
      </c>
      <c r="J12" s="13">
        <f t="shared" si="0"/>
        <v>8</v>
      </c>
    </row>
    <row r="13" spans="1:27" x14ac:dyDescent="0.25">
      <c r="A13" s="5">
        <v>6421</v>
      </c>
      <c r="B13" s="6">
        <v>44044</v>
      </c>
      <c r="C13" s="5" t="s">
        <v>5</v>
      </c>
      <c r="D13" s="5" t="s">
        <v>4</v>
      </c>
      <c r="E13" s="9">
        <v>38500</v>
      </c>
      <c r="F13" s="5" t="s">
        <v>9</v>
      </c>
      <c r="G13" s="20">
        <v>44103</v>
      </c>
      <c r="H13" s="18">
        <f t="shared" si="4"/>
        <v>40</v>
      </c>
      <c r="I13" s="18">
        <f t="shared" si="3"/>
        <v>9</v>
      </c>
      <c r="J13" s="13">
        <f t="shared" si="0"/>
        <v>8</v>
      </c>
    </row>
    <row r="14" spans="1:27" x14ac:dyDescent="0.25">
      <c r="A14" s="3">
        <v>7243</v>
      </c>
      <c r="B14" s="4">
        <v>44044</v>
      </c>
      <c r="C14" s="3" t="s">
        <v>5</v>
      </c>
      <c r="D14" s="3" t="s">
        <v>4</v>
      </c>
      <c r="E14" s="8">
        <v>39217.500000000007</v>
      </c>
      <c r="F14" s="3" t="s">
        <v>9</v>
      </c>
      <c r="G14" s="19">
        <v>44085</v>
      </c>
      <c r="H14" s="18">
        <f t="shared" si="4"/>
        <v>37</v>
      </c>
      <c r="I14" s="18">
        <f t="shared" si="3"/>
        <v>9</v>
      </c>
      <c r="J14" s="13">
        <f t="shared" si="0"/>
        <v>8</v>
      </c>
    </row>
    <row r="15" spans="1:27" x14ac:dyDescent="0.25">
      <c r="A15" s="5">
        <v>7394</v>
      </c>
      <c r="B15" s="6">
        <v>44044</v>
      </c>
      <c r="C15" s="5" t="s">
        <v>5</v>
      </c>
      <c r="D15" s="5" t="s">
        <v>4</v>
      </c>
      <c r="E15" s="9">
        <v>49612.500000000007</v>
      </c>
      <c r="F15" s="5" t="s">
        <v>8</v>
      </c>
      <c r="G15" s="17"/>
      <c r="H15" s="18">
        <f t="shared" si="4"/>
        <v>0</v>
      </c>
      <c r="I15" s="18">
        <f t="shared" si="3"/>
        <v>1</v>
      </c>
      <c r="J15" s="13">
        <f t="shared" si="0"/>
        <v>8</v>
      </c>
    </row>
    <row r="16" spans="1:27" x14ac:dyDescent="0.25">
      <c r="A16" s="3">
        <v>7676</v>
      </c>
      <c r="B16" s="4">
        <v>44044</v>
      </c>
      <c r="C16" s="3" t="s">
        <v>5</v>
      </c>
      <c r="D16" s="3" t="s">
        <v>11</v>
      </c>
      <c r="E16" s="8">
        <v>26625</v>
      </c>
      <c r="F16" s="3" t="s">
        <v>9</v>
      </c>
      <c r="G16" s="19">
        <v>44073</v>
      </c>
      <c r="H16" s="18">
        <f t="shared" si="4"/>
        <v>36</v>
      </c>
      <c r="I16" s="18">
        <f t="shared" si="3"/>
        <v>8</v>
      </c>
      <c r="J16" s="13">
        <f t="shared" si="0"/>
        <v>8</v>
      </c>
    </row>
    <row r="17" spans="1:10" x14ac:dyDescent="0.25">
      <c r="A17" s="5">
        <v>7677</v>
      </c>
      <c r="B17" s="6">
        <v>44044</v>
      </c>
      <c r="C17" s="5" t="s">
        <v>5</v>
      </c>
      <c r="D17" s="5" t="s">
        <v>11</v>
      </c>
      <c r="E17" s="9">
        <v>19000</v>
      </c>
      <c r="F17" s="5" t="s">
        <v>9</v>
      </c>
      <c r="G17" s="20">
        <v>44072</v>
      </c>
      <c r="H17" s="18">
        <f t="shared" si="4"/>
        <v>35</v>
      </c>
      <c r="I17" s="18">
        <f t="shared" si="3"/>
        <v>8</v>
      </c>
      <c r="J17" s="13">
        <f t="shared" si="0"/>
        <v>8</v>
      </c>
    </row>
    <row r="18" spans="1:10" x14ac:dyDescent="0.25">
      <c r="A18" s="3">
        <v>8643</v>
      </c>
      <c r="B18" s="4">
        <v>44044</v>
      </c>
      <c r="C18" s="3" t="s">
        <v>3</v>
      </c>
      <c r="D18" s="3" t="s">
        <v>4</v>
      </c>
      <c r="E18" s="8">
        <v>18018</v>
      </c>
      <c r="F18" s="3" t="s">
        <v>3</v>
      </c>
      <c r="G18" s="18"/>
      <c r="H18" s="18">
        <f t="shared" si="4"/>
        <v>0</v>
      </c>
      <c r="I18" s="18">
        <f t="shared" si="3"/>
        <v>1</v>
      </c>
      <c r="J18" s="13">
        <f t="shared" si="0"/>
        <v>8</v>
      </c>
    </row>
    <row r="19" spans="1:10" x14ac:dyDescent="0.25">
      <c r="A19" s="5">
        <v>8644</v>
      </c>
      <c r="B19" s="6">
        <v>44044</v>
      </c>
      <c r="C19" s="5" t="s">
        <v>3</v>
      </c>
      <c r="D19" s="5" t="s">
        <v>4</v>
      </c>
      <c r="E19" s="9">
        <v>16604.280000000002</v>
      </c>
      <c r="F19" s="5" t="s">
        <v>3</v>
      </c>
      <c r="G19" s="17"/>
      <c r="H19" s="18">
        <f t="shared" si="4"/>
        <v>0</v>
      </c>
      <c r="I19" s="18">
        <f t="shared" si="3"/>
        <v>1</v>
      </c>
      <c r="J19" s="13">
        <f t="shared" si="0"/>
        <v>8</v>
      </c>
    </row>
    <row r="20" spans="1:10" x14ac:dyDescent="0.25">
      <c r="A20" s="3">
        <v>8645</v>
      </c>
      <c r="B20" s="4">
        <v>44044</v>
      </c>
      <c r="C20" s="3" t="s">
        <v>3</v>
      </c>
      <c r="D20" s="3" t="s">
        <v>12</v>
      </c>
      <c r="E20" s="8">
        <v>39501.000000000007</v>
      </c>
      <c r="F20" s="3" t="s">
        <v>3</v>
      </c>
      <c r="G20" s="18"/>
      <c r="H20" s="18">
        <f t="shared" si="4"/>
        <v>0</v>
      </c>
      <c r="I20" s="18">
        <f t="shared" si="3"/>
        <v>1</v>
      </c>
      <c r="J20" s="13">
        <f t="shared" si="0"/>
        <v>8</v>
      </c>
    </row>
    <row r="21" spans="1:10" x14ac:dyDescent="0.25">
      <c r="A21" s="5">
        <v>8646</v>
      </c>
      <c r="B21" s="6">
        <v>44044</v>
      </c>
      <c r="C21" s="5" t="s">
        <v>3</v>
      </c>
      <c r="D21" s="5" t="s">
        <v>4</v>
      </c>
      <c r="E21" s="9">
        <v>20328.000000000004</v>
      </c>
      <c r="F21" s="5" t="s">
        <v>3</v>
      </c>
      <c r="G21" s="17"/>
      <c r="H21" s="18">
        <f t="shared" si="4"/>
        <v>0</v>
      </c>
      <c r="I21" s="18">
        <f t="shared" si="3"/>
        <v>1</v>
      </c>
      <c r="J21" s="13">
        <f t="shared" si="0"/>
        <v>8</v>
      </c>
    </row>
    <row r="22" spans="1:10" x14ac:dyDescent="0.25">
      <c r="A22" s="3">
        <v>8700</v>
      </c>
      <c r="B22" s="4">
        <v>44044</v>
      </c>
      <c r="C22" s="3" t="s">
        <v>5</v>
      </c>
      <c r="D22" s="3" t="s">
        <v>4</v>
      </c>
      <c r="E22" s="8">
        <v>43691</v>
      </c>
      <c r="F22" s="3" t="s">
        <v>8</v>
      </c>
      <c r="G22" s="18"/>
      <c r="H22" s="18">
        <f t="shared" si="4"/>
        <v>0</v>
      </c>
      <c r="I22" s="18">
        <f t="shared" si="3"/>
        <v>1</v>
      </c>
      <c r="J22" s="13">
        <f t="shared" si="0"/>
        <v>8</v>
      </c>
    </row>
    <row r="23" spans="1:10" x14ac:dyDescent="0.25">
      <c r="A23" s="5">
        <v>8756</v>
      </c>
      <c r="B23" s="6">
        <v>44044</v>
      </c>
      <c r="C23" s="5" t="s">
        <v>5</v>
      </c>
      <c r="D23" s="5" t="s">
        <v>11</v>
      </c>
      <c r="E23" s="9">
        <v>16150</v>
      </c>
      <c r="F23" s="5" t="s">
        <v>9</v>
      </c>
      <c r="G23" s="20">
        <v>44091</v>
      </c>
      <c r="H23" s="18">
        <f t="shared" si="4"/>
        <v>38</v>
      </c>
      <c r="I23" s="18">
        <f t="shared" si="3"/>
        <v>9</v>
      </c>
      <c r="J23" s="13">
        <f t="shared" si="0"/>
        <v>8</v>
      </c>
    </row>
    <row r="24" spans="1:10" x14ac:dyDescent="0.25">
      <c r="A24" s="3">
        <v>8758</v>
      </c>
      <c r="B24" s="4">
        <v>44044</v>
      </c>
      <c r="C24" s="3" t="s">
        <v>5</v>
      </c>
      <c r="D24" s="3" t="s">
        <v>11</v>
      </c>
      <c r="E24" s="8">
        <v>15822</v>
      </c>
      <c r="F24" s="3" t="s">
        <v>8</v>
      </c>
      <c r="G24" s="18"/>
      <c r="H24" s="18">
        <f t="shared" si="4"/>
        <v>0</v>
      </c>
      <c r="I24" s="18">
        <f t="shared" si="3"/>
        <v>1</v>
      </c>
      <c r="J24" s="13">
        <f t="shared" si="0"/>
        <v>8</v>
      </c>
    </row>
    <row r="25" spans="1:10" x14ac:dyDescent="0.25">
      <c r="A25" s="5">
        <v>8776</v>
      </c>
      <c r="B25" s="6">
        <v>44044</v>
      </c>
      <c r="C25" s="5" t="s">
        <v>5</v>
      </c>
      <c r="D25" s="5" t="s">
        <v>4</v>
      </c>
      <c r="E25" s="9">
        <v>16359</v>
      </c>
      <c r="F25" s="5" t="s">
        <v>9</v>
      </c>
      <c r="G25" s="20">
        <v>44064</v>
      </c>
      <c r="H25" s="18">
        <f t="shared" si="4"/>
        <v>34</v>
      </c>
      <c r="I25" s="18">
        <f t="shared" si="3"/>
        <v>8</v>
      </c>
      <c r="J25" s="13">
        <f t="shared" si="0"/>
        <v>8</v>
      </c>
    </row>
    <row r="26" spans="1:10" x14ac:dyDescent="0.25">
      <c r="A26" s="3">
        <v>8777</v>
      </c>
      <c r="B26" s="4">
        <v>44075</v>
      </c>
      <c r="C26" s="3" t="s">
        <v>5</v>
      </c>
      <c r="D26" s="3" t="s">
        <v>4</v>
      </c>
      <c r="E26" s="8">
        <v>43131</v>
      </c>
      <c r="F26" s="3" t="s">
        <v>8</v>
      </c>
      <c r="G26" s="18"/>
      <c r="H26" s="18">
        <f t="shared" si="4"/>
        <v>0</v>
      </c>
      <c r="I26" s="18">
        <f t="shared" si="3"/>
        <v>1</v>
      </c>
      <c r="J26" s="13">
        <f t="shared" si="0"/>
        <v>9</v>
      </c>
    </row>
    <row r="27" spans="1:10" x14ac:dyDescent="0.25">
      <c r="A27" s="5">
        <v>8778</v>
      </c>
      <c r="B27" s="6">
        <v>44044</v>
      </c>
      <c r="C27" s="5" t="s">
        <v>5</v>
      </c>
      <c r="D27" s="5" t="s">
        <v>4</v>
      </c>
      <c r="E27" s="9">
        <v>20130</v>
      </c>
      <c r="F27" s="5" t="s">
        <v>9</v>
      </c>
      <c r="G27" s="20">
        <v>44075</v>
      </c>
      <c r="H27" s="18">
        <f t="shared" si="4"/>
        <v>36</v>
      </c>
      <c r="I27" s="18">
        <f t="shared" si="3"/>
        <v>9</v>
      </c>
      <c r="J27" s="13">
        <f t="shared" si="0"/>
        <v>8</v>
      </c>
    </row>
    <row r="28" spans="1:10" x14ac:dyDescent="0.25">
      <c r="A28" s="3">
        <v>8818</v>
      </c>
      <c r="B28" s="4">
        <v>44044</v>
      </c>
      <c r="C28" s="3" t="s">
        <v>3</v>
      </c>
      <c r="D28" s="3" t="s">
        <v>12</v>
      </c>
      <c r="E28" s="8">
        <v>6840</v>
      </c>
      <c r="F28" s="3" t="s">
        <v>3</v>
      </c>
      <c r="G28" s="18"/>
      <c r="H28" s="18">
        <f t="shared" si="4"/>
        <v>0</v>
      </c>
      <c r="I28" s="18">
        <f t="shared" si="3"/>
        <v>1</v>
      </c>
      <c r="J28" s="13">
        <f t="shared" si="0"/>
        <v>8</v>
      </c>
    </row>
    <row r="29" spans="1:10" x14ac:dyDescent="0.25">
      <c r="A29" s="5">
        <v>8819</v>
      </c>
      <c r="B29" s="6">
        <v>44044</v>
      </c>
      <c r="C29" s="5" t="s">
        <v>5</v>
      </c>
      <c r="D29" s="5" t="s">
        <v>4</v>
      </c>
      <c r="E29" s="9">
        <v>3254</v>
      </c>
      <c r="F29" s="5" t="s">
        <v>8</v>
      </c>
      <c r="G29" s="17"/>
      <c r="H29" s="18">
        <f t="shared" si="4"/>
        <v>0</v>
      </c>
      <c r="I29" s="18">
        <f t="shared" si="3"/>
        <v>1</v>
      </c>
      <c r="J29" s="13">
        <f t="shared" si="0"/>
        <v>8</v>
      </c>
    </row>
    <row r="30" spans="1:10" x14ac:dyDescent="0.25">
      <c r="A30" s="3">
        <v>8821</v>
      </c>
      <c r="B30" s="4">
        <v>44044</v>
      </c>
      <c r="C30" s="3" t="s">
        <v>3</v>
      </c>
      <c r="D30" s="3" t="s">
        <v>4</v>
      </c>
      <c r="E30" s="8">
        <v>40810.000000000007</v>
      </c>
      <c r="F30" s="3" t="s">
        <v>3</v>
      </c>
      <c r="G30" s="18"/>
      <c r="H30" s="18">
        <f t="shared" si="4"/>
        <v>0</v>
      </c>
      <c r="I30" s="18">
        <f t="shared" si="3"/>
        <v>1</v>
      </c>
      <c r="J30" s="13">
        <f t="shared" si="0"/>
        <v>8</v>
      </c>
    </row>
    <row r="31" spans="1:10" x14ac:dyDescent="0.25">
      <c r="A31" s="5">
        <v>8823</v>
      </c>
      <c r="B31" s="6">
        <v>44044</v>
      </c>
      <c r="C31" s="5" t="s">
        <v>3</v>
      </c>
      <c r="D31" s="5" t="s">
        <v>4</v>
      </c>
      <c r="E31" s="9">
        <v>25733.4</v>
      </c>
      <c r="F31" s="5" t="s">
        <v>3</v>
      </c>
      <c r="G31" s="17"/>
      <c r="H31" s="18">
        <f t="shared" si="4"/>
        <v>0</v>
      </c>
      <c r="I31" s="18">
        <f t="shared" si="3"/>
        <v>1</v>
      </c>
      <c r="J31" s="13">
        <f t="shared" si="0"/>
        <v>8</v>
      </c>
    </row>
    <row r="32" spans="1:10" x14ac:dyDescent="0.25">
      <c r="A32" s="3">
        <v>8825</v>
      </c>
      <c r="B32" s="4">
        <v>44044</v>
      </c>
      <c r="C32" s="3" t="s">
        <v>3</v>
      </c>
      <c r="D32" s="3" t="s">
        <v>4</v>
      </c>
      <c r="E32" s="8">
        <v>20790.000000000004</v>
      </c>
      <c r="F32" s="3" t="s">
        <v>3</v>
      </c>
      <c r="G32" s="18"/>
      <c r="H32" s="18">
        <f t="shared" si="4"/>
        <v>0</v>
      </c>
      <c r="I32" s="18">
        <f t="shared" si="3"/>
        <v>1</v>
      </c>
      <c r="J32" s="13">
        <f t="shared" si="0"/>
        <v>8</v>
      </c>
    </row>
    <row r="33" spans="1:10" x14ac:dyDescent="0.25">
      <c r="A33" s="5">
        <v>8826</v>
      </c>
      <c r="B33" s="6">
        <v>44044</v>
      </c>
      <c r="C33" s="5" t="s">
        <v>3</v>
      </c>
      <c r="D33" s="5" t="s">
        <v>4</v>
      </c>
      <c r="E33" s="9">
        <v>18018</v>
      </c>
      <c r="F33" s="5" t="s">
        <v>3</v>
      </c>
      <c r="G33" s="17"/>
      <c r="H33" s="18">
        <f t="shared" si="4"/>
        <v>0</v>
      </c>
      <c r="I33" s="18">
        <f t="shared" si="3"/>
        <v>1</v>
      </c>
      <c r="J33" s="13">
        <f t="shared" si="0"/>
        <v>8</v>
      </c>
    </row>
    <row r="34" spans="1:10" x14ac:dyDescent="0.25">
      <c r="A34" s="3">
        <v>8827</v>
      </c>
      <c r="B34" s="4">
        <v>44044</v>
      </c>
      <c r="C34" s="3" t="s">
        <v>3</v>
      </c>
      <c r="D34" s="3" t="s">
        <v>12</v>
      </c>
      <c r="E34" s="8">
        <v>18387.25</v>
      </c>
      <c r="F34" s="3" t="s">
        <v>3</v>
      </c>
      <c r="G34" s="18"/>
      <c r="H34" s="18">
        <f t="shared" si="4"/>
        <v>0</v>
      </c>
      <c r="I34" s="18">
        <f t="shared" si="3"/>
        <v>1</v>
      </c>
      <c r="J34" s="13">
        <f t="shared" si="0"/>
        <v>8</v>
      </c>
    </row>
    <row r="35" spans="1:10" x14ac:dyDescent="0.25">
      <c r="A35" s="5">
        <v>8828</v>
      </c>
      <c r="B35" s="6">
        <v>44044</v>
      </c>
      <c r="C35" s="5" t="s">
        <v>3</v>
      </c>
      <c r="D35" s="5" t="s">
        <v>4</v>
      </c>
      <c r="E35" s="9">
        <v>16632</v>
      </c>
      <c r="F35" s="5" t="s">
        <v>3</v>
      </c>
      <c r="G35" s="17"/>
      <c r="H35" s="18">
        <f t="shared" si="4"/>
        <v>0</v>
      </c>
      <c r="I35" s="18">
        <f t="shared" si="3"/>
        <v>1</v>
      </c>
      <c r="J35" s="13">
        <f t="shared" si="0"/>
        <v>8</v>
      </c>
    </row>
    <row r="36" spans="1:10" x14ac:dyDescent="0.25">
      <c r="A36" s="3">
        <v>8829</v>
      </c>
      <c r="B36" s="4">
        <v>44044</v>
      </c>
      <c r="C36" s="3" t="s">
        <v>3</v>
      </c>
      <c r="D36" s="3" t="s">
        <v>4</v>
      </c>
      <c r="E36" s="8">
        <v>20512.800000000003</v>
      </c>
      <c r="F36" s="3" t="s">
        <v>3</v>
      </c>
      <c r="G36" s="18"/>
      <c r="H36" s="18">
        <f t="shared" si="4"/>
        <v>0</v>
      </c>
      <c r="I36" s="18">
        <f t="shared" si="3"/>
        <v>1</v>
      </c>
      <c r="J36" s="13">
        <f t="shared" si="0"/>
        <v>8</v>
      </c>
    </row>
    <row r="37" spans="1:10" x14ac:dyDescent="0.25">
      <c r="A37" s="5">
        <v>8830</v>
      </c>
      <c r="B37" s="6">
        <v>44044</v>
      </c>
      <c r="C37" s="5" t="s">
        <v>3</v>
      </c>
      <c r="D37" s="5" t="s">
        <v>4</v>
      </c>
      <c r="E37" s="9">
        <v>54885.600000000006</v>
      </c>
      <c r="F37" s="5" t="s">
        <v>3</v>
      </c>
      <c r="G37" s="17"/>
      <c r="H37" s="18">
        <f t="shared" si="4"/>
        <v>0</v>
      </c>
      <c r="I37" s="18">
        <f t="shared" si="3"/>
        <v>1</v>
      </c>
      <c r="J37" s="13">
        <f t="shared" si="0"/>
        <v>8</v>
      </c>
    </row>
    <row r="38" spans="1:10" x14ac:dyDescent="0.25">
      <c r="A38" s="3">
        <v>8831</v>
      </c>
      <c r="B38" s="4">
        <v>44044</v>
      </c>
      <c r="C38" s="3" t="s">
        <v>3</v>
      </c>
      <c r="D38" s="3" t="s">
        <v>4</v>
      </c>
      <c r="E38" s="8">
        <v>12474.000000000002</v>
      </c>
      <c r="F38" s="3" t="s">
        <v>3</v>
      </c>
      <c r="G38" s="18"/>
      <c r="H38" s="18">
        <f t="shared" si="4"/>
        <v>0</v>
      </c>
      <c r="I38" s="18">
        <f t="shared" si="3"/>
        <v>1</v>
      </c>
      <c r="J38" s="13">
        <f t="shared" si="0"/>
        <v>8</v>
      </c>
    </row>
    <row r="39" spans="1:10" x14ac:dyDescent="0.25">
      <c r="A39" s="5">
        <v>8952</v>
      </c>
      <c r="B39" s="6">
        <v>44044</v>
      </c>
      <c r="C39" s="5" t="s">
        <v>5</v>
      </c>
      <c r="D39" s="5" t="s">
        <v>4</v>
      </c>
      <c r="E39" s="9">
        <v>21420.000000000004</v>
      </c>
      <c r="F39" s="5" t="s">
        <v>8</v>
      </c>
      <c r="G39" s="17"/>
      <c r="H39" s="18">
        <f t="shared" si="4"/>
        <v>0</v>
      </c>
      <c r="I39" s="18">
        <f t="shared" si="3"/>
        <v>1</v>
      </c>
      <c r="J39" s="13">
        <f t="shared" si="0"/>
        <v>8</v>
      </c>
    </row>
    <row r="40" spans="1:10" x14ac:dyDescent="0.25">
      <c r="A40" s="3">
        <v>8954</v>
      </c>
      <c r="B40" s="4">
        <v>44044</v>
      </c>
      <c r="C40" s="3" t="s">
        <v>5</v>
      </c>
      <c r="D40" s="3" t="s">
        <v>4</v>
      </c>
      <c r="E40" s="8">
        <v>16537.5</v>
      </c>
      <c r="F40" s="3" t="s">
        <v>8</v>
      </c>
      <c r="G40" s="18"/>
      <c r="H40" s="18">
        <f t="shared" si="4"/>
        <v>0</v>
      </c>
      <c r="I40" s="18">
        <f t="shared" si="3"/>
        <v>1</v>
      </c>
      <c r="J40" s="13">
        <f t="shared" si="0"/>
        <v>8</v>
      </c>
    </row>
    <row r="41" spans="1:10" x14ac:dyDescent="0.25">
      <c r="A41" s="5">
        <v>8971</v>
      </c>
      <c r="B41" s="6">
        <v>44044</v>
      </c>
      <c r="C41" s="5" t="s">
        <v>5</v>
      </c>
      <c r="D41" s="5" t="s">
        <v>4</v>
      </c>
      <c r="E41" s="9">
        <v>23467.500000000004</v>
      </c>
      <c r="F41" s="5" t="s">
        <v>8</v>
      </c>
      <c r="G41" s="17"/>
      <c r="H41" s="18">
        <f t="shared" si="4"/>
        <v>0</v>
      </c>
      <c r="I41" s="18">
        <f t="shared" si="3"/>
        <v>1</v>
      </c>
      <c r="J41" s="13">
        <f t="shared" si="0"/>
        <v>8</v>
      </c>
    </row>
    <row r="42" spans="1:10" x14ac:dyDescent="0.25">
      <c r="A42" s="3">
        <v>8972</v>
      </c>
      <c r="B42" s="4">
        <v>44044</v>
      </c>
      <c r="C42" s="3" t="s">
        <v>5</v>
      </c>
      <c r="D42" s="3" t="s">
        <v>4</v>
      </c>
      <c r="E42" s="8">
        <v>17955</v>
      </c>
      <c r="F42" s="3" t="s">
        <v>9</v>
      </c>
      <c r="G42" s="19">
        <v>44091</v>
      </c>
      <c r="H42" s="18">
        <f t="shared" si="4"/>
        <v>38</v>
      </c>
      <c r="I42" s="18">
        <f t="shared" si="3"/>
        <v>9</v>
      </c>
      <c r="J42" s="13">
        <f t="shared" si="0"/>
        <v>8</v>
      </c>
    </row>
    <row r="43" spans="1:10" x14ac:dyDescent="0.25">
      <c r="A43" s="5">
        <v>9048</v>
      </c>
      <c r="B43" s="6">
        <v>44044</v>
      </c>
      <c r="C43" s="5" t="s">
        <v>5</v>
      </c>
      <c r="D43" s="5" t="s">
        <v>4</v>
      </c>
      <c r="E43" s="9">
        <v>28350.000000000004</v>
      </c>
      <c r="F43" s="5" t="s">
        <v>8</v>
      </c>
      <c r="G43" s="17"/>
      <c r="H43" s="18">
        <f t="shared" si="4"/>
        <v>0</v>
      </c>
      <c r="I43" s="18">
        <f t="shared" si="3"/>
        <v>1</v>
      </c>
      <c r="J43" s="13">
        <f t="shared" si="0"/>
        <v>8</v>
      </c>
    </row>
    <row r="44" spans="1:10" x14ac:dyDescent="0.25">
      <c r="A44" s="3">
        <v>9049</v>
      </c>
      <c r="B44" s="4">
        <v>44075</v>
      </c>
      <c r="C44" s="3" t="s">
        <v>5</v>
      </c>
      <c r="D44" s="3" t="s">
        <v>4</v>
      </c>
      <c r="E44" s="8">
        <v>16380.000000000002</v>
      </c>
      <c r="F44" s="3" t="s">
        <v>8</v>
      </c>
      <c r="G44" s="18"/>
      <c r="H44" s="18">
        <f t="shared" si="4"/>
        <v>0</v>
      </c>
      <c r="I44" s="18">
        <f t="shared" si="3"/>
        <v>1</v>
      </c>
      <c r="J44" s="13">
        <f t="shared" si="0"/>
        <v>9</v>
      </c>
    </row>
    <row r="45" spans="1:10" x14ac:dyDescent="0.25">
      <c r="A45" s="5">
        <v>9085</v>
      </c>
      <c r="B45" s="6">
        <v>44044</v>
      </c>
      <c r="C45" s="5" t="s">
        <v>6</v>
      </c>
      <c r="D45" s="5" t="s">
        <v>12</v>
      </c>
      <c r="E45" s="9">
        <v>233</v>
      </c>
      <c r="F45" s="5" t="s">
        <v>8</v>
      </c>
      <c r="G45" s="17"/>
      <c r="H45" s="18">
        <f t="shared" si="4"/>
        <v>0</v>
      </c>
      <c r="I45" s="18">
        <f t="shared" si="3"/>
        <v>1</v>
      </c>
      <c r="J45" s="13">
        <f t="shared" si="0"/>
        <v>8</v>
      </c>
    </row>
  </sheetData>
  <autoFilter ref="A1:J45"/>
  <mergeCells count="3">
    <mergeCell ref="N7:O7"/>
    <mergeCell ref="P7:Q7"/>
    <mergeCell ref="M7:M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4" sqref="A4:XFD1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Awad</dc:creator>
  <cp:lastModifiedBy>Osama Elsayed</cp:lastModifiedBy>
  <dcterms:created xsi:type="dcterms:W3CDTF">2015-06-05T18:17:20Z</dcterms:created>
  <dcterms:modified xsi:type="dcterms:W3CDTF">2020-09-02T13:23:35Z</dcterms:modified>
</cp:coreProperties>
</file>