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47CECA4-A03C-4F75-9ED9-DC3BFD18F49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أبعاد الاحتياجات (2)" sheetId="10" r:id="rId1"/>
  </sheets>
  <calcPr calcId="181029"/>
</workbook>
</file>

<file path=xl/calcChain.xml><?xml version="1.0" encoding="utf-8"?>
<calcChain xmlns="http://schemas.openxmlformats.org/spreadsheetml/2006/main">
  <c r="J14" i="10" l="1"/>
  <c r="J13" i="10"/>
  <c r="J12" i="10"/>
  <c r="J11" i="10"/>
  <c r="J10" i="10"/>
  <c r="J9" i="10"/>
  <c r="J8" i="10"/>
  <c r="J7" i="10"/>
  <c r="J6" i="10"/>
  <c r="I8" i="10"/>
  <c r="I9" i="10"/>
  <c r="I10" i="10"/>
  <c r="I11" i="10"/>
  <c r="H7" i="10"/>
  <c r="H8" i="10"/>
  <c r="H9" i="10"/>
  <c r="H10" i="10"/>
  <c r="H11" i="10"/>
  <c r="H12" i="10"/>
  <c r="H13" i="10"/>
  <c r="I13" i="10" s="1"/>
  <c r="I12" i="10" l="1"/>
  <c r="I7" i="10"/>
  <c r="L7" i="10" l="1"/>
  <c r="L8" i="10"/>
  <c r="L9" i="10"/>
  <c r="L10" i="10"/>
  <c r="L11" i="10"/>
  <c r="L12" i="10"/>
  <c r="L13" i="10"/>
  <c r="L6" i="10"/>
  <c r="K7" i="10"/>
  <c r="G7" i="10"/>
  <c r="G8" i="10"/>
  <c r="G9" i="10"/>
  <c r="G10" i="10"/>
  <c r="G11" i="10"/>
  <c r="G12" i="10"/>
  <c r="G13" i="10"/>
  <c r="G6" i="10"/>
  <c r="E7" i="10"/>
  <c r="E8" i="10"/>
  <c r="E9" i="10"/>
  <c r="E10" i="10"/>
  <c r="E11" i="10"/>
  <c r="E12" i="10"/>
  <c r="E13" i="10"/>
  <c r="E6" i="10"/>
  <c r="C7" i="10"/>
  <c r="C8" i="10"/>
  <c r="C9" i="10"/>
  <c r="C10" i="10"/>
  <c r="C11" i="10"/>
  <c r="C12" i="10"/>
  <c r="C13" i="10"/>
  <c r="C6" i="10"/>
  <c r="F14" i="10"/>
  <c r="D14" i="10"/>
  <c r="B14" i="10"/>
  <c r="H6" i="10"/>
  <c r="I6" i="10" l="1"/>
  <c r="K10" i="10"/>
  <c r="K11" i="10"/>
  <c r="K9" i="10"/>
  <c r="K6" i="10"/>
  <c r="K13" i="10"/>
  <c r="K12" i="10"/>
  <c r="K8" i="10"/>
  <c r="H14" i="10"/>
  <c r="I14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AbdElqader</author>
  </authors>
  <commentList>
    <comment ref="H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مجموع الاوزان
</t>
        </r>
      </text>
    </comment>
  </commentList>
</comments>
</file>

<file path=xl/sharedStrings.xml><?xml version="1.0" encoding="utf-8"?>
<sst xmlns="http://schemas.openxmlformats.org/spreadsheetml/2006/main" count="41" uniqueCount="31">
  <si>
    <t>لا</t>
  </si>
  <si>
    <t>ك</t>
  </si>
  <si>
    <t>%</t>
  </si>
  <si>
    <t>مجموع</t>
  </si>
  <si>
    <t>مرجح</t>
  </si>
  <si>
    <t>الترتيب</t>
  </si>
  <si>
    <t>المتوسط</t>
  </si>
  <si>
    <t>المرجح</t>
  </si>
  <si>
    <t>النسبة</t>
  </si>
  <si>
    <t>التقديرية</t>
  </si>
  <si>
    <t>التكرار</t>
  </si>
  <si>
    <t>الانحراف</t>
  </si>
  <si>
    <t>المعياري</t>
  </si>
  <si>
    <t>عبارة1</t>
  </si>
  <si>
    <t>عبارة2</t>
  </si>
  <si>
    <t>عبارة3</t>
  </si>
  <si>
    <t>عبارة4</t>
  </si>
  <si>
    <t>عبارة5</t>
  </si>
  <si>
    <t>عبارة6</t>
  </si>
  <si>
    <t>عبارة7</t>
  </si>
  <si>
    <t>عبارة8</t>
  </si>
  <si>
    <t>ن= 188</t>
  </si>
  <si>
    <t>ن هى حجم العينة</t>
  </si>
  <si>
    <t>البعد الأول</t>
  </si>
  <si>
    <t>موافق</t>
  </si>
  <si>
    <t>موافق الى حد ما</t>
  </si>
  <si>
    <t>j13</t>
  </si>
  <si>
    <t>العبارات</t>
  </si>
  <si>
    <t>المطلوب الثاني الانحراف المعياري للبعد ككل بالخلية (j14)</t>
  </si>
  <si>
    <t>المطلوب الأول الانحراف المعياري للتكرارات بالخلايا الخضراء</t>
  </si>
  <si>
    <t>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</si>
</sst>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78"/>
    </font>
    <font>
      <sz val="14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Continuous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2" fontId="1" fillId="5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rightToLeft="1" tabSelected="1" workbookViewId="0">
      <selection activeCell="J14" sqref="J14"/>
    </sheetView>
  </sheetViews>
  <sheetFormatPr baseColWidth="10" defaultColWidth="9.140625" defaultRowHeight="18" x14ac:dyDescent="0.25"/>
  <cols>
    <col min="1" max="1" width="16.42578125" style="1" customWidth="1"/>
    <col min="2" max="8" width="9.140625" style="1"/>
    <col min="9" max="9" width="9.5703125" style="1" customWidth="1"/>
    <col min="10" max="10" width="12.7109375" style="1" customWidth="1"/>
    <col min="11" max="16384" width="9.140625" style="1"/>
  </cols>
  <sheetData>
    <row r="1" spans="1:19" x14ac:dyDescent="0.25">
      <c r="K1" s="1" t="s">
        <v>22</v>
      </c>
      <c r="L1" s="1" t="s">
        <v>22</v>
      </c>
    </row>
    <row r="2" spans="1:19" x14ac:dyDescent="0.25">
      <c r="A2" s="1" t="s">
        <v>23</v>
      </c>
      <c r="B2" s="16">
        <v>3</v>
      </c>
      <c r="C2" s="16"/>
      <c r="D2" s="16">
        <v>2</v>
      </c>
      <c r="E2" s="16"/>
      <c r="F2" s="16">
        <v>1</v>
      </c>
      <c r="K2" s="1" t="s">
        <v>21</v>
      </c>
    </row>
    <row r="3" spans="1:19" x14ac:dyDescent="0.25">
      <c r="A3" s="4"/>
      <c r="B3" s="7" t="s">
        <v>24</v>
      </c>
      <c r="C3" s="7"/>
      <c r="D3" s="7" t="s">
        <v>25</v>
      </c>
      <c r="E3" s="7"/>
      <c r="F3" s="7" t="s">
        <v>0</v>
      </c>
      <c r="G3" s="7"/>
      <c r="H3" s="4"/>
      <c r="I3" s="4"/>
      <c r="J3" s="4"/>
      <c r="K3" s="4"/>
      <c r="L3" s="10" t="s">
        <v>5</v>
      </c>
    </row>
    <row r="4" spans="1:19" x14ac:dyDescent="0.25">
      <c r="A4" s="4" t="s">
        <v>27</v>
      </c>
      <c r="B4" s="4" t="s">
        <v>10</v>
      </c>
      <c r="C4" s="4" t="s">
        <v>8</v>
      </c>
      <c r="D4" s="4" t="s">
        <v>10</v>
      </c>
      <c r="E4" s="4" t="s">
        <v>8</v>
      </c>
      <c r="F4" s="4" t="s">
        <v>10</v>
      </c>
      <c r="G4" s="4" t="s">
        <v>8</v>
      </c>
      <c r="H4" s="4" t="s">
        <v>3</v>
      </c>
      <c r="I4" s="4" t="s">
        <v>6</v>
      </c>
      <c r="J4" s="4" t="s">
        <v>11</v>
      </c>
      <c r="K4" s="4" t="s">
        <v>8</v>
      </c>
      <c r="L4" s="11"/>
      <c r="P4" s="1" t="s">
        <v>26</v>
      </c>
    </row>
    <row r="5" spans="1:19" x14ac:dyDescent="0.25">
      <c r="A5" s="4"/>
      <c r="B5" s="4" t="s">
        <v>1</v>
      </c>
      <c r="C5" s="4" t="s">
        <v>2</v>
      </c>
      <c r="D5" s="4" t="s">
        <v>1</v>
      </c>
      <c r="E5" s="4" t="s">
        <v>2</v>
      </c>
      <c r="F5" s="4" t="s">
        <v>1</v>
      </c>
      <c r="G5" s="4" t="s">
        <v>2</v>
      </c>
      <c r="H5" s="4" t="s">
        <v>4</v>
      </c>
      <c r="I5" s="4" t="s">
        <v>7</v>
      </c>
      <c r="J5" s="4" t="s">
        <v>12</v>
      </c>
      <c r="K5" s="4" t="s">
        <v>9</v>
      </c>
      <c r="L5" s="12"/>
    </row>
    <row r="6" spans="1:19" x14ac:dyDescent="0.25">
      <c r="A6" s="2" t="s">
        <v>13</v>
      </c>
      <c r="B6" s="6">
        <v>65</v>
      </c>
      <c r="C6" s="3">
        <f>B6/188*100</f>
        <v>34.574468085106389</v>
      </c>
      <c r="D6" s="6">
        <v>36</v>
      </c>
      <c r="E6" s="3">
        <f>D6/188*100</f>
        <v>19.148936170212767</v>
      </c>
      <c r="F6" s="6">
        <v>87</v>
      </c>
      <c r="G6" s="3">
        <f>F6/188*100</f>
        <v>46.276595744680847</v>
      </c>
      <c r="H6" s="2">
        <f t="shared" ref="H6:H13" si="0">F6*1+D6*2+B6*3</f>
        <v>354</v>
      </c>
      <c r="I6" s="14">
        <f>H6/188</f>
        <v>1.8829787234042554</v>
      </c>
      <c r="J6" s="17">
        <f>(SUMPRODUCT(($B6:$F6)*(($B$2:$F$2-$I6)^2)*($B$4:$F$4="التكرار"))/187)^0.5</f>
        <v>0.89390548470611053</v>
      </c>
      <c r="K6" s="2">
        <f>H6/188*100/(3)</f>
        <v>62.765957446808521</v>
      </c>
      <c r="L6" s="2">
        <f t="shared" ref="L6:L13" si="1">RANK(J6,$J$6:$J$13)</f>
        <v>2</v>
      </c>
      <c r="M6" s="9"/>
      <c r="N6" s="8" t="s">
        <v>29</v>
      </c>
      <c r="O6" s="8"/>
      <c r="P6" s="8"/>
      <c r="Q6" s="8"/>
      <c r="R6" s="8"/>
    </row>
    <row r="7" spans="1:19" x14ac:dyDescent="0.25">
      <c r="A7" s="2" t="s">
        <v>14</v>
      </c>
      <c r="B7" s="6">
        <v>0</v>
      </c>
      <c r="C7" s="3">
        <f t="shared" ref="C7:C14" si="2">B7/188*100</f>
        <v>0</v>
      </c>
      <c r="D7" s="6">
        <v>109</v>
      </c>
      <c r="E7" s="3">
        <f t="shared" ref="E7:E14" si="3">D7/188*100</f>
        <v>57.978723404255319</v>
      </c>
      <c r="F7" s="6">
        <v>79</v>
      </c>
      <c r="G7" s="3">
        <f t="shared" ref="G7:G14" si="4">F7/188*100</f>
        <v>42.021276595744681</v>
      </c>
      <c r="H7" s="2">
        <f t="shared" si="0"/>
        <v>297</v>
      </c>
      <c r="I7" s="14">
        <f t="shared" ref="I7:I15" si="5">H7/188</f>
        <v>1.5797872340425532</v>
      </c>
      <c r="J7" s="17">
        <f t="shared" ref="J7:J13" si="6">(SUMPRODUCT(($B7:$F7)*(($B$2:$F$2-$I7)^2)*($B$4:$F$4="التكرار"))/187)^0.5</f>
        <v>0.49491095450018807</v>
      </c>
      <c r="K7" s="2">
        <f>H7/188*100/(3)</f>
        <v>52.659574468085104</v>
      </c>
      <c r="L7" s="2">
        <f t="shared" si="1"/>
        <v>7</v>
      </c>
      <c r="M7" s="9"/>
    </row>
    <row r="8" spans="1:19" x14ac:dyDescent="0.25">
      <c r="A8" s="2" t="s">
        <v>15</v>
      </c>
      <c r="B8" s="6">
        <v>63</v>
      </c>
      <c r="C8" s="3">
        <f t="shared" si="2"/>
        <v>33.51063829787234</v>
      </c>
      <c r="D8" s="6">
        <v>8</v>
      </c>
      <c r="E8" s="3">
        <f t="shared" si="3"/>
        <v>4.2553191489361701</v>
      </c>
      <c r="F8" s="6">
        <v>117</v>
      </c>
      <c r="G8" s="3">
        <f t="shared" si="4"/>
        <v>62.234042553191493</v>
      </c>
      <c r="H8" s="2">
        <f t="shared" si="0"/>
        <v>322</v>
      </c>
      <c r="I8" s="14">
        <f t="shared" si="5"/>
        <v>1.7127659574468086</v>
      </c>
      <c r="J8" s="17">
        <f t="shared" si="6"/>
        <v>0.93788179164092511</v>
      </c>
      <c r="K8" s="2">
        <f>H8/188*100/(3)</f>
        <v>57.092198581560289</v>
      </c>
      <c r="L8" s="2">
        <f t="shared" si="1"/>
        <v>1</v>
      </c>
      <c r="M8" s="9"/>
      <c r="N8" s="8" t="s">
        <v>28</v>
      </c>
      <c r="O8" s="8"/>
      <c r="P8" s="8"/>
      <c r="Q8" s="8"/>
      <c r="R8" s="8"/>
      <c r="S8" s="8"/>
    </row>
    <row r="9" spans="1:19" x14ac:dyDescent="0.25">
      <c r="A9" s="2" t="s">
        <v>16</v>
      </c>
      <c r="B9" s="6">
        <v>56</v>
      </c>
      <c r="C9" s="3">
        <f t="shared" si="2"/>
        <v>29.787234042553191</v>
      </c>
      <c r="D9" s="6">
        <v>36</v>
      </c>
      <c r="E9" s="3">
        <f t="shared" si="3"/>
        <v>19.148936170212767</v>
      </c>
      <c r="F9" s="6">
        <v>96</v>
      </c>
      <c r="G9" s="3">
        <f t="shared" si="4"/>
        <v>51.063829787234042</v>
      </c>
      <c r="H9" s="2">
        <f t="shared" si="0"/>
        <v>336</v>
      </c>
      <c r="I9" s="14">
        <f t="shared" si="5"/>
        <v>1.7872340425531914</v>
      </c>
      <c r="J9" s="17">
        <f t="shared" si="6"/>
        <v>0.87596962838385561</v>
      </c>
      <c r="K9" s="2">
        <f>H9/188*100/(3)</f>
        <v>59.574468085106382</v>
      </c>
      <c r="L9" s="2">
        <f t="shared" si="1"/>
        <v>3</v>
      </c>
      <c r="M9" s="9"/>
    </row>
    <row r="10" spans="1:19" x14ac:dyDescent="0.25">
      <c r="A10" s="2" t="s">
        <v>17</v>
      </c>
      <c r="B10" s="6">
        <v>53</v>
      </c>
      <c r="C10" s="3">
        <f t="shared" si="2"/>
        <v>28.191489361702125</v>
      </c>
      <c r="D10" s="6">
        <v>36</v>
      </c>
      <c r="E10" s="3">
        <f t="shared" si="3"/>
        <v>19.148936170212767</v>
      </c>
      <c r="F10" s="6">
        <v>99</v>
      </c>
      <c r="G10" s="3">
        <f t="shared" si="4"/>
        <v>52.659574468085104</v>
      </c>
      <c r="H10" s="2">
        <f t="shared" si="0"/>
        <v>330</v>
      </c>
      <c r="I10" s="14">
        <f t="shared" si="5"/>
        <v>1.7553191489361701</v>
      </c>
      <c r="J10" s="17">
        <f t="shared" si="6"/>
        <v>0.86755135418298224</v>
      </c>
      <c r="K10" s="2">
        <f>H10/188*100/(3)</f>
        <v>58.510638297872333</v>
      </c>
      <c r="L10" s="2">
        <f t="shared" si="1"/>
        <v>4</v>
      </c>
      <c r="M10" s="9"/>
    </row>
    <row r="11" spans="1:19" x14ac:dyDescent="0.25">
      <c r="A11" s="2" t="s">
        <v>18</v>
      </c>
      <c r="B11" s="6">
        <v>34</v>
      </c>
      <c r="C11" s="3">
        <f t="shared" si="2"/>
        <v>18.085106382978726</v>
      </c>
      <c r="D11" s="6">
        <v>57</v>
      </c>
      <c r="E11" s="3">
        <f t="shared" si="3"/>
        <v>30.319148936170215</v>
      </c>
      <c r="F11" s="6">
        <v>97</v>
      </c>
      <c r="G11" s="3">
        <f t="shared" si="4"/>
        <v>51.595744680851062</v>
      </c>
      <c r="H11" s="2">
        <f t="shared" si="0"/>
        <v>313</v>
      </c>
      <c r="I11" s="14">
        <f t="shared" si="5"/>
        <v>1.6648936170212767</v>
      </c>
      <c r="J11" s="17">
        <f t="shared" si="6"/>
        <v>0.76657547347706068</v>
      </c>
      <c r="K11" s="2">
        <f>H11/188*100/(3)</f>
        <v>55.49645390070922</v>
      </c>
      <c r="L11" s="2">
        <f t="shared" si="1"/>
        <v>5</v>
      </c>
      <c r="M11" s="9"/>
    </row>
    <row r="12" spans="1:19" x14ac:dyDescent="0.25">
      <c r="A12" s="2" t="s">
        <v>19</v>
      </c>
      <c r="B12" s="6">
        <v>0</v>
      </c>
      <c r="C12" s="3">
        <f t="shared" si="2"/>
        <v>0</v>
      </c>
      <c r="D12" s="6">
        <v>87</v>
      </c>
      <c r="E12" s="3">
        <f t="shared" si="3"/>
        <v>46.276595744680847</v>
      </c>
      <c r="F12" s="6">
        <v>101</v>
      </c>
      <c r="G12" s="3">
        <f t="shared" si="4"/>
        <v>53.723404255319153</v>
      </c>
      <c r="H12" s="2">
        <f t="shared" si="0"/>
        <v>275</v>
      </c>
      <c r="I12" s="14">
        <f t="shared" si="5"/>
        <v>1.4627659574468086</v>
      </c>
      <c r="J12" s="17">
        <f t="shared" si="6"/>
        <v>0.49994310746980503</v>
      </c>
      <c r="K12" s="2">
        <f>H12/188*100/(3)</f>
        <v>48.758865248226954</v>
      </c>
      <c r="L12" s="2">
        <f t="shared" si="1"/>
        <v>6</v>
      </c>
      <c r="M12" s="9"/>
    </row>
    <row r="13" spans="1:19" x14ac:dyDescent="0.25">
      <c r="A13" s="2" t="s">
        <v>20</v>
      </c>
      <c r="B13" s="6">
        <v>0</v>
      </c>
      <c r="C13" s="3">
        <f t="shared" si="2"/>
        <v>0</v>
      </c>
      <c r="D13" s="6">
        <v>1</v>
      </c>
      <c r="E13" s="3">
        <f t="shared" si="3"/>
        <v>0.53191489361702127</v>
      </c>
      <c r="F13" s="6">
        <v>187</v>
      </c>
      <c r="G13" s="3">
        <f t="shared" si="4"/>
        <v>99.468085106382972</v>
      </c>
      <c r="H13" s="2">
        <f t="shared" si="0"/>
        <v>189</v>
      </c>
      <c r="I13" s="14">
        <f t="shared" si="5"/>
        <v>1.0053191489361701</v>
      </c>
      <c r="J13" s="17">
        <f t="shared" si="6"/>
        <v>7.2932495748947279E-2</v>
      </c>
      <c r="K13" s="2">
        <f>H13/188*100/(3)</f>
        <v>33.51063829787234</v>
      </c>
      <c r="L13" s="2">
        <f t="shared" si="1"/>
        <v>8</v>
      </c>
      <c r="M13" s="9"/>
    </row>
    <row r="14" spans="1:19" x14ac:dyDescent="0.25">
      <c r="A14" s="2" t="s">
        <v>30</v>
      </c>
      <c r="B14" s="5">
        <f>SUM(B6:B13)</f>
        <v>271</v>
      </c>
      <c r="C14" s="3"/>
      <c r="D14" s="5">
        <f>SUM(D6:D13)</f>
        <v>370</v>
      </c>
      <c r="E14" s="3"/>
      <c r="F14" s="5">
        <f>SUM(F6:F13)</f>
        <v>863</v>
      </c>
      <c r="G14" s="3"/>
      <c r="H14" s="5">
        <f>SUM(H6:H13)</f>
        <v>2416</v>
      </c>
      <c r="I14" s="15">
        <f t="shared" si="5"/>
        <v>12.851063829787234</v>
      </c>
      <c r="J14" s="15">
        <f>(SUMPRODUCT(($B14:$F14)*(($B$2:$F$2-$I14)^2)*($B$4:$F$4="التكرار"))/187)^0.5</f>
        <v>31.965139875409943</v>
      </c>
      <c r="K14" s="2"/>
      <c r="L14" s="2"/>
      <c r="M14" s="9"/>
    </row>
    <row r="16" spans="1:19" x14ac:dyDescent="0.25">
      <c r="E16" s="13"/>
    </row>
    <row r="17" spans="5:5" x14ac:dyDescent="0.25">
      <c r="E17" s="13"/>
    </row>
    <row r="18" spans="5:5" x14ac:dyDescent="0.25">
      <c r="E18" s="13"/>
    </row>
    <row r="19" spans="5:5" x14ac:dyDescent="0.25">
      <c r="E19" s="13"/>
    </row>
    <row r="20" spans="5:5" x14ac:dyDescent="0.25">
      <c r="E20" s="13"/>
    </row>
    <row r="21" spans="5:5" x14ac:dyDescent="0.25">
      <c r="E21" s="13"/>
    </row>
    <row r="22" spans="5:5" x14ac:dyDescent="0.25">
      <c r="E22" s="13"/>
    </row>
    <row r="23" spans="5:5" x14ac:dyDescent="0.25">
      <c r="E23" s="13"/>
    </row>
    <row r="24" spans="5:5" x14ac:dyDescent="0.25">
      <c r="E24" s="13"/>
    </row>
  </sheetData>
  <mergeCells count="1">
    <mergeCell ref="L3:L5"/>
  </mergeCells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أبعاد الاحتياجات (2)</vt:lpstr>
    </vt:vector>
  </TitlesOfParts>
  <Company>lapan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m.lapan</dc:creator>
  <cp:lastModifiedBy>hben</cp:lastModifiedBy>
  <dcterms:created xsi:type="dcterms:W3CDTF">2017-02-14T11:03:51Z</dcterms:created>
  <dcterms:modified xsi:type="dcterms:W3CDTF">2020-09-14T05:20:06Z</dcterms:modified>
</cp:coreProperties>
</file>