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ورقة1 (2)" sheetId="1" r:id="rId4"/>
  </sheets>
  <definedNames/>
  <calcPr/>
  <extLst>
    <ext uri="GoogleSheetsCustomDataVersion1">
      <go:sheetsCustomData xmlns:go="http://customooxmlschemas.google.com/" r:id="rId5" roundtripDataSignature="AMtx7mj0RD052W1sepHxTKikL51GfA+UUQ=="/>
    </ext>
  </extLst>
</workbook>
</file>

<file path=xl/sharedStrings.xml><?xml version="1.0" encoding="utf-8"?>
<sst xmlns="http://schemas.openxmlformats.org/spreadsheetml/2006/main" count="71" uniqueCount="47">
  <si>
    <t>إدارة بنى عبيد التعليمية</t>
  </si>
  <si>
    <t>مدرسة بنى عبيد الثانوية الزراعية</t>
  </si>
  <si>
    <t>بيان بالعجز والزيادة فى هيئة التدريس والحصص الفعلية للعام الدراسى 2020 / 2021 م</t>
  </si>
  <si>
    <t>معلم مساعد ( 18 )</t>
  </si>
  <si>
    <t>معلم ( 18 )</t>
  </si>
  <si>
    <t>معلم أول ( 17 )</t>
  </si>
  <si>
    <t>معلم أول أ ( 16 )</t>
  </si>
  <si>
    <t>معلم خبير ( 16 )</t>
  </si>
  <si>
    <t>كبير معلمين ( 14 )</t>
  </si>
  <si>
    <t>جملة المعلمين</t>
  </si>
  <si>
    <t>النصاب</t>
  </si>
  <si>
    <t>الحصص الفعلية</t>
  </si>
  <si>
    <t>الحصص</t>
  </si>
  <si>
    <t>فرق الزيادة</t>
  </si>
  <si>
    <t>معلمين</t>
  </si>
  <si>
    <t>ملاحظات</t>
  </si>
  <si>
    <t>موجود</t>
  </si>
  <si>
    <t>لازم</t>
  </si>
  <si>
    <t>عجز</t>
  </si>
  <si>
    <t>زيادة</t>
  </si>
  <si>
    <t>محاصيل</t>
  </si>
  <si>
    <t>بساتين</t>
  </si>
  <si>
    <t>كيمياء</t>
  </si>
  <si>
    <t>أحياء</t>
  </si>
  <si>
    <t>نحل</t>
  </si>
  <si>
    <t>حاسب آلى</t>
  </si>
  <si>
    <t>إنتاج</t>
  </si>
  <si>
    <t>صناعات</t>
  </si>
  <si>
    <t>ألبان</t>
  </si>
  <si>
    <t>اقتصاد</t>
  </si>
  <si>
    <t>مواد زراعية</t>
  </si>
  <si>
    <t>هندسة وميكنة</t>
  </si>
  <si>
    <t>صحة حيوان</t>
  </si>
  <si>
    <t xml:space="preserve">ورش </t>
  </si>
  <si>
    <t>مواد مكملة</t>
  </si>
  <si>
    <t>عربى ودين</t>
  </si>
  <si>
    <t>إنجليزى</t>
  </si>
  <si>
    <t>رياضيات</t>
  </si>
  <si>
    <t>تربية رياضية</t>
  </si>
  <si>
    <t>دراسات</t>
  </si>
  <si>
    <t>قومية</t>
  </si>
  <si>
    <t>أنشطة</t>
  </si>
  <si>
    <t>مواد ثقافية</t>
  </si>
  <si>
    <t>جملة المدرسة</t>
  </si>
  <si>
    <t>لجنة الجدول</t>
  </si>
  <si>
    <t>يعتمد ،</t>
  </si>
  <si>
    <t>مدير الإدارة بالمدرسة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</si>
</sst>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1.0"/>
      <color theme="1"/>
      <name val="Arial"/>
    </font>
    <font>
      <sz val="12.0"/>
      <color theme="1"/>
      <name val="Sultan normal"/>
    </font>
    <font>
      <sz val="10.0"/>
      <color theme="1"/>
      <name val="Arial"/>
    </font>
    <font/>
    <font>
      <sz val="14.0"/>
      <color theme="1"/>
      <name val="Pt bold heading"/>
    </font>
    <font>
      <sz val="10.0"/>
      <color theme="1"/>
      <name val="Pt bold heading"/>
    </font>
    <font>
      <sz val="11.0"/>
      <color theme="1"/>
      <name val="Skr head1"/>
    </font>
    <font>
      <sz val="10.0"/>
      <color theme="1"/>
      <name val="Skr head1"/>
    </font>
    <font>
      <sz val="12.0"/>
      <color theme="1"/>
      <name val="Skr head1"/>
    </font>
    <font>
      <b/>
      <sz val="11.0"/>
      <color theme="1"/>
      <name val="Arial"/>
    </font>
    <font>
      <sz val="12.0"/>
      <color theme="1"/>
      <name val="Arial"/>
    </font>
    <font>
      <sz val="12.0"/>
      <color theme="1"/>
      <name val="Pt bold heading"/>
    </font>
    <font>
      <sz val="11.0"/>
      <color theme="1"/>
      <name val="Al-hadith2"/>
    </font>
    <font>
      <sz val="11.0"/>
      <name val="Arial"/>
    </font>
    <font>
      <b/>
      <sz val="11.0"/>
      <color theme="1"/>
      <name val="Traditional Arabic"/>
    </font>
    <font>
      <sz val="14.0"/>
      <color theme="1"/>
      <name val="Sultan normal"/>
    </font>
  </fonts>
  <fills count="2">
    <fill>
      <patternFill patternType="none"/>
    </fill>
    <fill>
      <patternFill patternType="lightGray"/>
    </fill>
  </fills>
  <borders count="75">
    <border/>
    <border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top style="double">
        <color rgb="FF000000"/>
      </top>
      <bottom style="thin">
        <color rgb="FF000000"/>
      </bottom>
    </border>
    <border>
      <top style="double">
        <color rgb="FF000000"/>
      </top>
      <bottom style="thin">
        <color rgb="FF000000"/>
      </bottom>
    </border>
    <border>
      <right style="medium">
        <color rgb="FF000000"/>
      </right>
      <top style="double">
        <color rgb="FF000000"/>
      </top>
      <bottom style="thin">
        <color rgb="FF000000"/>
      </bottom>
    </border>
    <border>
      <left style="medium">
        <color rgb="FF000000"/>
      </left>
      <top style="double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double">
        <color rgb="FF000000"/>
      </top>
    </border>
    <border>
      <left style="medium">
        <color rgb="FF000000"/>
      </left>
      <right style="medium">
        <color rgb="FF000000"/>
      </right>
      <top style="double">
        <color rgb="FF000000"/>
      </top>
    </border>
    <border>
      <left style="medium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top style="thin">
        <color rgb="FF000000"/>
      </top>
      <bottom style="double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double">
        <color rgb="FF000000"/>
      </bottom>
    </border>
    <border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medium">
        <color rgb="FF000000"/>
      </right>
      <bottom style="double">
        <color rgb="FF000000"/>
      </bottom>
    </border>
    <border>
      <left style="medium">
        <color rgb="FF000000"/>
      </left>
      <right style="medium">
        <color rgb="FF000000"/>
      </right>
      <bottom style="double">
        <color rgb="FF000000"/>
      </bottom>
    </border>
    <border>
      <left style="medium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bottom style="thin">
        <color rgb="FF000000"/>
      </bottom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double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right style="medium">
        <color rgb="FF000000"/>
      </right>
      <top style="double">
        <color rgb="FF000000"/>
      </top>
      <bottom style="thin">
        <color rgb="FF000000"/>
      </bottom>
    </border>
    <border>
      <bottom style="thin">
        <color rgb="FF000000"/>
      </bottom>
    </border>
    <border>
      <left style="medium">
        <color rgb="FF000000"/>
      </left>
      <right style="double">
        <color rgb="FF000000"/>
      </right>
      <top style="double">
        <color rgb="FF000000"/>
      </top>
      <bottom style="thin">
        <color rgb="FF000000"/>
      </bottom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right style="double"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  <right style="double">
        <color rgb="FF000000"/>
      </right>
      <top style="thin">
        <color rgb="FF000000"/>
      </top>
    </border>
    <border>
      <left style="double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top style="thin">
        <color rgb="FF000000"/>
      </top>
    </border>
    <border>
      <left style="medium">
        <color rgb="FF000000"/>
      </left>
      <right style="double">
        <color rgb="FF000000"/>
      </right>
      <top style="thin">
        <color rgb="FF000000"/>
      </top>
    </border>
    <border>
      <left style="double">
        <color rgb="FF000000"/>
      </left>
      <right style="double">
        <color rgb="FF000000"/>
      </right>
      <top style="medium">
        <color rgb="FF000000"/>
      </top>
      <bottom style="medium">
        <color rgb="FF000000"/>
      </bottom>
    </border>
    <border>
      <left style="double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right style="double">
        <color rgb="FF000000"/>
      </right>
      <top style="medium">
        <color rgb="FF000000"/>
      </top>
      <bottom style="medium">
        <color rgb="FF000000"/>
      </bottom>
    </border>
    <border>
      <left style="double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double">
        <color rgb="FF000000"/>
      </right>
      <bottom style="thin">
        <color rgb="FF000000"/>
      </bottom>
    </border>
    <border>
      <left style="double">
        <color rgb="FF000000"/>
      </left>
      <right style="thin">
        <color rgb="FF000000"/>
      </right>
      <top style="thin">
        <color rgb="FF000000"/>
      </top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top style="medium">
        <color rgb="FF000000"/>
      </top>
      <bottom style="double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double">
        <color rgb="FF000000"/>
      </bottom>
    </border>
    <border>
      <top style="thin">
        <color rgb="FF000000"/>
      </top>
      <bottom style="double">
        <color rgb="FF000000"/>
      </bottom>
    </border>
    <border>
      <top style="double">
        <color rgb="FF000000"/>
      </top>
    </border>
  </borders>
  <cellStyleXfs count="1">
    <xf borderId="0" fillId="0" fontId="0" numFmtId="0" applyAlignment="1" applyFont="1"/>
  </cellStyleXfs>
  <cellXfs count="9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readingOrder="2" vertical="center"/>
    </xf>
    <xf borderId="0" fillId="0" fontId="2" numFmtId="0" xfId="0" applyFont="1"/>
    <xf borderId="1" fillId="0" fontId="1" numFmtId="0" xfId="0" applyAlignment="1" applyBorder="1" applyFont="1">
      <alignment horizontal="right" readingOrder="2" vertical="center"/>
    </xf>
    <xf borderId="1" fillId="0" fontId="3" numFmtId="0" xfId="0" applyBorder="1" applyFont="1"/>
    <xf borderId="1" fillId="0" fontId="4" numFmtId="0" xfId="0" applyAlignment="1" applyBorder="1" applyFont="1">
      <alignment horizontal="center" readingOrder="2" vertical="center"/>
    </xf>
    <xf borderId="2" fillId="0" fontId="2" numFmtId="0" xfId="0" applyAlignment="1" applyBorder="1" applyFont="1">
      <alignment horizontal="center" readingOrder="2" vertical="center"/>
    </xf>
    <xf borderId="3" fillId="0" fontId="5" numFmtId="0" xfId="0" applyAlignment="1" applyBorder="1" applyFont="1">
      <alignment horizontal="center" readingOrder="2" vertical="center"/>
    </xf>
    <xf borderId="4" fillId="0" fontId="3" numFmtId="0" xfId="0" applyBorder="1" applyFont="1"/>
    <xf borderId="5" fillId="0" fontId="3" numFmtId="0" xfId="0" applyBorder="1" applyFont="1"/>
    <xf borderId="6" fillId="0" fontId="5" numFmtId="0" xfId="0" applyAlignment="1" applyBorder="1" applyFont="1">
      <alignment horizontal="center" readingOrder="2" vertical="center"/>
    </xf>
    <xf borderId="7" fillId="0" fontId="6" numFmtId="0" xfId="0" applyAlignment="1" applyBorder="1" applyFont="1">
      <alignment horizontal="center" readingOrder="2" shrinkToFit="0" textRotation="90" vertical="center" wrapText="1"/>
    </xf>
    <xf borderId="8" fillId="0" fontId="6" numFmtId="0" xfId="0" applyAlignment="1" applyBorder="1" applyFont="1">
      <alignment horizontal="center" readingOrder="2" shrinkToFit="1" textRotation="90" vertical="center" wrapText="0"/>
    </xf>
    <xf borderId="8" fillId="0" fontId="6" numFmtId="0" xfId="0" applyAlignment="1" applyBorder="1" applyFont="1">
      <alignment horizontal="center" readingOrder="2" shrinkToFit="0" textRotation="90" vertical="center" wrapText="1"/>
    </xf>
    <xf borderId="9" fillId="0" fontId="5" numFmtId="0" xfId="0" applyAlignment="1" applyBorder="1" applyFont="1">
      <alignment horizontal="center" readingOrder="2" vertical="center"/>
    </xf>
    <xf borderId="10" fillId="0" fontId="3" numFmtId="0" xfId="0" applyBorder="1" applyFont="1"/>
    <xf borderId="11" fillId="0" fontId="7" numFmtId="0" xfId="0" applyAlignment="1" applyBorder="1" applyFont="1">
      <alignment horizontal="center" readingOrder="2" vertical="center"/>
    </xf>
    <xf borderId="12" fillId="0" fontId="7" numFmtId="0" xfId="0" applyAlignment="1" applyBorder="1" applyFont="1">
      <alignment horizontal="center" readingOrder="2" vertical="center"/>
    </xf>
    <xf borderId="13" fillId="0" fontId="7" numFmtId="0" xfId="0" applyAlignment="1" applyBorder="1" applyFont="1">
      <alignment horizontal="center" readingOrder="2" vertical="center"/>
    </xf>
    <xf borderId="14" fillId="0" fontId="7" numFmtId="0" xfId="0" applyAlignment="1" applyBorder="1" applyFont="1">
      <alignment horizontal="center" readingOrder="2" vertical="center"/>
    </xf>
    <xf borderId="15" fillId="0" fontId="7" numFmtId="0" xfId="0" applyAlignment="1" applyBorder="1" applyFont="1">
      <alignment horizontal="center" readingOrder="2" vertical="center"/>
    </xf>
    <xf borderId="16" fillId="0" fontId="7" numFmtId="0" xfId="0" applyAlignment="1" applyBorder="1" applyFont="1">
      <alignment horizontal="center" readingOrder="2" vertical="center"/>
    </xf>
    <xf borderId="17" fillId="0" fontId="3" numFmtId="0" xfId="0" applyBorder="1" applyFont="1"/>
    <xf borderId="18" fillId="0" fontId="3" numFmtId="0" xfId="0" applyBorder="1" applyFont="1"/>
    <xf borderId="19" fillId="0" fontId="3" numFmtId="0" xfId="0" applyBorder="1" applyFont="1"/>
    <xf borderId="20" fillId="0" fontId="8" numFmtId="0" xfId="0" applyAlignment="1" applyBorder="1" applyFont="1">
      <alignment horizontal="right" readingOrder="2" vertical="center"/>
    </xf>
    <xf borderId="21" fillId="0" fontId="9" numFmtId="0" xfId="0" applyAlignment="1" applyBorder="1" applyFont="1">
      <alignment horizontal="center" readingOrder="2" vertical="center"/>
    </xf>
    <xf borderId="22" fillId="0" fontId="9" numFmtId="0" xfId="0" applyAlignment="1" applyBorder="1" applyFont="1">
      <alignment horizontal="center" readingOrder="2" vertical="center"/>
    </xf>
    <xf borderId="23" fillId="0" fontId="9" numFmtId="0" xfId="0" applyAlignment="1" applyBorder="1" applyFont="1">
      <alignment horizontal="center" readingOrder="2" vertical="center"/>
    </xf>
    <xf borderId="24" fillId="0" fontId="9" numFmtId="0" xfId="0" applyAlignment="1" applyBorder="1" applyFont="1">
      <alignment horizontal="center" readingOrder="2" vertical="center"/>
    </xf>
    <xf borderId="25" fillId="0" fontId="9" numFmtId="0" xfId="0" applyAlignment="1" applyBorder="1" applyFont="1">
      <alignment horizontal="center" readingOrder="2" vertical="center"/>
    </xf>
    <xf borderId="26" fillId="0" fontId="9" numFmtId="0" xfId="0" applyAlignment="1" applyBorder="1" applyFont="1">
      <alignment horizontal="center" readingOrder="2" vertical="center"/>
    </xf>
    <xf borderId="27" fillId="0" fontId="9" numFmtId="0" xfId="0" applyAlignment="1" applyBorder="1" applyFont="1">
      <alignment horizontal="center" readingOrder="2" vertical="center"/>
    </xf>
    <xf borderId="28" fillId="0" fontId="9" numFmtId="0" xfId="0" applyAlignment="1" applyBorder="1" applyFont="1">
      <alignment horizontal="center" readingOrder="2" vertical="center"/>
    </xf>
    <xf borderId="29" fillId="0" fontId="10" numFmtId="0" xfId="0" applyAlignment="1" applyBorder="1" applyFont="1">
      <alignment horizontal="center" readingOrder="2" vertical="center"/>
    </xf>
    <xf borderId="29" fillId="0" fontId="9" numFmtId="0" xfId="0" applyAlignment="1" applyBorder="1" applyFont="1">
      <alignment horizontal="center" readingOrder="2" vertical="center"/>
    </xf>
    <xf borderId="30" fillId="0" fontId="9" numFmtId="0" xfId="0" applyAlignment="1" applyBorder="1" applyFont="1">
      <alignment horizontal="center" readingOrder="2" vertical="center"/>
    </xf>
    <xf borderId="31" fillId="0" fontId="2" numFmtId="0" xfId="0" applyBorder="1" applyFont="1"/>
    <xf borderId="32" fillId="0" fontId="8" numFmtId="0" xfId="0" applyAlignment="1" applyBorder="1" applyFont="1">
      <alignment horizontal="right" readingOrder="2" vertical="center"/>
    </xf>
    <xf borderId="33" fillId="0" fontId="9" numFmtId="0" xfId="0" applyAlignment="1" applyBorder="1" applyFont="1">
      <alignment horizontal="center" readingOrder="2" vertical="center"/>
    </xf>
    <xf borderId="34" fillId="0" fontId="9" numFmtId="0" xfId="0" applyAlignment="1" applyBorder="1" applyFont="1">
      <alignment horizontal="center" readingOrder="2" vertical="center"/>
    </xf>
    <xf borderId="35" fillId="0" fontId="9" numFmtId="0" xfId="0" applyAlignment="1" applyBorder="1" applyFont="1">
      <alignment horizontal="center" readingOrder="2" vertical="center"/>
    </xf>
    <xf borderId="36" fillId="0" fontId="9" numFmtId="0" xfId="0" applyAlignment="1" applyBorder="1" applyFont="1">
      <alignment horizontal="center" readingOrder="2" vertical="center"/>
    </xf>
    <xf borderId="37" fillId="0" fontId="9" numFmtId="0" xfId="0" applyAlignment="1" applyBorder="1" applyFont="1">
      <alignment horizontal="center" readingOrder="2" vertical="center"/>
    </xf>
    <xf borderId="38" fillId="0" fontId="9" numFmtId="0" xfId="0" applyAlignment="1" applyBorder="1" applyFont="1">
      <alignment horizontal="center" readingOrder="2" vertical="center"/>
    </xf>
    <xf borderId="39" fillId="0" fontId="9" numFmtId="0" xfId="0" applyAlignment="1" applyBorder="1" applyFont="1">
      <alignment horizontal="center" readingOrder="2" vertical="center"/>
    </xf>
    <xf borderId="40" fillId="0" fontId="9" numFmtId="0" xfId="0" applyAlignment="1" applyBorder="1" applyFont="1">
      <alignment horizontal="center" readingOrder="2" vertical="center"/>
    </xf>
    <xf borderId="41" fillId="0" fontId="2" numFmtId="0" xfId="0" applyBorder="1" applyFont="1"/>
    <xf borderId="42" fillId="0" fontId="8" numFmtId="0" xfId="0" applyAlignment="1" applyBorder="1" applyFont="1">
      <alignment horizontal="right" readingOrder="2" vertical="center"/>
    </xf>
    <xf borderId="43" fillId="0" fontId="9" numFmtId="0" xfId="0" applyAlignment="1" applyBorder="1" applyFont="1">
      <alignment horizontal="center" readingOrder="2" vertical="center"/>
    </xf>
    <xf borderId="44" fillId="0" fontId="9" numFmtId="0" xfId="0" applyAlignment="1" applyBorder="1" applyFont="1">
      <alignment horizontal="center" readingOrder="2" vertical="center"/>
    </xf>
    <xf borderId="45" fillId="0" fontId="9" numFmtId="0" xfId="0" applyAlignment="1" applyBorder="1" applyFont="1">
      <alignment horizontal="center" readingOrder="2" vertical="center"/>
    </xf>
    <xf borderId="46" fillId="0" fontId="9" numFmtId="0" xfId="0" applyAlignment="1" applyBorder="1" applyFont="1">
      <alignment horizontal="center" readingOrder="2" vertical="center"/>
    </xf>
    <xf borderId="47" fillId="0" fontId="9" numFmtId="0" xfId="0" applyAlignment="1" applyBorder="1" applyFont="1">
      <alignment horizontal="center" readingOrder="2" vertical="center"/>
    </xf>
    <xf borderId="48" fillId="0" fontId="9" numFmtId="0" xfId="0" applyAlignment="1" applyBorder="1" applyFont="1">
      <alignment horizontal="center" readingOrder="2" vertical="center"/>
    </xf>
    <xf borderId="49" fillId="0" fontId="9" numFmtId="0" xfId="0" applyAlignment="1" applyBorder="1" applyFont="1">
      <alignment horizontal="center" readingOrder="2" vertical="center"/>
    </xf>
    <xf borderId="50" fillId="0" fontId="9" numFmtId="0" xfId="0" applyAlignment="1" applyBorder="1" applyFont="1">
      <alignment horizontal="center" readingOrder="2" vertical="center"/>
    </xf>
    <xf borderId="51" fillId="0" fontId="9" numFmtId="0" xfId="0" applyAlignment="1" applyBorder="1" applyFont="1">
      <alignment horizontal="center" readingOrder="2" vertical="center"/>
    </xf>
    <xf borderId="52" fillId="0" fontId="9" numFmtId="0" xfId="0" applyAlignment="1" applyBorder="1" applyFont="1">
      <alignment horizontal="center" readingOrder="2" vertical="center"/>
    </xf>
    <xf borderId="53" fillId="0" fontId="2" numFmtId="0" xfId="0" applyBorder="1" applyFont="1"/>
    <xf borderId="54" fillId="0" fontId="11" numFmtId="0" xfId="0" applyAlignment="1" applyBorder="1" applyFont="1">
      <alignment horizontal="right" readingOrder="2" vertical="center"/>
    </xf>
    <xf borderId="55" fillId="0" fontId="12" numFmtId="0" xfId="0" applyAlignment="1" applyBorder="1" applyFont="1">
      <alignment horizontal="center" readingOrder="2" vertical="center"/>
    </xf>
    <xf borderId="56" fillId="0" fontId="12" numFmtId="0" xfId="0" applyAlignment="1" applyBorder="1" applyFont="1">
      <alignment horizontal="center" readingOrder="2" vertical="center"/>
    </xf>
    <xf borderId="57" fillId="0" fontId="12" numFmtId="0" xfId="0" applyAlignment="1" applyBorder="1" applyFont="1">
      <alignment horizontal="center" readingOrder="2" vertical="center"/>
    </xf>
    <xf borderId="58" fillId="0" fontId="12" numFmtId="0" xfId="0" applyAlignment="1" applyBorder="1" applyFont="1">
      <alignment horizontal="center" readingOrder="2" vertical="center"/>
    </xf>
    <xf borderId="59" fillId="0" fontId="12" numFmtId="0" xfId="0" applyAlignment="1" applyBorder="1" applyFont="1">
      <alignment horizontal="center" readingOrder="2" vertical="center"/>
    </xf>
    <xf borderId="60" fillId="0" fontId="12" numFmtId="0" xfId="0" applyAlignment="1" applyBorder="1" applyFont="1">
      <alignment horizontal="center" readingOrder="2" vertical="center"/>
    </xf>
    <xf borderId="61" fillId="0" fontId="13" numFmtId="0" xfId="0" applyAlignment="1" applyBorder="1" applyFont="1">
      <alignment horizontal="center" readingOrder="2" vertical="center"/>
    </xf>
    <xf borderId="62" fillId="0" fontId="12" numFmtId="0" xfId="0" applyAlignment="1" applyBorder="1" applyFont="1">
      <alignment horizontal="center" readingOrder="2" vertical="center"/>
    </xf>
    <xf borderId="63" fillId="0" fontId="14" numFmtId="0" xfId="0" applyAlignment="1" applyBorder="1" applyFont="1">
      <alignment horizontal="right" readingOrder="2" vertical="center"/>
    </xf>
    <xf borderId="64" fillId="0" fontId="9" numFmtId="0" xfId="0" applyAlignment="1" applyBorder="1" applyFont="1">
      <alignment horizontal="center" readingOrder="2" vertical="center"/>
    </xf>
    <xf borderId="65" fillId="0" fontId="9" numFmtId="0" xfId="0" applyAlignment="1" applyBorder="1" applyFont="1">
      <alignment horizontal="center" readingOrder="2" vertical="center"/>
    </xf>
    <xf borderId="66" fillId="0" fontId="14" numFmtId="0" xfId="0" applyAlignment="1" applyBorder="1" applyFont="1">
      <alignment horizontal="right" readingOrder="2" vertical="center"/>
    </xf>
    <xf borderId="41" fillId="0" fontId="14" numFmtId="0" xfId="0" applyAlignment="1" applyBorder="1" applyFont="1">
      <alignment horizontal="right" readingOrder="2" vertical="center"/>
    </xf>
    <xf borderId="53" fillId="0" fontId="14" numFmtId="0" xfId="0" applyAlignment="1" applyBorder="1" applyFont="1">
      <alignment horizontal="right" readingOrder="2" vertical="center"/>
    </xf>
    <xf borderId="41" fillId="0" fontId="1" numFmtId="0" xfId="0" applyAlignment="1" applyBorder="1" applyFont="1">
      <alignment horizontal="center" readingOrder="2" vertical="center"/>
    </xf>
    <xf borderId="67" fillId="0" fontId="9" numFmtId="0" xfId="0" applyAlignment="1" applyBorder="1" applyFont="1">
      <alignment horizontal="center" readingOrder="2" vertical="center"/>
    </xf>
    <xf borderId="53" fillId="0" fontId="1" numFmtId="0" xfId="0" applyAlignment="1" applyBorder="1" applyFont="1">
      <alignment horizontal="center" readingOrder="2" vertical="center"/>
    </xf>
    <xf borderId="63" fillId="0" fontId="1" numFmtId="0" xfId="0" applyAlignment="1" applyBorder="1" applyFont="1">
      <alignment horizontal="center" readingOrder="2" vertical="center"/>
    </xf>
    <xf borderId="68" fillId="0" fontId="11" numFmtId="0" xfId="0" applyAlignment="1" applyBorder="1" applyFont="1">
      <alignment horizontal="right" readingOrder="2" shrinkToFit="1" vertical="center" wrapText="0"/>
    </xf>
    <xf borderId="11" fillId="0" fontId="12" numFmtId="0" xfId="0" applyAlignment="1" applyBorder="1" applyFont="1">
      <alignment horizontal="center" readingOrder="2" vertical="center"/>
    </xf>
    <xf borderId="12" fillId="0" fontId="12" numFmtId="0" xfId="0" applyAlignment="1" applyBorder="1" applyFont="1">
      <alignment horizontal="center" readingOrder="2" vertical="center"/>
    </xf>
    <xf borderId="13" fillId="0" fontId="12" numFmtId="0" xfId="0" applyAlignment="1" applyBorder="1" applyFont="1">
      <alignment horizontal="center" readingOrder="2" vertical="center"/>
    </xf>
    <xf borderId="69" fillId="0" fontId="12" numFmtId="0" xfId="0" applyAlignment="1" applyBorder="1" applyFont="1">
      <alignment horizontal="center" readingOrder="2" vertical="center"/>
    </xf>
    <xf borderId="70" fillId="0" fontId="12" numFmtId="0" xfId="0" applyAlignment="1" applyBorder="1" applyFont="1">
      <alignment horizontal="center" readingOrder="2" vertical="center"/>
    </xf>
    <xf borderId="71" fillId="0" fontId="12" numFmtId="0" xfId="0" applyAlignment="1" applyBorder="1" applyFont="1">
      <alignment horizontal="center" readingOrder="2" vertical="center"/>
    </xf>
    <xf borderId="15" fillId="0" fontId="12" numFmtId="0" xfId="0" applyAlignment="1" applyBorder="1" applyFont="1">
      <alignment horizontal="center" readingOrder="2" vertical="center"/>
    </xf>
    <xf borderId="72" fillId="0" fontId="13" numFmtId="0" xfId="0" applyAlignment="1" applyBorder="1" applyFont="1">
      <alignment horizontal="center" readingOrder="2" vertical="center"/>
    </xf>
    <xf borderId="73" fillId="0" fontId="12" numFmtId="0" xfId="0" applyAlignment="1" applyBorder="1" applyFont="1">
      <alignment horizontal="center" readingOrder="2" vertical="center"/>
    </xf>
    <xf borderId="74" fillId="0" fontId="15" numFmtId="0" xfId="0" applyAlignment="1" applyBorder="1" applyFont="1">
      <alignment horizontal="right" readingOrder="2" vertical="center"/>
    </xf>
    <xf borderId="74" fillId="0" fontId="3" numFmtId="0" xfId="0" applyBorder="1" applyFont="1"/>
    <xf borderId="74" fillId="0" fontId="4" numFmtId="0" xfId="0" applyAlignment="1" applyBorder="1" applyFont="1">
      <alignment horizontal="center" readingOrder="2" vertical="center"/>
    </xf>
    <xf borderId="0" fillId="0" fontId="15" numFmtId="0" xfId="0" applyAlignment="1" applyFont="1">
      <alignment horizontal="center" readingOrder="2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3</xdr:row>
      <xdr:rowOff>19050</xdr:rowOff>
    </xdr:from>
    <xdr:ext cx="476250" cy="314325"/>
    <xdr:sp>
      <xdr:nvSpPr>
        <xdr:cNvPr id="3" name="Shape 3"/>
        <xdr:cNvSpPr txBox="1"/>
      </xdr:nvSpPr>
      <xdr:spPr>
        <a:xfrm>
          <a:off x="5107875" y="3627600"/>
          <a:ext cx="476250" cy="304800"/>
        </a:xfrm>
        <a:prstGeom prst="rect">
          <a:avLst/>
        </a:prstGeom>
        <a:noFill/>
        <a:ln>
          <a:noFill/>
        </a:ln>
      </xdr:spPr>
      <xdr:txBody>
        <a:bodyPr anchorCtr="0" anchor="ctr" bIns="41125" lIns="27425" spcFirstLastPara="1" rIns="27425" wrap="square" tIns="41125">
          <a:noAutofit/>
        </a:bodyPr>
        <a:lstStyle/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0" i="0" lang="en-US" sz="12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المـــادة</a:t>
          </a:r>
          <a:endParaRPr sz="1400"/>
        </a:p>
      </xdr:txBody>
    </xdr:sp>
    <xdr:clientData fLocksWithSheet="0"/>
  </xdr:oneCellAnchor>
  <xdr:oneCellAnchor>
    <xdr:from>
      <xdr:col>0</xdr:col>
      <xdr:colOff>161925</xdr:colOff>
      <xdr:row>1</xdr:row>
      <xdr:rowOff>228600</xdr:rowOff>
    </xdr:from>
    <xdr:ext cx="561975" cy="228600"/>
    <xdr:sp>
      <xdr:nvSpPr>
        <xdr:cNvPr id="4" name="Shape 4"/>
        <xdr:cNvSpPr txBox="1"/>
      </xdr:nvSpPr>
      <xdr:spPr>
        <a:xfrm>
          <a:off x="5069775" y="3670463"/>
          <a:ext cx="552450" cy="219075"/>
        </a:xfrm>
        <a:prstGeom prst="rect">
          <a:avLst/>
        </a:prstGeom>
        <a:noFill/>
        <a:ln>
          <a:noFill/>
        </a:ln>
      </xdr:spPr>
      <xdr:txBody>
        <a:bodyPr anchorCtr="0" anchor="ctr" bIns="41125" lIns="27425" spcFirstLastPara="1" rIns="27425" wrap="square" tIns="41125">
          <a:noAutofit/>
        </a:bodyPr>
        <a:lstStyle/>
        <a:p>
          <a:pPr indent="0" lvl="0" marL="0" rtl="1" algn="ctr">
            <a:spcBef>
              <a:spcPts val="0"/>
            </a:spcBef>
            <a:spcAft>
              <a:spcPts val="0"/>
            </a:spcAft>
            <a:buNone/>
          </a:pPr>
          <a:r>
            <a:rPr b="0" i="0" lang="en-US" sz="12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الوظيفة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2.63" defaultRowHeight="15.0"/>
  <cols>
    <col customWidth="1" min="1" max="1" width="9.38"/>
    <col customWidth="1" min="2" max="25" width="3.75"/>
    <col customWidth="1" min="26" max="27" width="4.63"/>
    <col customWidth="1" min="28" max="28" width="5.88"/>
    <col customWidth="1" min="29" max="30" width="4.13"/>
    <col customWidth="1" min="31" max="31" width="4.63"/>
    <col customWidth="1" min="32" max="32" width="4.13"/>
    <col customWidth="1" min="33" max="33" width="5.25"/>
    <col customWidth="1" min="34" max="34" width="7.63"/>
  </cols>
  <sheetData>
    <row r="1" ht="18.0" customHeight="1">
      <c r="A1" s="1" t="s">
        <v>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ht="18.0" customHeight="1">
      <c r="A2" s="3" t="s">
        <v>1</v>
      </c>
      <c r="B2" s="4"/>
      <c r="C2" s="4"/>
      <c r="D2" s="4"/>
      <c r="E2" s="4"/>
      <c r="F2" s="4"/>
      <c r="G2" s="5" t="s">
        <v>2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</row>
    <row r="3" ht="24.75" customHeight="1">
      <c r="A3" s="6"/>
      <c r="B3" s="7" t="s">
        <v>3</v>
      </c>
      <c r="C3" s="8"/>
      <c r="D3" s="8"/>
      <c r="E3" s="9"/>
      <c r="F3" s="10" t="s">
        <v>4</v>
      </c>
      <c r="G3" s="8"/>
      <c r="H3" s="8"/>
      <c r="I3" s="9"/>
      <c r="J3" s="10" t="s">
        <v>5</v>
      </c>
      <c r="K3" s="8"/>
      <c r="L3" s="8"/>
      <c r="M3" s="9"/>
      <c r="N3" s="10" t="s">
        <v>6</v>
      </c>
      <c r="O3" s="8"/>
      <c r="P3" s="8"/>
      <c r="Q3" s="9"/>
      <c r="R3" s="10" t="s">
        <v>7</v>
      </c>
      <c r="S3" s="8"/>
      <c r="T3" s="8"/>
      <c r="U3" s="9"/>
      <c r="V3" s="10" t="s">
        <v>8</v>
      </c>
      <c r="W3" s="8"/>
      <c r="X3" s="8"/>
      <c r="Y3" s="9"/>
      <c r="Z3" s="11" t="s">
        <v>9</v>
      </c>
      <c r="AA3" s="12" t="s">
        <v>10</v>
      </c>
      <c r="AB3" s="13" t="s">
        <v>11</v>
      </c>
      <c r="AC3" s="10" t="s">
        <v>12</v>
      </c>
      <c r="AD3" s="9"/>
      <c r="AE3" s="13" t="s">
        <v>13</v>
      </c>
      <c r="AF3" s="10" t="s">
        <v>14</v>
      </c>
      <c r="AG3" s="8"/>
      <c r="AH3" s="14" t="s">
        <v>15</v>
      </c>
    </row>
    <row r="4" ht="24.75" customHeight="1">
      <c r="A4" s="15"/>
      <c r="B4" s="16" t="s">
        <v>16</v>
      </c>
      <c r="C4" s="17" t="s">
        <v>17</v>
      </c>
      <c r="D4" s="17" t="s">
        <v>18</v>
      </c>
      <c r="E4" s="18" t="s">
        <v>19</v>
      </c>
      <c r="F4" s="19" t="s">
        <v>16</v>
      </c>
      <c r="G4" s="17" t="s">
        <v>17</v>
      </c>
      <c r="H4" s="17" t="s">
        <v>18</v>
      </c>
      <c r="I4" s="20" t="s">
        <v>19</v>
      </c>
      <c r="J4" s="21" t="s">
        <v>16</v>
      </c>
      <c r="K4" s="17" t="s">
        <v>17</v>
      </c>
      <c r="L4" s="17" t="s">
        <v>18</v>
      </c>
      <c r="M4" s="18" t="s">
        <v>19</v>
      </c>
      <c r="N4" s="19" t="s">
        <v>16</v>
      </c>
      <c r="O4" s="17" t="s">
        <v>17</v>
      </c>
      <c r="P4" s="17" t="s">
        <v>18</v>
      </c>
      <c r="Q4" s="20" t="s">
        <v>19</v>
      </c>
      <c r="R4" s="21" t="s">
        <v>16</v>
      </c>
      <c r="S4" s="17" t="s">
        <v>17</v>
      </c>
      <c r="T4" s="17" t="s">
        <v>18</v>
      </c>
      <c r="U4" s="20" t="s">
        <v>19</v>
      </c>
      <c r="V4" s="21" t="s">
        <v>16</v>
      </c>
      <c r="W4" s="17" t="s">
        <v>17</v>
      </c>
      <c r="X4" s="17" t="s">
        <v>18</v>
      </c>
      <c r="Y4" s="20" t="s">
        <v>19</v>
      </c>
      <c r="Z4" s="22"/>
      <c r="AA4" s="23"/>
      <c r="AB4" s="23"/>
      <c r="AC4" s="19" t="s">
        <v>18</v>
      </c>
      <c r="AD4" s="20" t="s">
        <v>19</v>
      </c>
      <c r="AE4" s="23"/>
      <c r="AF4" s="19" t="s">
        <v>18</v>
      </c>
      <c r="AG4" s="18" t="s">
        <v>19</v>
      </c>
      <c r="AH4" s="24"/>
    </row>
    <row r="5" ht="19.5" customHeight="1">
      <c r="A5" s="25" t="s">
        <v>20</v>
      </c>
      <c r="B5" s="26"/>
      <c r="C5" s="27"/>
      <c r="D5" s="27"/>
      <c r="E5" s="28"/>
      <c r="F5" s="29"/>
      <c r="G5" s="30"/>
      <c r="H5" s="30"/>
      <c r="I5" s="31"/>
      <c r="J5" s="32"/>
      <c r="K5" s="30"/>
      <c r="L5" s="30"/>
      <c r="M5" s="31"/>
      <c r="N5" s="29">
        <v>1.0</v>
      </c>
      <c r="O5" s="30"/>
      <c r="P5" s="30"/>
      <c r="Q5" s="33"/>
      <c r="R5" s="32"/>
      <c r="S5" s="30"/>
      <c r="T5" s="30"/>
      <c r="U5" s="31"/>
      <c r="V5" s="32">
        <v>2.0</v>
      </c>
      <c r="W5" s="30"/>
      <c r="X5" s="30"/>
      <c r="Y5" s="31"/>
      <c r="Z5" s="34">
        <f t="shared" ref="Z5:Z28" si="2">F5+J5+N5+R5+V5</f>
        <v>3</v>
      </c>
      <c r="AA5" s="35">
        <v>14.0</v>
      </c>
      <c r="AB5" s="36">
        <v>39.0</v>
      </c>
      <c r="AC5" s="32" t="str">
        <f t="shared" ref="AC5:AC27" si="3">if($AB5-$Z5*$AA5&lt;0," ",$AB5-$Z5*$AA5)</f>
        <v> </v>
      </c>
      <c r="AD5" s="32">
        <f t="shared" ref="AD5:AD27" si="4">if($Z5*$AA5-$AB5&lt;0," ",$Z5*$AA5-$AB5)</f>
        <v>3</v>
      </c>
      <c r="AE5" s="36"/>
      <c r="AF5" s="32" t="str">
        <f t="shared" ref="AF5:AG5" si="1">IFERROR(ROUND((AC5/$AA5),2)," ")</f>
        <v> </v>
      </c>
      <c r="AG5" s="32">
        <f t="shared" si="1"/>
        <v>0.21</v>
      </c>
      <c r="AH5" s="37"/>
    </row>
    <row r="6" ht="18.75" customHeight="1">
      <c r="A6" s="38" t="s">
        <v>21</v>
      </c>
      <c r="B6" s="39"/>
      <c r="C6" s="40"/>
      <c r="D6" s="40"/>
      <c r="E6" s="41"/>
      <c r="F6" s="42"/>
      <c r="G6" s="40"/>
      <c r="H6" s="40"/>
      <c r="I6" s="41"/>
      <c r="J6" s="43"/>
      <c r="K6" s="40"/>
      <c r="L6" s="40"/>
      <c r="M6" s="41"/>
      <c r="N6" s="42">
        <v>1.0</v>
      </c>
      <c r="O6" s="40"/>
      <c r="P6" s="40"/>
      <c r="Q6" s="44"/>
      <c r="R6" s="43">
        <v>2.0</v>
      </c>
      <c r="S6" s="40"/>
      <c r="T6" s="40"/>
      <c r="U6" s="41"/>
      <c r="V6" s="43">
        <v>1.0</v>
      </c>
      <c r="W6" s="40"/>
      <c r="X6" s="40"/>
      <c r="Y6" s="41"/>
      <c r="Z6" s="34">
        <f t="shared" si="2"/>
        <v>4</v>
      </c>
      <c r="AA6" s="45">
        <v>14.0</v>
      </c>
      <c r="AB6" s="46">
        <v>36.0</v>
      </c>
      <c r="AC6" s="32" t="str">
        <f t="shared" si="3"/>
        <v> </v>
      </c>
      <c r="AD6" s="32">
        <f t="shared" si="4"/>
        <v>20</v>
      </c>
      <c r="AE6" s="46"/>
      <c r="AF6" s="32" t="str">
        <f t="shared" ref="AF6:AG6" si="5">IFERROR(ROUND((AC6/$AA6),2)," ")</f>
        <v> </v>
      </c>
      <c r="AG6" s="32">
        <f t="shared" si="5"/>
        <v>1.43</v>
      </c>
      <c r="AH6" s="47"/>
    </row>
    <row r="7" ht="18.75" customHeight="1">
      <c r="A7" s="38" t="s">
        <v>22</v>
      </c>
      <c r="B7" s="39"/>
      <c r="C7" s="40"/>
      <c r="D7" s="40"/>
      <c r="E7" s="41"/>
      <c r="F7" s="42"/>
      <c r="G7" s="40"/>
      <c r="H7" s="40"/>
      <c r="I7" s="41"/>
      <c r="J7" s="43"/>
      <c r="K7" s="40"/>
      <c r="L7" s="40"/>
      <c r="M7" s="41"/>
      <c r="N7" s="42"/>
      <c r="O7" s="40"/>
      <c r="P7" s="40"/>
      <c r="Q7" s="44"/>
      <c r="R7" s="43">
        <v>3.0</v>
      </c>
      <c r="S7" s="40"/>
      <c r="T7" s="40"/>
      <c r="U7" s="41"/>
      <c r="V7" s="43"/>
      <c r="W7" s="40"/>
      <c r="X7" s="40"/>
      <c r="Y7" s="41"/>
      <c r="Z7" s="34">
        <f t="shared" si="2"/>
        <v>3</v>
      </c>
      <c r="AA7" s="45">
        <v>14.0</v>
      </c>
      <c r="AB7" s="46">
        <v>40.0</v>
      </c>
      <c r="AC7" s="32" t="str">
        <f t="shared" si="3"/>
        <v> </v>
      </c>
      <c r="AD7" s="32">
        <f t="shared" si="4"/>
        <v>2</v>
      </c>
      <c r="AE7" s="46"/>
      <c r="AF7" s="32" t="str">
        <f t="shared" ref="AF7:AG7" si="6">IFERROR(ROUND((AC7/$AA7),2)," ")</f>
        <v> </v>
      </c>
      <c r="AG7" s="32">
        <f t="shared" si="6"/>
        <v>0.14</v>
      </c>
      <c r="AH7" s="47"/>
    </row>
    <row r="8" ht="18.75" customHeight="1">
      <c r="A8" s="38" t="s">
        <v>23</v>
      </c>
      <c r="B8" s="39"/>
      <c r="C8" s="40"/>
      <c r="D8" s="40"/>
      <c r="E8" s="41"/>
      <c r="F8" s="42"/>
      <c r="G8" s="40"/>
      <c r="H8" s="40"/>
      <c r="I8" s="41"/>
      <c r="J8" s="43"/>
      <c r="K8" s="40"/>
      <c r="L8" s="40"/>
      <c r="M8" s="41"/>
      <c r="N8" s="42">
        <v>1.0</v>
      </c>
      <c r="O8" s="40"/>
      <c r="P8" s="40"/>
      <c r="Q8" s="44"/>
      <c r="R8" s="43">
        <v>4.0</v>
      </c>
      <c r="S8" s="40"/>
      <c r="T8" s="40"/>
      <c r="U8" s="41"/>
      <c r="V8" s="43"/>
      <c r="W8" s="40"/>
      <c r="X8" s="40"/>
      <c r="Y8" s="41"/>
      <c r="Z8" s="34">
        <f t="shared" si="2"/>
        <v>5</v>
      </c>
      <c r="AA8" s="45">
        <v>14.0</v>
      </c>
      <c r="AB8" s="46">
        <v>37.0</v>
      </c>
      <c r="AC8" s="32" t="str">
        <f t="shared" si="3"/>
        <v> </v>
      </c>
      <c r="AD8" s="32">
        <f t="shared" si="4"/>
        <v>33</v>
      </c>
      <c r="AE8" s="46"/>
      <c r="AF8" s="32" t="str">
        <f t="shared" ref="AF8:AG8" si="7">IFERROR(ROUND((AC8/$AA8),2)," ")</f>
        <v> </v>
      </c>
      <c r="AG8" s="32">
        <f t="shared" si="7"/>
        <v>2.36</v>
      </c>
      <c r="AH8" s="47"/>
    </row>
    <row r="9" ht="18.75" customHeight="1">
      <c r="A9" s="38" t="s">
        <v>24</v>
      </c>
      <c r="B9" s="39"/>
      <c r="C9" s="40"/>
      <c r="D9" s="40"/>
      <c r="E9" s="41"/>
      <c r="F9" s="42"/>
      <c r="G9" s="40"/>
      <c r="H9" s="40"/>
      <c r="I9" s="41"/>
      <c r="J9" s="43"/>
      <c r="K9" s="40"/>
      <c r="L9" s="40"/>
      <c r="M9" s="41"/>
      <c r="N9" s="42">
        <v>1.0</v>
      </c>
      <c r="O9" s="40"/>
      <c r="P9" s="40"/>
      <c r="Q9" s="44"/>
      <c r="R9" s="43">
        <v>1.0</v>
      </c>
      <c r="S9" s="40"/>
      <c r="T9" s="40"/>
      <c r="U9" s="41"/>
      <c r="V9" s="43"/>
      <c r="W9" s="40"/>
      <c r="X9" s="40"/>
      <c r="Y9" s="41"/>
      <c r="Z9" s="34">
        <f t="shared" si="2"/>
        <v>2</v>
      </c>
      <c r="AA9" s="45">
        <v>14.0</v>
      </c>
      <c r="AB9" s="46">
        <v>34.0</v>
      </c>
      <c r="AC9" s="32">
        <f t="shared" si="3"/>
        <v>6</v>
      </c>
      <c r="AD9" s="32" t="str">
        <f t="shared" si="4"/>
        <v> </v>
      </c>
      <c r="AE9" s="46"/>
      <c r="AF9" s="32">
        <f t="shared" ref="AF9:AG9" si="8">IFERROR(ROUND((AC9/$AA9),2)," ")</f>
        <v>0.43</v>
      </c>
      <c r="AG9" s="32" t="str">
        <f t="shared" si="8"/>
        <v> </v>
      </c>
      <c r="AH9" s="47"/>
    </row>
    <row r="10" ht="18.75" customHeight="1">
      <c r="A10" s="38" t="s">
        <v>25</v>
      </c>
      <c r="B10" s="39"/>
      <c r="C10" s="40"/>
      <c r="D10" s="40"/>
      <c r="E10" s="41"/>
      <c r="F10" s="42"/>
      <c r="G10" s="40"/>
      <c r="H10" s="40"/>
      <c r="I10" s="41"/>
      <c r="J10" s="43"/>
      <c r="K10" s="40"/>
      <c r="L10" s="40"/>
      <c r="M10" s="41"/>
      <c r="N10" s="42">
        <v>1.0</v>
      </c>
      <c r="O10" s="40"/>
      <c r="P10" s="40"/>
      <c r="Q10" s="44"/>
      <c r="R10" s="43">
        <v>1.0</v>
      </c>
      <c r="S10" s="40"/>
      <c r="T10" s="40"/>
      <c r="U10" s="41"/>
      <c r="V10" s="43"/>
      <c r="W10" s="40"/>
      <c r="X10" s="40"/>
      <c r="Y10" s="41"/>
      <c r="Z10" s="34">
        <f t="shared" si="2"/>
        <v>2</v>
      </c>
      <c r="AA10" s="45">
        <v>14.0</v>
      </c>
      <c r="AB10" s="46">
        <v>37.0</v>
      </c>
      <c r="AC10" s="32">
        <f t="shared" si="3"/>
        <v>9</v>
      </c>
      <c r="AD10" s="32" t="str">
        <f t="shared" si="4"/>
        <v> </v>
      </c>
      <c r="AE10" s="46"/>
      <c r="AF10" s="32">
        <f t="shared" ref="AF10:AG10" si="9">IFERROR(ROUND((AC10/$AA10),2)," ")</f>
        <v>0.64</v>
      </c>
      <c r="AG10" s="32" t="str">
        <f t="shared" si="9"/>
        <v> </v>
      </c>
      <c r="AH10" s="47"/>
    </row>
    <row r="11" ht="18.75" customHeight="1">
      <c r="A11" s="38" t="s">
        <v>26</v>
      </c>
      <c r="B11" s="39"/>
      <c r="C11" s="40"/>
      <c r="D11" s="40"/>
      <c r="E11" s="41"/>
      <c r="F11" s="42"/>
      <c r="G11" s="40"/>
      <c r="H11" s="40"/>
      <c r="I11" s="41"/>
      <c r="J11" s="43">
        <v>1.0</v>
      </c>
      <c r="K11" s="40"/>
      <c r="L11" s="40"/>
      <c r="M11" s="41"/>
      <c r="N11" s="42"/>
      <c r="O11" s="40"/>
      <c r="P11" s="40"/>
      <c r="Q11" s="44"/>
      <c r="R11" s="43">
        <v>1.0</v>
      </c>
      <c r="S11" s="40"/>
      <c r="T11" s="40"/>
      <c r="U11" s="41"/>
      <c r="V11" s="43"/>
      <c r="W11" s="40"/>
      <c r="X11" s="40"/>
      <c r="Y11" s="41"/>
      <c r="Z11" s="34">
        <f t="shared" si="2"/>
        <v>2</v>
      </c>
      <c r="AA11" s="45">
        <v>14.0</v>
      </c>
      <c r="AB11" s="46">
        <v>51.0</v>
      </c>
      <c r="AC11" s="32">
        <f t="shared" si="3"/>
        <v>23</v>
      </c>
      <c r="AD11" s="32" t="str">
        <f t="shared" si="4"/>
        <v> </v>
      </c>
      <c r="AE11" s="46"/>
      <c r="AF11" s="32">
        <f t="shared" ref="AF11:AG11" si="10">IFERROR(ROUND((AC11/$AA11),2)," ")</f>
        <v>1.64</v>
      </c>
      <c r="AG11" s="32" t="str">
        <f t="shared" si="10"/>
        <v> </v>
      </c>
      <c r="AH11" s="47"/>
    </row>
    <row r="12" ht="18.75" customHeight="1">
      <c r="A12" s="38" t="s">
        <v>27</v>
      </c>
      <c r="B12" s="39"/>
      <c r="C12" s="40"/>
      <c r="D12" s="40"/>
      <c r="E12" s="41"/>
      <c r="F12" s="42"/>
      <c r="G12" s="40"/>
      <c r="H12" s="40"/>
      <c r="I12" s="41"/>
      <c r="J12" s="43"/>
      <c r="K12" s="40"/>
      <c r="L12" s="40"/>
      <c r="M12" s="41"/>
      <c r="N12" s="42">
        <v>1.0</v>
      </c>
      <c r="O12" s="40"/>
      <c r="P12" s="40"/>
      <c r="Q12" s="44"/>
      <c r="R12" s="43"/>
      <c r="S12" s="40"/>
      <c r="T12" s="40"/>
      <c r="U12" s="41"/>
      <c r="V12" s="43">
        <v>2.0</v>
      </c>
      <c r="W12" s="40"/>
      <c r="X12" s="40"/>
      <c r="Y12" s="41"/>
      <c r="Z12" s="34">
        <f t="shared" si="2"/>
        <v>3</v>
      </c>
      <c r="AA12" s="45">
        <v>14.0</v>
      </c>
      <c r="AB12" s="46">
        <v>32.0</v>
      </c>
      <c r="AC12" s="32" t="str">
        <f t="shared" si="3"/>
        <v> </v>
      </c>
      <c r="AD12" s="32">
        <f t="shared" si="4"/>
        <v>10</v>
      </c>
      <c r="AE12" s="46"/>
      <c r="AF12" s="32" t="str">
        <f t="shared" ref="AF12:AG12" si="11">IFERROR(ROUND((AC12/$AA12),2)," ")</f>
        <v> </v>
      </c>
      <c r="AG12" s="32">
        <f t="shared" si="11"/>
        <v>0.71</v>
      </c>
      <c r="AH12" s="47"/>
    </row>
    <row r="13" ht="18.75" customHeight="1">
      <c r="A13" s="38" t="s">
        <v>28</v>
      </c>
      <c r="B13" s="39"/>
      <c r="C13" s="40"/>
      <c r="D13" s="40"/>
      <c r="E13" s="41"/>
      <c r="F13" s="42"/>
      <c r="G13" s="40"/>
      <c r="H13" s="40"/>
      <c r="I13" s="41"/>
      <c r="J13" s="43"/>
      <c r="K13" s="40"/>
      <c r="L13" s="40"/>
      <c r="M13" s="41"/>
      <c r="N13" s="42"/>
      <c r="O13" s="40"/>
      <c r="P13" s="40"/>
      <c r="Q13" s="44"/>
      <c r="R13" s="43">
        <v>1.0</v>
      </c>
      <c r="S13" s="40"/>
      <c r="T13" s="40"/>
      <c r="U13" s="41"/>
      <c r="V13" s="43"/>
      <c r="W13" s="40"/>
      <c r="X13" s="40"/>
      <c r="Y13" s="41"/>
      <c r="Z13" s="34">
        <f t="shared" si="2"/>
        <v>1</v>
      </c>
      <c r="AA13" s="45">
        <v>14.0</v>
      </c>
      <c r="AB13" s="46">
        <v>19.0</v>
      </c>
      <c r="AC13" s="32">
        <f t="shared" si="3"/>
        <v>5</v>
      </c>
      <c r="AD13" s="32" t="str">
        <f t="shared" si="4"/>
        <v> </v>
      </c>
      <c r="AE13" s="46"/>
      <c r="AF13" s="32">
        <f t="shared" ref="AF13:AG13" si="12">IFERROR(ROUND((AC13/$AA13),2)," ")</f>
        <v>0.36</v>
      </c>
      <c r="AG13" s="32" t="str">
        <f t="shared" si="12"/>
        <v> </v>
      </c>
      <c r="AH13" s="47"/>
    </row>
    <row r="14" ht="18.75" customHeight="1">
      <c r="A14" s="48" t="s">
        <v>29</v>
      </c>
      <c r="B14" s="49"/>
      <c r="C14" s="50"/>
      <c r="D14" s="50"/>
      <c r="E14" s="51"/>
      <c r="F14" s="52"/>
      <c r="G14" s="53"/>
      <c r="H14" s="53"/>
      <c r="I14" s="54"/>
      <c r="J14" s="55"/>
      <c r="K14" s="53"/>
      <c r="L14" s="53"/>
      <c r="M14" s="54"/>
      <c r="N14" s="52"/>
      <c r="O14" s="53"/>
      <c r="P14" s="53"/>
      <c r="Q14" s="56"/>
      <c r="R14" s="55">
        <v>2.0</v>
      </c>
      <c r="S14" s="53"/>
      <c r="T14" s="53"/>
      <c r="U14" s="54"/>
      <c r="V14" s="55">
        <v>1.0</v>
      </c>
      <c r="W14" s="53"/>
      <c r="X14" s="53"/>
      <c r="Y14" s="54"/>
      <c r="Z14" s="34">
        <f t="shared" si="2"/>
        <v>3</v>
      </c>
      <c r="AA14" s="57">
        <v>14.0</v>
      </c>
      <c r="AB14" s="58">
        <v>26.0</v>
      </c>
      <c r="AC14" s="32" t="str">
        <f t="shared" si="3"/>
        <v> </v>
      </c>
      <c r="AD14" s="32">
        <f t="shared" si="4"/>
        <v>16</v>
      </c>
      <c r="AE14" s="58"/>
      <c r="AF14" s="32" t="str">
        <f t="shared" ref="AF14:AG14" si="13">IFERROR(ROUND((AC14/$AA14),2)," ")</f>
        <v> </v>
      </c>
      <c r="AG14" s="32">
        <f t="shared" si="13"/>
        <v>1.14</v>
      </c>
      <c r="AH14" s="59"/>
    </row>
    <row r="15" ht="19.5" customHeight="1">
      <c r="A15" s="60" t="s">
        <v>30</v>
      </c>
      <c r="B15" s="61">
        <f>SUM(B5:B14)</f>
        <v>0</v>
      </c>
      <c r="C15" s="62"/>
      <c r="D15" s="62"/>
      <c r="E15" s="63"/>
      <c r="F15" s="64">
        <f>SUM(F5:F14)</f>
        <v>0</v>
      </c>
      <c r="G15" s="62"/>
      <c r="H15" s="62"/>
      <c r="I15" s="63"/>
      <c r="J15" s="65">
        <f>SUM(J5:J14)</f>
        <v>1</v>
      </c>
      <c r="K15" s="62"/>
      <c r="L15" s="62"/>
      <c r="M15" s="66"/>
      <c r="N15" s="64">
        <f>SUM(N5:N14)</f>
        <v>6</v>
      </c>
      <c r="O15" s="62"/>
      <c r="P15" s="62"/>
      <c r="Q15" s="63"/>
      <c r="R15" s="65">
        <f>SUM(R5:R14)</f>
        <v>15</v>
      </c>
      <c r="S15" s="62"/>
      <c r="T15" s="62"/>
      <c r="U15" s="63"/>
      <c r="V15" s="65">
        <f>SUM(V5:V14)</f>
        <v>6</v>
      </c>
      <c r="W15" s="62"/>
      <c r="X15" s="62"/>
      <c r="Y15" s="63"/>
      <c r="Z15" s="34">
        <f t="shared" si="2"/>
        <v>28</v>
      </c>
      <c r="AA15" s="67">
        <v>14.0</v>
      </c>
      <c r="AB15" s="68">
        <f>SUM(AB5:AB14)</f>
        <v>351</v>
      </c>
      <c r="AC15" s="32" t="str">
        <f t="shared" si="3"/>
        <v> </v>
      </c>
      <c r="AD15" s="32">
        <f t="shared" si="4"/>
        <v>41</v>
      </c>
      <c r="AE15" s="68"/>
      <c r="AF15" s="32" t="str">
        <f t="shared" ref="AF15:AG15" si="14">IFERROR(ROUND((AC15/$AA15),2)," ")</f>
        <v> </v>
      </c>
      <c r="AG15" s="32">
        <f t="shared" si="14"/>
        <v>2.93</v>
      </c>
      <c r="AH15" s="69"/>
    </row>
    <row r="16" ht="18.75" customHeight="1">
      <c r="A16" s="25" t="s">
        <v>31</v>
      </c>
      <c r="B16" s="70"/>
      <c r="C16" s="30"/>
      <c r="D16" s="30"/>
      <c r="E16" s="31"/>
      <c r="F16" s="29"/>
      <c r="G16" s="30"/>
      <c r="H16" s="30"/>
      <c r="I16" s="31"/>
      <c r="J16" s="32"/>
      <c r="K16" s="30"/>
      <c r="L16" s="30"/>
      <c r="M16" s="31"/>
      <c r="N16" s="29"/>
      <c r="O16" s="30"/>
      <c r="P16" s="30"/>
      <c r="Q16" s="33"/>
      <c r="R16" s="32">
        <v>1.0</v>
      </c>
      <c r="S16" s="30"/>
      <c r="T16" s="30"/>
      <c r="U16" s="31"/>
      <c r="V16" s="32">
        <v>2.0</v>
      </c>
      <c r="W16" s="30"/>
      <c r="X16" s="30"/>
      <c r="Y16" s="31"/>
      <c r="Z16" s="34">
        <f t="shared" si="2"/>
        <v>3</v>
      </c>
      <c r="AA16" s="71">
        <v>14.0</v>
      </c>
      <c r="AB16" s="36">
        <v>25.0</v>
      </c>
      <c r="AC16" s="32" t="str">
        <f t="shared" si="3"/>
        <v> </v>
      </c>
      <c r="AD16" s="32">
        <f t="shared" si="4"/>
        <v>17</v>
      </c>
      <c r="AE16" s="36"/>
      <c r="AF16" s="32" t="str">
        <f t="shared" ref="AF16:AG16" si="15">IFERROR(ROUND((AC16/$AA16),2)," ")</f>
        <v> </v>
      </c>
      <c r="AG16" s="32">
        <f t="shared" si="15"/>
        <v>1.21</v>
      </c>
      <c r="AH16" s="72"/>
    </row>
    <row r="17" ht="18.75" customHeight="1">
      <c r="A17" s="38" t="s">
        <v>32</v>
      </c>
      <c r="B17" s="39"/>
      <c r="C17" s="40"/>
      <c r="D17" s="40"/>
      <c r="E17" s="41"/>
      <c r="F17" s="42"/>
      <c r="G17" s="40"/>
      <c r="H17" s="40"/>
      <c r="I17" s="41"/>
      <c r="J17" s="43"/>
      <c r="K17" s="40"/>
      <c r="L17" s="40"/>
      <c r="M17" s="41"/>
      <c r="N17" s="42"/>
      <c r="O17" s="40"/>
      <c r="P17" s="40"/>
      <c r="Q17" s="44"/>
      <c r="R17" s="43">
        <v>2.0</v>
      </c>
      <c r="S17" s="40"/>
      <c r="T17" s="40"/>
      <c r="U17" s="41"/>
      <c r="V17" s="43"/>
      <c r="W17" s="40"/>
      <c r="X17" s="40"/>
      <c r="Y17" s="41"/>
      <c r="Z17" s="34">
        <f t="shared" si="2"/>
        <v>2</v>
      </c>
      <c r="AA17" s="45">
        <v>14.0</v>
      </c>
      <c r="AB17" s="46">
        <v>6.0</v>
      </c>
      <c r="AC17" s="32" t="str">
        <f t="shared" si="3"/>
        <v> </v>
      </c>
      <c r="AD17" s="32">
        <f t="shared" si="4"/>
        <v>22</v>
      </c>
      <c r="AE17" s="46"/>
      <c r="AF17" s="32" t="str">
        <f t="shared" ref="AF17:AG17" si="16">IFERROR(ROUND((AC17/$AA17),2)," ")</f>
        <v> </v>
      </c>
      <c r="AG17" s="32">
        <f t="shared" si="16"/>
        <v>1.57</v>
      </c>
      <c r="AH17" s="73"/>
    </row>
    <row r="18" ht="18.75" customHeight="1">
      <c r="A18" s="48" t="s">
        <v>33</v>
      </c>
      <c r="B18" s="39"/>
      <c r="C18" s="40"/>
      <c r="D18" s="40"/>
      <c r="E18" s="41"/>
      <c r="F18" s="42"/>
      <c r="G18" s="40"/>
      <c r="H18" s="40"/>
      <c r="I18" s="41"/>
      <c r="J18" s="43"/>
      <c r="K18" s="40"/>
      <c r="L18" s="40"/>
      <c r="M18" s="41"/>
      <c r="N18" s="42">
        <v>7.0</v>
      </c>
      <c r="O18" s="40"/>
      <c r="P18" s="40"/>
      <c r="Q18" s="44"/>
      <c r="R18" s="43"/>
      <c r="S18" s="40"/>
      <c r="T18" s="40"/>
      <c r="U18" s="41"/>
      <c r="V18" s="43"/>
      <c r="W18" s="40"/>
      <c r="X18" s="40"/>
      <c r="Y18" s="41"/>
      <c r="Z18" s="34">
        <f t="shared" si="2"/>
        <v>7</v>
      </c>
      <c r="AA18" s="57">
        <v>14.0</v>
      </c>
      <c r="AB18" s="58">
        <v>20.0</v>
      </c>
      <c r="AC18" s="32" t="str">
        <f t="shared" si="3"/>
        <v> </v>
      </c>
      <c r="AD18" s="32">
        <f t="shared" si="4"/>
        <v>78</v>
      </c>
      <c r="AE18" s="58"/>
      <c r="AF18" s="32" t="str">
        <f t="shared" ref="AF18:AG18" si="17">IFERROR(ROUND((AC18/$AA18),2)," ")</f>
        <v> </v>
      </c>
      <c r="AG18" s="32">
        <f t="shared" si="17"/>
        <v>5.57</v>
      </c>
      <c r="AH18" s="74"/>
    </row>
    <row r="19" ht="19.5" customHeight="1">
      <c r="A19" s="60" t="s">
        <v>34</v>
      </c>
      <c r="B19" s="61">
        <f>SUM(B16:B18)</f>
        <v>0</v>
      </c>
      <c r="C19" s="62"/>
      <c r="D19" s="62"/>
      <c r="E19" s="63"/>
      <c r="F19" s="64">
        <f>SUM(F16:F18)</f>
        <v>0</v>
      </c>
      <c r="G19" s="62"/>
      <c r="H19" s="62"/>
      <c r="I19" s="63"/>
      <c r="J19" s="65">
        <f>SUM(J16:J18)</f>
        <v>0</v>
      </c>
      <c r="K19" s="62"/>
      <c r="L19" s="62"/>
      <c r="M19" s="66"/>
      <c r="N19" s="64">
        <f>SUM(N16:N18)</f>
        <v>7</v>
      </c>
      <c r="O19" s="62"/>
      <c r="P19" s="62"/>
      <c r="Q19" s="63"/>
      <c r="R19" s="65">
        <f>SUM(R16:R18)</f>
        <v>3</v>
      </c>
      <c r="S19" s="62"/>
      <c r="T19" s="62"/>
      <c r="U19" s="63"/>
      <c r="V19" s="65">
        <f>SUM(V16:V18)</f>
        <v>2</v>
      </c>
      <c r="W19" s="62"/>
      <c r="X19" s="62"/>
      <c r="Y19" s="63"/>
      <c r="Z19" s="34">
        <f t="shared" si="2"/>
        <v>12</v>
      </c>
      <c r="AA19" s="67">
        <v>14.0</v>
      </c>
      <c r="AB19" s="68">
        <f>SUM(AB16:AB18)</f>
        <v>51</v>
      </c>
      <c r="AC19" s="32" t="str">
        <f t="shared" si="3"/>
        <v> </v>
      </c>
      <c r="AD19" s="32">
        <f t="shared" si="4"/>
        <v>117</v>
      </c>
      <c r="AE19" s="68"/>
      <c r="AF19" s="32" t="str">
        <f t="shared" ref="AF19:AG19" si="18">IFERROR(ROUND((AC19/$AA19),2)," ")</f>
        <v> </v>
      </c>
      <c r="AG19" s="32">
        <f t="shared" si="18"/>
        <v>8.36</v>
      </c>
      <c r="AH19" s="69"/>
    </row>
    <row r="20" ht="18.75" customHeight="1">
      <c r="A20" s="25" t="s">
        <v>35</v>
      </c>
      <c r="B20" s="70"/>
      <c r="C20" s="30"/>
      <c r="D20" s="30"/>
      <c r="E20" s="31"/>
      <c r="F20" s="29"/>
      <c r="G20" s="30"/>
      <c r="H20" s="30"/>
      <c r="I20" s="31"/>
      <c r="J20" s="32"/>
      <c r="K20" s="30"/>
      <c r="L20" s="30"/>
      <c r="M20" s="31"/>
      <c r="N20" s="29">
        <v>2.0</v>
      </c>
      <c r="O20" s="30"/>
      <c r="P20" s="30"/>
      <c r="Q20" s="33"/>
      <c r="R20" s="32">
        <v>2.0</v>
      </c>
      <c r="S20" s="30"/>
      <c r="T20" s="30"/>
      <c r="U20" s="31"/>
      <c r="V20" s="32"/>
      <c r="W20" s="30"/>
      <c r="X20" s="30"/>
      <c r="Y20" s="31"/>
      <c r="Z20" s="34">
        <f t="shared" si="2"/>
        <v>4</v>
      </c>
      <c r="AA20" s="71">
        <v>14.0</v>
      </c>
      <c r="AB20" s="36">
        <v>81.0</v>
      </c>
      <c r="AC20" s="32">
        <f t="shared" si="3"/>
        <v>25</v>
      </c>
      <c r="AD20" s="32" t="str">
        <f t="shared" si="4"/>
        <v> </v>
      </c>
      <c r="AE20" s="36"/>
      <c r="AF20" s="32">
        <f t="shared" ref="AF20:AG20" si="19">IFERROR(ROUND((AC20/$AA20),2)," ")</f>
        <v>1.79</v>
      </c>
      <c r="AG20" s="32" t="str">
        <f t="shared" si="19"/>
        <v> </v>
      </c>
      <c r="AH20" s="72"/>
    </row>
    <row r="21" ht="18.75" customHeight="1">
      <c r="A21" s="38" t="s">
        <v>36</v>
      </c>
      <c r="B21" s="39"/>
      <c r="C21" s="40"/>
      <c r="D21" s="40"/>
      <c r="E21" s="41"/>
      <c r="F21" s="42"/>
      <c r="G21" s="40"/>
      <c r="H21" s="40"/>
      <c r="I21" s="41"/>
      <c r="J21" s="43"/>
      <c r="K21" s="40"/>
      <c r="L21" s="40"/>
      <c r="M21" s="41"/>
      <c r="N21" s="42"/>
      <c r="O21" s="40"/>
      <c r="P21" s="40"/>
      <c r="Q21" s="44"/>
      <c r="R21" s="43"/>
      <c r="S21" s="40"/>
      <c r="T21" s="40"/>
      <c r="U21" s="41"/>
      <c r="V21" s="43">
        <v>3.0</v>
      </c>
      <c r="W21" s="40"/>
      <c r="X21" s="40"/>
      <c r="Y21" s="41"/>
      <c r="Z21" s="34">
        <f t="shared" si="2"/>
        <v>3</v>
      </c>
      <c r="AA21" s="45">
        <v>14.0</v>
      </c>
      <c r="AB21" s="46">
        <v>41.0</v>
      </c>
      <c r="AC21" s="32" t="str">
        <f t="shared" si="3"/>
        <v> </v>
      </c>
      <c r="AD21" s="32">
        <f t="shared" si="4"/>
        <v>1</v>
      </c>
      <c r="AE21" s="46"/>
      <c r="AF21" s="32" t="str">
        <f t="shared" ref="AF21:AG21" si="20">IFERROR(ROUND((AC21/$AA21),2)," ")</f>
        <v> </v>
      </c>
      <c r="AG21" s="32">
        <f t="shared" si="20"/>
        <v>0.07</v>
      </c>
      <c r="AH21" s="75"/>
    </row>
    <row r="22" ht="18.75" customHeight="1">
      <c r="A22" s="38" t="s">
        <v>37</v>
      </c>
      <c r="B22" s="76"/>
      <c r="C22" s="53"/>
      <c r="D22" s="53"/>
      <c r="E22" s="54"/>
      <c r="F22" s="42"/>
      <c r="G22" s="40"/>
      <c r="H22" s="40"/>
      <c r="I22" s="41"/>
      <c r="J22" s="43"/>
      <c r="K22" s="40"/>
      <c r="L22" s="40"/>
      <c r="M22" s="41"/>
      <c r="N22" s="42"/>
      <c r="O22" s="40"/>
      <c r="P22" s="40"/>
      <c r="Q22" s="44"/>
      <c r="R22" s="43"/>
      <c r="S22" s="40"/>
      <c r="T22" s="40"/>
      <c r="U22" s="41"/>
      <c r="V22" s="43">
        <v>1.0</v>
      </c>
      <c r="W22" s="40"/>
      <c r="X22" s="40"/>
      <c r="Y22" s="41"/>
      <c r="Z22" s="34">
        <f t="shared" si="2"/>
        <v>1</v>
      </c>
      <c r="AA22" s="45">
        <v>14.0</v>
      </c>
      <c r="AB22" s="46">
        <v>5.0</v>
      </c>
      <c r="AC22" s="32" t="str">
        <f t="shared" si="3"/>
        <v> </v>
      </c>
      <c r="AD22" s="32">
        <f t="shared" si="4"/>
        <v>9</v>
      </c>
      <c r="AE22" s="46"/>
      <c r="AF22" s="32" t="str">
        <f t="shared" ref="AF22:AG22" si="21">IFERROR(ROUND((AC22/$AA22),2)," ")</f>
        <v> </v>
      </c>
      <c r="AG22" s="32">
        <f t="shared" si="21"/>
        <v>0.64</v>
      </c>
      <c r="AH22" s="75"/>
    </row>
    <row r="23" ht="18.75" customHeight="1">
      <c r="A23" s="38" t="s">
        <v>38</v>
      </c>
      <c r="B23" s="39"/>
      <c r="C23" s="40"/>
      <c r="D23" s="40"/>
      <c r="E23" s="41"/>
      <c r="F23" s="29"/>
      <c r="G23" s="30"/>
      <c r="H23" s="30"/>
      <c r="I23" s="31"/>
      <c r="J23" s="32"/>
      <c r="K23" s="30"/>
      <c r="L23" s="30"/>
      <c r="M23" s="31"/>
      <c r="N23" s="29"/>
      <c r="O23" s="30"/>
      <c r="P23" s="30"/>
      <c r="Q23" s="33"/>
      <c r="R23" s="32">
        <v>2.0</v>
      </c>
      <c r="S23" s="30"/>
      <c r="T23" s="30"/>
      <c r="U23" s="31"/>
      <c r="V23" s="32"/>
      <c r="W23" s="30"/>
      <c r="X23" s="30"/>
      <c r="Y23" s="31"/>
      <c r="Z23" s="34">
        <f t="shared" si="2"/>
        <v>2</v>
      </c>
      <c r="AA23" s="45">
        <v>14.0</v>
      </c>
      <c r="AB23" s="46">
        <v>5.0</v>
      </c>
      <c r="AC23" s="32" t="str">
        <f t="shared" si="3"/>
        <v> </v>
      </c>
      <c r="AD23" s="32">
        <f t="shared" si="4"/>
        <v>23</v>
      </c>
      <c r="AE23" s="46"/>
      <c r="AF23" s="32" t="str">
        <f t="shared" ref="AF23:AG23" si="22">IFERROR(ROUND((AC23/$AA23),2)," ")</f>
        <v> </v>
      </c>
      <c r="AG23" s="32">
        <f t="shared" si="22"/>
        <v>1.64</v>
      </c>
      <c r="AH23" s="75"/>
    </row>
    <row r="24" ht="18.75" customHeight="1">
      <c r="A24" s="38" t="s">
        <v>39</v>
      </c>
      <c r="B24" s="39"/>
      <c r="C24" s="40"/>
      <c r="D24" s="40"/>
      <c r="E24" s="41"/>
      <c r="F24" s="42"/>
      <c r="G24" s="40"/>
      <c r="H24" s="40"/>
      <c r="I24" s="41"/>
      <c r="J24" s="43"/>
      <c r="K24" s="40"/>
      <c r="L24" s="40"/>
      <c r="M24" s="41"/>
      <c r="N24" s="42"/>
      <c r="O24" s="40"/>
      <c r="P24" s="40"/>
      <c r="Q24" s="44"/>
      <c r="R24" s="43">
        <v>1.0</v>
      </c>
      <c r="S24" s="40"/>
      <c r="T24" s="40"/>
      <c r="U24" s="41"/>
      <c r="V24" s="43"/>
      <c r="W24" s="40"/>
      <c r="X24" s="40"/>
      <c r="Y24" s="41"/>
      <c r="Z24" s="34">
        <f t="shared" si="2"/>
        <v>1</v>
      </c>
      <c r="AA24" s="45">
        <v>14.0</v>
      </c>
      <c r="AB24" s="46">
        <v>10.0</v>
      </c>
      <c r="AC24" s="32" t="str">
        <f t="shared" si="3"/>
        <v> </v>
      </c>
      <c r="AD24" s="32">
        <f t="shared" si="4"/>
        <v>4</v>
      </c>
      <c r="AE24" s="46"/>
      <c r="AF24" s="32" t="str">
        <f t="shared" ref="AF24:AG24" si="23">IFERROR(ROUND((AC24/$AA24),2)," ")</f>
        <v> </v>
      </c>
      <c r="AG24" s="32">
        <f t="shared" si="23"/>
        <v>0.29</v>
      </c>
      <c r="AH24" s="75"/>
    </row>
    <row r="25" ht="18.75" customHeight="1">
      <c r="A25" s="38" t="s">
        <v>40</v>
      </c>
      <c r="B25" s="39"/>
      <c r="C25" s="40"/>
      <c r="D25" s="40"/>
      <c r="E25" s="41"/>
      <c r="F25" s="42"/>
      <c r="G25" s="40"/>
      <c r="H25" s="40"/>
      <c r="I25" s="41"/>
      <c r="J25" s="43">
        <v>1.0</v>
      </c>
      <c r="K25" s="40"/>
      <c r="L25" s="40"/>
      <c r="M25" s="41"/>
      <c r="N25" s="42"/>
      <c r="O25" s="40"/>
      <c r="P25" s="40"/>
      <c r="Q25" s="44"/>
      <c r="R25" s="43"/>
      <c r="S25" s="40"/>
      <c r="T25" s="40"/>
      <c r="U25" s="41"/>
      <c r="V25" s="43"/>
      <c r="W25" s="40"/>
      <c r="X25" s="40"/>
      <c r="Y25" s="41"/>
      <c r="Z25" s="34">
        <f t="shared" si="2"/>
        <v>1</v>
      </c>
      <c r="AA25" s="45">
        <v>14.0</v>
      </c>
      <c r="AB25" s="46">
        <v>13.0</v>
      </c>
      <c r="AC25" s="32" t="str">
        <f t="shared" si="3"/>
        <v> </v>
      </c>
      <c r="AD25" s="32">
        <f t="shared" si="4"/>
        <v>1</v>
      </c>
      <c r="AE25" s="46"/>
      <c r="AF25" s="32" t="str">
        <f t="shared" ref="AF25:AG25" si="24">IFERROR(ROUND((AC25/$AA25),2)," ")</f>
        <v> </v>
      </c>
      <c r="AG25" s="32">
        <f t="shared" si="24"/>
        <v>0.07</v>
      </c>
      <c r="AH25" s="75"/>
    </row>
    <row r="26" ht="18.75" customHeight="1">
      <c r="A26" s="48" t="s">
        <v>41</v>
      </c>
      <c r="B26" s="70"/>
      <c r="C26" s="30"/>
      <c r="D26" s="30"/>
      <c r="E26" s="31"/>
      <c r="F26" s="29"/>
      <c r="G26" s="30"/>
      <c r="H26" s="30"/>
      <c r="I26" s="31"/>
      <c r="J26" s="32"/>
      <c r="K26" s="30"/>
      <c r="L26" s="30"/>
      <c r="M26" s="31"/>
      <c r="N26" s="29"/>
      <c r="O26" s="30"/>
      <c r="P26" s="30"/>
      <c r="Q26" s="33"/>
      <c r="R26" s="32">
        <v>3.0</v>
      </c>
      <c r="S26" s="30"/>
      <c r="T26" s="30"/>
      <c r="U26" s="31"/>
      <c r="V26" s="32"/>
      <c r="W26" s="30"/>
      <c r="X26" s="30"/>
      <c r="Y26" s="31"/>
      <c r="Z26" s="34">
        <f t="shared" si="2"/>
        <v>3</v>
      </c>
      <c r="AA26" s="57">
        <v>14.0</v>
      </c>
      <c r="AB26" s="58">
        <v>14.0</v>
      </c>
      <c r="AC26" s="32" t="str">
        <f t="shared" si="3"/>
        <v> </v>
      </c>
      <c r="AD26" s="32">
        <f t="shared" si="4"/>
        <v>28</v>
      </c>
      <c r="AE26" s="58"/>
      <c r="AF26" s="32" t="str">
        <f t="shared" ref="AF26:AG26" si="25">IFERROR(ROUND((AC26/$AA26),2)," ")</f>
        <v> </v>
      </c>
      <c r="AG26" s="32">
        <f t="shared" si="25"/>
        <v>2</v>
      </c>
      <c r="AH26" s="77"/>
    </row>
    <row r="27" ht="19.5" customHeight="1">
      <c r="A27" s="60" t="s">
        <v>42</v>
      </c>
      <c r="B27" s="61">
        <f>SUM(B20:B26)</f>
        <v>0</v>
      </c>
      <c r="C27" s="62"/>
      <c r="D27" s="62"/>
      <c r="E27" s="66"/>
      <c r="F27" s="64">
        <f>SUM(F20:F26)</f>
        <v>0</v>
      </c>
      <c r="G27" s="62"/>
      <c r="H27" s="62"/>
      <c r="I27" s="63"/>
      <c r="J27" s="65">
        <f>SUM(J20:J26)</f>
        <v>1</v>
      </c>
      <c r="K27" s="62"/>
      <c r="L27" s="62"/>
      <c r="M27" s="66"/>
      <c r="N27" s="64">
        <f>SUM(N20:N26)</f>
        <v>2</v>
      </c>
      <c r="O27" s="62"/>
      <c r="P27" s="62"/>
      <c r="Q27" s="63"/>
      <c r="R27" s="65">
        <f>SUM(R20:R26)</f>
        <v>8</v>
      </c>
      <c r="S27" s="62"/>
      <c r="T27" s="62"/>
      <c r="U27" s="63"/>
      <c r="V27" s="65">
        <f>SUM(V20:V26)</f>
        <v>4</v>
      </c>
      <c r="W27" s="62"/>
      <c r="X27" s="62"/>
      <c r="Y27" s="63"/>
      <c r="Z27" s="34">
        <f t="shared" si="2"/>
        <v>15</v>
      </c>
      <c r="AA27" s="67">
        <v>14.0</v>
      </c>
      <c r="AB27" s="68">
        <f>SUM(AB20:AB26)</f>
        <v>169</v>
      </c>
      <c r="AC27" s="32" t="str">
        <f t="shared" si="3"/>
        <v> </v>
      </c>
      <c r="AD27" s="32">
        <f t="shared" si="4"/>
        <v>41</v>
      </c>
      <c r="AE27" s="68"/>
      <c r="AF27" s="32" t="str">
        <f t="shared" ref="AF27:AG27" si="26">IFERROR(ROUND((AC27/$AA27),2)," ")</f>
        <v> </v>
      </c>
      <c r="AG27" s="32">
        <f t="shared" si="26"/>
        <v>2.93</v>
      </c>
      <c r="AH27" s="78"/>
    </row>
    <row r="28" ht="19.5" customHeight="1">
      <c r="A28" s="79" t="s">
        <v>43</v>
      </c>
      <c r="B28" s="80">
        <f>B15+B19+B27</f>
        <v>0</v>
      </c>
      <c r="C28" s="81"/>
      <c r="D28" s="81"/>
      <c r="E28" s="82"/>
      <c r="F28" s="83">
        <f>F15+F19+F27</f>
        <v>0</v>
      </c>
      <c r="G28" s="84"/>
      <c r="H28" s="84"/>
      <c r="I28" s="85"/>
      <c r="J28" s="83">
        <f>J15+J19+J27</f>
        <v>2</v>
      </c>
      <c r="K28" s="81"/>
      <c r="L28" s="81"/>
      <c r="M28" s="82"/>
      <c r="N28" s="83">
        <f>N15+N19+N27</f>
        <v>15</v>
      </c>
      <c r="O28" s="84"/>
      <c r="P28" s="84"/>
      <c r="Q28" s="85"/>
      <c r="R28" s="83">
        <f>R15+R19+R27</f>
        <v>26</v>
      </c>
      <c r="S28" s="81"/>
      <c r="T28" s="81"/>
      <c r="U28" s="82"/>
      <c r="V28" s="83">
        <f>V15+V19+V27</f>
        <v>12</v>
      </c>
      <c r="W28" s="81"/>
      <c r="X28" s="81"/>
      <c r="Y28" s="86"/>
      <c r="Z28" s="34">
        <f t="shared" si="2"/>
        <v>55</v>
      </c>
      <c r="AA28" s="87">
        <v>14.0</v>
      </c>
      <c r="AB28" s="88">
        <f>AB15+AB19+AB27</f>
        <v>571</v>
      </c>
      <c r="AC28" s="32">
        <f t="shared" ref="AC28:AD28" si="27">SUM(AC5:AC27)</f>
        <v>68</v>
      </c>
      <c r="AD28" s="32">
        <f t="shared" si="27"/>
        <v>466</v>
      </c>
      <c r="AE28" s="32">
        <f>AD28-AC28</f>
        <v>398</v>
      </c>
      <c r="AF28" s="32">
        <f t="shared" ref="AF28:AH28" si="28">SUM(AF5:AF27)</f>
        <v>4.86</v>
      </c>
      <c r="AG28" s="32">
        <f t="shared" si="28"/>
        <v>33.27</v>
      </c>
      <c r="AH28" s="32">
        <f t="shared" si="28"/>
        <v>0</v>
      </c>
    </row>
    <row r="29" ht="18.75" customHeight="1">
      <c r="A29" s="89" t="s">
        <v>44</v>
      </c>
      <c r="B29" s="90"/>
      <c r="C29" s="90"/>
      <c r="D29" s="90"/>
      <c r="E29" s="90"/>
      <c r="F29" s="90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91" t="s">
        <v>45</v>
      </c>
      <c r="AD29" s="90"/>
      <c r="AE29" s="90"/>
      <c r="AF29" s="90"/>
      <c r="AG29" s="90"/>
      <c r="AH29" s="90"/>
    </row>
    <row r="30" ht="18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92" t="s">
        <v>46</v>
      </c>
    </row>
    <row r="31" ht="12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ht="12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ht="12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ht="12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ht="12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ht="12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ht="12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ht="12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ht="12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ht="12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ht="12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ht="12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</row>
    <row r="55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</row>
    <row r="5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</row>
    <row r="57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</row>
    <row r="58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</row>
    <row r="62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</row>
    <row r="63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</row>
    <row r="64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</row>
    <row r="6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</row>
    <row r="67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</row>
    <row r="68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</row>
    <row r="69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</row>
    <row r="70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</row>
    <row r="71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</row>
    <row r="72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</row>
    <row r="73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</row>
    <row r="74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</row>
    <row r="75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</row>
    <row r="7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</row>
    <row r="77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</row>
    <row r="78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</row>
    <row r="79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</row>
    <row r="80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</row>
    <row r="81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</row>
    <row r="82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</row>
    <row r="83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</row>
    <row r="84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</row>
    <row r="85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</row>
    <row r="8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</row>
    <row r="87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</row>
    <row r="88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</row>
    <row r="89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</row>
    <row r="90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</row>
    <row r="91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</row>
    <row r="92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</row>
    <row r="93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</row>
    <row r="94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</row>
    <row r="95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</row>
    <row r="9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</row>
    <row r="97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</row>
    <row r="98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</row>
    <row r="99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</row>
    <row r="100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</row>
    <row r="101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</row>
    <row r="102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</row>
    <row r="103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</row>
    <row r="104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</row>
    <row r="105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</row>
    <row r="10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</row>
    <row r="107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</row>
    <row r="108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</row>
    <row r="109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</row>
    <row r="110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</row>
    <row r="111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</row>
    <row r="112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</row>
    <row r="113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</row>
    <row r="114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</row>
    <row r="115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</row>
    <row r="11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</row>
    <row r="117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</row>
    <row r="118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</row>
    <row r="119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</row>
    <row r="120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</row>
    <row r="121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</row>
    <row r="122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</row>
    <row r="123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</row>
    <row r="124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</row>
    <row r="125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</row>
    <row r="1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</row>
    <row r="127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</row>
    <row r="128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</row>
    <row r="129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</row>
    <row r="130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</row>
    <row r="131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</row>
    <row r="132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</row>
    <row r="133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</row>
    <row r="134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</row>
    <row r="135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</row>
    <row r="13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</row>
    <row r="137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</row>
    <row r="138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</row>
    <row r="139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</row>
    <row r="140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</row>
    <row r="141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</row>
    <row r="142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</row>
    <row r="143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</row>
    <row r="144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</row>
    <row r="145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</row>
    <row r="14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</row>
    <row r="147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</row>
    <row r="148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</row>
    <row r="149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</row>
    <row r="150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</row>
    <row r="151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</row>
    <row r="152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</row>
    <row r="153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</row>
    <row r="154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</row>
    <row r="155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</row>
    <row r="15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</row>
    <row r="157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</row>
    <row r="158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</row>
    <row r="159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</row>
    <row r="160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</row>
    <row r="161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</row>
    <row r="162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</row>
    <row r="163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</row>
    <row r="164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</row>
    <row r="165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</row>
    <row r="16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</row>
    <row r="167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</row>
    <row r="168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</row>
    <row r="169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</row>
    <row r="170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</row>
    <row r="171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</row>
    <row r="172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</row>
    <row r="173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</row>
    <row r="174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</row>
    <row r="175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</row>
    <row r="17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</row>
    <row r="177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</row>
    <row r="178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</row>
    <row r="179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</row>
    <row r="180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</row>
    <row r="181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</row>
    <row r="182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</row>
    <row r="183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</row>
    <row r="184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</row>
    <row r="185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</row>
    <row r="18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</row>
    <row r="187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</row>
    <row r="188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</row>
    <row r="189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</row>
    <row r="190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</row>
    <row r="191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</row>
    <row r="192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</row>
    <row r="193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</row>
    <row r="194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</row>
    <row r="195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</row>
    <row r="19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</row>
    <row r="197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</row>
    <row r="198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</row>
    <row r="199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</row>
    <row r="200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</row>
    <row r="201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</row>
    <row r="202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</row>
    <row r="203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</row>
    <row r="204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</row>
    <row r="205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</row>
    <row r="20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</row>
    <row r="207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</row>
    <row r="208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</row>
    <row r="209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</row>
    <row r="210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</row>
    <row r="211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</row>
    <row r="212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</row>
    <row r="213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</row>
    <row r="214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</row>
    <row r="215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</row>
    <row r="21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</row>
    <row r="217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</row>
    <row r="218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</row>
    <row r="219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</row>
    <row r="220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</row>
    <row r="221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</row>
    <row r="222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</row>
    <row r="223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</row>
    <row r="224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</row>
    <row r="225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</row>
    <row r="2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</row>
    <row r="227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</row>
    <row r="228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</row>
    <row r="229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</row>
    <row r="230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</row>
    <row r="231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</row>
    <row r="232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</row>
    <row r="233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</row>
    <row r="234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</row>
    <row r="235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</row>
    <row r="23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</row>
    <row r="237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</row>
    <row r="238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</row>
    <row r="239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</row>
    <row r="240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</row>
    <row r="241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</row>
    <row r="242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</row>
    <row r="243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</row>
    <row r="244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</row>
    <row r="245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</row>
    <row r="24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</row>
    <row r="247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</row>
    <row r="248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</row>
    <row r="249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</row>
    <row r="250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</row>
    <row r="251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</row>
    <row r="252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</row>
    <row r="253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</row>
    <row r="254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</row>
    <row r="255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</row>
    <row r="25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</row>
    <row r="257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</row>
    <row r="258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</row>
    <row r="259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</row>
    <row r="260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</row>
    <row r="261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</row>
    <row r="262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</row>
    <row r="263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</row>
    <row r="264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</row>
    <row r="265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</row>
    <row r="26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</row>
    <row r="267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</row>
    <row r="268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</row>
    <row r="269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</row>
    <row r="270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</row>
    <row r="271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</row>
    <row r="272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</row>
    <row r="273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</row>
    <row r="274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</row>
    <row r="275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</row>
    <row r="27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</row>
    <row r="277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</row>
    <row r="278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</row>
    <row r="279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</row>
    <row r="280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</row>
    <row r="281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</row>
    <row r="282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</row>
    <row r="283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</row>
    <row r="284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</row>
    <row r="285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</row>
    <row r="28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</row>
    <row r="287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</row>
    <row r="288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</row>
    <row r="289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</row>
    <row r="290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</row>
    <row r="291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</row>
    <row r="292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</row>
    <row r="293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</row>
    <row r="294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</row>
    <row r="295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</row>
    <row r="29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</row>
    <row r="297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</row>
    <row r="298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</row>
    <row r="299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</row>
    <row r="300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</row>
    <row r="301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</row>
    <row r="302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</row>
    <row r="303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</row>
    <row r="304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</row>
    <row r="305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</row>
    <row r="30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</row>
    <row r="307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</row>
    <row r="308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</row>
    <row r="309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</row>
    <row r="310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</row>
    <row r="311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</row>
    <row r="312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</row>
    <row r="313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</row>
    <row r="314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</row>
    <row r="315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</row>
    <row r="31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</row>
    <row r="317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</row>
    <row r="318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</row>
    <row r="319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</row>
    <row r="320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</row>
    <row r="321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</row>
    <row r="322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</row>
    <row r="323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</row>
    <row r="324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</row>
    <row r="325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</row>
    <row r="3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</row>
    <row r="327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</row>
    <row r="328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</row>
    <row r="329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</row>
    <row r="330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</row>
    <row r="331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</row>
    <row r="332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</row>
    <row r="333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</row>
    <row r="334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</row>
    <row r="335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</row>
    <row r="33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</row>
    <row r="337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</row>
    <row r="338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</row>
    <row r="339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</row>
    <row r="340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</row>
    <row r="341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</row>
    <row r="342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</row>
    <row r="343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</row>
    <row r="344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</row>
    <row r="345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</row>
    <row r="34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</row>
    <row r="347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</row>
    <row r="348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</row>
    <row r="349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</row>
    <row r="350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</row>
    <row r="351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</row>
    <row r="352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</row>
    <row r="353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</row>
    <row r="354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</row>
    <row r="355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</row>
    <row r="35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</row>
    <row r="357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</row>
    <row r="358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</row>
    <row r="359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</row>
    <row r="360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</row>
    <row r="361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</row>
    <row r="362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</row>
    <row r="363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</row>
    <row r="364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</row>
    <row r="365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</row>
    <row r="36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</row>
    <row r="367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</row>
    <row r="368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</row>
    <row r="369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</row>
    <row r="370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</row>
    <row r="371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</row>
    <row r="372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</row>
    <row r="373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</row>
    <row r="374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</row>
    <row r="375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</row>
    <row r="37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</row>
    <row r="377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</row>
    <row r="378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</row>
    <row r="379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</row>
    <row r="380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</row>
    <row r="381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</row>
    <row r="382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</row>
    <row r="383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</row>
    <row r="384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</row>
    <row r="385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</row>
    <row r="38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</row>
    <row r="387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</row>
    <row r="388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</row>
    <row r="389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</row>
    <row r="390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</row>
    <row r="391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</row>
    <row r="392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</row>
    <row r="393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</row>
    <row r="394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</row>
    <row r="395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</row>
    <row r="39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</row>
    <row r="397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</row>
    <row r="398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</row>
    <row r="399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</row>
    <row r="400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</row>
    <row r="401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</row>
    <row r="402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</row>
    <row r="403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</row>
    <row r="404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</row>
    <row r="405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</row>
    <row r="40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</row>
    <row r="407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</row>
    <row r="408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</row>
    <row r="409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</row>
    <row r="410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</row>
    <row r="411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</row>
    <row r="412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</row>
    <row r="413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</row>
    <row r="414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</row>
    <row r="415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</row>
    <row r="41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</row>
    <row r="417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</row>
    <row r="418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</row>
    <row r="419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</row>
    <row r="420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</row>
    <row r="421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</row>
    <row r="422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</row>
    <row r="423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</row>
    <row r="424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</row>
    <row r="425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</row>
    <row r="4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</row>
    <row r="427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</row>
    <row r="428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</row>
    <row r="429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</row>
    <row r="430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</row>
    <row r="431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</row>
    <row r="432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</row>
    <row r="433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</row>
    <row r="434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</row>
    <row r="435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</row>
    <row r="43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</row>
    <row r="437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</row>
    <row r="438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</row>
    <row r="439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</row>
    <row r="440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</row>
    <row r="441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</row>
    <row r="442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</row>
    <row r="443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</row>
    <row r="444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</row>
    <row r="445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</row>
    <row r="44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</row>
    <row r="447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</row>
    <row r="448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</row>
    <row r="449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</row>
    <row r="450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</row>
    <row r="451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</row>
    <row r="452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</row>
    <row r="453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</row>
    <row r="454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</row>
    <row r="455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</row>
    <row r="45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</row>
    <row r="457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</row>
    <row r="458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</row>
    <row r="459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</row>
    <row r="460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</row>
    <row r="461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</row>
    <row r="462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</row>
    <row r="463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</row>
    <row r="464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</row>
    <row r="465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</row>
    <row r="46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</row>
    <row r="467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</row>
    <row r="468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</row>
    <row r="469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</row>
    <row r="470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</row>
    <row r="471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</row>
    <row r="472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</row>
    <row r="473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</row>
    <row r="474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</row>
    <row r="475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</row>
    <row r="47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</row>
    <row r="477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</row>
    <row r="478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</row>
    <row r="479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</row>
    <row r="480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</row>
    <row r="481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</row>
    <row r="482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</row>
    <row r="483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</row>
    <row r="484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</row>
    <row r="485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</row>
    <row r="48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</row>
    <row r="487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</row>
    <row r="488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</row>
    <row r="489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</row>
    <row r="490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</row>
    <row r="491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</row>
    <row r="492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</row>
    <row r="493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</row>
    <row r="494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</row>
    <row r="495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</row>
    <row r="49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</row>
    <row r="497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</row>
    <row r="498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</row>
    <row r="499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</row>
    <row r="500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</row>
    <row r="501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</row>
    <row r="502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</row>
    <row r="503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</row>
    <row r="504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</row>
    <row r="505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</row>
    <row r="50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</row>
    <row r="507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</row>
    <row r="508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</row>
    <row r="509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</row>
    <row r="510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</row>
    <row r="511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</row>
    <row r="512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</row>
    <row r="513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</row>
    <row r="514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</row>
    <row r="515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</row>
    <row r="51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</row>
    <row r="517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</row>
    <row r="518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</row>
    <row r="519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</row>
    <row r="520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</row>
    <row r="521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</row>
    <row r="522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</row>
    <row r="523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</row>
    <row r="524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</row>
    <row r="525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</row>
    <row r="5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</row>
    <row r="527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</row>
    <row r="528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</row>
    <row r="529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</row>
    <row r="530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</row>
    <row r="531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</row>
    <row r="532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</row>
    <row r="533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</row>
    <row r="534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</row>
    <row r="535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</row>
    <row r="53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</row>
    <row r="537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</row>
    <row r="538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</row>
    <row r="539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</row>
    <row r="540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</row>
    <row r="541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</row>
    <row r="542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</row>
    <row r="543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</row>
    <row r="544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</row>
    <row r="545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</row>
    <row r="54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</row>
    <row r="547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</row>
    <row r="548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</row>
    <row r="549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</row>
    <row r="550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</row>
    <row r="551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</row>
    <row r="552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</row>
    <row r="553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</row>
    <row r="554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</row>
    <row r="555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</row>
    <row r="55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</row>
    <row r="557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</row>
    <row r="558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</row>
    <row r="559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</row>
    <row r="560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</row>
    <row r="561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</row>
    <row r="562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</row>
    <row r="563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</row>
    <row r="564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</row>
    <row r="565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</row>
    <row r="56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</row>
    <row r="567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</row>
    <row r="568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</row>
    <row r="569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</row>
    <row r="570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</row>
    <row r="571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</row>
    <row r="572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</row>
    <row r="573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</row>
    <row r="574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</row>
    <row r="575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</row>
    <row r="57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</row>
    <row r="577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</row>
    <row r="578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</row>
    <row r="579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</row>
    <row r="580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</row>
    <row r="581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</row>
    <row r="582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</row>
    <row r="583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</row>
    <row r="584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</row>
    <row r="585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</row>
    <row r="58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</row>
    <row r="587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</row>
    <row r="588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</row>
    <row r="589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</row>
    <row r="590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</row>
    <row r="591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</row>
    <row r="592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</row>
    <row r="593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</row>
    <row r="594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</row>
    <row r="595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</row>
    <row r="59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</row>
    <row r="597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</row>
    <row r="598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</row>
    <row r="599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</row>
    <row r="600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</row>
    <row r="601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</row>
    <row r="602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</row>
    <row r="603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</row>
    <row r="604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</row>
    <row r="605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</row>
    <row r="60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</row>
    <row r="607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</row>
    <row r="608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</row>
    <row r="609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</row>
    <row r="610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</row>
    <row r="611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</row>
    <row r="612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</row>
    <row r="613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</row>
    <row r="614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</row>
    <row r="615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</row>
    <row r="61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</row>
    <row r="617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</row>
    <row r="618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</row>
    <row r="619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</row>
    <row r="620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</row>
    <row r="621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</row>
    <row r="622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</row>
    <row r="623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</row>
    <row r="624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</row>
    <row r="625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</row>
    <row r="6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</row>
    <row r="627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</row>
    <row r="628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</row>
    <row r="629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</row>
    <row r="630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</row>
    <row r="631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</row>
    <row r="632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</row>
    <row r="633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</row>
    <row r="634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</row>
    <row r="635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</row>
    <row r="63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</row>
    <row r="637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</row>
    <row r="638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</row>
    <row r="639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</row>
    <row r="640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</row>
    <row r="641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</row>
    <row r="642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</row>
    <row r="643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</row>
    <row r="644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</row>
    <row r="645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</row>
    <row r="64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</row>
    <row r="647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</row>
    <row r="648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</row>
    <row r="649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</row>
    <row r="650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</row>
    <row r="651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</row>
    <row r="652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</row>
    <row r="653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</row>
    <row r="654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</row>
    <row r="655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</row>
    <row r="65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</row>
    <row r="657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</row>
    <row r="658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</row>
    <row r="659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</row>
    <row r="660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</row>
    <row r="661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</row>
    <row r="662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</row>
    <row r="663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</row>
    <row r="664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</row>
    <row r="665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</row>
    <row r="66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</row>
    <row r="667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</row>
    <row r="668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</row>
    <row r="669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</row>
    <row r="670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</row>
    <row r="671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</row>
    <row r="672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</row>
    <row r="673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</row>
    <row r="674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</row>
    <row r="675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</row>
    <row r="67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</row>
    <row r="677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</row>
    <row r="678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</row>
    <row r="679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</row>
    <row r="680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</row>
    <row r="681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</row>
    <row r="682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</row>
    <row r="683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</row>
    <row r="684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</row>
    <row r="685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</row>
    <row r="68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</row>
    <row r="687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</row>
    <row r="688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</row>
    <row r="689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</row>
    <row r="690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</row>
    <row r="691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</row>
    <row r="692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</row>
    <row r="693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</row>
    <row r="694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</row>
    <row r="695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</row>
    <row r="69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</row>
    <row r="697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</row>
    <row r="698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</row>
    <row r="699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</row>
    <row r="700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</row>
    <row r="701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</row>
    <row r="702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</row>
    <row r="703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</row>
    <row r="704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</row>
    <row r="705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</row>
    <row r="70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</row>
    <row r="707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</row>
    <row r="708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</row>
    <row r="709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</row>
    <row r="710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</row>
    <row r="711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</row>
    <row r="712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</row>
    <row r="713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</row>
    <row r="714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</row>
    <row r="715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</row>
    <row r="71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</row>
    <row r="717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</row>
    <row r="718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</row>
    <row r="719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</row>
    <row r="720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</row>
    <row r="721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</row>
    <row r="722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</row>
    <row r="723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</row>
    <row r="724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</row>
    <row r="725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</row>
    <row r="7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</row>
    <row r="727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</row>
    <row r="728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</row>
    <row r="729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</row>
    <row r="730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</row>
    <row r="731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</row>
    <row r="732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</row>
    <row r="733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</row>
    <row r="734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</row>
    <row r="735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</row>
    <row r="73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</row>
    <row r="737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</row>
    <row r="738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</row>
    <row r="739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</row>
    <row r="740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</row>
    <row r="741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</row>
    <row r="742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</row>
    <row r="743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</row>
    <row r="744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</row>
    <row r="745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</row>
    <row r="74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</row>
    <row r="747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</row>
    <row r="748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</row>
    <row r="749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</row>
    <row r="750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</row>
    <row r="751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</row>
    <row r="752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</row>
    <row r="753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</row>
    <row r="754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</row>
    <row r="755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</row>
    <row r="75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</row>
    <row r="757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</row>
    <row r="758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</row>
    <row r="759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</row>
    <row r="760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</row>
    <row r="761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</row>
    <row r="762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</row>
    <row r="763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</row>
    <row r="764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</row>
    <row r="765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</row>
    <row r="76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</row>
    <row r="767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</row>
    <row r="768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</row>
    <row r="769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</row>
    <row r="770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</row>
    <row r="771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</row>
    <row r="772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</row>
    <row r="773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</row>
    <row r="774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</row>
    <row r="775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</row>
    <row r="77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</row>
    <row r="777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</row>
    <row r="778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</row>
    <row r="779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</row>
    <row r="780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</row>
    <row r="781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</row>
    <row r="782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</row>
    <row r="783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</row>
    <row r="784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</row>
    <row r="785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</row>
    <row r="78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</row>
    <row r="787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</row>
    <row r="788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</row>
    <row r="789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</row>
    <row r="790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</row>
    <row r="791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</row>
    <row r="792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</row>
    <row r="793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</row>
    <row r="794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</row>
    <row r="795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</row>
    <row r="79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</row>
    <row r="797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</row>
    <row r="798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</row>
    <row r="799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</row>
    <row r="800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</row>
    <row r="801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</row>
    <row r="802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</row>
    <row r="803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</row>
    <row r="804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</row>
    <row r="805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</row>
    <row r="80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</row>
    <row r="807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</row>
    <row r="808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</row>
    <row r="809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</row>
    <row r="810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</row>
    <row r="811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</row>
    <row r="812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</row>
    <row r="813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</row>
    <row r="814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</row>
    <row r="815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</row>
    <row r="81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</row>
    <row r="817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</row>
    <row r="818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</row>
    <row r="819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</row>
    <row r="820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</row>
    <row r="821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</row>
    <row r="822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</row>
    <row r="823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</row>
    <row r="824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</row>
    <row r="825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</row>
    <row r="8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</row>
    <row r="827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</row>
    <row r="828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</row>
    <row r="829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</row>
    <row r="830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</row>
    <row r="831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</row>
    <row r="832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</row>
    <row r="833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</row>
    <row r="834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</row>
    <row r="835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</row>
    <row r="83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</row>
    <row r="837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</row>
    <row r="838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</row>
    <row r="839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</row>
    <row r="840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</row>
    <row r="841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</row>
    <row r="842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</row>
    <row r="843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</row>
    <row r="844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</row>
    <row r="845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</row>
    <row r="84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</row>
    <row r="847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</row>
    <row r="848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</row>
    <row r="849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</row>
    <row r="850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</row>
    <row r="851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</row>
    <row r="852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</row>
    <row r="853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</row>
    <row r="854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</row>
    <row r="855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</row>
    <row r="85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</row>
    <row r="857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</row>
    <row r="858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</row>
    <row r="859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</row>
    <row r="860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</row>
    <row r="861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</row>
    <row r="862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</row>
    <row r="863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</row>
    <row r="864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</row>
    <row r="865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</row>
    <row r="86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</row>
    <row r="867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</row>
    <row r="868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</row>
    <row r="869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</row>
    <row r="870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</row>
    <row r="871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</row>
    <row r="872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</row>
    <row r="873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</row>
    <row r="874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</row>
    <row r="875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</row>
    <row r="87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</row>
    <row r="877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</row>
    <row r="878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</row>
    <row r="879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</row>
    <row r="880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</row>
    <row r="881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</row>
    <row r="882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</row>
    <row r="883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</row>
    <row r="884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</row>
    <row r="885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</row>
    <row r="88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</row>
    <row r="887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</row>
    <row r="888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</row>
    <row r="889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</row>
    <row r="890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</row>
    <row r="891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</row>
    <row r="892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</row>
    <row r="893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</row>
    <row r="894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</row>
    <row r="895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</row>
    <row r="89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</row>
    <row r="897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</row>
    <row r="898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</row>
    <row r="899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</row>
    <row r="900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</row>
    <row r="901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</row>
    <row r="902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</row>
    <row r="903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</row>
    <row r="904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</row>
    <row r="905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</row>
    <row r="90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</row>
    <row r="907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</row>
    <row r="908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</row>
    <row r="909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</row>
    <row r="910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</row>
    <row r="911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</row>
    <row r="912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</row>
    <row r="913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</row>
    <row r="914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</row>
    <row r="915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</row>
    <row r="91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</row>
    <row r="917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</row>
    <row r="918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</row>
    <row r="919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</row>
    <row r="920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</row>
    <row r="921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</row>
    <row r="922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</row>
    <row r="923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</row>
    <row r="924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</row>
    <row r="925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</row>
    <row r="9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</row>
    <row r="927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</row>
    <row r="928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</row>
    <row r="929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</row>
    <row r="930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</row>
    <row r="931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</row>
    <row r="932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</row>
    <row r="933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</row>
    <row r="934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</row>
    <row r="935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</row>
    <row r="93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</row>
    <row r="937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</row>
    <row r="938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</row>
    <row r="939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</row>
    <row r="940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</row>
    <row r="941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</row>
    <row r="942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</row>
    <row r="943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</row>
    <row r="944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</row>
    <row r="945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</row>
    <row r="94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</row>
    <row r="947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</row>
    <row r="948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</row>
    <row r="949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</row>
    <row r="950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</row>
    <row r="951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</row>
    <row r="952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</row>
    <row r="953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</row>
    <row r="954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</row>
    <row r="955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</row>
    <row r="95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</row>
    <row r="957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</row>
    <row r="958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</row>
    <row r="959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</row>
    <row r="960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</row>
    <row r="961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</row>
    <row r="962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</row>
    <row r="963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</row>
    <row r="964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</row>
    <row r="965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</row>
    <row r="96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</row>
    <row r="967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</row>
    <row r="968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</row>
    <row r="969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</row>
    <row r="970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</row>
    <row r="971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</row>
    <row r="972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</row>
    <row r="973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</row>
    <row r="974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</row>
    <row r="975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</row>
    <row r="97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</row>
    <row r="977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</row>
    <row r="978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</row>
    <row r="979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</row>
    <row r="980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</row>
    <row r="981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</row>
    <row r="982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</row>
    <row r="983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</row>
    <row r="984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</row>
    <row r="985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</row>
    <row r="98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</row>
    <row r="987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</row>
    <row r="988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</row>
    <row r="989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</row>
    <row r="990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</row>
    <row r="991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</row>
    <row r="992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</row>
    <row r="993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</row>
    <row r="994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</row>
    <row r="995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</row>
    <row r="99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</row>
    <row r="997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</row>
    <row r="998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</row>
    <row r="999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</row>
    <row r="1000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</row>
  </sheetData>
  <mergeCells count="20">
    <mergeCell ref="N3:Q3"/>
    <mergeCell ref="R3:U3"/>
    <mergeCell ref="A29:F29"/>
    <mergeCell ref="V3:Y3"/>
    <mergeCell ref="Z3:Z4"/>
    <mergeCell ref="AA3:AA4"/>
    <mergeCell ref="AB3:AB4"/>
    <mergeCell ref="AC3:AD3"/>
    <mergeCell ref="AE3:AE4"/>
    <mergeCell ref="AF3:AG3"/>
    <mergeCell ref="AH3:AH4"/>
    <mergeCell ref="AC29:AH29"/>
    <mergeCell ref="AC30:AH30"/>
    <mergeCell ref="A1:F1"/>
    <mergeCell ref="A2:F2"/>
    <mergeCell ref="G2:AH2"/>
    <mergeCell ref="A3:A4"/>
    <mergeCell ref="B3:E3"/>
    <mergeCell ref="F3:I3"/>
    <mergeCell ref="J3:M3"/>
  </mergeCells>
  <printOptions horizontalCentered="1"/>
  <pageMargins bottom="0.1968503937007874" footer="0.0" header="0.0" left="0.1968503937007874" right="0.1968503937007874" top="0.1968503937007874"/>
  <pageSetup paperSize="9" scale="92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2020-09-09T20:29:13Z</dcterms:created>
  <dc:creator>MOHAMED</dc:creator>
</cp:coreProperties>
</file>