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GER\Desktop\"/>
    </mc:Choice>
  </mc:AlternateContent>
  <xr:revisionPtr revIDLastSave="0" documentId="13_ncr:1_{05FB9354-39B1-4D75-9362-D95C31288573}" xr6:coauthVersionLast="45" xr6:coauthVersionMax="45" xr10:uidLastSave="{00000000-0000-0000-0000-000000000000}"/>
  <bookViews>
    <workbookView xWindow="-120" yWindow="-120" windowWidth="19440" windowHeight="15000" xr2:uid="{E769E8A1-4573-4217-8E85-A5F0B69964D2}"/>
  </bookViews>
  <sheets>
    <sheet name="Sheet1" sheetId="1" r:id="rId1"/>
  </sheets>
  <definedNames>
    <definedName name="_xlnm._FilterDatabase" localSheetId="0" hidden="1">Sheet1!$A$15:$AQ$65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65" i="1" l="1"/>
  <c r="Q65" i="1"/>
  <c r="O65" i="1"/>
  <c r="N65" i="1"/>
  <c r="M65" i="1"/>
  <c r="L65" i="1"/>
  <c r="K65" i="1"/>
  <c r="J65" i="1"/>
  <c r="I65" i="1"/>
  <c r="R64" i="1"/>
  <c r="Q64" i="1"/>
  <c r="O64" i="1"/>
  <c r="N64" i="1"/>
  <c r="M64" i="1"/>
  <c r="L64" i="1"/>
  <c r="K64" i="1"/>
  <c r="J64" i="1"/>
  <c r="I64" i="1"/>
  <c r="R63" i="1"/>
  <c r="Q63" i="1"/>
  <c r="O63" i="1"/>
  <c r="N63" i="1"/>
  <c r="M63" i="1"/>
  <c r="L63" i="1"/>
  <c r="K63" i="1"/>
  <c r="J63" i="1"/>
  <c r="I63" i="1"/>
  <c r="R62" i="1"/>
  <c r="Q62" i="1"/>
  <c r="O62" i="1"/>
  <c r="N62" i="1"/>
  <c r="M62" i="1"/>
  <c r="L62" i="1"/>
  <c r="K62" i="1"/>
  <c r="J62" i="1"/>
  <c r="I62" i="1"/>
  <c r="R61" i="1"/>
  <c r="Q61" i="1"/>
  <c r="O61" i="1"/>
  <c r="N61" i="1"/>
  <c r="M61" i="1"/>
  <c r="L61" i="1"/>
  <c r="K61" i="1"/>
  <c r="J61" i="1"/>
  <c r="I61" i="1"/>
  <c r="R60" i="1"/>
  <c r="Q60" i="1"/>
  <c r="O60" i="1"/>
  <c r="N60" i="1"/>
  <c r="M60" i="1"/>
  <c r="L60" i="1"/>
  <c r="K60" i="1"/>
  <c r="J60" i="1"/>
  <c r="I60" i="1"/>
  <c r="R59" i="1"/>
  <c r="Q59" i="1"/>
  <c r="O59" i="1"/>
  <c r="N59" i="1"/>
  <c r="M59" i="1"/>
  <c r="L59" i="1"/>
  <c r="K59" i="1"/>
  <c r="J59" i="1"/>
  <c r="I59" i="1"/>
  <c r="R58" i="1"/>
  <c r="Q58" i="1"/>
  <c r="O58" i="1"/>
  <c r="N58" i="1"/>
  <c r="M58" i="1"/>
  <c r="L58" i="1"/>
  <c r="K58" i="1"/>
  <c r="J58" i="1"/>
  <c r="I58" i="1"/>
  <c r="R57" i="1"/>
  <c r="Q57" i="1"/>
  <c r="O57" i="1"/>
  <c r="N57" i="1"/>
  <c r="M57" i="1"/>
  <c r="L57" i="1"/>
  <c r="K57" i="1"/>
  <c r="J57" i="1"/>
  <c r="I57" i="1"/>
  <c r="R56" i="1"/>
  <c r="Q56" i="1"/>
  <c r="O56" i="1"/>
  <c r="N56" i="1"/>
  <c r="M56" i="1"/>
  <c r="L56" i="1"/>
  <c r="K56" i="1"/>
  <c r="J56" i="1"/>
  <c r="I56" i="1"/>
  <c r="R55" i="1"/>
  <c r="Q55" i="1"/>
  <c r="O55" i="1"/>
  <c r="N55" i="1"/>
  <c r="M55" i="1"/>
  <c r="L55" i="1"/>
  <c r="K55" i="1"/>
  <c r="J55" i="1"/>
  <c r="I55" i="1"/>
  <c r="R54" i="1"/>
  <c r="Q54" i="1"/>
  <c r="O54" i="1"/>
  <c r="N54" i="1"/>
  <c r="M54" i="1"/>
  <c r="L54" i="1"/>
  <c r="K54" i="1"/>
  <c r="J54" i="1"/>
  <c r="I54" i="1"/>
  <c r="R53" i="1"/>
  <c r="Q53" i="1"/>
  <c r="O53" i="1"/>
  <c r="N53" i="1"/>
  <c r="M53" i="1"/>
  <c r="L53" i="1"/>
  <c r="K53" i="1"/>
  <c r="J53" i="1"/>
  <c r="I53" i="1"/>
  <c r="R52" i="1"/>
  <c r="Q52" i="1"/>
  <c r="O52" i="1"/>
  <c r="N52" i="1"/>
  <c r="M52" i="1"/>
  <c r="L52" i="1"/>
  <c r="K52" i="1"/>
  <c r="J52" i="1"/>
  <c r="I52" i="1"/>
  <c r="R51" i="1"/>
  <c r="Q51" i="1"/>
  <c r="O51" i="1"/>
  <c r="N51" i="1"/>
  <c r="M51" i="1"/>
  <c r="L51" i="1"/>
  <c r="K51" i="1"/>
  <c r="J51" i="1"/>
  <c r="I51" i="1"/>
  <c r="R50" i="1"/>
  <c r="Q50" i="1"/>
  <c r="O50" i="1"/>
  <c r="N50" i="1"/>
  <c r="M50" i="1"/>
  <c r="L50" i="1"/>
  <c r="K50" i="1"/>
  <c r="J50" i="1"/>
  <c r="I50" i="1"/>
  <c r="R49" i="1"/>
  <c r="Q49" i="1"/>
  <c r="O49" i="1"/>
  <c r="N49" i="1"/>
  <c r="M49" i="1"/>
  <c r="L49" i="1"/>
  <c r="K49" i="1"/>
  <c r="J49" i="1"/>
  <c r="I49" i="1"/>
  <c r="Q48" i="1"/>
  <c r="R48" i="1" s="1"/>
  <c r="O48" i="1"/>
  <c r="N48" i="1"/>
  <c r="M48" i="1"/>
  <c r="L48" i="1"/>
  <c r="K48" i="1"/>
  <c r="J48" i="1"/>
  <c r="I48" i="1"/>
  <c r="Q47" i="1"/>
  <c r="R47" i="1" s="1"/>
  <c r="O47" i="1"/>
  <c r="N47" i="1"/>
  <c r="M47" i="1"/>
  <c r="L47" i="1"/>
  <c r="K47" i="1"/>
  <c r="J47" i="1"/>
  <c r="I47" i="1"/>
  <c r="Q46" i="1"/>
  <c r="R46" i="1" s="1"/>
  <c r="O46" i="1"/>
  <c r="N46" i="1"/>
  <c r="M46" i="1"/>
  <c r="L46" i="1"/>
  <c r="K46" i="1"/>
  <c r="J46" i="1"/>
  <c r="I46" i="1"/>
  <c r="R45" i="1"/>
  <c r="Q45" i="1"/>
  <c r="O45" i="1"/>
  <c r="N45" i="1"/>
  <c r="M45" i="1"/>
  <c r="L45" i="1"/>
  <c r="K45" i="1"/>
  <c r="J45" i="1"/>
  <c r="I45" i="1"/>
  <c r="R44" i="1"/>
  <c r="Q44" i="1"/>
  <c r="O44" i="1"/>
  <c r="N44" i="1"/>
  <c r="M44" i="1"/>
  <c r="L44" i="1"/>
  <c r="K44" i="1"/>
  <c r="J44" i="1"/>
  <c r="I44" i="1"/>
  <c r="R43" i="1"/>
  <c r="Q43" i="1"/>
  <c r="O43" i="1"/>
  <c r="N43" i="1"/>
  <c r="M43" i="1"/>
  <c r="L43" i="1"/>
  <c r="K43" i="1"/>
  <c r="J43" i="1"/>
  <c r="I43" i="1"/>
  <c r="Q42" i="1"/>
  <c r="R42" i="1" s="1"/>
  <c r="O42" i="1"/>
  <c r="N42" i="1"/>
  <c r="M42" i="1"/>
  <c r="L42" i="1"/>
  <c r="K42" i="1"/>
  <c r="J42" i="1"/>
  <c r="I42" i="1"/>
  <c r="Q41" i="1"/>
  <c r="R41" i="1" s="1"/>
  <c r="O41" i="1"/>
  <c r="N41" i="1"/>
  <c r="M41" i="1"/>
  <c r="L41" i="1"/>
  <c r="K41" i="1"/>
  <c r="J41" i="1"/>
  <c r="I41" i="1"/>
  <c r="R40" i="1"/>
  <c r="Q40" i="1"/>
  <c r="O40" i="1"/>
  <c r="N40" i="1"/>
  <c r="M40" i="1"/>
  <c r="L40" i="1"/>
  <c r="K40" i="1"/>
  <c r="J40" i="1"/>
  <c r="I40" i="1"/>
  <c r="Q39" i="1"/>
  <c r="R39" i="1" s="1"/>
  <c r="O39" i="1"/>
  <c r="N39" i="1"/>
  <c r="M39" i="1"/>
  <c r="L39" i="1"/>
  <c r="K39" i="1"/>
  <c r="J39" i="1"/>
  <c r="I39" i="1"/>
  <c r="R38" i="1"/>
  <c r="Q38" i="1"/>
  <c r="O38" i="1"/>
  <c r="N38" i="1"/>
  <c r="M38" i="1"/>
  <c r="L38" i="1"/>
  <c r="K38" i="1"/>
  <c r="J38" i="1"/>
  <c r="I38" i="1"/>
  <c r="R37" i="1"/>
  <c r="Q37" i="1"/>
  <c r="O37" i="1"/>
  <c r="N37" i="1"/>
  <c r="M37" i="1"/>
  <c r="L37" i="1"/>
  <c r="K37" i="1"/>
  <c r="J37" i="1"/>
  <c r="I37" i="1"/>
  <c r="R36" i="1"/>
  <c r="Q36" i="1"/>
  <c r="O36" i="1"/>
  <c r="N36" i="1"/>
  <c r="M36" i="1"/>
  <c r="L36" i="1"/>
  <c r="K36" i="1"/>
  <c r="J36" i="1"/>
  <c r="I36" i="1"/>
  <c r="Q35" i="1"/>
  <c r="R35" i="1" s="1"/>
  <c r="O35" i="1"/>
  <c r="N35" i="1"/>
  <c r="M35" i="1"/>
  <c r="L35" i="1"/>
  <c r="K35" i="1"/>
  <c r="J35" i="1"/>
  <c r="I35" i="1"/>
  <c r="R34" i="1"/>
  <c r="Q34" i="1"/>
  <c r="O34" i="1"/>
  <c r="N34" i="1"/>
  <c r="M34" i="1"/>
  <c r="L34" i="1"/>
  <c r="K34" i="1"/>
  <c r="J34" i="1"/>
  <c r="I34" i="1"/>
  <c r="Q33" i="1"/>
  <c r="R33" i="1" s="1"/>
  <c r="O33" i="1"/>
  <c r="N33" i="1"/>
  <c r="M33" i="1"/>
  <c r="L33" i="1"/>
  <c r="K33" i="1"/>
  <c r="J33" i="1"/>
  <c r="I33" i="1"/>
  <c r="R32" i="1"/>
  <c r="Q32" i="1"/>
  <c r="O32" i="1"/>
  <c r="N32" i="1"/>
  <c r="M32" i="1"/>
  <c r="L32" i="1"/>
  <c r="K32" i="1"/>
  <c r="J32" i="1"/>
  <c r="I32" i="1"/>
  <c r="R31" i="1"/>
  <c r="Q31" i="1"/>
  <c r="O31" i="1"/>
  <c r="N31" i="1"/>
  <c r="M31" i="1"/>
  <c r="L31" i="1"/>
  <c r="K31" i="1"/>
  <c r="J31" i="1"/>
  <c r="I31" i="1"/>
  <c r="Q30" i="1"/>
  <c r="R30" i="1" s="1"/>
  <c r="O30" i="1"/>
  <c r="N30" i="1"/>
  <c r="M30" i="1"/>
  <c r="L30" i="1"/>
  <c r="K30" i="1"/>
  <c r="J30" i="1"/>
  <c r="I30" i="1"/>
  <c r="Q29" i="1"/>
  <c r="R29" i="1" s="1"/>
  <c r="O29" i="1"/>
  <c r="N29" i="1"/>
  <c r="M29" i="1"/>
  <c r="L29" i="1"/>
  <c r="K29" i="1"/>
  <c r="J29" i="1"/>
  <c r="I29" i="1"/>
  <c r="Q28" i="1"/>
  <c r="R28" i="1" s="1"/>
  <c r="O28" i="1"/>
  <c r="N28" i="1"/>
  <c r="M28" i="1"/>
  <c r="L28" i="1"/>
  <c r="K28" i="1"/>
  <c r="J28" i="1"/>
  <c r="I28" i="1"/>
  <c r="Q27" i="1"/>
  <c r="R27" i="1" s="1"/>
  <c r="O27" i="1"/>
  <c r="N27" i="1"/>
  <c r="M27" i="1"/>
  <c r="L27" i="1"/>
  <c r="K27" i="1"/>
  <c r="J27" i="1"/>
  <c r="I27" i="1"/>
  <c r="Q26" i="1"/>
  <c r="R26" i="1" s="1"/>
  <c r="O26" i="1"/>
  <c r="N26" i="1"/>
  <c r="M26" i="1"/>
  <c r="L26" i="1"/>
  <c r="K26" i="1"/>
  <c r="J26" i="1"/>
  <c r="I26" i="1"/>
  <c r="Q25" i="1"/>
  <c r="R25" i="1" s="1"/>
  <c r="O25" i="1"/>
  <c r="N25" i="1"/>
  <c r="M25" i="1"/>
  <c r="L25" i="1"/>
  <c r="K25" i="1"/>
  <c r="J25" i="1"/>
  <c r="I25" i="1"/>
  <c r="R24" i="1"/>
  <c r="Q24" i="1"/>
  <c r="O24" i="1"/>
  <c r="N24" i="1"/>
  <c r="M24" i="1"/>
  <c r="L24" i="1"/>
  <c r="K24" i="1"/>
  <c r="J24" i="1"/>
  <c r="I24" i="1"/>
  <c r="R23" i="1"/>
  <c r="Q23" i="1"/>
  <c r="O23" i="1"/>
  <c r="N23" i="1"/>
  <c r="M23" i="1"/>
  <c r="L23" i="1"/>
  <c r="K23" i="1"/>
  <c r="J23" i="1"/>
  <c r="I23" i="1"/>
  <c r="R22" i="1"/>
  <c r="Q22" i="1"/>
  <c r="O22" i="1"/>
  <c r="N22" i="1"/>
  <c r="M22" i="1"/>
  <c r="L22" i="1"/>
  <c r="K22" i="1"/>
  <c r="J22" i="1"/>
  <c r="I22" i="1"/>
  <c r="Q21" i="1"/>
  <c r="R21" i="1" s="1"/>
  <c r="O21" i="1"/>
  <c r="N21" i="1"/>
  <c r="M21" i="1"/>
  <c r="L21" i="1"/>
  <c r="K21" i="1"/>
  <c r="J21" i="1"/>
  <c r="I21" i="1"/>
  <c r="Q20" i="1"/>
  <c r="R20" i="1" s="1"/>
  <c r="O20" i="1"/>
  <c r="N20" i="1"/>
  <c r="M20" i="1"/>
  <c r="L20" i="1"/>
  <c r="K20" i="1"/>
  <c r="J20" i="1"/>
  <c r="I20" i="1"/>
  <c r="Q19" i="1"/>
  <c r="R19" i="1" s="1"/>
  <c r="O19" i="1"/>
  <c r="N19" i="1"/>
  <c r="M19" i="1"/>
  <c r="L19" i="1"/>
  <c r="K19" i="1"/>
  <c r="J19" i="1"/>
  <c r="I19" i="1"/>
  <c r="Q18" i="1"/>
  <c r="R18" i="1" s="1"/>
  <c r="O18" i="1"/>
  <c r="N18" i="1"/>
  <c r="M18" i="1"/>
  <c r="L18" i="1"/>
  <c r="K18" i="1"/>
  <c r="J18" i="1"/>
  <c r="I18" i="1"/>
  <c r="Q17" i="1"/>
  <c r="R17" i="1" s="1"/>
  <c r="O17" i="1"/>
  <c r="N17" i="1"/>
  <c r="M17" i="1"/>
  <c r="L17" i="1"/>
  <c r="K17" i="1"/>
  <c r="J17" i="1"/>
  <c r="I17" i="1"/>
  <c r="Q16" i="1"/>
  <c r="R16" i="1" s="1"/>
  <c r="O16" i="1"/>
  <c r="N16" i="1"/>
  <c r="M16" i="1"/>
  <c r="L16" i="1"/>
  <c r="K16" i="1"/>
  <c r="J16" i="1"/>
  <c r="I16" i="1"/>
  <c r="P14" i="1"/>
  <c r="L14" i="1" l="1"/>
  <c r="D9" i="1" s="1"/>
  <c r="I14" i="1"/>
  <c r="M14" i="1"/>
  <c r="K14" i="1"/>
  <c r="A9" i="1" s="1"/>
  <c r="O14" i="1"/>
  <c r="J14" i="1"/>
  <c r="N14" i="1"/>
  <c r="R14" i="1"/>
  <c r="B9" i="1"/>
  <c r="E9" i="1"/>
  <c r="C9" i="1" l="1"/>
  <c r="F9" i="1"/>
  <c r="B5" i="1" s="1"/>
</calcChain>
</file>

<file path=xl/sharedStrings.xml><?xml version="1.0" encoding="utf-8"?>
<sst xmlns="http://schemas.openxmlformats.org/spreadsheetml/2006/main" count="165" uniqueCount="49">
  <si>
    <t>حالة أمر الشغل</t>
  </si>
  <si>
    <t xml:space="preserve">صرف خامة </t>
  </si>
  <si>
    <t xml:space="preserve">مردود خامة </t>
  </si>
  <si>
    <t>وارد منتج تام</t>
  </si>
  <si>
    <t xml:space="preserve"> كمــية الخـــــامــــات</t>
  </si>
  <si>
    <t>وارد هالك</t>
  </si>
  <si>
    <t>كمية المنصرف</t>
  </si>
  <si>
    <t xml:space="preserve">كمية مردود الخامة </t>
  </si>
  <si>
    <t xml:space="preserve">صافي كمية الخامة المرسلة </t>
  </si>
  <si>
    <t>كمية  المنتج تام</t>
  </si>
  <si>
    <t>كمية الهالك</t>
  </si>
  <si>
    <t>رصيد كميات لدى المورد</t>
  </si>
  <si>
    <t xml:space="preserve">مصاريف تشكيل </t>
  </si>
  <si>
    <t>تاريخ</t>
  </si>
  <si>
    <t xml:space="preserve">الحركة </t>
  </si>
  <si>
    <t>بيــــــــــــــــــان</t>
  </si>
  <si>
    <t>اسم المورد</t>
  </si>
  <si>
    <t>نوع السند</t>
  </si>
  <si>
    <t>رقم السند</t>
  </si>
  <si>
    <t xml:space="preserve">الكمية </t>
  </si>
  <si>
    <t xml:space="preserve">صافي الكمية </t>
  </si>
  <si>
    <t>كمية مسدد بها مصروف سحب</t>
  </si>
  <si>
    <t>صادر</t>
  </si>
  <si>
    <t xml:space="preserve">وارد منتج تام </t>
  </si>
  <si>
    <t>قيمة سحب</t>
  </si>
  <si>
    <t xml:space="preserve">السعر </t>
  </si>
  <si>
    <t xml:space="preserve">القيمة </t>
  </si>
  <si>
    <t xml:space="preserve">قيمة الخامة </t>
  </si>
  <si>
    <t>هاي</t>
  </si>
  <si>
    <t>صرف</t>
  </si>
  <si>
    <t>ناشف</t>
  </si>
  <si>
    <t>اوميا</t>
  </si>
  <si>
    <t>اضافة</t>
  </si>
  <si>
    <t>سحب</t>
  </si>
  <si>
    <t>قيد</t>
  </si>
  <si>
    <t>بكر</t>
  </si>
  <si>
    <t>هالك</t>
  </si>
  <si>
    <t>لو</t>
  </si>
  <si>
    <t>سيد</t>
  </si>
  <si>
    <t>طري</t>
  </si>
  <si>
    <t>كيس</t>
  </si>
  <si>
    <t>هيفي</t>
  </si>
  <si>
    <t xml:space="preserve">كيس هيفي </t>
  </si>
  <si>
    <t xml:space="preserve">هالك هيفي </t>
  </si>
  <si>
    <t>صفر</t>
  </si>
  <si>
    <t xml:space="preserve">السريال </t>
  </si>
  <si>
    <t xml:space="preserve">على </t>
  </si>
  <si>
    <t xml:space="preserve">رقم </t>
  </si>
  <si>
    <t xml:space="preserve">عند كتابة الرقم هنا المطلوب يتن عمل تصفية متقدمة في الجدول ادناه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</si>
</sst>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sz val="14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2" fillId="0" borderId="5" xfId="1" applyNumberFormat="1" applyFont="1" applyFill="1" applyBorder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2" fontId="4" fillId="0" borderId="5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2" fontId="2" fillId="0" borderId="0" xfId="0" applyNumberFormat="1" applyFont="1" applyFill="1"/>
    <xf numFmtId="2" fontId="2" fillId="0" borderId="5" xfId="0" applyNumberFormat="1" applyFont="1" applyFill="1" applyBorder="1"/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16" fontId="2" fillId="0" borderId="4" xfId="0" applyNumberFormat="1" applyFont="1" applyFill="1" applyBorder="1"/>
    <xf numFmtId="0" fontId="2" fillId="0" borderId="4" xfId="0" applyFont="1" applyFill="1" applyBorder="1"/>
    <xf numFmtId="17" fontId="2" fillId="0" borderId="4" xfId="0" applyNumberFormat="1" applyFont="1" applyFill="1" applyBorder="1"/>
  </cellXfs>
  <cellStyles count="2">
    <cellStyle name="Comma" xfId="1" builtinId="3"/>
    <cellStyle name="Normal" xfId="0" builtinId="0"/>
  </cellStyles>
  <dxfs count="1">
    <dxf>
      <font>
        <b/>
        <i val="0"/>
      </font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695325</xdr:colOff>
      <xdr:row>1</xdr:row>
      <xdr:rowOff>38100</xdr:rowOff>
    </xdr:from>
    <xdr:to>
      <xdr:col>2</xdr:col>
      <xdr:colOff>733425</xdr:colOff>
      <xdr:row>4</xdr:row>
      <xdr:rowOff>200025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D5C4877A-82E2-47C3-973A-6AAD8A9B337E}"/>
            </a:ext>
          </a:extLst>
        </xdr:cNvPr>
        <xdr:cNvCxnSpPr/>
      </xdr:nvCxnSpPr>
      <xdr:spPr>
        <a:xfrm>
          <a:off x="11231975250" y="304800"/>
          <a:ext cx="2028825" cy="1019175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9783F-21E9-4AB9-BABB-5F503B3D42FE}">
  <dimension ref="A1:AQ65"/>
  <sheetViews>
    <sheetView rightToLeft="1" tabSelected="1" workbookViewId="0">
      <selection activeCell="D3" sqref="D3"/>
    </sheetView>
  </sheetViews>
  <sheetFormatPr defaultRowHeight="21" customHeight="1" x14ac:dyDescent="0.25"/>
  <cols>
    <col min="1" max="1" width="12.5" style="2" customWidth="1"/>
    <col min="2" max="2" width="13.625" style="2" customWidth="1"/>
    <col min="3" max="3" width="18.875" style="2" customWidth="1"/>
    <col min="4" max="4" width="17.125" style="2" customWidth="1"/>
    <col min="5" max="5" width="12.875" style="2" customWidth="1"/>
    <col min="6" max="6" width="10.625" style="2" bestFit="1" customWidth="1"/>
    <col min="7" max="7" width="10.875" style="2" customWidth="1"/>
    <col min="8" max="8" width="12.875" style="2" customWidth="1"/>
    <col min="9" max="10" width="10.625" style="2" hidden="1" customWidth="1"/>
    <col min="11" max="11" width="10.25" style="2" hidden="1" customWidth="1"/>
    <col min="12" max="13" width="11.875" style="2" hidden="1" customWidth="1"/>
    <col min="14" max="14" width="12.375" style="2" hidden="1" customWidth="1"/>
    <col min="15" max="15" width="10.25" style="2" hidden="1" customWidth="1"/>
    <col min="16" max="16" width="15" style="2" bestFit="1" customWidth="1"/>
    <col min="17" max="17" width="14.875" style="2" customWidth="1"/>
    <col min="18" max="18" width="11.375" style="2" hidden="1" customWidth="1"/>
    <col min="19" max="42" width="9" style="2"/>
    <col min="43" max="43" width="12.75" style="2" bestFit="1" customWidth="1"/>
    <col min="44" max="16384" width="9" style="2"/>
  </cols>
  <sheetData>
    <row r="1" spans="1:43" ht="21" customHeight="1" x14ac:dyDescent="0.25">
      <c r="D1" s="2" t="s">
        <v>48</v>
      </c>
    </row>
    <row r="2" spans="1:43" ht="25.5" customHeight="1" x14ac:dyDescent="0.25"/>
    <row r="3" spans="1:43" ht="21" customHeight="1" thickBot="1" x14ac:dyDescent="0.3">
      <c r="G3" s="3"/>
    </row>
    <row r="4" spans="1:43" ht="21" customHeight="1" thickBot="1" x14ac:dyDescent="0.3">
      <c r="A4" s="4" t="s">
        <v>47</v>
      </c>
      <c r="B4" s="5" t="s">
        <v>0</v>
      </c>
      <c r="AQ4" s="2" t="s">
        <v>1</v>
      </c>
    </row>
    <row r="5" spans="1:43" ht="33.75" customHeight="1" thickBot="1" x14ac:dyDescent="0.3">
      <c r="A5" s="6">
        <v>15</v>
      </c>
      <c r="B5" s="7" t="str">
        <f>IF(A5="","",IF(F9="","",IF(F9&gt;0," تحت التشغيل ",IF(F9=0,"منتهي"))))</f>
        <v xml:space="preserve"> تحت التشغيل </v>
      </c>
      <c r="AQ5" s="2" t="s">
        <v>2</v>
      </c>
    </row>
    <row r="6" spans="1:43" ht="21" customHeight="1" thickBot="1" x14ac:dyDescent="0.3">
      <c r="AQ6" s="2" t="s">
        <v>3</v>
      </c>
    </row>
    <row r="7" spans="1:43" ht="21" customHeight="1" thickBot="1" x14ac:dyDescent="0.3">
      <c r="A7" s="8" t="s">
        <v>4</v>
      </c>
      <c r="B7" s="9"/>
      <c r="C7" s="9"/>
      <c r="D7" s="9"/>
      <c r="E7" s="9"/>
      <c r="F7" s="10"/>
      <c r="AQ7" s="2" t="s">
        <v>5</v>
      </c>
    </row>
    <row r="8" spans="1:43" ht="42" customHeight="1" thickBot="1" x14ac:dyDescent="0.3">
      <c r="A8" s="5" t="s">
        <v>6</v>
      </c>
      <c r="B8" s="5" t="s">
        <v>7</v>
      </c>
      <c r="C8" s="11" t="s">
        <v>8</v>
      </c>
      <c r="D8" s="11" t="s">
        <v>9</v>
      </c>
      <c r="E8" s="5" t="s">
        <v>10</v>
      </c>
      <c r="F8" s="11" t="s">
        <v>11</v>
      </c>
      <c r="AQ8" s="2" t="s">
        <v>12</v>
      </c>
    </row>
    <row r="9" spans="1:43" ht="21" customHeight="1" thickBot="1" x14ac:dyDescent="0.3">
      <c r="A9" s="1">
        <f>IF(A5="","",K14)</f>
        <v>17550</v>
      </c>
      <c r="B9" s="1">
        <f>IF(A5="","",M14)</f>
        <v>3900</v>
      </c>
      <c r="C9" s="1">
        <f>IF(A5="","",A9-B9)</f>
        <v>13650</v>
      </c>
      <c r="D9" s="1">
        <f>IF(A5="","",L14)</f>
        <v>7200</v>
      </c>
      <c r="E9" s="1">
        <f>IF(A5="","",N14)</f>
        <v>350</v>
      </c>
      <c r="F9" s="1">
        <f>IF(A5="","",C9-D9-E9)</f>
        <v>6100</v>
      </c>
    </row>
    <row r="10" spans="1:43" s="12" customFormat="1" ht="17.25" hidden="1" thickBot="1" x14ac:dyDescent="0.3">
      <c r="H10" s="2"/>
      <c r="I10" s="2"/>
      <c r="J10" s="2"/>
      <c r="K10" s="2"/>
      <c r="L10" s="2"/>
      <c r="M10" s="2"/>
      <c r="N10" s="2"/>
      <c r="O10" s="2"/>
      <c r="P10" s="2"/>
      <c r="Q10" s="2"/>
      <c r="S10" s="5"/>
    </row>
    <row r="11" spans="1:43" s="13" customFormat="1" ht="51.75" hidden="1" customHeight="1" x14ac:dyDescent="0.25">
      <c r="H11" s="2"/>
      <c r="I11" s="2"/>
      <c r="J11" s="2"/>
      <c r="K11" s="2"/>
      <c r="L11" s="2"/>
      <c r="M11" s="2"/>
      <c r="N11" s="2"/>
      <c r="O11" s="2"/>
      <c r="P11" s="2"/>
      <c r="Q11" s="2"/>
      <c r="S11" s="14"/>
    </row>
    <row r="12" spans="1:43" ht="21" hidden="1" customHeight="1" x14ac:dyDescent="0.25"/>
    <row r="13" spans="1:43" ht="21" customHeight="1" x14ac:dyDescent="0.25">
      <c r="A13" s="13"/>
      <c r="B13" s="13"/>
      <c r="C13" s="13"/>
      <c r="D13" s="13"/>
      <c r="E13" s="13"/>
      <c r="F13" s="13"/>
    </row>
    <row r="14" spans="1:43" ht="16.5" hidden="1" x14ac:dyDescent="0.25">
      <c r="B14" s="2" t="b">
        <v>0</v>
      </c>
      <c r="I14" s="2">
        <f>SUBTOTAL(9,I16:I65)</f>
        <v>6100</v>
      </c>
      <c r="J14" s="2">
        <f>SUBTOTAL(9,J16:J65)</f>
        <v>7200</v>
      </c>
      <c r="K14" s="2">
        <f>SUBTOTAL(9,K16:K65)</f>
        <v>17550</v>
      </c>
      <c r="L14" s="2">
        <f>SUBTOTAL(9,L16:L65)</f>
        <v>7200</v>
      </c>
      <c r="M14" s="2">
        <f>SUBTOTAL(9,M16:M65)</f>
        <v>3900</v>
      </c>
      <c r="N14" s="2">
        <f>SUBTOTAL(9,N16:N65)</f>
        <v>350</v>
      </c>
      <c r="O14" s="2">
        <f>SUBTOTAL(9,O16:O65)</f>
        <v>26350</v>
      </c>
      <c r="P14" s="2">
        <f>SUBTOTAL(9,P16:P65)</f>
        <v>512.72</v>
      </c>
      <c r="R14" s="2">
        <f>SUBTOTAL(9,R16:R65)</f>
        <v>252259.84999999998</v>
      </c>
    </row>
    <row r="15" spans="1:43" s="16" customFormat="1" ht="52.5" customHeight="1" x14ac:dyDescent="0.25">
      <c r="A15" s="15" t="s">
        <v>13</v>
      </c>
      <c r="B15" s="15" t="s">
        <v>14</v>
      </c>
      <c r="C15" s="15" t="s">
        <v>15</v>
      </c>
      <c r="D15" s="15" t="s">
        <v>16</v>
      </c>
      <c r="E15" s="4" t="s">
        <v>45</v>
      </c>
      <c r="F15" s="15" t="s">
        <v>17</v>
      </c>
      <c r="G15" s="15" t="s">
        <v>18</v>
      </c>
      <c r="H15" s="15" t="s">
        <v>19</v>
      </c>
      <c r="I15" s="15" t="s">
        <v>20</v>
      </c>
      <c r="J15" s="4" t="s">
        <v>21</v>
      </c>
      <c r="K15" s="15" t="s">
        <v>22</v>
      </c>
      <c r="L15" s="15" t="s">
        <v>23</v>
      </c>
      <c r="M15" s="15" t="s">
        <v>2</v>
      </c>
      <c r="N15" s="15" t="s">
        <v>5</v>
      </c>
      <c r="O15" s="15" t="s">
        <v>24</v>
      </c>
      <c r="P15" s="15" t="s">
        <v>25</v>
      </c>
      <c r="Q15" s="15" t="s">
        <v>26</v>
      </c>
      <c r="R15" s="15" t="s">
        <v>27</v>
      </c>
    </row>
    <row r="16" spans="1:43" ht="21" customHeight="1" x14ac:dyDescent="0.25">
      <c r="A16" s="17">
        <v>43905</v>
      </c>
      <c r="B16" s="18" t="s">
        <v>1</v>
      </c>
      <c r="C16" s="18" t="s">
        <v>28</v>
      </c>
      <c r="D16" s="18" t="s">
        <v>46</v>
      </c>
      <c r="E16" s="18">
        <v>15</v>
      </c>
      <c r="F16" s="18" t="s">
        <v>29</v>
      </c>
      <c r="G16" s="18">
        <v>150</v>
      </c>
      <c r="H16" s="18">
        <v>1200</v>
      </c>
      <c r="I16" s="18">
        <f t="shared" ref="I16:I65" si="0">IF(B16=$AQ$4,H16,IF(B16=$AQ$8,0,H16*-1))</f>
        <v>1200</v>
      </c>
      <c r="J16" s="18">
        <f t="shared" ref="J16:J65" si="1">IF(B16=$AQ$8,H16,0)</f>
        <v>0</v>
      </c>
      <c r="K16" s="18">
        <f t="shared" ref="K16:K65" si="2">IF(B16=$AQ$4,H16,0)</f>
        <v>1200</v>
      </c>
      <c r="L16" s="18">
        <f t="shared" ref="L16:L65" si="3">IF(B16=$AQ$6,H16,0)</f>
        <v>0</v>
      </c>
      <c r="M16" s="18">
        <f t="shared" ref="M16:M65" si="4">IF(B16=$AQ$5,H16,0)</f>
        <v>0</v>
      </c>
      <c r="N16" s="18">
        <f t="shared" ref="N16:N65" si="5">IF(B16=$AQ$7,H16,0)</f>
        <v>0</v>
      </c>
      <c r="O16" s="18">
        <f t="shared" ref="O16:O65" si="6">IF(B16=$AQ$8,H16*P16,0)</f>
        <v>0</v>
      </c>
      <c r="P16" s="18">
        <v>20</v>
      </c>
      <c r="Q16" s="18">
        <f t="shared" ref="Q16:Q65" si="7">IF(E16="","",H16*P16)</f>
        <v>24000</v>
      </c>
      <c r="R16" s="18">
        <f t="shared" ref="R16:R65" si="8">IF(E16="","",IF(B16=$AQ$4,Q16,IF(B16=$AQ$8,0,IF(B16=$AQ$6,0,IF(B16=$AQ$7,0,Q16*-1)))))</f>
        <v>24000</v>
      </c>
    </row>
    <row r="17" spans="1:18" ht="21" customHeight="1" x14ac:dyDescent="0.25">
      <c r="A17" s="17">
        <v>43906</v>
      </c>
      <c r="B17" s="18" t="s">
        <v>1</v>
      </c>
      <c r="C17" s="18" t="s">
        <v>30</v>
      </c>
      <c r="D17" s="18" t="s">
        <v>46</v>
      </c>
      <c r="E17" s="18">
        <v>15</v>
      </c>
      <c r="F17" s="18" t="s">
        <v>29</v>
      </c>
      <c r="G17" s="18">
        <v>150</v>
      </c>
      <c r="H17" s="18">
        <v>800</v>
      </c>
      <c r="I17" s="18">
        <f t="shared" si="0"/>
        <v>800</v>
      </c>
      <c r="J17" s="18">
        <f t="shared" si="1"/>
        <v>0</v>
      </c>
      <c r="K17" s="18">
        <f t="shared" si="2"/>
        <v>800</v>
      </c>
      <c r="L17" s="18">
        <f t="shared" si="3"/>
        <v>0</v>
      </c>
      <c r="M17" s="18">
        <f t="shared" si="4"/>
        <v>0</v>
      </c>
      <c r="N17" s="18">
        <f t="shared" si="5"/>
        <v>0</v>
      </c>
      <c r="O17" s="18">
        <f t="shared" si="6"/>
        <v>0</v>
      </c>
      <c r="P17" s="18">
        <v>17</v>
      </c>
      <c r="Q17" s="18">
        <f t="shared" si="7"/>
        <v>13600</v>
      </c>
      <c r="R17" s="18">
        <f t="shared" si="8"/>
        <v>13600</v>
      </c>
    </row>
    <row r="18" spans="1:18" ht="21" customHeight="1" x14ac:dyDescent="0.25">
      <c r="A18" s="17">
        <v>43905</v>
      </c>
      <c r="B18" s="18" t="s">
        <v>1</v>
      </c>
      <c r="C18" s="18" t="s">
        <v>31</v>
      </c>
      <c r="D18" s="18" t="s">
        <v>46</v>
      </c>
      <c r="E18" s="18">
        <v>15</v>
      </c>
      <c r="F18" s="18" t="s">
        <v>29</v>
      </c>
      <c r="G18" s="18">
        <v>150</v>
      </c>
      <c r="H18" s="18">
        <v>300</v>
      </c>
      <c r="I18" s="18">
        <f t="shared" si="0"/>
        <v>300</v>
      </c>
      <c r="J18" s="18">
        <f t="shared" si="1"/>
        <v>0</v>
      </c>
      <c r="K18" s="18">
        <f t="shared" si="2"/>
        <v>300</v>
      </c>
      <c r="L18" s="18">
        <f t="shared" si="3"/>
        <v>0</v>
      </c>
      <c r="M18" s="18">
        <f t="shared" si="4"/>
        <v>0</v>
      </c>
      <c r="N18" s="18">
        <f t="shared" si="5"/>
        <v>0</v>
      </c>
      <c r="O18" s="18">
        <f t="shared" si="6"/>
        <v>0</v>
      </c>
      <c r="P18" s="18">
        <v>4.5</v>
      </c>
      <c r="Q18" s="18">
        <f t="shared" si="7"/>
        <v>1350</v>
      </c>
      <c r="R18" s="18">
        <f t="shared" si="8"/>
        <v>1350</v>
      </c>
    </row>
    <row r="19" spans="1:18" ht="21" customHeight="1" x14ac:dyDescent="0.25">
      <c r="A19" s="17">
        <v>43908</v>
      </c>
      <c r="B19" s="18" t="s">
        <v>2</v>
      </c>
      <c r="C19" s="18" t="s">
        <v>28</v>
      </c>
      <c r="D19" s="18" t="s">
        <v>46</v>
      </c>
      <c r="E19" s="18">
        <v>15</v>
      </c>
      <c r="F19" s="18" t="s">
        <v>32</v>
      </c>
      <c r="G19" s="18">
        <v>220</v>
      </c>
      <c r="H19" s="18">
        <v>130</v>
      </c>
      <c r="I19" s="18">
        <f t="shared" si="0"/>
        <v>-130</v>
      </c>
      <c r="J19" s="18">
        <f t="shared" si="1"/>
        <v>0</v>
      </c>
      <c r="K19" s="18">
        <f t="shared" si="2"/>
        <v>0</v>
      </c>
      <c r="L19" s="18">
        <f t="shared" si="3"/>
        <v>0</v>
      </c>
      <c r="M19" s="18">
        <f t="shared" si="4"/>
        <v>130</v>
      </c>
      <c r="N19" s="18">
        <f t="shared" si="5"/>
        <v>0</v>
      </c>
      <c r="O19" s="18">
        <f t="shared" si="6"/>
        <v>0</v>
      </c>
      <c r="P19" s="18">
        <v>20</v>
      </c>
      <c r="Q19" s="18">
        <f t="shared" si="7"/>
        <v>2600</v>
      </c>
      <c r="R19" s="18">
        <f t="shared" si="8"/>
        <v>-2600</v>
      </c>
    </row>
    <row r="20" spans="1:18" ht="21" customHeight="1" x14ac:dyDescent="0.25">
      <c r="A20" s="17">
        <v>43908</v>
      </c>
      <c r="B20" s="18" t="s">
        <v>2</v>
      </c>
      <c r="C20" s="18" t="s">
        <v>30</v>
      </c>
      <c r="D20" s="18" t="s">
        <v>46</v>
      </c>
      <c r="E20" s="18">
        <v>15</v>
      </c>
      <c r="F20" s="18" t="s">
        <v>32</v>
      </c>
      <c r="G20" s="18">
        <v>220</v>
      </c>
      <c r="H20" s="18">
        <v>60</v>
      </c>
      <c r="I20" s="18">
        <f t="shared" si="0"/>
        <v>-60</v>
      </c>
      <c r="J20" s="18">
        <f t="shared" si="1"/>
        <v>0</v>
      </c>
      <c r="K20" s="18">
        <f t="shared" si="2"/>
        <v>0</v>
      </c>
      <c r="L20" s="18">
        <f t="shared" si="3"/>
        <v>0</v>
      </c>
      <c r="M20" s="18">
        <f t="shared" si="4"/>
        <v>60</v>
      </c>
      <c r="N20" s="18">
        <f t="shared" si="5"/>
        <v>0</v>
      </c>
      <c r="O20" s="18">
        <f t="shared" si="6"/>
        <v>0</v>
      </c>
      <c r="P20" s="18">
        <v>17</v>
      </c>
      <c r="Q20" s="18">
        <f t="shared" si="7"/>
        <v>1020</v>
      </c>
      <c r="R20" s="18">
        <f t="shared" si="8"/>
        <v>-1020</v>
      </c>
    </row>
    <row r="21" spans="1:18" ht="21" customHeight="1" x14ac:dyDescent="0.25">
      <c r="A21" s="17">
        <v>43908</v>
      </c>
      <c r="B21" s="18" t="s">
        <v>2</v>
      </c>
      <c r="C21" s="18" t="s">
        <v>31</v>
      </c>
      <c r="D21" s="18" t="s">
        <v>46</v>
      </c>
      <c r="E21" s="18">
        <v>15</v>
      </c>
      <c r="F21" s="18" t="s">
        <v>32</v>
      </c>
      <c r="G21" s="18">
        <v>220</v>
      </c>
      <c r="H21" s="18">
        <v>10</v>
      </c>
      <c r="I21" s="18">
        <f t="shared" si="0"/>
        <v>-10</v>
      </c>
      <c r="J21" s="18">
        <f t="shared" si="1"/>
        <v>0</v>
      </c>
      <c r="K21" s="18">
        <f t="shared" si="2"/>
        <v>0</v>
      </c>
      <c r="L21" s="18">
        <f t="shared" si="3"/>
        <v>0</v>
      </c>
      <c r="M21" s="18">
        <f t="shared" si="4"/>
        <v>10</v>
      </c>
      <c r="N21" s="18">
        <f t="shared" si="5"/>
        <v>0</v>
      </c>
      <c r="O21" s="18">
        <f t="shared" si="6"/>
        <v>0</v>
      </c>
      <c r="P21" s="18">
        <v>4.5</v>
      </c>
      <c r="Q21" s="18">
        <f t="shared" si="7"/>
        <v>45</v>
      </c>
      <c r="R21" s="18">
        <f t="shared" si="8"/>
        <v>-45</v>
      </c>
    </row>
    <row r="22" spans="1:18" ht="21" customHeight="1" x14ac:dyDescent="0.25">
      <c r="A22" s="17">
        <v>43910</v>
      </c>
      <c r="B22" s="18" t="s">
        <v>12</v>
      </c>
      <c r="C22" s="18" t="s">
        <v>33</v>
      </c>
      <c r="D22" s="18" t="s">
        <v>46</v>
      </c>
      <c r="E22" s="18">
        <v>15</v>
      </c>
      <c r="F22" s="18" t="s">
        <v>34</v>
      </c>
      <c r="G22" s="18">
        <v>453</v>
      </c>
      <c r="H22" s="18">
        <v>2000</v>
      </c>
      <c r="I22" s="18">
        <f t="shared" si="0"/>
        <v>0</v>
      </c>
      <c r="J22" s="18">
        <f t="shared" si="1"/>
        <v>2000</v>
      </c>
      <c r="K22" s="18">
        <f t="shared" si="2"/>
        <v>0</v>
      </c>
      <c r="L22" s="18">
        <f t="shared" si="3"/>
        <v>0</v>
      </c>
      <c r="M22" s="18">
        <f t="shared" si="4"/>
        <v>0</v>
      </c>
      <c r="N22" s="18">
        <f t="shared" si="5"/>
        <v>0</v>
      </c>
      <c r="O22" s="18">
        <f t="shared" si="6"/>
        <v>8000</v>
      </c>
      <c r="P22" s="18">
        <v>4</v>
      </c>
      <c r="Q22" s="18">
        <f t="shared" si="7"/>
        <v>8000</v>
      </c>
      <c r="R22" s="18">
        <f t="shared" si="8"/>
        <v>0</v>
      </c>
    </row>
    <row r="23" spans="1:18" ht="21" customHeight="1" x14ac:dyDescent="0.25">
      <c r="A23" s="17">
        <v>43911</v>
      </c>
      <c r="B23" s="18" t="s">
        <v>3</v>
      </c>
      <c r="C23" s="18" t="s">
        <v>35</v>
      </c>
      <c r="D23" s="18" t="s">
        <v>46</v>
      </c>
      <c r="E23" s="18">
        <v>15</v>
      </c>
      <c r="F23" s="18" t="s">
        <v>32</v>
      </c>
      <c r="G23" s="18">
        <v>221</v>
      </c>
      <c r="H23" s="18">
        <v>2000</v>
      </c>
      <c r="I23" s="18">
        <f t="shared" si="0"/>
        <v>-2000</v>
      </c>
      <c r="J23" s="18">
        <f t="shared" si="1"/>
        <v>0</v>
      </c>
      <c r="K23" s="18">
        <f t="shared" si="2"/>
        <v>0</v>
      </c>
      <c r="L23" s="18">
        <f t="shared" si="3"/>
        <v>2000</v>
      </c>
      <c r="M23" s="18">
        <f t="shared" si="4"/>
        <v>0</v>
      </c>
      <c r="N23" s="18">
        <f t="shared" si="5"/>
        <v>0</v>
      </c>
      <c r="O23" s="18">
        <f t="shared" si="6"/>
        <v>0</v>
      </c>
      <c r="P23" s="18">
        <v>20.8</v>
      </c>
      <c r="Q23" s="18">
        <f t="shared" si="7"/>
        <v>41600</v>
      </c>
      <c r="R23" s="18">
        <f t="shared" si="8"/>
        <v>0</v>
      </c>
    </row>
    <row r="24" spans="1:18" ht="21" customHeight="1" x14ac:dyDescent="0.25">
      <c r="A24" s="17">
        <v>43912</v>
      </c>
      <c r="B24" s="18" t="s">
        <v>5</v>
      </c>
      <c r="C24" s="18" t="s">
        <v>36</v>
      </c>
      <c r="D24" s="18" t="s">
        <v>46</v>
      </c>
      <c r="E24" s="18">
        <v>15</v>
      </c>
      <c r="F24" s="18" t="s">
        <v>32</v>
      </c>
      <c r="G24" s="18">
        <v>222</v>
      </c>
      <c r="H24" s="18">
        <v>100</v>
      </c>
      <c r="I24" s="18">
        <f t="shared" si="0"/>
        <v>-100</v>
      </c>
      <c r="J24" s="18">
        <f t="shared" si="1"/>
        <v>0</v>
      </c>
      <c r="K24" s="18">
        <f t="shared" si="2"/>
        <v>0</v>
      </c>
      <c r="L24" s="18">
        <f t="shared" si="3"/>
        <v>0</v>
      </c>
      <c r="M24" s="18">
        <f t="shared" si="4"/>
        <v>0</v>
      </c>
      <c r="N24" s="18">
        <f t="shared" si="5"/>
        <v>100</v>
      </c>
      <c r="O24" s="18">
        <f t="shared" si="6"/>
        <v>0</v>
      </c>
      <c r="P24" s="18">
        <v>16.8</v>
      </c>
      <c r="Q24" s="18">
        <f t="shared" si="7"/>
        <v>1680</v>
      </c>
      <c r="R24" s="18">
        <f t="shared" si="8"/>
        <v>0</v>
      </c>
    </row>
    <row r="25" spans="1:18" ht="21" customHeight="1" x14ac:dyDescent="0.25">
      <c r="A25" s="17">
        <v>43831</v>
      </c>
      <c r="B25" s="18" t="s">
        <v>1</v>
      </c>
      <c r="C25" s="18" t="s">
        <v>37</v>
      </c>
      <c r="D25" s="18" t="s">
        <v>38</v>
      </c>
      <c r="E25" s="18">
        <v>16</v>
      </c>
      <c r="F25" s="18" t="s">
        <v>29</v>
      </c>
      <c r="G25" s="18">
        <v>151</v>
      </c>
      <c r="H25" s="18">
        <v>2500</v>
      </c>
      <c r="I25" s="18">
        <f t="shared" si="0"/>
        <v>2500</v>
      </c>
      <c r="J25" s="18">
        <f t="shared" si="1"/>
        <v>0</v>
      </c>
      <c r="K25" s="18">
        <f t="shared" si="2"/>
        <v>2500</v>
      </c>
      <c r="L25" s="18">
        <f t="shared" si="3"/>
        <v>0</v>
      </c>
      <c r="M25" s="18">
        <f t="shared" si="4"/>
        <v>0</v>
      </c>
      <c r="N25" s="18">
        <f t="shared" si="5"/>
        <v>0</v>
      </c>
      <c r="O25" s="18">
        <f t="shared" si="6"/>
        <v>0</v>
      </c>
      <c r="P25" s="18">
        <v>21</v>
      </c>
      <c r="Q25" s="18">
        <f t="shared" si="7"/>
        <v>52500</v>
      </c>
      <c r="R25" s="18">
        <f t="shared" si="8"/>
        <v>52500</v>
      </c>
    </row>
    <row r="26" spans="1:18" ht="21" customHeight="1" x14ac:dyDescent="0.25">
      <c r="A26" s="17">
        <v>43831</v>
      </c>
      <c r="B26" s="18" t="s">
        <v>1</v>
      </c>
      <c r="C26" s="18" t="s">
        <v>39</v>
      </c>
      <c r="D26" s="18" t="s">
        <v>38</v>
      </c>
      <c r="E26" s="18">
        <v>16</v>
      </c>
      <c r="F26" s="18" t="s">
        <v>29</v>
      </c>
      <c r="G26" s="18">
        <v>151</v>
      </c>
      <c r="H26" s="18">
        <v>1500</v>
      </c>
      <c r="I26" s="18">
        <f t="shared" si="0"/>
        <v>1500</v>
      </c>
      <c r="J26" s="18">
        <f t="shared" si="1"/>
        <v>0</v>
      </c>
      <c r="K26" s="18">
        <f t="shared" si="2"/>
        <v>1500</v>
      </c>
      <c r="L26" s="18">
        <f t="shared" si="3"/>
        <v>0</v>
      </c>
      <c r="M26" s="18">
        <f t="shared" si="4"/>
        <v>0</v>
      </c>
      <c r="N26" s="18">
        <f t="shared" si="5"/>
        <v>0</v>
      </c>
      <c r="O26" s="18">
        <f t="shared" si="6"/>
        <v>0</v>
      </c>
      <c r="P26" s="18">
        <v>18</v>
      </c>
      <c r="Q26" s="18">
        <f t="shared" si="7"/>
        <v>27000</v>
      </c>
      <c r="R26" s="18">
        <f t="shared" si="8"/>
        <v>27000</v>
      </c>
    </row>
    <row r="27" spans="1:18" ht="21" customHeight="1" x14ac:dyDescent="0.25">
      <c r="A27" s="17">
        <v>43831</v>
      </c>
      <c r="B27" s="18" t="s">
        <v>1</v>
      </c>
      <c r="C27" s="18" t="s">
        <v>31</v>
      </c>
      <c r="D27" s="18" t="s">
        <v>38</v>
      </c>
      <c r="E27" s="18">
        <v>16</v>
      </c>
      <c r="F27" s="18" t="s">
        <v>29</v>
      </c>
      <c r="G27" s="18">
        <v>151</v>
      </c>
      <c r="H27" s="18">
        <v>250</v>
      </c>
      <c r="I27" s="18">
        <f t="shared" si="0"/>
        <v>250</v>
      </c>
      <c r="J27" s="18">
        <f t="shared" si="1"/>
        <v>0</v>
      </c>
      <c r="K27" s="18">
        <f t="shared" si="2"/>
        <v>250</v>
      </c>
      <c r="L27" s="18">
        <f t="shared" si="3"/>
        <v>0</v>
      </c>
      <c r="M27" s="18">
        <f t="shared" si="4"/>
        <v>0</v>
      </c>
      <c r="N27" s="18">
        <f t="shared" si="5"/>
        <v>0</v>
      </c>
      <c r="O27" s="18">
        <f t="shared" si="6"/>
        <v>0</v>
      </c>
      <c r="P27" s="18">
        <v>4.5</v>
      </c>
      <c r="Q27" s="18">
        <f t="shared" si="7"/>
        <v>1125</v>
      </c>
      <c r="R27" s="18">
        <f t="shared" si="8"/>
        <v>1125</v>
      </c>
    </row>
    <row r="28" spans="1:18" ht="21" customHeight="1" x14ac:dyDescent="0.25">
      <c r="A28" s="17">
        <v>43835</v>
      </c>
      <c r="B28" s="18" t="s">
        <v>2</v>
      </c>
      <c r="C28" s="18" t="s">
        <v>37</v>
      </c>
      <c r="D28" s="18" t="s">
        <v>38</v>
      </c>
      <c r="E28" s="18">
        <v>16</v>
      </c>
      <c r="F28" s="18" t="s">
        <v>32</v>
      </c>
      <c r="G28" s="18">
        <v>123</v>
      </c>
      <c r="H28" s="18">
        <v>200</v>
      </c>
      <c r="I28" s="18">
        <f t="shared" si="0"/>
        <v>-200</v>
      </c>
      <c r="J28" s="18">
        <f t="shared" si="1"/>
        <v>0</v>
      </c>
      <c r="K28" s="18">
        <f t="shared" si="2"/>
        <v>0</v>
      </c>
      <c r="L28" s="18">
        <f t="shared" si="3"/>
        <v>0</v>
      </c>
      <c r="M28" s="18">
        <f t="shared" si="4"/>
        <v>200</v>
      </c>
      <c r="N28" s="18">
        <f t="shared" si="5"/>
        <v>0</v>
      </c>
      <c r="O28" s="18">
        <f t="shared" si="6"/>
        <v>0</v>
      </c>
      <c r="P28" s="18">
        <v>21</v>
      </c>
      <c r="Q28" s="18">
        <f t="shared" si="7"/>
        <v>4200</v>
      </c>
      <c r="R28" s="18">
        <f t="shared" si="8"/>
        <v>-4200</v>
      </c>
    </row>
    <row r="29" spans="1:18" ht="21" customHeight="1" x14ac:dyDescent="0.25">
      <c r="A29" s="17">
        <v>43836</v>
      </c>
      <c r="B29" s="18" t="s">
        <v>2</v>
      </c>
      <c r="C29" s="18" t="s">
        <v>39</v>
      </c>
      <c r="D29" s="18" t="s">
        <v>38</v>
      </c>
      <c r="E29" s="18">
        <v>16</v>
      </c>
      <c r="F29" s="18" t="s">
        <v>32</v>
      </c>
      <c r="G29" s="18">
        <v>123</v>
      </c>
      <c r="H29" s="18">
        <v>100</v>
      </c>
      <c r="I29" s="18">
        <f t="shared" si="0"/>
        <v>-100</v>
      </c>
      <c r="J29" s="18">
        <f t="shared" si="1"/>
        <v>0</v>
      </c>
      <c r="K29" s="18">
        <f t="shared" si="2"/>
        <v>0</v>
      </c>
      <c r="L29" s="18">
        <f t="shared" si="3"/>
        <v>0</v>
      </c>
      <c r="M29" s="18">
        <f t="shared" si="4"/>
        <v>100</v>
      </c>
      <c r="N29" s="18">
        <f t="shared" si="5"/>
        <v>0</v>
      </c>
      <c r="O29" s="18">
        <f t="shared" si="6"/>
        <v>0</v>
      </c>
      <c r="P29" s="18">
        <v>18</v>
      </c>
      <c r="Q29" s="18">
        <f t="shared" si="7"/>
        <v>1800</v>
      </c>
      <c r="R29" s="18">
        <f t="shared" si="8"/>
        <v>-1800</v>
      </c>
    </row>
    <row r="30" spans="1:18" ht="21" customHeight="1" x14ac:dyDescent="0.25">
      <c r="A30" s="17">
        <v>43837</v>
      </c>
      <c r="B30" s="18" t="s">
        <v>2</v>
      </c>
      <c r="C30" s="18" t="s">
        <v>31</v>
      </c>
      <c r="D30" s="18" t="s">
        <v>38</v>
      </c>
      <c r="E30" s="18">
        <v>16</v>
      </c>
      <c r="F30" s="18" t="s">
        <v>32</v>
      </c>
      <c r="G30" s="18">
        <v>123</v>
      </c>
      <c r="H30" s="18">
        <v>50</v>
      </c>
      <c r="I30" s="18">
        <f t="shared" si="0"/>
        <v>-50</v>
      </c>
      <c r="J30" s="18">
        <f t="shared" si="1"/>
        <v>0</v>
      </c>
      <c r="K30" s="18">
        <f t="shared" si="2"/>
        <v>0</v>
      </c>
      <c r="L30" s="18">
        <f t="shared" si="3"/>
        <v>0</v>
      </c>
      <c r="M30" s="18">
        <f t="shared" si="4"/>
        <v>50</v>
      </c>
      <c r="N30" s="18">
        <f t="shared" si="5"/>
        <v>0</v>
      </c>
      <c r="O30" s="18">
        <f t="shared" si="6"/>
        <v>0</v>
      </c>
      <c r="P30" s="18">
        <v>4.5</v>
      </c>
      <c r="Q30" s="18">
        <f t="shared" si="7"/>
        <v>225</v>
      </c>
      <c r="R30" s="18">
        <f t="shared" si="8"/>
        <v>-225</v>
      </c>
    </row>
    <row r="31" spans="1:18" ht="21" customHeight="1" x14ac:dyDescent="0.25">
      <c r="A31" s="17">
        <v>43840</v>
      </c>
      <c r="B31" s="18" t="s">
        <v>12</v>
      </c>
      <c r="C31" s="18" t="s">
        <v>33</v>
      </c>
      <c r="D31" s="18" t="s">
        <v>38</v>
      </c>
      <c r="E31" s="18">
        <v>16</v>
      </c>
      <c r="F31" s="18" t="s">
        <v>34</v>
      </c>
      <c r="G31" s="18">
        <v>220</v>
      </c>
      <c r="H31" s="18">
        <v>1200</v>
      </c>
      <c r="I31" s="18">
        <f t="shared" si="0"/>
        <v>0</v>
      </c>
      <c r="J31" s="18">
        <f t="shared" si="1"/>
        <v>1200</v>
      </c>
      <c r="K31" s="18">
        <f t="shared" si="2"/>
        <v>0</v>
      </c>
      <c r="L31" s="18">
        <f t="shared" si="3"/>
        <v>0</v>
      </c>
      <c r="M31" s="18">
        <f t="shared" si="4"/>
        <v>0</v>
      </c>
      <c r="N31" s="18">
        <f t="shared" si="5"/>
        <v>0</v>
      </c>
      <c r="O31" s="18">
        <f t="shared" si="6"/>
        <v>3600</v>
      </c>
      <c r="P31" s="18">
        <v>3</v>
      </c>
      <c r="Q31" s="18">
        <f t="shared" si="7"/>
        <v>3600</v>
      </c>
      <c r="R31" s="18">
        <f t="shared" si="8"/>
        <v>0</v>
      </c>
    </row>
    <row r="32" spans="1:18" ht="21" customHeight="1" x14ac:dyDescent="0.25">
      <c r="A32" s="17">
        <v>44105</v>
      </c>
      <c r="B32" s="18" t="s">
        <v>3</v>
      </c>
      <c r="C32" s="18" t="s">
        <v>40</v>
      </c>
      <c r="D32" s="18" t="s">
        <v>38</v>
      </c>
      <c r="E32" s="18">
        <v>16</v>
      </c>
      <c r="F32" s="18" t="s">
        <v>32</v>
      </c>
      <c r="G32" s="18">
        <v>124</v>
      </c>
      <c r="H32" s="18">
        <v>1200</v>
      </c>
      <c r="I32" s="18">
        <f t="shared" si="0"/>
        <v>-1200</v>
      </c>
      <c r="J32" s="18">
        <f t="shared" si="1"/>
        <v>0</v>
      </c>
      <c r="K32" s="18">
        <f t="shared" si="2"/>
        <v>0</v>
      </c>
      <c r="L32" s="18">
        <f t="shared" si="3"/>
        <v>1200</v>
      </c>
      <c r="M32" s="18">
        <f t="shared" si="4"/>
        <v>0</v>
      </c>
      <c r="N32" s="18">
        <f t="shared" si="5"/>
        <v>0</v>
      </c>
      <c r="O32" s="18">
        <f t="shared" si="6"/>
        <v>0</v>
      </c>
      <c r="P32" s="18">
        <v>22.08</v>
      </c>
      <c r="Q32" s="18">
        <f t="shared" si="7"/>
        <v>26495.999999999996</v>
      </c>
      <c r="R32" s="18">
        <f t="shared" si="8"/>
        <v>0</v>
      </c>
    </row>
    <row r="33" spans="1:18" ht="21" customHeight="1" x14ac:dyDescent="0.25">
      <c r="A33" s="17">
        <v>44114</v>
      </c>
      <c r="B33" s="18" t="s">
        <v>1</v>
      </c>
      <c r="C33" s="18" t="s">
        <v>41</v>
      </c>
      <c r="D33" s="18" t="s">
        <v>46</v>
      </c>
      <c r="E33" s="18">
        <v>17</v>
      </c>
      <c r="F33" s="18" t="s">
        <v>29</v>
      </c>
      <c r="G33" s="18">
        <v>230</v>
      </c>
      <c r="H33" s="18">
        <v>3000</v>
      </c>
      <c r="I33" s="18">
        <f t="shared" si="0"/>
        <v>3000</v>
      </c>
      <c r="J33" s="18">
        <f t="shared" si="1"/>
        <v>0</v>
      </c>
      <c r="K33" s="18">
        <f t="shared" si="2"/>
        <v>3000</v>
      </c>
      <c r="L33" s="18">
        <f t="shared" si="3"/>
        <v>0</v>
      </c>
      <c r="M33" s="18">
        <f t="shared" si="4"/>
        <v>0</v>
      </c>
      <c r="N33" s="18">
        <f t="shared" si="5"/>
        <v>0</v>
      </c>
      <c r="O33" s="18">
        <f t="shared" si="6"/>
        <v>0</v>
      </c>
      <c r="P33" s="18">
        <v>23</v>
      </c>
      <c r="Q33" s="18">
        <f t="shared" si="7"/>
        <v>69000</v>
      </c>
      <c r="R33" s="18">
        <f t="shared" si="8"/>
        <v>69000</v>
      </c>
    </row>
    <row r="34" spans="1:18" ht="21" customHeight="1" x14ac:dyDescent="0.25">
      <c r="A34" s="17">
        <v>44115</v>
      </c>
      <c r="B34" s="18" t="s">
        <v>1</v>
      </c>
      <c r="C34" s="18" t="s">
        <v>37</v>
      </c>
      <c r="D34" s="18" t="s">
        <v>46</v>
      </c>
      <c r="E34" s="18">
        <v>17</v>
      </c>
      <c r="F34" s="18" t="s">
        <v>29</v>
      </c>
      <c r="G34" s="18">
        <v>230</v>
      </c>
      <c r="H34" s="18">
        <v>1500</v>
      </c>
      <c r="I34" s="18">
        <f t="shared" si="0"/>
        <v>1500</v>
      </c>
      <c r="J34" s="18">
        <f t="shared" si="1"/>
        <v>0</v>
      </c>
      <c r="K34" s="18">
        <f t="shared" si="2"/>
        <v>1500</v>
      </c>
      <c r="L34" s="18">
        <f t="shared" si="3"/>
        <v>0</v>
      </c>
      <c r="M34" s="18">
        <f t="shared" si="4"/>
        <v>0</v>
      </c>
      <c r="N34" s="18">
        <f t="shared" si="5"/>
        <v>0</v>
      </c>
      <c r="O34" s="18">
        <f t="shared" si="6"/>
        <v>0</v>
      </c>
      <c r="P34" s="18">
        <v>22</v>
      </c>
      <c r="Q34" s="18">
        <f t="shared" si="7"/>
        <v>33000</v>
      </c>
      <c r="R34" s="18">
        <f t="shared" si="8"/>
        <v>33000</v>
      </c>
    </row>
    <row r="35" spans="1:18" ht="21" customHeight="1" x14ac:dyDescent="0.25">
      <c r="A35" s="17">
        <v>44115</v>
      </c>
      <c r="B35" s="18" t="s">
        <v>1</v>
      </c>
      <c r="C35" s="18" t="s">
        <v>39</v>
      </c>
      <c r="D35" s="18" t="s">
        <v>46</v>
      </c>
      <c r="E35" s="18">
        <v>17</v>
      </c>
      <c r="F35" s="18" t="s">
        <v>29</v>
      </c>
      <c r="G35" s="18">
        <v>230</v>
      </c>
      <c r="H35" s="18">
        <v>1000</v>
      </c>
      <c r="I35" s="18">
        <f t="shared" si="0"/>
        <v>1000</v>
      </c>
      <c r="J35" s="18">
        <f t="shared" si="1"/>
        <v>0</v>
      </c>
      <c r="K35" s="18">
        <f t="shared" si="2"/>
        <v>1000</v>
      </c>
      <c r="L35" s="18">
        <f t="shared" si="3"/>
        <v>0</v>
      </c>
      <c r="M35" s="18">
        <f t="shared" si="4"/>
        <v>0</v>
      </c>
      <c r="N35" s="18">
        <f t="shared" si="5"/>
        <v>0</v>
      </c>
      <c r="O35" s="18">
        <f t="shared" si="6"/>
        <v>0</v>
      </c>
      <c r="P35" s="18">
        <v>18</v>
      </c>
      <c r="Q35" s="18">
        <f t="shared" si="7"/>
        <v>18000</v>
      </c>
      <c r="R35" s="18">
        <f t="shared" si="8"/>
        <v>18000</v>
      </c>
    </row>
    <row r="36" spans="1:18" ht="21" customHeight="1" x14ac:dyDescent="0.25">
      <c r="A36" s="17">
        <v>44114</v>
      </c>
      <c r="B36" s="18" t="s">
        <v>12</v>
      </c>
      <c r="C36" s="18" t="s">
        <v>33</v>
      </c>
      <c r="D36" s="18" t="s">
        <v>46</v>
      </c>
      <c r="E36" s="18">
        <v>17</v>
      </c>
      <c r="F36" s="18" t="s">
        <v>34</v>
      </c>
      <c r="G36" s="18">
        <v>1234</v>
      </c>
      <c r="H36" s="18">
        <v>2500</v>
      </c>
      <c r="I36" s="18">
        <f t="shared" si="0"/>
        <v>0</v>
      </c>
      <c r="J36" s="18">
        <f t="shared" si="1"/>
        <v>2500</v>
      </c>
      <c r="K36" s="18">
        <f t="shared" si="2"/>
        <v>0</v>
      </c>
      <c r="L36" s="18">
        <f t="shared" si="3"/>
        <v>0</v>
      </c>
      <c r="M36" s="18">
        <f t="shared" si="4"/>
        <v>0</v>
      </c>
      <c r="N36" s="18">
        <f t="shared" si="5"/>
        <v>0</v>
      </c>
      <c r="O36" s="18">
        <f t="shared" si="6"/>
        <v>8750</v>
      </c>
      <c r="P36" s="18">
        <v>3.5</v>
      </c>
      <c r="Q36" s="18">
        <f t="shared" si="7"/>
        <v>8750</v>
      </c>
      <c r="R36" s="18">
        <f t="shared" si="8"/>
        <v>0</v>
      </c>
    </row>
    <row r="37" spans="1:18" ht="21" customHeight="1" x14ac:dyDescent="0.25">
      <c r="A37" s="17">
        <v>44114</v>
      </c>
      <c r="B37" s="18" t="s">
        <v>3</v>
      </c>
      <c r="C37" s="18" t="s">
        <v>42</v>
      </c>
      <c r="D37" s="18" t="s">
        <v>46</v>
      </c>
      <c r="E37" s="18">
        <v>17</v>
      </c>
      <c r="F37" s="18" t="s">
        <v>32</v>
      </c>
      <c r="G37" s="18">
        <v>225</v>
      </c>
      <c r="H37" s="18">
        <v>2500</v>
      </c>
      <c r="I37" s="18">
        <f t="shared" si="0"/>
        <v>-2500</v>
      </c>
      <c r="J37" s="18">
        <f t="shared" si="1"/>
        <v>0</v>
      </c>
      <c r="K37" s="18">
        <f t="shared" si="2"/>
        <v>0</v>
      </c>
      <c r="L37" s="18">
        <f t="shared" si="3"/>
        <v>2500</v>
      </c>
      <c r="M37" s="18">
        <f t="shared" si="4"/>
        <v>0</v>
      </c>
      <c r="N37" s="18">
        <f t="shared" si="5"/>
        <v>0</v>
      </c>
      <c r="O37" s="18">
        <f t="shared" si="6"/>
        <v>0</v>
      </c>
      <c r="P37" s="18">
        <v>25.32</v>
      </c>
      <c r="Q37" s="18">
        <f t="shared" si="7"/>
        <v>63300</v>
      </c>
      <c r="R37" s="18">
        <f t="shared" si="8"/>
        <v>0</v>
      </c>
    </row>
    <row r="38" spans="1:18" ht="21" customHeight="1" x14ac:dyDescent="0.25">
      <c r="A38" s="17">
        <v>44105</v>
      </c>
      <c r="B38" s="18" t="s">
        <v>5</v>
      </c>
      <c r="C38" s="18" t="s">
        <v>43</v>
      </c>
      <c r="D38" s="18" t="s">
        <v>46</v>
      </c>
      <c r="E38" s="18">
        <v>17</v>
      </c>
      <c r="F38" s="18" t="s">
        <v>32</v>
      </c>
      <c r="G38" s="18">
        <v>226</v>
      </c>
      <c r="H38" s="18">
        <v>150</v>
      </c>
      <c r="I38" s="18">
        <f t="shared" si="0"/>
        <v>-150</v>
      </c>
      <c r="J38" s="18">
        <f t="shared" si="1"/>
        <v>0</v>
      </c>
      <c r="K38" s="18">
        <f t="shared" si="2"/>
        <v>0</v>
      </c>
      <c r="L38" s="18">
        <f t="shared" si="3"/>
        <v>0</v>
      </c>
      <c r="M38" s="18">
        <f t="shared" si="4"/>
        <v>0</v>
      </c>
      <c r="N38" s="18">
        <f t="shared" si="5"/>
        <v>150</v>
      </c>
      <c r="O38" s="18">
        <f t="shared" si="6"/>
        <v>0</v>
      </c>
      <c r="P38" s="18">
        <v>21.82</v>
      </c>
      <c r="Q38" s="18">
        <f t="shared" si="7"/>
        <v>3273</v>
      </c>
      <c r="R38" s="18">
        <f t="shared" si="8"/>
        <v>0</v>
      </c>
    </row>
    <row r="39" spans="1:18" ht="21" customHeight="1" x14ac:dyDescent="0.25">
      <c r="A39" s="17">
        <v>44102</v>
      </c>
      <c r="B39" s="18" t="s">
        <v>1</v>
      </c>
      <c r="C39" s="18" t="s">
        <v>37</v>
      </c>
      <c r="D39" s="18" t="s">
        <v>44</v>
      </c>
      <c r="E39" s="18">
        <v>18</v>
      </c>
      <c r="F39" s="18" t="s">
        <v>29</v>
      </c>
      <c r="G39" s="18">
        <v>229</v>
      </c>
      <c r="H39" s="18">
        <v>3000</v>
      </c>
      <c r="I39" s="18">
        <f t="shared" si="0"/>
        <v>3000</v>
      </c>
      <c r="J39" s="18">
        <f t="shared" si="1"/>
        <v>0</v>
      </c>
      <c r="K39" s="18">
        <f t="shared" si="2"/>
        <v>3000</v>
      </c>
      <c r="L39" s="18">
        <f t="shared" si="3"/>
        <v>0</v>
      </c>
      <c r="M39" s="18">
        <f t="shared" si="4"/>
        <v>0</v>
      </c>
      <c r="N39" s="18">
        <f t="shared" si="5"/>
        <v>0</v>
      </c>
      <c r="O39" s="18">
        <f t="shared" si="6"/>
        <v>0</v>
      </c>
      <c r="P39" s="18">
        <v>19</v>
      </c>
      <c r="Q39" s="18">
        <f t="shared" si="7"/>
        <v>57000</v>
      </c>
      <c r="R39" s="18">
        <f t="shared" si="8"/>
        <v>57000</v>
      </c>
    </row>
    <row r="40" spans="1:18" ht="21" customHeight="1" x14ac:dyDescent="0.25">
      <c r="A40" s="17">
        <v>44102</v>
      </c>
      <c r="B40" s="18" t="s">
        <v>1</v>
      </c>
      <c r="C40" s="18" t="s">
        <v>39</v>
      </c>
      <c r="D40" s="18" t="s">
        <v>44</v>
      </c>
      <c r="E40" s="18">
        <v>18</v>
      </c>
      <c r="F40" s="18" t="s">
        <v>29</v>
      </c>
      <c r="G40" s="18">
        <v>229</v>
      </c>
      <c r="H40" s="18">
        <v>2000</v>
      </c>
      <c r="I40" s="18">
        <f t="shared" si="0"/>
        <v>2000</v>
      </c>
      <c r="J40" s="18">
        <f t="shared" si="1"/>
        <v>0</v>
      </c>
      <c r="K40" s="18">
        <f t="shared" si="2"/>
        <v>2000</v>
      </c>
      <c r="L40" s="18">
        <f t="shared" si="3"/>
        <v>0</v>
      </c>
      <c r="M40" s="18">
        <f t="shared" si="4"/>
        <v>0</v>
      </c>
      <c r="N40" s="18">
        <f t="shared" si="5"/>
        <v>0</v>
      </c>
      <c r="O40" s="18">
        <f t="shared" si="6"/>
        <v>0</v>
      </c>
      <c r="P40" s="18">
        <v>17</v>
      </c>
      <c r="Q40" s="18">
        <f t="shared" si="7"/>
        <v>34000</v>
      </c>
      <c r="R40" s="18">
        <f t="shared" si="8"/>
        <v>34000</v>
      </c>
    </row>
    <row r="41" spans="1:18" ht="21" customHeight="1" x14ac:dyDescent="0.25">
      <c r="A41" s="17">
        <v>44102</v>
      </c>
      <c r="B41" s="18" t="s">
        <v>1</v>
      </c>
      <c r="C41" s="18" t="s">
        <v>31</v>
      </c>
      <c r="D41" s="18" t="s">
        <v>44</v>
      </c>
      <c r="E41" s="18">
        <v>18</v>
      </c>
      <c r="F41" s="18" t="s">
        <v>29</v>
      </c>
      <c r="G41" s="18">
        <v>229</v>
      </c>
      <c r="H41" s="18">
        <v>500</v>
      </c>
      <c r="I41" s="18">
        <f t="shared" si="0"/>
        <v>500</v>
      </c>
      <c r="J41" s="18">
        <f t="shared" si="1"/>
        <v>0</v>
      </c>
      <c r="K41" s="18">
        <f t="shared" si="2"/>
        <v>500</v>
      </c>
      <c r="L41" s="18">
        <f t="shared" si="3"/>
        <v>0</v>
      </c>
      <c r="M41" s="18">
        <f t="shared" si="4"/>
        <v>0</v>
      </c>
      <c r="N41" s="18">
        <f t="shared" si="5"/>
        <v>0</v>
      </c>
      <c r="O41" s="18">
        <f t="shared" si="6"/>
        <v>0</v>
      </c>
      <c r="P41" s="18">
        <v>4.5</v>
      </c>
      <c r="Q41" s="18">
        <f t="shared" si="7"/>
        <v>2250</v>
      </c>
      <c r="R41" s="18">
        <f t="shared" si="8"/>
        <v>2250</v>
      </c>
    </row>
    <row r="42" spans="1:18" ht="21" customHeight="1" x14ac:dyDescent="0.25">
      <c r="A42" s="19">
        <v>46997</v>
      </c>
      <c r="B42" s="18" t="s">
        <v>2</v>
      </c>
      <c r="C42" s="18" t="s">
        <v>39</v>
      </c>
      <c r="D42" s="18" t="s">
        <v>44</v>
      </c>
      <c r="E42" s="18">
        <v>18</v>
      </c>
      <c r="F42" s="18" t="s">
        <v>32</v>
      </c>
      <c r="G42" s="18">
        <v>125</v>
      </c>
      <c r="H42" s="18">
        <v>500</v>
      </c>
      <c r="I42" s="18">
        <f t="shared" si="0"/>
        <v>-500</v>
      </c>
      <c r="J42" s="18">
        <f t="shared" si="1"/>
        <v>0</v>
      </c>
      <c r="K42" s="18">
        <f t="shared" si="2"/>
        <v>0</v>
      </c>
      <c r="L42" s="18">
        <f t="shared" si="3"/>
        <v>0</v>
      </c>
      <c r="M42" s="18">
        <f t="shared" si="4"/>
        <v>500</v>
      </c>
      <c r="N42" s="18">
        <f t="shared" si="5"/>
        <v>0</v>
      </c>
      <c r="O42" s="18">
        <f t="shared" si="6"/>
        <v>0</v>
      </c>
      <c r="P42" s="18">
        <v>17</v>
      </c>
      <c r="Q42" s="18">
        <f t="shared" si="7"/>
        <v>8500</v>
      </c>
      <c r="R42" s="18">
        <f t="shared" si="8"/>
        <v>-8500</v>
      </c>
    </row>
    <row r="43" spans="1:18" ht="21" customHeight="1" x14ac:dyDescent="0.25">
      <c r="A43" s="17">
        <v>44105</v>
      </c>
      <c r="B43" s="18" t="s">
        <v>12</v>
      </c>
      <c r="C43" s="18" t="s">
        <v>33</v>
      </c>
      <c r="D43" s="18" t="s">
        <v>44</v>
      </c>
      <c r="E43" s="18">
        <v>18</v>
      </c>
      <c r="F43" s="18" t="s">
        <v>34</v>
      </c>
      <c r="G43" s="18">
        <v>223</v>
      </c>
      <c r="H43" s="18">
        <v>1500</v>
      </c>
      <c r="I43" s="18">
        <f t="shared" si="0"/>
        <v>0</v>
      </c>
      <c r="J43" s="18">
        <f t="shared" si="1"/>
        <v>1500</v>
      </c>
      <c r="K43" s="18">
        <f t="shared" si="2"/>
        <v>0</v>
      </c>
      <c r="L43" s="18">
        <f t="shared" si="3"/>
        <v>0</v>
      </c>
      <c r="M43" s="18">
        <f t="shared" si="4"/>
        <v>0</v>
      </c>
      <c r="N43" s="18">
        <f t="shared" si="5"/>
        <v>0</v>
      </c>
      <c r="O43" s="18">
        <f t="shared" si="6"/>
        <v>6000</v>
      </c>
      <c r="P43" s="18">
        <v>4</v>
      </c>
      <c r="Q43" s="18">
        <f t="shared" si="7"/>
        <v>6000</v>
      </c>
      <c r="R43" s="18">
        <f t="shared" si="8"/>
        <v>0</v>
      </c>
    </row>
    <row r="44" spans="1:18" ht="21" customHeight="1" x14ac:dyDescent="0.25">
      <c r="A44" s="17">
        <v>44105</v>
      </c>
      <c r="B44" s="18" t="s">
        <v>3</v>
      </c>
      <c r="C44" s="18" t="s">
        <v>35</v>
      </c>
      <c r="D44" s="18" t="s">
        <v>44</v>
      </c>
      <c r="E44" s="18">
        <v>18</v>
      </c>
      <c r="F44" s="18" t="s">
        <v>32</v>
      </c>
      <c r="G44" s="18">
        <v>126</v>
      </c>
      <c r="H44" s="18">
        <v>1500</v>
      </c>
      <c r="I44" s="18">
        <f t="shared" si="0"/>
        <v>-1500</v>
      </c>
      <c r="J44" s="18">
        <f t="shared" si="1"/>
        <v>0</v>
      </c>
      <c r="K44" s="18">
        <f t="shared" si="2"/>
        <v>0</v>
      </c>
      <c r="L44" s="18">
        <f t="shared" si="3"/>
        <v>1500</v>
      </c>
      <c r="M44" s="18">
        <f t="shared" si="4"/>
        <v>0</v>
      </c>
      <c r="N44" s="18">
        <f t="shared" si="5"/>
        <v>0</v>
      </c>
      <c r="O44" s="18">
        <f t="shared" si="6"/>
        <v>0</v>
      </c>
      <c r="P44" s="18">
        <v>20.95</v>
      </c>
      <c r="Q44" s="18">
        <f t="shared" si="7"/>
        <v>31425</v>
      </c>
      <c r="R44" s="18">
        <f t="shared" si="8"/>
        <v>0</v>
      </c>
    </row>
    <row r="45" spans="1:18" ht="21" customHeight="1" x14ac:dyDescent="0.25">
      <c r="A45" s="17">
        <v>44105</v>
      </c>
      <c r="B45" s="18" t="s">
        <v>5</v>
      </c>
      <c r="C45" s="18" t="s">
        <v>36</v>
      </c>
      <c r="D45" s="18" t="s">
        <v>44</v>
      </c>
      <c r="E45" s="18">
        <v>18</v>
      </c>
      <c r="F45" s="18" t="s">
        <v>32</v>
      </c>
      <c r="G45" s="18">
        <v>126</v>
      </c>
      <c r="H45" s="18">
        <v>100</v>
      </c>
      <c r="I45" s="18">
        <f t="shared" si="0"/>
        <v>-100</v>
      </c>
      <c r="J45" s="18">
        <f t="shared" si="1"/>
        <v>0</v>
      </c>
      <c r="K45" s="18">
        <f t="shared" si="2"/>
        <v>0</v>
      </c>
      <c r="L45" s="18">
        <f t="shared" si="3"/>
        <v>0</v>
      </c>
      <c r="M45" s="18">
        <f t="shared" si="4"/>
        <v>0</v>
      </c>
      <c r="N45" s="18">
        <f t="shared" si="5"/>
        <v>100</v>
      </c>
      <c r="O45" s="18">
        <f t="shared" si="6"/>
        <v>0</v>
      </c>
      <c r="P45" s="18">
        <v>16.95</v>
      </c>
      <c r="Q45" s="18">
        <f t="shared" si="7"/>
        <v>1695</v>
      </c>
      <c r="R45" s="18">
        <f t="shared" si="8"/>
        <v>0</v>
      </c>
    </row>
    <row r="46" spans="1:18" ht="21" customHeight="1" x14ac:dyDescent="0.25">
      <c r="A46" s="17">
        <v>44106</v>
      </c>
      <c r="B46" s="18" t="s">
        <v>2</v>
      </c>
      <c r="C46" s="18" t="s">
        <v>41</v>
      </c>
      <c r="D46" s="18" t="s">
        <v>46</v>
      </c>
      <c r="E46" s="18">
        <v>17</v>
      </c>
      <c r="F46" s="18" t="s">
        <v>32</v>
      </c>
      <c r="G46" s="18">
        <v>127</v>
      </c>
      <c r="H46" s="18">
        <v>1553.27</v>
      </c>
      <c r="I46" s="18">
        <f t="shared" si="0"/>
        <v>-1553.27</v>
      </c>
      <c r="J46" s="18">
        <f t="shared" si="1"/>
        <v>0</v>
      </c>
      <c r="K46" s="18">
        <f t="shared" si="2"/>
        <v>0</v>
      </c>
      <c r="L46" s="18">
        <f t="shared" si="3"/>
        <v>0</v>
      </c>
      <c r="M46" s="18">
        <f t="shared" si="4"/>
        <v>1553.27</v>
      </c>
      <c r="N46" s="18">
        <f t="shared" si="5"/>
        <v>0</v>
      </c>
      <c r="O46" s="18">
        <f t="shared" si="6"/>
        <v>0</v>
      </c>
      <c r="P46" s="18">
        <v>23</v>
      </c>
      <c r="Q46" s="18">
        <f t="shared" si="7"/>
        <v>35725.21</v>
      </c>
      <c r="R46" s="18">
        <f t="shared" si="8"/>
        <v>-35725.21</v>
      </c>
    </row>
    <row r="47" spans="1:18" ht="21" customHeight="1" x14ac:dyDescent="0.25">
      <c r="A47" s="17">
        <v>44106</v>
      </c>
      <c r="B47" s="18" t="s">
        <v>2</v>
      </c>
      <c r="C47" s="18" t="s">
        <v>37</v>
      </c>
      <c r="D47" s="18" t="s">
        <v>46</v>
      </c>
      <c r="E47" s="18">
        <v>17</v>
      </c>
      <c r="F47" s="18" t="s">
        <v>32</v>
      </c>
      <c r="G47" s="18">
        <v>127</v>
      </c>
      <c r="H47" s="18">
        <v>777.2</v>
      </c>
      <c r="I47" s="18">
        <f t="shared" si="0"/>
        <v>-777.2</v>
      </c>
      <c r="J47" s="18">
        <f t="shared" si="1"/>
        <v>0</v>
      </c>
      <c r="K47" s="18">
        <f t="shared" si="2"/>
        <v>0</v>
      </c>
      <c r="L47" s="18">
        <f t="shared" si="3"/>
        <v>0</v>
      </c>
      <c r="M47" s="18">
        <f t="shared" si="4"/>
        <v>777.2</v>
      </c>
      <c r="N47" s="18">
        <f t="shared" si="5"/>
        <v>0</v>
      </c>
      <c r="O47" s="18">
        <f t="shared" si="6"/>
        <v>0</v>
      </c>
      <c r="P47" s="18">
        <v>22</v>
      </c>
      <c r="Q47" s="18">
        <f t="shared" si="7"/>
        <v>17098.400000000001</v>
      </c>
      <c r="R47" s="18">
        <f t="shared" si="8"/>
        <v>-17098.400000000001</v>
      </c>
    </row>
    <row r="48" spans="1:18" ht="21" customHeight="1" x14ac:dyDescent="0.25">
      <c r="A48" s="17">
        <v>44106</v>
      </c>
      <c r="B48" s="18" t="s">
        <v>2</v>
      </c>
      <c r="C48" s="18" t="s">
        <v>39</v>
      </c>
      <c r="D48" s="18" t="s">
        <v>46</v>
      </c>
      <c r="E48" s="18">
        <v>17</v>
      </c>
      <c r="F48" s="18" t="s">
        <v>32</v>
      </c>
      <c r="G48" s="18">
        <v>127</v>
      </c>
      <c r="H48" s="18">
        <v>519.53</v>
      </c>
      <c r="I48" s="18">
        <f t="shared" si="0"/>
        <v>-519.53</v>
      </c>
      <c r="J48" s="18">
        <f t="shared" si="1"/>
        <v>0</v>
      </c>
      <c r="K48" s="18">
        <f t="shared" si="2"/>
        <v>0</v>
      </c>
      <c r="L48" s="18">
        <f t="shared" si="3"/>
        <v>0</v>
      </c>
      <c r="M48" s="18">
        <f t="shared" si="4"/>
        <v>519.53</v>
      </c>
      <c r="N48" s="18">
        <f t="shared" si="5"/>
        <v>0</v>
      </c>
      <c r="O48" s="18">
        <f t="shared" si="6"/>
        <v>0</v>
      </c>
      <c r="P48" s="18">
        <v>18</v>
      </c>
      <c r="Q48" s="18">
        <f t="shared" si="7"/>
        <v>9351.5399999999991</v>
      </c>
      <c r="R48" s="18">
        <f t="shared" si="8"/>
        <v>-9351.5399999999991</v>
      </c>
    </row>
    <row r="49" spans="1:18" ht="21" customHeight="1" x14ac:dyDescent="0.25">
      <c r="A49" s="18"/>
      <c r="B49" s="18"/>
      <c r="C49" s="18"/>
      <c r="D49" s="18"/>
      <c r="E49" s="18"/>
      <c r="F49" s="18"/>
      <c r="G49" s="18"/>
      <c r="H49" s="18"/>
      <c r="I49" s="18">
        <f t="shared" si="0"/>
        <v>0</v>
      </c>
      <c r="J49" s="18">
        <f t="shared" si="1"/>
        <v>0</v>
      </c>
      <c r="K49" s="18">
        <f t="shared" si="2"/>
        <v>0</v>
      </c>
      <c r="L49" s="18">
        <f t="shared" si="3"/>
        <v>0</v>
      </c>
      <c r="M49" s="18">
        <f t="shared" si="4"/>
        <v>0</v>
      </c>
      <c r="N49" s="18">
        <f t="shared" si="5"/>
        <v>0</v>
      </c>
      <c r="O49" s="18">
        <f t="shared" si="6"/>
        <v>0</v>
      </c>
      <c r="P49" s="18"/>
      <c r="Q49" s="18" t="str">
        <f t="shared" si="7"/>
        <v/>
      </c>
      <c r="R49" s="18" t="str">
        <f t="shared" si="8"/>
        <v/>
      </c>
    </row>
    <row r="50" spans="1:18" ht="21" customHeight="1" x14ac:dyDescent="0.25">
      <c r="A50" s="18"/>
      <c r="B50" s="18"/>
      <c r="C50" s="18"/>
      <c r="D50" s="18"/>
      <c r="E50" s="18"/>
      <c r="F50" s="18"/>
      <c r="G50" s="18"/>
      <c r="H50" s="18"/>
      <c r="I50" s="18">
        <f t="shared" si="0"/>
        <v>0</v>
      </c>
      <c r="J50" s="18">
        <f t="shared" si="1"/>
        <v>0</v>
      </c>
      <c r="K50" s="18">
        <f t="shared" si="2"/>
        <v>0</v>
      </c>
      <c r="L50" s="18">
        <f t="shared" si="3"/>
        <v>0</v>
      </c>
      <c r="M50" s="18">
        <f t="shared" si="4"/>
        <v>0</v>
      </c>
      <c r="N50" s="18">
        <f t="shared" si="5"/>
        <v>0</v>
      </c>
      <c r="O50" s="18">
        <f t="shared" si="6"/>
        <v>0</v>
      </c>
      <c r="P50" s="18"/>
      <c r="Q50" s="18" t="str">
        <f t="shared" si="7"/>
        <v/>
      </c>
      <c r="R50" s="18" t="str">
        <f t="shared" si="8"/>
        <v/>
      </c>
    </row>
    <row r="51" spans="1:18" ht="21" customHeight="1" x14ac:dyDescent="0.25">
      <c r="A51" s="18"/>
      <c r="B51" s="18"/>
      <c r="C51" s="18"/>
      <c r="D51" s="18"/>
      <c r="E51" s="18"/>
      <c r="F51" s="18"/>
      <c r="G51" s="18"/>
      <c r="H51" s="18"/>
      <c r="I51" s="18">
        <f t="shared" si="0"/>
        <v>0</v>
      </c>
      <c r="J51" s="18">
        <f t="shared" si="1"/>
        <v>0</v>
      </c>
      <c r="K51" s="18">
        <f t="shared" si="2"/>
        <v>0</v>
      </c>
      <c r="L51" s="18">
        <f t="shared" si="3"/>
        <v>0</v>
      </c>
      <c r="M51" s="18">
        <f t="shared" si="4"/>
        <v>0</v>
      </c>
      <c r="N51" s="18">
        <f t="shared" si="5"/>
        <v>0</v>
      </c>
      <c r="O51" s="18">
        <f t="shared" si="6"/>
        <v>0</v>
      </c>
      <c r="P51" s="18"/>
      <c r="Q51" s="18" t="str">
        <f t="shared" si="7"/>
        <v/>
      </c>
      <c r="R51" s="18" t="str">
        <f t="shared" si="8"/>
        <v/>
      </c>
    </row>
    <row r="52" spans="1:18" ht="21" customHeight="1" x14ac:dyDescent="0.25">
      <c r="A52" s="18"/>
      <c r="B52" s="18"/>
      <c r="C52" s="18"/>
      <c r="D52" s="18"/>
      <c r="E52" s="18"/>
      <c r="F52" s="18"/>
      <c r="G52" s="18"/>
      <c r="H52" s="18"/>
      <c r="I52" s="18">
        <f t="shared" si="0"/>
        <v>0</v>
      </c>
      <c r="J52" s="18">
        <f t="shared" si="1"/>
        <v>0</v>
      </c>
      <c r="K52" s="18">
        <f t="shared" si="2"/>
        <v>0</v>
      </c>
      <c r="L52" s="18">
        <f t="shared" si="3"/>
        <v>0</v>
      </c>
      <c r="M52" s="18">
        <f t="shared" si="4"/>
        <v>0</v>
      </c>
      <c r="N52" s="18">
        <f t="shared" si="5"/>
        <v>0</v>
      </c>
      <c r="O52" s="18">
        <f t="shared" si="6"/>
        <v>0</v>
      </c>
      <c r="P52" s="18"/>
      <c r="Q52" s="18" t="str">
        <f t="shared" si="7"/>
        <v/>
      </c>
      <c r="R52" s="18" t="str">
        <f t="shared" si="8"/>
        <v/>
      </c>
    </row>
    <row r="53" spans="1:18" ht="21" customHeight="1" x14ac:dyDescent="0.25">
      <c r="A53" s="18"/>
      <c r="B53" s="18"/>
      <c r="C53" s="18"/>
      <c r="D53" s="18"/>
      <c r="E53" s="18"/>
      <c r="F53" s="18"/>
      <c r="G53" s="18"/>
      <c r="H53" s="18"/>
      <c r="I53" s="18">
        <f t="shared" si="0"/>
        <v>0</v>
      </c>
      <c r="J53" s="18">
        <f t="shared" si="1"/>
        <v>0</v>
      </c>
      <c r="K53" s="18">
        <f t="shared" si="2"/>
        <v>0</v>
      </c>
      <c r="L53" s="18">
        <f t="shared" si="3"/>
        <v>0</v>
      </c>
      <c r="M53" s="18">
        <f t="shared" si="4"/>
        <v>0</v>
      </c>
      <c r="N53" s="18">
        <f t="shared" si="5"/>
        <v>0</v>
      </c>
      <c r="O53" s="18">
        <f t="shared" si="6"/>
        <v>0</v>
      </c>
      <c r="P53" s="18"/>
      <c r="Q53" s="18" t="str">
        <f t="shared" si="7"/>
        <v/>
      </c>
      <c r="R53" s="18" t="str">
        <f t="shared" si="8"/>
        <v/>
      </c>
    </row>
    <row r="54" spans="1:18" ht="21" customHeight="1" x14ac:dyDescent="0.25">
      <c r="A54" s="18"/>
      <c r="B54" s="18"/>
      <c r="C54" s="18"/>
      <c r="D54" s="18"/>
      <c r="E54" s="18"/>
      <c r="F54" s="18"/>
      <c r="G54" s="18"/>
      <c r="H54" s="18"/>
      <c r="I54" s="18">
        <f t="shared" si="0"/>
        <v>0</v>
      </c>
      <c r="J54" s="18">
        <f t="shared" si="1"/>
        <v>0</v>
      </c>
      <c r="K54" s="18">
        <f t="shared" si="2"/>
        <v>0</v>
      </c>
      <c r="L54" s="18">
        <f t="shared" si="3"/>
        <v>0</v>
      </c>
      <c r="M54" s="18">
        <f t="shared" si="4"/>
        <v>0</v>
      </c>
      <c r="N54" s="18">
        <f t="shared" si="5"/>
        <v>0</v>
      </c>
      <c r="O54" s="18">
        <f t="shared" si="6"/>
        <v>0</v>
      </c>
      <c r="P54" s="18"/>
      <c r="Q54" s="18" t="str">
        <f t="shared" si="7"/>
        <v/>
      </c>
      <c r="R54" s="18" t="str">
        <f t="shared" si="8"/>
        <v/>
      </c>
    </row>
    <row r="55" spans="1:18" ht="21" customHeight="1" x14ac:dyDescent="0.25">
      <c r="A55" s="18"/>
      <c r="B55" s="18"/>
      <c r="C55" s="18"/>
      <c r="D55" s="18"/>
      <c r="E55" s="18"/>
      <c r="F55" s="18"/>
      <c r="G55" s="18"/>
      <c r="H55" s="18"/>
      <c r="I55" s="18">
        <f t="shared" si="0"/>
        <v>0</v>
      </c>
      <c r="J55" s="18">
        <f t="shared" si="1"/>
        <v>0</v>
      </c>
      <c r="K55" s="18">
        <f t="shared" si="2"/>
        <v>0</v>
      </c>
      <c r="L55" s="18">
        <f t="shared" si="3"/>
        <v>0</v>
      </c>
      <c r="M55" s="18">
        <f t="shared" si="4"/>
        <v>0</v>
      </c>
      <c r="N55" s="18">
        <f t="shared" si="5"/>
        <v>0</v>
      </c>
      <c r="O55" s="18">
        <f t="shared" si="6"/>
        <v>0</v>
      </c>
      <c r="P55" s="18"/>
      <c r="Q55" s="18" t="str">
        <f t="shared" si="7"/>
        <v/>
      </c>
      <c r="R55" s="18" t="str">
        <f t="shared" si="8"/>
        <v/>
      </c>
    </row>
    <row r="56" spans="1:18" ht="21" customHeight="1" x14ac:dyDescent="0.25">
      <c r="A56" s="18"/>
      <c r="B56" s="18"/>
      <c r="C56" s="18"/>
      <c r="D56" s="18"/>
      <c r="E56" s="18"/>
      <c r="F56" s="18"/>
      <c r="G56" s="18"/>
      <c r="H56" s="18"/>
      <c r="I56" s="18">
        <f t="shared" si="0"/>
        <v>0</v>
      </c>
      <c r="J56" s="18">
        <f t="shared" si="1"/>
        <v>0</v>
      </c>
      <c r="K56" s="18">
        <f t="shared" si="2"/>
        <v>0</v>
      </c>
      <c r="L56" s="18">
        <f t="shared" si="3"/>
        <v>0</v>
      </c>
      <c r="M56" s="18">
        <f t="shared" si="4"/>
        <v>0</v>
      </c>
      <c r="N56" s="18">
        <f t="shared" si="5"/>
        <v>0</v>
      </c>
      <c r="O56" s="18">
        <f t="shared" si="6"/>
        <v>0</v>
      </c>
      <c r="P56" s="18"/>
      <c r="Q56" s="18" t="str">
        <f t="shared" si="7"/>
        <v/>
      </c>
      <c r="R56" s="18" t="str">
        <f t="shared" si="8"/>
        <v/>
      </c>
    </row>
    <row r="57" spans="1:18" ht="21" customHeight="1" x14ac:dyDescent="0.25">
      <c r="A57" s="18"/>
      <c r="B57" s="18"/>
      <c r="C57" s="18"/>
      <c r="D57" s="18"/>
      <c r="E57" s="18"/>
      <c r="F57" s="18"/>
      <c r="G57" s="18"/>
      <c r="H57" s="18"/>
      <c r="I57" s="18">
        <f t="shared" si="0"/>
        <v>0</v>
      </c>
      <c r="J57" s="18">
        <f t="shared" si="1"/>
        <v>0</v>
      </c>
      <c r="K57" s="18">
        <f t="shared" si="2"/>
        <v>0</v>
      </c>
      <c r="L57" s="18">
        <f t="shared" si="3"/>
        <v>0</v>
      </c>
      <c r="M57" s="18">
        <f t="shared" si="4"/>
        <v>0</v>
      </c>
      <c r="N57" s="18">
        <f t="shared" si="5"/>
        <v>0</v>
      </c>
      <c r="O57" s="18">
        <f t="shared" si="6"/>
        <v>0</v>
      </c>
      <c r="P57" s="18"/>
      <c r="Q57" s="18" t="str">
        <f t="shared" si="7"/>
        <v/>
      </c>
      <c r="R57" s="18" t="str">
        <f t="shared" si="8"/>
        <v/>
      </c>
    </row>
    <row r="58" spans="1:18" ht="21" customHeight="1" x14ac:dyDescent="0.25">
      <c r="A58" s="18"/>
      <c r="B58" s="18"/>
      <c r="C58" s="18"/>
      <c r="D58" s="18"/>
      <c r="E58" s="18"/>
      <c r="F58" s="18"/>
      <c r="G58" s="18"/>
      <c r="H58" s="18"/>
      <c r="I58" s="18">
        <f t="shared" si="0"/>
        <v>0</v>
      </c>
      <c r="J58" s="18">
        <f t="shared" si="1"/>
        <v>0</v>
      </c>
      <c r="K58" s="18">
        <f t="shared" si="2"/>
        <v>0</v>
      </c>
      <c r="L58" s="18">
        <f t="shared" si="3"/>
        <v>0</v>
      </c>
      <c r="M58" s="18">
        <f t="shared" si="4"/>
        <v>0</v>
      </c>
      <c r="N58" s="18">
        <f t="shared" si="5"/>
        <v>0</v>
      </c>
      <c r="O58" s="18">
        <f t="shared" si="6"/>
        <v>0</v>
      </c>
      <c r="P58" s="18"/>
      <c r="Q58" s="18" t="str">
        <f t="shared" si="7"/>
        <v/>
      </c>
      <c r="R58" s="18" t="str">
        <f t="shared" si="8"/>
        <v/>
      </c>
    </row>
    <row r="59" spans="1:18" ht="21" customHeight="1" x14ac:dyDescent="0.25">
      <c r="A59" s="18"/>
      <c r="B59" s="18"/>
      <c r="C59" s="18"/>
      <c r="D59" s="18"/>
      <c r="E59" s="18"/>
      <c r="F59" s="18"/>
      <c r="G59" s="18"/>
      <c r="H59" s="18"/>
      <c r="I59" s="18">
        <f t="shared" si="0"/>
        <v>0</v>
      </c>
      <c r="J59" s="18">
        <f t="shared" si="1"/>
        <v>0</v>
      </c>
      <c r="K59" s="18">
        <f t="shared" si="2"/>
        <v>0</v>
      </c>
      <c r="L59" s="18">
        <f t="shared" si="3"/>
        <v>0</v>
      </c>
      <c r="M59" s="18">
        <f t="shared" si="4"/>
        <v>0</v>
      </c>
      <c r="N59" s="18">
        <f t="shared" si="5"/>
        <v>0</v>
      </c>
      <c r="O59" s="18">
        <f t="shared" si="6"/>
        <v>0</v>
      </c>
      <c r="P59" s="18"/>
      <c r="Q59" s="18" t="str">
        <f t="shared" si="7"/>
        <v/>
      </c>
      <c r="R59" s="18" t="str">
        <f t="shared" si="8"/>
        <v/>
      </c>
    </row>
    <row r="60" spans="1:18" ht="21" customHeight="1" x14ac:dyDescent="0.25">
      <c r="A60" s="18"/>
      <c r="B60" s="18"/>
      <c r="C60" s="18"/>
      <c r="D60" s="18"/>
      <c r="E60" s="18"/>
      <c r="F60" s="18"/>
      <c r="G60" s="18"/>
      <c r="H60" s="18"/>
      <c r="I60" s="18">
        <f t="shared" si="0"/>
        <v>0</v>
      </c>
      <c r="J60" s="18">
        <f t="shared" si="1"/>
        <v>0</v>
      </c>
      <c r="K60" s="18">
        <f t="shared" si="2"/>
        <v>0</v>
      </c>
      <c r="L60" s="18">
        <f t="shared" si="3"/>
        <v>0</v>
      </c>
      <c r="M60" s="18">
        <f t="shared" si="4"/>
        <v>0</v>
      </c>
      <c r="N60" s="18">
        <f t="shared" si="5"/>
        <v>0</v>
      </c>
      <c r="O60" s="18">
        <f t="shared" si="6"/>
        <v>0</v>
      </c>
      <c r="P60" s="18"/>
      <c r="Q60" s="18" t="str">
        <f t="shared" si="7"/>
        <v/>
      </c>
      <c r="R60" s="18" t="str">
        <f t="shared" si="8"/>
        <v/>
      </c>
    </row>
    <row r="61" spans="1:18" ht="21" customHeight="1" x14ac:dyDescent="0.25">
      <c r="A61" s="18"/>
      <c r="B61" s="18"/>
      <c r="C61" s="18"/>
      <c r="D61" s="18"/>
      <c r="E61" s="18"/>
      <c r="F61" s="18"/>
      <c r="G61" s="18"/>
      <c r="H61" s="18"/>
      <c r="I61" s="18">
        <f t="shared" si="0"/>
        <v>0</v>
      </c>
      <c r="J61" s="18">
        <f t="shared" si="1"/>
        <v>0</v>
      </c>
      <c r="K61" s="18">
        <f t="shared" si="2"/>
        <v>0</v>
      </c>
      <c r="L61" s="18">
        <f t="shared" si="3"/>
        <v>0</v>
      </c>
      <c r="M61" s="18">
        <f t="shared" si="4"/>
        <v>0</v>
      </c>
      <c r="N61" s="18">
        <f t="shared" si="5"/>
        <v>0</v>
      </c>
      <c r="O61" s="18">
        <f t="shared" si="6"/>
        <v>0</v>
      </c>
      <c r="P61" s="18"/>
      <c r="Q61" s="18" t="str">
        <f t="shared" si="7"/>
        <v/>
      </c>
      <c r="R61" s="18" t="str">
        <f t="shared" si="8"/>
        <v/>
      </c>
    </row>
    <row r="62" spans="1:18" ht="21" customHeight="1" x14ac:dyDescent="0.25">
      <c r="A62" s="18"/>
      <c r="B62" s="18"/>
      <c r="C62" s="18"/>
      <c r="D62" s="18"/>
      <c r="E62" s="18"/>
      <c r="F62" s="18"/>
      <c r="G62" s="18"/>
      <c r="H62" s="18"/>
      <c r="I62" s="18">
        <f t="shared" si="0"/>
        <v>0</v>
      </c>
      <c r="J62" s="18">
        <f t="shared" si="1"/>
        <v>0</v>
      </c>
      <c r="K62" s="18">
        <f t="shared" si="2"/>
        <v>0</v>
      </c>
      <c r="L62" s="18">
        <f t="shared" si="3"/>
        <v>0</v>
      </c>
      <c r="M62" s="18">
        <f t="shared" si="4"/>
        <v>0</v>
      </c>
      <c r="N62" s="18">
        <f t="shared" si="5"/>
        <v>0</v>
      </c>
      <c r="O62" s="18">
        <f t="shared" si="6"/>
        <v>0</v>
      </c>
      <c r="P62" s="18"/>
      <c r="Q62" s="18" t="str">
        <f t="shared" si="7"/>
        <v/>
      </c>
      <c r="R62" s="18" t="str">
        <f t="shared" si="8"/>
        <v/>
      </c>
    </row>
    <row r="63" spans="1:18" ht="21" customHeight="1" x14ac:dyDescent="0.25">
      <c r="A63" s="18"/>
      <c r="B63" s="18"/>
      <c r="C63" s="18"/>
      <c r="D63" s="18"/>
      <c r="E63" s="18"/>
      <c r="F63" s="18"/>
      <c r="G63" s="18"/>
      <c r="H63" s="18"/>
      <c r="I63" s="18">
        <f t="shared" si="0"/>
        <v>0</v>
      </c>
      <c r="J63" s="18">
        <f t="shared" si="1"/>
        <v>0</v>
      </c>
      <c r="K63" s="18">
        <f t="shared" si="2"/>
        <v>0</v>
      </c>
      <c r="L63" s="18">
        <f t="shared" si="3"/>
        <v>0</v>
      </c>
      <c r="M63" s="18">
        <f t="shared" si="4"/>
        <v>0</v>
      </c>
      <c r="N63" s="18">
        <f t="shared" si="5"/>
        <v>0</v>
      </c>
      <c r="O63" s="18">
        <f t="shared" si="6"/>
        <v>0</v>
      </c>
      <c r="P63" s="18"/>
      <c r="Q63" s="18" t="str">
        <f t="shared" si="7"/>
        <v/>
      </c>
      <c r="R63" s="18" t="str">
        <f t="shared" si="8"/>
        <v/>
      </c>
    </row>
    <row r="64" spans="1:18" ht="21" customHeight="1" x14ac:dyDescent="0.25">
      <c r="A64" s="18"/>
      <c r="B64" s="18"/>
      <c r="C64" s="18"/>
      <c r="D64" s="18"/>
      <c r="E64" s="18"/>
      <c r="F64" s="18"/>
      <c r="G64" s="18"/>
      <c r="H64" s="18"/>
      <c r="I64" s="18">
        <f t="shared" si="0"/>
        <v>0</v>
      </c>
      <c r="J64" s="18">
        <f t="shared" si="1"/>
        <v>0</v>
      </c>
      <c r="K64" s="18">
        <f t="shared" si="2"/>
        <v>0</v>
      </c>
      <c r="L64" s="18">
        <f t="shared" si="3"/>
        <v>0</v>
      </c>
      <c r="M64" s="18">
        <f t="shared" si="4"/>
        <v>0</v>
      </c>
      <c r="N64" s="18">
        <f t="shared" si="5"/>
        <v>0</v>
      </c>
      <c r="O64" s="18">
        <f t="shared" si="6"/>
        <v>0</v>
      </c>
      <c r="P64" s="18"/>
      <c r="Q64" s="18" t="str">
        <f t="shared" si="7"/>
        <v/>
      </c>
      <c r="R64" s="18" t="str">
        <f t="shared" si="8"/>
        <v/>
      </c>
    </row>
    <row r="65" spans="1:18" ht="21" customHeight="1" x14ac:dyDescent="0.25">
      <c r="A65" s="18"/>
      <c r="B65" s="18"/>
      <c r="C65" s="18"/>
      <c r="D65" s="18"/>
      <c r="E65" s="18"/>
      <c r="F65" s="18"/>
      <c r="G65" s="18"/>
      <c r="H65" s="18"/>
      <c r="I65" s="18">
        <f t="shared" si="0"/>
        <v>0</v>
      </c>
      <c r="J65" s="18">
        <f t="shared" si="1"/>
        <v>0</v>
      </c>
      <c r="K65" s="18">
        <f t="shared" si="2"/>
        <v>0</v>
      </c>
      <c r="L65" s="18">
        <f t="shared" si="3"/>
        <v>0</v>
      </c>
      <c r="M65" s="18">
        <f t="shared" si="4"/>
        <v>0</v>
      </c>
      <c r="N65" s="18">
        <f t="shared" si="5"/>
        <v>0</v>
      </c>
      <c r="O65" s="18">
        <f t="shared" si="6"/>
        <v>0</v>
      </c>
      <c r="P65" s="18"/>
      <c r="Q65" s="18" t="str">
        <f t="shared" si="7"/>
        <v/>
      </c>
      <c r="R65" s="18" t="str">
        <f t="shared" si="8"/>
        <v/>
      </c>
    </row>
  </sheetData>
  <autoFilter ref="A15:AQ65" xr:uid="{EC14CBCD-F355-4B74-9FD5-AE20297F2CE0}"/>
  <mergeCells count="1">
    <mergeCell ref="A7:F7"/>
  </mergeCells>
  <conditionalFormatting sqref="A9:F9">
    <cfRule type="expression" dxfId="0" priority="1">
      <formula>$B$5="منتهي"</formula>
    </cfRule>
  </conditionalFormatting>
  <dataValidations count="2">
    <dataValidation type="list" allowBlank="1" showInputMessage="1" showErrorMessage="1" sqref="B16:B21" xr:uid="{DD7ADAD4-68D5-4528-AD2D-CAD27B961BB7}">
      <formula1>$AQ$4:$AQ$11</formula1>
    </dataValidation>
    <dataValidation type="list" allowBlank="1" showInputMessage="1" showErrorMessage="1" sqref="B22:B65" xr:uid="{FF74665E-223D-45B2-B3C9-DFB7E2C93A78}">
      <formula1>$AQ$4:$AQ$21</formula1>
    </dataValidation>
  </dataValidation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dcterms:created xsi:type="dcterms:W3CDTF">2020-10-04T06:49:37Z</dcterms:created>
  <dcterms:modified xsi:type="dcterms:W3CDTF">2020-10-04T07:06:25Z</dcterms:modified>
</cp:coreProperties>
</file>