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D:\TAREQ\OFFICENA 2019\"/>
    </mc:Choice>
  </mc:AlternateContent>
  <xr:revisionPtr revIDLastSave="0" documentId="13_ncr:1_{1F338AE4-2CFC-4180-B390-09BDCC8E10A0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ناقص" sheetId="2" r:id="rId1"/>
    <sheet name="كامل" sheetId="1" r:id="rId2"/>
  </sheets>
  <calcPr calcId="191028"/>
</workbook>
</file>

<file path=xl/calcChain.xml><?xml version="1.0" encoding="utf-8"?>
<calcChain xmlns="http://schemas.openxmlformats.org/spreadsheetml/2006/main">
  <c r="D2" i="2" l="1"/>
  <c r="D3" i="2"/>
  <c r="D4" i="2"/>
  <c r="D5" i="2"/>
  <c r="D6" i="2"/>
  <c r="D7" i="2"/>
  <c r="D8" i="2"/>
  <c r="J4" i="2"/>
  <c r="J5" i="2"/>
  <c r="J6" i="2"/>
  <c r="J7" i="2"/>
  <c r="J8" i="2"/>
  <c r="J3" i="2"/>
  <c r="H8" i="2"/>
  <c r="H7" i="2"/>
  <c r="H6" i="2"/>
  <c r="H5" i="2"/>
  <c r="H4" i="2"/>
  <c r="H2" i="2"/>
  <c r="J2" i="2" s="1"/>
  <c r="H3" i="2"/>
  <c r="F3" i="2"/>
  <c r="F4" i="2"/>
  <c r="F5" i="2"/>
  <c r="F6" i="2"/>
  <c r="F7" i="2"/>
  <c r="G7" i="2" s="1"/>
  <c r="F8" i="2"/>
  <c r="F2" i="2"/>
  <c r="G3" i="2"/>
  <c r="G4" i="2"/>
  <c r="G5" i="2"/>
  <c r="G6" i="2"/>
  <c r="G8" i="2"/>
  <c r="G2" i="2"/>
  <c r="I6" i="2"/>
  <c r="I7" i="2"/>
  <c r="I4" i="2"/>
  <c r="I8" i="2"/>
  <c r="I3" i="2"/>
  <c r="I5" i="2"/>
  <c r="I2" i="2"/>
  <c r="K5" i="2" l="1"/>
  <c r="K3" i="2"/>
  <c r="K8" i="2"/>
  <c r="K4" i="2"/>
  <c r="K7" i="2"/>
  <c r="K6" i="2"/>
  <c r="K2" i="2"/>
  <c r="C8" i="2"/>
  <c r="C7" i="2"/>
  <c r="C6" i="2"/>
  <c r="C5" i="2"/>
  <c r="C4" i="2"/>
  <c r="C3" i="2"/>
  <c r="C2" i="2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<sst xmlns="http://schemas.openxmlformats.org/spreadsheetml/2006/main" count="24" uniqueCount="19">
  <si>
    <t>اسم العميل</t>
  </si>
  <si>
    <t>المبلغ</t>
  </si>
  <si>
    <t>التاريخ</t>
  </si>
  <si>
    <t>محمد</t>
  </si>
  <si>
    <t>خالد</t>
  </si>
  <si>
    <t>سالم</t>
  </si>
  <si>
    <t>علي</t>
  </si>
  <si>
    <t>مصطفى</t>
  </si>
  <si>
    <t>عطيه</t>
  </si>
  <si>
    <t>التاريخ والمبلغ</t>
  </si>
  <si>
    <t>الربط</t>
  </si>
  <si>
    <t>الإختيار من القائمة ب المعلومة الصحيحة</t>
  </si>
  <si>
    <t>هتان</t>
  </si>
  <si>
    <t>أول</t>
  </si>
  <si>
    <t>ثاني</t>
  </si>
  <si>
    <t>أول إسم</t>
  </si>
  <si>
    <t>ثاني إسم</t>
  </si>
  <si>
    <t>تكرار التاريخ والمبلغ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</si>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</sst>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78"/>
      <scheme val="minor"/>
    </font>
    <font>
      <sz val="11"/>
      <color rgb="FF0000CC"/>
      <name val="Calibri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14" fontId="0" fillId="2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14" fontId="0" fillId="3" borderId="0" xfId="0" applyNumberFormat="1" applyFill="1" applyAlignment="1">
      <alignment horizontal="center" vertical="center"/>
    </xf>
    <xf numFmtId="0" fontId="0" fillId="3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/>
    <xf numFmtId="1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74F79-08D6-8542-8B0F-619D69D12AF9}">
  <dimension ref="A1:L8"/>
  <sheetViews>
    <sheetView rightToLeft="1" tabSelected="1" zoomScaleNormal="60" zoomScaleSheetLayoutView="100" workbookViewId="0">
      <selection activeCell="E11" sqref="E11"/>
    </sheetView>
  </sheetViews>
  <sheetFormatPr defaultRowHeight="15" x14ac:dyDescent="0.25"/>
  <cols>
    <col min="2" max="3" width="10.42578125" bestFit="1" customWidth="1"/>
    <col min="4" max="4" width="25.42578125" bestFit="1" customWidth="1"/>
    <col min="6" max="6" width="11.42578125" style="11" bestFit="1" customWidth="1"/>
    <col min="7" max="7" width="15.42578125" style="11" bestFit="1" customWidth="1"/>
    <col min="8" max="8" width="9.140625" style="11"/>
    <col min="9" max="9" width="10.7109375" style="11" bestFit="1" customWidth="1"/>
    <col min="10" max="11" width="9.140625" style="11"/>
  </cols>
  <sheetData>
    <row r="1" spans="1:12" x14ac:dyDescent="0.25">
      <c r="A1" t="s">
        <v>1</v>
      </c>
      <c r="B1" t="s">
        <v>2</v>
      </c>
      <c r="C1" t="s">
        <v>10</v>
      </c>
      <c r="D1" t="s">
        <v>11</v>
      </c>
      <c r="F1" s="10" t="s">
        <v>9</v>
      </c>
      <c r="G1" s="10" t="s">
        <v>17</v>
      </c>
      <c r="H1" s="11" t="s">
        <v>13</v>
      </c>
      <c r="I1" s="11" t="s">
        <v>14</v>
      </c>
      <c r="J1" s="11" t="s">
        <v>15</v>
      </c>
      <c r="K1" s="11" t="s">
        <v>16</v>
      </c>
    </row>
    <row r="2" spans="1:12" x14ac:dyDescent="0.25">
      <c r="A2">
        <v>100</v>
      </c>
      <c r="B2" s="1">
        <v>43101</v>
      </c>
      <c r="C2" s="4" t="str">
        <f>VLOOKUP(B2&amp;A2,كامل!A$2:D10,4,FALSE)</f>
        <v>محمد</v>
      </c>
      <c r="D2" s="11" t="str">
        <f>IF(G2&lt;2,J2," ")</f>
        <v xml:space="preserve"> </v>
      </c>
      <c r="F2" s="12" t="str">
        <f>B2&amp;A2</f>
        <v>43101100</v>
      </c>
      <c r="G2" s="11">
        <f>COUNTIF(كامل!$A:$A,F2)</f>
        <v>2</v>
      </c>
      <c r="H2" s="11">
        <f>MATCH(F2,كامل!$A:$A,0)</f>
        <v>2</v>
      </c>
      <c r="I2" s="11">
        <f ca="1">MATCH(F2,INDIRECT("كامل!A"&amp;H2+1&amp;":A9999"),0)+H2</f>
        <v>9</v>
      </c>
      <c r="J2" s="11" t="str">
        <f>INDEX(كامل!D:D,H2)</f>
        <v>محمد</v>
      </c>
      <c r="K2" s="11" t="str">
        <f ca="1">IFERROR(INDEX(كامل!D:D,I2)," ")</f>
        <v>عطيه</v>
      </c>
      <c r="L2" t="s">
        <v>18</v>
      </c>
    </row>
    <row r="3" spans="1:12" x14ac:dyDescent="0.25">
      <c r="A3">
        <v>200</v>
      </c>
      <c r="B3" s="1">
        <v>43102</v>
      </c>
      <c r="C3" s="9" t="str">
        <f>VLOOKUP(B3&amp;A3,كامل!A$2:D11,4,FALSE)</f>
        <v>خالد</v>
      </c>
      <c r="D3" s="11" t="str">
        <f t="shared" ref="D3:D8" si="0">IF(G3&lt;2,J3," ")</f>
        <v xml:space="preserve"> </v>
      </c>
      <c r="F3" s="12" t="str">
        <f t="shared" ref="F3:F8" si="1">B3&amp;A3</f>
        <v>43102200</v>
      </c>
      <c r="G3" s="11">
        <f>COUNTIF(كامل!$A:$A,F3)</f>
        <v>2</v>
      </c>
      <c r="H3" s="11">
        <f>MATCH(F3,كامل!$A:$A,0)</f>
        <v>3</v>
      </c>
      <c r="I3" s="11">
        <f t="shared" ref="I3:I8" ca="1" si="2">MATCH(F3,INDIRECT("كامل!A"&amp;H3+1&amp;":A9999"),0)+H3</f>
        <v>4</v>
      </c>
      <c r="J3" s="11" t="str">
        <f>INDEX(كامل!D:D,H3)</f>
        <v>خالد</v>
      </c>
      <c r="K3" s="11" t="str">
        <f ca="1">IFERROR(INDEX(كامل!D:D,I3)," ")</f>
        <v>خالد</v>
      </c>
    </row>
    <row r="4" spans="1:12" x14ac:dyDescent="0.25">
      <c r="A4">
        <v>200</v>
      </c>
      <c r="B4" s="1">
        <v>43104</v>
      </c>
      <c r="C4" t="str">
        <f>VLOOKUP(B4&amp;A4,كامل!A$2:D12,4,FALSE)</f>
        <v>سالم</v>
      </c>
      <c r="D4" s="11" t="str">
        <f t="shared" si="0"/>
        <v>سالم</v>
      </c>
      <c r="F4" s="12" t="str">
        <f t="shared" si="1"/>
        <v>43104200</v>
      </c>
      <c r="G4" s="11">
        <f>COUNTIF(كامل!$A:$A,F4)</f>
        <v>1</v>
      </c>
      <c r="H4" s="11">
        <f>MATCH(F4,كامل!$A:$A,0)</f>
        <v>5</v>
      </c>
      <c r="I4" s="11" t="e">
        <f t="shared" ca="1" si="2"/>
        <v>#N/A</v>
      </c>
      <c r="J4" s="11" t="str">
        <f>INDEX(كامل!D:D,H4)</f>
        <v>سالم</v>
      </c>
      <c r="K4" s="11" t="str">
        <f ca="1">IFERROR(INDEX(كامل!D:D,I4)," ")</f>
        <v xml:space="preserve"> </v>
      </c>
    </row>
    <row r="5" spans="1:12" x14ac:dyDescent="0.25">
      <c r="A5">
        <v>450</v>
      </c>
      <c r="B5" s="1">
        <v>43106</v>
      </c>
      <c r="C5" t="str">
        <f>VLOOKUP(B5&amp;A5,كامل!A$2:D13,4,FALSE)</f>
        <v>علي</v>
      </c>
      <c r="D5" s="11" t="str">
        <f t="shared" si="0"/>
        <v>علي</v>
      </c>
      <c r="F5" s="12" t="str">
        <f t="shared" si="1"/>
        <v>43106450</v>
      </c>
      <c r="G5" s="11">
        <f>COUNTIF(كامل!$A:$A,F5)</f>
        <v>1</v>
      </c>
      <c r="H5" s="11">
        <f>MATCH(F5,كامل!$A:$A,0)</f>
        <v>7</v>
      </c>
      <c r="I5" s="11" t="e">
        <f t="shared" ca="1" si="2"/>
        <v>#N/A</v>
      </c>
      <c r="J5" s="11" t="str">
        <f>INDEX(كامل!D:D,H5)</f>
        <v>علي</v>
      </c>
      <c r="K5" s="11" t="str">
        <f ca="1">IFERROR(INDEX(كامل!D:D,I5)," ")</f>
        <v xml:space="preserve"> </v>
      </c>
    </row>
    <row r="6" spans="1:12" x14ac:dyDescent="0.25">
      <c r="A6">
        <v>450</v>
      </c>
      <c r="B6" s="1">
        <v>43105</v>
      </c>
      <c r="C6" t="str">
        <f>VLOOKUP(B6&amp;A6,كامل!A$2:D14,4,FALSE)</f>
        <v>علي</v>
      </c>
      <c r="D6" s="11" t="str">
        <f t="shared" si="0"/>
        <v>علي</v>
      </c>
      <c r="F6" s="12" t="str">
        <f t="shared" si="1"/>
        <v>43105450</v>
      </c>
      <c r="G6" s="11">
        <f>COUNTIF(كامل!$A:$A,F6)</f>
        <v>1</v>
      </c>
      <c r="H6" s="11">
        <f>MATCH(F6,كامل!$A:$A,0)</f>
        <v>6</v>
      </c>
      <c r="I6" s="11" t="e">
        <f t="shared" ca="1" si="2"/>
        <v>#N/A</v>
      </c>
      <c r="J6" s="11" t="str">
        <f>INDEX(كامل!D:D,H6)</f>
        <v>علي</v>
      </c>
      <c r="K6" s="11" t="str">
        <f ca="1">IFERROR(INDEX(كامل!D:D,I6)," ")</f>
        <v xml:space="preserve"> </v>
      </c>
    </row>
    <row r="7" spans="1:12" x14ac:dyDescent="0.25">
      <c r="A7">
        <v>200</v>
      </c>
      <c r="B7" s="1">
        <v>43107</v>
      </c>
      <c r="C7" t="str">
        <f>VLOOKUP(B7&amp;A7,كامل!A$2:D15,4,FALSE)</f>
        <v>مصطفى</v>
      </c>
      <c r="D7" s="11" t="str">
        <f t="shared" si="0"/>
        <v>مصطفى</v>
      </c>
      <c r="F7" s="12" t="str">
        <f t="shared" si="1"/>
        <v>43107200</v>
      </c>
      <c r="G7" s="11">
        <f>COUNTIF(كامل!$A:$A,F7)</f>
        <v>1</v>
      </c>
      <c r="H7" s="11">
        <f>MATCH(F7,كامل!$A:$A,0)</f>
        <v>8</v>
      </c>
      <c r="I7" s="11" t="e">
        <f t="shared" ca="1" si="2"/>
        <v>#N/A</v>
      </c>
      <c r="J7" s="11" t="str">
        <f>INDEX(كامل!D:D,H7)</f>
        <v>مصطفى</v>
      </c>
      <c r="K7" s="11" t="str">
        <f ca="1">IFERROR(INDEX(كامل!D:D,I7)," ")</f>
        <v xml:space="preserve"> </v>
      </c>
    </row>
    <row r="8" spans="1:12" x14ac:dyDescent="0.25">
      <c r="A8">
        <v>100</v>
      </c>
      <c r="B8" s="1">
        <v>43108</v>
      </c>
      <c r="C8" t="str">
        <f>VLOOKUP(B8&amp;A8,كامل!A$2:D16,4,FALSE)</f>
        <v>هتان</v>
      </c>
      <c r="D8" s="11" t="str">
        <f t="shared" si="0"/>
        <v>هتان</v>
      </c>
      <c r="F8" s="12" t="str">
        <f t="shared" si="1"/>
        <v>43108100</v>
      </c>
      <c r="G8" s="11">
        <f>COUNTIF(كامل!$A:$A,F8)</f>
        <v>1</v>
      </c>
      <c r="H8" s="11">
        <f>MATCH(F8,كامل!$A:$A,0)</f>
        <v>10</v>
      </c>
      <c r="I8" s="11" t="e">
        <f t="shared" ca="1" si="2"/>
        <v>#N/A</v>
      </c>
      <c r="J8" s="11" t="str">
        <f>INDEX(كامل!D:D,H8)</f>
        <v>هتان</v>
      </c>
      <c r="K8" s="11" t="str">
        <f ca="1">IFERROR(INDEX(كامل!D:D,I8)," ")</f>
        <v xml:space="preserve"> </v>
      </c>
    </row>
  </sheetData>
  <dataValidations count="1">
    <dataValidation type="list" allowBlank="1" showInputMessage="1" showErrorMessage="1" sqref="D2:D8" xr:uid="{FFCB06BF-8679-44CA-B870-480CBAD90415}">
      <formula1>$J2:$L2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BD4CF-192C-934D-9251-3FE666AEEB18}">
  <dimension ref="A1:F10"/>
  <sheetViews>
    <sheetView rightToLeft="1" zoomScaleNormal="60" zoomScaleSheetLayoutView="100" workbookViewId="0">
      <selection activeCell="A2" sqref="A2"/>
    </sheetView>
  </sheetViews>
  <sheetFormatPr defaultColWidth="8.85546875" defaultRowHeight="15" x14ac:dyDescent="0.25"/>
  <cols>
    <col min="1" max="1" width="10.42578125" style="2" bestFit="1" customWidth="1"/>
    <col min="2" max="2" width="8.85546875" style="2"/>
    <col min="3" max="3" width="10.42578125" style="2" bestFit="1" customWidth="1"/>
    <col min="4" max="4" width="9.5703125" style="2" customWidth="1"/>
    <col min="5" max="6" width="10.42578125" style="2" customWidth="1"/>
    <col min="7" max="16384" width="8.85546875" style="2"/>
  </cols>
  <sheetData>
    <row r="1" spans="1:6" x14ac:dyDescent="0.25">
      <c r="A1" s="2" t="s">
        <v>9</v>
      </c>
      <c r="B1" s="2" t="s">
        <v>1</v>
      </c>
      <c r="C1" s="2" t="s">
        <v>2</v>
      </c>
      <c r="D1" s="2" t="s">
        <v>0</v>
      </c>
    </row>
    <row r="2" spans="1:6" x14ac:dyDescent="0.25">
      <c r="A2" s="3" t="str">
        <f t="shared" ref="A2:A10" si="0">C2&amp;B2</f>
        <v>43101100</v>
      </c>
      <c r="B2" s="5">
        <v>100</v>
      </c>
      <c r="C2" s="6">
        <v>43101</v>
      </c>
      <c r="D2" s="5" t="s">
        <v>3</v>
      </c>
      <c r="E2" s="3"/>
      <c r="F2" s="3"/>
    </row>
    <row r="3" spans="1:6" x14ac:dyDescent="0.25">
      <c r="A3" s="3" t="str">
        <f t="shared" si="0"/>
        <v>43102200</v>
      </c>
      <c r="B3" s="7">
        <v>200</v>
      </c>
      <c r="C3" s="8">
        <v>43102</v>
      </c>
      <c r="D3" s="7" t="s">
        <v>4</v>
      </c>
      <c r="E3" s="3"/>
      <c r="F3" s="3"/>
    </row>
    <row r="4" spans="1:6" x14ac:dyDescent="0.25">
      <c r="A4" s="3" t="str">
        <f t="shared" si="0"/>
        <v>43102200</v>
      </c>
      <c r="B4" s="7">
        <v>200</v>
      </c>
      <c r="C4" s="8">
        <v>43102</v>
      </c>
      <c r="D4" s="7" t="s">
        <v>4</v>
      </c>
      <c r="E4" s="3"/>
      <c r="F4" s="3"/>
    </row>
    <row r="5" spans="1:6" x14ac:dyDescent="0.25">
      <c r="A5" s="3" t="str">
        <f t="shared" si="0"/>
        <v>43104200</v>
      </c>
      <c r="B5" s="2">
        <v>200</v>
      </c>
      <c r="C5" s="3">
        <v>43104</v>
      </c>
      <c r="D5" s="2" t="s">
        <v>5</v>
      </c>
      <c r="E5" s="3"/>
      <c r="F5" s="3"/>
    </row>
    <row r="6" spans="1:6" x14ac:dyDescent="0.25">
      <c r="A6" s="3" t="str">
        <f t="shared" si="0"/>
        <v>43105450</v>
      </c>
      <c r="B6" s="2">
        <v>450</v>
      </c>
      <c r="C6" s="3">
        <v>43105</v>
      </c>
      <c r="D6" s="2" t="s">
        <v>6</v>
      </c>
      <c r="E6" s="3"/>
      <c r="F6" s="3"/>
    </row>
    <row r="7" spans="1:6" x14ac:dyDescent="0.25">
      <c r="A7" s="3" t="str">
        <f t="shared" si="0"/>
        <v>43106450</v>
      </c>
      <c r="B7" s="2">
        <v>450</v>
      </c>
      <c r="C7" s="3">
        <v>43106</v>
      </c>
      <c r="D7" s="2" t="s">
        <v>6</v>
      </c>
      <c r="E7" s="3"/>
      <c r="F7" s="3"/>
    </row>
    <row r="8" spans="1:6" x14ac:dyDescent="0.25">
      <c r="A8" s="3" t="str">
        <f t="shared" si="0"/>
        <v>43107200</v>
      </c>
      <c r="B8" s="2">
        <v>200</v>
      </c>
      <c r="C8" s="3">
        <v>43107</v>
      </c>
      <c r="D8" s="2" t="s">
        <v>7</v>
      </c>
      <c r="E8" s="3"/>
      <c r="F8" s="3"/>
    </row>
    <row r="9" spans="1:6" x14ac:dyDescent="0.25">
      <c r="A9" s="3" t="str">
        <f t="shared" si="0"/>
        <v>43101100</v>
      </c>
      <c r="B9" s="5">
        <v>100</v>
      </c>
      <c r="C9" s="6">
        <v>43101</v>
      </c>
      <c r="D9" s="5" t="s">
        <v>8</v>
      </c>
      <c r="E9" s="3"/>
      <c r="F9" s="3"/>
    </row>
    <row r="10" spans="1:6" x14ac:dyDescent="0.25">
      <c r="A10" s="3" t="str">
        <f t="shared" si="0"/>
        <v>43108100</v>
      </c>
      <c r="B10" s="2">
        <v>100</v>
      </c>
      <c r="C10" s="3">
        <v>43108</v>
      </c>
      <c r="D10" s="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ناقص</vt:lpstr>
      <vt:lpstr>كامل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majed.a.algethami@outlook.sa</dc:creator>
  <cp:lastModifiedBy>user</cp:lastModifiedBy>
  <dcterms:created xsi:type="dcterms:W3CDTF">2020-10-30T16:27:31Z</dcterms:created>
  <dcterms:modified xsi:type="dcterms:W3CDTF">2020-11-01T10:32:55Z</dcterms:modified>
</cp:coreProperties>
</file>