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D8F9E7B4-09EF-4235-9A9B-B6553B5E6FA2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عبدالرحمن احسان" sheetId="13" r:id="rId1"/>
    <sheet name="موسى ابراهيم" sheetId="14" r:id="rId2"/>
    <sheet name="سطام القرشي" sheetId="15" r:id="rId3"/>
    <sheet name="تقرير الطالب" sheetId="22" r:id="rId4"/>
  </sheets>
  <calcPr calcId="181029"/>
</workbook>
</file>

<file path=xl/calcChain.xml><?xml version="1.0" encoding="utf-8"?>
<calcChain xmlns="http://schemas.openxmlformats.org/spreadsheetml/2006/main">
  <c r="L4" i="13" l="1"/>
  <c r="L5" i="13"/>
  <c r="AA28" i="22" l="1"/>
  <c r="AA27" i="22"/>
  <c r="AA26" i="22"/>
  <c r="AA25" i="22"/>
  <c r="AA24" i="22"/>
  <c r="AA23" i="22"/>
  <c r="AA22" i="22"/>
  <c r="AA21" i="22"/>
  <c r="AA20" i="22"/>
  <c r="AA19" i="22"/>
  <c r="AA18" i="22"/>
  <c r="AA17" i="22"/>
  <c r="AA16" i="22"/>
  <c r="AA15" i="22"/>
  <c r="AA14" i="22"/>
  <c r="AA13" i="22"/>
  <c r="AA12" i="22"/>
  <c r="AA11" i="22"/>
  <c r="AA10" i="22"/>
  <c r="AA9" i="22"/>
  <c r="V6" i="22"/>
  <c r="T6" i="22"/>
  <c r="R5" i="22"/>
  <c r="L5" i="22"/>
  <c r="O5" i="22" s="1"/>
  <c r="V4" i="22"/>
  <c r="T4" i="22"/>
  <c r="R4" i="22"/>
  <c r="L4" i="22"/>
  <c r="O4" i="22" s="1"/>
  <c r="R3" i="22"/>
  <c r="L3" i="22"/>
  <c r="O3" i="22" s="1"/>
  <c r="R2" i="22"/>
  <c r="L2" i="22"/>
  <c r="O2" i="22" s="1"/>
  <c r="AA28" i="15"/>
  <c r="AA27" i="15"/>
  <c r="AA26" i="15"/>
  <c r="AA25" i="15"/>
  <c r="AA24" i="15"/>
  <c r="AA23" i="15"/>
  <c r="AA22" i="15"/>
  <c r="AA21" i="15"/>
  <c r="AA20" i="15"/>
  <c r="AA19" i="15"/>
  <c r="AA18" i="15"/>
  <c r="AA17" i="15"/>
  <c r="AA16" i="15"/>
  <c r="AA15" i="15"/>
  <c r="AA14" i="15"/>
  <c r="AA13" i="15"/>
  <c r="AA12" i="15"/>
  <c r="AA11" i="15"/>
  <c r="AA10" i="15"/>
  <c r="AA9" i="15"/>
  <c r="V6" i="15"/>
  <c r="T6" i="15"/>
  <c r="R5" i="15"/>
  <c r="L5" i="15"/>
  <c r="O5" i="15" s="1"/>
  <c r="V4" i="15"/>
  <c r="T4" i="15"/>
  <c r="R4" i="15"/>
  <c r="L4" i="15"/>
  <c r="O4" i="15" s="1"/>
  <c r="R3" i="15"/>
  <c r="L3" i="15"/>
  <c r="O3" i="15" s="1"/>
  <c r="R2" i="15"/>
  <c r="L2" i="15"/>
  <c r="O2" i="15" s="1"/>
  <c r="AA28" i="14"/>
  <c r="AA27" i="14"/>
  <c r="AA26" i="14"/>
  <c r="AA25" i="14"/>
  <c r="AA24" i="14"/>
  <c r="AA23" i="14"/>
  <c r="AA22" i="14"/>
  <c r="AA21" i="14"/>
  <c r="AA20" i="14"/>
  <c r="AA19" i="14"/>
  <c r="AA18" i="14"/>
  <c r="AA17" i="14"/>
  <c r="AA16" i="14"/>
  <c r="AA15" i="14"/>
  <c r="AA14" i="14"/>
  <c r="AA13" i="14"/>
  <c r="AA12" i="14"/>
  <c r="AA11" i="14"/>
  <c r="AA10" i="14"/>
  <c r="AA9" i="14"/>
  <c r="V6" i="14"/>
  <c r="T6" i="14"/>
  <c r="R5" i="14"/>
  <c r="L5" i="14"/>
  <c r="O5" i="14" s="1"/>
  <c r="V4" i="14"/>
  <c r="T4" i="14"/>
  <c r="R4" i="14"/>
  <c r="L4" i="14"/>
  <c r="O4" i="14" s="1"/>
  <c r="R3" i="14"/>
  <c r="L3" i="14"/>
  <c r="O3" i="14" s="1"/>
  <c r="R2" i="14"/>
  <c r="L2" i="14"/>
  <c r="O2" i="14" s="1"/>
  <c r="AA28" i="13"/>
  <c r="AA27" i="13"/>
  <c r="AA26" i="13"/>
  <c r="AA25" i="13"/>
  <c r="AA24" i="13"/>
  <c r="AA23" i="13"/>
  <c r="AA22" i="13"/>
  <c r="AA21" i="13"/>
  <c r="AA20" i="13"/>
  <c r="AA19" i="13"/>
  <c r="AA18" i="13"/>
  <c r="AA17" i="13"/>
  <c r="AA16" i="13"/>
  <c r="AA15" i="13"/>
  <c r="AA14" i="13"/>
  <c r="AA13" i="13"/>
  <c r="AA12" i="13"/>
  <c r="AA11" i="13"/>
  <c r="AA10" i="13"/>
  <c r="AA9" i="13"/>
  <c r="V6" i="13"/>
  <c r="T6" i="13"/>
  <c r="R5" i="13"/>
  <c r="O5" i="13"/>
  <c r="V4" i="13"/>
  <c r="T4" i="13"/>
  <c r="R4" i="13"/>
  <c r="O4" i="13"/>
  <c r="R3" i="13"/>
  <c r="L3" i="13"/>
  <c r="O3" i="13" s="1"/>
  <c r="R2" i="13"/>
  <c r="L2" i="13"/>
  <c r="O2" i="13" s="1"/>
  <c r="AA5" i="13" l="1"/>
  <c r="AA3" i="13" s="1"/>
  <c r="X3" i="13" s="1"/>
  <c r="AA5" i="22"/>
  <c r="AA3" i="22" s="1"/>
  <c r="X3" i="22" s="1"/>
  <c r="AA5" i="14"/>
  <c r="AA3" i="14" s="1"/>
  <c r="X3" i="14" s="1"/>
  <c r="AA5" i="15"/>
  <c r="AA3" i="15" s="1"/>
  <c r="X3" i="15" s="1"/>
  <c r="N7" i="22"/>
  <c r="N7" i="15"/>
  <c r="N7" i="14"/>
  <c r="N7" i="13"/>
</calcChain>
</file>

<file path=xl/sharedStrings.xml><?xml version="1.0" encoding="utf-8"?>
<sst xmlns="http://schemas.openxmlformats.org/spreadsheetml/2006/main" count="963" uniqueCount="146">
  <si>
    <t xml:space="preserve">الأيام </t>
  </si>
  <si>
    <t>الاحد</t>
  </si>
  <si>
    <t>الاثنين</t>
  </si>
  <si>
    <t>الثلاثاء</t>
  </si>
  <si>
    <t>الاربعاء</t>
  </si>
  <si>
    <t>الخميس</t>
  </si>
  <si>
    <t>التاريخ</t>
  </si>
  <si>
    <t>1442/3/29</t>
  </si>
  <si>
    <t>1442/4/1</t>
  </si>
  <si>
    <t>1442/4/2</t>
  </si>
  <si>
    <t>1442/4/3</t>
  </si>
  <si>
    <t>1442/4/4</t>
  </si>
  <si>
    <t>1442/4/7</t>
  </si>
  <si>
    <t>1442/4/8</t>
  </si>
  <si>
    <t>1442/4/9</t>
  </si>
  <si>
    <t>1442/4/10</t>
  </si>
  <si>
    <t>1442/4/11</t>
  </si>
  <si>
    <t>1442/4/14</t>
  </si>
  <si>
    <t>1442/4/15</t>
  </si>
  <si>
    <t>1442/4/16</t>
  </si>
  <si>
    <t>1442/4/17</t>
  </si>
  <si>
    <t>1442/4/18</t>
  </si>
  <si>
    <t>1442/4/21</t>
  </si>
  <si>
    <t>1442/4/22</t>
  </si>
  <si>
    <t>1442/4/23</t>
  </si>
  <si>
    <t>1442/4/24</t>
  </si>
  <si>
    <t>1442/4/25</t>
  </si>
  <si>
    <t>المسار</t>
  </si>
  <si>
    <t>المقررات</t>
  </si>
  <si>
    <t>تحضير</t>
  </si>
  <si>
    <t>الدرس</t>
  </si>
  <si>
    <t>خطأ</t>
  </si>
  <si>
    <t>بداية السورة</t>
  </si>
  <si>
    <t>سورة قبل الدرس</t>
  </si>
  <si>
    <t>المراجعة</t>
  </si>
  <si>
    <t>الدرس  10</t>
  </si>
  <si>
    <t>بداية السورة 10</t>
  </si>
  <si>
    <t>سورة قبل الدرس 10</t>
  </si>
  <si>
    <t>المراجعة 10</t>
  </si>
  <si>
    <t>الملاحظات</t>
  </si>
  <si>
    <t>المشاركة+ التفاعل 10</t>
  </si>
  <si>
    <t>ملاحظات في التسميع</t>
  </si>
  <si>
    <t>رسالة خاصة بالطالب</t>
  </si>
  <si>
    <t>رسالة خاصة بالحلقة</t>
  </si>
  <si>
    <t>وقتها</t>
  </si>
  <si>
    <t>المعدل الكلي</t>
  </si>
  <si>
    <t>عدد أسطر الدرس</t>
  </si>
  <si>
    <t>عدد أسطر بداية السورة</t>
  </si>
  <si>
    <t>عدد أسطر سورة قبل الدرس</t>
  </si>
  <si>
    <t>عدد أسطر المراجعة</t>
  </si>
  <si>
    <t>عدد صفحات الدرس المحفوظ</t>
  </si>
  <si>
    <t>عدد صفحات بداية السورة</t>
  </si>
  <si>
    <t>عدد صفحات سورة قبل الدرس</t>
  </si>
  <si>
    <t>عدد صفحات المراجعة</t>
  </si>
  <si>
    <t xml:space="preserve">عدد الأخطاء </t>
  </si>
  <si>
    <t>المواظبة</t>
  </si>
  <si>
    <t>السلوك</t>
  </si>
  <si>
    <t xml:space="preserve">      نسبة الفصل الأول </t>
  </si>
  <si>
    <t>نسبة الفصل الثاني</t>
  </si>
  <si>
    <t>المستوى الحالي</t>
  </si>
  <si>
    <t xml:space="preserve">درجة أخر اختبار </t>
  </si>
  <si>
    <t>أبيات التحفة المحفوظة</t>
  </si>
  <si>
    <t>أبيات الجزرية المحفوظة</t>
  </si>
  <si>
    <t>أبيات الشاطبية المحفوظة</t>
  </si>
  <si>
    <t>معدل الدرجات</t>
  </si>
  <si>
    <t>مجموع النقاط</t>
  </si>
  <si>
    <t>النقاط المستبدلة</t>
  </si>
  <si>
    <t xml:space="preserve"> معلم الحلقة</t>
  </si>
  <si>
    <t xml:space="preserve">    بمكة المكرمة</t>
  </si>
  <si>
    <t>التابعة لجمعية</t>
  </si>
  <si>
    <t>تحفيظ القرآن الكريم</t>
  </si>
  <si>
    <t xml:space="preserve">                     نسعى لمواكبة العصر في تطوراته لخدمة كتاب الله عزوجل</t>
  </si>
  <si>
    <t>تعليما</t>
  </si>
  <si>
    <t>وتعلما</t>
  </si>
  <si>
    <t>وتقنيا</t>
  </si>
  <si>
    <t xml:space="preserve">               على وفق خطة مرسومة</t>
  </si>
  <si>
    <t>بالقرآن نرقى وبه نرتقي</t>
  </si>
  <si>
    <t>أنشأه: عبد الرحمن إمام</t>
  </si>
  <si>
    <t>برنامج المتابعة الالكترونية التجريبي لحلقة عبد الله بن مسعود</t>
  </si>
  <si>
    <t>التجويد 10</t>
  </si>
  <si>
    <t>سطر</t>
  </si>
  <si>
    <t>المجموع الكلي لصفحات المراجعة</t>
  </si>
  <si>
    <t>مجموع النقاط اليومي</t>
  </si>
  <si>
    <t>مدة تجربة البرنامج من تاريخ 1442/3/22هـ إلى نهاية الفصل الأول 1442/4/25 هــ</t>
  </si>
  <si>
    <t>عبد الرحمن إمام موسى عثمان</t>
  </si>
  <si>
    <t>اسم الطالب</t>
  </si>
  <si>
    <t>عبد الله بن مسعود رضي الله عنه</t>
  </si>
  <si>
    <t>بعد صلاة العشاء عن بعد</t>
  </si>
  <si>
    <t>استئذان</t>
  </si>
  <si>
    <t>عدد  أيام الغياب</t>
  </si>
  <si>
    <t>عدد أيام التأخر</t>
  </si>
  <si>
    <t xml:space="preserve">  حضور مبكر</t>
  </si>
  <si>
    <t xml:space="preserve">   تاريخ بداية الحلقة</t>
  </si>
  <si>
    <t xml:space="preserve"> 1441/12/18</t>
  </si>
  <si>
    <t>اسم الحلقة</t>
  </si>
  <si>
    <t>علمي</t>
  </si>
  <si>
    <t>قرآن</t>
  </si>
  <si>
    <t>حاضر</t>
  </si>
  <si>
    <t>الانعام</t>
  </si>
  <si>
    <t>المائدة</t>
  </si>
  <si>
    <t>البقرة</t>
  </si>
  <si>
    <t>آل عمران</t>
  </si>
  <si>
    <t xml:space="preserve">النساء </t>
  </si>
  <si>
    <t xml:space="preserve">التوبة </t>
  </si>
  <si>
    <t>هود</t>
  </si>
  <si>
    <t xml:space="preserve">يوسف </t>
  </si>
  <si>
    <t>الرعد</t>
  </si>
  <si>
    <t>ابراهيم</t>
  </si>
  <si>
    <t>الحجر</t>
  </si>
  <si>
    <t>النحل</t>
  </si>
  <si>
    <t>الاسراء</t>
  </si>
  <si>
    <t>الكهف</t>
  </si>
  <si>
    <t>مريم</t>
  </si>
  <si>
    <t>طه</t>
  </si>
  <si>
    <t>الانبياء</t>
  </si>
  <si>
    <t xml:space="preserve">الحج </t>
  </si>
  <si>
    <t>المؤمنون</t>
  </si>
  <si>
    <t>السورة التي قبلها</t>
  </si>
  <si>
    <t xml:space="preserve">جزئين </t>
  </si>
  <si>
    <t xml:space="preserve">التجويد </t>
  </si>
  <si>
    <t>الاداء</t>
  </si>
  <si>
    <t xml:space="preserve">الاحكام العامة </t>
  </si>
  <si>
    <t xml:space="preserve">البقرة </t>
  </si>
  <si>
    <t xml:space="preserve">آل عمران </t>
  </si>
  <si>
    <t>النساء</t>
  </si>
  <si>
    <t>محفوظ</t>
  </si>
  <si>
    <t>لم يحفظ</t>
  </si>
  <si>
    <t xml:space="preserve">محفوظ </t>
  </si>
  <si>
    <t xml:space="preserve">لم يحفظ </t>
  </si>
  <si>
    <t xml:space="preserve">لم يسمع </t>
  </si>
  <si>
    <t>حافظ</t>
  </si>
  <si>
    <t>لا توجد</t>
  </si>
  <si>
    <t xml:space="preserve">لا توجد </t>
  </si>
  <si>
    <t>أحكام التتجويد</t>
  </si>
  <si>
    <t xml:space="preserve">التفسير </t>
  </si>
  <si>
    <t>المد واحكامه</t>
  </si>
  <si>
    <t xml:space="preserve">القلقلة </t>
  </si>
  <si>
    <t>الاحقاف</t>
  </si>
  <si>
    <t>محمد</t>
  </si>
  <si>
    <t xml:space="preserve">الحجرات </t>
  </si>
  <si>
    <t>ق</t>
  </si>
  <si>
    <t>كل ملاحظات القراءة</t>
  </si>
  <si>
    <t xml:space="preserve">رقم الطالب </t>
  </si>
  <si>
    <t>عبدالرحمن احسان</t>
  </si>
  <si>
    <t>موسى ابراهيم</t>
  </si>
  <si>
    <t>سطام القرشي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</si>
</sst>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3" tint="0.59999389629810485"/>
      <name val="Arial"/>
      <family val="2"/>
      <charset val="178"/>
      <scheme val="minor"/>
    </font>
    <font>
      <b/>
      <sz val="16"/>
      <color theme="0" tint="-0.499984740745262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b/>
      <sz val="16"/>
      <color theme="3"/>
      <name val="Arial"/>
      <family val="2"/>
      <charset val="178"/>
      <scheme val="minor"/>
    </font>
    <font>
      <b/>
      <sz val="16"/>
      <color theme="1" tint="0.14999847407452621"/>
      <name val="Arial"/>
      <family val="2"/>
      <charset val="178"/>
      <scheme val="minor"/>
    </font>
    <font>
      <b/>
      <sz val="16"/>
      <color rgb="FFFF0000"/>
      <name val="Arial"/>
      <family val="2"/>
      <charset val="178"/>
      <scheme val="minor"/>
    </font>
    <font>
      <b/>
      <sz val="16"/>
      <color theme="1" tint="0.1499984740745262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6"/>
      <color rgb="FFFA7D00"/>
      <name val="Arial"/>
      <family val="2"/>
      <scheme val="minor"/>
    </font>
    <font>
      <sz val="16"/>
      <color theme="1"/>
      <name val="Calibri"/>
      <family val="2"/>
    </font>
    <font>
      <sz val="16"/>
      <color theme="0"/>
      <name val="Arial"/>
      <family val="2"/>
      <charset val="178"/>
      <scheme val="minor"/>
    </font>
    <font>
      <b/>
      <sz val="16"/>
      <color theme="0"/>
      <name val="Arial"/>
      <family val="2"/>
      <charset val="178"/>
      <scheme val="minor"/>
    </font>
    <font>
      <b/>
      <sz val="16"/>
      <color rgb="FFFA7D00"/>
      <name val="Arial"/>
      <family val="2"/>
      <charset val="178"/>
      <scheme val="minor"/>
    </font>
    <font>
      <sz val="16"/>
      <color rgb="FFFA7D00"/>
      <name val="Arial"/>
      <family val="2"/>
      <charset val="178"/>
      <scheme val="minor"/>
    </font>
    <font>
      <b/>
      <sz val="16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theme="4" tint="0.499984740745262"/>
      </top>
      <bottom style="thick">
        <color theme="4" tint="0.499984740745262"/>
      </bottom>
      <diagonal/>
    </border>
    <border>
      <left/>
      <right/>
      <top style="thick">
        <color theme="4" tint="0.499984740745262"/>
      </top>
      <bottom style="thick">
        <color auto="1"/>
      </bottom>
      <diagonal/>
    </border>
  </borders>
  <cellStyleXfs count="9">
    <xf numFmtId="0" fontId="0" fillId="0" borderId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4" fillId="0" borderId="4" applyNumberFormat="0" applyFill="0" applyAlignment="0" applyProtection="0"/>
    <xf numFmtId="0" fontId="5" fillId="3" borderId="5" applyNumberFormat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37">
    <xf numFmtId="0" fontId="0" fillId="0" borderId="0" xfId="0"/>
    <xf numFmtId="0" fontId="8" fillId="0" borderId="1" xfId="1" applyFont="1" applyFill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11" fillId="0" borderId="1" xfId="1" applyFont="1" applyFill="1" applyAlignment="1">
      <alignment horizontal="center"/>
    </xf>
    <xf numFmtId="0" fontId="11" fillId="0" borderId="1" xfId="1" applyFont="1" applyFill="1" applyAlignment="1">
      <alignment horizontal="left"/>
    </xf>
    <xf numFmtId="0" fontId="12" fillId="0" borderId="1" xfId="1" applyFont="1" applyFill="1" applyAlignment="1">
      <alignment horizontal="center"/>
    </xf>
    <xf numFmtId="0" fontId="13" fillId="8" borderId="6" xfId="0" applyFont="1" applyFill="1" applyBorder="1"/>
    <xf numFmtId="0" fontId="14" fillId="0" borderId="1" xfId="1" applyFont="1" applyFill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4" fillId="0" borderId="7" xfId="1" applyFont="1" applyFill="1" applyBorder="1" applyAlignment="1">
      <alignment horizontal="center"/>
    </xf>
    <xf numFmtId="0" fontId="10" fillId="6" borderId="6" xfId="7" applyFont="1" applyBorder="1" applyAlignment="1">
      <alignment horizontal="center"/>
    </xf>
    <xf numFmtId="0" fontId="10" fillId="4" borderId="6" xfId="5" applyFont="1" applyBorder="1" applyAlignment="1">
      <alignment horizontal="center"/>
    </xf>
    <xf numFmtId="0" fontId="18" fillId="5" borderId="6" xfId="6" applyFont="1" applyBorder="1" applyAlignment="1">
      <alignment horizontal="center"/>
    </xf>
    <xf numFmtId="0" fontId="10" fillId="7" borderId="3" xfId="8" applyFont="1" applyBorder="1" applyAlignment="1">
      <alignment horizontal="center"/>
    </xf>
    <xf numFmtId="0" fontId="18" fillId="3" borderId="5" xfId="4" applyFont="1" applyAlignment="1">
      <alignment horizontal="center"/>
    </xf>
    <xf numFmtId="0" fontId="19" fillId="2" borderId="2" xfId="2" applyFont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6" borderId="6" xfId="7" applyFont="1" applyBorder="1" applyAlignment="1">
      <alignment horizontal="center"/>
    </xf>
    <xf numFmtId="0" fontId="13" fillId="4" borderId="6" xfId="5" applyFont="1" applyBorder="1" applyAlignment="1">
      <alignment horizontal="center"/>
    </xf>
    <xf numFmtId="0" fontId="21" fillId="5" borderId="6" xfId="6" applyFont="1" applyBorder="1" applyAlignment="1">
      <alignment horizontal="center"/>
    </xf>
    <xf numFmtId="0" fontId="13" fillId="7" borderId="3" xfId="8" applyFont="1" applyBorder="1" applyAlignment="1">
      <alignment horizontal="center"/>
    </xf>
    <xf numFmtId="0" fontId="22" fillId="3" borderId="5" xfId="4" applyFont="1" applyAlignment="1">
      <alignment horizontal="center"/>
    </xf>
    <xf numFmtId="0" fontId="23" fillId="2" borderId="2" xfId="2" applyFont="1" applyAlignment="1">
      <alignment horizontal="center"/>
    </xf>
    <xf numFmtId="0" fontId="24" fillId="0" borderId="4" xfId="3" applyFont="1" applyFill="1"/>
    <xf numFmtId="0" fontId="14" fillId="10" borderId="1" xfId="1" applyFont="1" applyFill="1" applyAlignment="1">
      <alignment horizontal="center"/>
    </xf>
    <xf numFmtId="0" fontId="25" fillId="10" borderId="1" xfId="1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5" fillId="9" borderId="7" xfId="1" applyFont="1" applyFill="1" applyBorder="1" applyAlignment="1">
      <alignment horizontal="center"/>
    </xf>
    <xf numFmtId="0" fontId="14" fillId="0" borderId="7" xfId="1" applyFont="1" applyFill="1" applyBorder="1" applyAlignment="1">
      <alignment horizontal="center"/>
    </xf>
    <xf numFmtId="0" fontId="8" fillId="0" borderId="7" xfId="1" applyFont="1" applyFill="1" applyBorder="1" applyAlignment="1">
      <alignment horizontal="center"/>
    </xf>
    <xf numFmtId="0" fontId="17" fillId="0" borderId="8" xfId="1" applyFont="1" applyFill="1" applyBorder="1" applyAlignment="1">
      <alignment horizontal="center"/>
    </xf>
    <xf numFmtId="0" fontId="14" fillId="0" borderId="8" xfId="1" applyFont="1" applyFill="1" applyBorder="1" applyAlignment="1">
      <alignment horizontal="center"/>
    </xf>
    <xf numFmtId="16" fontId="13" fillId="6" borderId="6" xfId="7" applyNumberFormat="1" applyFont="1" applyBorder="1" applyAlignment="1">
      <alignment horizontal="center"/>
    </xf>
    <xf numFmtId="0" fontId="16" fillId="0" borderId="7" xfId="1" applyFont="1" applyFill="1" applyBorder="1" applyAlignment="1">
      <alignment horizontal="center" vertical="top"/>
    </xf>
    <xf numFmtId="0" fontId="16" fillId="0" borderId="7" xfId="1" applyFont="1" applyFill="1" applyBorder="1" applyAlignment="1">
      <alignment vertical="top"/>
    </xf>
  </cellXfs>
  <cellStyles count="9">
    <cellStyle name="20% - تمييز3" xfId="7" builtinId="38"/>
    <cellStyle name="20% - تمييز6" xfId="8" builtinId="50"/>
    <cellStyle name="40% - تمييز1" xfId="5" builtinId="31"/>
    <cellStyle name="60% - تمييز2" xfId="6" builtinId="36"/>
    <cellStyle name="حساب" xfId="2" builtinId="22"/>
    <cellStyle name="خلية تدقيق" xfId="4" builtinId="23"/>
    <cellStyle name="خلية مرتبطة" xfId="3" builtinId="24"/>
    <cellStyle name="عادي" xfId="0" builtinId="0"/>
    <cellStyle name="عنوان 2" xfId="1" builtinId="17"/>
  </cellStyles>
  <dxfs count="1">
    <dxf>
      <font>
        <b val="0"/>
        <i val="0"/>
      </font>
      <fill>
        <patternFill>
          <bgColor theme="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نمط الجدول 1" pivot="0" count="1" xr9:uid="{00000000-0011-0000-FFFF-FFFF00000000}"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9525</xdr:colOff>
      <xdr:row>0</xdr:row>
      <xdr:rowOff>0</xdr:rowOff>
    </xdr:from>
    <xdr:to>
      <xdr:col>27</xdr:col>
      <xdr:colOff>1990725</xdr:colOff>
      <xdr:row>3</xdr:row>
      <xdr:rowOff>86591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6963850" y="0"/>
          <a:ext cx="1981200" cy="1058141"/>
        </a:xfrm>
        <a:prstGeom prst="rect">
          <a:avLst/>
        </a:prstGeom>
      </xdr:spPr>
    </xdr:pic>
    <xdr:clientData/>
  </xdr:twoCellAnchor>
  <xdr:twoCellAnchor editAs="oneCell">
    <xdr:from>
      <xdr:col>27</xdr:col>
      <xdr:colOff>9526</xdr:colOff>
      <xdr:row>3</xdr:row>
      <xdr:rowOff>76200</xdr:rowOff>
    </xdr:from>
    <xdr:to>
      <xdr:col>28</xdr:col>
      <xdr:colOff>-1</xdr:colOff>
      <xdr:row>7</xdr:row>
      <xdr:rowOff>17318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16945667" y="1047750"/>
          <a:ext cx="1999382" cy="10460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9525</xdr:colOff>
      <xdr:row>0</xdr:row>
      <xdr:rowOff>0</xdr:rowOff>
    </xdr:from>
    <xdr:to>
      <xdr:col>27</xdr:col>
      <xdr:colOff>1990725</xdr:colOff>
      <xdr:row>3</xdr:row>
      <xdr:rowOff>86591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6963850" y="0"/>
          <a:ext cx="1981200" cy="1058141"/>
        </a:xfrm>
        <a:prstGeom prst="rect">
          <a:avLst/>
        </a:prstGeom>
      </xdr:spPr>
    </xdr:pic>
    <xdr:clientData/>
  </xdr:twoCellAnchor>
  <xdr:twoCellAnchor editAs="oneCell">
    <xdr:from>
      <xdr:col>27</xdr:col>
      <xdr:colOff>9526</xdr:colOff>
      <xdr:row>3</xdr:row>
      <xdr:rowOff>76200</xdr:rowOff>
    </xdr:from>
    <xdr:to>
      <xdr:col>27</xdr:col>
      <xdr:colOff>2008908</xdr:colOff>
      <xdr:row>7</xdr:row>
      <xdr:rowOff>17318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16945667" y="1047750"/>
          <a:ext cx="1999382" cy="10460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9525</xdr:colOff>
      <xdr:row>0</xdr:row>
      <xdr:rowOff>0</xdr:rowOff>
    </xdr:from>
    <xdr:to>
      <xdr:col>27</xdr:col>
      <xdr:colOff>1990725</xdr:colOff>
      <xdr:row>3</xdr:row>
      <xdr:rowOff>86591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6963850" y="0"/>
          <a:ext cx="1981200" cy="1058141"/>
        </a:xfrm>
        <a:prstGeom prst="rect">
          <a:avLst/>
        </a:prstGeom>
      </xdr:spPr>
    </xdr:pic>
    <xdr:clientData/>
  </xdr:twoCellAnchor>
  <xdr:twoCellAnchor editAs="oneCell">
    <xdr:from>
      <xdr:col>27</xdr:col>
      <xdr:colOff>9526</xdr:colOff>
      <xdr:row>3</xdr:row>
      <xdr:rowOff>76200</xdr:rowOff>
    </xdr:from>
    <xdr:to>
      <xdr:col>27</xdr:col>
      <xdr:colOff>2008908</xdr:colOff>
      <xdr:row>7</xdr:row>
      <xdr:rowOff>17318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16945667" y="1047750"/>
          <a:ext cx="1999382" cy="10460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9525</xdr:colOff>
      <xdr:row>0</xdr:row>
      <xdr:rowOff>0</xdr:rowOff>
    </xdr:from>
    <xdr:to>
      <xdr:col>27</xdr:col>
      <xdr:colOff>1990725</xdr:colOff>
      <xdr:row>3</xdr:row>
      <xdr:rowOff>86591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6963850" y="0"/>
          <a:ext cx="1981200" cy="1058141"/>
        </a:xfrm>
        <a:prstGeom prst="rect">
          <a:avLst/>
        </a:prstGeom>
      </xdr:spPr>
    </xdr:pic>
    <xdr:clientData/>
  </xdr:twoCellAnchor>
  <xdr:twoCellAnchor editAs="oneCell">
    <xdr:from>
      <xdr:col>27</xdr:col>
      <xdr:colOff>9526</xdr:colOff>
      <xdr:row>3</xdr:row>
      <xdr:rowOff>76200</xdr:rowOff>
    </xdr:from>
    <xdr:to>
      <xdr:col>27</xdr:col>
      <xdr:colOff>2008908</xdr:colOff>
      <xdr:row>7</xdr:row>
      <xdr:rowOff>17318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16945667" y="1047750"/>
          <a:ext cx="1999382" cy="1046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1:AB30"/>
  <sheetViews>
    <sheetView rightToLeft="1" zoomScale="55" zoomScaleNormal="55" workbookViewId="0">
      <selection activeCell="D7" sqref="D7:K7"/>
    </sheetView>
  </sheetViews>
  <sheetFormatPr defaultRowHeight="14.25" x14ac:dyDescent="0.2"/>
  <cols>
    <col min="2" max="2" width="4.625" customWidth="1"/>
    <col min="3" max="3" width="21.25" customWidth="1"/>
    <col min="4" max="4" width="14" customWidth="1"/>
    <col min="6" max="6" width="10" customWidth="1"/>
    <col min="7" max="7" width="8.375" customWidth="1"/>
    <col min="8" max="8" width="13.875" customWidth="1"/>
    <col min="9" max="9" width="6.625" customWidth="1"/>
    <col min="10" max="10" width="13.5" customWidth="1"/>
    <col min="11" max="11" width="24.75" customWidth="1"/>
    <col min="12" max="12" width="17" customWidth="1"/>
    <col min="13" max="13" width="6.125" customWidth="1"/>
    <col min="14" max="14" width="28.375" customWidth="1"/>
    <col min="15" max="15" width="11.75" customWidth="1"/>
    <col min="16" max="16" width="5" customWidth="1"/>
    <col min="17" max="17" width="17.5" customWidth="1"/>
    <col min="18" max="18" width="6.25" customWidth="1"/>
    <col min="19" max="19" width="7.125" customWidth="1"/>
    <col min="20" max="20" width="20.625" customWidth="1"/>
    <col min="21" max="22" width="14.625" customWidth="1"/>
    <col min="23" max="23" width="16.25" customWidth="1"/>
    <col min="24" max="24" width="19.75" customWidth="1"/>
    <col min="25" max="25" width="16.25" customWidth="1"/>
    <col min="26" max="26" width="21.875" customWidth="1"/>
    <col min="27" max="27" width="21" customWidth="1"/>
    <col min="28" max="28" width="26.375" customWidth="1"/>
  </cols>
  <sheetData>
    <row r="1" spans="3:28" ht="33" customHeight="1" thickTop="1" thickBot="1" x14ac:dyDescent="0.35">
      <c r="C1" s="4"/>
      <c r="D1" s="4" t="s">
        <v>78</v>
      </c>
      <c r="E1" s="4"/>
      <c r="F1" s="4"/>
      <c r="G1" s="4"/>
      <c r="H1" s="4" t="s">
        <v>68</v>
      </c>
      <c r="I1" s="4"/>
      <c r="J1" s="4" t="s">
        <v>69</v>
      </c>
      <c r="K1" s="4" t="s">
        <v>70</v>
      </c>
      <c r="L1" s="4"/>
      <c r="M1" s="4"/>
      <c r="N1" s="4" t="s">
        <v>71</v>
      </c>
      <c r="O1" s="4"/>
      <c r="P1" s="4"/>
      <c r="Q1" s="4"/>
      <c r="R1" s="4">
        <v>1</v>
      </c>
      <c r="S1" s="4" t="s">
        <v>72</v>
      </c>
      <c r="T1" s="5">
        <v>2</v>
      </c>
      <c r="U1" s="4" t="s">
        <v>73</v>
      </c>
      <c r="V1" s="5">
        <v>3</v>
      </c>
      <c r="W1" s="4" t="s">
        <v>74</v>
      </c>
      <c r="X1" s="4" t="s">
        <v>75</v>
      </c>
      <c r="Y1" s="4"/>
      <c r="Z1" s="4" t="s">
        <v>76</v>
      </c>
      <c r="AA1" s="6" t="s">
        <v>77</v>
      </c>
      <c r="AB1" s="7"/>
    </row>
    <row r="2" spans="3:28" ht="21.75" thickTop="1" thickBot="1" x14ac:dyDescent="0.35">
      <c r="C2" s="8" t="s">
        <v>92</v>
      </c>
      <c r="D2" s="31" t="s">
        <v>67</v>
      </c>
      <c r="E2" s="30"/>
      <c r="F2" s="30"/>
      <c r="G2" s="9"/>
      <c r="H2" s="35" t="s">
        <v>94</v>
      </c>
      <c r="I2" s="35"/>
      <c r="J2" s="35"/>
      <c r="K2" s="8" t="s">
        <v>46</v>
      </c>
      <c r="L2" s="8">
        <f>I9+I10+I11+I12+I13+I14+I15+I16+I17+I18+I19+I20+I21+I22+I23+I24+I25+I26+I27+I28</f>
        <v>91</v>
      </c>
      <c r="M2" s="8"/>
      <c r="N2" s="8" t="s">
        <v>50</v>
      </c>
      <c r="O2" s="8">
        <f>L2/15</f>
        <v>6.0666666666666664</v>
      </c>
      <c r="P2" s="8"/>
      <c r="Q2" s="8" t="s">
        <v>54</v>
      </c>
      <c r="R2" s="8">
        <f>J9+J10+J11+J12+J13+J14+J15+J16+J17+J18+J19+J20+J21+J22+J23+J24+J25+J26+J27+J28</f>
        <v>21</v>
      </c>
      <c r="S2" s="8"/>
      <c r="T2" s="8"/>
      <c r="U2" s="8" t="s">
        <v>55</v>
      </c>
      <c r="V2" s="8" t="s">
        <v>56</v>
      </c>
      <c r="W2" s="8"/>
      <c r="X2" s="8" t="s">
        <v>57</v>
      </c>
      <c r="Y2" s="8" t="s">
        <v>59</v>
      </c>
      <c r="Z2" s="8" t="s">
        <v>61</v>
      </c>
      <c r="AA2" s="1" t="s">
        <v>64</v>
      </c>
      <c r="AB2" s="7"/>
    </row>
    <row r="3" spans="3:28" ht="21.75" thickTop="1" thickBot="1" x14ac:dyDescent="0.35">
      <c r="C3" s="8" t="s">
        <v>93</v>
      </c>
      <c r="D3" s="30" t="s">
        <v>84</v>
      </c>
      <c r="E3" s="30"/>
      <c r="F3" s="30"/>
      <c r="G3" s="9"/>
      <c r="H3" s="30" t="s">
        <v>86</v>
      </c>
      <c r="I3" s="30"/>
      <c r="J3" s="30"/>
      <c r="K3" s="8" t="s">
        <v>47</v>
      </c>
      <c r="L3" s="8">
        <f>L9+L10+L11+L12+L13+L14+L15+L16+L17+L18+L19+L20+L21+L22+L23+L24+L25+L26+L27+L28</f>
        <v>118</v>
      </c>
      <c r="M3" s="8"/>
      <c r="N3" s="8" t="s">
        <v>51</v>
      </c>
      <c r="O3" s="8">
        <f>L3/15</f>
        <v>7.8666666666666663</v>
      </c>
      <c r="P3" s="8"/>
      <c r="Q3" s="8" t="s">
        <v>54</v>
      </c>
      <c r="R3" s="8">
        <f>M9+M10+M11+M12+M13+M14+M15+M16+M17+M18+M19+M20+M21+M22+M23+M24+M25+M26+M27+M28</f>
        <v>65</v>
      </c>
      <c r="S3" s="8"/>
      <c r="T3" s="29" t="s">
        <v>91</v>
      </c>
      <c r="U3" s="29"/>
      <c r="V3" s="29" t="s">
        <v>90</v>
      </c>
      <c r="W3" s="29"/>
      <c r="X3" s="8">
        <f>AA3</f>
        <v>85.333333333333329</v>
      </c>
      <c r="Y3" s="8"/>
      <c r="Z3" s="8"/>
      <c r="AA3" s="26">
        <f>AA5/6</f>
        <v>85.333333333333329</v>
      </c>
      <c r="AB3" s="7"/>
    </row>
    <row r="4" spans="3:28" ht="21.75" thickTop="1" thickBot="1" x14ac:dyDescent="0.35">
      <c r="C4" s="1" t="s">
        <v>85</v>
      </c>
      <c r="D4" s="30" t="s">
        <v>143</v>
      </c>
      <c r="E4" s="30"/>
      <c r="F4" s="30"/>
      <c r="G4" s="9"/>
      <c r="H4" s="36" t="s">
        <v>142</v>
      </c>
      <c r="I4" s="30">
        <v>1001</v>
      </c>
      <c r="J4" s="30"/>
      <c r="K4" s="8" t="s">
        <v>48</v>
      </c>
      <c r="L4" s="8">
        <f>O9+O10+O11+O12+O13+O14+O15+O16+O17+O18+O19+O20+O21+O22+O23+O24+O25+O26+O27+O2</f>
        <v>941.06666666666672</v>
      </c>
      <c r="M4" s="8"/>
      <c r="N4" s="8" t="s">
        <v>52</v>
      </c>
      <c r="O4" s="8">
        <f>L4/15</f>
        <v>62.737777777777779</v>
      </c>
      <c r="P4" s="8"/>
      <c r="Q4" s="8" t="s">
        <v>54</v>
      </c>
      <c r="R4" s="8">
        <f>P9+P10+P11+P12+P13+P14+P15+P16+P17+P18+P19+P20+P21+P22+P23+P24+P25+P26+P27+P28</f>
        <v>65</v>
      </c>
      <c r="S4" s="8"/>
      <c r="T4" s="29">
        <f>COUNTIFS(G9:G28,"ح")</f>
        <v>0</v>
      </c>
      <c r="U4" s="29"/>
      <c r="V4" s="29">
        <f>COUNTIF(G9:G28,"ت")</f>
        <v>0</v>
      </c>
      <c r="W4" s="29"/>
      <c r="X4" s="8" t="s">
        <v>58</v>
      </c>
      <c r="Y4" s="8" t="s">
        <v>60</v>
      </c>
      <c r="Z4" s="8" t="s">
        <v>62</v>
      </c>
      <c r="AA4" s="8" t="s">
        <v>65</v>
      </c>
      <c r="AB4" s="7"/>
    </row>
    <row r="5" spans="3:28" ht="21.75" thickTop="1" thickBot="1" x14ac:dyDescent="0.35">
      <c r="C5" s="8" t="s">
        <v>42</v>
      </c>
      <c r="D5" s="30"/>
      <c r="E5" s="30"/>
      <c r="F5" s="30"/>
      <c r="G5" s="9"/>
      <c r="J5" s="8"/>
      <c r="K5" s="8" t="s">
        <v>49</v>
      </c>
      <c r="L5" s="8">
        <f>R9+R10+R11+R12+R13+R14+R15+R16+R17+R18+R19+R20+R21+R22+R23+R24+R25+R26+R27+R28</f>
        <v>400</v>
      </c>
      <c r="M5" s="8"/>
      <c r="N5" s="8" t="s">
        <v>53</v>
      </c>
      <c r="O5" s="8">
        <f>L5/15</f>
        <v>26.666666666666668</v>
      </c>
      <c r="P5" s="8"/>
      <c r="Q5" s="8" t="s">
        <v>54</v>
      </c>
      <c r="R5" s="8">
        <f>S9+S10+S11+S12+S13+S14+S15+S16+S17+S18+S19+S20+S21+S22+S23+S24+S25+S26+S27+S28</f>
        <v>86</v>
      </c>
      <c r="S5" s="8"/>
      <c r="T5" s="29" t="s">
        <v>88</v>
      </c>
      <c r="U5" s="29"/>
      <c r="V5" s="29" t="s">
        <v>89</v>
      </c>
      <c r="W5" s="29"/>
      <c r="X5" s="8"/>
      <c r="Y5" s="8"/>
      <c r="Z5" s="8"/>
      <c r="AA5" s="27">
        <f>AA9+AA10+AA11+AA12+AA13+AA14+AA15+AA16+AA17+AA18+AA19+AA20+AA21+AA22+AA23+AA24+AA25+AA26+AA27+AA28</f>
        <v>512</v>
      </c>
      <c r="AB5" s="7"/>
    </row>
    <row r="6" spans="3:28" ht="21.75" thickTop="1" thickBot="1" x14ac:dyDescent="0.35">
      <c r="C6" s="8" t="s">
        <v>43</v>
      </c>
      <c r="D6" s="30"/>
      <c r="E6" s="30"/>
      <c r="F6" s="30"/>
      <c r="G6" s="10" t="s">
        <v>44</v>
      </c>
      <c r="H6" s="30" t="s">
        <v>87</v>
      </c>
      <c r="I6" s="30"/>
      <c r="J6" s="30"/>
      <c r="K6" s="8"/>
      <c r="L6" s="8"/>
      <c r="M6" s="8"/>
      <c r="N6" s="8" t="s">
        <v>81</v>
      </c>
      <c r="O6" s="8"/>
      <c r="P6" s="8"/>
      <c r="Q6" s="8"/>
      <c r="R6" s="8"/>
      <c r="S6" s="8"/>
      <c r="T6" s="29">
        <f>COUNTIF(G9:G28,"م")</f>
        <v>0</v>
      </c>
      <c r="U6" s="29"/>
      <c r="V6" s="29">
        <f>COUNTIF(G9:G28,"غ")</f>
        <v>0</v>
      </c>
      <c r="W6" s="29"/>
      <c r="X6" s="8" t="s">
        <v>45</v>
      </c>
      <c r="Y6" s="8"/>
      <c r="Z6" s="8" t="s">
        <v>63</v>
      </c>
      <c r="AA6" s="8" t="s">
        <v>66</v>
      </c>
      <c r="AB6" s="7"/>
    </row>
    <row r="7" spans="3:28" ht="21.75" thickTop="1" thickBot="1" x14ac:dyDescent="0.35">
      <c r="C7" s="8"/>
      <c r="D7" s="32" t="s">
        <v>83</v>
      </c>
      <c r="E7" s="33"/>
      <c r="F7" s="33"/>
      <c r="G7" s="33"/>
      <c r="H7" s="33"/>
      <c r="I7" s="33"/>
      <c r="J7" s="33"/>
      <c r="K7" s="33"/>
      <c r="L7" s="8"/>
      <c r="M7" s="8"/>
      <c r="N7" s="8">
        <f>O5+O4+O3</f>
        <v>97.271111111111111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7"/>
    </row>
    <row r="8" spans="3:28" ht="25.5" customHeight="1" thickTop="1" thickBot="1" x14ac:dyDescent="0.35">
      <c r="C8" s="2" t="s">
        <v>0</v>
      </c>
      <c r="D8" s="2" t="s">
        <v>6</v>
      </c>
      <c r="E8" s="2" t="s">
        <v>27</v>
      </c>
      <c r="F8" s="2" t="s">
        <v>28</v>
      </c>
      <c r="G8" s="2" t="s">
        <v>29</v>
      </c>
      <c r="H8" s="11" t="s">
        <v>30</v>
      </c>
      <c r="I8" s="11" t="s">
        <v>80</v>
      </c>
      <c r="J8" s="11" t="s">
        <v>31</v>
      </c>
      <c r="K8" s="12" t="s">
        <v>32</v>
      </c>
      <c r="L8" s="12" t="s">
        <v>80</v>
      </c>
      <c r="M8" s="12" t="s">
        <v>31</v>
      </c>
      <c r="N8" s="13" t="s">
        <v>33</v>
      </c>
      <c r="O8" s="13" t="s">
        <v>80</v>
      </c>
      <c r="P8" s="13" t="s">
        <v>31</v>
      </c>
      <c r="Q8" s="14" t="s">
        <v>34</v>
      </c>
      <c r="R8" s="14" t="s">
        <v>80</v>
      </c>
      <c r="S8" s="14" t="s">
        <v>31</v>
      </c>
      <c r="T8" s="15" t="s">
        <v>41</v>
      </c>
      <c r="U8" s="16" t="s">
        <v>35</v>
      </c>
      <c r="V8" s="16" t="s">
        <v>79</v>
      </c>
      <c r="W8" s="16" t="s">
        <v>36</v>
      </c>
      <c r="X8" s="16" t="s">
        <v>37</v>
      </c>
      <c r="Y8" s="16" t="s">
        <v>38</v>
      </c>
      <c r="Z8" s="16" t="s">
        <v>40</v>
      </c>
      <c r="AA8" s="2" t="s">
        <v>82</v>
      </c>
      <c r="AB8" s="2" t="s">
        <v>39</v>
      </c>
    </row>
    <row r="9" spans="3:28" ht="22.5" thickTop="1" thickBot="1" x14ac:dyDescent="0.4">
      <c r="C9" s="2" t="s">
        <v>1</v>
      </c>
      <c r="D9" s="2" t="s">
        <v>7</v>
      </c>
      <c r="E9" s="17" t="s">
        <v>95</v>
      </c>
      <c r="F9" s="17" t="s">
        <v>96</v>
      </c>
      <c r="G9" s="18" t="s">
        <v>97</v>
      </c>
      <c r="H9" s="34" t="s">
        <v>98</v>
      </c>
      <c r="I9" s="19">
        <v>4</v>
      </c>
      <c r="J9" s="19">
        <v>2</v>
      </c>
      <c r="K9" s="20" t="s">
        <v>98</v>
      </c>
      <c r="L9" s="20">
        <v>6</v>
      </c>
      <c r="M9" s="20">
        <v>3</v>
      </c>
      <c r="N9" s="21" t="s">
        <v>117</v>
      </c>
      <c r="O9" s="21">
        <v>55</v>
      </c>
      <c r="P9" s="21">
        <v>2</v>
      </c>
      <c r="Q9" s="22" t="s">
        <v>118</v>
      </c>
      <c r="R9" s="22">
        <v>20</v>
      </c>
      <c r="S9" s="22">
        <v>5</v>
      </c>
      <c r="T9" s="23" t="s">
        <v>119</v>
      </c>
      <c r="U9" s="24">
        <v>5</v>
      </c>
      <c r="V9" s="24">
        <v>4</v>
      </c>
      <c r="W9" s="24">
        <v>5</v>
      </c>
      <c r="X9" s="24">
        <v>10</v>
      </c>
      <c r="Y9" s="24">
        <v>5</v>
      </c>
      <c r="Z9" s="24">
        <v>9</v>
      </c>
      <c r="AA9" s="17">
        <f>Z9+Y9+X9+W9+U9+V9</f>
        <v>38</v>
      </c>
      <c r="AB9" s="25"/>
    </row>
    <row r="10" spans="3:28" ht="22.5" thickTop="1" thickBot="1" x14ac:dyDescent="0.4">
      <c r="C10" s="2" t="s">
        <v>2</v>
      </c>
      <c r="D10" s="2" t="s">
        <v>8</v>
      </c>
      <c r="E10" s="17" t="s">
        <v>95</v>
      </c>
      <c r="F10" s="17" t="s">
        <v>96</v>
      </c>
      <c r="G10" s="18" t="s">
        <v>97</v>
      </c>
      <c r="H10" s="19" t="s">
        <v>99</v>
      </c>
      <c r="I10" s="19">
        <v>5</v>
      </c>
      <c r="J10" s="19">
        <v>0</v>
      </c>
      <c r="K10" s="20" t="s">
        <v>99</v>
      </c>
      <c r="L10" s="20">
        <v>2</v>
      </c>
      <c r="M10" s="20">
        <v>2</v>
      </c>
      <c r="N10" s="21" t="s">
        <v>117</v>
      </c>
      <c r="O10" s="21">
        <v>22</v>
      </c>
      <c r="P10" s="21">
        <v>3</v>
      </c>
      <c r="Q10" s="22" t="s">
        <v>118</v>
      </c>
      <c r="R10" s="22">
        <v>20</v>
      </c>
      <c r="S10" s="22">
        <v>2</v>
      </c>
      <c r="T10" s="23" t="s">
        <v>120</v>
      </c>
      <c r="U10" s="24">
        <v>8</v>
      </c>
      <c r="V10" s="24">
        <v>6</v>
      </c>
      <c r="W10" s="24">
        <v>4</v>
      </c>
      <c r="X10" s="24">
        <v>2</v>
      </c>
      <c r="Y10" s="24">
        <v>2</v>
      </c>
      <c r="Z10" s="24">
        <v>2</v>
      </c>
      <c r="AA10" s="17">
        <f t="shared" ref="AA10:AA28" si="0">Z10+Y10+X10+W10+U10+V10</f>
        <v>24</v>
      </c>
      <c r="AB10" s="25"/>
    </row>
    <row r="11" spans="3:28" ht="22.5" thickTop="1" thickBot="1" x14ac:dyDescent="0.4">
      <c r="C11" s="2" t="s">
        <v>3</v>
      </c>
      <c r="D11" s="2" t="s">
        <v>9</v>
      </c>
      <c r="E11" s="17" t="s">
        <v>95</v>
      </c>
      <c r="F11" s="17" t="s">
        <v>96</v>
      </c>
      <c r="G11" s="18" t="s">
        <v>97</v>
      </c>
      <c r="H11" s="19" t="s">
        <v>100</v>
      </c>
      <c r="I11" s="19">
        <v>2</v>
      </c>
      <c r="J11" s="19">
        <v>1</v>
      </c>
      <c r="K11" s="20" t="s">
        <v>100</v>
      </c>
      <c r="L11" s="20">
        <v>5</v>
      </c>
      <c r="M11" s="20">
        <v>5</v>
      </c>
      <c r="N11" s="21" t="s">
        <v>117</v>
      </c>
      <c r="O11" s="21">
        <v>11</v>
      </c>
      <c r="P11" s="21">
        <v>1</v>
      </c>
      <c r="Q11" s="22" t="s">
        <v>118</v>
      </c>
      <c r="R11" s="22">
        <v>20</v>
      </c>
      <c r="S11" s="22">
        <v>14</v>
      </c>
      <c r="T11" s="23" t="s">
        <v>121</v>
      </c>
      <c r="U11" s="24">
        <v>2</v>
      </c>
      <c r="V11" s="24">
        <v>3</v>
      </c>
      <c r="W11" s="24">
        <v>2</v>
      </c>
      <c r="X11" s="24">
        <v>3</v>
      </c>
      <c r="Y11" s="24">
        <v>6</v>
      </c>
      <c r="Z11" s="24">
        <v>3</v>
      </c>
      <c r="AA11" s="17">
        <f t="shared" si="0"/>
        <v>19</v>
      </c>
      <c r="AB11" s="25"/>
    </row>
    <row r="12" spans="3:28" ht="22.5" thickTop="1" thickBot="1" x14ac:dyDescent="0.4">
      <c r="C12" s="2" t="s">
        <v>4</v>
      </c>
      <c r="D12" s="2" t="s">
        <v>10</v>
      </c>
      <c r="E12" s="17" t="s">
        <v>95</v>
      </c>
      <c r="F12" s="17" t="s">
        <v>96</v>
      </c>
      <c r="G12" s="18" t="s">
        <v>97</v>
      </c>
      <c r="H12" s="19" t="s">
        <v>101</v>
      </c>
      <c r="I12" s="19">
        <v>1</v>
      </c>
      <c r="J12" s="19">
        <v>2</v>
      </c>
      <c r="K12" s="20" t="s">
        <v>101</v>
      </c>
      <c r="L12" s="20">
        <v>4</v>
      </c>
      <c r="M12" s="20">
        <v>2</v>
      </c>
      <c r="N12" s="21" t="s">
        <v>117</v>
      </c>
      <c r="O12" s="21">
        <v>55</v>
      </c>
      <c r="P12" s="21">
        <v>2</v>
      </c>
      <c r="Q12" s="22" t="s">
        <v>118</v>
      </c>
      <c r="R12" s="22">
        <v>20</v>
      </c>
      <c r="S12" s="22">
        <v>1</v>
      </c>
      <c r="T12" s="23" t="s">
        <v>119</v>
      </c>
      <c r="U12" s="24">
        <v>3</v>
      </c>
      <c r="V12" s="24">
        <v>8</v>
      </c>
      <c r="W12" s="24">
        <v>8</v>
      </c>
      <c r="X12" s="24">
        <v>5</v>
      </c>
      <c r="Y12" s="24">
        <v>3</v>
      </c>
      <c r="Z12" s="24">
        <v>10</v>
      </c>
      <c r="AA12" s="17">
        <f t="shared" si="0"/>
        <v>37</v>
      </c>
      <c r="AB12" s="25"/>
    </row>
    <row r="13" spans="3:28" ht="22.5" thickTop="1" thickBot="1" x14ac:dyDescent="0.4">
      <c r="C13" s="2" t="s">
        <v>5</v>
      </c>
      <c r="D13" s="2" t="s">
        <v>11</v>
      </c>
      <c r="E13" s="17" t="s">
        <v>95</v>
      </c>
      <c r="F13" s="17" t="s">
        <v>96</v>
      </c>
      <c r="G13" s="18" t="s">
        <v>97</v>
      </c>
      <c r="H13" s="19" t="s">
        <v>102</v>
      </c>
      <c r="I13" s="19">
        <v>3</v>
      </c>
      <c r="J13" s="19">
        <v>0</v>
      </c>
      <c r="K13" s="20" t="s">
        <v>102</v>
      </c>
      <c r="L13" s="20">
        <v>3</v>
      </c>
      <c r="M13" s="20">
        <v>1</v>
      </c>
      <c r="N13" s="21" t="s">
        <v>117</v>
      </c>
      <c r="O13" s="21">
        <v>33</v>
      </c>
      <c r="P13" s="21">
        <v>3</v>
      </c>
      <c r="Q13" s="22" t="s">
        <v>118</v>
      </c>
      <c r="R13" s="22">
        <v>20</v>
      </c>
      <c r="S13" s="22">
        <v>2</v>
      </c>
      <c r="T13" s="23" t="s">
        <v>120</v>
      </c>
      <c r="U13" s="24">
        <v>4</v>
      </c>
      <c r="V13" s="24">
        <v>2</v>
      </c>
      <c r="W13" s="24">
        <v>4</v>
      </c>
      <c r="X13" s="24">
        <v>6</v>
      </c>
      <c r="Y13" s="24">
        <v>6</v>
      </c>
      <c r="Z13" s="24">
        <v>10</v>
      </c>
      <c r="AA13" s="17">
        <f t="shared" si="0"/>
        <v>32</v>
      </c>
      <c r="AB13" s="25"/>
    </row>
    <row r="14" spans="3:28" ht="22.5" thickTop="1" thickBot="1" x14ac:dyDescent="0.4">
      <c r="C14" s="2" t="s">
        <v>1</v>
      </c>
      <c r="D14" s="2" t="s">
        <v>12</v>
      </c>
      <c r="E14" s="17" t="s">
        <v>95</v>
      </c>
      <c r="F14" s="17" t="s">
        <v>96</v>
      </c>
      <c r="G14" s="18" t="s">
        <v>97</v>
      </c>
      <c r="H14" s="19" t="s">
        <v>103</v>
      </c>
      <c r="I14" s="19">
        <v>6</v>
      </c>
      <c r="J14" s="19">
        <v>1</v>
      </c>
      <c r="K14" s="20" t="s">
        <v>103</v>
      </c>
      <c r="L14" s="20">
        <v>1</v>
      </c>
      <c r="M14" s="20">
        <v>5</v>
      </c>
      <c r="N14" s="21" t="s">
        <v>117</v>
      </c>
      <c r="O14" s="21">
        <v>22</v>
      </c>
      <c r="P14" s="21">
        <v>5</v>
      </c>
      <c r="Q14" s="22" t="s">
        <v>118</v>
      </c>
      <c r="R14" s="22">
        <v>20</v>
      </c>
      <c r="S14" s="22">
        <v>3</v>
      </c>
      <c r="T14" s="23" t="s">
        <v>121</v>
      </c>
      <c r="U14" s="24">
        <v>4</v>
      </c>
      <c r="V14" s="24">
        <v>4</v>
      </c>
      <c r="W14" s="24">
        <v>2</v>
      </c>
      <c r="X14" s="24">
        <v>4</v>
      </c>
      <c r="Y14" s="24">
        <v>2</v>
      </c>
      <c r="Z14" s="24">
        <v>10</v>
      </c>
      <c r="AA14" s="17">
        <f t="shared" si="0"/>
        <v>26</v>
      </c>
      <c r="AB14" s="25"/>
    </row>
    <row r="15" spans="3:28" ht="22.5" thickTop="1" thickBot="1" x14ac:dyDescent="0.4">
      <c r="C15" s="2" t="s">
        <v>2</v>
      </c>
      <c r="D15" s="2" t="s">
        <v>13</v>
      </c>
      <c r="E15" s="17" t="s">
        <v>95</v>
      </c>
      <c r="F15" s="17" t="s">
        <v>96</v>
      </c>
      <c r="G15" s="18" t="s">
        <v>97</v>
      </c>
      <c r="H15" s="19" t="s">
        <v>101</v>
      </c>
      <c r="I15" s="19">
        <v>9</v>
      </c>
      <c r="J15" s="19">
        <v>2</v>
      </c>
      <c r="K15" s="20" t="s">
        <v>101</v>
      </c>
      <c r="L15" s="20">
        <v>5</v>
      </c>
      <c r="M15" s="20">
        <v>2</v>
      </c>
      <c r="N15" s="21" t="s">
        <v>117</v>
      </c>
      <c r="O15" s="21">
        <v>66</v>
      </c>
      <c r="P15" s="21">
        <v>0</v>
      </c>
      <c r="Q15" s="22" t="s">
        <v>118</v>
      </c>
      <c r="R15" s="22">
        <v>20</v>
      </c>
      <c r="S15" s="22">
        <v>6</v>
      </c>
      <c r="T15" s="23" t="s">
        <v>119</v>
      </c>
      <c r="U15" s="24">
        <v>2</v>
      </c>
      <c r="V15" s="24">
        <v>2</v>
      </c>
      <c r="W15" s="24">
        <v>3</v>
      </c>
      <c r="X15" s="24">
        <v>5</v>
      </c>
      <c r="Y15" s="24">
        <v>5</v>
      </c>
      <c r="Z15" s="24">
        <v>0</v>
      </c>
      <c r="AA15" s="17">
        <f t="shared" si="0"/>
        <v>17</v>
      </c>
      <c r="AB15" s="25"/>
    </row>
    <row r="16" spans="3:28" ht="22.5" thickTop="1" thickBot="1" x14ac:dyDescent="0.4">
      <c r="C16" s="2" t="s">
        <v>3</v>
      </c>
      <c r="D16" s="2" t="s">
        <v>14</v>
      </c>
      <c r="E16" s="17" t="s">
        <v>95</v>
      </c>
      <c r="F16" s="17" t="s">
        <v>96</v>
      </c>
      <c r="G16" s="18" t="s">
        <v>97</v>
      </c>
      <c r="H16" s="19" t="s">
        <v>104</v>
      </c>
      <c r="I16" s="19">
        <v>8</v>
      </c>
      <c r="J16" s="19">
        <v>0</v>
      </c>
      <c r="K16" s="20" t="s">
        <v>104</v>
      </c>
      <c r="L16" s="20">
        <v>2</v>
      </c>
      <c r="M16" s="20">
        <v>4</v>
      </c>
      <c r="N16" s="21" t="s">
        <v>117</v>
      </c>
      <c r="O16" s="21">
        <v>44</v>
      </c>
      <c r="P16" s="21">
        <v>2</v>
      </c>
      <c r="Q16" s="22" t="s">
        <v>118</v>
      </c>
      <c r="R16" s="22">
        <v>20</v>
      </c>
      <c r="S16" s="22">
        <v>4</v>
      </c>
      <c r="T16" s="23" t="s">
        <v>120</v>
      </c>
      <c r="U16" s="24">
        <v>8</v>
      </c>
      <c r="V16" s="24">
        <v>6</v>
      </c>
      <c r="W16" s="24">
        <v>5</v>
      </c>
      <c r="X16" s="24">
        <v>8</v>
      </c>
      <c r="Y16" s="24">
        <v>2</v>
      </c>
      <c r="Z16" s="24">
        <v>2</v>
      </c>
      <c r="AA16" s="17">
        <f t="shared" si="0"/>
        <v>31</v>
      </c>
      <c r="AB16" s="25"/>
    </row>
    <row r="17" spans="3:28" ht="22.5" thickTop="1" thickBot="1" x14ac:dyDescent="0.4">
      <c r="C17" s="2" t="s">
        <v>4</v>
      </c>
      <c r="D17" s="2" t="s">
        <v>15</v>
      </c>
      <c r="E17" s="17" t="s">
        <v>95</v>
      </c>
      <c r="F17" s="17" t="s">
        <v>96</v>
      </c>
      <c r="G17" s="18" t="s">
        <v>97</v>
      </c>
      <c r="H17" s="19" t="s">
        <v>105</v>
      </c>
      <c r="I17" s="19">
        <v>7</v>
      </c>
      <c r="J17" s="19">
        <v>2</v>
      </c>
      <c r="K17" s="20" t="s">
        <v>105</v>
      </c>
      <c r="L17" s="20">
        <v>5</v>
      </c>
      <c r="M17" s="20">
        <v>1</v>
      </c>
      <c r="N17" s="21" t="s">
        <v>117</v>
      </c>
      <c r="O17" s="21">
        <v>22</v>
      </c>
      <c r="P17" s="21">
        <v>14</v>
      </c>
      <c r="Q17" s="22" t="s">
        <v>118</v>
      </c>
      <c r="R17" s="22">
        <v>20</v>
      </c>
      <c r="S17" s="22">
        <v>2</v>
      </c>
      <c r="T17" s="23" t="s">
        <v>121</v>
      </c>
      <c r="U17" s="24">
        <v>3</v>
      </c>
      <c r="V17" s="24">
        <v>5</v>
      </c>
      <c r="W17" s="24">
        <v>4</v>
      </c>
      <c r="X17" s="24">
        <v>6</v>
      </c>
      <c r="Y17" s="24">
        <v>1</v>
      </c>
      <c r="Z17" s="24">
        <v>3</v>
      </c>
      <c r="AA17" s="17">
        <f t="shared" si="0"/>
        <v>22</v>
      </c>
      <c r="AB17" s="25"/>
    </row>
    <row r="18" spans="3:28" ht="22.5" thickTop="1" thickBot="1" x14ac:dyDescent="0.4">
      <c r="C18" s="2" t="s">
        <v>5</v>
      </c>
      <c r="D18" s="2" t="s">
        <v>16</v>
      </c>
      <c r="E18" s="17" t="s">
        <v>95</v>
      </c>
      <c r="F18" s="17" t="s">
        <v>96</v>
      </c>
      <c r="G18" s="18" t="s">
        <v>97</v>
      </c>
      <c r="H18" s="19" t="s">
        <v>106</v>
      </c>
      <c r="I18" s="19">
        <v>5</v>
      </c>
      <c r="J18" s="19">
        <v>1</v>
      </c>
      <c r="K18" s="20" t="s">
        <v>106</v>
      </c>
      <c r="L18" s="20">
        <v>2</v>
      </c>
      <c r="M18" s="20">
        <v>2</v>
      </c>
      <c r="N18" s="21" t="s">
        <v>117</v>
      </c>
      <c r="O18" s="21">
        <v>55</v>
      </c>
      <c r="P18" s="21">
        <v>1</v>
      </c>
      <c r="Q18" s="22" t="s">
        <v>118</v>
      </c>
      <c r="R18" s="22">
        <v>20</v>
      </c>
      <c r="S18" s="22">
        <v>5</v>
      </c>
      <c r="T18" s="23" t="s">
        <v>119</v>
      </c>
      <c r="U18" s="24">
        <v>6</v>
      </c>
      <c r="V18" s="24">
        <v>9</v>
      </c>
      <c r="W18" s="24">
        <v>2</v>
      </c>
      <c r="X18" s="24">
        <v>2</v>
      </c>
      <c r="Y18" s="24">
        <v>4</v>
      </c>
      <c r="Z18" s="24">
        <v>5</v>
      </c>
      <c r="AA18" s="17">
        <f t="shared" si="0"/>
        <v>28</v>
      </c>
      <c r="AB18" s="25"/>
    </row>
    <row r="19" spans="3:28" ht="22.5" thickTop="1" thickBot="1" x14ac:dyDescent="0.4">
      <c r="C19" s="2" t="s">
        <v>1</v>
      </c>
      <c r="D19" s="2" t="s">
        <v>17</v>
      </c>
      <c r="E19" s="17" t="s">
        <v>95</v>
      </c>
      <c r="F19" s="17" t="s">
        <v>96</v>
      </c>
      <c r="G19" s="18" t="s">
        <v>97</v>
      </c>
      <c r="H19" s="19" t="s">
        <v>107</v>
      </c>
      <c r="I19" s="19">
        <v>2</v>
      </c>
      <c r="J19" s="19">
        <v>0</v>
      </c>
      <c r="K19" s="20" t="s">
        <v>107</v>
      </c>
      <c r="L19" s="20">
        <v>54</v>
      </c>
      <c r="M19" s="20">
        <v>1</v>
      </c>
      <c r="N19" s="21" t="s">
        <v>117</v>
      </c>
      <c r="O19" s="21">
        <v>66</v>
      </c>
      <c r="P19" s="21">
        <v>2</v>
      </c>
      <c r="Q19" s="22" t="s">
        <v>118</v>
      </c>
      <c r="R19" s="22">
        <v>20</v>
      </c>
      <c r="S19" s="22">
        <v>8</v>
      </c>
      <c r="T19" s="23" t="s">
        <v>120</v>
      </c>
      <c r="U19" s="24">
        <v>4</v>
      </c>
      <c r="V19" s="24">
        <v>2</v>
      </c>
      <c r="W19" s="24">
        <v>3</v>
      </c>
      <c r="X19" s="24">
        <v>3</v>
      </c>
      <c r="Y19" s="24">
        <v>5</v>
      </c>
      <c r="Z19" s="24">
        <v>2</v>
      </c>
      <c r="AA19" s="17">
        <f t="shared" si="0"/>
        <v>19</v>
      </c>
      <c r="AB19" s="25"/>
    </row>
    <row r="20" spans="3:28" ht="22.5" thickTop="1" thickBot="1" x14ac:dyDescent="0.4">
      <c r="C20" s="2" t="s">
        <v>2</v>
      </c>
      <c r="D20" s="2" t="s">
        <v>18</v>
      </c>
      <c r="E20" s="17" t="s">
        <v>95</v>
      </c>
      <c r="F20" s="17" t="s">
        <v>96</v>
      </c>
      <c r="G20" s="18" t="s">
        <v>97</v>
      </c>
      <c r="H20" s="19" t="s">
        <v>108</v>
      </c>
      <c r="I20" s="19">
        <v>3</v>
      </c>
      <c r="J20" s="19">
        <v>2</v>
      </c>
      <c r="K20" s="20" t="s">
        <v>108</v>
      </c>
      <c r="L20" s="20">
        <v>4</v>
      </c>
      <c r="M20" s="20">
        <v>4</v>
      </c>
      <c r="N20" s="21" t="s">
        <v>117</v>
      </c>
      <c r="O20" s="21">
        <v>55</v>
      </c>
      <c r="P20" s="21">
        <v>4</v>
      </c>
      <c r="Q20" s="22" t="s">
        <v>118</v>
      </c>
      <c r="R20" s="22">
        <v>20</v>
      </c>
      <c r="S20" s="22">
        <v>6</v>
      </c>
      <c r="T20" s="23" t="s">
        <v>121</v>
      </c>
      <c r="U20" s="24">
        <v>2</v>
      </c>
      <c r="V20" s="24">
        <v>5</v>
      </c>
      <c r="W20" s="24">
        <v>6</v>
      </c>
      <c r="X20" s="24">
        <v>6</v>
      </c>
      <c r="Y20" s="24">
        <v>6</v>
      </c>
      <c r="Z20" s="24">
        <v>10</v>
      </c>
      <c r="AA20" s="17">
        <f t="shared" si="0"/>
        <v>35</v>
      </c>
      <c r="AB20" s="25"/>
    </row>
    <row r="21" spans="3:28" ht="22.5" thickTop="1" thickBot="1" x14ac:dyDescent="0.4">
      <c r="C21" s="2" t="s">
        <v>3</v>
      </c>
      <c r="D21" s="2" t="s">
        <v>19</v>
      </c>
      <c r="E21" s="17" t="s">
        <v>95</v>
      </c>
      <c r="F21" s="17" t="s">
        <v>96</v>
      </c>
      <c r="G21" s="18" t="s">
        <v>97</v>
      </c>
      <c r="H21" s="19" t="s">
        <v>109</v>
      </c>
      <c r="I21" s="19">
        <v>6</v>
      </c>
      <c r="J21" s="19">
        <v>1</v>
      </c>
      <c r="K21" s="20" t="s">
        <v>109</v>
      </c>
      <c r="L21" s="20">
        <v>2</v>
      </c>
      <c r="M21" s="20">
        <v>2</v>
      </c>
      <c r="N21" s="21" t="s">
        <v>117</v>
      </c>
      <c r="O21" s="21">
        <v>66</v>
      </c>
      <c r="P21" s="21">
        <v>5</v>
      </c>
      <c r="Q21" s="22" t="s">
        <v>118</v>
      </c>
      <c r="R21" s="22">
        <v>20</v>
      </c>
      <c r="S21" s="22">
        <v>4</v>
      </c>
      <c r="T21" s="23" t="s">
        <v>119</v>
      </c>
      <c r="U21" s="24">
        <v>5</v>
      </c>
      <c r="V21" s="24">
        <v>3</v>
      </c>
      <c r="W21" s="24">
        <v>4</v>
      </c>
      <c r="X21" s="24">
        <v>4</v>
      </c>
      <c r="Y21" s="24">
        <v>2</v>
      </c>
      <c r="Z21" s="24">
        <v>2</v>
      </c>
      <c r="AA21" s="17">
        <f t="shared" si="0"/>
        <v>20</v>
      </c>
      <c r="AB21" s="25"/>
    </row>
    <row r="22" spans="3:28" ht="22.5" thickTop="1" thickBot="1" x14ac:dyDescent="0.4">
      <c r="C22" s="2" t="s">
        <v>4</v>
      </c>
      <c r="D22" s="2" t="s">
        <v>20</v>
      </c>
      <c r="E22" s="17" t="s">
        <v>95</v>
      </c>
      <c r="F22" s="17" t="s">
        <v>96</v>
      </c>
      <c r="G22" s="18" t="s">
        <v>97</v>
      </c>
      <c r="H22" s="19" t="s">
        <v>110</v>
      </c>
      <c r="I22" s="19">
        <v>4</v>
      </c>
      <c r="J22" s="19">
        <v>0</v>
      </c>
      <c r="K22" s="20" t="s">
        <v>110</v>
      </c>
      <c r="L22" s="20">
        <v>5</v>
      </c>
      <c r="M22" s="20">
        <v>5</v>
      </c>
      <c r="N22" s="21" t="s">
        <v>117</v>
      </c>
      <c r="O22" s="21">
        <v>99</v>
      </c>
      <c r="P22" s="21">
        <v>2</v>
      </c>
      <c r="Q22" s="22" t="s">
        <v>118</v>
      </c>
      <c r="R22" s="22">
        <v>20</v>
      </c>
      <c r="S22" s="22">
        <v>2</v>
      </c>
      <c r="T22" s="23" t="s">
        <v>120</v>
      </c>
      <c r="U22" s="24">
        <v>4</v>
      </c>
      <c r="V22" s="24">
        <v>1</v>
      </c>
      <c r="W22" s="24">
        <v>2</v>
      </c>
      <c r="X22" s="24">
        <v>2</v>
      </c>
      <c r="Y22" s="24">
        <v>5</v>
      </c>
      <c r="Z22" s="24">
        <v>5</v>
      </c>
      <c r="AA22" s="17">
        <f t="shared" si="0"/>
        <v>19</v>
      </c>
      <c r="AB22" s="25"/>
    </row>
    <row r="23" spans="3:28" ht="22.5" thickTop="1" thickBot="1" x14ac:dyDescent="0.4">
      <c r="C23" s="2" t="s">
        <v>5</v>
      </c>
      <c r="D23" s="2" t="s">
        <v>21</v>
      </c>
      <c r="E23" s="17" t="s">
        <v>95</v>
      </c>
      <c r="F23" s="17" t="s">
        <v>96</v>
      </c>
      <c r="G23" s="18" t="s">
        <v>97</v>
      </c>
      <c r="H23" s="19" t="s">
        <v>111</v>
      </c>
      <c r="I23" s="19">
        <v>2</v>
      </c>
      <c r="J23" s="19">
        <v>2</v>
      </c>
      <c r="K23" s="20" t="s">
        <v>111</v>
      </c>
      <c r="L23" s="20">
        <v>6</v>
      </c>
      <c r="M23" s="20">
        <v>3</v>
      </c>
      <c r="N23" s="21" t="s">
        <v>117</v>
      </c>
      <c r="O23" s="21">
        <v>22</v>
      </c>
      <c r="P23" s="21">
        <v>5</v>
      </c>
      <c r="Q23" s="22" t="s">
        <v>118</v>
      </c>
      <c r="R23" s="22">
        <v>20</v>
      </c>
      <c r="S23" s="22">
        <v>2</v>
      </c>
      <c r="T23" s="23" t="s">
        <v>121</v>
      </c>
      <c r="U23" s="24">
        <v>2</v>
      </c>
      <c r="V23" s="24">
        <v>2</v>
      </c>
      <c r="W23" s="24">
        <v>5</v>
      </c>
      <c r="X23" s="24">
        <v>5</v>
      </c>
      <c r="Y23" s="24">
        <v>2</v>
      </c>
      <c r="Z23" s="24">
        <v>3</v>
      </c>
      <c r="AA23" s="17">
        <f t="shared" si="0"/>
        <v>19</v>
      </c>
      <c r="AB23" s="25"/>
    </row>
    <row r="24" spans="3:28" ht="22.5" thickTop="1" thickBot="1" x14ac:dyDescent="0.4">
      <c r="C24" s="2" t="s">
        <v>1</v>
      </c>
      <c r="D24" s="2" t="s">
        <v>22</v>
      </c>
      <c r="E24" s="17" t="s">
        <v>95</v>
      </c>
      <c r="F24" s="17" t="s">
        <v>96</v>
      </c>
      <c r="G24" s="18" t="s">
        <v>97</v>
      </c>
      <c r="H24" s="19" t="s">
        <v>112</v>
      </c>
      <c r="I24" s="19">
        <v>4</v>
      </c>
      <c r="J24" s="19">
        <v>1</v>
      </c>
      <c r="K24" s="20" t="s">
        <v>112</v>
      </c>
      <c r="L24" s="20">
        <v>2</v>
      </c>
      <c r="M24" s="20">
        <v>12</v>
      </c>
      <c r="N24" s="21" t="s">
        <v>117</v>
      </c>
      <c r="O24" s="21">
        <v>66</v>
      </c>
      <c r="P24" s="21">
        <v>3</v>
      </c>
      <c r="Q24" s="22" t="s">
        <v>118</v>
      </c>
      <c r="R24" s="22">
        <v>20</v>
      </c>
      <c r="S24" s="22">
        <v>3</v>
      </c>
      <c r="T24" s="23" t="s">
        <v>119</v>
      </c>
      <c r="U24" s="24">
        <v>2</v>
      </c>
      <c r="V24" s="24">
        <v>6</v>
      </c>
      <c r="W24" s="24">
        <v>8</v>
      </c>
      <c r="X24" s="24">
        <v>3</v>
      </c>
      <c r="Y24" s="24">
        <v>1</v>
      </c>
      <c r="Z24" s="24">
        <v>6</v>
      </c>
      <c r="AA24" s="17">
        <f t="shared" si="0"/>
        <v>26</v>
      </c>
      <c r="AB24" s="25"/>
    </row>
    <row r="25" spans="3:28" ht="22.5" thickTop="1" thickBot="1" x14ac:dyDescent="0.4">
      <c r="C25" s="2" t="s">
        <v>2</v>
      </c>
      <c r="D25" s="2" t="s">
        <v>23</v>
      </c>
      <c r="E25" s="17" t="s">
        <v>95</v>
      </c>
      <c r="F25" s="17" t="s">
        <v>96</v>
      </c>
      <c r="G25" s="18" t="s">
        <v>97</v>
      </c>
      <c r="H25" s="19" t="s">
        <v>113</v>
      </c>
      <c r="I25" s="19">
        <v>8</v>
      </c>
      <c r="J25" s="19">
        <v>0</v>
      </c>
      <c r="K25" s="20" t="s">
        <v>113</v>
      </c>
      <c r="L25" s="20">
        <v>4</v>
      </c>
      <c r="M25" s="20">
        <v>3</v>
      </c>
      <c r="N25" s="21" t="s">
        <v>117</v>
      </c>
      <c r="O25" s="21">
        <v>99</v>
      </c>
      <c r="P25" s="21">
        <v>6</v>
      </c>
      <c r="Q25" s="22" t="s">
        <v>118</v>
      </c>
      <c r="R25" s="22">
        <v>20</v>
      </c>
      <c r="S25" s="22">
        <v>6</v>
      </c>
      <c r="T25" s="23" t="s">
        <v>120</v>
      </c>
      <c r="U25" s="24">
        <v>6</v>
      </c>
      <c r="V25" s="24">
        <v>3</v>
      </c>
      <c r="W25" s="24">
        <v>9</v>
      </c>
      <c r="X25" s="24">
        <v>6</v>
      </c>
      <c r="Y25" s="24">
        <v>4</v>
      </c>
      <c r="Z25" s="24">
        <v>4</v>
      </c>
      <c r="AA25" s="17">
        <f t="shared" si="0"/>
        <v>32</v>
      </c>
      <c r="AB25" s="25"/>
    </row>
    <row r="26" spans="3:28" ht="22.5" thickTop="1" thickBot="1" x14ac:dyDescent="0.4">
      <c r="C26" s="2" t="s">
        <v>3</v>
      </c>
      <c r="D26" s="2" t="s">
        <v>24</v>
      </c>
      <c r="E26" s="17" t="s">
        <v>95</v>
      </c>
      <c r="F26" s="17" t="s">
        <v>96</v>
      </c>
      <c r="G26" s="18" t="s">
        <v>97</v>
      </c>
      <c r="H26" s="19" t="s">
        <v>114</v>
      </c>
      <c r="I26" s="19">
        <v>5</v>
      </c>
      <c r="J26" s="19">
        <v>3</v>
      </c>
      <c r="K26" s="20" t="s">
        <v>114</v>
      </c>
      <c r="L26" s="20">
        <v>1</v>
      </c>
      <c r="M26" s="20">
        <v>5</v>
      </c>
      <c r="N26" s="21" t="s">
        <v>117</v>
      </c>
      <c r="O26" s="21">
        <v>55</v>
      </c>
      <c r="P26" s="21">
        <v>2</v>
      </c>
      <c r="Q26" s="22" t="s">
        <v>118</v>
      </c>
      <c r="R26" s="22">
        <v>20</v>
      </c>
      <c r="S26" s="22">
        <v>4</v>
      </c>
      <c r="T26" s="23" t="s">
        <v>121</v>
      </c>
      <c r="U26" s="24">
        <v>4</v>
      </c>
      <c r="V26" s="24">
        <v>5</v>
      </c>
      <c r="W26" s="24">
        <v>7</v>
      </c>
      <c r="X26" s="24">
        <v>4</v>
      </c>
      <c r="Y26" s="24">
        <v>5</v>
      </c>
      <c r="Z26" s="24">
        <v>4</v>
      </c>
      <c r="AA26" s="17">
        <f t="shared" si="0"/>
        <v>29</v>
      </c>
      <c r="AB26" s="25"/>
    </row>
    <row r="27" spans="3:28" ht="22.5" thickTop="1" thickBot="1" x14ac:dyDescent="0.4">
      <c r="C27" s="2" t="s">
        <v>4</v>
      </c>
      <c r="D27" s="2" t="s">
        <v>25</v>
      </c>
      <c r="E27" s="17" t="s">
        <v>95</v>
      </c>
      <c r="F27" s="17" t="s">
        <v>96</v>
      </c>
      <c r="G27" s="18" t="s">
        <v>97</v>
      </c>
      <c r="H27" s="19" t="s">
        <v>115</v>
      </c>
      <c r="I27" s="19">
        <v>2</v>
      </c>
      <c r="J27" s="19">
        <v>1</v>
      </c>
      <c r="K27" s="20" t="s">
        <v>115</v>
      </c>
      <c r="L27" s="20">
        <v>2</v>
      </c>
      <c r="M27" s="20">
        <v>2</v>
      </c>
      <c r="N27" s="21" t="s">
        <v>117</v>
      </c>
      <c r="O27" s="21">
        <v>22</v>
      </c>
      <c r="P27" s="21">
        <v>1</v>
      </c>
      <c r="Q27" s="22" t="s">
        <v>118</v>
      </c>
      <c r="R27" s="22">
        <v>20</v>
      </c>
      <c r="S27" s="22">
        <v>2</v>
      </c>
      <c r="T27" s="23" t="s">
        <v>119</v>
      </c>
      <c r="U27" s="24">
        <v>2</v>
      </c>
      <c r="V27" s="24">
        <v>2</v>
      </c>
      <c r="W27" s="24">
        <v>1</v>
      </c>
      <c r="X27" s="24">
        <v>2</v>
      </c>
      <c r="Y27" s="24">
        <v>8</v>
      </c>
      <c r="Z27" s="24">
        <v>2</v>
      </c>
      <c r="AA27" s="17">
        <f t="shared" si="0"/>
        <v>17</v>
      </c>
      <c r="AB27" s="25"/>
    </row>
    <row r="28" spans="3:28" ht="22.5" thickTop="1" thickBot="1" x14ac:dyDescent="0.4">
      <c r="C28" s="2" t="s">
        <v>5</v>
      </c>
      <c r="D28" s="2" t="s">
        <v>26</v>
      </c>
      <c r="E28" s="17" t="s">
        <v>95</v>
      </c>
      <c r="F28" s="17" t="s">
        <v>96</v>
      </c>
      <c r="G28" s="18" t="s">
        <v>97</v>
      </c>
      <c r="H28" s="19" t="s">
        <v>116</v>
      </c>
      <c r="I28" s="19">
        <v>5</v>
      </c>
      <c r="J28" s="19">
        <v>0</v>
      </c>
      <c r="K28" s="20" t="s">
        <v>116</v>
      </c>
      <c r="L28" s="20">
        <v>3</v>
      </c>
      <c r="M28" s="20">
        <v>1</v>
      </c>
      <c r="N28" s="21" t="s">
        <v>117</v>
      </c>
      <c r="O28" s="21">
        <v>33</v>
      </c>
      <c r="P28" s="21">
        <v>2</v>
      </c>
      <c r="Q28" s="22" t="s">
        <v>118</v>
      </c>
      <c r="R28" s="22">
        <v>20</v>
      </c>
      <c r="S28" s="22">
        <v>5</v>
      </c>
      <c r="T28" s="23" t="s">
        <v>120</v>
      </c>
      <c r="U28" s="24">
        <v>3</v>
      </c>
      <c r="V28" s="24">
        <v>1</v>
      </c>
      <c r="W28" s="24">
        <v>5</v>
      </c>
      <c r="X28" s="24">
        <v>5</v>
      </c>
      <c r="Y28" s="24">
        <v>3</v>
      </c>
      <c r="Z28" s="24">
        <v>5</v>
      </c>
      <c r="AA28" s="17">
        <f t="shared" si="0"/>
        <v>22</v>
      </c>
      <c r="AB28" s="25"/>
    </row>
    <row r="29" spans="3:28" ht="15" thickTop="1" x14ac:dyDescent="0.2"/>
    <row r="30" spans="3:28" ht="18" x14ac:dyDescent="0.25">
      <c r="D30" s="28"/>
      <c r="E30" s="28"/>
      <c r="F30" s="28"/>
      <c r="G30" s="28"/>
    </row>
  </sheetData>
  <mergeCells count="20">
    <mergeCell ref="D7:K7"/>
    <mergeCell ref="D30:E30"/>
    <mergeCell ref="F30:G30"/>
    <mergeCell ref="D5:F5"/>
    <mergeCell ref="T5:U5"/>
    <mergeCell ref="V5:W5"/>
    <mergeCell ref="D6:F6"/>
    <mergeCell ref="H6:J6"/>
    <mergeCell ref="T6:U6"/>
    <mergeCell ref="V6:W6"/>
    <mergeCell ref="D2:F2"/>
    <mergeCell ref="D3:F3"/>
    <mergeCell ref="T3:U3"/>
    <mergeCell ref="V3:W3"/>
    <mergeCell ref="D4:F4"/>
    <mergeCell ref="T4:U4"/>
    <mergeCell ref="V4:W4"/>
    <mergeCell ref="H2:J2"/>
    <mergeCell ref="H3:J3"/>
    <mergeCell ref="I4:J4"/>
  </mergeCells>
  <phoneticPr fontId="26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AB30"/>
  <sheetViews>
    <sheetView rightToLeft="1" zoomScale="55" zoomScaleNormal="55" workbookViewId="0">
      <selection activeCell="I4" sqref="I4:J4"/>
    </sheetView>
  </sheetViews>
  <sheetFormatPr defaultRowHeight="14.25" x14ac:dyDescent="0.2"/>
  <cols>
    <col min="2" max="2" width="4.625" customWidth="1"/>
    <col min="3" max="3" width="21.25" customWidth="1"/>
    <col min="4" max="4" width="14" customWidth="1"/>
    <col min="6" max="6" width="10" customWidth="1"/>
    <col min="7" max="7" width="8.375" customWidth="1"/>
    <col min="8" max="8" width="13.875" customWidth="1"/>
    <col min="9" max="9" width="6.625" customWidth="1"/>
    <col min="10" max="10" width="13.5" customWidth="1"/>
    <col min="11" max="11" width="24.75" customWidth="1"/>
    <col min="12" max="12" width="5.625" customWidth="1"/>
    <col min="13" max="13" width="6.125" customWidth="1"/>
    <col min="14" max="14" width="28.375" customWidth="1"/>
    <col min="15" max="15" width="5.125" customWidth="1"/>
    <col min="16" max="16" width="5" customWidth="1"/>
    <col min="17" max="17" width="17.5" customWidth="1"/>
    <col min="18" max="18" width="6.25" customWidth="1"/>
    <col min="19" max="19" width="7.125" customWidth="1"/>
    <col min="20" max="20" width="20.625" customWidth="1"/>
    <col min="21" max="22" width="14.625" customWidth="1"/>
    <col min="23" max="23" width="16.25" customWidth="1"/>
    <col min="24" max="24" width="19.75" customWidth="1"/>
    <col min="25" max="25" width="16.25" customWidth="1"/>
    <col min="26" max="26" width="21.875" customWidth="1"/>
    <col min="27" max="27" width="21" customWidth="1"/>
    <col min="28" max="28" width="26.375" customWidth="1"/>
  </cols>
  <sheetData>
    <row r="1" spans="3:28" ht="33" customHeight="1" thickTop="1" thickBot="1" x14ac:dyDescent="0.35">
      <c r="C1" s="4"/>
      <c r="D1" s="4" t="s">
        <v>78</v>
      </c>
      <c r="E1" s="4"/>
      <c r="F1" s="4"/>
      <c r="G1" s="4"/>
      <c r="H1" s="4" t="s">
        <v>68</v>
      </c>
      <c r="I1" s="4"/>
      <c r="J1" s="4" t="s">
        <v>69</v>
      </c>
      <c r="K1" s="4" t="s">
        <v>70</v>
      </c>
      <c r="L1" s="4"/>
      <c r="M1" s="4"/>
      <c r="N1" s="4" t="s">
        <v>71</v>
      </c>
      <c r="O1" s="4"/>
      <c r="P1" s="4"/>
      <c r="Q1" s="4"/>
      <c r="R1" s="4">
        <v>1</v>
      </c>
      <c r="S1" s="4" t="s">
        <v>72</v>
      </c>
      <c r="T1" s="5">
        <v>2</v>
      </c>
      <c r="U1" s="4" t="s">
        <v>73</v>
      </c>
      <c r="V1" s="5">
        <v>3</v>
      </c>
      <c r="W1" s="4" t="s">
        <v>74</v>
      </c>
      <c r="X1" s="4" t="s">
        <v>75</v>
      </c>
      <c r="Y1" s="4"/>
      <c r="Z1" s="4" t="s">
        <v>76</v>
      </c>
      <c r="AA1" s="6" t="s">
        <v>77</v>
      </c>
      <c r="AB1" s="7"/>
    </row>
    <row r="2" spans="3:28" ht="21.75" thickTop="1" thickBot="1" x14ac:dyDescent="0.35">
      <c r="C2" s="8" t="s">
        <v>92</v>
      </c>
      <c r="D2" s="31" t="s">
        <v>67</v>
      </c>
      <c r="E2" s="30"/>
      <c r="F2" s="30"/>
      <c r="G2" s="9"/>
      <c r="H2" s="35" t="s">
        <v>94</v>
      </c>
      <c r="I2" s="35"/>
      <c r="J2" s="35"/>
      <c r="K2" s="8" t="s">
        <v>46</v>
      </c>
      <c r="L2" s="8">
        <f>I9+I10+I11+I12+I13+I14+I15+I16+I17+I18+I19+I20+I21+I22+I23+I24+I25+I26+I27+I28</f>
        <v>71</v>
      </c>
      <c r="M2" s="8"/>
      <c r="N2" s="8" t="s">
        <v>50</v>
      </c>
      <c r="O2" s="8">
        <f>L2/15</f>
        <v>4.7333333333333334</v>
      </c>
      <c r="P2" s="8"/>
      <c r="Q2" s="8" t="s">
        <v>54</v>
      </c>
      <c r="R2" s="8">
        <f>J9+J10+J11+J12+J13+J14+J15+J16+J17+J18+J19+J20+J21+J22+J23+J24+J25+J26+J27+J28</f>
        <v>20</v>
      </c>
      <c r="S2" s="8"/>
      <c r="T2" s="8"/>
      <c r="U2" s="8" t="s">
        <v>55</v>
      </c>
      <c r="V2" s="8" t="s">
        <v>56</v>
      </c>
      <c r="W2" s="8"/>
      <c r="X2" s="8" t="s">
        <v>57</v>
      </c>
      <c r="Y2" s="8" t="s">
        <v>59</v>
      </c>
      <c r="Z2" s="8" t="s">
        <v>61</v>
      </c>
      <c r="AA2" s="1" t="s">
        <v>64</v>
      </c>
      <c r="AB2" s="7"/>
    </row>
    <row r="3" spans="3:28" ht="21.75" thickTop="1" thickBot="1" x14ac:dyDescent="0.35">
      <c r="C3" s="8" t="s">
        <v>93</v>
      </c>
      <c r="D3" s="30" t="s">
        <v>84</v>
      </c>
      <c r="E3" s="30"/>
      <c r="F3" s="30"/>
      <c r="G3" s="9"/>
      <c r="H3" s="30" t="s">
        <v>86</v>
      </c>
      <c r="I3" s="30"/>
      <c r="J3" s="30"/>
      <c r="K3" s="8" t="s">
        <v>47</v>
      </c>
      <c r="L3" s="8">
        <f>L9+L10+L11+L12+L13+L14+L15+L16+L17+L18+L19+L20+L21+L22+L23+L24+L25+L26+L27+L28</f>
        <v>87</v>
      </c>
      <c r="M3" s="8"/>
      <c r="N3" s="8" t="s">
        <v>51</v>
      </c>
      <c r="O3" s="8">
        <f>L3/15</f>
        <v>5.8</v>
      </c>
      <c r="P3" s="8"/>
      <c r="Q3" s="8" t="s">
        <v>54</v>
      </c>
      <c r="R3" s="8">
        <f>M9+M10+M11+M12+M13+M14+M15+M16+M17+M18+M19+M20+M21+M22+M23+M24+M25+M26+M27+M28</f>
        <v>21</v>
      </c>
      <c r="S3" s="8"/>
      <c r="T3" s="29" t="s">
        <v>91</v>
      </c>
      <c r="U3" s="29"/>
      <c r="V3" s="29" t="s">
        <v>90</v>
      </c>
      <c r="W3" s="29"/>
      <c r="X3" s="8">
        <f>AA3</f>
        <v>115.83333333333333</v>
      </c>
      <c r="Y3" s="8"/>
      <c r="Z3" s="8"/>
      <c r="AA3" s="26">
        <f>AA5/6</f>
        <v>115.83333333333333</v>
      </c>
      <c r="AB3" s="7"/>
    </row>
    <row r="4" spans="3:28" ht="21.75" thickTop="1" thickBot="1" x14ac:dyDescent="0.35">
      <c r="C4" s="1" t="s">
        <v>85</v>
      </c>
      <c r="D4" s="30" t="s">
        <v>144</v>
      </c>
      <c r="E4" s="30"/>
      <c r="F4" s="30"/>
      <c r="G4" s="9"/>
      <c r="H4" s="36" t="s">
        <v>142</v>
      </c>
      <c r="I4" s="30">
        <v>1002</v>
      </c>
      <c r="J4" s="30"/>
      <c r="K4" s="8" t="s">
        <v>48</v>
      </c>
      <c r="L4" s="8">
        <f>O9+O10+O11+O12+O13+O14+O15+O16+O17+O18+O19+O20+O21+O22+O23+O24+O25+O26+O27+O28</f>
        <v>168</v>
      </c>
      <c r="M4" s="8"/>
      <c r="N4" s="8" t="s">
        <v>52</v>
      </c>
      <c r="O4" s="8">
        <f>L4/15</f>
        <v>11.2</v>
      </c>
      <c r="P4" s="8"/>
      <c r="Q4" s="8" t="s">
        <v>54</v>
      </c>
      <c r="R4" s="8">
        <f>P9+P10+P11+P12+P13+P14+P15+P16+P17+P18+P19+P20+P21+P22+P23+P24+P25+P26+P27+P28</f>
        <v>20</v>
      </c>
      <c r="S4" s="8"/>
      <c r="T4" s="29">
        <f>COUNTIFS(G9:G28,"ح")</f>
        <v>0</v>
      </c>
      <c r="U4" s="29"/>
      <c r="V4" s="29">
        <f>COUNTIF(G9:G28,"ت")</f>
        <v>0</v>
      </c>
      <c r="W4" s="29"/>
      <c r="X4" s="8" t="s">
        <v>58</v>
      </c>
      <c r="Y4" s="8" t="s">
        <v>60</v>
      </c>
      <c r="Z4" s="8" t="s">
        <v>62</v>
      </c>
      <c r="AA4" s="8" t="s">
        <v>65</v>
      </c>
      <c r="AB4" s="7"/>
    </row>
    <row r="5" spans="3:28" ht="21.75" thickTop="1" thickBot="1" x14ac:dyDescent="0.35">
      <c r="C5" s="8" t="s">
        <v>42</v>
      </c>
      <c r="D5" s="30"/>
      <c r="E5" s="30"/>
      <c r="F5" s="30"/>
      <c r="G5" s="9"/>
      <c r="J5" s="8"/>
      <c r="K5" s="8" t="s">
        <v>49</v>
      </c>
      <c r="L5" s="8">
        <f>R9+R10+R11+R12+R13+R14+R15+R16+R17+R18+R19+R20+R21+R22+R23+R24+R25+R26+R27+R28</f>
        <v>135</v>
      </c>
      <c r="M5" s="8"/>
      <c r="N5" s="8" t="s">
        <v>53</v>
      </c>
      <c r="O5" s="8">
        <f>L5/15</f>
        <v>9</v>
      </c>
      <c r="P5" s="8"/>
      <c r="Q5" s="8" t="s">
        <v>54</v>
      </c>
      <c r="R5" s="8">
        <f>S9+S10+S11+S12+S13+S14+S15+S16+S17+S18+S19+S20+S21+S22+S23+S24+S25+S26+S27+S28</f>
        <v>39</v>
      </c>
      <c r="S5" s="8"/>
      <c r="T5" s="29" t="s">
        <v>88</v>
      </c>
      <c r="U5" s="29"/>
      <c r="V5" s="29" t="s">
        <v>89</v>
      </c>
      <c r="W5" s="29"/>
      <c r="X5" s="8"/>
      <c r="Y5" s="8"/>
      <c r="Z5" s="8"/>
      <c r="AA5" s="27">
        <f>AA9+AA10+AA11+AA12+AA13+AA14+AA15+AA16+AA17+AA18+AA19+AA20+AA21+AA22+AA23+AA24+AA25+AA26+AA27+AA28</f>
        <v>695</v>
      </c>
      <c r="AB5" s="7"/>
    </row>
    <row r="6" spans="3:28" ht="21.75" thickTop="1" thickBot="1" x14ac:dyDescent="0.35">
      <c r="C6" s="8" t="s">
        <v>43</v>
      </c>
      <c r="D6" s="30"/>
      <c r="E6" s="30"/>
      <c r="F6" s="30"/>
      <c r="G6" s="10" t="s">
        <v>44</v>
      </c>
      <c r="H6" s="30" t="s">
        <v>87</v>
      </c>
      <c r="I6" s="30"/>
      <c r="J6" s="30"/>
      <c r="K6" s="8"/>
      <c r="L6" s="8"/>
      <c r="M6" s="8"/>
      <c r="N6" s="8" t="s">
        <v>81</v>
      </c>
      <c r="O6" s="8"/>
      <c r="P6" s="8"/>
      <c r="Q6" s="8"/>
      <c r="R6" s="8"/>
      <c r="S6" s="8"/>
      <c r="T6" s="29">
        <f>COUNTIF(G9:G28,"م")</f>
        <v>0</v>
      </c>
      <c r="U6" s="29"/>
      <c r="V6" s="29">
        <f>COUNTIF(G9:G28,"غ")</f>
        <v>0</v>
      </c>
      <c r="W6" s="29"/>
      <c r="X6" s="8" t="s">
        <v>45</v>
      </c>
      <c r="Y6" s="8"/>
      <c r="Z6" s="8" t="s">
        <v>63</v>
      </c>
      <c r="AA6" s="8" t="s">
        <v>66</v>
      </c>
      <c r="AB6" s="7"/>
    </row>
    <row r="7" spans="3:28" ht="21.75" thickTop="1" thickBot="1" x14ac:dyDescent="0.35">
      <c r="C7" s="8"/>
      <c r="D7" s="32" t="s">
        <v>83</v>
      </c>
      <c r="E7" s="33"/>
      <c r="F7" s="33"/>
      <c r="G7" s="33"/>
      <c r="H7" s="33"/>
      <c r="I7" s="33"/>
      <c r="J7" s="33"/>
      <c r="K7" s="33"/>
      <c r="L7" s="8"/>
      <c r="M7" s="8"/>
      <c r="N7" s="8">
        <f>O5+O4+O3</f>
        <v>26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7"/>
    </row>
    <row r="8" spans="3:28" ht="25.5" customHeight="1" thickTop="1" thickBot="1" x14ac:dyDescent="0.35">
      <c r="C8" s="2" t="s">
        <v>0</v>
      </c>
      <c r="D8" s="2" t="s">
        <v>6</v>
      </c>
      <c r="E8" s="2" t="s">
        <v>27</v>
      </c>
      <c r="F8" s="2" t="s">
        <v>28</v>
      </c>
      <c r="G8" s="2" t="s">
        <v>29</v>
      </c>
      <c r="H8" s="11" t="s">
        <v>30</v>
      </c>
      <c r="I8" s="11" t="s">
        <v>80</v>
      </c>
      <c r="J8" s="11" t="s">
        <v>31</v>
      </c>
      <c r="K8" s="12" t="s">
        <v>32</v>
      </c>
      <c r="L8" s="12" t="s">
        <v>80</v>
      </c>
      <c r="M8" s="12" t="s">
        <v>31</v>
      </c>
      <c r="N8" s="13" t="s">
        <v>33</v>
      </c>
      <c r="O8" s="13" t="s">
        <v>80</v>
      </c>
      <c r="P8" s="13" t="s">
        <v>31</v>
      </c>
      <c r="Q8" s="14" t="s">
        <v>34</v>
      </c>
      <c r="R8" s="14" t="s">
        <v>80</v>
      </c>
      <c r="S8" s="14" t="s">
        <v>31</v>
      </c>
      <c r="T8" s="15" t="s">
        <v>41</v>
      </c>
      <c r="U8" s="16" t="s">
        <v>35</v>
      </c>
      <c r="V8" s="16" t="s">
        <v>79</v>
      </c>
      <c r="W8" s="16" t="s">
        <v>36</v>
      </c>
      <c r="X8" s="16" t="s">
        <v>37</v>
      </c>
      <c r="Y8" s="16" t="s">
        <v>38</v>
      </c>
      <c r="Z8" s="16" t="s">
        <v>40</v>
      </c>
      <c r="AA8" s="2" t="s">
        <v>82</v>
      </c>
      <c r="AB8" s="2" t="s">
        <v>39</v>
      </c>
    </row>
    <row r="9" spans="3:28" ht="22.5" thickTop="1" thickBot="1" x14ac:dyDescent="0.4">
      <c r="C9" s="2" t="s">
        <v>1</v>
      </c>
      <c r="D9" s="2" t="s">
        <v>7</v>
      </c>
      <c r="E9" s="17" t="s">
        <v>95</v>
      </c>
      <c r="F9" s="17" t="s">
        <v>96</v>
      </c>
      <c r="G9" s="18" t="s">
        <v>97</v>
      </c>
      <c r="H9" s="19" t="s">
        <v>122</v>
      </c>
      <c r="I9" s="19">
        <v>5</v>
      </c>
      <c r="J9" s="19">
        <v>1</v>
      </c>
      <c r="K9" s="20" t="s">
        <v>125</v>
      </c>
      <c r="L9" s="20">
        <v>3</v>
      </c>
      <c r="M9" s="20">
        <v>3</v>
      </c>
      <c r="N9" s="21" t="s">
        <v>127</v>
      </c>
      <c r="O9" s="21">
        <v>2</v>
      </c>
      <c r="P9" s="21">
        <v>1</v>
      </c>
      <c r="Q9" s="22" t="s">
        <v>128</v>
      </c>
      <c r="R9" s="22">
        <v>2</v>
      </c>
      <c r="S9" s="22">
        <v>0</v>
      </c>
      <c r="T9" s="23" t="s">
        <v>131</v>
      </c>
      <c r="U9" s="24">
        <v>5</v>
      </c>
      <c r="V9" s="24">
        <v>9</v>
      </c>
      <c r="W9" s="24">
        <v>8</v>
      </c>
      <c r="X9" s="24">
        <v>1</v>
      </c>
      <c r="Y9" s="24">
        <v>9</v>
      </c>
      <c r="Z9" s="24">
        <v>1</v>
      </c>
      <c r="AA9" s="17">
        <f>Z9+Y9+X9+W9+U9+V9</f>
        <v>33</v>
      </c>
      <c r="AB9" s="25"/>
    </row>
    <row r="10" spans="3:28" ht="22.5" thickTop="1" thickBot="1" x14ac:dyDescent="0.4">
      <c r="C10" s="2" t="s">
        <v>2</v>
      </c>
      <c r="D10" s="2" t="s">
        <v>8</v>
      </c>
      <c r="E10" s="17" t="s">
        <v>95</v>
      </c>
      <c r="F10" s="17" t="s">
        <v>96</v>
      </c>
      <c r="G10" s="18" t="s">
        <v>97</v>
      </c>
      <c r="H10" s="19" t="s">
        <v>123</v>
      </c>
      <c r="I10" s="19">
        <v>2</v>
      </c>
      <c r="J10" s="19">
        <v>0</v>
      </c>
      <c r="K10" s="20" t="s">
        <v>126</v>
      </c>
      <c r="L10" s="20">
        <v>5</v>
      </c>
      <c r="M10" s="20">
        <v>2</v>
      </c>
      <c r="N10" s="21" t="s">
        <v>127</v>
      </c>
      <c r="O10" s="21">
        <v>74</v>
      </c>
      <c r="P10" s="21">
        <v>2</v>
      </c>
      <c r="Q10" s="22" t="s">
        <v>128</v>
      </c>
      <c r="R10" s="22">
        <v>0</v>
      </c>
      <c r="S10" s="22">
        <v>1</v>
      </c>
      <c r="T10" s="23" t="s">
        <v>132</v>
      </c>
      <c r="U10" s="24">
        <v>2</v>
      </c>
      <c r="V10" s="24">
        <v>6</v>
      </c>
      <c r="W10" s="24">
        <v>5</v>
      </c>
      <c r="X10" s="24">
        <v>2</v>
      </c>
      <c r="Y10" s="24">
        <v>6</v>
      </c>
      <c r="Z10" s="24">
        <v>2</v>
      </c>
      <c r="AA10" s="17">
        <f t="shared" ref="AA10:AA28" si="0">Z10+Y10+X10+W10+U10+V10</f>
        <v>23</v>
      </c>
      <c r="AB10" s="25"/>
    </row>
    <row r="11" spans="3:28" ht="22.5" thickTop="1" thickBot="1" x14ac:dyDescent="0.4">
      <c r="C11" s="2" t="s">
        <v>3</v>
      </c>
      <c r="D11" s="2" t="s">
        <v>9</v>
      </c>
      <c r="E11" s="17" t="s">
        <v>95</v>
      </c>
      <c r="F11" s="17" t="s">
        <v>96</v>
      </c>
      <c r="G11" s="18" t="s">
        <v>97</v>
      </c>
      <c r="H11" s="19" t="s">
        <v>124</v>
      </c>
      <c r="I11" s="19">
        <v>3</v>
      </c>
      <c r="J11" s="19">
        <v>2</v>
      </c>
      <c r="K11" s="20" t="s">
        <v>125</v>
      </c>
      <c r="L11" s="20">
        <v>6</v>
      </c>
      <c r="M11" s="20">
        <v>0</v>
      </c>
      <c r="N11" s="21" t="s">
        <v>128</v>
      </c>
      <c r="O11" s="21">
        <v>2</v>
      </c>
      <c r="P11" s="21">
        <v>0</v>
      </c>
      <c r="Q11" s="22" t="s">
        <v>129</v>
      </c>
      <c r="R11" s="22">
        <v>1</v>
      </c>
      <c r="S11" s="22">
        <v>2</v>
      </c>
      <c r="T11" s="23" t="s">
        <v>133</v>
      </c>
      <c r="U11" s="24">
        <v>3</v>
      </c>
      <c r="V11" s="24">
        <v>3</v>
      </c>
      <c r="W11" s="24">
        <v>2</v>
      </c>
      <c r="X11" s="24">
        <v>3</v>
      </c>
      <c r="Y11" s="24">
        <v>3</v>
      </c>
      <c r="Z11" s="24">
        <v>3</v>
      </c>
      <c r="AA11" s="17">
        <f t="shared" si="0"/>
        <v>17</v>
      </c>
      <c r="AB11" s="25"/>
    </row>
    <row r="12" spans="3:28" ht="22.5" thickTop="1" thickBot="1" x14ac:dyDescent="0.4">
      <c r="C12" s="2" t="s">
        <v>4</v>
      </c>
      <c r="D12" s="2" t="s">
        <v>10</v>
      </c>
      <c r="E12" s="17" t="s">
        <v>95</v>
      </c>
      <c r="F12" s="17" t="s">
        <v>96</v>
      </c>
      <c r="G12" s="18" t="s">
        <v>97</v>
      </c>
      <c r="H12" s="19" t="s">
        <v>99</v>
      </c>
      <c r="I12" s="19">
        <v>6</v>
      </c>
      <c r="J12" s="19">
        <v>0</v>
      </c>
      <c r="K12" s="20" t="s">
        <v>126</v>
      </c>
      <c r="L12" s="20">
        <v>2</v>
      </c>
      <c r="M12" s="20">
        <v>1</v>
      </c>
      <c r="N12" s="21" t="s">
        <v>128</v>
      </c>
      <c r="O12" s="21">
        <v>3</v>
      </c>
      <c r="P12" s="21">
        <v>0</v>
      </c>
      <c r="Q12" s="22" t="s">
        <v>129</v>
      </c>
      <c r="R12" s="22">
        <v>2</v>
      </c>
      <c r="S12" s="22">
        <v>0</v>
      </c>
      <c r="T12" s="23" t="s">
        <v>134</v>
      </c>
      <c r="U12" s="24">
        <v>6</v>
      </c>
      <c r="V12" s="24">
        <v>2</v>
      </c>
      <c r="W12" s="24">
        <v>1</v>
      </c>
      <c r="X12" s="24">
        <v>4</v>
      </c>
      <c r="Y12" s="24">
        <v>2</v>
      </c>
      <c r="Z12" s="24">
        <v>6</v>
      </c>
      <c r="AA12" s="17">
        <f t="shared" si="0"/>
        <v>21</v>
      </c>
      <c r="AB12" s="25"/>
    </row>
    <row r="13" spans="3:28" ht="22.5" thickTop="1" thickBot="1" x14ac:dyDescent="0.4">
      <c r="C13" s="2" t="s">
        <v>5</v>
      </c>
      <c r="D13" s="2" t="s">
        <v>11</v>
      </c>
      <c r="E13" s="17" t="s">
        <v>95</v>
      </c>
      <c r="F13" s="17" t="s">
        <v>96</v>
      </c>
      <c r="G13" s="18" t="s">
        <v>97</v>
      </c>
      <c r="H13" s="19" t="s">
        <v>122</v>
      </c>
      <c r="I13" s="19">
        <v>4</v>
      </c>
      <c r="J13" s="19">
        <v>1</v>
      </c>
      <c r="K13" s="20" t="s">
        <v>125</v>
      </c>
      <c r="L13" s="20">
        <v>5</v>
      </c>
      <c r="M13" s="20">
        <v>2</v>
      </c>
      <c r="N13" s="21" t="s">
        <v>127</v>
      </c>
      <c r="O13" s="21">
        <v>5</v>
      </c>
      <c r="P13" s="21">
        <v>2</v>
      </c>
      <c r="Q13" s="22" t="s">
        <v>130</v>
      </c>
      <c r="R13" s="22">
        <v>5</v>
      </c>
      <c r="S13" s="22">
        <v>1</v>
      </c>
      <c r="T13" s="23" t="s">
        <v>135</v>
      </c>
      <c r="U13" s="24">
        <v>5</v>
      </c>
      <c r="V13" s="24">
        <v>5</v>
      </c>
      <c r="W13" s="24">
        <v>4</v>
      </c>
      <c r="X13" s="24">
        <v>5</v>
      </c>
      <c r="Y13" s="24">
        <v>1</v>
      </c>
      <c r="Z13" s="24">
        <v>9</v>
      </c>
      <c r="AA13" s="17">
        <f t="shared" si="0"/>
        <v>29</v>
      </c>
      <c r="AB13" s="25"/>
    </row>
    <row r="14" spans="3:28" ht="22.5" thickTop="1" thickBot="1" x14ac:dyDescent="0.4">
      <c r="C14" s="2" t="s">
        <v>1</v>
      </c>
      <c r="D14" s="2" t="s">
        <v>12</v>
      </c>
      <c r="E14" s="17" t="s">
        <v>95</v>
      </c>
      <c r="F14" s="17" t="s">
        <v>96</v>
      </c>
      <c r="G14" s="18" t="s">
        <v>97</v>
      </c>
      <c r="H14" s="19" t="s">
        <v>123</v>
      </c>
      <c r="I14" s="19">
        <v>2</v>
      </c>
      <c r="J14" s="19">
        <v>2</v>
      </c>
      <c r="K14" s="20" t="s">
        <v>126</v>
      </c>
      <c r="L14" s="20">
        <v>8</v>
      </c>
      <c r="M14" s="20">
        <v>0</v>
      </c>
      <c r="N14" s="21" t="s">
        <v>127</v>
      </c>
      <c r="O14" s="21">
        <v>2</v>
      </c>
      <c r="P14" s="21">
        <v>1</v>
      </c>
      <c r="Q14" s="22" t="s">
        <v>128</v>
      </c>
      <c r="R14" s="22">
        <v>0</v>
      </c>
      <c r="S14" s="22">
        <v>2</v>
      </c>
      <c r="T14" s="23" t="s">
        <v>136</v>
      </c>
      <c r="U14" s="24">
        <v>2</v>
      </c>
      <c r="V14" s="24">
        <v>8</v>
      </c>
      <c r="W14" s="24">
        <v>7</v>
      </c>
      <c r="X14" s="24">
        <v>6</v>
      </c>
      <c r="Y14" s="24">
        <v>4</v>
      </c>
      <c r="Z14" s="24">
        <v>8</v>
      </c>
      <c r="AA14" s="17">
        <f t="shared" si="0"/>
        <v>35</v>
      </c>
      <c r="AB14" s="25"/>
    </row>
    <row r="15" spans="3:28" ht="22.5" thickTop="1" thickBot="1" x14ac:dyDescent="0.4">
      <c r="C15" s="2" t="s">
        <v>2</v>
      </c>
      <c r="D15" s="2" t="s">
        <v>13</v>
      </c>
      <c r="E15" s="17" t="s">
        <v>95</v>
      </c>
      <c r="F15" s="17" t="s">
        <v>96</v>
      </c>
      <c r="G15" s="18" t="s">
        <v>97</v>
      </c>
      <c r="H15" s="19" t="s">
        <v>124</v>
      </c>
      <c r="I15" s="19">
        <v>5</v>
      </c>
      <c r="J15" s="19">
        <v>0</v>
      </c>
      <c r="K15" s="20" t="s">
        <v>125</v>
      </c>
      <c r="L15" s="20">
        <v>9</v>
      </c>
      <c r="M15" s="20">
        <v>1</v>
      </c>
      <c r="N15" s="21" t="s">
        <v>128</v>
      </c>
      <c r="O15" s="21">
        <v>5</v>
      </c>
      <c r="P15" s="21">
        <v>0</v>
      </c>
      <c r="Q15" s="22" t="s">
        <v>128</v>
      </c>
      <c r="R15" s="22">
        <v>54</v>
      </c>
      <c r="S15" s="22">
        <v>0</v>
      </c>
      <c r="T15" s="23" t="s">
        <v>131</v>
      </c>
      <c r="U15" s="24">
        <v>1</v>
      </c>
      <c r="V15" s="24">
        <v>7</v>
      </c>
      <c r="W15" s="24">
        <v>8</v>
      </c>
      <c r="X15" s="24">
        <v>8</v>
      </c>
      <c r="Y15" s="24">
        <v>5</v>
      </c>
      <c r="Z15" s="24">
        <v>52</v>
      </c>
      <c r="AA15" s="17">
        <f t="shared" si="0"/>
        <v>81</v>
      </c>
      <c r="AB15" s="25"/>
    </row>
    <row r="16" spans="3:28" ht="22.5" thickTop="1" thickBot="1" x14ac:dyDescent="0.4">
      <c r="C16" s="2" t="s">
        <v>3</v>
      </c>
      <c r="D16" s="2" t="s">
        <v>14</v>
      </c>
      <c r="E16" s="17" t="s">
        <v>95</v>
      </c>
      <c r="F16" s="17" t="s">
        <v>96</v>
      </c>
      <c r="G16" s="18" t="s">
        <v>97</v>
      </c>
      <c r="H16" s="19" t="s">
        <v>99</v>
      </c>
      <c r="I16" s="19">
        <v>3</v>
      </c>
      <c r="J16" s="19">
        <v>1</v>
      </c>
      <c r="K16" s="20" t="s">
        <v>126</v>
      </c>
      <c r="L16" s="20">
        <v>5</v>
      </c>
      <c r="M16" s="20">
        <v>2</v>
      </c>
      <c r="N16" s="21" t="s">
        <v>128</v>
      </c>
      <c r="O16" s="21">
        <v>4</v>
      </c>
      <c r="P16" s="21">
        <v>2</v>
      </c>
      <c r="Q16" s="22" t="s">
        <v>129</v>
      </c>
      <c r="R16" s="22">
        <v>1</v>
      </c>
      <c r="S16" s="22">
        <v>1</v>
      </c>
      <c r="T16" s="23" t="s">
        <v>132</v>
      </c>
      <c r="U16" s="24">
        <v>4</v>
      </c>
      <c r="V16" s="24">
        <v>4</v>
      </c>
      <c r="W16" s="24">
        <v>9</v>
      </c>
      <c r="X16" s="24">
        <v>9</v>
      </c>
      <c r="Y16" s="24">
        <v>8</v>
      </c>
      <c r="Z16" s="24">
        <v>2</v>
      </c>
      <c r="AA16" s="17">
        <f t="shared" si="0"/>
        <v>36</v>
      </c>
      <c r="AB16" s="25"/>
    </row>
    <row r="17" spans="3:28" ht="22.5" thickTop="1" thickBot="1" x14ac:dyDescent="0.4">
      <c r="C17" s="2" t="s">
        <v>4</v>
      </c>
      <c r="D17" s="2" t="s">
        <v>15</v>
      </c>
      <c r="E17" s="17" t="s">
        <v>95</v>
      </c>
      <c r="F17" s="17" t="s">
        <v>96</v>
      </c>
      <c r="G17" s="18" t="s">
        <v>97</v>
      </c>
      <c r="H17" s="19" t="s">
        <v>122</v>
      </c>
      <c r="I17" s="19">
        <v>6</v>
      </c>
      <c r="J17" s="19">
        <v>2</v>
      </c>
      <c r="K17" s="20" t="s">
        <v>125</v>
      </c>
      <c r="L17" s="20">
        <v>2</v>
      </c>
      <c r="M17" s="20">
        <v>0</v>
      </c>
      <c r="N17" s="21" t="s">
        <v>127</v>
      </c>
      <c r="O17" s="21">
        <v>1</v>
      </c>
      <c r="P17" s="21">
        <v>1</v>
      </c>
      <c r="Q17" s="22" t="s">
        <v>129</v>
      </c>
      <c r="R17" s="22">
        <v>2</v>
      </c>
      <c r="S17" s="22">
        <v>2</v>
      </c>
      <c r="T17" s="23" t="s">
        <v>133</v>
      </c>
      <c r="U17" s="24">
        <v>5</v>
      </c>
      <c r="V17" s="24">
        <v>1</v>
      </c>
      <c r="W17" s="24">
        <v>6</v>
      </c>
      <c r="X17" s="24">
        <v>7</v>
      </c>
      <c r="Y17" s="24">
        <v>7</v>
      </c>
      <c r="Z17" s="24">
        <v>3</v>
      </c>
      <c r="AA17" s="17">
        <f t="shared" si="0"/>
        <v>29</v>
      </c>
      <c r="AB17" s="25"/>
    </row>
    <row r="18" spans="3:28" ht="22.5" thickTop="1" thickBot="1" x14ac:dyDescent="0.4">
      <c r="C18" s="2" t="s">
        <v>5</v>
      </c>
      <c r="D18" s="2" t="s">
        <v>16</v>
      </c>
      <c r="E18" s="17" t="s">
        <v>95</v>
      </c>
      <c r="F18" s="17" t="s">
        <v>96</v>
      </c>
      <c r="G18" s="18" t="s">
        <v>97</v>
      </c>
      <c r="H18" s="19" t="s">
        <v>123</v>
      </c>
      <c r="I18" s="19">
        <v>2</v>
      </c>
      <c r="J18" s="19">
        <v>1</v>
      </c>
      <c r="K18" s="20" t="s">
        <v>126</v>
      </c>
      <c r="L18" s="20">
        <v>3</v>
      </c>
      <c r="M18" s="20">
        <v>1</v>
      </c>
      <c r="N18" s="21" t="s">
        <v>127</v>
      </c>
      <c r="O18" s="21">
        <v>2</v>
      </c>
      <c r="P18" s="21">
        <v>0</v>
      </c>
      <c r="Q18" s="22" t="s">
        <v>130</v>
      </c>
      <c r="R18" s="22">
        <v>5</v>
      </c>
      <c r="S18" s="22">
        <v>0</v>
      </c>
      <c r="T18" s="23" t="s">
        <v>134</v>
      </c>
      <c r="U18" s="24">
        <v>2</v>
      </c>
      <c r="V18" s="24">
        <v>2</v>
      </c>
      <c r="W18" s="24">
        <v>3</v>
      </c>
      <c r="X18" s="24">
        <v>4</v>
      </c>
      <c r="Y18" s="24">
        <v>4</v>
      </c>
      <c r="Z18" s="24">
        <v>6</v>
      </c>
      <c r="AA18" s="17">
        <f t="shared" si="0"/>
        <v>21</v>
      </c>
      <c r="AB18" s="25"/>
    </row>
    <row r="19" spans="3:28" ht="22.5" thickTop="1" thickBot="1" x14ac:dyDescent="0.4">
      <c r="C19" s="2" t="s">
        <v>1</v>
      </c>
      <c r="D19" s="2" t="s">
        <v>17</v>
      </c>
      <c r="E19" s="17" t="s">
        <v>95</v>
      </c>
      <c r="F19" s="17" t="s">
        <v>96</v>
      </c>
      <c r="G19" s="18" t="s">
        <v>97</v>
      </c>
      <c r="H19" s="19" t="s">
        <v>124</v>
      </c>
      <c r="I19" s="19">
        <v>5</v>
      </c>
      <c r="J19" s="19">
        <v>1</v>
      </c>
      <c r="K19" s="20" t="s">
        <v>125</v>
      </c>
      <c r="L19" s="20">
        <v>6</v>
      </c>
      <c r="M19" s="20">
        <v>2</v>
      </c>
      <c r="N19" s="21" t="s">
        <v>128</v>
      </c>
      <c r="O19" s="21">
        <v>5</v>
      </c>
      <c r="P19" s="21">
        <v>2</v>
      </c>
      <c r="Q19" s="22" t="s">
        <v>128</v>
      </c>
      <c r="R19" s="22">
        <v>4</v>
      </c>
      <c r="S19" s="22">
        <v>12</v>
      </c>
      <c r="T19" s="23" t="s">
        <v>135</v>
      </c>
      <c r="U19" s="24">
        <v>3</v>
      </c>
      <c r="V19" s="24">
        <v>5</v>
      </c>
      <c r="W19" s="24">
        <v>2</v>
      </c>
      <c r="X19" s="24">
        <v>5</v>
      </c>
      <c r="Y19" s="24">
        <v>5</v>
      </c>
      <c r="Z19" s="24">
        <v>5</v>
      </c>
      <c r="AA19" s="17">
        <f t="shared" si="0"/>
        <v>25</v>
      </c>
      <c r="AB19" s="25"/>
    </row>
    <row r="20" spans="3:28" ht="22.5" thickTop="1" thickBot="1" x14ac:dyDescent="0.4">
      <c r="C20" s="2" t="s">
        <v>2</v>
      </c>
      <c r="D20" s="2" t="s">
        <v>18</v>
      </c>
      <c r="E20" s="17" t="s">
        <v>95</v>
      </c>
      <c r="F20" s="17" t="s">
        <v>96</v>
      </c>
      <c r="G20" s="18" t="s">
        <v>97</v>
      </c>
      <c r="H20" s="19" t="s">
        <v>99</v>
      </c>
      <c r="I20" s="19">
        <v>1</v>
      </c>
      <c r="J20" s="19">
        <v>0</v>
      </c>
      <c r="K20" s="20" t="s">
        <v>126</v>
      </c>
      <c r="L20" s="20">
        <v>4</v>
      </c>
      <c r="M20" s="20">
        <v>0</v>
      </c>
      <c r="N20" s="21" t="s">
        <v>128</v>
      </c>
      <c r="O20" s="21">
        <v>2</v>
      </c>
      <c r="P20" s="21">
        <v>1</v>
      </c>
      <c r="Q20" s="22" t="s">
        <v>128</v>
      </c>
      <c r="R20" s="22">
        <v>2</v>
      </c>
      <c r="S20" s="22">
        <v>0</v>
      </c>
      <c r="T20" s="23" t="s">
        <v>136</v>
      </c>
      <c r="U20" s="24">
        <v>6</v>
      </c>
      <c r="V20" s="24">
        <v>8</v>
      </c>
      <c r="W20" s="24">
        <v>1</v>
      </c>
      <c r="X20" s="24">
        <v>2</v>
      </c>
      <c r="Y20" s="24">
        <v>2</v>
      </c>
      <c r="Z20" s="24">
        <v>2</v>
      </c>
      <c r="AA20" s="17">
        <f t="shared" si="0"/>
        <v>21</v>
      </c>
      <c r="AB20" s="25"/>
    </row>
    <row r="21" spans="3:28" ht="22.5" thickTop="1" thickBot="1" x14ac:dyDescent="0.4">
      <c r="C21" s="2" t="s">
        <v>3</v>
      </c>
      <c r="D21" s="2" t="s">
        <v>19</v>
      </c>
      <c r="E21" s="17" t="s">
        <v>95</v>
      </c>
      <c r="F21" s="17" t="s">
        <v>96</v>
      </c>
      <c r="G21" s="18" t="s">
        <v>97</v>
      </c>
      <c r="H21" s="19" t="s">
        <v>122</v>
      </c>
      <c r="I21" s="19">
        <v>2</v>
      </c>
      <c r="J21" s="19">
        <v>2</v>
      </c>
      <c r="K21" s="20" t="s">
        <v>125</v>
      </c>
      <c r="L21" s="20">
        <v>2</v>
      </c>
      <c r="M21" s="20">
        <v>1</v>
      </c>
      <c r="N21" s="21" t="s">
        <v>127</v>
      </c>
      <c r="O21" s="21">
        <v>3</v>
      </c>
      <c r="P21" s="21">
        <v>0</v>
      </c>
      <c r="Q21" s="22" t="s">
        <v>129</v>
      </c>
      <c r="R21" s="22">
        <v>5</v>
      </c>
      <c r="S21" s="22">
        <v>1</v>
      </c>
      <c r="T21" s="23" t="s">
        <v>131</v>
      </c>
      <c r="U21" s="24">
        <v>5</v>
      </c>
      <c r="V21" s="24">
        <v>9</v>
      </c>
      <c r="W21" s="24">
        <v>4</v>
      </c>
      <c r="X21" s="24">
        <v>5</v>
      </c>
      <c r="Y21" s="24">
        <v>1</v>
      </c>
      <c r="Z21" s="24">
        <v>3</v>
      </c>
      <c r="AA21" s="17">
        <f t="shared" si="0"/>
        <v>27</v>
      </c>
      <c r="AB21" s="25"/>
    </row>
    <row r="22" spans="3:28" ht="22.5" thickTop="1" thickBot="1" x14ac:dyDescent="0.4">
      <c r="C22" s="2" t="s">
        <v>4</v>
      </c>
      <c r="D22" s="2" t="s">
        <v>20</v>
      </c>
      <c r="E22" s="17" t="s">
        <v>95</v>
      </c>
      <c r="F22" s="17" t="s">
        <v>96</v>
      </c>
      <c r="G22" s="18" t="s">
        <v>97</v>
      </c>
      <c r="H22" s="19" t="s">
        <v>123</v>
      </c>
      <c r="I22" s="19">
        <v>3</v>
      </c>
      <c r="J22" s="19">
        <v>1</v>
      </c>
      <c r="K22" s="20" t="s">
        <v>126</v>
      </c>
      <c r="L22" s="20">
        <v>5</v>
      </c>
      <c r="M22" s="20">
        <v>2</v>
      </c>
      <c r="N22" s="21" t="s">
        <v>127</v>
      </c>
      <c r="O22" s="21">
        <v>5</v>
      </c>
      <c r="P22" s="21">
        <v>2</v>
      </c>
      <c r="Q22" s="22" t="s">
        <v>129</v>
      </c>
      <c r="R22" s="22">
        <v>2</v>
      </c>
      <c r="S22" s="22">
        <v>2</v>
      </c>
      <c r="T22" s="23" t="s">
        <v>132</v>
      </c>
      <c r="U22" s="24">
        <v>1</v>
      </c>
      <c r="V22" s="24">
        <v>6</v>
      </c>
      <c r="W22" s="24">
        <v>78</v>
      </c>
      <c r="X22" s="24">
        <v>2</v>
      </c>
      <c r="Y22" s="24">
        <v>3</v>
      </c>
      <c r="Z22" s="24">
        <v>6</v>
      </c>
      <c r="AA22" s="17">
        <f t="shared" si="0"/>
        <v>96</v>
      </c>
      <c r="AB22" s="25"/>
    </row>
    <row r="23" spans="3:28" ht="22.5" thickTop="1" thickBot="1" x14ac:dyDescent="0.4">
      <c r="C23" s="2" t="s">
        <v>5</v>
      </c>
      <c r="D23" s="2" t="s">
        <v>21</v>
      </c>
      <c r="E23" s="17" t="s">
        <v>95</v>
      </c>
      <c r="F23" s="17" t="s">
        <v>96</v>
      </c>
      <c r="G23" s="18" t="s">
        <v>97</v>
      </c>
      <c r="H23" s="19" t="s">
        <v>124</v>
      </c>
      <c r="I23" s="19">
        <v>5</v>
      </c>
      <c r="J23" s="19">
        <v>0</v>
      </c>
      <c r="K23" s="20" t="s">
        <v>125</v>
      </c>
      <c r="L23" s="20">
        <v>3</v>
      </c>
      <c r="M23" s="20">
        <v>0</v>
      </c>
      <c r="N23" s="21" t="s">
        <v>128</v>
      </c>
      <c r="O23" s="21">
        <v>2</v>
      </c>
      <c r="P23" s="21">
        <v>1</v>
      </c>
      <c r="Q23" s="22" t="s">
        <v>130</v>
      </c>
      <c r="R23" s="22">
        <v>1</v>
      </c>
      <c r="S23" s="22">
        <v>0</v>
      </c>
      <c r="T23" s="23" t="s">
        <v>133</v>
      </c>
      <c r="U23" s="24">
        <v>2</v>
      </c>
      <c r="V23" s="24">
        <v>3</v>
      </c>
      <c r="W23" s="24">
        <v>5</v>
      </c>
      <c r="X23" s="24">
        <v>2</v>
      </c>
      <c r="Y23" s="24">
        <v>6</v>
      </c>
      <c r="Z23" s="24">
        <v>5</v>
      </c>
      <c r="AA23" s="17">
        <f t="shared" si="0"/>
        <v>23</v>
      </c>
      <c r="AB23" s="25"/>
    </row>
    <row r="24" spans="3:28" ht="22.5" thickTop="1" thickBot="1" x14ac:dyDescent="0.4">
      <c r="C24" s="2" t="s">
        <v>1</v>
      </c>
      <c r="D24" s="2" t="s">
        <v>22</v>
      </c>
      <c r="E24" s="17" t="s">
        <v>95</v>
      </c>
      <c r="F24" s="17" t="s">
        <v>96</v>
      </c>
      <c r="G24" s="18" t="s">
        <v>97</v>
      </c>
      <c r="H24" s="19" t="s">
        <v>99</v>
      </c>
      <c r="I24" s="19">
        <v>2</v>
      </c>
      <c r="J24" s="19">
        <v>2</v>
      </c>
      <c r="K24" s="20" t="s">
        <v>126</v>
      </c>
      <c r="L24" s="20">
        <v>6</v>
      </c>
      <c r="M24" s="20">
        <v>1</v>
      </c>
      <c r="N24" s="21" t="s">
        <v>128</v>
      </c>
      <c r="O24" s="21">
        <v>5</v>
      </c>
      <c r="P24" s="21">
        <v>0</v>
      </c>
      <c r="Q24" s="22" t="s">
        <v>128</v>
      </c>
      <c r="R24" s="22">
        <v>32</v>
      </c>
      <c r="S24" s="22">
        <v>1</v>
      </c>
      <c r="T24" s="23" t="s">
        <v>134</v>
      </c>
      <c r="U24" s="24">
        <v>5</v>
      </c>
      <c r="V24" s="24">
        <v>2</v>
      </c>
      <c r="W24" s="24">
        <v>2</v>
      </c>
      <c r="X24" s="24">
        <v>2</v>
      </c>
      <c r="Y24" s="24">
        <v>9</v>
      </c>
      <c r="Z24" s="24">
        <v>2</v>
      </c>
      <c r="AA24" s="17">
        <f t="shared" si="0"/>
        <v>22</v>
      </c>
      <c r="AB24" s="25"/>
    </row>
    <row r="25" spans="3:28" ht="22.5" thickTop="1" thickBot="1" x14ac:dyDescent="0.4">
      <c r="C25" s="2" t="s">
        <v>2</v>
      </c>
      <c r="D25" s="2" t="s">
        <v>23</v>
      </c>
      <c r="E25" s="17" t="s">
        <v>95</v>
      </c>
      <c r="F25" s="17" t="s">
        <v>96</v>
      </c>
      <c r="G25" s="18" t="s">
        <v>97</v>
      </c>
      <c r="H25" s="19" t="s">
        <v>122</v>
      </c>
      <c r="I25" s="19">
        <v>5</v>
      </c>
      <c r="J25" s="19">
        <v>1</v>
      </c>
      <c r="K25" s="20" t="s">
        <v>125</v>
      </c>
      <c r="L25" s="20">
        <v>5</v>
      </c>
      <c r="M25" s="20">
        <v>2</v>
      </c>
      <c r="N25" s="21" t="s">
        <v>127</v>
      </c>
      <c r="O25" s="21">
        <v>2</v>
      </c>
      <c r="P25" s="21">
        <v>2</v>
      </c>
      <c r="Q25" s="22" t="s">
        <v>128</v>
      </c>
      <c r="R25" s="22">
        <v>5</v>
      </c>
      <c r="S25" s="22">
        <v>2</v>
      </c>
      <c r="T25" s="23" t="s">
        <v>135</v>
      </c>
      <c r="U25" s="24">
        <v>8</v>
      </c>
      <c r="V25" s="24">
        <v>8</v>
      </c>
      <c r="W25" s="24">
        <v>36</v>
      </c>
      <c r="X25" s="24">
        <v>3</v>
      </c>
      <c r="Y25" s="24">
        <v>8</v>
      </c>
      <c r="Z25" s="24">
        <v>3</v>
      </c>
      <c r="AA25" s="17">
        <f t="shared" si="0"/>
        <v>66</v>
      </c>
      <c r="AB25" s="25"/>
    </row>
    <row r="26" spans="3:28" ht="22.5" thickTop="1" thickBot="1" x14ac:dyDescent="0.4">
      <c r="C26" s="2" t="s">
        <v>3</v>
      </c>
      <c r="D26" s="2" t="s">
        <v>24</v>
      </c>
      <c r="E26" s="17" t="s">
        <v>95</v>
      </c>
      <c r="F26" s="17" t="s">
        <v>96</v>
      </c>
      <c r="G26" s="18" t="s">
        <v>97</v>
      </c>
      <c r="H26" s="19" t="s">
        <v>123</v>
      </c>
      <c r="I26" s="19">
        <v>2</v>
      </c>
      <c r="J26" s="19">
        <v>0</v>
      </c>
      <c r="K26" s="20" t="s">
        <v>126</v>
      </c>
      <c r="L26" s="20">
        <v>2</v>
      </c>
      <c r="M26" s="20">
        <v>0</v>
      </c>
      <c r="N26" s="21" t="s">
        <v>127</v>
      </c>
      <c r="O26" s="21">
        <v>36</v>
      </c>
      <c r="P26" s="21">
        <v>1</v>
      </c>
      <c r="Q26" s="22" t="s">
        <v>129</v>
      </c>
      <c r="R26" s="22">
        <v>5</v>
      </c>
      <c r="S26" s="22">
        <v>0</v>
      </c>
      <c r="T26" s="23" t="s">
        <v>136</v>
      </c>
      <c r="U26" s="24">
        <v>9</v>
      </c>
      <c r="V26" s="24">
        <v>8</v>
      </c>
      <c r="W26" s="24">
        <v>9</v>
      </c>
      <c r="X26" s="24">
        <v>5</v>
      </c>
      <c r="Y26" s="24">
        <v>5</v>
      </c>
      <c r="Z26" s="24">
        <v>6</v>
      </c>
      <c r="AA26" s="17">
        <f t="shared" si="0"/>
        <v>42</v>
      </c>
      <c r="AB26" s="25"/>
    </row>
    <row r="27" spans="3:28" ht="22.5" thickTop="1" thickBot="1" x14ac:dyDescent="0.4">
      <c r="C27" s="2" t="s">
        <v>4</v>
      </c>
      <c r="D27" s="2" t="s">
        <v>25</v>
      </c>
      <c r="E27" s="17" t="s">
        <v>95</v>
      </c>
      <c r="F27" s="17" t="s">
        <v>96</v>
      </c>
      <c r="G27" s="18" t="s">
        <v>97</v>
      </c>
      <c r="H27" s="19" t="s">
        <v>124</v>
      </c>
      <c r="I27" s="19">
        <v>2</v>
      </c>
      <c r="J27" s="19">
        <v>2</v>
      </c>
      <c r="K27" s="20" t="s">
        <v>125</v>
      </c>
      <c r="L27" s="20">
        <v>1</v>
      </c>
      <c r="M27" s="20">
        <v>1</v>
      </c>
      <c r="N27" s="21" t="s">
        <v>128</v>
      </c>
      <c r="O27" s="21">
        <v>6</v>
      </c>
      <c r="P27" s="21">
        <v>0</v>
      </c>
      <c r="Q27" s="22" t="s">
        <v>129</v>
      </c>
      <c r="R27" s="22">
        <v>2</v>
      </c>
      <c r="S27" s="22">
        <v>12</v>
      </c>
      <c r="T27" s="23" t="s">
        <v>131</v>
      </c>
      <c r="U27" s="24">
        <v>2</v>
      </c>
      <c r="V27" s="24">
        <v>7</v>
      </c>
      <c r="W27" s="24">
        <v>8</v>
      </c>
      <c r="X27" s="24">
        <v>4</v>
      </c>
      <c r="Y27" s="24">
        <v>2</v>
      </c>
      <c r="Z27" s="24">
        <v>2</v>
      </c>
      <c r="AA27" s="17">
        <f t="shared" si="0"/>
        <v>25</v>
      </c>
      <c r="AB27" s="25"/>
    </row>
    <row r="28" spans="3:28" ht="22.5" thickTop="1" thickBot="1" x14ac:dyDescent="0.4">
      <c r="C28" s="2" t="s">
        <v>5</v>
      </c>
      <c r="D28" s="2" t="s">
        <v>26</v>
      </c>
      <c r="E28" s="17" t="s">
        <v>95</v>
      </c>
      <c r="F28" s="17" t="s">
        <v>96</v>
      </c>
      <c r="G28" s="18" t="s">
        <v>97</v>
      </c>
      <c r="H28" s="19" t="s">
        <v>99</v>
      </c>
      <c r="I28" s="19">
        <v>6</v>
      </c>
      <c r="J28" s="19">
        <v>1</v>
      </c>
      <c r="K28" s="20" t="s">
        <v>126</v>
      </c>
      <c r="L28" s="20">
        <v>5</v>
      </c>
      <c r="M28" s="20">
        <v>0</v>
      </c>
      <c r="N28" s="21" t="s">
        <v>128</v>
      </c>
      <c r="O28" s="21">
        <v>2</v>
      </c>
      <c r="P28" s="21">
        <v>2</v>
      </c>
      <c r="Q28" s="22" t="s">
        <v>130</v>
      </c>
      <c r="R28" s="22">
        <v>5</v>
      </c>
      <c r="S28" s="22">
        <v>0</v>
      </c>
      <c r="T28" s="23" t="s">
        <v>132</v>
      </c>
      <c r="U28" s="24">
        <v>9</v>
      </c>
      <c r="V28" s="24">
        <v>1</v>
      </c>
      <c r="W28" s="24">
        <v>7</v>
      </c>
      <c r="X28" s="24">
        <v>2</v>
      </c>
      <c r="Y28" s="24">
        <v>1</v>
      </c>
      <c r="Z28" s="24">
        <v>3</v>
      </c>
      <c r="AA28" s="17">
        <f t="shared" si="0"/>
        <v>23</v>
      </c>
      <c r="AB28" s="25"/>
    </row>
    <row r="29" spans="3:28" ht="15" thickTop="1" x14ac:dyDescent="0.2"/>
    <row r="30" spans="3:28" ht="18" x14ac:dyDescent="0.25">
      <c r="D30" s="28"/>
      <c r="E30" s="28"/>
      <c r="F30" s="28"/>
      <c r="G30" s="28"/>
    </row>
  </sheetData>
  <mergeCells count="20">
    <mergeCell ref="D7:K7"/>
    <mergeCell ref="D30:E30"/>
    <mergeCell ref="F30:G30"/>
    <mergeCell ref="D5:F5"/>
    <mergeCell ref="T5:U5"/>
    <mergeCell ref="V5:W5"/>
    <mergeCell ref="D6:F6"/>
    <mergeCell ref="H6:J6"/>
    <mergeCell ref="T6:U6"/>
    <mergeCell ref="V6:W6"/>
    <mergeCell ref="D2:F2"/>
    <mergeCell ref="D3:F3"/>
    <mergeCell ref="T3:U3"/>
    <mergeCell ref="V3:W3"/>
    <mergeCell ref="D4:F4"/>
    <mergeCell ref="T4:U4"/>
    <mergeCell ref="V4:W4"/>
    <mergeCell ref="H2:J2"/>
    <mergeCell ref="H3:J3"/>
    <mergeCell ref="I4:J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C1:AB30"/>
  <sheetViews>
    <sheetView rightToLeft="1" zoomScale="55" zoomScaleNormal="55" workbookViewId="0">
      <selection activeCell="J5" sqref="C2:J5"/>
    </sheetView>
  </sheetViews>
  <sheetFormatPr defaultRowHeight="14.25" x14ac:dyDescent="0.2"/>
  <cols>
    <col min="2" max="2" width="4.625" customWidth="1"/>
    <col min="3" max="3" width="21.25" customWidth="1"/>
    <col min="4" max="4" width="14" customWidth="1"/>
    <col min="6" max="6" width="10" customWidth="1"/>
    <col min="7" max="7" width="8.375" customWidth="1"/>
    <col min="8" max="8" width="13.875" customWidth="1"/>
    <col min="9" max="9" width="6.625" customWidth="1"/>
    <col min="10" max="10" width="13.5" customWidth="1"/>
    <col min="11" max="11" width="24.75" customWidth="1"/>
    <col min="12" max="12" width="5.625" customWidth="1"/>
    <col min="13" max="13" width="6.125" customWidth="1"/>
    <col min="14" max="14" width="28.375" customWidth="1"/>
    <col min="15" max="15" width="5.125" customWidth="1"/>
    <col min="16" max="16" width="5" customWidth="1"/>
    <col min="17" max="17" width="17.5" customWidth="1"/>
    <col min="18" max="18" width="6.25" customWidth="1"/>
    <col min="19" max="19" width="7.125" customWidth="1"/>
    <col min="20" max="20" width="20.625" customWidth="1"/>
    <col min="21" max="22" width="14.625" customWidth="1"/>
    <col min="23" max="23" width="16.25" customWidth="1"/>
    <col min="24" max="24" width="19.75" customWidth="1"/>
    <col min="25" max="25" width="16.25" customWidth="1"/>
    <col min="26" max="26" width="21.875" customWidth="1"/>
    <col min="27" max="27" width="21" customWidth="1"/>
    <col min="28" max="28" width="26.375" customWidth="1"/>
  </cols>
  <sheetData>
    <row r="1" spans="3:28" ht="33" customHeight="1" thickTop="1" thickBot="1" x14ac:dyDescent="0.35">
      <c r="C1" s="4"/>
      <c r="D1" s="4" t="s">
        <v>78</v>
      </c>
      <c r="E1" s="4"/>
      <c r="F1" s="4"/>
      <c r="G1" s="4"/>
      <c r="H1" s="4" t="s">
        <v>68</v>
      </c>
      <c r="I1" s="4"/>
      <c r="J1" s="4" t="s">
        <v>69</v>
      </c>
      <c r="K1" s="4" t="s">
        <v>70</v>
      </c>
      <c r="L1" s="4"/>
      <c r="M1" s="4"/>
      <c r="N1" s="4" t="s">
        <v>71</v>
      </c>
      <c r="O1" s="4"/>
      <c r="P1" s="4"/>
      <c r="Q1" s="4"/>
      <c r="R1" s="4">
        <v>1</v>
      </c>
      <c r="S1" s="4" t="s">
        <v>72</v>
      </c>
      <c r="T1" s="5">
        <v>2</v>
      </c>
      <c r="U1" s="4" t="s">
        <v>73</v>
      </c>
      <c r="V1" s="5">
        <v>3</v>
      </c>
      <c r="W1" s="4" t="s">
        <v>74</v>
      </c>
      <c r="X1" s="4" t="s">
        <v>75</v>
      </c>
      <c r="Y1" s="4"/>
      <c r="Z1" s="4" t="s">
        <v>76</v>
      </c>
      <c r="AA1" s="6" t="s">
        <v>77</v>
      </c>
      <c r="AB1" s="7"/>
    </row>
    <row r="2" spans="3:28" ht="21.75" thickTop="1" thickBot="1" x14ac:dyDescent="0.35">
      <c r="C2" s="8" t="s">
        <v>92</v>
      </c>
      <c r="D2" s="31" t="s">
        <v>67</v>
      </c>
      <c r="E2" s="30"/>
      <c r="F2" s="30"/>
      <c r="G2" s="9"/>
      <c r="H2" s="35" t="s">
        <v>94</v>
      </c>
      <c r="I2" s="35"/>
      <c r="J2" s="35"/>
      <c r="K2" s="8" t="s">
        <v>46</v>
      </c>
      <c r="L2" s="8">
        <f>I9+I10+I11+I12+I13+I14+I15+I16+I17+I18+I19+I20+I21+I22+I23+I24+I25+I26+I27+I28</f>
        <v>75</v>
      </c>
      <c r="M2" s="8"/>
      <c r="N2" s="8" t="s">
        <v>50</v>
      </c>
      <c r="O2" s="8">
        <f>L2/15</f>
        <v>5</v>
      </c>
      <c r="P2" s="8"/>
      <c r="Q2" s="8" t="s">
        <v>54</v>
      </c>
      <c r="R2" s="8">
        <f>J9+J10+J11+J12+J13+J14+J15+J16+J17+J18+J19+J20+J21+J22+J23+J24+J25+J26+J27+J28</f>
        <v>70</v>
      </c>
      <c r="S2" s="8"/>
      <c r="T2" s="8"/>
      <c r="U2" s="8" t="s">
        <v>55</v>
      </c>
      <c r="V2" s="8" t="s">
        <v>56</v>
      </c>
      <c r="W2" s="8"/>
      <c r="X2" s="8" t="s">
        <v>57</v>
      </c>
      <c r="Y2" s="8" t="s">
        <v>59</v>
      </c>
      <c r="Z2" s="8" t="s">
        <v>61</v>
      </c>
      <c r="AA2" s="1" t="s">
        <v>64</v>
      </c>
      <c r="AB2" s="7"/>
    </row>
    <row r="3" spans="3:28" ht="21.75" thickTop="1" thickBot="1" x14ac:dyDescent="0.35">
      <c r="C3" s="8" t="s">
        <v>93</v>
      </c>
      <c r="D3" s="30" t="s">
        <v>84</v>
      </c>
      <c r="E3" s="30"/>
      <c r="F3" s="30"/>
      <c r="G3" s="9"/>
      <c r="H3" s="30" t="s">
        <v>86</v>
      </c>
      <c r="I3" s="30"/>
      <c r="J3" s="30"/>
      <c r="K3" s="8" t="s">
        <v>47</v>
      </c>
      <c r="L3" s="8">
        <f>L9+L10+L11+L12+L13+L14+L15+L16+L17+L18+L19+L20+L21+L22+L23+L24+L25+L26+L27+L28</f>
        <v>0</v>
      </c>
      <c r="M3" s="8"/>
      <c r="N3" s="8" t="s">
        <v>51</v>
      </c>
      <c r="O3" s="8">
        <f>L3/15</f>
        <v>0</v>
      </c>
      <c r="P3" s="8"/>
      <c r="Q3" s="8" t="s">
        <v>54</v>
      </c>
      <c r="R3" s="8">
        <f>M9+M10+M11+M12+M13+M14+M15+M16+M17+M18+M19+M20+M21+M22+M23+M24+M25+M26+M27+M28</f>
        <v>0</v>
      </c>
      <c r="S3" s="8"/>
      <c r="T3" s="29" t="s">
        <v>91</v>
      </c>
      <c r="U3" s="29"/>
      <c r="V3" s="29" t="s">
        <v>90</v>
      </c>
      <c r="W3" s="29"/>
      <c r="X3" s="8">
        <f>AA3</f>
        <v>0</v>
      </c>
      <c r="Y3" s="8"/>
      <c r="Z3" s="8"/>
      <c r="AA3" s="26">
        <f>AA5/6</f>
        <v>0</v>
      </c>
      <c r="AB3" s="7"/>
    </row>
    <row r="4" spans="3:28" ht="21.75" thickTop="1" thickBot="1" x14ac:dyDescent="0.35">
      <c r="C4" s="1" t="s">
        <v>85</v>
      </c>
      <c r="D4" s="30" t="s">
        <v>145</v>
      </c>
      <c r="E4" s="30"/>
      <c r="F4" s="30"/>
      <c r="G4" s="9"/>
      <c r="H4" s="36" t="s">
        <v>142</v>
      </c>
      <c r="I4" s="35">
        <v>1003</v>
      </c>
      <c r="J4" s="35"/>
      <c r="K4" s="8" t="s">
        <v>48</v>
      </c>
      <c r="L4" s="8">
        <f>O9+O10+O11+O12+O13+O14+O15+O16+O17+O18+O19+O20+O21+O22+O23+O24+O25+O26+O27+O28</f>
        <v>0</v>
      </c>
      <c r="M4" s="8"/>
      <c r="N4" s="8" t="s">
        <v>52</v>
      </c>
      <c r="O4" s="8">
        <f>L4/15</f>
        <v>0</v>
      </c>
      <c r="P4" s="8"/>
      <c r="Q4" s="8" t="s">
        <v>54</v>
      </c>
      <c r="R4" s="8">
        <f>P9+P10+P11+P12+P13+P14+P15+P16+P17+P18+P19+P20+P21+P22+P23+P24+P25+P26+P27+P28</f>
        <v>0</v>
      </c>
      <c r="S4" s="8"/>
      <c r="T4" s="29">
        <f>COUNTIFS(G9:G28,"ح")</f>
        <v>0</v>
      </c>
      <c r="U4" s="29"/>
      <c r="V4" s="29">
        <f>COUNTIF(G9:G28,"ت")</f>
        <v>0</v>
      </c>
      <c r="W4" s="29"/>
      <c r="X4" s="8" t="s">
        <v>58</v>
      </c>
      <c r="Y4" s="8" t="s">
        <v>60</v>
      </c>
      <c r="Z4" s="8" t="s">
        <v>62</v>
      </c>
      <c r="AA4" s="8" t="s">
        <v>65</v>
      </c>
      <c r="AB4" s="7"/>
    </row>
    <row r="5" spans="3:28" ht="21.75" thickTop="1" thickBot="1" x14ac:dyDescent="0.35">
      <c r="C5" s="8" t="s">
        <v>42</v>
      </c>
      <c r="D5" s="30"/>
      <c r="E5" s="30"/>
      <c r="F5" s="30"/>
      <c r="G5" s="9"/>
      <c r="J5" s="8"/>
      <c r="K5" s="8" t="s">
        <v>49</v>
      </c>
      <c r="L5" s="8">
        <f>R9+R10+R11+R12+R13+R14+R15+R16+R17+R18+R19+R20+R21+R22+R23+R24+R25+R26+R27+R28</f>
        <v>0</v>
      </c>
      <c r="M5" s="8"/>
      <c r="N5" s="8" t="s">
        <v>53</v>
      </c>
      <c r="O5" s="8">
        <f>L5/15</f>
        <v>0</v>
      </c>
      <c r="P5" s="8"/>
      <c r="Q5" s="8" t="s">
        <v>54</v>
      </c>
      <c r="R5" s="8">
        <f>S9+S10+S11+S12+S13+S14+S15+S16+S17+S18+S19+S20+S21+S22+S23+S24+S25+S26+S27+S28</f>
        <v>0</v>
      </c>
      <c r="S5" s="8"/>
      <c r="T5" s="29" t="s">
        <v>88</v>
      </c>
      <c r="U5" s="29"/>
      <c r="V5" s="29" t="s">
        <v>89</v>
      </c>
      <c r="W5" s="29"/>
      <c r="X5" s="8"/>
      <c r="Y5" s="8"/>
      <c r="Z5" s="8"/>
      <c r="AA5" s="27">
        <f>AA9+AA10+AA11+AA12+AA13+AA14+AA15+AA16+AA17+AA18+AA19+AA20+AA21+AA22+AA23+AA24+AA25+AA26+AA27+AA28</f>
        <v>0</v>
      </c>
      <c r="AB5" s="7"/>
    </row>
    <row r="6" spans="3:28" ht="21.75" thickTop="1" thickBot="1" x14ac:dyDescent="0.35">
      <c r="C6" s="8" t="s">
        <v>43</v>
      </c>
      <c r="D6" s="30"/>
      <c r="E6" s="30"/>
      <c r="F6" s="30"/>
      <c r="G6" s="10" t="s">
        <v>44</v>
      </c>
      <c r="H6" s="30" t="s">
        <v>87</v>
      </c>
      <c r="I6" s="30"/>
      <c r="J6" s="30"/>
      <c r="K6" s="8"/>
      <c r="L6" s="8"/>
      <c r="M6" s="8"/>
      <c r="N6" s="8" t="s">
        <v>81</v>
      </c>
      <c r="O6" s="8"/>
      <c r="P6" s="8"/>
      <c r="Q6" s="8"/>
      <c r="R6" s="8"/>
      <c r="S6" s="8"/>
      <c r="T6" s="29">
        <f>COUNTIF(G9:G28,"م")</f>
        <v>0</v>
      </c>
      <c r="U6" s="29"/>
      <c r="V6" s="29">
        <f>COUNTIF(G9:G28,"غ")</f>
        <v>0</v>
      </c>
      <c r="W6" s="29"/>
      <c r="X6" s="8" t="s">
        <v>45</v>
      </c>
      <c r="Y6" s="8"/>
      <c r="Z6" s="8" t="s">
        <v>63</v>
      </c>
      <c r="AA6" s="8" t="s">
        <v>66</v>
      </c>
      <c r="AB6" s="7"/>
    </row>
    <row r="7" spans="3:28" ht="21.75" thickTop="1" thickBot="1" x14ac:dyDescent="0.35">
      <c r="C7" s="8"/>
      <c r="D7" s="32" t="s">
        <v>83</v>
      </c>
      <c r="E7" s="33"/>
      <c r="F7" s="33"/>
      <c r="G7" s="33"/>
      <c r="H7" s="33"/>
      <c r="I7" s="33"/>
      <c r="J7" s="33"/>
      <c r="K7" s="33"/>
      <c r="L7" s="8"/>
      <c r="M7" s="8"/>
      <c r="N7" s="8">
        <f>O5+O4+O3</f>
        <v>0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7"/>
    </row>
    <row r="8" spans="3:28" ht="25.5" customHeight="1" thickTop="1" thickBot="1" x14ac:dyDescent="0.35">
      <c r="C8" s="2" t="s">
        <v>0</v>
      </c>
      <c r="D8" s="2" t="s">
        <v>6</v>
      </c>
      <c r="E8" s="2" t="s">
        <v>27</v>
      </c>
      <c r="F8" s="2" t="s">
        <v>28</v>
      </c>
      <c r="G8" s="2" t="s">
        <v>29</v>
      </c>
      <c r="H8" s="11" t="s">
        <v>30</v>
      </c>
      <c r="I8" s="11" t="s">
        <v>80</v>
      </c>
      <c r="J8" s="11" t="s">
        <v>31</v>
      </c>
      <c r="K8" s="12" t="s">
        <v>32</v>
      </c>
      <c r="L8" s="12" t="s">
        <v>80</v>
      </c>
      <c r="M8" s="12" t="s">
        <v>31</v>
      </c>
      <c r="N8" s="13" t="s">
        <v>33</v>
      </c>
      <c r="O8" s="13" t="s">
        <v>80</v>
      </c>
      <c r="P8" s="13" t="s">
        <v>31</v>
      </c>
      <c r="Q8" s="14" t="s">
        <v>34</v>
      </c>
      <c r="R8" s="14" t="s">
        <v>80</v>
      </c>
      <c r="S8" s="14" t="s">
        <v>31</v>
      </c>
      <c r="T8" s="15" t="s">
        <v>41</v>
      </c>
      <c r="U8" s="16" t="s">
        <v>35</v>
      </c>
      <c r="V8" s="16" t="s">
        <v>79</v>
      </c>
      <c r="W8" s="16" t="s">
        <v>36</v>
      </c>
      <c r="X8" s="16" t="s">
        <v>37</v>
      </c>
      <c r="Y8" s="16" t="s">
        <v>38</v>
      </c>
      <c r="Z8" s="16" t="s">
        <v>40</v>
      </c>
      <c r="AA8" s="2" t="s">
        <v>82</v>
      </c>
      <c r="AB8" s="2" t="s">
        <v>39</v>
      </c>
    </row>
    <row r="9" spans="3:28" ht="22.5" thickTop="1" thickBot="1" x14ac:dyDescent="0.4">
      <c r="C9" s="2" t="s">
        <v>1</v>
      </c>
      <c r="D9" s="2" t="s">
        <v>7</v>
      </c>
      <c r="E9" s="17" t="s">
        <v>95</v>
      </c>
      <c r="F9" s="17" t="s">
        <v>96</v>
      </c>
      <c r="G9" s="18" t="s">
        <v>97</v>
      </c>
      <c r="H9" s="19" t="s">
        <v>137</v>
      </c>
      <c r="I9" s="19">
        <v>2</v>
      </c>
      <c r="J9" s="19">
        <v>0</v>
      </c>
      <c r="K9" s="20" t="s">
        <v>126</v>
      </c>
      <c r="L9" s="20">
        <v>0</v>
      </c>
      <c r="M9" s="20">
        <v>0</v>
      </c>
      <c r="N9" s="21" t="s">
        <v>126</v>
      </c>
      <c r="O9" s="21">
        <v>0</v>
      </c>
      <c r="P9" s="21">
        <v>0</v>
      </c>
      <c r="Q9" s="22" t="s">
        <v>126</v>
      </c>
      <c r="R9" s="22">
        <v>0</v>
      </c>
      <c r="S9" s="22">
        <v>0</v>
      </c>
      <c r="T9" s="23" t="s">
        <v>141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17">
        <f>Z9+Y9+X9+W9+U9+V9</f>
        <v>0</v>
      </c>
      <c r="AB9" s="25"/>
    </row>
    <row r="10" spans="3:28" ht="22.5" thickTop="1" thickBot="1" x14ac:dyDescent="0.4">
      <c r="C10" s="2" t="s">
        <v>2</v>
      </c>
      <c r="D10" s="2" t="s">
        <v>8</v>
      </c>
      <c r="E10" s="17" t="s">
        <v>95</v>
      </c>
      <c r="F10" s="17" t="s">
        <v>96</v>
      </c>
      <c r="G10" s="18" t="s">
        <v>97</v>
      </c>
      <c r="H10" s="19" t="s">
        <v>138</v>
      </c>
      <c r="I10" s="19">
        <v>3</v>
      </c>
      <c r="J10" s="19">
        <v>2</v>
      </c>
      <c r="K10" s="20" t="s">
        <v>126</v>
      </c>
      <c r="L10" s="20">
        <v>0</v>
      </c>
      <c r="M10" s="20">
        <v>0</v>
      </c>
      <c r="N10" s="21" t="s">
        <v>126</v>
      </c>
      <c r="O10" s="21">
        <v>0</v>
      </c>
      <c r="P10" s="21">
        <v>0</v>
      </c>
      <c r="Q10" s="22" t="s">
        <v>126</v>
      </c>
      <c r="R10" s="22">
        <v>0</v>
      </c>
      <c r="S10" s="22">
        <v>0</v>
      </c>
      <c r="T10" s="23" t="s">
        <v>141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17">
        <f t="shared" ref="AA10:AA28" si="0">Z10+Y10+X10+W10+U10+V10</f>
        <v>0</v>
      </c>
      <c r="AB10" s="25"/>
    </row>
    <row r="11" spans="3:28" ht="22.5" thickTop="1" thickBot="1" x14ac:dyDescent="0.4">
      <c r="C11" s="2" t="s">
        <v>3</v>
      </c>
      <c r="D11" s="2" t="s">
        <v>9</v>
      </c>
      <c r="E11" s="17" t="s">
        <v>95</v>
      </c>
      <c r="F11" s="17" t="s">
        <v>96</v>
      </c>
      <c r="G11" s="18" t="s">
        <v>97</v>
      </c>
      <c r="H11" s="19" t="s">
        <v>139</v>
      </c>
      <c r="I11" s="19">
        <v>6</v>
      </c>
      <c r="J11" s="19">
        <v>1</v>
      </c>
      <c r="K11" s="20" t="s">
        <v>126</v>
      </c>
      <c r="L11" s="20">
        <v>0</v>
      </c>
      <c r="M11" s="20">
        <v>0</v>
      </c>
      <c r="N11" s="21" t="s">
        <v>126</v>
      </c>
      <c r="O11" s="21">
        <v>0</v>
      </c>
      <c r="P11" s="21">
        <v>0</v>
      </c>
      <c r="Q11" s="22" t="s">
        <v>126</v>
      </c>
      <c r="R11" s="22">
        <v>0</v>
      </c>
      <c r="S11" s="22">
        <v>0</v>
      </c>
      <c r="T11" s="23" t="s">
        <v>141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17">
        <f t="shared" si="0"/>
        <v>0</v>
      </c>
      <c r="AB11" s="25"/>
    </row>
    <row r="12" spans="3:28" ht="22.5" thickTop="1" thickBot="1" x14ac:dyDescent="0.4">
      <c r="C12" s="2" t="s">
        <v>4</v>
      </c>
      <c r="D12" s="2" t="s">
        <v>10</v>
      </c>
      <c r="E12" s="17" t="s">
        <v>95</v>
      </c>
      <c r="F12" s="17" t="s">
        <v>96</v>
      </c>
      <c r="G12" s="18" t="s">
        <v>97</v>
      </c>
      <c r="H12" s="19" t="s">
        <v>140</v>
      </c>
      <c r="I12" s="19">
        <v>4</v>
      </c>
      <c r="J12" s="19">
        <v>2</v>
      </c>
      <c r="K12" s="20" t="s">
        <v>126</v>
      </c>
      <c r="L12" s="20">
        <v>0</v>
      </c>
      <c r="M12" s="20">
        <v>0</v>
      </c>
      <c r="N12" s="21" t="s">
        <v>126</v>
      </c>
      <c r="O12" s="21">
        <v>0</v>
      </c>
      <c r="P12" s="21">
        <v>0</v>
      </c>
      <c r="Q12" s="22" t="s">
        <v>126</v>
      </c>
      <c r="R12" s="22">
        <v>0</v>
      </c>
      <c r="S12" s="22">
        <v>0</v>
      </c>
      <c r="T12" s="23" t="s">
        <v>141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17">
        <f t="shared" si="0"/>
        <v>0</v>
      </c>
      <c r="AB12" s="25"/>
    </row>
    <row r="13" spans="3:28" ht="22.5" thickTop="1" thickBot="1" x14ac:dyDescent="0.4">
      <c r="C13" s="2" t="s">
        <v>5</v>
      </c>
      <c r="D13" s="2" t="s">
        <v>11</v>
      </c>
      <c r="E13" s="17" t="s">
        <v>95</v>
      </c>
      <c r="F13" s="17" t="s">
        <v>96</v>
      </c>
      <c r="G13" s="18" t="s">
        <v>97</v>
      </c>
      <c r="H13" s="19" t="s">
        <v>137</v>
      </c>
      <c r="I13" s="19">
        <v>2</v>
      </c>
      <c r="J13" s="19">
        <v>1</v>
      </c>
      <c r="K13" s="20" t="s">
        <v>126</v>
      </c>
      <c r="L13" s="20">
        <v>0</v>
      </c>
      <c r="M13" s="20">
        <v>0</v>
      </c>
      <c r="N13" s="21" t="s">
        <v>126</v>
      </c>
      <c r="O13" s="21">
        <v>0</v>
      </c>
      <c r="P13" s="21">
        <v>0</v>
      </c>
      <c r="Q13" s="22" t="s">
        <v>126</v>
      </c>
      <c r="R13" s="22">
        <v>0</v>
      </c>
      <c r="S13" s="22">
        <v>0</v>
      </c>
      <c r="T13" s="23" t="s">
        <v>141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17">
        <f t="shared" si="0"/>
        <v>0</v>
      </c>
      <c r="AB13" s="25"/>
    </row>
    <row r="14" spans="3:28" ht="22.5" thickTop="1" thickBot="1" x14ac:dyDescent="0.4">
      <c r="C14" s="2" t="s">
        <v>1</v>
      </c>
      <c r="D14" s="2" t="s">
        <v>12</v>
      </c>
      <c r="E14" s="17" t="s">
        <v>95</v>
      </c>
      <c r="F14" s="17" t="s">
        <v>96</v>
      </c>
      <c r="G14" s="18" t="s">
        <v>97</v>
      </c>
      <c r="H14" s="19" t="s">
        <v>138</v>
      </c>
      <c r="I14" s="19">
        <v>5</v>
      </c>
      <c r="J14" s="19">
        <v>2</v>
      </c>
      <c r="K14" s="20" t="s">
        <v>126</v>
      </c>
      <c r="L14" s="20">
        <v>0</v>
      </c>
      <c r="M14" s="20">
        <v>0</v>
      </c>
      <c r="N14" s="21" t="s">
        <v>126</v>
      </c>
      <c r="O14" s="21">
        <v>0</v>
      </c>
      <c r="P14" s="21">
        <v>0</v>
      </c>
      <c r="Q14" s="22" t="s">
        <v>126</v>
      </c>
      <c r="R14" s="22">
        <v>0</v>
      </c>
      <c r="S14" s="22">
        <v>0</v>
      </c>
      <c r="T14" s="23" t="s">
        <v>141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17">
        <f t="shared" si="0"/>
        <v>0</v>
      </c>
      <c r="AB14" s="25"/>
    </row>
    <row r="15" spans="3:28" ht="22.5" thickTop="1" thickBot="1" x14ac:dyDescent="0.4">
      <c r="C15" s="2" t="s">
        <v>2</v>
      </c>
      <c r="D15" s="2" t="s">
        <v>13</v>
      </c>
      <c r="E15" s="17" t="s">
        <v>95</v>
      </c>
      <c r="F15" s="17" t="s">
        <v>96</v>
      </c>
      <c r="G15" s="18" t="s">
        <v>97</v>
      </c>
      <c r="H15" s="19" t="s">
        <v>139</v>
      </c>
      <c r="I15" s="19">
        <v>3</v>
      </c>
      <c r="J15" s="19">
        <v>12</v>
      </c>
      <c r="K15" s="20" t="s">
        <v>126</v>
      </c>
      <c r="L15" s="20">
        <v>0</v>
      </c>
      <c r="M15" s="20">
        <v>0</v>
      </c>
      <c r="N15" s="21" t="s">
        <v>126</v>
      </c>
      <c r="O15" s="21">
        <v>0</v>
      </c>
      <c r="P15" s="21">
        <v>0</v>
      </c>
      <c r="Q15" s="22" t="s">
        <v>126</v>
      </c>
      <c r="R15" s="22">
        <v>0</v>
      </c>
      <c r="S15" s="22">
        <v>0</v>
      </c>
      <c r="T15" s="23" t="s">
        <v>141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17">
        <f t="shared" si="0"/>
        <v>0</v>
      </c>
      <c r="AB15" s="25"/>
    </row>
    <row r="16" spans="3:28" ht="22.5" thickTop="1" thickBot="1" x14ac:dyDescent="0.4">
      <c r="C16" s="2" t="s">
        <v>3</v>
      </c>
      <c r="D16" s="2" t="s">
        <v>14</v>
      </c>
      <c r="E16" s="17" t="s">
        <v>95</v>
      </c>
      <c r="F16" s="17" t="s">
        <v>96</v>
      </c>
      <c r="G16" s="18" t="s">
        <v>97</v>
      </c>
      <c r="H16" s="19" t="s">
        <v>140</v>
      </c>
      <c r="I16" s="19">
        <v>6</v>
      </c>
      <c r="J16" s="19">
        <v>1</v>
      </c>
      <c r="K16" s="20" t="s">
        <v>126</v>
      </c>
      <c r="L16" s="20">
        <v>0</v>
      </c>
      <c r="M16" s="20">
        <v>0</v>
      </c>
      <c r="N16" s="21" t="s">
        <v>126</v>
      </c>
      <c r="O16" s="21">
        <v>0</v>
      </c>
      <c r="P16" s="21">
        <v>0</v>
      </c>
      <c r="Q16" s="22" t="s">
        <v>126</v>
      </c>
      <c r="R16" s="22">
        <v>0</v>
      </c>
      <c r="S16" s="22">
        <v>0</v>
      </c>
      <c r="T16" s="23" t="s">
        <v>141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17">
        <f t="shared" si="0"/>
        <v>0</v>
      </c>
      <c r="AB16" s="25"/>
    </row>
    <row r="17" spans="3:28" ht="22.5" thickTop="1" thickBot="1" x14ac:dyDescent="0.4">
      <c r="C17" s="2" t="s">
        <v>4</v>
      </c>
      <c r="D17" s="2" t="s">
        <v>15</v>
      </c>
      <c r="E17" s="17" t="s">
        <v>95</v>
      </c>
      <c r="F17" s="17" t="s">
        <v>96</v>
      </c>
      <c r="G17" s="18" t="s">
        <v>97</v>
      </c>
      <c r="H17" s="19" t="s">
        <v>137</v>
      </c>
      <c r="I17" s="19">
        <v>2</v>
      </c>
      <c r="J17" s="19">
        <v>2</v>
      </c>
      <c r="K17" s="20" t="s">
        <v>126</v>
      </c>
      <c r="L17" s="20">
        <v>0</v>
      </c>
      <c r="M17" s="20">
        <v>0</v>
      </c>
      <c r="N17" s="21" t="s">
        <v>126</v>
      </c>
      <c r="O17" s="21">
        <v>0</v>
      </c>
      <c r="P17" s="21">
        <v>0</v>
      </c>
      <c r="Q17" s="22" t="s">
        <v>126</v>
      </c>
      <c r="R17" s="22">
        <v>0</v>
      </c>
      <c r="S17" s="22">
        <v>0</v>
      </c>
      <c r="T17" s="23" t="s">
        <v>141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17">
        <f t="shared" si="0"/>
        <v>0</v>
      </c>
      <c r="AB17" s="25"/>
    </row>
    <row r="18" spans="3:28" ht="22.5" thickTop="1" thickBot="1" x14ac:dyDescent="0.4">
      <c r="C18" s="2" t="s">
        <v>5</v>
      </c>
      <c r="D18" s="2" t="s">
        <v>16</v>
      </c>
      <c r="E18" s="17" t="s">
        <v>95</v>
      </c>
      <c r="F18" s="17" t="s">
        <v>96</v>
      </c>
      <c r="G18" s="18" t="s">
        <v>97</v>
      </c>
      <c r="H18" s="19" t="s">
        <v>138</v>
      </c>
      <c r="I18" s="19">
        <v>5</v>
      </c>
      <c r="J18" s="19">
        <v>0</v>
      </c>
      <c r="K18" s="20" t="s">
        <v>126</v>
      </c>
      <c r="L18" s="20">
        <v>0</v>
      </c>
      <c r="M18" s="20">
        <v>0</v>
      </c>
      <c r="N18" s="21" t="s">
        <v>126</v>
      </c>
      <c r="O18" s="21">
        <v>0</v>
      </c>
      <c r="P18" s="21">
        <v>0</v>
      </c>
      <c r="Q18" s="22" t="s">
        <v>126</v>
      </c>
      <c r="R18" s="22">
        <v>0</v>
      </c>
      <c r="S18" s="22">
        <v>0</v>
      </c>
      <c r="T18" s="23" t="s">
        <v>141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17">
        <f t="shared" si="0"/>
        <v>0</v>
      </c>
      <c r="AB18" s="25"/>
    </row>
    <row r="19" spans="3:28" ht="22.5" thickTop="1" thickBot="1" x14ac:dyDescent="0.4">
      <c r="C19" s="2" t="s">
        <v>1</v>
      </c>
      <c r="D19" s="2" t="s">
        <v>17</v>
      </c>
      <c r="E19" s="17" t="s">
        <v>95</v>
      </c>
      <c r="F19" s="17" t="s">
        <v>96</v>
      </c>
      <c r="G19" s="18" t="s">
        <v>97</v>
      </c>
      <c r="H19" s="19" t="s">
        <v>139</v>
      </c>
      <c r="I19" s="19">
        <v>2</v>
      </c>
      <c r="J19" s="19">
        <v>2</v>
      </c>
      <c r="K19" s="20" t="s">
        <v>126</v>
      </c>
      <c r="L19" s="20">
        <v>0</v>
      </c>
      <c r="M19" s="20">
        <v>0</v>
      </c>
      <c r="N19" s="21" t="s">
        <v>126</v>
      </c>
      <c r="O19" s="21">
        <v>0</v>
      </c>
      <c r="P19" s="21">
        <v>0</v>
      </c>
      <c r="Q19" s="22" t="s">
        <v>126</v>
      </c>
      <c r="R19" s="22">
        <v>0</v>
      </c>
      <c r="S19" s="22">
        <v>0</v>
      </c>
      <c r="T19" s="23" t="s">
        <v>141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17">
        <f t="shared" si="0"/>
        <v>0</v>
      </c>
      <c r="AB19" s="25"/>
    </row>
    <row r="20" spans="3:28" ht="22.5" thickTop="1" thickBot="1" x14ac:dyDescent="0.4">
      <c r="C20" s="2" t="s">
        <v>2</v>
      </c>
      <c r="D20" s="2" t="s">
        <v>18</v>
      </c>
      <c r="E20" s="17" t="s">
        <v>95</v>
      </c>
      <c r="F20" s="17" t="s">
        <v>96</v>
      </c>
      <c r="G20" s="18" t="s">
        <v>97</v>
      </c>
      <c r="H20" s="19" t="s">
        <v>140</v>
      </c>
      <c r="I20" s="19">
        <v>3</v>
      </c>
      <c r="J20" s="19">
        <v>12</v>
      </c>
      <c r="K20" s="20" t="s">
        <v>126</v>
      </c>
      <c r="L20" s="20">
        <v>0</v>
      </c>
      <c r="M20" s="20">
        <v>0</v>
      </c>
      <c r="N20" s="21" t="s">
        <v>126</v>
      </c>
      <c r="O20" s="21">
        <v>0</v>
      </c>
      <c r="P20" s="21">
        <v>0</v>
      </c>
      <c r="Q20" s="22" t="s">
        <v>126</v>
      </c>
      <c r="R20" s="22">
        <v>0</v>
      </c>
      <c r="S20" s="22">
        <v>0</v>
      </c>
      <c r="T20" s="23" t="s">
        <v>141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17">
        <f t="shared" si="0"/>
        <v>0</v>
      </c>
      <c r="AB20" s="25"/>
    </row>
    <row r="21" spans="3:28" ht="22.5" thickTop="1" thickBot="1" x14ac:dyDescent="0.4">
      <c r="C21" s="2" t="s">
        <v>3</v>
      </c>
      <c r="D21" s="2" t="s">
        <v>19</v>
      </c>
      <c r="E21" s="17" t="s">
        <v>95</v>
      </c>
      <c r="F21" s="17" t="s">
        <v>96</v>
      </c>
      <c r="G21" s="18" t="s">
        <v>97</v>
      </c>
      <c r="H21" s="19" t="s">
        <v>137</v>
      </c>
      <c r="I21" s="19">
        <v>5</v>
      </c>
      <c r="J21" s="19">
        <v>1</v>
      </c>
      <c r="K21" s="20" t="s">
        <v>126</v>
      </c>
      <c r="L21" s="20">
        <v>0</v>
      </c>
      <c r="M21" s="20">
        <v>0</v>
      </c>
      <c r="N21" s="21" t="s">
        <v>126</v>
      </c>
      <c r="O21" s="21">
        <v>0</v>
      </c>
      <c r="P21" s="21">
        <v>0</v>
      </c>
      <c r="Q21" s="22" t="s">
        <v>126</v>
      </c>
      <c r="R21" s="22">
        <v>0</v>
      </c>
      <c r="S21" s="22">
        <v>0</v>
      </c>
      <c r="T21" s="23" t="s">
        <v>141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17">
        <f t="shared" si="0"/>
        <v>0</v>
      </c>
      <c r="AB21" s="25"/>
    </row>
    <row r="22" spans="3:28" ht="22.5" thickTop="1" thickBot="1" x14ac:dyDescent="0.4">
      <c r="C22" s="2" t="s">
        <v>4</v>
      </c>
      <c r="D22" s="2" t="s">
        <v>20</v>
      </c>
      <c r="E22" s="17" t="s">
        <v>95</v>
      </c>
      <c r="F22" s="17" t="s">
        <v>96</v>
      </c>
      <c r="G22" s="18" t="s">
        <v>97</v>
      </c>
      <c r="H22" s="19" t="s">
        <v>138</v>
      </c>
      <c r="I22" s="19">
        <v>5</v>
      </c>
      <c r="J22" s="19">
        <v>2</v>
      </c>
      <c r="K22" s="20" t="s">
        <v>126</v>
      </c>
      <c r="L22" s="20">
        <v>0</v>
      </c>
      <c r="M22" s="20">
        <v>0</v>
      </c>
      <c r="N22" s="21" t="s">
        <v>126</v>
      </c>
      <c r="O22" s="21">
        <v>0</v>
      </c>
      <c r="P22" s="21">
        <v>0</v>
      </c>
      <c r="Q22" s="22" t="s">
        <v>126</v>
      </c>
      <c r="R22" s="22">
        <v>0</v>
      </c>
      <c r="S22" s="22">
        <v>0</v>
      </c>
      <c r="T22" s="23" t="s">
        <v>141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17">
        <f t="shared" si="0"/>
        <v>0</v>
      </c>
      <c r="AB22" s="25"/>
    </row>
    <row r="23" spans="3:28" ht="22.5" thickTop="1" thickBot="1" x14ac:dyDescent="0.4">
      <c r="C23" s="2" t="s">
        <v>5</v>
      </c>
      <c r="D23" s="2" t="s">
        <v>21</v>
      </c>
      <c r="E23" s="17" t="s">
        <v>95</v>
      </c>
      <c r="F23" s="17" t="s">
        <v>96</v>
      </c>
      <c r="G23" s="18" t="s">
        <v>97</v>
      </c>
      <c r="H23" s="19" t="s">
        <v>139</v>
      </c>
      <c r="I23" s="19">
        <v>2</v>
      </c>
      <c r="J23" s="19">
        <v>12</v>
      </c>
      <c r="K23" s="20" t="s">
        <v>126</v>
      </c>
      <c r="L23" s="20">
        <v>0</v>
      </c>
      <c r="M23" s="20">
        <v>0</v>
      </c>
      <c r="N23" s="21" t="s">
        <v>126</v>
      </c>
      <c r="O23" s="21">
        <v>0</v>
      </c>
      <c r="P23" s="21">
        <v>0</v>
      </c>
      <c r="Q23" s="22" t="s">
        <v>126</v>
      </c>
      <c r="R23" s="22">
        <v>0</v>
      </c>
      <c r="S23" s="22">
        <v>0</v>
      </c>
      <c r="T23" s="23" t="s">
        <v>141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17">
        <f t="shared" si="0"/>
        <v>0</v>
      </c>
      <c r="AB23" s="25"/>
    </row>
    <row r="24" spans="3:28" ht="22.5" thickTop="1" thickBot="1" x14ac:dyDescent="0.4">
      <c r="C24" s="2" t="s">
        <v>1</v>
      </c>
      <c r="D24" s="2" t="s">
        <v>22</v>
      </c>
      <c r="E24" s="17" t="s">
        <v>95</v>
      </c>
      <c r="F24" s="17" t="s">
        <v>96</v>
      </c>
      <c r="G24" s="18" t="s">
        <v>97</v>
      </c>
      <c r="H24" s="19" t="s">
        <v>140</v>
      </c>
      <c r="I24" s="19">
        <v>3</v>
      </c>
      <c r="J24" s="19">
        <v>12</v>
      </c>
      <c r="K24" s="20" t="s">
        <v>126</v>
      </c>
      <c r="L24" s="20">
        <v>0</v>
      </c>
      <c r="M24" s="20">
        <v>0</v>
      </c>
      <c r="N24" s="21" t="s">
        <v>126</v>
      </c>
      <c r="O24" s="21">
        <v>0</v>
      </c>
      <c r="P24" s="21">
        <v>0</v>
      </c>
      <c r="Q24" s="22" t="s">
        <v>126</v>
      </c>
      <c r="R24" s="22">
        <v>0</v>
      </c>
      <c r="S24" s="22">
        <v>0</v>
      </c>
      <c r="T24" s="23" t="s">
        <v>141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17">
        <f t="shared" si="0"/>
        <v>0</v>
      </c>
      <c r="AB24" s="25"/>
    </row>
    <row r="25" spans="3:28" ht="22.5" thickTop="1" thickBot="1" x14ac:dyDescent="0.4">
      <c r="C25" s="2" t="s">
        <v>2</v>
      </c>
      <c r="D25" s="2" t="s">
        <v>23</v>
      </c>
      <c r="E25" s="17" t="s">
        <v>95</v>
      </c>
      <c r="F25" s="17" t="s">
        <v>96</v>
      </c>
      <c r="G25" s="18" t="s">
        <v>97</v>
      </c>
      <c r="H25" s="19" t="s">
        <v>137</v>
      </c>
      <c r="I25" s="19">
        <v>6</v>
      </c>
      <c r="J25" s="19">
        <v>2</v>
      </c>
      <c r="K25" s="20" t="s">
        <v>126</v>
      </c>
      <c r="L25" s="20">
        <v>0</v>
      </c>
      <c r="M25" s="20">
        <v>0</v>
      </c>
      <c r="N25" s="21" t="s">
        <v>126</v>
      </c>
      <c r="O25" s="21">
        <v>0</v>
      </c>
      <c r="P25" s="21">
        <v>0</v>
      </c>
      <c r="Q25" s="22" t="s">
        <v>126</v>
      </c>
      <c r="R25" s="22">
        <v>0</v>
      </c>
      <c r="S25" s="22">
        <v>0</v>
      </c>
      <c r="T25" s="23" t="s">
        <v>141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17">
        <f t="shared" si="0"/>
        <v>0</v>
      </c>
      <c r="AB25" s="25"/>
    </row>
    <row r="26" spans="3:28" ht="22.5" thickTop="1" thickBot="1" x14ac:dyDescent="0.4">
      <c r="C26" s="2" t="s">
        <v>3</v>
      </c>
      <c r="D26" s="2" t="s">
        <v>24</v>
      </c>
      <c r="E26" s="17" t="s">
        <v>95</v>
      </c>
      <c r="F26" s="17" t="s">
        <v>96</v>
      </c>
      <c r="G26" s="18" t="s">
        <v>97</v>
      </c>
      <c r="H26" s="19" t="s">
        <v>138</v>
      </c>
      <c r="I26" s="19">
        <v>5</v>
      </c>
      <c r="J26" s="19">
        <v>1</v>
      </c>
      <c r="K26" s="20" t="s">
        <v>126</v>
      </c>
      <c r="L26" s="20">
        <v>0</v>
      </c>
      <c r="M26" s="20">
        <v>0</v>
      </c>
      <c r="N26" s="21" t="s">
        <v>126</v>
      </c>
      <c r="O26" s="21">
        <v>0</v>
      </c>
      <c r="P26" s="21">
        <v>0</v>
      </c>
      <c r="Q26" s="22" t="s">
        <v>126</v>
      </c>
      <c r="R26" s="22">
        <v>0</v>
      </c>
      <c r="S26" s="22">
        <v>0</v>
      </c>
      <c r="T26" s="23" t="s">
        <v>141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17">
        <f t="shared" si="0"/>
        <v>0</v>
      </c>
      <c r="AB26" s="25"/>
    </row>
    <row r="27" spans="3:28" ht="22.5" thickTop="1" thickBot="1" x14ac:dyDescent="0.4">
      <c r="C27" s="2" t="s">
        <v>4</v>
      </c>
      <c r="D27" s="2" t="s">
        <v>25</v>
      </c>
      <c r="E27" s="17" t="s">
        <v>95</v>
      </c>
      <c r="F27" s="17" t="s">
        <v>96</v>
      </c>
      <c r="G27" s="18" t="s">
        <v>97</v>
      </c>
      <c r="H27" s="19" t="s">
        <v>139</v>
      </c>
      <c r="I27" s="19">
        <v>4</v>
      </c>
      <c r="J27" s="19">
        <v>2</v>
      </c>
      <c r="K27" s="20" t="s">
        <v>126</v>
      </c>
      <c r="L27" s="20">
        <v>0</v>
      </c>
      <c r="M27" s="20">
        <v>0</v>
      </c>
      <c r="N27" s="21" t="s">
        <v>126</v>
      </c>
      <c r="O27" s="21">
        <v>0</v>
      </c>
      <c r="P27" s="21">
        <v>0</v>
      </c>
      <c r="Q27" s="22" t="s">
        <v>126</v>
      </c>
      <c r="R27" s="22">
        <v>0</v>
      </c>
      <c r="S27" s="22">
        <v>0</v>
      </c>
      <c r="T27" s="23" t="s">
        <v>141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17">
        <f t="shared" si="0"/>
        <v>0</v>
      </c>
      <c r="AB27" s="25"/>
    </row>
    <row r="28" spans="3:28" ht="22.5" thickTop="1" thickBot="1" x14ac:dyDescent="0.4">
      <c r="C28" s="2" t="s">
        <v>5</v>
      </c>
      <c r="D28" s="2" t="s">
        <v>26</v>
      </c>
      <c r="E28" s="17" t="s">
        <v>95</v>
      </c>
      <c r="F28" s="17" t="s">
        <v>96</v>
      </c>
      <c r="G28" s="18" t="s">
        <v>97</v>
      </c>
      <c r="H28" s="19" t="s">
        <v>140</v>
      </c>
      <c r="I28" s="19">
        <v>2</v>
      </c>
      <c r="J28" s="19">
        <v>1</v>
      </c>
      <c r="K28" s="20" t="s">
        <v>126</v>
      </c>
      <c r="L28" s="20">
        <v>0</v>
      </c>
      <c r="M28" s="20">
        <v>0</v>
      </c>
      <c r="N28" s="21" t="s">
        <v>126</v>
      </c>
      <c r="O28" s="21">
        <v>0</v>
      </c>
      <c r="P28" s="21">
        <v>0</v>
      </c>
      <c r="Q28" s="22" t="s">
        <v>126</v>
      </c>
      <c r="R28" s="22">
        <v>0</v>
      </c>
      <c r="S28" s="22">
        <v>0</v>
      </c>
      <c r="T28" s="23" t="s">
        <v>141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17">
        <f t="shared" si="0"/>
        <v>0</v>
      </c>
      <c r="AB28" s="25"/>
    </row>
    <row r="29" spans="3:28" ht="15" thickTop="1" x14ac:dyDescent="0.2"/>
    <row r="30" spans="3:28" ht="18" x14ac:dyDescent="0.25">
      <c r="D30" s="28"/>
      <c r="E30" s="28"/>
      <c r="F30" s="28"/>
      <c r="G30" s="28"/>
    </row>
  </sheetData>
  <mergeCells count="20">
    <mergeCell ref="D7:K7"/>
    <mergeCell ref="D30:E30"/>
    <mergeCell ref="F30:G30"/>
    <mergeCell ref="D5:F5"/>
    <mergeCell ref="T5:U5"/>
    <mergeCell ref="V5:W5"/>
    <mergeCell ref="D6:F6"/>
    <mergeCell ref="H6:J6"/>
    <mergeCell ref="T6:U6"/>
    <mergeCell ref="V6:W6"/>
    <mergeCell ref="D2:F2"/>
    <mergeCell ref="D3:F3"/>
    <mergeCell ref="T3:U3"/>
    <mergeCell ref="V3:W3"/>
    <mergeCell ref="D4:F4"/>
    <mergeCell ref="T4:U4"/>
    <mergeCell ref="V4:W4"/>
    <mergeCell ref="H2:J2"/>
    <mergeCell ref="H3:J3"/>
    <mergeCell ref="I4:J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C1:AB30"/>
  <sheetViews>
    <sheetView rightToLeft="1" tabSelected="1" zoomScale="55" zoomScaleNormal="55" workbookViewId="0">
      <selection activeCell="J16" sqref="J16"/>
    </sheetView>
  </sheetViews>
  <sheetFormatPr defaultRowHeight="14.25" x14ac:dyDescent="0.2"/>
  <cols>
    <col min="2" max="2" width="4.625" customWidth="1"/>
    <col min="3" max="3" width="21.25" customWidth="1"/>
    <col min="4" max="4" width="14" customWidth="1"/>
    <col min="6" max="6" width="10" customWidth="1"/>
    <col min="7" max="7" width="8.375" customWidth="1"/>
    <col min="8" max="8" width="23.625" customWidth="1"/>
    <col min="9" max="9" width="6.625" customWidth="1"/>
    <col min="10" max="10" width="13.5" customWidth="1"/>
    <col min="11" max="11" width="24.75" customWidth="1"/>
    <col min="12" max="12" width="5.625" customWidth="1"/>
    <col min="13" max="13" width="6.125" customWidth="1"/>
    <col min="14" max="14" width="28.375" customWidth="1"/>
    <col min="15" max="15" width="5.125" customWidth="1"/>
    <col min="16" max="16" width="5" customWidth="1"/>
    <col min="17" max="17" width="17.5" customWidth="1"/>
    <col min="18" max="18" width="6.25" customWidth="1"/>
    <col min="19" max="19" width="7.125" customWidth="1"/>
    <col min="20" max="20" width="20.625" customWidth="1"/>
    <col min="21" max="22" width="14.625" customWidth="1"/>
    <col min="23" max="23" width="16.25" customWidth="1"/>
    <col min="24" max="24" width="19.75" customWidth="1"/>
    <col min="25" max="25" width="16.25" customWidth="1"/>
    <col min="26" max="26" width="21.875" customWidth="1"/>
    <col min="27" max="27" width="21" customWidth="1"/>
    <col min="28" max="28" width="26.375" customWidth="1"/>
  </cols>
  <sheetData>
    <row r="1" spans="3:28" ht="33" customHeight="1" thickTop="1" thickBot="1" x14ac:dyDescent="0.35">
      <c r="C1" s="4"/>
      <c r="D1" s="4" t="s">
        <v>78</v>
      </c>
      <c r="E1" s="4"/>
      <c r="F1" s="4"/>
      <c r="G1" s="4"/>
      <c r="H1" s="4" t="s">
        <v>68</v>
      </c>
      <c r="I1" s="4"/>
      <c r="J1" s="4" t="s">
        <v>69</v>
      </c>
      <c r="K1" s="4" t="s">
        <v>70</v>
      </c>
      <c r="L1" s="4"/>
      <c r="M1" s="4"/>
      <c r="N1" s="4" t="s">
        <v>71</v>
      </c>
      <c r="O1" s="4"/>
      <c r="P1" s="4"/>
      <c r="Q1" s="4"/>
      <c r="R1" s="4">
        <v>1</v>
      </c>
      <c r="S1" s="4" t="s">
        <v>72</v>
      </c>
      <c r="T1" s="5">
        <v>2</v>
      </c>
      <c r="U1" s="4" t="s">
        <v>73</v>
      </c>
      <c r="V1" s="5">
        <v>3</v>
      </c>
      <c r="W1" s="4" t="s">
        <v>74</v>
      </c>
      <c r="X1" s="4" t="s">
        <v>75</v>
      </c>
      <c r="Y1" s="4"/>
      <c r="Z1" s="4" t="s">
        <v>76</v>
      </c>
      <c r="AA1" s="6" t="s">
        <v>77</v>
      </c>
      <c r="AB1" s="7"/>
    </row>
    <row r="2" spans="3:28" ht="21.75" thickTop="1" thickBot="1" x14ac:dyDescent="0.35">
      <c r="C2" s="8" t="s">
        <v>92</v>
      </c>
      <c r="D2" s="31" t="s">
        <v>67</v>
      </c>
      <c r="E2" s="30"/>
      <c r="F2" s="30"/>
      <c r="G2" s="9"/>
      <c r="H2" s="35" t="s">
        <v>94</v>
      </c>
      <c r="I2" s="35"/>
      <c r="J2" s="35"/>
      <c r="K2" s="8" t="s">
        <v>46</v>
      </c>
      <c r="L2" s="8">
        <f>I9+I10+I11+I12+I13+I14+I15+I16+I17+I18+I19+I20+I21+I22+I23+I24+I25+I26+I27+I28</f>
        <v>0</v>
      </c>
      <c r="M2" s="8"/>
      <c r="N2" s="8" t="s">
        <v>50</v>
      </c>
      <c r="O2" s="8">
        <f>L2/15</f>
        <v>0</v>
      </c>
      <c r="P2" s="8"/>
      <c r="Q2" s="8" t="s">
        <v>54</v>
      </c>
      <c r="R2" s="8">
        <f>J9+J10+J11+J12+J13+J14+J15+J16+J17+J18+J19+J20+J21+J22+J23+J24+J25+J26+J27+J28</f>
        <v>0</v>
      </c>
      <c r="S2" s="8"/>
      <c r="T2" s="8"/>
      <c r="U2" s="8" t="s">
        <v>55</v>
      </c>
      <c r="V2" s="8" t="s">
        <v>56</v>
      </c>
      <c r="W2" s="8"/>
      <c r="X2" s="8" t="s">
        <v>57</v>
      </c>
      <c r="Y2" s="8" t="s">
        <v>59</v>
      </c>
      <c r="Z2" s="8" t="s">
        <v>61</v>
      </c>
      <c r="AA2" s="1" t="s">
        <v>64</v>
      </c>
      <c r="AB2" s="7"/>
    </row>
    <row r="3" spans="3:28" ht="21.75" thickTop="1" thickBot="1" x14ac:dyDescent="0.35">
      <c r="C3" s="8" t="s">
        <v>93</v>
      </c>
      <c r="D3" s="30" t="s">
        <v>84</v>
      </c>
      <c r="E3" s="30"/>
      <c r="F3" s="30"/>
      <c r="G3" s="9"/>
      <c r="H3" s="30" t="s">
        <v>86</v>
      </c>
      <c r="I3" s="30"/>
      <c r="J3" s="30"/>
      <c r="K3" s="8" t="s">
        <v>47</v>
      </c>
      <c r="L3" s="8">
        <f>L9+L10+L11+L12+L13+L14+L15+L16+L17+L18+L19+L20+L21+L22+L23+L24+L25+L26+L27+L28</f>
        <v>0</v>
      </c>
      <c r="M3" s="8"/>
      <c r="N3" s="8" t="s">
        <v>51</v>
      </c>
      <c r="O3" s="8">
        <f>L3/15</f>
        <v>0</v>
      </c>
      <c r="P3" s="8"/>
      <c r="Q3" s="8" t="s">
        <v>54</v>
      </c>
      <c r="R3" s="8">
        <f>M9+M10+M11+M12+M13+M14+M15+M16+M17+M18+M19+M20+M21+M22+M23+M24+M25+M26+M27+M28</f>
        <v>0</v>
      </c>
      <c r="S3" s="8"/>
      <c r="T3" s="29" t="s">
        <v>91</v>
      </c>
      <c r="U3" s="29"/>
      <c r="V3" s="29" t="s">
        <v>90</v>
      </c>
      <c r="W3" s="29"/>
      <c r="X3" s="8">
        <f>AA3</f>
        <v>0</v>
      </c>
      <c r="Y3" s="8"/>
      <c r="Z3" s="8"/>
      <c r="AA3" s="26">
        <f>AA5/6</f>
        <v>0</v>
      </c>
      <c r="AB3" s="7"/>
    </row>
    <row r="4" spans="3:28" ht="21.75" thickTop="1" thickBot="1" x14ac:dyDescent="0.35">
      <c r="C4" s="1" t="s">
        <v>85</v>
      </c>
      <c r="D4" s="30"/>
      <c r="E4" s="30"/>
      <c r="F4" s="30"/>
      <c r="G4" s="9"/>
      <c r="H4" s="36" t="s">
        <v>142</v>
      </c>
      <c r="I4" s="35"/>
      <c r="J4" s="35"/>
      <c r="K4" s="8" t="s">
        <v>48</v>
      </c>
      <c r="L4" s="8">
        <f>O9+O10+O11+O12+O13+O14+O15+O16+O17+O18+O19+O20+O21+O22+O23+O24+O25+O26+O27+O28</f>
        <v>0</v>
      </c>
      <c r="M4" s="8"/>
      <c r="N4" s="8" t="s">
        <v>52</v>
      </c>
      <c r="O4" s="8">
        <f>L4/15</f>
        <v>0</v>
      </c>
      <c r="P4" s="8"/>
      <c r="Q4" s="8" t="s">
        <v>54</v>
      </c>
      <c r="R4" s="8">
        <f>P9+P10+P11+P12+P13+P14+P15+P16+P17+P18+P19+P20+P21+P22+P23+P24+P25+P26+P27+P28</f>
        <v>0</v>
      </c>
      <c r="S4" s="8"/>
      <c r="T4" s="29">
        <f>COUNTIFS(G9:G28,"ح")</f>
        <v>0</v>
      </c>
      <c r="U4" s="29"/>
      <c r="V4" s="29">
        <f>COUNTIF(G9:G28,"ت")</f>
        <v>0</v>
      </c>
      <c r="W4" s="29"/>
      <c r="X4" s="8" t="s">
        <v>58</v>
      </c>
      <c r="Y4" s="8" t="s">
        <v>60</v>
      </c>
      <c r="Z4" s="8" t="s">
        <v>62</v>
      </c>
      <c r="AA4" s="8" t="s">
        <v>65</v>
      </c>
      <c r="AB4" s="7"/>
    </row>
    <row r="5" spans="3:28" ht="21.75" thickTop="1" thickBot="1" x14ac:dyDescent="0.35">
      <c r="C5" s="8" t="s">
        <v>42</v>
      </c>
      <c r="D5" s="30"/>
      <c r="E5" s="30"/>
      <c r="F5" s="30"/>
      <c r="G5" s="9"/>
      <c r="J5" s="8"/>
      <c r="K5" s="8" t="s">
        <v>49</v>
      </c>
      <c r="L5" s="8">
        <f>R9+R10+R11+R12+R13+R14+R15+R16+R17+R18+R19+R20+R21+R22+R23+R24+R25+R26+R27+R28</f>
        <v>0</v>
      </c>
      <c r="M5" s="8"/>
      <c r="N5" s="8" t="s">
        <v>53</v>
      </c>
      <c r="O5" s="8">
        <f>L5/15</f>
        <v>0</v>
      </c>
      <c r="P5" s="8"/>
      <c r="Q5" s="8" t="s">
        <v>54</v>
      </c>
      <c r="R5" s="8">
        <f>S9+S10+S11+S12+S13+S14+S15+S16+S17+S18+S19+S20+S21+S22+S23+S24+S25+S26+S27+S28</f>
        <v>0</v>
      </c>
      <c r="S5" s="8"/>
      <c r="T5" s="29" t="s">
        <v>88</v>
      </c>
      <c r="U5" s="29"/>
      <c r="V5" s="29" t="s">
        <v>89</v>
      </c>
      <c r="W5" s="29"/>
      <c r="X5" s="8"/>
      <c r="Y5" s="8"/>
      <c r="Z5" s="8"/>
      <c r="AA5" s="27">
        <f>AA9+AA10+AA11+AA12+AA13+AA14+AA15+AA16+AA17+AA18+AA19+AA20+AA21+AA22+AA23+AA24+AA25+AA26+AA27+AA28</f>
        <v>0</v>
      </c>
      <c r="AB5" s="7"/>
    </row>
    <row r="6" spans="3:28" ht="21.75" thickTop="1" thickBot="1" x14ac:dyDescent="0.35">
      <c r="C6" s="8" t="s">
        <v>43</v>
      </c>
      <c r="D6" s="30"/>
      <c r="E6" s="30"/>
      <c r="F6" s="30"/>
      <c r="G6" s="10" t="s">
        <v>44</v>
      </c>
      <c r="H6" s="30" t="s">
        <v>87</v>
      </c>
      <c r="I6" s="30"/>
      <c r="J6" s="30"/>
      <c r="K6" s="8"/>
      <c r="L6" s="8"/>
      <c r="M6" s="8"/>
      <c r="N6" s="8" t="s">
        <v>81</v>
      </c>
      <c r="O6" s="8"/>
      <c r="P6" s="8"/>
      <c r="Q6" s="8"/>
      <c r="R6" s="8"/>
      <c r="S6" s="8"/>
      <c r="T6" s="29">
        <f>COUNTIF(G9:G28,"م")</f>
        <v>0</v>
      </c>
      <c r="U6" s="29"/>
      <c r="V6" s="29">
        <f>COUNTIF(G9:G28,"غ")</f>
        <v>0</v>
      </c>
      <c r="W6" s="29"/>
      <c r="X6" s="8" t="s">
        <v>45</v>
      </c>
      <c r="Y6" s="8"/>
      <c r="Z6" s="8" t="s">
        <v>63</v>
      </c>
      <c r="AA6" s="8" t="s">
        <v>66</v>
      </c>
      <c r="AB6" s="7"/>
    </row>
    <row r="7" spans="3:28" ht="21.75" thickTop="1" thickBot="1" x14ac:dyDescent="0.35">
      <c r="C7" s="8"/>
      <c r="D7" s="32" t="s">
        <v>83</v>
      </c>
      <c r="E7" s="33"/>
      <c r="F7" s="33"/>
      <c r="G7" s="33"/>
      <c r="H7" s="33"/>
      <c r="I7" s="33"/>
      <c r="J7" s="33"/>
      <c r="K7" s="33"/>
      <c r="L7" s="8"/>
      <c r="M7" s="8"/>
      <c r="N7" s="8">
        <f>O5+O4+O3</f>
        <v>0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7"/>
    </row>
    <row r="8" spans="3:28" ht="25.5" customHeight="1" thickTop="1" thickBot="1" x14ac:dyDescent="0.35">
      <c r="C8" s="2" t="s">
        <v>0</v>
      </c>
      <c r="D8" s="2" t="s">
        <v>6</v>
      </c>
      <c r="E8" s="2" t="s">
        <v>27</v>
      </c>
      <c r="F8" s="2" t="s">
        <v>28</v>
      </c>
      <c r="G8" s="2" t="s">
        <v>29</v>
      </c>
      <c r="H8" s="11" t="s">
        <v>30</v>
      </c>
      <c r="I8" s="11" t="s">
        <v>80</v>
      </c>
      <c r="J8" s="11" t="s">
        <v>31</v>
      </c>
      <c r="K8" s="12" t="s">
        <v>32</v>
      </c>
      <c r="L8" s="12" t="s">
        <v>80</v>
      </c>
      <c r="M8" s="12" t="s">
        <v>31</v>
      </c>
      <c r="N8" s="13" t="s">
        <v>33</v>
      </c>
      <c r="O8" s="13" t="s">
        <v>80</v>
      </c>
      <c r="P8" s="13" t="s">
        <v>31</v>
      </c>
      <c r="Q8" s="14" t="s">
        <v>34</v>
      </c>
      <c r="R8" s="14" t="s">
        <v>80</v>
      </c>
      <c r="S8" s="14" t="s">
        <v>31</v>
      </c>
      <c r="T8" s="15" t="s">
        <v>41</v>
      </c>
      <c r="U8" s="16" t="s">
        <v>35</v>
      </c>
      <c r="V8" s="16" t="s">
        <v>79</v>
      </c>
      <c r="W8" s="16" t="s">
        <v>36</v>
      </c>
      <c r="X8" s="16" t="s">
        <v>37</v>
      </c>
      <c r="Y8" s="16" t="s">
        <v>38</v>
      </c>
      <c r="Z8" s="16" t="s">
        <v>40</v>
      </c>
      <c r="AA8" s="2" t="s">
        <v>82</v>
      </c>
      <c r="AB8" s="2" t="s">
        <v>39</v>
      </c>
    </row>
    <row r="9" spans="3:28" ht="22.5" thickTop="1" thickBot="1" x14ac:dyDescent="0.4">
      <c r="C9" s="2" t="s">
        <v>1</v>
      </c>
      <c r="D9" s="2" t="s">
        <v>7</v>
      </c>
      <c r="E9" s="17"/>
      <c r="F9" s="17"/>
      <c r="G9" s="18"/>
      <c r="H9" s="19"/>
      <c r="I9" s="19"/>
      <c r="J9" s="19"/>
      <c r="K9" s="20"/>
      <c r="L9" s="20"/>
      <c r="M9" s="20"/>
      <c r="N9" s="21"/>
      <c r="O9" s="21"/>
      <c r="P9" s="21"/>
      <c r="Q9" s="22"/>
      <c r="R9" s="22"/>
      <c r="S9" s="22"/>
      <c r="T9" s="23"/>
      <c r="U9" s="24"/>
      <c r="V9" s="24"/>
      <c r="W9" s="24"/>
      <c r="X9" s="24"/>
      <c r="Y9" s="24"/>
      <c r="Z9" s="24"/>
      <c r="AA9" s="17">
        <f>Z9+Y9+X9+W9+U9+V9</f>
        <v>0</v>
      </c>
      <c r="AB9" s="25"/>
    </row>
    <row r="10" spans="3:28" ht="22.5" thickTop="1" thickBot="1" x14ac:dyDescent="0.4">
      <c r="C10" s="2" t="s">
        <v>2</v>
      </c>
      <c r="D10" s="2" t="s">
        <v>8</v>
      </c>
      <c r="E10" s="17"/>
      <c r="F10" s="17"/>
      <c r="G10" s="18"/>
      <c r="H10" s="19"/>
      <c r="I10" s="19"/>
      <c r="J10" s="19"/>
      <c r="K10" s="20"/>
      <c r="L10" s="20"/>
      <c r="M10" s="20"/>
      <c r="N10" s="21"/>
      <c r="O10" s="21"/>
      <c r="P10" s="21"/>
      <c r="Q10" s="22"/>
      <c r="R10" s="22"/>
      <c r="S10" s="22"/>
      <c r="T10" s="23"/>
      <c r="U10" s="24"/>
      <c r="V10" s="24"/>
      <c r="W10" s="24"/>
      <c r="X10" s="24"/>
      <c r="Y10" s="24"/>
      <c r="Z10" s="24"/>
      <c r="AA10" s="17">
        <f t="shared" ref="AA10:AA28" si="0">Z10+Y10+X10+W10+U10+V10</f>
        <v>0</v>
      </c>
      <c r="AB10" s="25"/>
    </row>
    <row r="11" spans="3:28" ht="21.75" thickTop="1" thickBot="1" x14ac:dyDescent="0.35">
      <c r="C11" s="2" t="s">
        <v>3</v>
      </c>
      <c r="D11" s="2" t="s">
        <v>9</v>
      </c>
      <c r="E11" s="17"/>
      <c r="F11" s="17"/>
      <c r="G11" s="3"/>
      <c r="H11" s="19"/>
      <c r="I11" s="19"/>
      <c r="J11" s="19"/>
      <c r="K11" s="20"/>
      <c r="L11" s="20"/>
      <c r="M11" s="20"/>
      <c r="N11" s="21"/>
      <c r="O11" s="21"/>
      <c r="P11" s="21"/>
      <c r="Q11" s="22"/>
      <c r="R11" s="22"/>
      <c r="S11" s="22"/>
      <c r="T11" s="23"/>
      <c r="U11" s="24"/>
      <c r="V11" s="24"/>
      <c r="W11" s="24"/>
      <c r="X11" s="24"/>
      <c r="Y11" s="24"/>
      <c r="Z11" s="24"/>
      <c r="AA11" s="17">
        <f t="shared" si="0"/>
        <v>0</v>
      </c>
      <c r="AB11" s="25"/>
    </row>
    <row r="12" spans="3:28" ht="21.75" thickTop="1" thickBot="1" x14ac:dyDescent="0.35">
      <c r="C12" s="2" t="s">
        <v>4</v>
      </c>
      <c r="D12" s="2" t="s">
        <v>10</v>
      </c>
      <c r="E12" s="17"/>
      <c r="F12" s="17"/>
      <c r="G12" s="3"/>
      <c r="H12" s="19"/>
      <c r="I12" s="19"/>
      <c r="J12" s="19"/>
      <c r="K12" s="20"/>
      <c r="L12" s="20"/>
      <c r="M12" s="20"/>
      <c r="N12" s="21"/>
      <c r="O12" s="21"/>
      <c r="P12" s="21"/>
      <c r="Q12" s="22"/>
      <c r="R12" s="22"/>
      <c r="S12" s="22"/>
      <c r="T12" s="23"/>
      <c r="U12" s="24"/>
      <c r="V12" s="24"/>
      <c r="W12" s="24"/>
      <c r="X12" s="24"/>
      <c r="Y12" s="24"/>
      <c r="Z12" s="24"/>
      <c r="AA12" s="17">
        <f t="shared" si="0"/>
        <v>0</v>
      </c>
      <c r="AB12" s="25"/>
    </row>
    <row r="13" spans="3:28" ht="21.75" thickTop="1" thickBot="1" x14ac:dyDescent="0.35">
      <c r="C13" s="2" t="s">
        <v>5</v>
      </c>
      <c r="D13" s="2" t="s">
        <v>11</v>
      </c>
      <c r="E13" s="17"/>
      <c r="F13" s="17"/>
      <c r="G13" s="3"/>
      <c r="H13" s="19"/>
      <c r="I13" s="19"/>
      <c r="J13" s="19"/>
      <c r="K13" s="20"/>
      <c r="L13" s="20"/>
      <c r="M13" s="20"/>
      <c r="N13" s="21"/>
      <c r="O13" s="21"/>
      <c r="P13" s="21"/>
      <c r="Q13" s="22"/>
      <c r="R13" s="22"/>
      <c r="S13" s="22"/>
      <c r="T13" s="23"/>
      <c r="U13" s="24"/>
      <c r="V13" s="24"/>
      <c r="W13" s="24"/>
      <c r="X13" s="24"/>
      <c r="Y13" s="24"/>
      <c r="Z13" s="24"/>
      <c r="AA13" s="17">
        <f t="shared" si="0"/>
        <v>0</v>
      </c>
      <c r="AB13" s="25"/>
    </row>
    <row r="14" spans="3:28" ht="21.75" thickTop="1" thickBot="1" x14ac:dyDescent="0.35">
      <c r="C14" s="2" t="s">
        <v>1</v>
      </c>
      <c r="D14" s="2" t="s">
        <v>12</v>
      </c>
      <c r="E14" s="17"/>
      <c r="F14" s="17"/>
      <c r="G14" s="3"/>
      <c r="H14" s="19"/>
      <c r="I14" s="19"/>
      <c r="J14" s="19"/>
      <c r="K14" s="20"/>
      <c r="L14" s="20"/>
      <c r="M14" s="20"/>
      <c r="N14" s="21"/>
      <c r="O14" s="21"/>
      <c r="P14" s="21"/>
      <c r="Q14" s="22"/>
      <c r="R14" s="22"/>
      <c r="S14" s="22"/>
      <c r="T14" s="23"/>
      <c r="U14" s="24"/>
      <c r="V14" s="24"/>
      <c r="W14" s="24"/>
      <c r="X14" s="24"/>
      <c r="Y14" s="24"/>
      <c r="Z14" s="24"/>
      <c r="AA14" s="17">
        <f t="shared" si="0"/>
        <v>0</v>
      </c>
      <c r="AB14" s="25"/>
    </row>
    <row r="15" spans="3:28" ht="21.75" thickTop="1" thickBot="1" x14ac:dyDescent="0.35">
      <c r="C15" s="2" t="s">
        <v>2</v>
      </c>
      <c r="D15" s="2" t="s">
        <v>13</v>
      </c>
      <c r="E15" s="17"/>
      <c r="F15" s="17"/>
      <c r="G15" s="3"/>
      <c r="H15" s="19"/>
      <c r="I15" s="19"/>
      <c r="J15" s="19"/>
      <c r="K15" s="20"/>
      <c r="L15" s="20"/>
      <c r="M15" s="20"/>
      <c r="N15" s="21"/>
      <c r="O15" s="21"/>
      <c r="P15" s="21"/>
      <c r="Q15" s="22"/>
      <c r="R15" s="22"/>
      <c r="S15" s="22"/>
      <c r="T15" s="23"/>
      <c r="U15" s="24"/>
      <c r="V15" s="24"/>
      <c r="W15" s="24"/>
      <c r="X15" s="24"/>
      <c r="Y15" s="24"/>
      <c r="Z15" s="24"/>
      <c r="AA15" s="17">
        <f t="shared" si="0"/>
        <v>0</v>
      </c>
      <c r="AB15" s="25"/>
    </row>
    <row r="16" spans="3:28" ht="21.75" thickTop="1" thickBot="1" x14ac:dyDescent="0.35">
      <c r="C16" s="2" t="s">
        <v>3</v>
      </c>
      <c r="D16" s="2" t="s">
        <v>14</v>
      </c>
      <c r="E16" s="17"/>
      <c r="F16" s="17"/>
      <c r="G16" s="3"/>
      <c r="H16" s="19"/>
      <c r="I16" s="19"/>
      <c r="J16" s="19"/>
      <c r="K16" s="20"/>
      <c r="L16" s="20"/>
      <c r="M16" s="20"/>
      <c r="N16" s="21"/>
      <c r="O16" s="21"/>
      <c r="P16" s="21"/>
      <c r="Q16" s="22"/>
      <c r="R16" s="22"/>
      <c r="S16" s="22"/>
      <c r="T16" s="23"/>
      <c r="U16" s="24"/>
      <c r="V16" s="24"/>
      <c r="W16" s="24"/>
      <c r="X16" s="24"/>
      <c r="Y16" s="24"/>
      <c r="Z16" s="24"/>
      <c r="AA16" s="17">
        <f t="shared" si="0"/>
        <v>0</v>
      </c>
      <c r="AB16" s="25"/>
    </row>
    <row r="17" spans="3:28" ht="21.75" thickTop="1" thickBot="1" x14ac:dyDescent="0.35">
      <c r="C17" s="2" t="s">
        <v>4</v>
      </c>
      <c r="D17" s="2" t="s">
        <v>15</v>
      </c>
      <c r="E17" s="17"/>
      <c r="F17" s="17"/>
      <c r="G17" s="3"/>
      <c r="H17" s="19"/>
      <c r="I17" s="19"/>
      <c r="J17" s="19"/>
      <c r="K17" s="20"/>
      <c r="L17" s="20"/>
      <c r="M17" s="20"/>
      <c r="N17" s="21"/>
      <c r="O17" s="21"/>
      <c r="P17" s="21"/>
      <c r="Q17" s="22"/>
      <c r="R17" s="22"/>
      <c r="S17" s="22"/>
      <c r="T17" s="23"/>
      <c r="U17" s="24"/>
      <c r="V17" s="24"/>
      <c r="W17" s="24"/>
      <c r="X17" s="24"/>
      <c r="Y17" s="24"/>
      <c r="Z17" s="24"/>
      <c r="AA17" s="17">
        <f t="shared" si="0"/>
        <v>0</v>
      </c>
      <c r="AB17" s="25"/>
    </row>
    <row r="18" spans="3:28" ht="21.75" thickTop="1" thickBot="1" x14ac:dyDescent="0.35">
      <c r="C18" s="2" t="s">
        <v>5</v>
      </c>
      <c r="D18" s="2" t="s">
        <v>16</v>
      </c>
      <c r="E18" s="17"/>
      <c r="F18" s="17"/>
      <c r="G18" s="3"/>
      <c r="H18" s="19"/>
      <c r="I18" s="19"/>
      <c r="J18" s="19"/>
      <c r="K18" s="20"/>
      <c r="L18" s="20"/>
      <c r="M18" s="20"/>
      <c r="N18" s="21"/>
      <c r="O18" s="21"/>
      <c r="P18" s="21"/>
      <c r="Q18" s="22"/>
      <c r="R18" s="22"/>
      <c r="S18" s="22"/>
      <c r="T18" s="23"/>
      <c r="U18" s="24"/>
      <c r="V18" s="24"/>
      <c r="W18" s="24"/>
      <c r="X18" s="24"/>
      <c r="Y18" s="24"/>
      <c r="Z18" s="24"/>
      <c r="AA18" s="17">
        <f t="shared" si="0"/>
        <v>0</v>
      </c>
      <c r="AB18" s="25"/>
    </row>
    <row r="19" spans="3:28" ht="21.75" thickTop="1" thickBot="1" x14ac:dyDescent="0.35">
      <c r="C19" s="2" t="s">
        <v>1</v>
      </c>
      <c r="D19" s="2" t="s">
        <v>17</v>
      </c>
      <c r="E19" s="17"/>
      <c r="F19" s="17"/>
      <c r="G19" s="3"/>
      <c r="H19" s="19"/>
      <c r="I19" s="19"/>
      <c r="J19" s="19"/>
      <c r="K19" s="20"/>
      <c r="L19" s="20"/>
      <c r="M19" s="20"/>
      <c r="N19" s="21"/>
      <c r="O19" s="21"/>
      <c r="P19" s="21"/>
      <c r="Q19" s="22"/>
      <c r="R19" s="22"/>
      <c r="S19" s="22"/>
      <c r="T19" s="23"/>
      <c r="U19" s="24"/>
      <c r="V19" s="24"/>
      <c r="W19" s="24"/>
      <c r="X19" s="24"/>
      <c r="Y19" s="24"/>
      <c r="Z19" s="24"/>
      <c r="AA19" s="17">
        <f t="shared" si="0"/>
        <v>0</v>
      </c>
      <c r="AB19" s="25"/>
    </row>
    <row r="20" spans="3:28" ht="21.75" thickTop="1" thickBot="1" x14ac:dyDescent="0.35">
      <c r="C20" s="2" t="s">
        <v>2</v>
      </c>
      <c r="D20" s="2" t="s">
        <v>18</v>
      </c>
      <c r="E20" s="17"/>
      <c r="F20" s="17"/>
      <c r="G20" s="3"/>
      <c r="H20" s="19"/>
      <c r="I20" s="19"/>
      <c r="J20" s="19"/>
      <c r="K20" s="20"/>
      <c r="L20" s="20"/>
      <c r="M20" s="20"/>
      <c r="N20" s="21"/>
      <c r="O20" s="21"/>
      <c r="P20" s="21"/>
      <c r="Q20" s="22"/>
      <c r="R20" s="22"/>
      <c r="S20" s="22"/>
      <c r="T20" s="23"/>
      <c r="U20" s="24"/>
      <c r="V20" s="24"/>
      <c r="W20" s="24"/>
      <c r="X20" s="24"/>
      <c r="Y20" s="24"/>
      <c r="Z20" s="24"/>
      <c r="AA20" s="17">
        <f t="shared" si="0"/>
        <v>0</v>
      </c>
      <c r="AB20" s="25"/>
    </row>
    <row r="21" spans="3:28" ht="21.75" thickTop="1" thickBot="1" x14ac:dyDescent="0.35">
      <c r="C21" s="2" t="s">
        <v>3</v>
      </c>
      <c r="D21" s="2" t="s">
        <v>19</v>
      </c>
      <c r="E21" s="17"/>
      <c r="F21" s="17"/>
      <c r="G21" s="3"/>
      <c r="H21" s="19"/>
      <c r="I21" s="19"/>
      <c r="J21" s="19"/>
      <c r="K21" s="20"/>
      <c r="L21" s="20"/>
      <c r="M21" s="20"/>
      <c r="N21" s="21"/>
      <c r="O21" s="21"/>
      <c r="P21" s="21"/>
      <c r="Q21" s="22"/>
      <c r="R21" s="22"/>
      <c r="S21" s="22"/>
      <c r="T21" s="23"/>
      <c r="U21" s="24"/>
      <c r="V21" s="24"/>
      <c r="W21" s="24"/>
      <c r="X21" s="24"/>
      <c r="Y21" s="24"/>
      <c r="Z21" s="24"/>
      <c r="AA21" s="17">
        <f t="shared" si="0"/>
        <v>0</v>
      </c>
      <c r="AB21" s="25"/>
    </row>
    <row r="22" spans="3:28" ht="21.75" thickTop="1" thickBot="1" x14ac:dyDescent="0.35">
      <c r="C22" s="2" t="s">
        <v>4</v>
      </c>
      <c r="D22" s="2" t="s">
        <v>20</v>
      </c>
      <c r="E22" s="17"/>
      <c r="F22" s="17"/>
      <c r="G22" s="3"/>
      <c r="H22" s="19"/>
      <c r="I22" s="19"/>
      <c r="J22" s="19"/>
      <c r="K22" s="20"/>
      <c r="L22" s="20"/>
      <c r="M22" s="20"/>
      <c r="N22" s="21"/>
      <c r="O22" s="21"/>
      <c r="P22" s="21"/>
      <c r="Q22" s="22"/>
      <c r="R22" s="22"/>
      <c r="S22" s="22"/>
      <c r="T22" s="23"/>
      <c r="U22" s="24"/>
      <c r="V22" s="24"/>
      <c r="W22" s="24"/>
      <c r="X22" s="24"/>
      <c r="Y22" s="24"/>
      <c r="Z22" s="24"/>
      <c r="AA22" s="17">
        <f t="shared" si="0"/>
        <v>0</v>
      </c>
      <c r="AB22" s="25"/>
    </row>
    <row r="23" spans="3:28" ht="21.75" thickTop="1" thickBot="1" x14ac:dyDescent="0.35">
      <c r="C23" s="2" t="s">
        <v>5</v>
      </c>
      <c r="D23" s="2" t="s">
        <v>21</v>
      </c>
      <c r="E23" s="17"/>
      <c r="F23" s="17"/>
      <c r="G23" s="3"/>
      <c r="H23" s="19"/>
      <c r="I23" s="19"/>
      <c r="J23" s="19"/>
      <c r="K23" s="20"/>
      <c r="L23" s="20"/>
      <c r="M23" s="20"/>
      <c r="N23" s="21"/>
      <c r="O23" s="21"/>
      <c r="P23" s="21"/>
      <c r="Q23" s="22"/>
      <c r="R23" s="22"/>
      <c r="S23" s="22"/>
      <c r="T23" s="23"/>
      <c r="U23" s="24"/>
      <c r="V23" s="24"/>
      <c r="W23" s="24"/>
      <c r="X23" s="24"/>
      <c r="Y23" s="24"/>
      <c r="Z23" s="24"/>
      <c r="AA23" s="17">
        <f t="shared" si="0"/>
        <v>0</v>
      </c>
      <c r="AB23" s="25"/>
    </row>
    <row r="24" spans="3:28" ht="21.75" thickTop="1" thickBot="1" x14ac:dyDescent="0.35">
      <c r="C24" s="2" t="s">
        <v>1</v>
      </c>
      <c r="D24" s="2" t="s">
        <v>22</v>
      </c>
      <c r="E24" s="17"/>
      <c r="F24" s="17"/>
      <c r="G24" s="3"/>
      <c r="H24" s="19"/>
      <c r="I24" s="19"/>
      <c r="J24" s="19"/>
      <c r="K24" s="20"/>
      <c r="L24" s="20"/>
      <c r="M24" s="20"/>
      <c r="N24" s="21"/>
      <c r="O24" s="21"/>
      <c r="P24" s="21"/>
      <c r="Q24" s="22"/>
      <c r="R24" s="22"/>
      <c r="S24" s="22"/>
      <c r="T24" s="23"/>
      <c r="U24" s="24"/>
      <c r="V24" s="24"/>
      <c r="W24" s="24"/>
      <c r="X24" s="24"/>
      <c r="Y24" s="24"/>
      <c r="Z24" s="24"/>
      <c r="AA24" s="17">
        <f t="shared" si="0"/>
        <v>0</v>
      </c>
      <c r="AB24" s="25"/>
    </row>
    <row r="25" spans="3:28" ht="21.75" thickTop="1" thickBot="1" x14ac:dyDescent="0.35">
      <c r="C25" s="2" t="s">
        <v>2</v>
      </c>
      <c r="D25" s="2" t="s">
        <v>23</v>
      </c>
      <c r="E25" s="17"/>
      <c r="F25" s="17"/>
      <c r="G25" s="3"/>
      <c r="H25" s="19"/>
      <c r="I25" s="19"/>
      <c r="J25" s="19"/>
      <c r="K25" s="20"/>
      <c r="L25" s="20"/>
      <c r="M25" s="20"/>
      <c r="N25" s="21"/>
      <c r="O25" s="21"/>
      <c r="P25" s="21"/>
      <c r="Q25" s="22"/>
      <c r="R25" s="22"/>
      <c r="S25" s="22"/>
      <c r="T25" s="23"/>
      <c r="U25" s="24"/>
      <c r="V25" s="24"/>
      <c r="W25" s="24"/>
      <c r="X25" s="24"/>
      <c r="Y25" s="24"/>
      <c r="Z25" s="24"/>
      <c r="AA25" s="17">
        <f t="shared" si="0"/>
        <v>0</v>
      </c>
      <c r="AB25" s="25"/>
    </row>
    <row r="26" spans="3:28" ht="21.75" thickTop="1" thickBot="1" x14ac:dyDescent="0.35">
      <c r="C26" s="2" t="s">
        <v>3</v>
      </c>
      <c r="D26" s="2" t="s">
        <v>24</v>
      </c>
      <c r="E26" s="17"/>
      <c r="F26" s="17"/>
      <c r="G26" s="3"/>
      <c r="H26" s="19"/>
      <c r="I26" s="19"/>
      <c r="J26" s="19"/>
      <c r="K26" s="20"/>
      <c r="L26" s="20"/>
      <c r="M26" s="20"/>
      <c r="N26" s="21"/>
      <c r="O26" s="21"/>
      <c r="P26" s="21"/>
      <c r="Q26" s="22"/>
      <c r="R26" s="22"/>
      <c r="S26" s="22"/>
      <c r="T26" s="23"/>
      <c r="U26" s="24"/>
      <c r="V26" s="24"/>
      <c r="W26" s="24"/>
      <c r="X26" s="24"/>
      <c r="Y26" s="24"/>
      <c r="Z26" s="24"/>
      <c r="AA26" s="17">
        <f t="shared" si="0"/>
        <v>0</v>
      </c>
      <c r="AB26" s="25"/>
    </row>
    <row r="27" spans="3:28" ht="21.75" thickTop="1" thickBot="1" x14ac:dyDescent="0.35">
      <c r="C27" s="2" t="s">
        <v>4</v>
      </c>
      <c r="D27" s="2" t="s">
        <v>25</v>
      </c>
      <c r="E27" s="17"/>
      <c r="F27" s="17"/>
      <c r="G27" s="3"/>
      <c r="H27" s="19"/>
      <c r="I27" s="19"/>
      <c r="J27" s="19"/>
      <c r="K27" s="20"/>
      <c r="L27" s="20"/>
      <c r="M27" s="20"/>
      <c r="N27" s="21"/>
      <c r="O27" s="21"/>
      <c r="P27" s="21"/>
      <c r="Q27" s="22"/>
      <c r="R27" s="22"/>
      <c r="S27" s="22"/>
      <c r="T27" s="23"/>
      <c r="U27" s="24"/>
      <c r="V27" s="24"/>
      <c r="W27" s="24"/>
      <c r="X27" s="24"/>
      <c r="Y27" s="24"/>
      <c r="Z27" s="24"/>
      <c r="AA27" s="17">
        <f t="shared" si="0"/>
        <v>0</v>
      </c>
      <c r="AB27" s="25"/>
    </row>
    <row r="28" spans="3:28" ht="21.75" thickTop="1" thickBot="1" x14ac:dyDescent="0.35">
      <c r="C28" s="2" t="s">
        <v>5</v>
      </c>
      <c r="D28" s="2" t="s">
        <v>26</v>
      </c>
      <c r="E28" s="17"/>
      <c r="F28" s="17"/>
      <c r="G28" s="3"/>
      <c r="H28" s="19"/>
      <c r="I28" s="19"/>
      <c r="J28" s="19"/>
      <c r="K28" s="20"/>
      <c r="L28" s="20"/>
      <c r="M28" s="20"/>
      <c r="N28" s="21"/>
      <c r="O28" s="21"/>
      <c r="P28" s="21"/>
      <c r="Q28" s="22"/>
      <c r="R28" s="22"/>
      <c r="S28" s="22"/>
      <c r="T28" s="23"/>
      <c r="U28" s="24"/>
      <c r="V28" s="24"/>
      <c r="W28" s="24"/>
      <c r="X28" s="24"/>
      <c r="Y28" s="24"/>
      <c r="Z28" s="24"/>
      <c r="AA28" s="17">
        <f t="shared" si="0"/>
        <v>0</v>
      </c>
      <c r="AB28" s="25"/>
    </row>
    <row r="29" spans="3:28" ht="15" thickTop="1" x14ac:dyDescent="0.2"/>
    <row r="30" spans="3:28" ht="18" x14ac:dyDescent="0.25">
      <c r="D30" s="28"/>
      <c r="E30" s="28"/>
      <c r="F30" s="28"/>
      <c r="G30" s="28"/>
    </row>
  </sheetData>
  <mergeCells count="20">
    <mergeCell ref="D7:K7"/>
    <mergeCell ref="D30:E30"/>
    <mergeCell ref="F30:G30"/>
    <mergeCell ref="D5:F5"/>
    <mergeCell ref="H3:J3"/>
    <mergeCell ref="I4:J4"/>
    <mergeCell ref="T5:U5"/>
    <mergeCell ref="V5:W5"/>
    <mergeCell ref="D6:F6"/>
    <mergeCell ref="H6:J6"/>
    <mergeCell ref="T6:U6"/>
    <mergeCell ref="V6:W6"/>
    <mergeCell ref="D2:F2"/>
    <mergeCell ref="D3:F3"/>
    <mergeCell ref="T3:U3"/>
    <mergeCell ref="V3:W3"/>
    <mergeCell ref="D4:F4"/>
    <mergeCell ref="T4:U4"/>
    <mergeCell ref="V4:W4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عبدالرحمن احسان</vt:lpstr>
      <vt:lpstr>موسى ابراهيم</vt:lpstr>
      <vt:lpstr>سطام القرشي</vt:lpstr>
      <vt:lpstr>تقرير الطالب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abdulrahman</dc:creator>
  <cp:lastModifiedBy>user files</cp:lastModifiedBy>
  <dcterms:created xsi:type="dcterms:W3CDTF">2020-11-04T20:53:44Z</dcterms:created>
  <dcterms:modified xsi:type="dcterms:W3CDTF">2020-11-23T16:08:33Z</dcterms:modified>
</cp:coreProperties>
</file>